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1.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kurianthomas/Documents/Data_Institute/week2/2. BIGW - Excel Dashboard/"/>
    </mc:Choice>
  </mc:AlternateContent>
  <xr:revisionPtr revIDLastSave="0" documentId="13_ncr:1_{093BA1CD-6742-B24B-9190-FD4344EC024A}" xr6:coauthVersionLast="47" xr6:coauthVersionMax="47" xr10:uidLastSave="{00000000-0000-0000-0000-000000000000}"/>
  <bookViews>
    <workbookView xWindow="0" yWindow="740" windowWidth="29400" windowHeight="18380" tabRatio="810" firstSheet="3" activeTab="10" xr2:uid="{5B273567-0BF4-4B00-B90C-779B9CFDF0ED}"/>
  </bookViews>
  <sheets>
    <sheet name="BIGW DATA" sheetId="2" r:id="rId1"/>
    <sheet name="Total sales by time" sheetId="3" r:id="rId2"/>
    <sheet name="average sales over time" sheetId="4" r:id="rId3"/>
    <sheet name="sales by category" sheetId="5" r:id="rId4"/>
    <sheet name="sales by suburb" sheetId="7" r:id="rId5"/>
    <sheet name="sales by type" sheetId="8" r:id="rId6"/>
    <sheet name="sparkline" sheetId="9" r:id="rId7"/>
    <sheet name="sales by state" sheetId="11" r:id="rId8"/>
    <sheet name="sales by buyer" sheetId="13" r:id="rId9"/>
    <sheet name="sales by manager" sheetId="14" r:id="rId10"/>
    <sheet name="Dashboard" sheetId="15" r:id="rId11"/>
  </sheets>
  <definedNames>
    <definedName name="_xlnm._FilterDatabase" localSheetId="0" hidden="1">'BIGW DATA'!$A$1:$M$4506</definedName>
    <definedName name="_xlchart.v5.0" hidden="1">'sales by state'!$G$7:$H$7</definedName>
    <definedName name="_xlchart.v5.1" hidden="1">'sales by state'!$G$8:$H$16</definedName>
    <definedName name="_xlchart.v5.10" hidden="1">'sales by state'!$G$7:$H$7</definedName>
    <definedName name="_xlchart.v5.11" hidden="1">'sales by state'!$G$8:$H$16</definedName>
    <definedName name="_xlchart.v5.12" hidden="1">'sales by state'!$I$7</definedName>
    <definedName name="_xlchart.v5.13" hidden="1">'sales by state'!$I$8:$I$16</definedName>
    <definedName name="_xlchart.v5.2" hidden="1">'sales by state'!$I$6</definedName>
    <definedName name="_xlchart.v5.3" hidden="1">'sales by state'!$I$7</definedName>
    <definedName name="_xlchart.v5.4" hidden="1">'sales by state'!$I$8:$I$16</definedName>
    <definedName name="_xlchart.v5.5" hidden="1">'sales by state'!$G$7:$H$7</definedName>
    <definedName name="_xlchart.v5.6" hidden="1">'sales by state'!$G$8:$H$16</definedName>
    <definedName name="_xlchart.v5.7" hidden="1">'sales by state'!$I$6</definedName>
    <definedName name="_xlchart.v5.8" hidden="1">'sales by state'!$I$7</definedName>
    <definedName name="_xlchart.v5.9" hidden="1">'sales by state'!$I$8:$I$16</definedName>
    <definedName name="Slicer_Category">#N/A</definedName>
    <definedName name="Slicer_Financial_Year">#N/A</definedName>
    <definedName name="Slicer_State">#N/A</definedName>
    <definedName name="Slicer_Type">#N/A</definedName>
  </definedNames>
  <calcPr calcId="191029"/>
  <pivotCaches>
    <pivotCache cacheId="104"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7" l="1"/>
  <c r="F6" i="14"/>
  <c r="G72" i="7"/>
  <c r="F5" i="13"/>
  <c r="F4" i="3"/>
  <c r="F8" i="3"/>
  <c r="F4506" i="2"/>
  <c r="C4506" i="2"/>
  <c r="B4506" i="2"/>
  <c r="F4505" i="2"/>
  <c r="C4505" i="2"/>
  <c r="B4505" i="2"/>
  <c r="F4504" i="2"/>
  <c r="C4504" i="2"/>
  <c r="B4504" i="2"/>
  <c r="F4503" i="2"/>
  <c r="C4503" i="2"/>
  <c r="B4503" i="2"/>
  <c r="F4502" i="2"/>
  <c r="C4502" i="2"/>
  <c r="B4502" i="2"/>
  <c r="F4501" i="2"/>
  <c r="C4501" i="2"/>
  <c r="B4501" i="2"/>
  <c r="F4500" i="2"/>
  <c r="C4500" i="2"/>
  <c r="B4500" i="2"/>
  <c r="F4499" i="2"/>
  <c r="C4499" i="2"/>
  <c r="B4499" i="2"/>
  <c r="F4498" i="2"/>
  <c r="C4498" i="2"/>
  <c r="B4498" i="2"/>
  <c r="F4497" i="2"/>
  <c r="C4497" i="2"/>
  <c r="B4497" i="2"/>
  <c r="F4496" i="2"/>
  <c r="C4496" i="2"/>
  <c r="B4496" i="2"/>
  <c r="F4495" i="2"/>
  <c r="C4495" i="2"/>
  <c r="B4495" i="2"/>
  <c r="F4494" i="2"/>
  <c r="C4494" i="2"/>
  <c r="B4494" i="2"/>
  <c r="F4493" i="2"/>
  <c r="C4493" i="2"/>
  <c r="B4493" i="2"/>
  <c r="F4492" i="2"/>
  <c r="C4492" i="2"/>
  <c r="B4492" i="2"/>
  <c r="F4491" i="2"/>
  <c r="C4491" i="2"/>
  <c r="B4491" i="2"/>
  <c r="F4490" i="2"/>
  <c r="C4490" i="2"/>
  <c r="B4490" i="2"/>
  <c r="F4489" i="2"/>
  <c r="C4489" i="2"/>
  <c r="B4489" i="2"/>
  <c r="F4488" i="2"/>
  <c r="C4488" i="2"/>
  <c r="B4488" i="2"/>
  <c r="F4487" i="2"/>
  <c r="C4487" i="2"/>
  <c r="B4487" i="2"/>
  <c r="F4486" i="2"/>
  <c r="C4486" i="2"/>
  <c r="B4486" i="2"/>
  <c r="F4485" i="2"/>
  <c r="C4485" i="2"/>
  <c r="B4485" i="2"/>
  <c r="F4484" i="2"/>
  <c r="C4484" i="2"/>
  <c r="B4484" i="2"/>
  <c r="F4483" i="2"/>
  <c r="C4483" i="2"/>
  <c r="B4483" i="2"/>
  <c r="F4482" i="2"/>
  <c r="C4482" i="2"/>
  <c r="B4482" i="2"/>
  <c r="F4481" i="2"/>
  <c r="C4481" i="2"/>
  <c r="B4481" i="2"/>
  <c r="F4480" i="2"/>
  <c r="C4480" i="2"/>
  <c r="B4480" i="2"/>
  <c r="F4479" i="2"/>
  <c r="C4479" i="2"/>
  <c r="B4479" i="2"/>
  <c r="F4478" i="2"/>
  <c r="C4478" i="2"/>
  <c r="B4478" i="2"/>
  <c r="F4477" i="2"/>
  <c r="C4477" i="2"/>
  <c r="B4477" i="2"/>
  <c r="F4476" i="2"/>
  <c r="C4476" i="2"/>
  <c r="B4476" i="2"/>
  <c r="F4475" i="2"/>
  <c r="C4475" i="2"/>
  <c r="B4475" i="2"/>
  <c r="F4474" i="2"/>
  <c r="C4474" i="2"/>
  <c r="B4474" i="2"/>
  <c r="F4473" i="2"/>
  <c r="C4473" i="2"/>
  <c r="B4473" i="2"/>
  <c r="F4472" i="2"/>
  <c r="C4472" i="2"/>
  <c r="B4472" i="2"/>
  <c r="F4471" i="2"/>
  <c r="C4471" i="2"/>
  <c r="B4471" i="2"/>
  <c r="F4470" i="2"/>
  <c r="C4470" i="2"/>
  <c r="B4470" i="2"/>
  <c r="F4469" i="2"/>
  <c r="C4469" i="2"/>
  <c r="B4469" i="2"/>
  <c r="F4468" i="2"/>
  <c r="C4468" i="2"/>
  <c r="B4468" i="2"/>
  <c r="F4467" i="2"/>
  <c r="C4467" i="2"/>
  <c r="B4467" i="2"/>
  <c r="F4466" i="2"/>
  <c r="C4466" i="2"/>
  <c r="B4466" i="2"/>
  <c r="F4465" i="2"/>
  <c r="C4465" i="2"/>
  <c r="B4465" i="2"/>
  <c r="F4464" i="2"/>
  <c r="C4464" i="2"/>
  <c r="B4464" i="2"/>
  <c r="F4463" i="2"/>
  <c r="C4463" i="2"/>
  <c r="B4463" i="2"/>
  <c r="F4462" i="2"/>
  <c r="C4462" i="2"/>
  <c r="B4462" i="2"/>
  <c r="F4461" i="2"/>
  <c r="C4461" i="2"/>
  <c r="B4461" i="2"/>
  <c r="F4460" i="2"/>
  <c r="C4460" i="2"/>
  <c r="B4460" i="2"/>
  <c r="F4459" i="2"/>
  <c r="C4459" i="2"/>
  <c r="B4459" i="2"/>
  <c r="F4458" i="2"/>
  <c r="C4458" i="2"/>
  <c r="B4458" i="2"/>
  <c r="F4457" i="2"/>
  <c r="C4457" i="2"/>
  <c r="B4457" i="2"/>
  <c r="F4456" i="2"/>
  <c r="C4456" i="2"/>
  <c r="B4456" i="2"/>
  <c r="F4455" i="2"/>
  <c r="C4455" i="2"/>
  <c r="B4455" i="2"/>
  <c r="F4454" i="2"/>
  <c r="C4454" i="2"/>
  <c r="B4454" i="2"/>
  <c r="F4453" i="2"/>
  <c r="C4453" i="2"/>
  <c r="B4453" i="2"/>
  <c r="F4452" i="2"/>
  <c r="C4452" i="2"/>
  <c r="B4452" i="2"/>
  <c r="F4451" i="2"/>
  <c r="C4451" i="2"/>
  <c r="B4451" i="2"/>
  <c r="F4450" i="2"/>
  <c r="C4450" i="2"/>
  <c r="B4450" i="2"/>
  <c r="F4449" i="2"/>
  <c r="C4449" i="2"/>
  <c r="B4449" i="2"/>
  <c r="F4448" i="2"/>
  <c r="C4448" i="2"/>
  <c r="B4448" i="2"/>
  <c r="F4447" i="2"/>
  <c r="C4447" i="2"/>
  <c r="B4447" i="2"/>
  <c r="F4446" i="2"/>
  <c r="C4446" i="2"/>
  <c r="B4446" i="2"/>
  <c r="F4445" i="2"/>
  <c r="C4445" i="2"/>
  <c r="B4445" i="2"/>
  <c r="F4444" i="2"/>
  <c r="C4444" i="2"/>
  <c r="B4444" i="2"/>
  <c r="F4443" i="2"/>
  <c r="C4443" i="2"/>
  <c r="B4443" i="2"/>
  <c r="F4442" i="2"/>
  <c r="C4442" i="2"/>
  <c r="B4442" i="2"/>
  <c r="F4441" i="2"/>
  <c r="C4441" i="2"/>
  <c r="B4441" i="2"/>
  <c r="F4440" i="2"/>
  <c r="C4440" i="2"/>
  <c r="B4440" i="2"/>
  <c r="F4439" i="2"/>
  <c r="C4439" i="2"/>
  <c r="B4439" i="2"/>
  <c r="F4438" i="2"/>
  <c r="C4438" i="2"/>
  <c r="B4438" i="2"/>
  <c r="F4437" i="2"/>
  <c r="C4437" i="2"/>
  <c r="B4437" i="2"/>
  <c r="F4436" i="2"/>
  <c r="C4436" i="2"/>
  <c r="B4436" i="2"/>
  <c r="F4435" i="2"/>
  <c r="C4435" i="2"/>
  <c r="B4435" i="2"/>
  <c r="F4434" i="2"/>
  <c r="C4434" i="2"/>
  <c r="B4434" i="2"/>
  <c r="F4433" i="2"/>
  <c r="C4433" i="2"/>
  <c r="B4433" i="2"/>
  <c r="F4432" i="2"/>
  <c r="C4432" i="2"/>
  <c r="B4432" i="2"/>
  <c r="F4431" i="2"/>
  <c r="C4431" i="2"/>
  <c r="B4431" i="2"/>
  <c r="F4430" i="2"/>
  <c r="C4430" i="2"/>
  <c r="B4430" i="2"/>
  <c r="F4429" i="2"/>
  <c r="C4429" i="2"/>
  <c r="B4429" i="2"/>
  <c r="F4428" i="2"/>
  <c r="C4428" i="2"/>
  <c r="B4428" i="2"/>
  <c r="F4427" i="2"/>
  <c r="C4427" i="2"/>
  <c r="B4427" i="2"/>
  <c r="F4426" i="2"/>
  <c r="C4426" i="2"/>
  <c r="B4426" i="2"/>
  <c r="F4425" i="2"/>
  <c r="C4425" i="2"/>
  <c r="B4425" i="2"/>
  <c r="F4424" i="2"/>
  <c r="C4424" i="2"/>
  <c r="B4424" i="2"/>
  <c r="F4423" i="2"/>
  <c r="C4423" i="2"/>
  <c r="B4423" i="2"/>
  <c r="F4422" i="2"/>
  <c r="C4422" i="2"/>
  <c r="B4422" i="2"/>
  <c r="F4421" i="2"/>
  <c r="C4421" i="2"/>
  <c r="B4421" i="2"/>
  <c r="F4420" i="2"/>
  <c r="C4420" i="2"/>
  <c r="B4420" i="2"/>
  <c r="F4419" i="2"/>
  <c r="C4419" i="2"/>
  <c r="B4419" i="2"/>
  <c r="F4418" i="2"/>
  <c r="C4418" i="2"/>
  <c r="B4418" i="2"/>
  <c r="F4417" i="2"/>
  <c r="C4417" i="2"/>
  <c r="B4417" i="2"/>
  <c r="F4416" i="2"/>
  <c r="C4416" i="2"/>
  <c r="B4416" i="2"/>
  <c r="F4415" i="2"/>
  <c r="C4415" i="2"/>
  <c r="B4415" i="2"/>
  <c r="F4414" i="2"/>
  <c r="C4414" i="2"/>
  <c r="B4414" i="2"/>
  <c r="F4413" i="2"/>
  <c r="C4413" i="2"/>
  <c r="B4413" i="2"/>
  <c r="F4412" i="2"/>
  <c r="C4412" i="2"/>
  <c r="B4412" i="2"/>
  <c r="F4411" i="2"/>
  <c r="C4411" i="2"/>
  <c r="B4411" i="2"/>
  <c r="F4410" i="2"/>
  <c r="C4410" i="2"/>
  <c r="B4410" i="2"/>
  <c r="F4409" i="2"/>
  <c r="C4409" i="2"/>
  <c r="B4409" i="2"/>
  <c r="F4408" i="2"/>
  <c r="C4408" i="2"/>
  <c r="B4408" i="2"/>
  <c r="F4407" i="2"/>
  <c r="C4407" i="2"/>
  <c r="B4407" i="2"/>
  <c r="F4406" i="2"/>
  <c r="C4406" i="2"/>
  <c r="B4406" i="2"/>
  <c r="F4405" i="2"/>
  <c r="C4405" i="2"/>
  <c r="B4405" i="2"/>
  <c r="F4404" i="2"/>
  <c r="C4404" i="2"/>
  <c r="B4404" i="2"/>
  <c r="F4403" i="2"/>
  <c r="C4403" i="2"/>
  <c r="B4403" i="2"/>
  <c r="F4402" i="2"/>
  <c r="C4402" i="2"/>
  <c r="B4402" i="2"/>
  <c r="F4401" i="2"/>
  <c r="C4401" i="2"/>
  <c r="B4401" i="2"/>
  <c r="F4400" i="2"/>
  <c r="C4400" i="2"/>
  <c r="B4400" i="2"/>
  <c r="F4399" i="2"/>
  <c r="C4399" i="2"/>
  <c r="B4399" i="2"/>
  <c r="F4398" i="2"/>
  <c r="C4398" i="2"/>
  <c r="B4398" i="2"/>
  <c r="F4397" i="2"/>
  <c r="C4397" i="2"/>
  <c r="B4397" i="2"/>
  <c r="F4396" i="2"/>
  <c r="C4396" i="2"/>
  <c r="B4396" i="2"/>
  <c r="F4395" i="2"/>
  <c r="C4395" i="2"/>
  <c r="B4395" i="2"/>
  <c r="F4394" i="2"/>
  <c r="C4394" i="2"/>
  <c r="B4394" i="2"/>
  <c r="F4393" i="2"/>
  <c r="C4393" i="2"/>
  <c r="B4393" i="2"/>
  <c r="F4392" i="2"/>
  <c r="C4392" i="2"/>
  <c r="B4392" i="2"/>
  <c r="F4391" i="2"/>
  <c r="C4391" i="2"/>
  <c r="B4391" i="2"/>
  <c r="F4390" i="2"/>
  <c r="C4390" i="2"/>
  <c r="B4390" i="2"/>
  <c r="F4389" i="2"/>
  <c r="C4389" i="2"/>
  <c r="B4389" i="2"/>
  <c r="F4388" i="2"/>
  <c r="C4388" i="2"/>
  <c r="B4388" i="2"/>
  <c r="F4387" i="2"/>
  <c r="C4387" i="2"/>
  <c r="B4387" i="2"/>
  <c r="F4386" i="2"/>
  <c r="C4386" i="2"/>
  <c r="B4386" i="2"/>
  <c r="F4385" i="2"/>
  <c r="C4385" i="2"/>
  <c r="B4385" i="2"/>
  <c r="F4384" i="2"/>
  <c r="C4384" i="2"/>
  <c r="B4384" i="2"/>
  <c r="F4383" i="2"/>
  <c r="C4383" i="2"/>
  <c r="B4383" i="2"/>
  <c r="F4382" i="2"/>
  <c r="C4382" i="2"/>
  <c r="B4382" i="2"/>
  <c r="F4381" i="2"/>
  <c r="C4381" i="2"/>
  <c r="B4381" i="2"/>
  <c r="F4380" i="2"/>
  <c r="C4380" i="2"/>
  <c r="B4380" i="2"/>
  <c r="F4379" i="2"/>
  <c r="C4379" i="2"/>
  <c r="B4379" i="2"/>
  <c r="F4378" i="2"/>
  <c r="C4378" i="2"/>
  <c r="B4378" i="2"/>
  <c r="F4377" i="2"/>
  <c r="C4377" i="2"/>
  <c r="B4377" i="2"/>
  <c r="F4376" i="2"/>
  <c r="C4376" i="2"/>
  <c r="B4376" i="2"/>
  <c r="F4375" i="2"/>
  <c r="C4375" i="2"/>
  <c r="B4375" i="2"/>
  <c r="F4374" i="2"/>
  <c r="C4374" i="2"/>
  <c r="B4374" i="2"/>
  <c r="F4373" i="2"/>
  <c r="C4373" i="2"/>
  <c r="B4373" i="2"/>
  <c r="F4372" i="2"/>
  <c r="C4372" i="2"/>
  <c r="B4372" i="2"/>
  <c r="F4371" i="2"/>
  <c r="C4371" i="2"/>
  <c r="B4371" i="2"/>
  <c r="F4370" i="2"/>
  <c r="C4370" i="2"/>
  <c r="B4370" i="2"/>
  <c r="F4369" i="2"/>
  <c r="C4369" i="2"/>
  <c r="B4369" i="2"/>
  <c r="F4368" i="2"/>
  <c r="C4368" i="2"/>
  <c r="B4368" i="2"/>
  <c r="F4367" i="2"/>
  <c r="C4367" i="2"/>
  <c r="B4367" i="2"/>
  <c r="F4366" i="2"/>
  <c r="C4366" i="2"/>
  <c r="B4366" i="2"/>
  <c r="F4365" i="2"/>
  <c r="C4365" i="2"/>
  <c r="B4365" i="2"/>
  <c r="F4364" i="2"/>
  <c r="C4364" i="2"/>
  <c r="B4364" i="2"/>
  <c r="F4363" i="2"/>
  <c r="C4363" i="2"/>
  <c r="B4363" i="2"/>
  <c r="F4362" i="2"/>
  <c r="C4362" i="2"/>
  <c r="B4362" i="2"/>
  <c r="F4361" i="2"/>
  <c r="C4361" i="2"/>
  <c r="B4361" i="2"/>
  <c r="F4360" i="2"/>
  <c r="C4360" i="2"/>
  <c r="B4360" i="2"/>
  <c r="F4359" i="2"/>
  <c r="C4359" i="2"/>
  <c r="B4359" i="2"/>
  <c r="F4358" i="2"/>
  <c r="C4358" i="2"/>
  <c r="B4358" i="2"/>
  <c r="F4357" i="2"/>
  <c r="C4357" i="2"/>
  <c r="B4357" i="2"/>
  <c r="F4356" i="2"/>
  <c r="C4356" i="2"/>
  <c r="B4356" i="2"/>
  <c r="F4355" i="2"/>
  <c r="C4355" i="2"/>
  <c r="B4355" i="2"/>
  <c r="F4354" i="2"/>
  <c r="C4354" i="2"/>
  <c r="B4354" i="2"/>
  <c r="F4353" i="2"/>
  <c r="C4353" i="2"/>
  <c r="B4353" i="2"/>
  <c r="F4352" i="2"/>
  <c r="C4352" i="2"/>
  <c r="B4352" i="2"/>
  <c r="F4351" i="2"/>
  <c r="C4351" i="2"/>
  <c r="B4351" i="2"/>
  <c r="F4350" i="2"/>
  <c r="C4350" i="2"/>
  <c r="B4350" i="2"/>
  <c r="F4349" i="2"/>
  <c r="C4349" i="2"/>
  <c r="B4349" i="2"/>
  <c r="F4348" i="2"/>
  <c r="C4348" i="2"/>
  <c r="B4348" i="2"/>
  <c r="F4347" i="2"/>
  <c r="C4347" i="2"/>
  <c r="B4347" i="2"/>
  <c r="F4346" i="2"/>
  <c r="C4346" i="2"/>
  <c r="B4346" i="2"/>
  <c r="F4345" i="2"/>
  <c r="C4345" i="2"/>
  <c r="B4345" i="2"/>
  <c r="F4344" i="2"/>
  <c r="C4344" i="2"/>
  <c r="B4344" i="2"/>
  <c r="F4343" i="2"/>
  <c r="C4343" i="2"/>
  <c r="B4343" i="2"/>
  <c r="F4342" i="2"/>
  <c r="C4342" i="2"/>
  <c r="B4342" i="2"/>
  <c r="F4341" i="2"/>
  <c r="C4341" i="2"/>
  <c r="B4341" i="2"/>
  <c r="F4340" i="2"/>
  <c r="C4340" i="2"/>
  <c r="B4340" i="2"/>
  <c r="F4339" i="2"/>
  <c r="C4339" i="2"/>
  <c r="B4339" i="2"/>
  <c r="F4338" i="2"/>
  <c r="C4338" i="2"/>
  <c r="B4338" i="2"/>
  <c r="F4337" i="2"/>
  <c r="C4337" i="2"/>
  <c r="B4337" i="2"/>
  <c r="F4336" i="2"/>
  <c r="C4336" i="2"/>
  <c r="B4336" i="2"/>
  <c r="F4335" i="2"/>
  <c r="C4335" i="2"/>
  <c r="B4335" i="2"/>
  <c r="F4334" i="2"/>
  <c r="C4334" i="2"/>
  <c r="B4334" i="2"/>
  <c r="F4333" i="2"/>
  <c r="C4333" i="2"/>
  <c r="B4333" i="2"/>
  <c r="F4332" i="2"/>
  <c r="C4332" i="2"/>
  <c r="B4332" i="2"/>
  <c r="F4331" i="2"/>
  <c r="C4331" i="2"/>
  <c r="B4331" i="2"/>
  <c r="F4330" i="2"/>
  <c r="C4330" i="2"/>
  <c r="B4330" i="2"/>
  <c r="F4329" i="2"/>
  <c r="C4329" i="2"/>
  <c r="B4329" i="2"/>
  <c r="F4328" i="2"/>
  <c r="C4328" i="2"/>
  <c r="B4328" i="2"/>
  <c r="F4327" i="2"/>
  <c r="C4327" i="2"/>
  <c r="B4327" i="2"/>
  <c r="F4326" i="2"/>
  <c r="C4326" i="2"/>
  <c r="B4326" i="2"/>
  <c r="F4325" i="2"/>
  <c r="C4325" i="2"/>
  <c r="B4325" i="2"/>
  <c r="F4324" i="2"/>
  <c r="C4324" i="2"/>
  <c r="B4324" i="2"/>
  <c r="F4323" i="2"/>
  <c r="C4323" i="2"/>
  <c r="B4323" i="2"/>
  <c r="F4322" i="2"/>
  <c r="C4322" i="2"/>
  <c r="B4322" i="2"/>
  <c r="F4321" i="2"/>
  <c r="C4321" i="2"/>
  <c r="B4321" i="2"/>
  <c r="F4320" i="2"/>
  <c r="C4320" i="2"/>
  <c r="B4320" i="2"/>
  <c r="F4319" i="2"/>
  <c r="C4319" i="2"/>
  <c r="B4319" i="2"/>
  <c r="F4318" i="2"/>
  <c r="C4318" i="2"/>
  <c r="B4318" i="2"/>
  <c r="F4317" i="2"/>
  <c r="C4317" i="2"/>
  <c r="B4317" i="2"/>
  <c r="F4316" i="2"/>
  <c r="C4316" i="2"/>
  <c r="B4316" i="2"/>
  <c r="F4315" i="2"/>
  <c r="C4315" i="2"/>
  <c r="B4315" i="2"/>
  <c r="F4314" i="2"/>
  <c r="C4314" i="2"/>
  <c r="B4314" i="2"/>
  <c r="F4313" i="2"/>
  <c r="C4313" i="2"/>
  <c r="B4313" i="2"/>
  <c r="F4312" i="2"/>
  <c r="C4312" i="2"/>
  <c r="B4312" i="2"/>
  <c r="F4311" i="2"/>
  <c r="C4311" i="2"/>
  <c r="B4311" i="2"/>
  <c r="F4310" i="2"/>
  <c r="C4310" i="2"/>
  <c r="B4310" i="2"/>
  <c r="F4309" i="2"/>
  <c r="C4309" i="2"/>
  <c r="B4309" i="2"/>
  <c r="F4308" i="2"/>
  <c r="C4308" i="2"/>
  <c r="B4308" i="2"/>
  <c r="F4307" i="2"/>
  <c r="C4307" i="2"/>
  <c r="B4307" i="2"/>
  <c r="F4306" i="2"/>
  <c r="C4306" i="2"/>
  <c r="B4306" i="2"/>
  <c r="F4305" i="2"/>
  <c r="C4305" i="2"/>
  <c r="B4305" i="2"/>
  <c r="F4304" i="2"/>
  <c r="C4304" i="2"/>
  <c r="B4304" i="2"/>
  <c r="F4303" i="2"/>
  <c r="C4303" i="2"/>
  <c r="B4303" i="2"/>
  <c r="F4302" i="2"/>
  <c r="C4302" i="2"/>
  <c r="B4302" i="2"/>
  <c r="F4301" i="2"/>
  <c r="C4301" i="2"/>
  <c r="B4301" i="2"/>
  <c r="F4300" i="2"/>
  <c r="C4300" i="2"/>
  <c r="B4300" i="2"/>
  <c r="F4299" i="2"/>
  <c r="C4299" i="2"/>
  <c r="B4299" i="2"/>
  <c r="F4298" i="2"/>
  <c r="C4298" i="2"/>
  <c r="B4298" i="2"/>
  <c r="F4297" i="2"/>
  <c r="C4297" i="2"/>
  <c r="B4297" i="2"/>
  <c r="F4296" i="2"/>
  <c r="C4296" i="2"/>
  <c r="B4296" i="2"/>
  <c r="F4295" i="2"/>
  <c r="C4295" i="2"/>
  <c r="B4295" i="2"/>
  <c r="F4294" i="2"/>
  <c r="C4294" i="2"/>
  <c r="B4294" i="2"/>
  <c r="F4293" i="2"/>
  <c r="C4293" i="2"/>
  <c r="B4293" i="2"/>
  <c r="F4292" i="2"/>
  <c r="C4292" i="2"/>
  <c r="B4292" i="2"/>
  <c r="F4291" i="2"/>
  <c r="C4291" i="2"/>
  <c r="B4291" i="2"/>
  <c r="F4290" i="2"/>
  <c r="C4290" i="2"/>
  <c r="B4290" i="2"/>
  <c r="F4289" i="2"/>
  <c r="C4289" i="2"/>
  <c r="B4289" i="2"/>
  <c r="F4288" i="2"/>
  <c r="C4288" i="2"/>
  <c r="B4288" i="2"/>
  <c r="F4287" i="2"/>
  <c r="C4287" i="2"/>
  <c r="B4287" i="2"/>
  <c r="F4286" i="2"/>
  <c r="C4286" i="2"/>
  <c r="B4286" i="2"/>
  <c r="F4285" i="2"/>
  <c r="C4285" i="2"/>
  <c r="B4285" i="2"/>
  <c r="F4284" i="2"/>
  <c r="C4284" i="2"/>
  <c r="B4284" i="2"/>
  <c r="F4283" i="2"/>
  <c r="C4283" i="2"/>
  <c r="B4283" i="2"/>
  <c r="F4282" i="2"/>
  <c r="C4282" i="2"/>
  <c r="B4282" i="2"/>
  <c r="F4281" i="2"/>
  <c r="C4281" i="2"/>
  <c r="B4281" i="2"/>
  <c r="F4280" i="2"/>
  <c r="C4280" i="2"/>
  <c r="B4280" i="2"/>
  <c r="F4279" i="2"/>
  <c r="C4279" i="2"/>
  <c r="B4279" i="2"/>
  <c r="F4278" i="2"/>
  <c r="C4278" i="2"/>
  <c r="B4278" i="2"/>
  <c r="F4277" i="2"/>
  <c r="C4277" i="2"/>
  <c r="B4277" i="2"/>
  <c r="F4276" i="2"/>
  <c r="C4276" i="2"/>
  <c r="B4276" i="2"/>
  <c r="F4275" i="2"/>
  <c r="C4275" i="2"/>
  <c r="B4275" i="2"/>
  <c r="F4274" i="2"/>
  <c r="C4274" i="2"/>
  <c r="B4274" i="2"/>
  <c r="F4273" i="2"/>
  <c r="C4273" i="2"/>
  <c r="B4273" i="2"/>
  <c r="F4272" i="2"/>
  <c r="C4272" i="2"/>
  <c r="B4272" i="2"/>
  <c r="F4271" i="2"/>
  <c r="C4271" i="2"/>
  <c r="B4271" i="2"/>
  <c r="F4270" i="2"/>
  <c r="C4270" i="2"/>
  <c r="B4270" i="2"/>
  <c r="F4269" i="2"/>
  <c r="C4269" i="2"/>
  <c r="B4269" i="2"/>
  <c r="F4268" i="2"/>
  <c r="C4268" i="2"/>
  <c r="B4268" i="2"/>
  <c r="F4267" i="2"/>
  <c r="C4267" i="2"/>
  <c r="B4267" i="2"/>
  <c r="F4266" i="2"/>
  <c r="C4266" i="2"/>
  <c r="B4266" i="2"/>
  <c r="F4265" i="2"/>
  <c r="C4265" i="2"/>
  <c r="B4265" i="2"/>
  <c r="F4264" i="2"/>
  <c r="C4264" i="2"/>
  <c r="B4264" i="2"/>
  <c r="F4263" i="2"/>
  <c r="C4263" i="2"/>
  <c r="B4263" i="2"/>
  <c r="F4262" i="2"/>
  <c r="C4262" i="2"/>
  <c r="B4262" i="2"/>
  <c r="F4261" i="2"/>
  <c r="C4261" i="2"/>
  <c r="B4261" i="2"/>
  <c r="F4260" i="2"/>
  <c r="C4260" i="2"/>
  <c r="B4260" i="2"/>
  <c r="F4259" i="2"/>
  <c r="C4259" i="2"/>
  <c r="B4259" i="2"/>
  <c r="F4258" i="2"/>
  <c r="C4258" i="2"/>
  <c r="B4258" i="2"/>
  <c r="F4257" i="2"/>
  <c r="C4257" i="2"/>
  <c r="B4257" i="2"/>
  <c r="F4256" i="2"/>
  <c r="C4256" i="2"/>
  <c r="B4256" i="2"/>
  <c r="F4255" i="2"/>
  <c r="C4255" i="2"/>
  <c r="B4255" i="2"/>
  <c r="F4254" i="2"/>
  <c r="C4254" i="2"/>
  <c r="B4254" i="2"/>
  <c r="F4253" i="2"/>
  <c r="C4253" i="2"/>
  <c r="B4253" i="2"/>
  <c r="F4252" i="2"/>
  <c r="C4252" i="2"/>
  <c r="B4252" i="2"/>
  <c r="F4251" i="2"/>
  <c r="C4251" i="2"/>
  <c r="B4251" i="2"/>
  <c r="F4250" i="2"/>
  <c r="C4250" i="2"/>
  <c r="B4250" i="2"/>
  <c r="F4249" i="2"/>
  <c r="C4249" i="2"/>
  <c r="B4249" i="2"/>
  <c r="F4248" i="2"/>
  <c r="C4248" i="2"/>
  <c r="B4248" i="2"/>
  <c r="F4247" i="2"/>
  <c r="C4247" i="2"/>
  <c r="B4247" i="2"/>
  <c r="F4246" i="2"/>
  <c r="C4246" i="2"/>
  <c r="B4246" i="2"/>
  <c r="F4245" i="2"/>
  <c r="C4245" i="2"/>
  <c r="B4245" i="2"/>
  <c r="F4244" i="2"/>
  <c r="C4244" i="2"/>
  <c r="B4244" i="2"/>
  <c r="F4243" i="2"/>
  <c r="C4243" i="2"/>
  <c r="B4243" i="2"/>
  <c r="F4242" i="2"/>
  <c r="C4242" i="2"/>
  <c r="B4242" i="2"/>
  <c r="F4241" i="2"/>
  <c r="C4241" i="2"/>
  <c r="B4241" i="2"/>
  <c r="F4240" i="2"/>
  <c r="C4240" i="2"/>
  <c r="B4240" i="2"/>
  <c r="F4239" i="2"/>
  <c r="C4239" i="2"/>
  <c r="B4239" i="2"/>
  <c r="F4238" i="2"/>
  <c r="C4238" i="2"/>
  <c r="B4238" i="2"/>
  <c r="F4237" i="2"/>
  <c r="C4237" i="2"/>
  <c r="B4237" i="2"/>
  <c r="F4236" i="2"/>
  <c r="C4236" i="2"/>
  <c r="B4236" i="2"/>
  <c r="F4235" i="2"/>
  <c r="C4235" i="2"/>
  <c r="B4235" i="2"/>
  <c r="F4234" i="2"/>
  <c r="C4234" i="2"/>
  <c r="B4234" i="2"/>
  <c r="F4233" i="2"/>
  <c r="C4233" i="2"/>
  <c r="B4233" i="2"/>
  <c r="F4232" i="2"/>
  <c r="C4232" i="2"/>
  <c r="B4232" i="2"/>
  <c r="F4231" i="2"/>
  <c r="C4231" i="2"/>
  <c r="B4231" i="2"/>
  <c r="F4230" i="2"/>
  <c r="C4230" i="2"/>
  <c r="B4230" i="2"/>
  <c r="F4229" i="2"/>
  <c r="C4229" i="2"/>
  <c r="B4229" i="2"/>
  <c r="F4228" i="2"/>
  <c r="C4228" i="2"/>
  <c r="B4228" i="2"/>
  <c r="F4227" i="2"/>
  <c r="C4227" i="2"/>
  <c r="B4227" i="2"/>
  <c r="F4226" i="2"/>
  <c r="C4226" i="2"/>
  <c r="B4226" i="2"/>
  <c r="F4225" i="2"/>
  <c r="C4225" i="2"/>
  <c r="B4225" i="2"/>
  <c r="F4224" i="2"/>
  <c r="C4224" i="2"/>
  <c r="B4224" i="2"/>
  <c r="F4223" i="2"/>
  <c r="C4223" i="2"/>
  <c r="B4223" i="2"/>
  <c r="F4222" i="2"/>
  <c r="C4222" i="2"/>
  <c r="B4222" i="2"/>
  <c r="F4221" i="2"/>
  <c r="C4221" i="2"/>
  <c r="B4221" i="2"/>
  <c r="F4220" i="2"/>
  <c r="C4220" i="2"/>
  <c r="B4220" i="2"/>
  <c r="F4219" i="2"/>
  <c r="C4219" i="2"/>
  <c r="B4219" i="2"/>
  <c r="F4218" i="2"/>
  <c r="C4218" i="2"/>
  <c r="B4218" i="2"/>
  <c r="F4217" i="2"/>
  <c r="C4217" i="2"/>
  <c r="B4217" i="2"/>
  <c r="F4216" i="2"/>
  <c r="C4216" i="2"/>
  <c r="B4216" i="2"/>
  <c r="F4215" i="2"/>
  <c r="C4215" i="2"/>
  <c r="B4215" i="2"/>
  <c r="F4214" i="2"/>
  <c r="C4214" i="2"/>
  <c r="B4214" i="2"/>
  <c r="F4213" i="2"/>
  <c r="C4213" i="2"/>
  <c r="B4213" i="2"/>
  <c r="F4212" i="2"/>
  <c r="C4212" i="2"/>
  <c r="B4212" i="2"/>
  <c r="F4211" i="2"/>
  <c r="C4211" i="2"/>
  <c r="B4211" i="2"/>
  <c r="F4210" i="2"/>
  <c r="C4210" i="2"/>
  <c r="B4210" i="2"/>
  <c r="F4209" i="2"/>
  <c r="C4209" i="2"/>
  <c r="B4209" i="2"/>
  <c r="F4208" i="2"/>
  <c r="C4208" i="2"/>
  <c r="B4208" i="2"/>
  <c r="F4207" i="2"/>
  <c r="C4207" i="2"/>
  <c r="B4207" i="2"/>
  <c r="F4206" i="2"/>
  <c r="C4206" i="2"/>
  <c r="B4206" i="2"/>
  <c r="F4205" i="2"/>
  <c r="C4205" i="2"/>
  <c r="B4205" i="2"/>
  <c r="F4204" i="2"/>
  <c r="C4204" i="2"/>
  <c r="B4204" i="2"/>
  <c r="F4203" i="2"/>
  <c r="C4203" i="2"/>
  <c r="B4203" i="2"/>
  <c r="F4202" i="2"/>
  <c r="C4202" i="2"/>
  <c r="B4202" i="2"/>
  <c r="F4201" i="2"/>
  <c r="C4201" i="2"/>
  <c r="B4201" i="2"/>
  <c r="F4200" i="2"/>
  <c r="C4200" i="2"/>
  <c r="B4200" i="2"/>
  <c r="F4199" i="2"/>
  <c r="C4199" i="2"/>
  <c r="B4199" i="2"/>
  <c r="F4198" i="2"/>
  <c r="C4198" i="2"/>
  <c r="B4198" i="2"/>
  <c r="F4197" i="2"/>
  <c r="C4197" i="2"/>
  <c r="B4197" i="2"/>
  <c r="F4196" i="2"/>
  <c r="C4196" i="2"/>
  <c r="B4196" i="2"/>
  <c r="F4195" i="2"/>
  <c r="C4195" i="2"/>
  <c r="B4195" i="2"/>
  <c r="F4194" i="2"/>
  <c r="C4194" i="2"/>
  <c r="B4194" i="2"/>
  <c r="F4193" i="2"/>
  <c r="C4193" i="2"/>
  <c r="B4193" i="2"/>
  <c r="F4192" i="2"/>
  <c r="C4192" i="2"/>
  <c r="B4192" i="2"/>
  <c r="F4191" i="2"/>
  <c r="C4191" i="2"/>
  <c r="B4191" i="2"/>
  <c r="F4190" i="2"/>
  <c r="C4190" i="2"/>
  <c r="B4190" i="2"/>
  <c r="F4189" i="2"/>
  <c r="C4189" i="2"/>
  <c r="B4189" i="2"/>
  <c r="F4188" i="2"/>
  <c r="C4188" i="2"/>
  <c r="B4188" i="2"/>
  <c r="F4187" i="2"/>
  <c r="C4187" i="2"/>
  <c r="B4187" i="2"/>
  <c r="F4186" i="2"/>
  <c r="C4186" i="2"/>
  <c r="B4186" i="2"/>
  <c r="F4185" i="2"/>
  <c r="C4185" i="2"/>
  <c r="B4185" i="2"/>
  <c r="F4184" i="2"/>
  <c r="C4184" i="2"/>
  <c r="B4184" i="2"/>
  <c r="F4183" i="2"/>
  <c r="C4183" i="2"/>
  <c r="B4183" i="2"/>
  <c r="F4182" i="2"/>
  <c r="C4182" i="2"/>
  <c r="B4182" i="2"/>
  <c r="F4181" i="2"/>
  <c r="C4181" i="2"/>
  <c r="B4181" i="2"/>
  <c r="F4180" i="2"/>
  <c r="C4180" i="2"/>
  <c r="B4180" i="2"/>
  <c r="F4179" i="2"/>
  <c r="C4179" i="2"/>
  <c r="B4179" i="2"/>
  <c r="F4178" i="2"/>
  <c r="C4178" i="2"/>
  <c r="B4178" i="2"/>
  <c r="F4177" i="2"/>
  <c r="C4177" i="2"/>
  <c r="B4177" i="2"/>
  <c r="F4176" i="2"/>
  <c r="C4176" i="2"/>
  <c r="B4176" i="2"/>
  <c r="F4175" i="2"/>
  <c r="C4175" i="2"/>
  <c r="B4175" i="2"/>
  <c r="F4174" i="2"/>
  <c r="C4174" i="2"/>
  <c r="B4174" i="2"/>
  <c r="F4173" i="2"/>
  <c r="C4173" i="2"/>
  <c r="B4173" i="2"/>
  <c r="F4172" i="2"/>
  <c r="C4172" i="2"/>
  <c r="B4172" i="2"/>
  <c r="F4171" i="2"/>
  <c r="C4171" i="2"/>
  <c r="B4171" i="2"/>
  <c r="F4170" i="2"/>
  <c r="C4170" i="2"/>
  <c r="B4170" i="2"/>
  <c r="F4169" i="2"/>
  <c r="C4169" i="2"/>
  <c r="B4169" i="2"/>
  <c r="F4168" i="2"/>
  <c r="C4168" i="2"/>
  <c r="B4168" i="2"/>
  <c r="F4167" i="2"/>
  <c r="C4167" i="2"/>
  <c r="B4167" i="2"/>
  <c r="F4166" i="2"/>
  <c r="C4166" i="2"/>
  <c r="B4166" i="2"/>
  <c r="F4165" i="2"/>
  <c r="C4165" i="2"/>
  <c r="B4165" i="2"/>
  <c r="F4164" i="2"/>
  <c r="C4164" i="2"/>
  <c r="B4164" i="2"/>
  <c r="F4163" i="2"/>
  <c r="C4163" i="2"/>
  <c r="B4163" i="2"/>
  <c r="F4162" i="2"/>
  <c r="C4162" i="2"/>
  <c r="B4162" i="2"/>
  <c r="F4161" i="2"/>
  <c r="C4161" i="2"/>
  <c r="B4161" i="2"/>
  <c r="F4160" i="2"/>
  <c r="C4160" i="2"/>
  <c r="B4160" i="2"/>
  <c r="F4159" i="2"/>
  <c r="C4159" i="2"/>
  <c r="B4159" i="2"/>
  <c r="F4158" i="2"/>
  <c r="C4158" i="2"/>
  <c r="B4158" i="2"/>
  <c r="F4157" i="2"/>
  <c r="C4157" i="2"/>
  <c r="B4157" i="2"/>
  <c r="F4156" i="2"/>
  <c r="C4156" i="2"/>
  <c r="B4156" i="2"/>
  <c r="F4155" i="2"/>
  <c r="C4155" i="2"/>
  <c r="B4155" i="2"/>
  <c r="F4154" i="2"/>
  <c r="C4154" i="2"/>
  <c r="B4154" i="2"/>
  <c r="F4153" i="2"/>
  <c r="C4153" i="2"/>
  <c r="B4153" i="2"/>
  <c r="F4152" i="2"/>
  <c r="C4152" i="2"/>
  <c r="B4152" i="2"/>
  <c r="F4151" i="2"/>
  <c r="C4151" i="2"/>
  <c r="B4151" i="2"/>
  <c r="F4150" i="2"/>
  <c r="C4150" i="2"/>
  <c r="B4150" i="2"/>
  <c r="F4149" i="2"/>
  <c r="C4149" i="2"/>
  <c r="B4149" i="2"/>
  <c r="F4148" i="2"/>
  <c r="C4148" i="2"/>
  <c r="B4148" i="2"/>
  <c r="F4147" i="2"/>
  <c r="C4147" i="2"/>
  <c r="B4147" i="2"/>
  <c r="F4146" i="2"/>
  <c r="C4146" i="2"/>
  <c r="B4146" i="2"/>
  <c r="F4145" i="2"/>
  <c r="C4145" i="2"/>
  <c r="B4145" i="2"/>
  <c r="F4144" i="2"/>
  <c r="C4144" i="2"/>
  <c r="B4144" i="2"/>
  <c r="F4143" i="2"/>
  <c r="C4143" i="2"/>
  <c r="B4143" i="2"/>
  <c r="F4142" i="2"/>
  <c r="C4142" i="2"/>
  <c r="B4142" i="2"/>
  <c r="F4141" i="2"/>
  <c r="C4141" i="2"/>
  <c r="B4141" i="2"/>
  <c r="F4140" i="2"/>
  <c r="C4140" i="2"/>
  <c r="B4140" i="2"/>
  <c r="F4139" i="2"/>
  <c r="C4139" i="2"/>
  <c r="B4139" i="2"/>
  <c r="F4138" i="2"/>
  <c r="C4138" i="2"/>
  <c r="B4138" i="2"/>
  <c r="F4137" i="2"/>
  <c r="C4137" i="2"/>
  <c r="B4137" i="2"/>
  <c r="F4136" i="2"/>
  <c r="C4136" i="2"/>
  <c r="B4136" i="2"/>
  <c r="F4135" i="2"/>
  <c r="C4135" i="2"/>
  <c r="B4135" i="2"/>
  <c r="F4134" i="2"/>
  <c r="C4134" i="2"/>
  <c r="B4134" i="2"/>
  <c r="F4133" i="2"/>
  <c r="C4133" i="2"/>
  <c r="B4133" i="2"/>
  <c r="F4132" i="2"/>
  <c r="C4132" i="2"/>
  <c r="B4132" i="2"/>
  <c r="F4131" i="2"/>
  <c r="C4131" i="2"/>
  <c r="B4131" i="2"/>
  <c r="F4130" i="2"/>
  <c r="C4130" i="2"/>
  <c r="B4130" i="2"/>
  <c r="F4129" i="2"/>
  <c r="C4129" i="2"/>
  <c r="B4129" i="2"/>
  <c r="F4128" i="2"/>
  <c r="C4128" i="2"/>
  <c r="B4128" i="2"/>
  <c r="F4127" i="2"/>
  <c r="C4127" i="2"/>
  <c r="B4127" i="2"/>
  <c r="F4126" i="2"/>
  <c r="C4126" i="2"/>
  <c r="B4126" i="2"/>
  <c r="F4125" i="2"/>
  <c r="C4125" i="2"/>
  <c r="B4125" i="2"/>
  <c r="F4124" i="2"/>
  <c r="C4124" i="2"/>
  <c r="B4124" i="2"/>
  <c r="F4123" i="2"/>
  <c r="C4123" i="2"/>
  <c r="B4123" i="2"/>
  <c r="F4122" i="2"/>
  <c r="C4122" i="2"/>
  <c r="B4122" i="2"/>
  <c r="F4121" i="2"/>
  <c r="C4121" i="2"/>
  <c r="B4121" i="2"/>
  <c r="F4120" i="2"/>
  <c r="C4120" i="2"/>
  <c r="B4120" i="2"/>
  <c r="F4119" i="2"/>
  <c r="C4119" i="2"/>
  <c r="B4119" i="2"/>
  <c r="F4118" i="2"/>
  <c r="C4118" i="2"/>
  <c r="B4118" i="2"/>
  <c r="F4117" i="2"/>
  <c r="C4117" i="2"/>
  <c r="B4117" i="2"/>
  <c r="F4116" i="2"/>
  <c r="C4116" i="2"/>
  <c r="B4116" i="2"/>
  <c r="F4115" i="2"/>
  <c r="C4115" i="2"/>
  <c r="B4115" i="2"/>
  <c r="F4114" i="2"/>
  <c r="C4114" i="2"/>
  <c r="B4114" i="2"/>
  <c r="F4113" i="2"/>
  <c r="C4113" i="2"/>
  <c r="B4113" i="2"/>
  <c r="F4112" i="2"/>
  <c r="C4112" i="2"/>
  <c r="B4112" i="2"/>
  <c r="F4111" i="2"/>
  <c r="C4111" i="2"/>
  <c r="B4111" i="2"/>
  <c r="F4110" i="2"/>
  <c r="C4110" i="2"/>
  <c r="B4110" i="2"/>
  <c r="F4109" i="2"/>
  <c r="C4109" i="2"/>
  <c r="B4109" i="2"/>
  <c r="F4108" i="2"/>
  <c r="C4108" i="2"/>
  <c r="B4108" i="2"/>
  <c r="F4107" i="2"/>
  <c r="C4107" i="2"/>
  <c r="B4107" i="2"/>
  <c r="F4106" i="2"/>
  <c r="C4106" i="2"/>
  <c r="B4106" i="2"/>
  <c r="F4105" i="2"/>
  <c r="C4105" i="2"/>
  <c r="B4105" i="2"/>
  <c r="F4104" i="2"/>
  <c r="C4104" i="2"/>
  <c r="B4104" i="2"/>
  <c r="F4103" i="2"/>
  <c r="C4103" i="2"/>
  <c r="B4103" i="2"/>
  <c r="F4102" i="2"/>
  <c r="C4102" i="2"/>
  <c r="B4102" i="2"/>
  <c r="F4101" i="2"/>
  <c r="C4101" i="2"/>
  <c r="B4101" i="2"/>
  <c r="F4100" i="2"/>
  <c r="C4100" i="2"/>
  <c r="B4100" i="2"/>
  <c r="F4099" i="2"/>
  <c r="C4099" i="2"/>
  <c r="B4099" i="2"/>
  <c r="F4098" i="2"/>
  <c r="C4098" i="2"/>
  <c r="B4098" i="2"/>
  <c r="F4097" i="2"/>
  <c r="C4097" i="2"/>
  <c r="B4097" i="2"/>
  <c r="F4096" i="2"/>
  <c r="C4096" i="2"/>
  <c r="B4096" i="2"/>
  <c r="F4095" i="2"/>
  <c r="C4095" i="2"/>
  <c r="B4095" i="2"/>
  <c r="F4094" i="2"/>
  <c r="C4094" i="2"/>
  <c r="B4094" i="2"/>
  <c r="F4093" i="2"/>
  <c r="C4093" i="2"/>
  <c r="B4093" i="2"/>
  <c r="F4092" i="2"/>
  <c r="C4092" i="2"/>
  <c r="B4092" i="2"/>
  <c r="F4091" i="2"/>
  <c r="C4091" i="2"/>
  <c r="B4091" i="2"/>
  <c r="F4090" i="2"/>
  <c r="C4090" i="2"/>
  <c r="B4090" i="2"/>
  <c r="F4089" i="2"/>
  <c r="C4089" i="2"/>
  <c r="B4089" i="2"/>
  <c r="F4088" i="2"/>
  <c r="C4088" i="2"/>
  <c r="B4088" i="2"/>
  <c r="F4087" i="2"/>
  <c r="C4087" i="2"/>
  <c r="B4087" i="2"/>
  <c r="F4086" i="2"/>
  <c r="C4086" i="2"/>
  <c r="B4086" i="2"/>
  <c r="F4085" i="2"/>
  <c r="C4085" i="2"/>
  <c r="B4085" i="2"/>
  <c r="F4084" i="2"/>
  <c r="C4084" i="2"/>
  <c r="B4084" i="2"/>
  <c r="F4083" i="2"/>
  <c r="C4083" i="2"/>
  <c r="B4083" i="2"/>
  <c r="F4082" i="2"/>
  <c r="C4082" i="2"/>
  <c r="B4082" i="2"/>
  <c r="F4081" i="2"/>
  <c r="C4081" i="2"/>
  <c r="B4081" i="2"/>
  <c r="F4080" i="2"/>
  <c r="C4080" i="2"/>
  <c r="B4080" i="2"/>
  <c r="F4079" i="2"/>
  <c r="C4079" i="2"/>
  <c r="B4079" i="2"/>
  <c r="F4078" i="2"/>
  <c r="C4078" i="2"/>
  <c r="B4078" i="2"/>
  <c r="F4077" i="2"/>
  <c r="C4077" i="2"/>
  <c r="B4077" i="2"/>
  <c r="F4076" i="2"/>
  <c r="C4076" i="2"/>
  <c r="B4076" i="2"/>
  <c r="F4075" i="2"/>
  <c r="C4075" i="2"/>
  <c r="B4075" i="2"/>
  <c r="F4074" i="2"/>
  <c r="C4074" i="2"/>
  <c r="B4074" i="2"/>
  <c r="F4073" i="2"/>
  <c r="C4073" i="2"/>
  <c r="B4073" i="2"/>
  <c r="F4072" i="2"/>
  <c r="C4072" i="2"/>
  <c r="B4072" i="2"/>
  <c r="F4071" i="2"/>
  <c r="C4071" i="2"/>
  <c r="B4071" i="2"/>
  <c r="F4070" i="2"/>
  <c r="C4070" i="2"/>
  <c r="B4070" i="2"/>
  <c r="F4069" i="2"/>
  <c r="C4069" i="2"/>
  <c r="B4069" i="2"/>
  <c r="F4068" i="2"/>
  <c r="C4068" i="2"/>
  <c r="B4068" i="2"/>
  <c r="F4067" i="2"/>
  <c r="C4067" i="2"/>
  <c r="B4067" i="2"/>
  <c r="F4066" i="2"/>
  <c r="C4066" i="2"/>
  <c r="B4066" i="2"/>
  <c r="F4065" i="2"/>
  <c r="C4065" i="2"/>
  <c r="B4065" i="2"/>
  <c r="F4064" i="2"/>
  <c r="C4064" i="2"/>
  <c r="B4064" i="2"/>
  <c r="F4063" i="2"/>
  <c r="C4063" i="2"/>
  <c r="B4063" i="2"/>
  <c r="F4062" i="2"/>
  <c r="C4062" i="2"/>
  <c r="B4062" i="2"/>
  <c r="F4061" i="2"/>
  <c r="C4061" i="2"/>
  <c r="B4061" i="2"/>
  <c r="F4060" i="2"/>
  <c r="C4060" i="2"/>
  <c r="B4060" i="2"/>
  <c r="F4059" i="2"/>
  <c r="C4059" i="2"/>
  <c r="B4059" i="2"/>
  <c r="F4058" i="2"/>
  <c r="C4058" i="2"/>
  <c r="B4058" i="2"/>
  <c r="F4057" i="2"/>
  <c r="C4057" i="2"/>
  <c r="B4057" i="2"/>
  <c r="F4056" i="2"/>
  <c r="C4056" i="2"/>
  <c r="B4056" i="2"/>
  <c r="F4055" i="2"/>
  <c r="C4055" i="2"/>
  <c r="B4055" i="2"/>
  <c r="F4054" i="2"/>
  <c r="C4054" i="2"/>
  <c r="B4054" i="2"/>
  <c r="F4053" i="2"/>
  <c r="C4053" i="2"/>
  <c r="B4053" i="2"/>
  <c r="F4052" i="2"/>
  <c r="C4052" i="2"/>
  <c r="B4052" i="2"/>
  <c r="F4051" i="2"/>
  <c r="C4051" i="2"/>
  <c r="B4051" i="2"/>
  <c r="F4050" i="2"/>
  <c r="C4050" i="2"/>
  <c r="B4050" i="2"/>
  <c r="F4049" i="2"/>
  <c r="C4049" i="2"/>
  <c r="B4049" i="2"/>
  <c r="F4048" i="2"/>
  <c r="C4048" i="2"/>
  <c r="B4048" i="2"/>
  <c r="F4047" i="2"/>
  <c r="C4047" i="2"/>
  <c r="B4047" i="2"/>
  <c r="F4046" i="2"/>
  <c r="C4046" i="2"/>
  <c r="B4046" i="2"/>
  <c r="F4045" i="2"/>
  <c r="C4045" i="2"/>
  <c r="B4045" i="2"/>
  <c r="F4044" i="2"/>
  <c r="C4044" i="2"/>
  <c r="B4044" i="2"/>
  <c r="F4043" i="2"/>
  <c r="C4043" i="2"/>
  <c r="B4043" i="2"/>
  <c r="F4042" i="2"/>
  <c r="C4042" i="2"/>
  <c r="B4042" i="2"/>
  <c r="F4041" i="2"/>
  <c r="C4041" i="2"/>
  <c r="B4041" i="2"/>
  <c r="F4040" i="2"/>
  <c r="C4040" i="2"/>
  <c r="B4040" i="2"/>
  <c r="F4039" i="2"/>
  <c r="C4039" i="2"/>
  <c r="B4039" i="2"/>
  <c r="F4038" i="2"/>
  <c r="C4038" i="2"/>
  <c r="B4038" i="2"/>
  <c r="F4037" i="2"/>
  <c r="C4037" i="2"/>
  <c r="B4037" i="2"/>
  <c r="F4036" i="2"/>
  <c r="C4036" i="2"/>
  <c r="B4036" i="2"/>
  <c r="F4035" i="2"/>
  <c r="C4035" i="2"/>
  <c r="B4035" i="2"/>
  <c r="F4034" i="2"/>
  <c r="C4034" i="2"/>
  <c r="B4034" i="2"/>
  <c r="F4033" i="2"/>
  <c r="C4033" i="2"/>
  <c r="B4033" i="2"/>
  <c r="F4032" i="2"/>
  <c r="C4032" i="2"/>
  <c r="B4032" i="2"/>
  <c r="F4031" i="2"/>
  <c r="C4031" i="2"/>
  <c r="B4031" i="2"/>
  <c r="F4030" i="2"/>
  <c r="C4030" i="2"/>
  <c r="B4030" i="2"/>
  <c r="F4029" i="2"/>
  <c r="C4029" i="2"/>
  <c r="B4029" i="2"/>
  <c r="F4028" i="2"/>
  <c r="C4028" i="2"/>
  <c r="B4028" i="2"/>
  <c r="F4027" i="2"/>
  <c r="C4027" i="2"/>
  <c r="B4027" i="2"/>
  <c r="F4026" i="2"/>
  <c r="C4026" i="2"/>
  <c r="B4026" i="2"/>
  <c r="F4025" i="2"/>
  <c r="C4025" i="2"/>
  <c r="B4025" i="2"/>
  <c r="F4024" i="2"/>
  <c r="C4024" i="2"/>
  <c r="B4024" i="2"/>
  <c r="F4023" i="2"/>
  <c r="C4023" i="2"/>
  <c r="B4023" i="2"/>
  <c r="F4022" i="2"/>
  <c r="C4022" i="2"/>
  <c r="B4022" i="2"/>
  <c r="F4021" i="2"/>
  <c r="C4021" i="2"/>
  <c r="B4021" i="2"/>
  <c r="F4020" i="2"/>
  <c r="C4020" i="2"/>
  <c r="B4020" i="2"/>
  <c r="F4019" i="2"/>
  <c r="C4019" i="2"/>
  <c r="B4019" i="2"/>
  <c r="F4018" i="2"/>
  <c r="C4018" i="2"/>
  <c r="B4018" i="2"/>
  <c r="F4017" i="2"/>
  <c r="C4017" i="2"/>
  <c r="B4017" i="2"/>
  <c r="F4016" i="2"/>
  <c r="C4016" i="2"/>
  <c r="B4016" i="2"/>
  <c r="F4015" i="2"/>
  <c r="C4015" i="2"/>
  <c r="B4015" i="2"/>
  <c r="F4014" i="2"/>
  <c r="C4014" i="2"/>
  <c r="B4014" i="2"/>
  <c r="F4013" i="2"/>
  <c r="C4013" i="2"/>
  <c r="B4013" i="2"/>
  <c r="F4012" i="2"/>
  <c r="C4012" i="2"/>
  <c r="B4012" i="2"/>
  <c r="F4011" i="2"/>
  <c r="C4011" i="2"/>
  <c r="B4011" i="2"/>
  <c r="F4010" i="2"/>
  <c r="C4010" i="2"/>
  <c r="B4010" i="2"/>
  <c r="F4009" i="2"/>
  <c r="C4009" i="2"/>
  <c r="B4009" i="2"/>
  <c r="F4008" i="2"/>
  <c r="C4008" i="2"/>
  <c r="B4008" i="2"/>
  <c r="F4007" i="2"/>
  <c r="C4007" i="2"/>
  <c r="B4007" i="2"/>
  <c r="F4006" i="2"/>
  <c r="C4006" i="2"/>
  <c r="B4006" i="2"/>
  <c r="F4005" i="2"/>
  <c r="C4005" i="2"/>
  <c r="B4005" i="2"/>
  <c r="F4004" i="2"/>
  <c r="C4004" i="2"/>
  <c r="B4004" i="2"/>
  <c r="F4003" i="2"/>
  <c r="C4003" i="2"/>
  <c r="B4003" i="2"/>
  <c r="F4002" i="2"/>
  <c r="C4002" i="2"/>
  <c r="B4002" i="2"/>
  <c r="F4001" i="2"/>
  <c r="C4001" i="2"/>
  <c r="B4001" i="2"/>
  <c r="F4000" i="2"/>
  <c r="C4000" i="2"/>
  <c r="B4000" i="2"/>
  <c r="F3999" i="2"/>
  <c r="C3999" i="2"/>
  <c r="B3999" i="2"/>
  <c r="F3998" i="2"/>
  <c r="C3998" i="2"/>
  <c r="B3998" i="2"/>
  <c r="F3997" i="2"/>
  <c r="C3997" i="2"/>
  <c r="B3997" i="2"/>
  <c r="F3996" i="2"/>
  <c r="C3996" i="2"/>
  <c r="B3996" i="2"/>
  <c r="F3995" i="2"/>
  <c r="C3995" i="2"/>
  <c r="B3995" i="2"/>
  <c r="F3994" i="2"/>
  <c r="C3994" i="2"/>
  <c r="B3994" i="2"/>
  <c r="F3993" i="2"/>
  <c r="C3993" i="2"/>
  <c r="B3993" i="2"/>
  <c r="F3992" i="2"/>
  <c r="C3992" i="2"/>
  <c r="B3992" i="2"/>
  <c r="F3991" i="2"/>
  <c r="C3991" i="2"/>
  <c r="B3991" i="2"/>
  <c r="F3990" i="2"/>
  <c r="C3990" i="2"/>
  <c r="B3990" i="2"/>
  <c r="F3989" i="2"/>
  <c r="C3989" i="2"/>
  <c r="B3989" i="2"/>
  <c r="F3988" i="2"/>
  <c r="C3988" i="2"/>
  <c r="B3988" i="2"/>
  <c r="F3987" i="2"/>
  <c r="C3987" i="2"/>
  <c r="B3987" i="2"/>
  <c r="F3986" i="2"/>
  <c r="C3986" i="2"/>
  <c r="B3986" i="2"/>
  <c r="F3985" i="2"/>
  <c r="C3985" i="2"/>
  <c r="B3985" i="2"/>
  <c r="F3984" i="2"/>
  <c r="C3984" i="2"/>
  <c r="B3984" i="2"/>
  <c r="F3983" i="2"/>
  <c r="C3983" i="2"/>
  <c r="B3983" i="2"/>
  <c r="F3982" i="2"/>
  <c r="C3982" i="2"/>
  <c r="B3982" i="2"/>
  <c r="F3981" i="2"/>
  <c r="C3981" i="2"/>
  <c r="B3981" i="2"/>
  <c r="F3980" i="2"/>
  <c r="C3980" i="2"/>
  <c r="B3980" i="2"/>
  <c r="F3979" i="2"/>
  <c r="C3979" i="2"/>
  <c r="B3979" i="2"/>
  <c r="F3978" i="2"/>
  <c r="C3978" i="2"/>
  <c r="B3978" i="2"/>
  <c r="F3977" i="2"/>
  <c r="C3977" i="2"/>
  <c r="B3977" i="2"/>
  <c r="F3976" i="2"/>
  <c r="C3976" i="2"/>
  <c r="B3976" i="2"/>
  <c r="F3975" i="2"/>
  <c r="C3975" i="2"/>
  <c r="B3975" i="2"/>
  <c r="F3974" i="2"/>
  <c r="C3974" i="2"/>
  <c r="B3974" i="2"/>
  <c r="F3973" i="2"/>
  <c r="C3973" i="2"/>
  <c r="B3973" i="2"/>
  <c r="F3972" i="2"/>
  <c r="C3972" i="2"/>
  <c r="B3972" i="2"/>
  <c r="F3971" i="2"/>
  <c r="C3971" i="2"/>
  <c r="B3971" i="2"/>
  <c r="F3970" i="2"/>
  <c r="C3970" i="2"/>
  <c r="B3970" i="2"/>
  <c r="F3969" i="2"/>
  <c r="C3969" i="2"/>
  <c r="B3969" i="2"/>
  <c r="F3968" i="2"/>
  <c r="C3968" i="2"/>
  <c r="B3968" i="2"/>
  <c r="F3967" i="2"/>
  <c r="C3967" i="2"/>
  <c r="B3967" i="2"/>
  <c r="F3966" i="2"/>
  <c r="C3966" i="2"/>
  <c r="B3966" i="2"/>
  <c r="F3965" i="2"/>
  <c r="C3965" i="2"/>
  <c r="B3965" i="2"/>
  <c r="F3964" i="2"/>
  <c r="C3964" i="2"/>
  <c r="B3964" i="2"/>
  <c r="F3963" i="2"/>
  <c r="C3963" i="2"/>
  <c r="B3963" i="2"/>
  <c r="F3962" i="2"/>
  <c r="C3962" i="2"/>
  <c r="B3962" i="2"/>
  <c r="F3961" i="2"/>
  <c r="C3961" i="2"/>
  <c r="B3961" i="2"/>
  <c r="F3960" i="2"/>
  <c r="C3960" i="2"/>
  <c r="B3960" i="2"/>
  <c r="F3959" i="2"/>
  <c r="C3959" i="2"/>
  <c r="B3959" i="2"/>
  <c r="F3958" i="2"/>
  <c r="C3958" i="2"/>
  <c r="B3958" i="2"/>
  <c r="F3957" i="2"/>
  <c r="C3957" i="2"/>
  <c r="B3957" i="2"/>
  <c r="F3956" i="2"/>
  <c r="C3956" i="2"/>
  <c r="B3956" i="2"/>
  <c r="F3955" i="2"/>
  <c r="C3955" i="2"/>
  <c r="B3955" i="2"/>
  <c r="F3954" i="2"/>
  <c r="C3954" i="2"/>
  <c r="B3954" i="2"/>
  <c r="F3953" i="2"/>
  <c r="C3953" i="2"/>
  <c r="B3953" i="2"/>
  <c r="F3952" i="2"/>
  <c r="C3952" i="2"/>
  <c r="B3952" i="2"/>
  <c r="F3951" i="2"/>
  <c r="C3951" i="2"/>
  <c r="B3951" i="2"/>
  <c r="F3950" i="2"/>
  <c r="C3950" i="2"/>
  <c r="B3950" i="2"/>
  <c r="F3949" i="2"/>
  <c r="C3949" i="2"/>
  <c r="B3949" i="2"/>
  <c r="F3948" i="2"/>
  <c r="C3948" i="2"/>
  <c r="B3948" i="2"/>
  <c r="F3947" i="2"/>
  <c r="C3947" i="2"/>
  <c r="B3947" i="2"/>
  <c r="F3946" i="2"/>
  <c r="C3946" i="2"/>
  <c r="B3946" i="2"/>
  <c r="F3945" i="2"/>
  <c r="C3945" i="2"/>
  <c r="B3945" i="2"/>
  <c r="F3944" i="2"/>
  <c r="C3944" i="2"/>
  <c r="B3944" i="2"/>
  <c r="F3943" i="2"/>
  <c r="C3943" i="2"/>
  <c r="B3943" i="2"/>
  <c r="F3942" i="2"/>
  <c r="C3942" i="2"/>
  <c r="B3942" i="2"/>
  <c r="F3941" i="2"/>
  <c r="C3941" i="2"/>
  <c r="B3941" i="2"/>
  <c r="F3940" i="2"/>
  <c r="C3940" i="2"/>
  <c r="B3940" i="2"/>
  <c r="F3939" i="2"/>
  <c r="C3939" i="2"/>
  <c r="B3939" i="2"/>
  <c r="F3938" i="2"/>
  <c r="C3938" i="2"/>
  <c r="B3938" i="2"/>
  <c r="F3937" i="2"/>
  <c r="C3937" i="2"/>
  <c r="B3937" i="2"/>
  <c r="F3936" i="2"/>
  <c r="C3936" i="2"/>
  <c r="B3936" i="2"/>
  <c r="F3935" i="2"/>
  <c r="C3935" i="2"/>
  <c r="B3935" i="2"/>
  <c r="F3934" i="2"/>
  <c r="C3934" i="2"/>
  <c r="B3934" i="2"/>
  <c r="F3933" i="2"/>
  <c r="C3933" i="2"/>
  <c r="B3933" i="2"/>
  <c r="F3932" i="2"/>
  <c r="C3932" i="2"/>
  <c r="B3932" i="2"/>
  <c r="F3931" i="2"/>
  <c r="C3931" i="2"/>
  <c r="B3931" i="2"/>
  <c r="F3930" i="2"/>
  <c r="C3930" i="2"/>
  <c r="B3930" i="2"/>
  <c r="F3929" i="2"/>
  <c r="C3929" i="2"/>
  <c r="B3929" i="2"/>
  <c r="F3928" i="2"/>
  <c r="C3928" i="2"/>
  <c r="B3928" i="2"/>
  <c r="F3927" i="2"/>
  <c r="C3927" i="2"/>
  <c r="B3927" i="2"/>
  <c r="F3926" i="2"/>
  <c r="C3926" i="2"/>
  <c r="B3926" i="2"/>
  <c r="F3925" i="2"/>
  <c r="C3925" i="2"/>
  <c r="B3925" i="2"/>
  <c r="F3924" i="2"/>
  <c r="C3924" i="2"/>
  <c r="B3924" i="2"/>
  <c r="F3923" i="2"/>
  <c r="C3923" i="2"/>
  <c r="B3923" i="2"/>
  <c r="F3922" i="2"/>
  <c r="C3922" i="2"/>
  <c r="B3922" i="2"/>
  <c r="F3921" i="2"/>
  <c r="C3921" i="2"/>
  <c r="B3921" i="2"/>
  <c r="F3920" i="2"/>
  <c r="C3920" i="2"/>
  <c r="B3920" i="2"/>
  <c r="F3919" i="2"/>
  <c r="C3919" i="2"/>
  <c r="B3919" i="2"/>
  <c r="F3918" i="2"/>
  <c r="C3918" i="2"/>
  <c r="B3918" i="2"/>
  <c r="F3917" i="2"/>
  <c r="C3917" i="2"/>
  <c r="B3917" i="2"/>
  <c r="F3916" i="2"/>
  <c r="C3916" i="2"/>
  <c r="B3916" i="2"/>
  <c r="F3915" i="2"/>
  <c r="C3915" i="2"/>
  <c r="B3915" i="2"/>
  <c r="F3914" i="2"/>
  <c r="C3914" i="2"/>
  <c r="B3914" i="2"/>
  <c r="F3913" i="2"/>
  <c r="C3913" i="2"/>
  <c r="B3913" i="2"/>
  <c r="F3912" i="2"/>
  <c r="C3912" i="2"/>
  <c r="B3912" i="2"/>
  <c r="F3911" i="2"/>
  <c r="C3911" i="2"/>
  <c r="B3911" i="2"/>
  <c r="F3910" i="2"/>
  <c r="C3910" i="2"/>
  <c r="B3910" i="2"/>
  <c r="F3909" i="2"/>
  <c r="C3909" i="2"/>
  <c r="B3909" i="2"/>
  <c r="F3908" i="2"/>
  <c r="C3908" i="2"/>
  <c r="B3908" i="2"/>
  <c r="F3907" i="2"/>
  <c r="C3907" i="2"/>
  <c r="B3907" i="2"/>
  <c r="F3906" i="2"/>
  <c r="C3906" i="2"/>
  <c r="B3906" i="2"/>
  <c r="F3905" i="2"/>
  <c r="C3905" i="2"/>
  <c r="B3905" i="2"/>
  <c r="F3904" i="2"/>
  <c r="C3904" i="2"/>
  <c r="B3904" i="2"/>
  <c r="F3903" i="2"/>
  <c r="C3903" i="2"/>
  <c r="B3903" i="2"/>
  <c r="F3902" i="2"/>
  <c r="C3902" i="2"/>
  <c r="B3902" i="2"/>
  <c r="F3901" i="2"/>
  <c r="C3901" i="2"/>
  <c r="B3901" i="2"/>
  <c r="F3900" i="2"/>
  <c r="C3900" i="2"/>
  <c r="B3900" i="2"/>
  <c r="F3899" i="2"/>
  <c r="C3899" i="2"/>
  <c r="B3899" i="2"/>
  <c r="F3898" i="2"/>
  <c r="C3898" i="2"/>
  <c r="B3898" i="2"/>
  <c r="F3897" i="2"/>
  <c r="C3897" i="2"/>
  <c r="B3897" i="2"/>
  <c r="F3896" i="2"/>
  <c r="C3896" i="2"/>
  <c r="B3896" i="2"/>
  <c r="F3895" i="2"/>
  <c r="C3895" i="2"/>
  <c r="B3895" i="2"/>
  <c r="F3894" i="2"/>
  <c r="C3894" i="2"/>
  <c r="B3894" i="2"/>
  <c r="F3893" i="2"/>
  <c r="C3893" i="2"/>
  <c r="B3893" i="2"/>
  <c r="F3892" i="2"/>
  <c r="C3892" i="2"/>
  <c r="B3892" i="2"/>
  <c r="F3891" i="2"/>
  <c r="C3891" i="2"/>
  <c r="B3891" i="2"/>
  <c r="F3890" i="2"/>
  <c r="C3890" i="2"/>
  <c r="B3890" i="2"/>
  <c r="F3889" i="2"/>
  <c r="C3889" i="2"/>
  <c r="B3889" i="2"/>
  <c r="F3888" i="2"/>
  <c r="C3888" i="2"/>
  <c r="B3888" i="2"/>
  <c r="F3887" i="2"/>
  <c r="C3887" i="2"/>
  <c r="B3887" i="2"/>
  <c r="F3886" i="2"/>
  <c r="C3886" i="2"/>
  <c r="B3886" i="2"/>
  <c r="F3885" i="2"/>
  <c r="C3885" i="2"/>
  <c r="B3885" i="2"/>
  <c r="F3884" i="2"/>
  <c r="C3884" i="2"/>
  <c r="B3884" i="2"/>
  <c r="F3883" i="2"/>
  <c r="C3883" i="2"/>
  <c r="B3883" i="2"/>
  <c r="F3882" i="2"/>
  <c r="C3882" i="2"/>
  <c r="B3882" i="2"/>
  <c r="F3881" i="2"/>
  <c r="C3881" i="2"/>
  <c r="B3881" i="2"/>
  <c r="F3880" i="2"/>
  <c r="C3880" i="2"/>
  <c r="B3880" i="2"/>
  <c r="F3879" i="2"/>
  <c r="C3879" i="2"/>
  <c r="B3879" i="2"/>
  <c r="F3878" i="2"/>
  <c r="C3878" i="2"/>
  <c r="B3878" i="2"/>
  <c r="F3877" i="2"/>
  <c r="C3877" i="2"/>
  <c r="B3877" i="2"/>
  <c r="F3876" i="2"/>
  <c r="C3876" i="2"/>
  <c r="B3876" i="2"/>
  <c r="F3875" i="2"/>
  <c r="C3875" i="2"/>
  <c r="B3875" i="2"/>
  <c r="F3874" i="2"/>
  <c r="C3874" i="2"/>
  <c r="B3874" i="2"/>
  <c r="F3873" i="2"/>
  <c r="C3873" i="2"/>
  <c r="B3873" i="2"/>
  <c r="F3872" i="2"/>
  <c r="C3872" i="2"/>
  <c r="B3872" i="2"/>
  <c r="F3871" i="2"/>
  <c r="C3871" i="2"/>
  <c r="B3871" i="2"/>
  <c r="F3870" i="2"/>
  <c r="C3870" i="2"/>
  <c r="B3870" i="2"/>
  <c r="F3869" i="2"/>
  <c r="C3869" i="2"/>
  <c r="B3869" i="2"/>
  <c r="F3868" i="2"/>
  <c r="C3868" i="2"/>
  <c r="B3868" i="2"/>
  <c r="F3867" i="2"/>
  <c r="C3867" i="2"/>
  <c r="B3867" i="2"/>
  <c r="F3866" i="2"/>
  <c r="C3866" i="2"/>
  <c r="B3866" i="2"/>
  <c r="F3865" i="2"/>
  <c r="C3865" i="2"/>
  <c r="B3865" i="2"/>
  <c r="F3864" i="2"/>
  <c r="C3864" i="2"/>
  <c r="B3864" i="2"/>
  <c r="F3863" i="2"/>
  <c r="C3863" i="2"/>
  <c r="B3863" i="2"/>
  <c r="F3862" i="2"/>
  <c r="C3862" i="2"/>
  <c r="B3862" i="2"/>
  <c r="F3861" i="2"/>
  <c r="C3861" i="2"/>
  <c r="B3861" i="2"/>
  <c r="F3860" i="2"/>
  <c r="C3860" i="2"/>
  <c r="B3860" i="2"/>
  <c r="F3859" i="2"/>
  <c r="C3859" i="2"/>
  <c r="B3859" i="2"/>
  <c r="F3858" i="2"/>
  <c r="C3858" i="2"/>
  <c r="B3858" i="2"/>
  <c r="F3857" i="2"/>
  <c r="C3857" i="2"/>
  <c r="B3857" i="2"/>
  <c r="F3856" i="2"/>
  <c r="C3856" i="2"/>
  <c r="B3856" i="2"/>
  <c r="F3855" i="2"/>
  <c r="C3855" i="2"/>
  <c r="B3855" i="2"/>
  <c r="F3854" i="2"/>
  <c r="C3854" i="2"/>
  <c r="B3854" i="2"/>
  <c r="F3853" i="2"/>
  <c r="C3853" i="2"/>
  <c r="B3853" i="2"/>
  <c r="F3852" i="2"/>
  <c r="C3852" i="2"/>
  <c r="B3852" i="2"/>
  <c r="F3851" i="2"/>
  <c r="C3851" i="2"/>
  <c r="B3851" i="2"/>
  <c r="F3850" i="2"/>
  <c r="C3850" i="2"/>
  <c r="B3850" i="2"/>
  <c r="F3849" i="2"/>
  <c r="C3849" i="2"/>
  <c r="B3849" i="2"/>
  <c r="F3848" i="2"/>
  <c r="C3848" i="2"/>
  <c r="B3848" i="2"/>
  <c r="F3847" i="2"/>
  <c r="C3847" i="2"/>
  <c r="B3847" i="2"/>
  <c r="F3846" i="2"/>
  <c r="C3846" i="2"/>
  <c r="B3846" i="2"/>
  <c r="F3845" i="2"/>
  <c r="C3845" i="2"/>
  <c r="B3845" i="2"/>
  <c r="F3844" i="2"/>
  <c r="C3844" i="2"/>
  <c r="B3844" i="2"/>
  <c r="F3843" i="2"/>
  <c r="C3843" i="2"/>
  <c r="B3843" i="2"/>
  <c r="F3842" i="2"/>
  <c r="C3842" i="2"/>
  <c r="B3842" i="2"/>
  <c r="F3841" i="2"/>
  <c r="C3841" i="2"/>
  <c r="B3841" i="2"/>
  <c r="F3840" i="2"/>
  <c r="C3840" i="2"/>
  <c r="B3840" i="2"/>
  <c r="F3839" i="2"/>
  <c r="C3839" i="2"/>
  <c r="B3839" i="2"/>
  <c r="F3838" i="2"/>
  <c r="C3838" i="2"/>
  <c r="B3838" i="2"/>
  <c r="F3837" i="2"/>
  <c r="C3837" i="2"/>
  <c r="B3837" i="2"/>
  <c r="F3836" i="2"/>
  <c r="C3836" i="2"/>
  <c r="B3836" i="2"/>
  <c r="F3835" i="2"/>
  <c r="C3835" i="2"/>
  <c r="B3835" i="2"/>
  <c r="F3834" i="2"/>
  <c r="C3834" i="2"/>
  <c r="B3834" i="2"/>
  <c r="F3833" i="2"/>
  <c r="C3833" i="2"/>
  <c r="B3833" i="2"/>
  <c r="F3832" i="2"/>
  <c r="C3832" i="2"/>
  <c r="B3832" i="2"/>
  <c r="F3831" i="2"/>
  <c r="C3831" i="2"/>
  <c r="B3831" i="2"/>
  <c r="F3830" i="2"/>
  <c r="C3830" i="2"/>
  <c r="B3830" i="2"/>
  <c r="F3829" i="2"/>
  <c r="C3829" i="2"/>
  <c r="B3829" i="2"/>
  <c r="F3828" i="2"/>
  <c r="C3828" i="2"/>
  <c r="B3828" i="2"/>
  <c r="F3827" i="2"/>
  <c r="C3827" i="2"/>
  <c r="B3827" i="2"/>
  <c r="F3826" i="2"/>
  <c r="C3826" i="2"/>
  <c r="B3826" i="2"/>
  <c r="F3825" i="2"/>
  <c r="C3825" i="2"/>
  <c r="B3825" i="2"/>
  <c r="F3824" i="2"/>
  <c r="C3824" i="2"/>
  <c r="B3824" i="2"/>
  <c r="F3823" i="2"/>
  <c r="C3823" i="2"/>
  <c r="B3823" i="2"/>
  <c r="F3822" i="2"/>
  <c r="C3822" i="2"/>
  <c r="B3822" i="2"/>
  <c r="F3821" i="2"/>
  <c r="C3821" i="2"/>
  <c r="B3821" i="2"/>
  <c r="F3820" i="2"/>
  <c r="C3820" i="2"/>
  <c r="B3820" i="2"/>
  <c r="F3819" i="2"/>
  <c r="C3819" i="2"/>
  <c r="B3819" i="2"/>
  <c r="F3818" i="2"/>
  <c r="C3818" i="2"/>
  <c r="B3818" i="2"/>
  <c r="F3817" i="2"/>
  <c r="C3817" i="2"/>
  <c r="B3817" i="2"/>
  <c r="F3816" i="2"/>
  <c r="C3816" i="2"/>
  <c r="B3816" i="2"/>
  <c r="F3815" i="2"/>
  <c r="C3815" i="2"/>
  <c r="B3815" i="2"/>
  <c r="F3814" i="2"/>
  <c r="C3814" i="2"/>
  <c r="B3814" i="2"/>
  <c r="F3813" i="2"/>
  <c r="C3813" i="2"/>
  <c r="B3813" i="2"/>
  <c r="F3812" i="2"/>
  <c r="C3812" i="2"/>
  <c r="B3812" i="2"/>
  <c r="F3811" i="2"/>
  <c r="C3811" i="2"/>
  <c r="B3811" i="2"/>
  <c r="F3810" i="2"/>
  <c r="C3810" i="2"/>
  <c r="B3810" i="2"/>
  <c r="F3809" i="2"/>
  <c r="C3809" i="2"/>
  <c r="B3809" i="2"/>
  <c r="F3808" i="2"/>
  <c r="C3808" i="2"/>
  <c r="B3808" i="2"/>
  <c r="F3807" i="2"/>
  <c r="C3807" i="2"/>
  <c r="B3807" i="2"/>
  <c r="F3806" i="2"/>
  <c r="C3806" i="2"/>
  <c r="B3806" i="2"/>
  <c r="F3805" i="2"/>
  <c r="C3805" i="2"/>
  <c r="B3805" i="2"/>
  <c r="F3804" i="2"/>
  <c r="C3804" i="2"/>
  <c r="B3804" i="2"/>
  <c r="F3803" i="2"/>
  <c r="C3803" i="2"/>
  <c r="B3803" i="2"/>
  <c r="F3802" i="2"/>
  <c r="C3802" i="2"/>
  <c r="B3802" i="2"/>
  <c r="F3801" i="2"/>
  <c r="C3801" i="2"/>
  <c r="B3801" i="2"/>
  <c r="F3800" i="2"/>
  <c r="C3800" i="2"/>
  <c r="B3800" i="2"/>
  <c r="F3799" i="2"/>
  <c r="C3799" i="2"/>
  <c r="B3799" i="2"/>
  <c r="F3798" i="2"/>
  <c r="C3798" i="2"/>
  <c r="B3798" i="2"/>
  <c r="F3797" i="2"/>
  <c r="C3797" i="2"/>
  <c r="B3797" i="2"/>
  <c r="F3796" i="2"/>
  <c r="C3796" i="2"/>
  <c r="B3796" i="2"/>
  <c r="F3795" i="2"/>
  <c r="C3795" i="2"/>
  <c r="B3795" i="2"/>
  <c r="F3794" i="2"/>
  <c r="C3794" i="2"/>
  <c r="B3794" i="2"/>
  <c r="F3793" i="2"/>
  <c r="C3793" i="2"/>
  <c r="B3793" i="2"/>
  <c r="F3792" i="2"/>
  <c r="C3792" i="2"/>
  <c r="B3792" i="2"/>
  <c r="F3791" i="2"/>
  <c r="C3791" i="2"/>
  <c r="B3791" i="2"/>
  <c r="F3790" i="2"/>
  <c r="C3790" i="2"/>
  <c r="B3790" i="2"/>
  <c r="F3789" i="2"/>
  <c r="C3789" i="2"/>
  <c r="B3789" i="2"/>
  <c r="F3788" i="2"/>
  <c r="C3788" i="2"/>
  <c r="B3788" i="2"/>
  <c r="F3787" i="2"/>
  <c r="C3787" i="2"/>
  <c r="B3787" i="2"/>
  <c r="F3786" i="2"/>
  <c r="C3786" i="2"/>
  <c r="B3786" i="2"/>
  <c r="F3785" i="2"/>
  <c r="C3785" i="2"/>
  <c r="B3785" i="2"/>
  <c r="F3784" i="2"/>
  <c r="C3784" i="2"/>
  <c r="B3784" i="2"/>
  <c r="F3783" i="2"/>
  <c r="C3783" i="2"/>
  <c r="B3783" i="2"/>
  <c r="F3782" i="2"/>
  <c r="C3782" i="2"/>
  <c r="B3782" i="2"/>
  <c r="F3781" i="2"/>
  <c r="C3781" i="2"/>
  <c r="B3781" i="2"/>
  <c r="F3780" i="2"/>
  <c r="C3780" i="2"/>
  <c r="B3780" i="2"/>
  <c r="F3779" i="2"/>
  <c r="C3779" i="2"/>
  <c r="B3779" i="2"/>
  <c r="F3778" i="2"/>
  <c r="C3778" i="2"/>
  <c r="B3778" i="2"/>
  <c r="F3777" i="2"/>
  <c r="C3777" i="2"/>
  <c r="B3777" i="2"/>
  <c r="F3776" i="2"/>
  <c r="C3776" i="2"/>
  <c r="B3776" i="2"/>
  <c r="F3775" i="2"/>
  <c r="C3775" i="2"/>
  <c r="B3775" i="2"/>
  <c r="F3774" i="2"/>
  <c r="C3774" i="2"/>
  <c r="B3774" i="2"/>
  <c r="F3773" i="2"/>
  <c r="C3773" i="2"/>
  <c r="B3773" i="2"/>
  <c r="F3772" i="2"/>
  <c r="C3772" i="2"/>
  <c r="B3772" i="2"/>
  <c r="F3771" i="2"/>
  <c r="C3771" i="2"/>
  <c r="B3771" i="2"/>
  <c r="F3770" i="2"/>
  <c r="C3770" i="2"/>
  <c r="B3770" i="2"/>
  <c r="F3769" i="2"/>
  <c r="C3769" i="2"/>
  <c r="B3769" i="2"/>
  <c r="F3768" i="2"/>
  <c r="C3768" i="2"/>
  <c r="B3768" i="2"/>
  <c r="F3767" i="2"/>
  <c r="C3767" i="2"/>
  <c r="B3767" i="2"/>
  <c r="F3766" i="2"/>
  <c r="C3766" i="2"/>
  <c r="B3766" i="2"/>
  <c r="F3765" i="2"/>
  <c r="C3765" i="2"/>
  <c r="B3765" i="2"/>
  <c r="F3764" i="2"/>
  <c r="C3764" i="2"/>
  <c r="B3764" i="2"/>
  <c r="F3763" i="2"/>
  <c r="C3763" i="2"/>
  <c r="B3763" i="2"/>
  <c r="F3762" i="2"/>
  <c r="C3762" i="2"/>
  <c r="B3762" i="2"/>
  <c r="F3761" i="2"/>
  <c r="C3761" i="2"/>
  <c r="B3761" i="2"/>
  <c r="F3760" i="2"/>
  <c r="C3760" i="2"/>
  <c r="B3760" i="2"/>
  <c r="F3759" i="2"/>
  <c r="C3759" i="2"/>
  <c r="B3759" i="2"/>
  <c r="F3758" i="2"/>
  <c r="C3758" i="2"/>
  <c r="B3758" i="2"/>
  <c r="F3757" i="2"/>
  <c r="C3757" i="2"/>
  <c r="B3757" i="2"/>
  <c r="F3756" i="2"/>
  <c r="C3756" i="2"/>
  <c r="B3756" i="2"/>
  <c r="F3755" i="2"/>
  <c r="C3755" i="2"/>
  <c r="B3755" i="2"/>
  <c r="F3754" i="2"/>
  <c r="C3754" i="2"/>
  <c r="B3754" i="2"/>
  <c r="F3753" i="2"/>
  <c r="C3753" i="2"/>
  <c r="B3753" i="2"/>
  <c r="F3752" i="2"/>
  <c r="C3752" i="2"/>
  <c r="B3752" i="2"/>
  <c r="F3751" i="2"/>
  <c r="C3751" i="2"/>
  <c r="B3751" i="2"/>
  <c r="F3750" i="2"/>
  <c r="C3750" i="2"/>
  <c r="B3750" i="2"/>
  <c r="F3749" i="2"/>
  <c r="C3749" i="2"/>
  <c r="B3749" i="2"/>
  <c r="F3748" i="2"/>
  <c r="C3748" i="2"/>
  <c r="B3748" i="2"/>
  <c r="F3747" i="2"/>
  <c r="C3747" i="2"/>
  <c r="B3747" i="2"/>
  <c r="F3746" i="2"/>
  <c r="C3746" i="2"/>
  <c r="B3746" i="2"/>
  <c r="F3745" i="2"/>
  <c r="C3745" i="2"/>
  <c r="B3745" i="2"/>
  <c r="F3744" i="2"/>
  <c r="C3744" i="2"/>
  <c r="B3744" i="2"/>
  <c r="F3743" i="2"/>
  <c r="C3743" i="2"/>
  <c r="B3743" i="2"/>
  <c r="F3742" i="2"/>
  <c r="C3742" i="2"/>
  <c r="B3742" i="2"/>
  <c r="F3741" i="2"/>
  <c r="C3741" i="2"/>
  <c r="B3741" i="2"/>
  <c r="F3740" i="2"/>
  <c r="C3740" i="2"/>
  <c r="B3740" i="2"/>
  <c r="F3739" i="2"/>
  <c r="C3739" i="2"/>
  <c r="B3739" i="2"/>
  <c r="F3738" i="2"/>
  <c r="C3738" i="2"/>
  <c r="B3738" i="2"/>
  <c r="F3737" i="2"/>
  <c r="C3737" i="2"/>
  <c r="B3737" i="2"/>
  <c r="F3736" i="2"/>
  <c r="C3736" i="2"/>
  <c r="B3736" i="2"/>
  <c r="F3735" i="2"/>
  <c r="C3735" i="2"/>
  <c r="B3735" i="2"/>
  <c r="F3734" i="2"/>
  <c r="C3734" i="2"/>
  <c r="B3734" i="2"/>
  <c r="F3733" i="2"/>
  <c r="C3733" i="2"/>
  <c r="B3733" i="2"/>
  <c r="F3732" i="2"/>
  <c r="C3732" i="2"/>
  <c r="B3732" i="2"/>
  <c r="F3731" i="2"/>
  <c r="C3731" i="2"/>
  <c r="B3731" i="2"/>
  <c r="F3730" i="2"/>
  <c r="C3730" i="2"/>
  <c r="B3730" i="2"/>
  <c r="F3729" i="2"/>
  <c r="C3729" i="2"/>
  <c r="B3729" i="2"/>
  <c r="F3728" i="2"/>
  <c r="C3728" i="2"/>
  <c r="B3728" i="2"/>
  <c r="F3727" i="2"/>
  <c r="C3727" i="2"/>
  <c r="B3727" i="2"/>
  <c r="F3726" i="2"/>
  <c r="C3726" i="2"/>
  <c r="B3726" i="2"/>
  <c r="F3725" i="2"/>
  <c r="C3725" i="2"/>
  <c r="B3725" i="2"/>
  <c r="F3724" i="2"/>
  <c r="C3724" i="2"/>
  <c r="B3724" i="2"/>
  <c r="F3723" i="2"/>
  <c r="C3723" i="2"/>
  <c r="B3723" i="2"/>
  <c r="F3722" i="2"/>
  <c r="C3722" i="2"/>
  <c r="B3722" i="2"/>
  <c r="F3721" i="2"/>
  <c r="C3721" i="2"/>
  <c r="B3721" i="2"/>
  <c r="F3720" i="2"/>
  <c r="C3720" i="2"/>
  <c r="B3720" i="2"/>
  <c r="F3719" i="2"/>
  <c r="C3719" i="2"/>
  <c r="B3719" i="2"/>
  <c r="F3718" i="2"/>
  <c r="C3718" i="2"/>
  <c r="B3718" i="2"/>
  <c r="F3717" i="2"/>
  <c r="C3717" i="2"/>
  <c r="B3717" i="2"/>
  <c r="F3716" i="2"/>
  <c r="C3716" i="2"/>
  <c r="B3716" i="2"/>
  <c r="F3715" i="2"/>
  <c r="C3715" i="2"/>
  <c r="B3715" i="2"/>
  <c r="F3714" i="2"/>
  <c r="C3714" i="2"/>
  <c r="B3714" i="2"/>
  <c r="F3713" i="2"/>
  <c r="C3713" i="2"/>
  <c r="B3713" i="2"/>
  <c r="F3712" i="2"/>
  <c r="C3712" i="2"/>
  <c r="B3712" i="2"/>
  <c r="F3711" i="2"/>
  <c r="C3711" i="2"/>
  <c r="B3711" i="2"/>
  <c r="F3710" i="2"/>
  <c r="C3710" i="2"/>
  <c r="B3710" i="2"/>
  <c r="F3709" i="2"/>
  <c r="C3709" i="2"/>
  <c r="B3709" i="2"/>
  <c r="F3708" i="2"/>
  <c r="C3708" i="2"/>
  <c r="B3708" i="2"/>
  <c r="F3707" i="2"/>
  <c r="C3707" i="2"/>
  <c r="B3707" i="2"/>
  <c r="F3706" i="2"/>
  <c r="C3706" i="2"/>
  <c r="B3706" i="2"/>
  <c r="F3705" i="2"/>
  <c r="C3705" i="2"/>
  <c r="B3705" i="2"/>
  <c r="F3704" i="2"/>
  <c r="C3704" i="2"/>
  <c r="B3704" i="2"/>
  <c r="F3703" i="2"/>
  <c r="C3703" i="2"/>
  <c r="B3703" i="2"/>
  <c r="F3702" i="2"/>
  <c r="C3702" i="2"/>
  <c r="B3702" i="2"/>
  <c r="F3701" i="2"/>
  <c r="C3701" i="2"/>
  <c r="B3701" i="2"/>
  <c r="F3700" i="2"/>
  <c r="C3700" i="2"/>
  <c r="B3700" i="2"/>
  <c r="F3699" i="2"/>
  <c r="C3699" i="2"/>
  <c r="B3699" i="2"/>
  <c r="F3698" i="2"/>
  <c r="C3698" i="2"/>
  <c r="B3698" i="2"/>
  <c r="F3697" i="2"/>
  <c r="C3697" i="2"/>
  <c r="B3697" i="2"/>
  <c r="F3696" i="2"/>
  <c r="C3696" i="2"/>
  <c r="B3696" i="2"/>
  <c r="F3695" i="2"/>
  <c r="C3695" i="2"/>
  <c r="B3695" i="2"/>
  <c r="F3694" i="2"/>
  <c r="C3694" i="2"/>
  <c r="B3694" i="2"/>
  <c r="F3693" i="2"/>
  <c r="C3693" i="2"/>
  <c r="B3693" i="2"/>
  <c r="F3692" i="2"/>
  <c r="C3692" i="2"/>
  <c r="B3692" i="2"/>
  <c r="F3691" i="2"/>
  <c r="C3691" i="2"/>
  <c r="B3691" i="2"/>
  <c r="F3690" i="2"/>
  <c r="C3690" i="2"/>
  <c r="B3690" i="2"/>
  <c r="F3689" i="2"/>
  <c r="C3689" i="2"/>
  <c r="B3689" i="2"/>
  <c r="F3688" i="2"/>
  <c r="C3688" i="2"/>
  <c r="B3688" i="2"/>
  <c r="F3687" i="2"/>
  <c r="C3687" i="2"/>
  <c r="B3687" i="2"/>
  <c r="F3686" i="2"/>
  <c r="C3686" i="2"/>
  <c r="B3686" i="2"/>
  <c r="F3685" i="2"/>
  <c r="C3685" i="2"/>
  <c r="B3685" i="2"/>
  <c r="F3684" i="2"/>
  <c r="C3684" i="2"/>
  <c r="B3684" i="2"/>
  <c r="F3683" i="2"/>
  <c r="C3683" i="2"/>
  <c r="B3683" i="2"/>
  <c r="F3682" i="2"/>
  <c r="C3682" i="2"/>
  <c r="B3682" i="2"/>
  <c r="F3681" i="2"/>
  <c r="C3681" i="2"/>
  <c r="B3681" i="2"/>
  <c r="F3680" i="2"/>
  <c r="C3680" i="2"/>
  <c r="B3680" i="2"/>
  <c r="F3679" i="2"/>
  <c r="C3679" i="2"/>
  <c r="B3679" i="2"/>
  <c r="F3678" i="2"/>
  <c r="C3678" i="2"/>
  <c r="B3678" i="2"/>
  <c r="F3677" i="2"/>
  <c r="C3677" i="2"/>
  <c r="B3677" i="2"/>
  <c r="F3676" i="2"/>
  <c r="C3676" i="2"/>
  <c r="B3676" i="2"/>
  <c r="F3675" i="2"/>
  <c r="C3675" i="2"/>
  <c r="B3675" i="2"/>
  <c r="F3674" i="2"/>
  <c r="C3674" i="2"/>
  <c r="B3674" i="2"/>
  <c r="F3673" i="2"/>
  <c r="C3673" i="2"/>
  <c r="B3673" i="2"/>
  <c r="F3672" i="2"/>
  <c r="C3672" i="2"/>
  <c r="B3672" i="2"/>
  <c r="F3671" i="2"/>
  <c r="C3671" i="2"/>
  <c r="B3671" i="2"/>
  <c r="F3670" i="2"/>
  <c r="C3670" i="2"/>
  <c r="B3670" i="2"/>
  <c r="F3669" i="2"/>
  <c r="C3669" i="2"/>
  <c r="B3669" i="2"/>
  <c r="F3668" i="2"/>
  <c r="C3668" i="2"/>
  <c r="B3668" i="2"/>
  <c r="F3667" i="2"/>
  <c r="C3667" i="2"/>
  <c r="B3667" i="2"/>
  <c r="F3666" i="2"/>
  <c r="C3666" i="2"/>
  <c r="B3666" i="2"/>
  <c r="F3665" i="2"/>
  <c r="C3665" i="2"/>
  <c r="B3665" i="2"/>
  <c r="F3664" i="2"/>
  <c r="C3664" i="2"/>
  <c r="B3664" i="2"/>
  <c r="F3663" i="2"/>
  <c r="C3663" i="2"/>
  <c r="B3663" i="2"/>
  <c r="F3662" i="2"/>
  <c r="C3662" i="2"/>
  <c r="B3662" i="2"/>
  <c r="F3661" i="2"/>
  <c r="C3661" i="2"/>
  <c r="B3661" i="2"/>
  <c r="F3660" i="2"/>
  <c r="C3660" i="2"/>
  <c r="B3660" i="2"/>
  <c r="F3659" i="2"/>
  <c r="C3659" i="2"/>
  <c r="B3659" i="2"/>
  <c r="F3658" i="2"/>
  <c r="C3658" i="2"/>
  <c r="B3658" i="2"/>
  <c r="F3657" i="2"/>
  <c r="C3657" i="2"/>
  <c r="B3657" i="2"/>
  <c r="F3656" i="2"/>
  <c r="C3656" i="2"/>
  <c r="B3656" i="2"/>
  <c r="F3655" i="2"/>
  <c r="C3655" i="2"/>
  <c r="B3655" i="2"/>
  <c r="F3654" i="2"/>
  <c r="C3654" i="2"/>
  <c r="B3654" i="2"/>
  <c r="F3653" i="2"/>
  <c r="C3653" i="2"/>
  <c r="B3653" i="2"/>
  <c r="F3652" i="2"/>
  <c r="C3652" i="2"/>
  <c r="B3652" i="2"/>
  <c r="F3651" i="2"/>
  <c r="C3651" i="2"/>
  <c r="B3651" i="2"/>
  <c r="F3650" i="2"/>
  <c r="C3650" i="2"/>
  <c r="B3650" i="2"/>
  <c r="F3649" i="2"/>
  <c r="C3649" i="2"/>
  <c r="B3649" i="2"/>
  <c r="F3648" i="2"/>
  <c r="C3648" i="2"/>
  <c r="B3648" i="2"/>
  <c r="F3647" i="2"/>
  <c r="C3647" i="2"/>
  <c r="B3647" i="2"/>
  <c r="F3646" i="2"/>
  <c r="C3646" i="2"/>
  <c r="B3646" i="2"/>
  <c r="F3645" i="2"/>
  <c r="C3645" i="2"/>
  <c r="B3645" i="2"/>
  <c r="F3644" i="2"/>
  <c r="C3644" i="2"/>
  <c r="B3644" i="2"/>
  <c r="F3643" i="2"/>
  <c r="C3643" i="2"/>
  <c r="B3643" i="2"/>
  <c r="F3642" i="2"/>
  <c r="C3642" i="2"/>
  <c r="B3642" i="2"/>
  <c r="F3641" i="2"/>
  <c r="C3641" i="2"/>
  <c r="B3641" i="2"/>
  <c r="F3640" i="2"/>
  <c r="C3640" i="2"/>
  <c r="B3640" i="2"/>
  <c r="F3639" i="2"/>
  <c r="C3639" i="2"/>
  <c r="B3639" i="2"/>
  <c r="F3638" i="2"/>
  <c r="C3638" i="2"/>
  <c r="B3638" i="2"/>
  <c r="F3637" i="2"/>
  <c r="C3637" i="2"/>
  <c r="B3637" i="2"/>
  <c r="F3636" i="2"/>
  <c r="C3636" i="2"/>
  <c r="B3636" i="2"/>
  <c r="F3635" i="2"/>
  <c r="C3635" i="2"/>
  <c r="B3635" i="2"/>
  <c r="F3634" i="2"/>
  <c r="C3634" i="2"/>
  <c r="B3634" i="2"/>
  <c r="F3633" i="2"/>
  <c r="C3633" i="2"/>
  <c r="B3633" i="2"/>
  <c r="F3632" i="2"/>
  <c r="C3632" i="2"/>
  <c r="B3632" i="2"/>
  <c r="F3631" i="2"/>
  <c r="C3631" i="2"/>
  <c r="B3631" i="2"/>
  <c r="F3630" i="2"/>
  <c r="C3630" i="2"/>
  <c r="B3630" i="2"/>
  <c r="F3629" i="2"/>
  <c r="C3629" i="2"/>
  <c r="B3629" i="2"/>
  <c r="F3628" i="2"/>
  <c r="C3628" i="2"/>
  <c r="B3628" i="2"/>
  <c r="F3627" i="2"/>
  <c r="C3627" i="2"/>
  <c r="B3627" i="2"/>
  <c r="F3626" i="2"/>
  <c r="C3626" i="2"/>
  <c r="B3626" i="2"/>
  <c r="F3625" i="2"/>
  <c r="C3625" i="2"/>
  <c r="B3625" i="2"/>
  <c r="F3624" i="2"/>
  <c r="C3624" i="2"/>
  <c r="B3624" i="2"/>
  <c r="F3623" i="2"/>
  <c r="C3623" i="2"/>
  <c r="B3623" i="2"/>
  <c r="F3622" i="2"/>
  <c r="C3622" i="2"/>
  <c r="B3622" i="2"/>
  <c r="F3621" i="2"/>
  <c r="C3621" i="2"/>
  <c r="B3621" i="2"/>
  <c r="F3620" i="2"/>
  <c r="C3620" i="2"/>
  <c r="B3620" i="2"/>
  <c r="F3619" i="2"/>
  <c r="C3619" i="2"/>
  <c r="B3619" i="2"/>
  <c r="F3618" i="2"/>
  <c r="C3618" i="2"/>
  <c r="B3618" i="2"/>
  <c r="F3617" i="2"/>
  <c r="C3617" i="2"/>
  <c r="B3617" i="2"/>
  <c r="F3616" i="2"/>
  <c r="C3616" i="2"/>
  <c r="B3616" i="2"/>
  <c r="F3615" i="2"/>
  <c r="C3615" i="2"/>
  <c r="B3615" i="2"/>
  <c r="F3614" i="2"/>
  <c r="C3614" i="2"/>
  <c r="B3614" i="2"/>
  <c r="F3613" i="2"/>
  <c r="C3613" i="2"/>
  <c r="B3613" i="2"/>
  <c r="F3612" i="2"/>
  <c r="C3612" i="2"/>
  <c r="B3612" i="2"/>
  <c r="F3611" i="2"/>
  <c r="C3611" i="2"/>
  <c r="B3611" i="2"/>
  <c r="F3610" i="2"/>
  <c r="C3610" i="2"/>
  <c r="B3610" i="2"/>
  <c r="F3609" i="2"/>
  <c r="C3609" i="2"/>
  <c r="B3609" i="2"/>
  <c r="F3608" i="2"/>
  <c r="C3608" i="2"/>
  <c r="B3608" i="2"/>
  <c r="F3607" i="2"/>
  <c r="C3607" i="2"/>
  <c r="B3607" i="2"/>
  <c r="F3606" i="2"/>
  <c r="C3606" i="2"/>
  <c r="B3606" i="2"/>
  <c r="F3605" i="2"/>
  <c r="C3605" i="2"/>
  <c r="B3605" i="2"/>
  <c r="F3604" i="2"/>
  <c r="C3604" i="2"/>
  <c r="B3604" i="2"/>
  <c r="F3603" i="2"/>
  <c r="C3603" i="2"/>
  <c r="B3603" i="2"/>
  <c r="F3602" i="2"/>
  <c r="C3602" i="2"/>
  <c r="B3602" i="2"/>
  <c r="F3601" i="2"/>
  <c r="C3601" i="2"/>
  <c r="B3601" i="2"/>
  <c r="F3600" i="2"/>
  <c r="C3600" i="2"/>
  <c r="B3600" i="2"/>
  <c r="F3599" i="2"/>
  <c r="C3599" i="2"/>
  <c r="B3599" i="2"/>
  <c r="F3598" i="2"/>
  <c r="C3598" i="2"/>
  <c r="B3598" i="2"/>
  <c r="F3597" i="2"/>
  <c r="C3597" i="2"/>
  <c r="B3597" i="2"/>
  <c r="F3596" i="2"/>
  <c r="C3596" i="2"/>
  <c r="B3596" i="2"/>
  <c r="F3595" i="2"/>
  <c r="C3595" i="2"/>
  <c r="B3595" i="2"/>
  <c r="F3594" i="2"/>
  <c r="C3594" i="2"/>
  <c r="B3594" i="2"/>
  <c r="F3593" i="2"/>
  <c r="C3593" i="2"/>
  <c r="B3593" i="2"/>
  <c r="F3592" i="2"/>
  <c r="C3592" i="2"/>
  <c r="B3592" i="2"/>
  <c r="F3591" i="2"/>
  <c r="C3591" i="2"/>
  <c r="B3591" i="2"/>
  <c r="F3590" i="2"/>
  <c r="C3590" i="2"/>
  <c r="B3590" i="2"/>
  <c r="F3589" i="2"/>
  <c r="C3589" i="2"/>
  <c r="B3589" i="2"/>
  <c r="F3588" i="2"/>
  <c r="C3588" i="2"/>
  <c r="B3588" i="2"/>
  <c r="F3587" i="2"/>
  <c r="C3587" i="2"/>
  <c r="B3587" i="2"/>
  <c r="F3586" i="2"/>
  <c r="C3586" i="2"/>
  <c r="B3586" i="2"/>
  <c r="F3585" i="2"/>
  <c r="C3585" i="2"/>
  <c r="B3585" i="2"/>
  <c r="F3584" i="2"/>
  <c r="C3584" i="2"/>
  <c r="B3584" i="2"/>
  <c r="F3583" i="2"/>
  <c r="C3583" i="2"/>
  <c r="B3583" i="2"/>
  <c r="F3582" i="2"/>
  <c r="C3582" i="2"/>
  <c r="B3582" i="2"/>
  <c r="F3581" i="2"/>
  <c r="C3581" i="2"/>
  <c r="B3581" i="2"/>
  <c r="F3580" i="2"/>
  <c r="C3580" i="2"/>
  <c r="B3580" i="2"/>
  <c r="F3579" i="2"/>
  <c r="C3579" i="2"/>
  <c r="B3579" i="2"/>
  <c r="F3578" i="2"/>
  <c r="C3578" i="2"/>
  <c r="B3578" i="2"/>
  <c r="F3577" i="2"/>
  <c r="C3577" i="2"/>
  <c r="B3577" i="2"/>
  <c r="F3576" i="2"/>
  <c r="C3576" i="2"/>
  <c r="B3576" i="2"/>
  <c r="F3575" i="2"/>
  <c r="C3575" i="2"/>
  <c r="B3575" i="2"/>
  <c r="F3574" i="2"/>
  <c r="C3574" i="2"/>
  <c r="B3574" i="2"/>
  <c r="F3573" i="2"/>
  <c r="C3573" i="2"/>
  <c r="B3573" i="2"/>
  <c r="F3572" i="2"/>
  <c r="C3572" i="2"/>
  <c r="B3572" i="2"/>
  <c r="F3571" i="2"/>
  <c r="C3571" i="2"/>
  <c r="B3571" i="2"/>
  <c r="F3570" i="2"/>
  <c r="C3570" i="2"/>
  <c r="B3570" i="2"/>
  <c r="F3569" i="2"/>
  <c r="C3569" i="2"/>
  <c r="B3569" i="2"/>
  <c r="F3568" i="2"/>
  <c r="C3568" i="2"/>
  <c r="B3568" i="2"/>
  <c r="F3567" i="2"/>
  <c r="C3567" i="2"/>
  <c r="B3567" i="2"/>
  <c r="F3566" i="2"/>
  <c r="C3566" i="2"/>
  <c r="B3566" i="2"/>
  <c r="F3565" i="2"/>
  <c r="C3565" i="2"/>
  <c r="B3565" i="2"/>
  <c r="F3564" i="2"/>
  <c r="C3564" i="2"/>
  <c r="B3564" i="2"/>
  <c r="F3563" i="2"/>
  <c r="C3563" i="2"/>
  <c r="B3563" i="2"/>
  <c r="F3562" i="2"/>
  <c r="C3562" i="2"/>
  <c r="B3562" i="2"/>
  <c r="F3561" i="2"/>
  <c r="C3561" i="2"/>
  <c r="B3561" i="2"/>
  <c r="F3560" i="2"/>
  <c r="C3560" i="2"/>
  <c r="B3560" i="2"/>
  <c r="F3559" i="2"/>
  <c r="C3559" i="2"/>
  <c r="B3559" i="2"/>
  <c r="F3558" i="2"/>
  <c r="C3558" i="2"/>
  <c r="B3558" i="2"/>
  <c r="F3557" i="2"/>
  <c r="C3557" i="2"/>
  <c r="B3557" i="2"/>
  <c r="F3556" i="2"/>
  <c r="C3556" i="2"/>
  <c r="B3556" i="2"/>
  <c r="F3555" i="2"/>
  <c r="C3555" i="2"/>
  <c r="B3555" i="2"/>
  <c r="F3554" i="2"/>
  <c r="C3554" i="2"/>
  <c r="B3554" i="2"/>
  <c r="F3553" i="2"/>
  <c r="C3553" i="2"/>
  <c r="B3553" i="2"/>
  <c r="F3552" i="2"/>
  <c r="C3552" i="2"/>
  <c r="B3552" i="2"/>
  <c r="F3551" i="2"/>
  <c r="C3551" i="2"/>
  <c r="B3551" i="2"/>
  <c r="F3550" i="2"/>
  <c r="C3550" i="2"/>
  <c r="B3550" i="2"/>
  <c r="F3549" i="2"/>
  <c r="C3549" i="2"/>
  <c r="B3549" i="2"/>
  <c r="F3548" i="2"/>
  <c r="C3548" i="2"/>
  <c r="B3548" i="2"/>
  <c r="F3547" i="2"/>
  <c r="C3547" i="2"/>
  <c r="B3547" i="2"/>
  <c r="F3546" i="2"/>
  <c r="C3546" i="2"/>
  <c r="B3546" i="2"/>
  <c r="F3545" i="2"/>
  <c r="C3545" i="2"/>
  <c r="B3545" i="2"/>
  <c r="F3544" i="2"/>
  <c r="C3544" i="2"/>
  <c r="B3544" i="2"/>
  <c r="F3543" i="2"/>
  <c r="C3543" i="2"/>
  <c r="B3543" i="2"/>
  <c r="F3542" i="2"/>
  <c r="C3542" i="2"/>
  <c r="B3542" i="2"/>
  <c r="F3541" i="2"/>
  <c r="C3541" i="2"/>
  <c r="B3541" i="2"/>
  <c r="F3540" i="2"/>
  <c r="C3540" i="2"/>
  <c r="B3540" i="2"/>
  <c r="F3539" i="2"/>
  <c r="C3539" i="2"/>
  <c r="B3539" i="2"/>
  <c r="F3538" i="2"/>
  <c r="C3538" i="2"/>
  <c r="B3538" i="2"/>
  <c r="F3537" i="2"/>
  <c r="C3537" i="2"/>
  <c r="B3537" i="2"/>
  <c r="F3536" i="2"/>
  <c r="C3536" i="2"/>
  <c r="B3536" i="2"/>
  <c r="F3535" i="2"/>
  <c r="C3535" i="2"/>
  <c r="B3535" i="2"/>
  <c r="F3534" i="2"/>
  <c r="C3534" i="2"/>
  <c r="B3534" i="2"/>
  <c r="F3533" i="2"/>
  <c r="C3533" i="2"/>
  <c r="B3533" i="2"/>
  <c r="F3532" i="2"/>
  <c r="C3532" i="2"/>
  <c r="B3532" i="2"/>
  <c r="F3531" i="2"/>
  <c r="C3531" i="2"/>
  <c r="B3531" i="2"/>
  <c r="F3530" i="2"/>
  <c r="C3530" i="2"/>
  <c r="B3530" i="2"/>
  <c r="F3529" i="2"/>
  <c r="C3529" i="2"/>
  <c r="B3529" i="2"/>
  <c r="F3528" i="2"/>
  <c r="C3528" i="2"/>
  <c r="B3528" i="2"/>
  <c r="F3527" i="2"/>
  <c r="C3527" i="2"/>
  <c r="B3527" i="2"/>
  <c r="F3526" i="2"/>
  <c r="C3526" i="2"/>
  <c r="B3526" i="2"/>
  <c r="F3525" i="2"/>
  <c r="C3525" i="2"/>
  <c r="B3525" i="2"/>
  <c r="F3524" i="2"/>
  <c r="C3524" i="2"/>
  <c r="B3524" i="2"/>
  <c r="F3523" i="2"/>
  <c r="C3523" i="2"/>
  <c r="B3523" i="2"/>
  <c r="F3522" i="2"/>
  <c r="C3522" i="2"/>
  <c r="B3522" i="2"/>
  <c r="F3521" i="2"/>
  <c r="C3521" i="2"/>
  <c r="B3521" i="2"/>
  <c r="F3520" i="2"/>
  <c r="C3520" i="2"/>
  <c r="B3520" i="2"/>
  <c r="F3519" i="2"/>
  <c r="C3519" i="2"/>
  <c r="B3519" i="2"/>
  <c r="F3518" i="2"/>
  <c r="C3518" i="2"/>
  <c r="B3518" i="2"/>
  <c r="F3517" i="2"/>
  <c r="C3517" i="2"/>
  <c r="B3517" i="2"/>
  <c r="F3516" i="2"/>
  <c r="C3516" i="2"/>
  <c r="B3516" i="2"/>
  <c r="F3515" i="2"/>
  <c r="C3515" i="2"/>
  <c r="B3515" i="2"/>
  <c r="F3514" i="2"/>
  <c r="C3514" i="2"/>
  <c r="B3514" i="2"/>
  <c r="F3513" i="2"/>
  <c r="C3513" i="2"/>
  <c r="B3513" i="2"/>
  <c r="F3512" i="2"/>
  <c r="C3512" i="2"/>
  <c r="B3512" i="2"/>
  <c r="F3511" i="2"/>
  <c r="C3511" i="2"/>
  <c r="B3511" i="2"/>
  <c r="F3510" i="2"/>
  <c r="C3510" i="2"/>
  <c r="B3510" i="2"/>
  <c r="F3509" i="2"/>
  <c r="C3509" i="2"/>
  <c r="B3509" i="2"/>
  <c r="F3508" i="2"/>
  <c r="C3508" i="2"/>
  <c r="B3508" i="2"/>
  <c r="F3507" i="2"/>
  <c r="C3507" i="2"/>
  <c r="B3507" i="2"/>
  <c r="F3506" i="2"/>
  <c r="C3506" i="2"/>
  <c r="B3506" i="2"/>
  <c r="F3505" i="2"/>
  <c r="C3505" i="2"/>
  <c r="B3505" i="2"/>
  <c r="F3504" i="2"/>
  <c r="C3504" i="2"/>
  <c r="B3504" i="2"/>
  <c r="F3503" i="2"/>
  <c r="C3503" i="2"/>
  <c r="B3503" i="2"/>
  <c r="F3502" i="2"/>
  <c r="C3502" i="2"/>
  <c r="B3502" i="2"/>
  <c r="F3501" i="2"/>
  <c r="C3501" i="2"/>
  <c r="B3501" i="2"/>
  <c r="F3500" i="2"/>
  <c r="C3500" i="2"/>
  <c r="B3500" i="2"/>
  <c r="F3499" i="2"/>
  <c r="C3499" i="2"/>
  <c r="B3499" i="2"/>
  <c r="F3498" i="2"/>
  <c r="C3498" i="2"/>
  <c r="B3498" i="2"/>
  <c r="F3497" i="2"/>
  <c r="C3497" i="2"/>
  <c r="B3497" i="2"/>
  <c r="F3496" i="2"/>
  <c r="C3496" i="2"/>
  <c r="B3496" i="2"/>
  <c r="F3495" i="2"/>
  <c r="C3495" i="2"/>
  <c r="B3495" i="2"/>
  <c r="F3494" i="2"/>
  <c r="C3494" i="2"/>
  <c r="B3494" i="2"/>
  <c r="F3493" i="2"/>
  <c r="C3493" i="2"/>
  <c r="B3493" i="2"/>
  <c r="F3492" i="2"/>
  <c r="C3492" i="2"/>
  <c r="B3492" i="2"/>
  <c r="F3491" i="2"/>
  <c r="C3491" i="2"/>
  <c r="B3491" i="2"/>
  <c r="F3490" i="2"/>
  <c r="C3490" i="2"/>
  <c r="B3490" i="2"/>
  <c r="F3489" i="2"/>
  <c r="C3489" i="2"/>
  <c r="B3489" i="2"/>
  <c r="F3488" i="2"/>
  <c r="C3488" i="2"/>
  <c r="B3488" i="2"/>
  <c r="F3487" i="2"/>
  <c r="C3487" i="2"/>
  <c r="B3487" i="2"/>
  <c r="F3486" i="2"/>
  <c r="C3486" i="2"/>
  <c r="B3486" i="2"/>
  <c r="F3485" i="2"/>
  <c r="C3485" i="2"/>
  <c r="B3485" i="2"/>
  <c r="F3484" i="2"/>
  <c r="C3484" i="2"/>
  <c r="B3484" i="2"/>
  <c r="F3483" i="2"/>
  <c r="C3483" i="2"/>
  <c r="B3483" i="2"/>
  <c r="F3482" i="2"/>
  <c r="C3482" i="2"/>
  <c r="B3482" i="2"/>
  <c r="F3481" i="2"/>
  <c r="C3481" i="2"/>
  <c r="B3481" i="2"/>
  <c r="F3480" i="2"/>
  <c r="C3480" i="2"/>
  <c r="B3480" i="2"/>
  <c r="F3479" i="2"/>
  <c r="C3479" i="2"/>
  <c r="B3479" i="2"/>
  <c r="F3478" i="2"/>
  <c r="C3478" i="2"/>
  <c r="B3478" i="2"/>
  <c r="F3477" i="2"/>
  <c r="C3477" i="2"/>
  <c r="B3477" i="2"/>
  <c r="F3476" i="2"/>
  <c r="C3476" i="2"/>
  <c r="B3476" i="2"/>
  <c r="F3475" i="2"/>
  <c r="C3475" i="2"/>
  <c r="B3475" i="2"/>
  <c r="F3474" i="2"/>
  <c r="C3474" i="2"/>
  <c r="B3474" i="2"/>
  <c r="F3473" i="2"/>
  <c r="C3473" i="2"/>
  <c r="B3473" i="2"/>
  <c r="F3472" i="2"/>
  <c r="C3472" i="2"/>
  <c r="B3472" i="2"/>
  <c r="F3471" i="2"/>
  <c r="C3471" i="2"/>
  <c r="B3471" i="2"/>
  <c r="F3470" i="2"/>
  <c r="C3470" i="2"/>
  <c r="B3470" i="2"/>
  <c r="F3469" i="2"/>
  <c r="C3469" i="2"/>
  <c r="B3469" i="2"/>
  <c r="F3468" i="2"/>
  <c r="C3468" i="2"/>
  <c r="B3468" i="2"/>
  <c r="F3467" i="2"/>
  <c r="C3467" i="2"/>
  <c r="B3467" i="2"/>
  <c r="F3466" i="2"/>
  <c r="C3466" i="2"/>
  <c r="B3466" i="2"/>
  <c r="F3465" i="2"/>
  <c r="C3465" i="2"/>
  <c r="B3465" i="2"/>
  <c r="F3464" i="2"/>
  <c r="C3464" i="2"/>
  <c r="B3464" i="2"/>
  <c r="F3463" i="2"/>
  <c r="C3463" i="2"/>
  <c r="B3463" i="2"/>
  <c r="F3462" i="2"/>
  <c r="C3462" i="2"/>
  <c r="B3462" i="2"/>
  <c r="F3461" i="2"/>
  <c r="C3461" i="2"/>
  <c r="B3461" i="2"/>
  <c r="F3460" i="2"/>
  <c r="C3460" i="2"/>
  <c r="B3460" i="2"/>
  <c r="F3459" i="2"/>
  <c r="C3459" i="2"/>
  <c r="B3459" i="2"/>
  <c r="F3458" i="2"/>
  <c r="C3458" i="2"/>
  <c r="B3458" i="2"/>
  <c r="F3457" i="2"/>
  <c r="C3457" i="2"/>
  <c r="B3457" i="2"/>
  <c r="F3456" i="2"/>
  <c r="C3456" i="2"/>
  <c r="B3456" i="2"/>
  <c r="F3455" i="2"/>
  <c r="C3455" i="2"/>
  <c r="B3455" i="2"/>
  <c r="F3454" i="2"/>
  <c r="C3454" i="2"/>
  <c r="B3454" i="2"/>
  <c r="F3453" i="2"/>
  <c r="C3453" i="2"/>
  <c r="B3453" i="2"/>
  <c r="F3452" i="2"/>
  <c r="C3452" i="2"/>
  <c r="B3452" i="2"/>
  <c r="F3451" i="2"/>
  <c r="C3451" i="2"/>
  <c r="B3451" i="2"/>
  <c r="F3450" i="2"/>
  <c r="C3450" i="2"/>
  <c r="B3450" i="2"/>
  <c r="F3449" i="2"/>
  <c r="C3449" i="2"/>
  <c r="B3449" i="2"/>
  <c r="F3448" i="2"/>
  <c r="C3448" i="2"/>
  <c r="B3448" i="2"/>
  <c r="F3447" i="2"/>
  <c r="C3447" i="2"/>
  <c r="B3447" i="2"/>
  <c r="F3446" i="2"/>
  <c r="C3446" i="2"/>
  <c r="B3446" i="2"/>
  <c r="F3445" i="2"/>
  <c r="C3445" i="2"/>
  <c r="B3445" i="2"/>
  <c r="F3444" i="2"/>
  <c r="C3444" i="2"/>
  <c r="B3444" i="2"/>
  <c r="F3443" i="2"/>
  <c r="C3443" i="2"/>
  <c r="B3443" i="2"/>
  <c r="F3442" i="2"/>
  <c r="C3442" i="2"/>
  <c r="B3442" i="2"/>
  <c r="F3441" i="2"/>
  <c r="C3441" i="2"/>
  <c r="B3441" i="2"/>
  <c r="F3440" i="2"/>
  <c r="C3440" i="2"/>
  <c r="B3440" i="2"/>
  <c r="F3439" i="2"/>
  <c r="C3439" i="2"/>
  <c r="B3439" i="2"/>
  <c r="F3438" i="2"/>
  <c r="C3438" i="2"/>
  <c r="B3438" i="2"/>
  <c r="F3437" i="2"/>
  <c r="C3437" i="2"/>
  <c r="B3437" i="2"/>
  <c r="F3436" i="2"/>
  <c r="C3436" i="2"/>
  <c r="B3436" i="2"/>
  <c r="F3435" i="2"/>
  <c r="C3435" i="2"/>
  <c r="B3435" i="2"/>
  <c r="F3434" i="2"/>
  <c r="C3434" i="2"/>
  <c r="B3434" i="2"/>
  <c r="F3433" i="2"/>
  <c r="C3433" i="2"/>
  <c r="B3433" i="2"/>
  <c r="F3432" i="2"/>
  <c r="C3432" i="2"/>
  <c r="B3432" i="2"/>
  <c r="F3431" i="2"/>
  <c r="C3431" i="2"/>
  <c r="B3431" i="2"/>
  <c r="F3430" i="2"/>
  <c r="C3430" i="2"/>
  <c r="B3430" i="2"/>
  <c r="F3429" i="2"/>
  <c r="C3429" i="2"/>
  <c r="B3429" i="2"/>
  <c r="F3428" i="2"/>
  <c r="C3428" i="2"/>
  <c r="B3428" i="2"/>
  <c r="F3427" i="2"/>
  <c r="C3427" i="2"/>
  <c r="B3427" i="2"/>
  <c r="F3426" i="2"/>
  <c r="C3426" i="2"/>
  <c r="B3426" i="2"/>
  <c r="F3425" i="2"/>
  <c r="C3425" i="2"/>
  <c r="B3425" i="2"/>
  <c r="F3424" i="2"/>
  <c r="C3424" i="2"/>
  <c r="B3424" i="2"/>
  <c r="F3423" i="2"/>
  <c r="C3423" i="2"/>
  <c r="B3423" i="2"/>
  <c r="F3422" i="2"/>
  <c r="C3422" i="2"/>
  <c r="B3422" i="2"/>
  <c r="F3421" i="2"/>
  <c r="C3421" i="2"/>
  <c r="B3421" i="2"/>
  <c r="F3420" i="2"/>
  <c r="C3420" i="2"/>
  <c r="B3420" i="2"/>
  <c r="F3419" i="2"/>
  <c r="C3419" i="2"/>
  <c r="B3419" i="2"/>
  <c r="F3418" i="2"/>
  <c r="C3418" i="2"/>
  <c r="B3418" i="2"/>
  <c r="F3417" i="2"/>
  <c r="C3417" i="2"/>
  <c r="B3417" i="2"/>
  <c r="F3416" i="2"/>
  <c r="C3416" i="2"/>
  <c r="B3416" i="2"/>
  <c r="F3415" i="2"/>
  <c r="C3415" i="2"/>
  <c r="B3415" i="2"/>
  <c r="F3414" i="2"/>
  <c r="C3414" i="2"/>
  <c r="B3414" i="2"/>
  <c r="F3413" i="2"/>
  <c r="C3413" i="2"/>
  <c r="B3413" i="2"/>
  <c r="F3412" i="2"/>
  <c r="C3412" i="2"/>
  <c r="B3412" i="2"/>
  <c r="F3411" i="2"/>
  <c r="C3411" i="2"/>
  <c r="B3411" i="2"/>
  <c r="F3410" i="2"/>
  <c r="C3410" i="2"/>
  <c r="B3410" i="2"/>
  <c r="F3409" i="2"/>
  <c r="C3409" i="2"/>
  <c r="B3409" i="2"/>
  <c r="F3408" i="2"/>
  <c r="C3408" i="2"/>
  <c r="B3408" i="2"/>
  <c r="F3407" i="2"/>
  <c r="C3407" i="2"/>
  <c r="B3407" i="2"/>
  <c r="F3406" i="2"/>
  <c r="C3406" i="2"/>
  <c r="B3406" i="2"/>
  <c r="F3405" i="2"/>
  <c r="C3405" i="2"/>
  <c r="B3405" i="2"/>
  <c r="F3404" i="2"/>
  <c r="C3404" i="2"/>
  <c r="B3404" i="2"/>
  <c r="F3403" i="2"/>
  <c r="C3403" i="2"/>
  <c r="B3403" i="2"/>
  <c r="F3402" i="2"/>
  <c r="C3402" i="2"/>
  <c r="B3402" i="2"/>
  <c r="F3401" i="2"/>
  <c r="C3401" i="2"/>
  <c r="B3401" i="2"/>
  <c r="F3400" i="2"/>
  <c r="C3400" i="2"/>
  <c r="B3400" i="2"/>
  <c r="F3399" i="2"/>
  <c r="C3399" i="2"/>
  <c r="B3399" i="2"/>
  <c r="F3398" i="2"/>
  <c r="C3398" i="2"/>
  <c r="B3398" i="2"/>
  <c r="F3397" i="2"/>
  <c r="C3397" i="2"/>
  <c r="B3397" i="2"/>
  <c r="F3396" i="2"/>
  <c r="C3396" i="2"/>
  <c r="B3396" i="2"/>
  <c r="F3395" i="2"/>
  <c r="C3395" i="2"/>
  <c r="B3395" i="2"/>
  <c r="F3394" i="2"/>
  <c r="C3394" i="2"/>
  <c r="B3394" i="2"/>
  <c r="F3393" i="2"/>
  <c r="C3393" i="2"/>
  <c r="B3393" i="2"/>
  <c r="F3392" i="2"/>
  <c r="C3392" i="2"/>
  <c r="B3392" i="2"/>
  <c r="F3391" i="2"/>
  <c r="C3391" i="2"/>
  <c r="B3391" i="2"/>
  <c r="F3390" i="2"/>
  <c r="C3390" i="2"/>
  <c r="B3390" i="2"/>
  <c r="F3389" i="2"/>
  <c r="C3389" i="2"/>
  <c r="B3389" i="2"/>
  <c r="F3388" i="2"/>
  <c r="C3388" i="2"/>
  <c r="B3388" i="2"/>
  <c r="F3387" i="2"/>
  <c r="C3387" i="2"/>
  <c r="B3387" i="2"/>
  <c r="F3386" i="2"/>
  <c r="C3386" i="2"/>
  <c r="B3386" i="2"/>
  <c r="F3385" i="2"/>
  <c r="C3385" i="2"/>
  <c r="B3385" i="2"/>
  <c r="F3384" i="2"/>
  <c r="C3384" i="2"/>
  <c r="B3384" i="2"/>
  <c r="F3383" i="2"/>
  <c r="C3383" i="2"/>
  <c r="B3383" i="2"/>
  <c r="F3382" i="2"/>
  <c r="C3382" i="2"/>
  <c r="B3382" i="2"/>
  <c r="F3381" i="2"/>
  <c r="C3381" i="2"/>
  <c r="B3381" i="2"/>
  <c r="F3380" i="2"/>
  <c r="C3380" i="2"/>
  <c r="B3380" i="2"/>
  <c r="F3379" i="2"/>
  <c r="C3379" i="2"/>
  <c r="B3379" i="2"/>
  <c r="F3378" i="2"/>
  <c r="C3378" i="2"/>
  <c r="B3378" i="2"/>
  <c r="F3377" i="2"/>
  <c r="C3377" i="2"/>
  <c r="B3377" i="2"/>
  <c r="F3376" i="2"/>
  <c r="C3376" i="2"/>
  <c r="B3376" i="2"/>
  <c r="F3375" i="2"/>
  <c r="C3375" i="2"/>
  <c r="B3375" i="2"/>
  <c r="F3374" i="2"/>
  <c r="C3374" i="2"/>
  <c r="B3374" i="2"/>
  <c r="F3373" i="2"/>
  <c r="C3373" i="2"/>
  <c r="B3373" i="2"/>
  <c r="F3372" i="2"/>
  <c r="C3372" i="2"/>
  <c r="B3372" i="2"/>
  <c r="F3371" i="2"/>
  <c r="C3371" i="2"/>
  <c r="B3371" i="2"/>
  <c r="F3370" i="2"/>
  <c r="C3370" i="2"/>
  <c r="B3370" i="2"/>
  <c r="F3369" i="2"/>
  <c r="C3369" i="2"/>
  <c r="B3369" i="2"/>
  <c r="F3368" i="2"/>
  <c r="C3368" i="2"/>
  <c r="B3368" i="2"/>
  <c r="F3367" i="2"/>
  <c r="C3367" i="2"/>
  <c r="B3367" i="2"/>
  <c r="F3366" i="2"/>
  <c r="C3366" i="2"/>
  <c r="B3366" i="2"/>
  <c r="F3365" i="2"/>
  <c r="C3365" i="2"/>
  <c r="B3365" i="2"/>
  <c r="F3364" i="2"/>
  <c r="C3364" i="2"/>
  <c r="B3364" i="2"/>
  <c r="F3363" i="2"/>
  <c r="C3363" i="2"/>
  <c r="B3363" i="2"/>
  <c r="F3362" i="2"/>
  <c r="C3362" i="2"/>
  <c r="B3362" i="2"/>
  <c r="F3361" i="2"/>
  <c r="C3361" i="2"/>
  <c r="B3361" i="2"/>
  <c r="F3360" i="2"/>
  <c r="C3360" i="2"/>
  <c r="B3360" i="2"/>
  <c r="F3359" i="2"/>
  <c r="C3359" i="2"/>
  <c r="B3359" i="2"/>
  <c r="F3358" i="2"/>
  <c r="C3358" i="2"/>
  <c r="B3358" i="2"/>
  <c r="F3357" i="2"/>
  <c r="C3357" i="2"/>
  <c r="B3357" i="2"/>
  <c r="F3356" i="2"/>
  <c r="C3356" i="2"/>
  <c r="B3356" i="2"/>
  <c r="F3355" i="2"/>
  <c r="C3355" i="2"/>
  <c r="B3355" i="2"/>
  <c r="F3354" i="2"/>
  <c r="C3354" i="2"/>
  <c r="B3354" i="2"/>
  <c r="F3353" i="2"/>
  <c r="C3353" i="2"/>
  <c r="B3353" i="2"/>
  <c r="F3352" i="2"/>
  <c r="C3352" i="2"/>
  <c r="B3352" i="2"/>
  <c r="F3351" i="2"/>
  <c r="C3351" i="2"/>
  <c r="B3351" i="2"/>
  <c r="F3350" i="2"/>
  <c r="C3350" i="2"/>
  <c r="B3350" i="2"/>
  <c r="F3349" i="2"/>
  <c r="C3349" i="2"/>
  <c r="B3349" i="2"/>
  <c r="F3348" i="2"/>
  <c r="C3348" i="2"/>
  <c r="B3348" i="2"/>
  <c r="F3347" i="2"/>
  <c r="C3347" i="2"/>
  <c r="B3347" i="2"/>
  <c r="F3346" i="2"/>
  <c r="C3346" i="2"/>
  <c r="B3346" i="2"/>
  <c r="F3345" i="2"/>
  <c r="C3345" i="2"/>
  <c r="B3345" i="2"/>
  <c r="F3344" i="2"/>
  <c r="C3344" i="2"/>
  <c r="B3344" i="2"/>
  <c r="F3343" i="2"/>
  <c r="C3343" i="2"/>
  <c r="B3343" i="2"/>
  <c r="F3342" i="2"/>
  <c r="C3342" i="2"/>
  <c r="B3342" i="2"/>
  <c r="F3341" i="2"/>
  <c r="C3341" i="2"/>
  <c r="B3341" i="2"/>
  <c r="F3340" i="2"/>
  <c r="C3340" i="2"/>
  <c r="B3340" i="2"/>
  <c r="F3339" i="2"/>
  <c r="C3339" i="2"/>
  <c r="B3339" i="2"/>
  <c r="F3338" i="2"/>
  <c r="C3338" i="2"/>
  <c r="B3338" i="2"/>
  <c r="F3337" i="2"/>
  <c r="C3337" i="2"/>
  <c r="B3337" i="2"/>
  <c r="F3336" i="2"/>
  <c r="C3336" i="2"/>
  <c r="B3336" i="2"/>
  <c r="F3335" i="2"/>
  <c r="C3335" i="2"/>
  <c r="B3335" i="2"/>
  <c r="F3334" i="2"/>
  <c r="C3334" i="2"/>
  <c r="B3334" i="2"/>
  <c r="F3333" i="2"/>
  <c r="C3333" i="2"/>
  <c r="B3333" i="2"/>
  <c r="F3332" i="2"/>
  <c r="C3332" i="2"/>
  <c r="B3332" i="2"/>
  <c r="F3331" i="2"/>
  <c r="C3331" i="2"/>
  <c r="B3331" i="2"/>
  <c r="F3330" i="2"/>
  <c r="C3330" i="2"/>
  <c r="B3330" i="2"/>
  <c r="F3329" i="2"/>
  <c r="C3329" i="2"/>
  <c r="B3329" i="2"/>
  <c r="F3328" i="2"/>
  <c r="C3328" i="2"/>
  <c r="B3328" i="2"/>
  <c r="F3327" i="2"/>
  <c r="C3327" i="2"/>
  <c r="B3327" i="2"/>
  <c r="F3326" i="2"/>
  <c r="C3326" i="2"/>
  <c r="B3326" i="2"/>
  <c r="F3325" i="2"/>
  <c r="C3325" i="2"/>
  <c r="B3325" i="2"/>
  <c r="F3324" i="2"/>
  <c r="C3324" i="2"/>
  <c r="B3324" i="2"/>
  <c r="F3323" i="2"/>
  <c r="C3323" i="2"/>
  <c r="B3323" i="2"/>
  <c r="F3322" i="2"/>
  <c r="C3322" i="2"/>
  <c r="B3322" i="2"/>
  <c r="F3321" i="2"/>
  <c r="C3321" i="2"/>
  <c r="B3321" i="2"/>
  <c r="F3320" i="2"/>
  <c r="C3320" i="2"/>
  <c r="B3320" i="2"/>
  <c r="F3319" i="2"/>
  <c r="C3319" i="2"/>
  <c r="B3319" i="2"/>
  <c r="F3318" i="2"/>
  <c r="C3318" i="2"/>
  <c r="B3318" i="2"/>
  <c r="F3317" i="2"/>
  <c r="C3317" i="2"/>
  <c r="B3317" i="2"/>
  <c r="F3316" i="2"/>
  <c r="C3316" i="2"/>
  <c r="B3316" i="2"/>
  <c r="F3315" i="2"/>
  <c r="C3315" i="2"/>
  <c r="B3315" i="2"/>
  <c r="F3314" i="2"/>
  <c r="C3314" i="2"/>
  <c r="B3314" i="2"/>
  <c r="F3313" i="2"/>
  <c r="C3313" i="2"/>
  <c r="B3313" i="2"/>
  <c r="F3312" i="2"/>
  <c r="C3312" i="2"/>
  <c r="B3312" i="2"/>
  <c r="F3311" i="2"/>
  <c r="C3311" i="2"/>
  <c r="B3311" i="2"/>
  <c r="F3310" i="2"/>
  <c r="C3310" i="2"/>
  <c r="B3310" i="2"/>
  <c r="F3309" i="2"/>
  <c r="C3309" i="2"/>
  <c r="B3309" i="2"/>
  <c r="F3308" i="2"/>
  <c r="C3308" i="2"/>
  <c r="B3308" i="2"/>
  <c r="F3307" i="2"/>
  <c r="C3307" i="2"/>
  <c r="B3307" i="2"/>
  <c r="F3306" i="2"/>
  <c r="C3306" i="2"/>
  <c r="B3306" i="2"/>
  <c r="F3305" i="2"/>
  <c r="C3305" i="2"/>
  <c r="B3305" i="2"/>
  <c r="F3304" i="2"/>
  <c r="C3304" i="2"/>
  <c r="B3304" i="2"/>
  <c r="F3303" i="2"/>
  <c r="C3303" i="2"/>
  <c r="B3303" i="2"/>
  <c r="F3302" i="2"/>
  <c r="C3302" i="2"/>
  <c r="B3302" i="2"/>
  <c r="F3301" i="2"/>
  <c r="C3301" i="2"/>
  <c r="B3301" i="2"/>
  <c r="F3300" i="2"/>
  <c r="C3300" i="2"/>
  <c r="B3300" i="2"/>
  <c r="F3299" i="2"/>
  <c r="C3299" i="2"/>
  <c r="B3299" i="2"/>
  <c r="F3298" i="2"/>
  <c r="C3298" i="2"/>
  <c r="B3298" i="2"/>
  <c r="F3297" i="2"/>
  <c r="C3297" i="2"/>
  <c r="B3297" i="2"/>
  <c r="F3296" i="2"/>
  <c r="C3296" i="2"/>
  <c r="B3296" i="2"/>
  <c r="F3295" i="2"/>
  <c r="C3295" i="2"/>
  <c r="B3295" i="2"/>
  <c r="F3294" i="2"/>
  <c r="C3294" i="2"/>
  <c r="B3294" i="2"/>
  <c r="F3293" i="2"/>
  <c r="C3293" i="2"/>
  <c r="B3293" i="2"/>
  <c r="F3292" i="2"/>
  <c r="C3292" i="2"/>
  <c r="B3292" i="2"/>
  <c r="F3291" i="2"/>
  <c r="C3291" i="2"/>
  <c r="B3291" i="2"/>
  <c r="F3290" i="2"/>
  <c r="C3290" i="2"/>
  <c r="B3290" i="2"/>
  <c r="F3289" i="2"/>
  <c r="C3289" i="2"/>
  <c r="B3289" i="2"/>
  <c r="F3288" i="2"/>
  <c r="C3288" i="2"/>
  <c r="B3288" i="2"/>
  <c r="F3287" i="2"/>
  <c r="C3287" i="2"/>
  <c r="B3287" i="2"/>
  <c r="F3286" i="2"/>
  <c r="C3286" i="2"/>
  <c r="B3286" i="2"/>
  <c r="F3285" i="2"/>
  <c r="C3285" i="2"/>
  <c r="B3285" i="2"/>
  <c r="F3284" i="2"/>
  <c r="C3284" i="2"/>
  <c r="B3284" i="2"/>
  <c r="F3283" i="2"/>
  <c r="C3283" i="2"/>
  <c r="B3283" i="2"/>
  <c r="F3282" i="2"/>
  <c r="C3282" i="2"/>
  <c r="B3282" i="2"/>
  <c r="F3281" i="2"/>
  <c r="C3281" i="2"/>
  <c r="B3281" i="2"/>
  <c r="F3280" i="2"/>
  <c r="C3280" i="2"/>
  <c r="B3280" i="2"/>
  <c r="F3279" i="2"/>
  <c r="C3279" i="2"/>
  <c r="B3279" i="2"/>
  <c r="F3278" i="2"/>
  <c r="C3278" i="2"/>
  <c r="B3278" i="2"/>
  <c r="F3277" i="2"/>
  <c r="C3277" i="2"/>
  <c r="B3277" i="2"/>
  <c r="F3276" i="2"/>
  <c r="C3276" i="2"/>
  <c r="B3276" i="2"/>
  <c r="F3275" i="2"/>
  <c r="C3275" i="2"/>
  <c r="B3275" i="2"/>
  <c r="F3274" i="2"/>
  <c r="C3274" i="2"/>
  <c r="B3274" i="2"/>
  <c r="F3273" i="2"/>
  <c r="C3273" i="2"/>
  <c r="B3273" i="2"/>
  <c r="F3272" i="2"/>
  <c r="C3272" i="2"/>
  <c r="B3272" i="2"/>
  <c r="F3271" i="2"/>
  <c r="C3271" i="2"/>
  <c r="B3271" i="2"/>
  <c r="F3270" i="2"/>
  <c r="C3270" i="2"/>
  <c r="B3270" i="2"/>
  <c r="F3269" i="2"/>
  <c r="C3269" i="2"/>
  <c r="B3269" i="2"/>
  <c r="F3268" i="2"/>
  <c r="C3268" i="2"/>
  <c r="B3268" i="2"/>
  <c r="F3267" i="2"/>
  <c r="C3267" i="2"/>
  <c r="B3267" i="2"/>
  <c r="F3266" i="2"/>
  <c r="C3266" i="2"/>
  <c r="B3266" i="2"/>
  <c r="F3265" i="2"/>
  <c r="C3265" i="2"/>
  <c r="B3265" i="2"/>
  <c r="F3264" i="2"/>
  <c r="C3264" i="2"/>
  <c r="B3264" i="2"/>
  <c r="F3263" i="2"/>
  <c r="C3263" i="2"/>
  <c r="B3263" i="2"/>
  <c r="F3262" i="2"/>
  <c r="C3262" i="2"/>
  <c r="B3262" i="2"/>
  <c r="F3261" i="2"/>
  <c r="C3261" i="2"/>
  <c r="B3261" i="2"/>
  <c r="F3260" i="2"/>
  <c r="C3260" i="2"/>
  <c r="B3260" i="2"/>
  <c r="F3259" i="2"/>
  <c r="C3259" i="2"/>
  <c r="B3259" i="2"/>
  <c r="F3258" i="2"/>
  <c r="C3258" i="2"/>
  <c r="B3258" i="2"/>
  <c r="F3257" i="2"/>
  <c r="C3257" i="2"/>
  <c r="B3257" i="2"/>
  <c r="F3256" i="2"/>
  <c r="C3256" i="2"/>
  <c r="B3256" i="2"/>
  <c r="F3255" i="2"/>
  <c r="C3255" i="2"/>
  <c r="B3255" i="2"/>
  <c r="F3254" i="2"/>
  <c r="C3254" i="2"/>
  <c r="B3254" i="2"/>
  <c r="F3253" i="2"/>
  <c r="C3253" i="2"/>
  <c r="B3253" i="2"/>
  <c r="F3252" i="2"/>
  <c r="C3252" i="2"/>
  <c r="B3252" i="2"/>
  <c r="F3251" i="2"/>
  <c r="C3251" i="2"/>
  <c r="B3251" i="2"/>
  <c r="F3250" i="2"/>
  <c r="C3250" i="2"/>
  <c r="B3250" i="2"/>
  <c r="F3249" i="2"/>
  <c r="C3249" i="2"/>
  <c r="B3249" i="2"/>
  <c r="F3248" i="2"/>
  <c r="C3248" i="2"/>
  <c r="B3248" i="2"/>
  <c r="F3247" i="2"/>
  <c r="C3247" i="2"/>
  <c r="B3247" i="2"/>
  <c r="F3246" i="2"/>
  <c r="C3246" i="2"/>
  <c r="B3246" i="2"/>
  <c r="F3245" i="2"/>
  <c r="C3245" i="2"/>
  <c r="B3245" i="2"/>
  <c r="F3244" i="2"/>
  <c r="C3244" i="2"/>
  <c r="B3244" i="2"/>
  <c r="F3243" i="2"/>
  <c r="C3243" i="2"/>
  <c r="B3243" i="2"/>
  <c r="F3242" i="2"/>
  <c r="C3242" i="2"/>
  <c r="B3242" i="2"/>
  <c r="F3241" i="2"/>
  <c r="C3241" i="2"/>
  <c r="B3241" i="2"/>
  <c r="F3240" i="2"/>
  <c r="C3240" i="2"/>
  <c r="B3240" i="2"/>
  <c r="F3239" i="2"/>
  <c r="C3239" i="2"/>
  <c r="B3239" i="2"/>
  <c r="F3238" i="2"/>
  <c r="C3238" i="2"/>
  <c r="B3238" i="2"/>
  <c r="F3237" i="2"/>
  <c r="C3237" i="2"/>
  <c r="B3237" i="2"/>
  <c r="F3236" i="2"/>
  <c r="C3236" i="2"/>
  <c r="B3236" i="2"/>
  <c r="F3235" i="2"/>
  <c r="C3235" i="2"/>
  <c r="B3235" i="2"/>
  <c r="F3234" i="2"/>
  <c r="C3234" i="2"/>
  <c r="B3234" i="2"/>
  <c r="F3233" i="2"/>
  <c r="C3233" i="2"/>
  <c r="B3233" i="2"/>
  <c r="F3232" i="2"/>
  <c r="C3232" i="2"/>
  <c r="B3232" i="2"/>
  <c r="F3231" i="2"/>
  <c r="C3231" i="2"/>
  <c r="B3231" i="2"/>
  <c r="F3230" i="2"/>
  <c r="C3230" i="2"/>
  <c r="B3230" i="2"/>
  <c r="F3229" i="2"/>
  <c r="C3229" i="2"/>
  <c r="B3229" i="2"/>
  <c r="F3228" i="2"/>
  <c r="C3228" i="2"/>
  <c r="B3228" i="2"/>
  <c r="F3227" i="2"/>
  <c r="C3227" i="2"/>
  <c r="B3227" i="2"/>
  <c r="F3226" i="2"/>
  <c r="C3226" i="2"/>
  <c r="B3226" i="2"/>
  <c r="F3225" i="2"/>
  <c r="C3225" i="2"/>
  <c r="B3225" i="2"/>
  <c r="F3224" i="2"/>
  <c r="C3224" i="2"/>
  <c r="B3224" i="2"/>
  <c r="F3223" i="2"/>
  <c r="C3223" i="2"/>
  <c r="B3223" i="2"/>
  <c r="F3222" i="2"/>
  <c r="C3222" i="2"/>
  <c r="B3222" i="2"/>
  <c r="F3221" i="2"/>
  <c r="C3221" i="2"/>
  <c r="B3221" i="2"/>
  <c r="F3220" i="2"/>
  <c r="C3220" i="2"/>
  <c r="B3220" i="2"/>
  <c r="F3219" i="2"/>
  <c r="C3219" i="2"/>
  <c r="B3219" i="2"/>
  <c r="F3218" i="2"/>
  <c r="C3218" i="2"/>
  <c r="B3218" i="2"/>
  <c r="F3217" i="2"/>
  <c r="C3217" i="2"/>
  <c r="B3217" i="2"/>
  <c r="F3216" i="2"/>
  <c r="C3216" i="2"/>
  <c r="B3216" i="2"/>
  <c r="F3215" i="2"/>
  <c r="C3215" i="2"/>
  <c r="B3215" i="2"/>
  <c r="F3214" i="2"/>
  <c r="C3214" i="2"/>
  <c r="B3214" i="2"/>
  <c r="F3213" i="2"/>
  <c r="C3213" i="2"/>
  <c r="B3213" i="2"/>
  <c r="F3212" i="2"/>
  <c r="C3212" i="2"/>
  <c r="B3212" i="2"/>
  <c r="F3211" i="2"/>
  <c r="C3211" i="2"/>
  <c r="B3211" i="2"/>
  <c r="F3210" i="2"/>
  <c r="C3210" i="2"/>
  <c r="B3210" i="2"/>
  <c r="F3209" i="2"/>
  <c r="C3209" i="2"/>
  <c r="B3209" i="2"/>
  <c r="F3208" i="2"/>
  <c r="C3208" i="2"/>
  <c r="B3208" i="2"/>
  <c r="F3207" i="2"/>
  <c r="C3207" i="2"/>
  <c r="B3207" i="2"/>
  <c r="F3206" i="2"/>
  <c r="C3206" i="2"/>
  <c r="B3206" i="2"/>
  <c r="F3205" i="2"/>
  <c r="C3205" i="2"/>
  <c r="B3205" i="2"/>
  <c r="F3204" i="2"/>
  <c r="C3204" i="2"/>
  <c r="B3204" i="2"/>
  <c r="F3203" i="2"/>
  <c r="C3203" i="2"/>
  <c r="B3203" i="2"/>
  <c r="F3202" i="2"/>
  <c r="C3202" i="2"/>
  <c r="B3202" i="2"/>
  <c r="F3201" i="2"/>
  <c r="C3201" i="2"/>
  <c r="B3201" i="2"/>
  <c r="F3200" i="2"/>
  <c r="C3200" i="2"/>
  <c r="B3200" i="2"/>
  <c r="F3199" i="2"/>
  <c r="C3199" i="2"/>
  <c r="B3199" i="2"/>
  <c r="F3198" i="2"/>
  <c r="C3198" i="2"/>
  <c r="B3198" i="2"/>
  <c r="F3197" i="2"/>
  <c r="C3197" i="2"/>
  <c r="B3197" i="2"/>
  <c r="F3196" i="2"/>
  <c r="C3196" i="2"/>
  <c r="B3196" i="2"/>
  <c r="F3195" i="2"/>
  <c r="C3195" i="2"/>
  <c r="B3195" i="2"/>
  <c r="F3194" i="2"/>
  <c r="C3194" i="2"/>
  <c r="B3194" i="2"/>
  <c r="F3193" i="2"/>
  <c r="C3193" i="2"/>
  <c r="B3193" i="2"/>
  <c r="F3192" i="2"/>
  <c r="C3192" i="2"/>
  <c r="B3192" i="2"/>
  <c r="F3191" i="2"/>
  <c r="C3191" i="2"/>
  <c r="B3191" i="2"/>
  <c r="F3190" i="2"/>
  <c r="C3190" i="2"/>
  <c r="B3190" i="2"/>
  <c r="F3189" i="2"/>
  <c r="C3189" i="2"/>
  <c r="B3189" i="2"/>
  <c r="F3188" i="2"/>
  <c r="C3188" i="2"/>
  <c r="B3188" i="2"/>
  <c r="F3187" i="2"/>
  <c r="C3187" i="2"/>
  <c r="B3187" i="2"/>
  <c r="F3186" i="2"/>
  <c r="C3186" i="2"/>
  <c r="B3186" i="2"/>
  <c r="F3185" i="2"/>
  <c r="C3185" i="2"/>
  <c r="B3185" i="2"/>
  <c r="F3184" i="2"/>
  <c r="C3184" i="2"/>
  <c r="B3184" i="2"/>
  <c r="F3183" i="2"/>
  <c r="C3183" i="2"/>
  <c r="B3183" i="2"/>
  <c r="F3182" i="2"/>
  <c r="C3182" i="2"/>
  <c r="B3182" i="2"/>
  <c r="F3181" i="2"/>
  <c r="C3181" i="2"/>
  <c r="B3181" i="2"/>
  <c r="F3180" i="2"/>
  <c r="C3180" i="2"/>
  <c r="B3180" i="2"/>
  <c r="F3179" i="2"/>
  <c r="C3179" i="2"/>
  <c r="B3179" i="2"/>
  <c r="F3178" i="2"/>
  <c r="C3178" i="2"/>
  <c r="B3178" i="2"/>
  <c r="F3177" i="2"/>
  <c r="C3177" i="2"/>
  <c r="B3177" i="2"/>
  <c r="F3176" i="2"/>
  <c r="C3176" i="2"/>
  <c r="B3176" i="2"/>
  <c r="F3175" i="2"/>
  <c r="C3175" i="2"/>
  <c r="B3175" i="2"/>
  <c r="F3174" i="2"/>
  <c r="C3174" i="2"/>
  <c r="B3174" i="2"/>
  <c r="F3173" i="2"/>
  <c r="C3173" i="2"/>
  <c r="B3173" i="2"/>
  <c r="F3172" i="2"/>
  <c r="C3172" i="2"/>
  <c r="B3172" i="2"/>
  <c r="F3171" i="2"/>
  <c r="C3171" i="2"/>
  <c r="B3171" i="2"/>
  <c r="F3170" i="2"/>
  <c r="C3170" i="2"/>
  <c r="B3170" i="2"/>
  <c r="F3169" i="2"/>
  <c r="C3169" i="2"/>
  <c r="B3169" i="2"/>
  <c r="F3168" i="2"/>
  <c r="C3168" i="2"/>
  <c r="B3168" i="2"/>
  <c r="F3167" i="2"/>
  <c r="C3167" i="2"/>
  <c r="B3167" i="2"/>
  <c r="F3166" i="2"/>
  <c r="C3166" i="2"/>
  <c r="B3166" i="2"/>
  <c r="F3165" i="2"/>
  <c r="C3165" i="2"/>
  <c r="B3165" i="2"/>
  <c r="F3164" i="2"/>
  <c r="C3164" i="2"/>
  <c r="B3164" i="2"/>
  <c r="F3163" i="2"/>
  <c r="C3163" i="2"/>
  <c r="B3163" i="2"/>
  <c r="F3162" i="2"/>
  <c r="C3162" i="2"/>
  <c r="B3162" i="2"/>
  <c r="F3161" i="2"/>
  <c r="C3161" i="2"/>
  <c r="B3161" i="2"/>
  <c r="F3160" i="2"/>
  <c r="C3160" i="2"/>
  <c r="B3160" i="2"/>
  <c r="F3159" i="2"/>
  <c r="C3159" i="2"/>
  <c r="B3159" i="2"/>
  <c r="F3158" i="2"/>
  <c r="C3158" i="2"/>
  <c r="B3158" i="2"/>
  <c r="F3157" i="2"/>
  <c r="C3157" i="2"/>
  <c r="B3157" i="2"/>
  <c r="F3156" i="2"/>
  <c r="C3156" i="2"/>
  <c r="B3156" i="2"/>
  <c r="F3155" i="2"/>
  <c r="C3155" i="2"/>
  <c r="B3155" i="2"/>
  <c r="F3154" i="2"/>
  <c r="C3154" i="2"/>
  <c r="B3154" i="2"/>
  <c r="F3153" i="2"/>
  <c r="C3153" i="2"/>
  <c r="B3153" i="2"/>
  <c r="F3152" i="2"/>
  <c r="C3152" i="2"/>
  <c r="B3152" i="2"/>
  <c r="F3151" i="2"/>
  <c r="C3151" i="2"/>
  <c r="B3151" i="2"/>
  <c r="F3150" i="2"/>
  <c r="C3150" i="2"/>
  <c r="B3150" i="2"/>
  <c r="F3149" i="2"/>
  <c r="C3149" i="2"/>
  <c r="B3149" i="2"/>
  <c r="F3148" i="2"/>
  <c r="C3148" i="2"/>
  <c r="B3148" i="2"/>
  <c r="F3147" i="2"/>
  <c r="C3147" i="2"/>
  <c r="B3147" i="2"/>
  <c r="F3146" i="2"/>
  <c r="C3146" i="2"/>
  <c r="B3146" i="2"/>
  <c r="F3145" i="2"/>
  <c r="C3145" i="2"/>
  <c r="B3145" i="2"/>
  <c r="F3144" i="2"/>
  <c r="C3144" i="2"/>
  <c r="B3144" i="2"/>
  <c r="F3143" i="2"/>
  <c r="C3143" i="2"/>
  <c r="B3143" i="2"/>
  <c r="F3142" i="2"/>
  <c r="C3142" i="2"/>
  <c r="B3142" i="2"/>
  <c r="F3141" i="2"/>
  <c r="C3141" i="2"/>
  <c r="B3141" i="2"/>
  <c r="F3140" i="2"/>
  <c r="C3140" i="2"/>
  <c r="B3140" i="2"/>
  <c r="F3139" i="2"/>
  <c r="C3139" i="2"/>
  <c r="B3139" i="2"/>
  <c r="F3138" i="2"/>
  <c r="C3138" i="2"/>
  <c r="B3138" i="2"/>
  <c r="F3137" i="2"/>
  <c r="C3137" i="2"/>
  <c r="B3137" i="2"/>
  <c r="F3136" i="2"/>
  <c r="C3136" i="2"/>
  <c r="B3136" i="2"/>
  <c r="F3135" i="2"/>
  <c r="C3135" i="2"/>
  <c r="B3135" i="2"/>
  <c r="F3134" i="2"/>
  <c r="C3134" i="2"/>
  <c r="B3134" i="2"/>
  <c r="F3133" i="2"/>
  <c r="C3133" i="2"/>
  <c r="B3133" i="2"/>
  <c r="F3132" i="2"/>
  <c r="C3132" i="2"/>
  <c r="B3132" i="2"/>
  <c r="F3131" i="2"/>
  <c r="C3131" i="2"/>
  <c r="B3131" i="2"/>
  <c r="F3130" i="2"/>
  <c r="C3130" i="2"/>
  <c r="B3130" i="2"/>
  <c r="F3129" i="2"/>
  <c r="C3129" i="2"/>
  <c r="B3129" i="2"/>
  <c r="F3128" i="2"/>
  <c r="C3128" i="2"/>
  <c r="B3128" i="2"/>
  <c r="F3127" i="2"/>
  <c r="C3127" i="2"/>
  <c r="B3127" i="2"/>
  <c r="F3126" i="2"/>
  <c r="C3126" i="2"/>
  <c r="B3126" i="2"/>
  <c r="F3125" i="2"/>
  <c r="C3125" i="2"/>
  <c r="B3125" i="2"/>
  <c r="F3124" i="2"/>
  <c r="C3124" i="2"/>
  <c r="B3124" i="2"/>
  <c r="F3123" i="2"/>
  <c r="C3123" i="2"/>
  <c r="B3123" i="2"/>
  <c r="F3122" i="2"/>
  <c r="C3122" i="2"/>
  <c r="B3122" i="2"/>
  <c r="F3121" i="2"/>
  <c r="C3121" i="2"/>
  <c r="B3121" i="2"/>
  <c r="F3120" i="2"/>
  <c r="C3120" i="2"/>
  <c r="B3120" i="2"/>
  <c r="F3119" i="2"/>
  <c r="C3119" i="2"/>
  <c r="B3119" i="2"/>
  <c r="F3118" i="2"/>
  <c r="C3118" i="2"/>
  <c r="B3118" i="2"/>
  <c r="F3117" i="2"/>
  <c r="C3117" i="2"/>
  <c r="B3117" i="2"/>
  <c r="F3116" i="2"/>
  <c r="C3116" i="2"/>
  <c r="B3116" i="2"/>
  <c r="F3115" i="2"/>
  <c r="C3115" i="2"/>
  <c r="B3115" i="2"/>
  <c r="F3114" i="2"/>
  <c r="C3114" i="2"/>
  <c r="B3114" i="2"/>
  <c r="F3113" i="2"/>
  <c r="C3113" i="2"/>
  <c r="B3113" i="2"/>
  <c r="F3112" i="2"/>
  <c r="C3112" i="2"/>
  <c r="B3112" i="2"/>
  <c r="F3111" i="2"/>
  <c r="C3111" i="2"/>
  <c r="B3111" i="2"/>
  <c r="F3110" i="2"/>
  <c r="C3110" i="2"/>
  <c r="B3110" i="2"/>
  <c r="F3109" i="2"/>
  <c r="C3109" i="2"/>
  <c r="B3109" i="2"/>
  <c r="F3108" i="2"/>
  <c r="C3108" i="2"/>
  <c r="B3108" i="2"/>
  <c r="F3107" i="2"/>
  <c r="C3107" i="2"/>
  <c r="B3107" i="2"/>
  <c r="F3106" i="2"/>
  <c r="C3106" i="2"/>
  <c r="B3106" i="2"/>
  <c r="F3105" i="2"/>
  <c r="C3105" i="2"/>
  <c r="B3105" i="2"/>
  <c r="F3104" i="2"/>
  <c r="C3104" i="2"/>
  <c r="B3104" i="2"/>
  <c r="F3103" i="2"/>
  <c r="C3103" i="2"/>
  <c r="B3103" i="2"/>
  <c r="F3102" i="2"/>
  <c r="C3102" i="2"/>
  <c r="B3102" i="2"/>
  <c r="F3101" i="2"/>
  <c r="C3101" i="2"/>
  <c r="B3101" i="2"/>
  <c r="F3100" i="2"/>
  <c r="C3100" i="2"/>
  <c r="B3100" i="2"/>
  <c r="F3099" i="2"/>
  <c r="C3099" i="2"/>
  <c r="B3099" i="2"/>
  <c r="F3098" i="2"/>
  <c r="C3098" i="2"/>
  <c r="B3098" i="2"/>
  <c r="F3097" i="2"/>
  <c r="C3097" i="2"/>
  <c r="B3097" i="2"/>
  <c r="F3096" i="2"/>
  <c r="C3096" i="2"/>
  <c r="B3096" i="2"/>
  <c r="F3095" i="2"/>
  <c r="C3095" i="2"/>
  <c r="B3095" i="2"/>
  <c r="F3094" i="2"/>
  <c r="C3094" i="2"/>
  <c r="B3094" i="2"/>
  <c r="F3093" i="2"/>
  <c r="C3093" i="2"/>
  <c r="B3093" i="2"/>
  <c r="F3092" i="2"/>
  <c r="C3092" i="2"/>
  <c r="B3092" i="2"/>
  <c r="F3091" i="2"/>
  <c r="C3091" i="2"/>
  <c r="B3091" i="2"/>
  <c r="F3090" i="2"/>
  <c r="C3090" i="2"/>
  <c r="B3090" i="2"/>
  <c r="F3089" i="2"/>
  <c r="C3089" i="2"/>
  <c r="B3089" i="2"/>
  <c r="F3088" i="2"/>
  <c r="C3088" i="2"/>
  <c r="B3088" i="2"/>
  <c r="F3087" i="2"/>
  <c r="C3087" i="2"/>
  <c r="B3087" i="2"/>
  <c r="F3086" i="2"/>
  <c r="C3086" i="2"/>
  <c r="B3086" i="2"/>
  <c r="F3085" i="2"/>
  <c r="C3085" i="2"/>
  <c r="B3085" i="2"/>
  <c r="F3084" i="2"/>
  <c r="C3084" i="2"/>
  <c r="B3084" i="2"/>
  <c r="F3083" i="2"/>
  <c r="C3083" i="2"/>
  <c r="B3083" i="2"/>
  <c r="F3082" i="2"/>
  <c r="C3082" i="2"/>
  <c r="B3082" i="2"/>
  <c r="F3081" i="2"/>
  <c r="C3081" i="2"/>
  <c r="B3081" i="2"/>
  <c r="F3080" i="2"/>
  <c r="C3080" i="2"/>
  <c r="B3080" i="2"/>
  <c r="F3079" i="2"/>
  <c r="C3079" i="2"/>
  <c r="B3079" i="2"/>
  <c r="F3078" i="2"/>
  <c r="C3078" i="2"/>
  <c r="B3078" i="2"/>
  <c r="F3077" i="2"/>
  <c r="C3077" i="2"/>
  <c r="B3077" i="2"/>
  <c r="F3076" i="2"/>
  <c r="C3076" i="2"/>
  <c r="B3076" i="2"/>
  <c r="F3075" i="2"/>
  <c r="C3075" i="2"/>
  <c r="B3075" i="2"/>
  <c r="F3074" i="2"/>
  <c r="C3074" i="2"/>
  <c r="B3074" i="2"/>
  <c r="F3073" i="2"/>
  <c r="C3073" i="2"/>
  <c r="B3073" i="2"/>
  <c r="F3072" i="2"/>
  <c r="C3072" i="2"/>
  <c r="B3072" i="2"/>
  <c r="F3071" i="2"/>
  <c r="C3071" i="2"/>
  <c r="B3071" i="2"/>
  <c r="F3070" i="2"/>
  <c r="C3070" i="2"/>
  <c r="B3070" i="2"/>
  <c r="F3069" i="2"/>
  <c r="C3069" i="2"/>
  <c r="B3069" i="2"/>
  <c r="F3068" i="2"/>
  <c r="C3068" i="2"/>
  <c r="B3068" i="2"/>
  <c r="F3067" i="2"/>
  <c r="C3067" i="2"/>
  <c r="B3067" i="2"/>
  <c r="F3066" i="2"/>
  <c r="C3066" i="2"/>
  <c r="B3066" i="2"/>
  <c r="F3065" i="2"/>
  <c r="C3065" i="2"/>
  <c r="B3065" i="2"/>
  <c r="F3064" i="2"/>
  <c r="C3064" i="2"/>
  <c r="B3064" i="2"/>
  <c r="F3063" i="2"/>
  <c r="C3063" i="2"/>
  <c r="B3063" i="2"/>
  <c r="F3062" i="2"/>
  <c r="C3062" i="2"/>
  <c r="B3062" i="2"/>
  <c r="F3061" i="2"/>
  <c r="C3061" i="2"/>
  <c r="B3061" i="2"/>
  <c r="F3060" i="2"/>
  <c r="C3060" i="2"/>
  <c r="B3060" i="2"/>
  <c r="F3059" i="2"/>
  <c r="C3059" i="2"/>
  <c r="B3059" i="2"/>
  <c r="F3058" i="2"/>
  <c r="C3058" i="2"/>
  <c r="B3058" i="2"/>
  <c r="F3057" i="2"/>
  <c r="C3057" i="2"/>
  <c r="B3057" i="2"/>
  <c r="F3056" i="2"/>
  <c r="C3056" i="2"/>
  <c r="B3056" i="2"/>
  <c r="F3055" i="2"/>
  <c r="C3055" i="2"/>
  <c r="B3055" i="2"/>
  <c r="F3054" i="2"/>
  <c r="C3054" i="2"/>
  <c r="B3054" i="2"/>
  <c r="F3053" i="2"/>
  <c r="C3053" i="2"/>
  <c r="B3053" i="2"/>
  <c r="F3052" i="2"/>
  <c r="C3052" i="2"/>
  <c r="B3052" i="2"/>
  <c r="F3051" i="2"/>
  <c r="C3051" i="2"/>
  <c r="B3051" i="2"/>
  <c r="F3050" i="2"/>
  <c r="C3050" i="2"/>
  <c r="B3050" i="2"/>
  <c r="F3049" i="2"/>
  <c r="C3049" i="2"/>
  <c r="B3049" i="2"/>
  <c r="F3048" i="2"/>
  <c r="C3048" i="2"/>
  <c r="B3048" i="2"/>
  <c r="F3047" i="2"/>
  <c r="C3047" i="2"/>
  <c r="B3047" i="2"/>
  <c r="F3046" i="2"/>
  <c r="C3046" i="2"/>
  <c r="B3046" i="2"/>
  <c r="F3045" i="2"/>
  <c r="C3045" i="2"/>
  <c r="B3045" i="2"/>
  <c r="F3044" i="2"/>
  <c r="C3044" i="2"/>
  <c r="B3044" i="2"/>
  <c r="F3043" i="2"/>
  <c r="C3043" i="2"/>
  <c r="B3043" i="2"/>
  <c r="F3042" i="2"/>
  <c r="C3042" i="2"/>
  <c r="B3042" i="2"/>
  <c r="F3041" i="2"/>
  <c r="C3041" i="2"/>
  <c r="B3041" i="2"/>
  <c r="F3040" i="2"/>
  <c r="C3040" i="2"/>
  <c r="B3040" i="2"/>
  <c r="F3039" i="2"/>
  <c r="C3039" i="2"/>
  <c r="B3039" i="2"/>
  <c r="F3038" i="2"/>
  <c r="C3038" i="2"/>
  <c r="B3038" i="2"/>
  <c r="F3037" i="2"/>
  <c r="C3037" i="2"/>
  <c r="B3037" i="2"/>
  <c r="F3036" i="2"/>
  <c r="C3036" i="2"/>
  <c r="B3036" i="2"/>
  <c r="F3035" i="2"/>
  <c r="C3035" i="2"/>
  <c r="B3035" i="2"/>
  <c r="F3034" i="2"/>
  <c r="C3034" i="2"/>
  <c r="B3034" i="2"/>
  <c r="F3033" i="2"/>
  <c r="C3033" i="2"/>
  <c r="B3033" i="2"/>
  <c r="F3032" i="2"/>
  <c r="C3032" i="2"/>
  <c r="B3032" i="2"/>
  <c r="F3031" i="2"/>
  <c r="C3031" i="2"/>
  <c r="B3031" i="2"/>
  <c r="F3030" i="2"/>
  <c r="C3030" i="2"/>
  <c r="B3030" i="2"/>
  <c r="F3029" i="2"/>
  <c r="C3029" i="2"/>
  <c r="B3029" i="2"/>
  <c r="F3028" i="2"/>
  <c r="C3028" i="2"/>
  <c r="B3028" i="2"/>
  <c r="F3027" i="2"/>
  <c r="C3027" i="2"/>
  <c r="B3027" i="2"/>
  <c r="F3026" i="2"/>
  <c r="C3026" i="2"/>
  <c r="B3026" i="2"/>
  <c r="F3025" i="2"/>
  <c r="C3025" i="2"/>
  <c r="B3025" i="2"/>
  <c r="F3024" i="2"/>
  <c r="C3024" i="2"/>
  <c r="B3024" i="2"/>
  <c r="F3023" i="2"/>
  <c r="C3023" i="2"/>
  <c r="B3023" i="2"/>
  <c r="F3022" i="2"/>
  <c r="C3022" i="2"/>
  <c r="B3022" i="2"/>
  <c r="F3021" i="2"/>
  <c r="C3021" i="2"/>
  <c r="B3021" i="2"/>
  <c r="F3020" i="2"/>
  <c r="C3020" i="2"/>
  <c r="B3020" i="2"/>
  <c r="F3019" i="2"/>
  <c r="C3019" i="2"/>
  <c r="B3019" i="2"/>
  <c r="F3018" i="2"/>
  <c r="C3018" i="2"/>
  <c r="B3018" i="2"/>
  <c r="F3017" i="2"/>
  <c r="C3017" i="2"/>
  <c r="B3017" i="2"/>
  <c r="F3016" i="2"/>
  <c r="C3016" i="2"/>
  <c r="B3016" i="2"/>
  <c r="F3015" i="2"/>
  <c r="C3015" i="2"/>
  <c r="B3015" i="2"/>
  <c r="F3014" i="2"/>
  <c r="C3014" i="2"/>
  <c r="B3014" i="2"/>
  <c r="F3013" i="2"/>
  <c r="C3013" i="2"/>
  <c r="B3013" i="2"/>
  <c r="F3012" i="2"/>
  <c r="C3012" i="2"/>
  <c r="B3012" i="2"/>
  <c r="F3011" i="2"/>
  <c r="C3011" i="2"/>
  <c r="B3011" i="2"/>
  <c r="F3010" i="2"/>
  <c r="C3010" i="2"/>
  <c r="B3010" i="2"/>
  <c r="F3009" i="2"/>
  <c r="C3009" i="2"/>
  <c r="B3009" i="2"/>
  <c r="F3008" i="2"/>
  <c r="C3008" i="2"/>
  <c r="B3008" i="2"/>
  <c r="F3007" i="2"/>
  <c r="C3007" i="2"/>
  <c r="B3007" i="2"/>
  <c r="F3006" i="2"/>
  <c r="C3006" i="2"/>
  <c r="B3006" i="2"/>
  <c r="F3005" i="2"/>
  <c r="C3005" i="2"/>
  <c r="B3005" i="2"/>
  <c r="F3004" i="2"/>
  <c r="C3004" i="2"/>
  <c r="B3004" i="2"/>
  <c r="F3003" i="2"/>
  <c r="C3003" i="2"/>
  <c r="B3003" i="2"/>
  <c r="F3002" i="2"/>
  <c r="C3002" i="2"/>
  <c r="B3002" i="2"/>
  <c r="F3001" i="2"/>
  <c r="C3001" i="2"/>
  <c r="B3001" i="2"/>
  <c r="F3000" i="2"/>
  <c r="C3000" i="2"/>
  <c r="B3000" i="2"/>
  <c r="F2999" i="2"/>
  <c r="C2999" i="2"/>
  <c r="B2999" i="2"/>
  <c r="F2998" i="2"/>
  <c r="C2998" i="2"/>
  <c r="B2998" i="2"/>
  <c r="F2997" i="2"/>
  <c r="C2997" i="2"/>
  <c r="B2997" i="2"/>
  <c r="F2996" i="2"/>
  <c r="C2996" i="2"/>
  <c r="B2996" i="2"/>
  <c r="F2995" i="2"/>
  <c r="C2995" i="2"/>
  <c r="B2995" i="2"/>
  <c r="F2994" i="2"/>
  <c r="C2994" i="2"/>
  <c r="B2994" i="2"/>
  <c r="F2993" i="2"/>
  <c r="C2993" i="2"/>
  <c r="B2993" i="2"/>
  <c r="F2992" i="2"/>
  <c r="C2992" i="2"/>
  <c r="B2992" i="2"/>
  <c r="F2991" i="2"/>
  <c r="C2991" i="2"/>
  <c r="B2991" i="2"/>
  <c r="F2990" i="2"/>
  <c r="C2990" i="2"/>
  <c r="B2990" i="2"/>
  <c r="F2989" i="2"/>
  <c r="C2989" i="2"/>
  <c r="B2989" i="2"/>
  <c r="F2988" i="2"/>
  <c r="C2988" i="2"/>
  <c r="B2988" i="2"/>
  <c r="F2987" i="2"/>
  <c r="C2987" i="2"/>
  <c r="B2987" i="2"/>
  <c r="F2986" i="2"/>
  <c r="C2986" i="2"/>
  <c r="B2986" i="2"/>
  <c r="F2985" i="2"/>
  <c r="C2985" i="2"/>
  <c r="B2985" i="2"/>
  <c r="F2984" i="2"/>
  <c r="C2984" i="2"/>
  <c r="B2984" i="2"/>
  <c r="F2983" i="2"/>
  <c r="C2983" i="2"/>
  <c r="B2983" i="2"/>
  <c r="F2982" i="2"/>
  <c r="C2982" i="2"/>
  <c r="B2982" i="2"/>
  <c r="F2981" i="2"/>
  <c r="C2981" i="2"/>
  <c r="B2981" i="2"/>
  <c r="F2980" i="2"/>
  <c r="C2980" i="2"/>
  <c r="B2980" i="2"/>
  <c r="F2979" i="2"/>
  <c r="C2979" i="2"/>
  <c r="B2979" i="2"/>
  <c r="F2978" i="2"/>
  <c r="C2978" i="2"/>
  <c r="B2978" i="2"/>
  <c r="F2977" i="2"/>
  <c r="C2977" i="2"/>
  <c r="B2977" i="2"/>
  <c r="F2976" i="2"/>
  <c r="C2976" i="2"/>
  <c r="B2976" i="2"/>
  <c r="F2975" i="2"/>
  <c r="C2975" i="2"/>
  <c r="B2975" i="2"/>
  <c r="F2974" i="2"/>
  <c r="C2974" i="2"/>
  <c r="B2974" i="2"/>
  <c r="F2973" i="2"/>
  <c r="C2973" i="2"/>
  <c r="B2973" i="2"/>
  <c r="F2972" i="2"/>
  <c r="C2972" i="2"/>
  <c r="B2972" i="2"/>
  <c r="F2971" i="2"/>
  <c r="C2971" i="2"/>
  <c r="B2971" i="2"/>
  <c r="F2970" i="2"/>
  <c r="C2970" i="2"/>
  <c r="B2970" i="2"/>
  <c r="F2969" i="2"/>
  <c r="C2969" i="2"/>
  <c r="B2969" i="2"/>
  <c r="F2968" i="2"/>
  <c r="C2968" i="2"/>
  <c r="B2968" i="2"/>
  <c r="F2967" i="2"/>
  <c r="C2967" i="2"/>
  <c r="B2967" i="2"/>
  <c r="F2966" i="2"/>
  <c r="C2966" i="2"/>
  <c r="B2966" i="2"/>
  <c r="F2965" i="2"/>
  <c r="C2965" i="2"/>
  <c r="B2965" i="2"/>
  <c r="F2964" i="2"/>
  <c r="C2964" i="2"/>
  <c r="B2964" i="2"/>
  <c r="F2963" i="2"/>
  <c r="C2963" i="2"/>
  <c r="B2963" i="2"/>
  <c r="F2962" i="2"/>
  <c r="C2962" i="2"/>
  <c r="B2962" i="2"/>
  <c r="F2961" i="2"/>
  <c r="C2961" i="2"/>
  <c r="B2961" i="2"/>
  <c r="F2960" i="2"/>
  <c r="C2960" i="2"/>
  <c r="B2960" i="2"/>
  <c r="F2959" i="2"/>
  <c r="C2959" i="2"/>
  <c r="B2959" i="2"/>
  <c r="F2958" i="2"/>
  <c r="C2958" i="2"/>
  <c r="B2958" i="2"/>
  <c r="F2957" i="2"/>
  <c r="C2957" i="2"/>
  <c r="B2957" i="2"/>
  <c r="F2956" i="2"/>
  <c r="C2956" i="2"/>
  <c r="B2956" i="2"/>
  <c r="F2955" i="2"/>
  <c r="C2955" i="2"/>
  <c r="B2955" i="2"/>
  <c r="F2954" i="2"/>
  <c r="C2954" i="2"/>
  <c r="B2954" i="2"/>
  <c r="F2953" i="2"/>
  <c r="C2953" i="2"/>
  <c r="B2953" i="2"/>
  <c r="F2952" i="2"/>
  <c r="C2952" i="2"/>
  <c r="B2952" i="2"/>
  <c r="F2951" i="2"/>
  <c r="C2951" i="2"/>
  <c r="B2951" i="2"/>
  <c r="F2950" i="2"/>
  <c r="C2950" i="2"/>
  <c r="B2950" i="2"/>
  <c r="F2949" i="2"/>
  <c r="C2949" i="2"/>
  <c r="B2949" i="2"/>
  <c r="F2948" i="2"/>
  <c r="C2948" i="2"/>
  <c r="B2948" i="2"/>
  <c r="F2947" i="2"/>
  <c r="C2947" i="2"/>
  <c r="B2947" i="2"/>
  <c r="F2946" i="2"/>
  <c r="C2946" i="2"/>
  <c r="B2946" i="2"/>
  <c r="F2945" i="2"/>
  <c r="C2945" i="2"/>
  <c r="B2945" i="2"/>
  <c r="F2944" i="2"/>
  <c r="C2944" i="2"/>
  <c r="B2944" i="2"/>
  <c r="F2943" i="2"/>
  <c r="C2943" i="2"/>
  <c r="B2943" i="2"/>
  <c r="F2942" i="2"/>
  <c r="C2942" i="2"/>
  <c r="B2942" i="2"/>
  <c r="F2941" i="2"/>
  <c r="C2941" i="2"/>
  <c r="B2941" i="2"/>
  <c r="F2940" i="2"/>
  <c r="C2940" i="2"/>
  <c r="B2940" i="2"/>
  <c r="F2939" i="2"/>
  <c r="C2939" i="2"/>
  <c r="B2939" i="2"/>
  <c r="F2938" i="2"/>
  <c r="C2938" i="2"/>
  <c r="B2938" i="2"/>
  <c r="F2937" i="2"/>
  <c r="C2937" i="2"/>
  <c r="B2937" i="2"/>
  <c r="F2936" i="2"/>
  <c r="C2936" i="2"/>
  <c r="B2936" i="2"/>
  <c r="F2935" i="2"/>
  <c r="C2935" i="2"/>
  <c r="B2935" i="2"/>
  <c r="F2934" i="2"/>
  <c r="C2934" i="2"/>
  <c r="B2934" i="2"/>
  <c r="F2933" i="2"/>
  <c r="C2933" i="2"/>
  <c r="B2933" i="2"/>
  <c r="F2932" i="2"/>
  <c r="C2932" i="2"/>
  <c r="B2932" i="2"/>
  <c r="F2931" i="2"/>
  <c r="C2931" i="2"/>
  <c r="B2931" i="2"/>
  <c r="F2930" i="2"/>
  <c r="C2930" i="2"/>
  <c r="B2930" i="2"/>
  <c r="F2929" i="2"/>
  <c r="C2929" i="2"/>
  <c r="B2929" i="2"/>
  <c r="F2928" i="2"/>
  <c r="C2928" i="2"/>
  <c r="B2928" i="2"/>
  <c r="F2927" i="2"/>
  <c r="C2927" i="2"/>
  <c r="B2927" i="2"/>
  <c r="F2926" i="2"/>
  <c r="C2926" i="2"/>
  <c r="B2926" i="2"/>
  <c r="F2925" i="2"/>
  <c r="C2925" i="2"/>
  <c r="B2925" i="2"/>
  <c r="F2924" i="2"/>
  <c r="C2924" i="2"/>
  <c r="B2924" i="2"/>
  <c r="F2923" i="2"/>
  <c r="C2923" i="2"/>
  <c r="B2923" i="2"/>
  <c r="F2922" i="2"/>
  <c r="C2922" i="2"/>
  <c r="B2922" i="2"/>
  <c r="F2921" i="2"/>
  <c r="C2921" i="2"/>
  <c r="B2921" i="2"/>
  <c r="F2920" i="2"/>
  <c r="C2920" i="2"/>
  <c r="B2920" i="2"/>
  <c r="F2919" i="2"/>
  <c r="C2919" i="2"/>
  <c r="B2919" i="2"/>
  <c r="F2918" i="2"/>
  <c r="C2918" i="2"/>
  <c r="B2918" i="2"/>
  <c r="F2917" i="2"/>
  <c r="C2917" i="2"/>
  <c r="B2917" i="2"/>
  <c r="F2916" i="2"/>
  <c r="C2916" i="2"/>
  <c r="B2916" i="2"/>
  <c r="F2915" i="2"/>
  <c r="C2915" i="2"/>
  <c r="B2915" i="2"/>
  <c r="F2914" i="2"/>
  <c r="C2914" i="2"/>
  <c r="B2914" i="2"/>
  <c r="F2913" i="2"/>
  <c r="C2913" i="2"/>
  <c r="B2913" i="2"/>
  <c r="F2912" i="2"/>
  <c r="C2912" i="2"/>
  <c r="B2912" i="2"/>
  <c r="F2911" i="2"/>
  <c r="C2911" i="2"/>
  <c r="B2911" i="2"/>
  <c r="F2910" i="2"/>
  <c r="C2910" i="2"/>
  <c r="B2910" i="2"/>
  <c r="F2909" i="2"/>
  <c r="C2909" i="2"/>
  <c r="B2909" i="2"/>
  <c r="F2908" i="2"/>
  <c r="C2908" i="2"/>
  <c r="B2908" i="2"/>
  <c r="F2907" i="2"/>
  <c r="C2907" i="2"/>
  <c r="B2907" i="2"/>
  <c r="F2906" i="2"/>
  <c r="C2906" i="2"/>
  <c r="B2906" i="2"/>
  <c r="F2905" i="2"/>
  <c r="C2905" i="2"/>
  <c r="B2905" i="2"/>
  <c r="F2904" i="2"/>
  <c r="C2904" i="2"/>
  <c r="B2904" i="2"/>
  <c r="F2903" i="2"/>
  <c r="C2903" i="2"/>
  <c r="B2903" i="2"/>
  <c r="F2902" i="2"/>
  <c r="C2902" i="2"/>
  <c r="B2902" i="2"/>
  <c r="F2901" i="2"/>
  <c r="C2901" i="2"/>
  <c r="B2901" i="2"/>
  <c r="F2900" i="2"/>
  <c r="C2900" i="2"/>
  <c r="B2900" i="2"/>
  <c r="F2899" i="2"/>
  <c r="C2899" i="2"/>
  <c r="B2899" i="2"/>
  <c r="F2898" i="2"/>
  <c r="C2898" i="2"/>
  <c r="B2898" i="2"/>
  <c r="F2897" i="2"/>
  <c r="C2897" i="2"/>
  <c r="B2897" i="2"/>
  <c r="F2896" i="2"/>
  <c r="C2896" i="2"/>
  <c r="B2896" i="2"/>
  <c r="F2895" i="2"/>
  <c r="C2895" i="2"/>
  <c r="B2895" i="2"/>
  <c r="F2894" i="2"/>
  <c r="C2894" i="2"/>
  <c r="B2894" i="2"/>
  <c r="F2893" i="2"/>
  <c r="C2893" i="2"/>
  <c r="B2893" i="2"/>
  <c r="F2892" i="2"/>
  <c r="C2892" i="2"/>
  <c r="B2892" i="2"/>
  <c r="F2891" i="2"/>
  <c r="C2891" i="2"/>
  <c r="B2891" i="2"/>
  <c r="F2890" i="2"/>
  <c r="C2890" i="2"/>
  <c r="B2890" i="2"/>
  <c r="F2889" i="2"/>
  <c r="C2889" i="2"/>
  <c r="B2889" i="2"/>
  <c r="F2888" i="2"/>
  <c r="C2888" i="2"/>
  <c r="B2888" i="2"/>
  <c r="F2887" i="2"/>
  <c r="C2887" i="2"/>
  <c r="B2887" i="2"/>
  <c r="F2886" i="2"/>
  <c r="C2886" i="2"/>
  <c r="B2886" i="2"/>
  <c r="F2885" i="2"/>
  <c r="C2885" i="2"/>
  <c r="B2885" i="2"/>
  <c r="F2884" i="2"/>
  <c r="C2884" i="2"/>
  <c r="B2884" i="2"/>
  <c r="F2883" i="2"/>
  <c r="C2883" i="2"/>
  <c r="B2883" i="2"/>
  <c r="F2882" i="2"/>
  <c r="C2882" i="2"/>
  <c r="B2882" i="2"/>
  <c r="F2881" i="2"/>
  <c r="C2881" i="2"/>
  <c r="B2881" i="2"/>
  <c r="F2880" i="2"/>
  <c r="C2880" i="2"/>
  <c r="B2880" i="2"/>
  <c r="F2879" i="2"/>
  <c r="C2879" i="2"/>
  <c r="B2879" i="2"/>
  <c r="F2878" i="2"/>
  <c r="C2878" i="2"/>
  <c r="B2878" i="2"/>
  <c r="F2877" i="2"/>
  <c r="C2877" i="2"/>
  <c r="B2877" i="2"/>
  <c r="F2876" i="2"/>
  <c r="C2876" i="2"/>
  <c r="B2876" i="2"/>
  <c r="F2875" i="2"/>
  <c r="C2875" i="2"/>
  <c r="B2875" i="2"/>
  <c r="F2874" i="2"/>
  <c r="C2874" i="2"/>
  <c r="B2874" i="2"/>
  <c r="F2873" i="2"/>
  <c r="C2873" i="2"/>
  <c r="B2873" i="2"/>
  <c r="F2872" i="2"/>
  <c r="C2872" i="2"/>
  <c r="B2872" i="2"/>
  <c r="F2871" i="2"/>
  <c r="C2871" i="2"/>
  <c r="B2871" i="2"/>
  <c r="F2870" i="2"/>
  <c r="C2870" i="2"/>
  <c r="B2870" i="2"/>
  <c r="F2869" i="2"/>
  <c r="C2869" i="2"/>
  <c r="B2869" i="2"/>
  <c r="F2868" i="2"/>
  <c r="C2868" i="2"/>
  <c r="B2868" i="2"/>
  <c r="F2867" i="2"/>
  <c r="C2867" i="2"/>
  <c r="B2867" i="2"/>
  <c r="F2866" i="2"/>
  <c r="C2866" i="2"/>
  <c r="B2866" i="2"/>
  <c r="F2865" i="2"/>
  <c r="C2865" i="2"/>
  <c r="B2865" i="2"/>
  <c r="F2864" i="2"/>
  <c r="C2864" i="2"/>
  <c r="B2864" i="2"/>
  <c r="F2863" i="2"/>
  <c r="C2863" i="2"/>
  <c r="B2863" i="2"/>
  <c r="F2862" i="2"/>
  <c r="C2862" i="2"/>
  <c r="B2862" i="2"/>
  <c r="F2861" i="2"/>
  <c r="C2861" i="2"/>
  <c r="B2861" i="2"/>
  <c r="F2860" i="2"/>
  <c r="C2860" i="2"/>
  <c r="B2860" i="2"/>
  <c r="F2859" i="2"/>
  <c r="C2859" i="2"/>
  <c r="B2859" i="2"/>
  <c r="F2858" i="2"/>
  <c r="C2858" i="2"/>
  <c r="B2858" i="2"/>
  <c r="F2857" i="2"/>
  <c r="C2857" i="2"/>
  <c r="B2857" i="2"/>
  <c r="F2856" i="2"/>
  <c r="C2856" i="2"/>
  <c r="B2856" i="2"/>
  <c r="F2855" i="2"/>
  <c r="C2855" i="2"/>
  <c r="B2855" i="2"/>
  <c r="F2854" i="2"/>
  <c r="C2854" i="2"/>
  <c r="B2854" i="2"/>
  <c r="F2853" i="2"/>
  <c r="C2853" i="2"/>
  <c r="B2853" i="2"/>
  <c r="F2852" i="2"/>
  <c r="C2852" i="2"/>
  <c r="B2852" i="2"/>
  <c r="F2851" i="2"/>
  <c r="C2851" i="2"/>
  <c r="B2851" i="2"/>
  <c r="F2850" i="2"/>
  <c r="C2850" i="2"/>
  <c r="B2850" i="2"/>
  <c r="F2849" i="2"/>
  <c r="C2849" i="2"/>
  <c r="B2849" i="2"/>
  <c r="F2848" i="2"/>
  <c r="C2848" i="2"/>
  <c r="B2848" i="2"/>
  <c r="F2847" i="2"/>
  <c r="C2847" i="2"/>
  <c r="B2847" i="2"/>
  <c r="F2846" i="2"/>
  <c r="C2846" i="2"/>
  <c r="B2846" i="2"/>
  <c r="F2845" i="2"/>
  <c r="C2845" i="2"/>
  <c r="B2845" i="2"/>
  <c r="F2844" i="2"/>
  <c r="C2844" i="2"/>
  <c r="B2844" i="2"/>
  <c r="F2843" i="2"/>
  <c r="C2843" i="2"/>
  <c r="B2843" i="2"/>
  <c r="F2842" i="2"/>
  <c r="C2842" i="2"/>
  <c r="B2842" i="2"/>
  <c r="F2841" i="2"/>
  <c r="C2841" i="2"/>
  <c r="B2841" i="2"/>
  <c r="F2840" i="2"/>
  <c r="C2840" i="2"/>
  <c r="B2840" i="2"/>
  <c r="F2839" i="2"/>
  <c r="C2839" i="2"/>
  <c r="B2839" i="2"/>
  <c r="F2838" i="2"/>
  <c r="C2838" i="2"/>
  <c r="B2838" i="2"/>
  <c r="F2837" i="2"/>
  <c r="C2837" i="2"/>
  <c r="B2837" i="2"/>
  <c r="F2836" i="2"/>
  <c r="C2836" i="2"/>
  <c r="B2836" i="2"/>
  <c r="F2835" i="2"/>
  <c r="C2835" i="2"/>
  <c r="B2835" i="2"/>
  <c r="F2834" i="2"/>
  <c r="C2834" i="2"/>
  <c r="B2834" i="2"/>
  <c r="F2833" i="2"/>
  <c r="C2833" i="2"/>
  <c r="B2833" i="2"/>
  <c r="F2832" i="2"/>
  <c r="C2832" i="2"/>
  <c r="B2832" i="2"/>
  <c r="F2831" i="2"/>
  <c r="C2831" i="2"/>
  <c r="B2831" i="2"/>
  <c r="F2830" i="2"/>
  <c r="C2830" i="2"/>
  <c r="B2830" i="2"/>
  <c r="F2829" i="2"/>
  <c r="C2829" i="2"/>
  <c r="B2829" i="2"/>
  <c r="F2828" i="2"/>
  <c r="C2828" i="2"/>
  <c r="B2828" i="2"/>
  <c r="F2827" i="2"/>
  <c r="C2827" i="2"/>
  <c r="B2827" i="2"/>
  <c r="F2826" i="2"/>
  <c r="C2826" i="2"/>
  <c r="B2826" i="2"/>
  <c r="F2825" i="2"/>
  <c r="C2825" i="2"/>
  <c r="B2825" i="2"/>
  <c r="F2824" i="2"/>
  <c r="C2824" i="2"/>
  <c r="B2824" i="2"/>
  <c r="F2823" i="2"/>
  <c r="C2823" i="2"/>
  <c r="B2823" i="2"/>
  <c r="F2822" i="2"/>
  <c r="C2822" i="2"/>
  <c r="B2822" i="2"/>
  <c r="F2821" i="2"/>
  <c r="C2821" i="2"/>
  <c r="B2821" i="2"/>
  <c r="F2820" i="2"/>
  <c r="C2820" i="2"/>
  <c r="B2820" i="2"/>
  <c r="F2819" i="2"/>
  <c r="C2819" i="2"/>
  <c r="B2819" i="2"/>
  <c r="F2818" i="2"/>
  <c r="C2818" i="2"/>
  <c r="B2818" i="2"/>
  <c r="F2817" i="2"/>
  <c r="C2817" i="2"/>
  <c r="B2817" i="2"/>
  <c r="F2816" i="2"/>
  <c r="C2816" i="2"/>
  <c r="B2816" i="2"/>
  <c r="F2815" i="2"/>
  <c r="C2815" i="2"/>
  <c r="B2815" i="2"/>
  <c r="F2814" i="2"/>
  <c r="C2814" i="2"/>
  <c r="B2814" i="2"/>
  <c r="F2813" i="2"/>
  <c r="C2813" i="2"/>
  <c r="B2813" i="2"/>
  <c r="F2812" i="2"/>
  <c r="C2812" i="2"/>
  <c r="B2812" i="2"/>
  <c r="F2811" i="2"/>
  <c r="C2811" i="2"/>
  <c r="B2811" i="2"/>
  <c r="F2810" i="2"/>
  <c r="C2810" i="2"/>
  <c r="B2810" i="2"/>
  <c r="F2809" i="2"/>
  <c r="C2809" i="2"/>
  <c r="B2809" i="2"/>
  <c r="F2808" i="2"/>
  <c r="C2808" i="2"/>
  <c r="B2808" i="2"/>
  <c r="F2807" i="2"/>
  <c r="C2807" i="2"/>
  <c r="B2807" i="2"/>
  <c r="F2806" i="2"/>
  <c r="C2806" i="2"/>
  <c r="B2806" i="2"/>
  <c r="F2805" i="2"/>
  <c r="C2805" i="2"/>
  <c r="B2805" i="2"/>
  <c r="F2804" i="2"/>
  <c r="C2804" i="2"/>
  <c r="B2804" i="2"/>
  <c r="F2803" i="2"/>
  <c r="C2803" i="2"/>
  <c r="B2803" i="2"/>
  <c r="F2802" i="2"/>
  <c r="C2802" i="2"/>
  <c r="B2802" i="2"/>
  <c r="F2801" i="2"/>
  <c r="C2801" i="2"/>
  <c r="B2801" i="2"/>
  <c r="F2800" i="2"/>
  <c r="C2800" i="2"/>
  <c r="B2800" i="2"/>
  <c r="F2799" i="2"/>
  <c r="C2799" i="2"/>
  <c r="B2799" i="2"/>
  <c r="F2798" i="2"/>
  <c r="C2798" i="2"/>
  <c r="B2798" i="2"/>
  <c r="F2797" i="2"/>
  <c r="C2797" i="2"/>
  <c r="B2797" i="2"/>
  <c r="F2796" i="2"/>
  <c r="C2796" i="2"/>
  <c r="B2796" i="2"/>
  <c r="F2795" i="2"/>
  <c r="C2795" i="2"/>
  <c r="B2795" i="2"/>
  <c r="F2794" i="2"/>
  <c r="C2794" i="2"/>
  <c r="B2794" i="2"/>
  <c r="F2793" i="2"/>
  <c r="C2793" i="2"/>
  <c r="B2793" i="2"/>
  <c r="F2792" i="2"/>
  <c r="C2792" i="2"/>
  <c r="B2792" i="2"/>
  <c r="F2791" i="2"/>
  <c r="C2791" i="2"/>
  <c r="B2791" i="2"/>
  <c r="F2790" i="2"/>
  <c r="C2790" i="2"/>
  <c r="B2790" i="2"/>
  <c r="F2789" i="2"/>
  <c r="C2789" i="2"/>
  <c r="B2789" i="2"/>
  <c r="F2788" i="2"/>
  <c r="C2788" i="2"/>
  <c r="B2788" i="2"/>
  <c r="F2787" i="2"/>
  <c r="C2787" i="2"/>
  <c r="B2787" i="2"/>
  <c r="F2786" i="2"/>
  <c r="C2786" i="2"/>
  <c r="B2786" i="2"/>
  <c r="F2785" i="2"/>
  <c r="C2785" i="2"/>
  <c r="B2785" i="2"/>
  <c r="F2784" i="2"/>
  <c r="C2784" i="2"/>
  <c r="B2784" i="2"/>
  <c r="F2783" i="2"/>
  <c r="C2783" i="2"/>
  <c r="B2783" i="2"/>
  <c r="F2782" i="2"/>
  <c r="C2782" i="2"/>
  <c r="B2782" i="2"/>
  <c r="F2781" i="2"/>
  <c r="C2781" i="2"/>
  <c r="B2781" i="2"/>
  <c r="F2780" i="2"/>
  <c r="C2780" i="2"/>
  <c r="B2780" i="2"/>
  <c r="F2779" i="2"/>
  <c r="C2779" i="2"/>
  <c r="B2779" i="2"/>
  <c r="F2778" i="2"/>
  <c r="C2778" i="2"/>
  <c r="B2778" i="2"/>
  <c r="F2777" i="2"/>
  <c r="C2777" i="2"/>
  <c r="B2777" i="2"/>
  <c r="F2776" i="2"/>
  <c r="C2776" i="2"/>
  <c r="B2776" i="2"/>
  <c r="F2775" i="2"/>
  <c r="C2775" i="2"/>
  <c r="B2775" i="2"/>
  <c r="F2774" i="2"/>
  <c r="C2774" i="2"/>
  <c r="B2774" i="2"/>
  <c r="F2773" i="2"/>
  <c r="C2773" i="2"/>
  <c r="B2773" i="2"/>
  <c r="F2772" i="2"/>
  <c r="C2772" i="2"/>
  <c r="B2772" i="2"/>
  <c r="F2771" i="2"/>
  <c r="C2771" i="2"/>
  <c r="B2771" i="2"/>
  <c r="F2770" i="2"/>
  <c r="C2770" i="2"/>
  <c r="B2770" i="2"/>
  <c r="F2769" i="2"/>
  <c r="C2769" i="2"/>
  <c r="B2769" i="2"/>
  <c r="F2768" i="2"/>
  <c r="C2768" i="2"/>
  <c r="B2768" i="2"/>
  <c r="F2767" i="2"/>
  <c r="C2767" i="2"/>
  <c r="B2767" i="2"/>
  <c r="F2766" i="2"/>
  <c r="C2766" i="2"/>
  <c r="B2766" i="2"/>
  <c r="F2765" i="2"/>
  <c r="C2765" i="2"/>
  <c r="B2765" i="2"/>
  <c r="F2764" i="2"/>
  <c r="C2764" i="2"/>
  <c r="B2764" i="2"/>
  <c r="F2763" i="2"/>
  <c r="C2763" i="2"/>
  <c r="B2763" i="2"/>
  <c r="F2762" i="2"/>
  <c r="C2762" i="2"/>
  <c r="B2762" i="2"/>
  <c r="F2761" i="2"/>
  <c r="C2761" i="2"/>
  <c r="B2761" i="2"/>
  <c r="F2760" i="2"/>
  <c r="C2760" i="2"/>
  <c r="B2760" i="2"/>
  <c r="F2759" i="2"/>
  <c r="C2759" i="2"/>
  <c r="B2759" i="2"/>
  <c r="F2758" i="2"/>
  <c r="C2758" i="2"/>
  <c r="B2758" i="2"/>
  <c r="F2757" i="2"/>
  <c r="C2757" i="2"/>
  <c r="B2757" i="2"/>
  <c r="F2756" i="2"/>
  <c r="C2756" i="2"/>
  <c r="B2756" i="2"/>
  <c r="F2755" i="2"/>
  <c r="C2755" i="2"/>
  <c r="B2755" i="2"/>
  <c r="F2754" i="2"/>
  <c r="C2754" i="2"/>
  <c r="B2754" i="2"/>
  <c r="F2753" i="2"/>
  <c r="C2753" i="2"/>
  <c r="B2753" i="2"/>
  <c r="F2752" i="2"/>
  <c r="C2752" i="2"/>
  <c r="B2752" i="2"/>
  <c r="F2751" i="2"/>
  <c r="C2751" i="2"/>
  <c r="B2751" i="2"/>
  <c r="F2750" i="2"/>
  <c r="C2750" i="2"/>
  <c r="B2750" i="2"/>
  <c r="F2749" i="2"/>
  <c r="C2749" i="2"/>
  <c r="B2749" i="2"/>
  <c r="F2748" i="2"/>
  <c r="C2748" i="2"/>
  <c r="B2748" i="2"/>
  <c r="F2747" i="2"/>
  <c r="C2747" i="2"/>
  <c r="B2747" i="2"/>
  <c r="F2746" i="2"/>
  <c r="C2746" i="2"/>
  <c r="B2746" i="2"/>
  <c r="F2745" i="2"/>
  <c r="C2745" i="2"/>
  <c r="B2745" i="2"/>
  <c r="F2744" i="2"/>
  <c r="C2744" i="2"/>
  <c r="B2744" i="2"/>
  <c r="F2743" i="2"/>
  <c r="C2743" i="2"/>
  <c r="B2743" i="2"/>
  <c r="F2742" i="2"/>
  <c r="C2742" i="2"/>
  <c r="B2742" i="2"/>
  <c r="F2741" i="2"/>
  <c r="C2741" i="2"/>
  <c r="B2741" i="2"/>
  <c r="F2740" i="2"/>
  <c r="C2740" i="2"/>
  <c r="B2740" i="2"/>
  <c r="F2739" i="2"/>
  <c r="C2739" i="2"/>
  <c r="B2739" i="2"/>
  <c r="F2738" i="2"/>
  <c r="C2738" i="2"/>
  <c r="B2738" i="2"/>
  <c r="F2737" i="2"/>
  <c r="C2737" i="2"/>
  <c r="B2737" i="2"/>
  <c r="F2736" i="2"/>
  <c r="C2736" i="2"/>
  <c r="B2736" i="2"/>
  <c r="F2735" i="2"/>
  <c r="C2735" i="2"/>
  <c r="B2735" i="2"/>
  <c r="F2734" i="2"/>
  <c r="C2734" i="2"/>
  <c r="B2734" i="2"/>
  <c r="F2733" i="2"/>
  <c r="C2733" i="2"/>
  <c r="B2733" i="2"/>
  <c r="F2732" i="2"/>
  <c r="C2732" i="2"/>
  <c r="B2732" i="2"/>
  <c r="F2731" i="2"/>
  <c r="C2731" i="2"/>
  <c r="B2731" i="2"/>
  <c r="F2730" i="2"/>
  <c r="C2730" i="2"/>
  <c r="B2730" i="2"/>
  <c r="F2729" i="2"/>
  <c r="C2729" i="2"/>
  <c r="B2729" i="2"/>
  <c r="F2728" i="2"/>
  <c r="C2728" i="2"/>
  <c r="B2728" i="2"/>
  <c r="F2727" i="2"/>
  <c r="C2727" i="2"/>
  <c r="B2727" i="2"/>
  <c r="F2726" i="2"/>
  <c r="C2726" i="2"/>
  <c r="B2726" i="2"/>
  <c r="F2725" i="2"/>
  <c r="C2725" i="2"/>
  <c r="B2725" i="2"/>
  <c r="F2724" i="2"/>
  <c r="C2724" i="2"/>
  <c r="B2724" i="2"/>
  <c r="F2723" i="2"/>
  <c r="C2723" i="2"/>
  <c r="B2723" i="2"/>
  <c r="F2722" i="2"/>
  <c r="C2722" i="2"/>
  <c r="B2722" i="2"/>
  <c r="F2721" i="2"/>
  <c r="C2721" i="2"/>
  <c r="B2721" i="2"/>
  <c r="F2720" i="2"/>
  <c r="C2720" i="2"/>
  <c r="B2720" i="2"/>
  <c r="F2719" i="2"/>
  <c r="C2719" i="2"/>
  <c r="B2719" i="2"/>
  <c r="F2718" i="2"/>
  <c r="C2718" i="2"/>
  <c r="B2718" i="2"/>
  <c r="F2717" i="2"/>
  <c r="C2717" i="2"/>
  <c r="B2717" i="2"/>
  <c r="F2716" i="2"/>
  <c r="C2716" i="2"/>
  <c r="B2716" i="2"/>
  <c r="F2715" i="2"/>
  <c r="C2715" i="2"/>
  <c r="B2715" i="2"/>
  <c r="F2714" i="2"/>
  <c r="C2714" i="2"/>
  <c r="B2714" i="2"/>
  <c r="F2713" i="2"/>
  <c r="C2713" i="2"/>
  <c r="B2713" i="2"/>
  <c r="F2712" i="2"/>
  <c r="C2712" i="2"/>
  <c r="B2712" i="2"/>
  <c r="F2711" i="2"/>
  <c r="C2711" i="2"/>
  <c r="B2711" i="2"/>
  <c r="F2710" i="2"/>
  <c r="C2710" i="2"/>
  <c r="B2710" i="2"/>
  <c r="F2709" i="2"/>
  <c r="C2709" i="2"/>
  <c r="B2709" i="2"/>
  <c r="F2708" i="2"/>
  <c r="C2708" i="2"/>
  <c r="B2708" i="2"/>
  <c r="F2707" i="2"/>
  <c r="C2707" i="2"/>
  <c r="B2707" i="2"/>
  <c r="F2706" i="2"/>
  <c r="C2706" i="2"/>
  <c r="B2706" i="2"/>
  <c r="F2705" i="2"/>
  <c r="C2705" i="2"/>
  <c r="B2705" i="2"/>
  <c r="F2704" i="2"/>
  <c r="C2704" i="2"/>
  <c r="B2704" i="2"/>
  <c r="F2703" i="2"/>
  <c r="C2703" i="2"/>
  <c r="B2703" i="2"/>
  <c r="F2702" i="2"/>
  <c r="C2702" i="2"/>
  <c r="B2702" i="2"/>
  <c r="F2701" i="2"/>
  <c r="C2701" i="2"/>
  <c r="B2701" i="2"/>
  <c r="F2700" i="2"/>
  <c r="C2700" i="2"/>
  <c r="B2700" i="2"/>
  <c r="F2699" i="2"/>
  <c r="C2699" i="2"/>
  <c r="B2699" i="2"/>
  <c r="F2698" i="2"/>
  <c r="C2698" i="2"/>
  <c r="B2698" i="2"/>
  <c r="F2697" i="2"/>
  <c r="C2697" i="2"/>
  <c r="B2697" i="2"/>
  <c r="F2696" i="2"/>
  <c r="C2696" i="2"/>
  <c r="B2696" i="2"/>
  <c r="F2695" i="2"/>
  <c r="C2695" i="2"/>
  <c r="B2695" i="2"/>
  <c r="F2694" i="2"/>
  <c r="C2694" i="2"/>
  <c r="B2694" i="2"/>
  <c r="F2693" i="2"/>
  <c r="C2693" i="2"/>
  <c r="B2693" i="2"/>
  <c r="F2692" i="2"/>
  <c r="C2692" i="2"/>
  <c r="B2692" i="2"/>
  <c r="F2691" i="2"/>
  <c r="C2691" i="2"/>
  <c r="B2691" i="2"/>
  <c r="F2690" i="2"/>
  <c r="C2690" i="2"/>
  <c r="B2690" i="2"/>
  <c r="F2689" i="2"/>
  <c r="C2689" i="2"/>
  <c r="B2689" i="2"/>
  <c r="F2688" i="2"/>
  <c r="C2688" i="2"/>
  <c r="B2688" i="2"/>
  <c r="F2687" i="2"/>
  <c r="C2687" i="2"/>
  <c r="B2687" i="2"/>
  <c r="F2686" i="2"/>
  <c r="C2686" i="2"/>
  <c r="B2686" i="2"/>
  <c r="F2685" i="2"/>
  <c r="C2685" i="2"/>
  <c r="B2685" i="2"/>
  <c r="F2684" i="2"/>
  <c r="C2684" i="2"/>
  <c r="B2684" i="2"/>
  <c r="F2683" i="2"/>
  <c r="C2683" i="2"/>
  <c r="B2683" i="2"/>
  <c r="F2682" i="2"/>
  <c r="C2682" i="2"/>
  <c r="B2682" i="2"/>
  <c r="F2681" i="2"/>
  <c r="C2681" i="2"/>
  <c r="B2681" i="2"/>
  <c r="F2680" i="2"/>
  <c r="C2680" i="2"/>
  <c r="B2680" i="2"/>
  <c r="F2679" i="2"/>
  <c r="C2679" i="2"/>
  <c r="B2679" i="2"/>
  <c r="F2678" i="2"/>
  <c r="C2678" i="2"/>
  <c r="B2678" i="2"/>
  <c r="F2677" i="2"/>
  <c r="C2677" i="2"/>
  <c r="B2677" i="2"/>
  <c r="F2676" i="2"/>
  <c r="C2676" i="2"/>
  <c r="B2676" i="2"/>
  <c r="F2675" i="2"/>
  <c r="C2675" i="2"/>
  <c r="B2675" i="2"/>
  <c r="F2674" i="2"/>
  <c r="C2674" i="2"/>
  <c r="B2674" i="2"/>
  <c r="F2673" i="2"/>
  <c r="C2673" i="2"/>
  <c r="B2673" i="2"/>
  <c r="F2672" i="2"/>
  <c r="C2672" i="2"/>
  <c r="B2672" i="2"/>
  <c r="F2671" i="2"/>
  <c r="C2671" i="2"/>
  <c r="B2671" i="2"/>
  <c r="F2670" i="2"/>
  <c r="C2670" i="2"/>
  <c r="B2670" i="2"/>
  <c r="F2669" i="2"/>
  <c r="C2669" i="2"/>
  <c r="B2669" i="2"/>
  <c r="F2668" i="2"/>
  <c r="C2668" i="2"/>
  <c r="B2668" i="2"/>
  <c r="F2667" i="2"/>
  <c r="C2667" i="2"/>
  <c r="B2667" i="2"/>
  <c r="F2666" i="2"/>
  <c r="C2666" i="2"/>
  <c r="B2666" i="2"/>
  <c r="F2665" i="2"/>
  <c r="C2665" i="2"/>
  <c r="B2665" i="2"/>
  <c r="F2664" i="2"/>
  <c r="C2664" i="2"/>
  <c r="B2664" i="2"/>
  <c r="F2663" i="2"/>
  <c r="C2663" i="2"/>
  <c r="B2663" i="2"/>
  <c r="F2662" i="2"/>
  <c r="C2662" i="2"/>
  <c r="B2662" i="2"/>
  <c r="F2661" i="2"/>
  <c r="C2661" i="2"/>
  <c r="B2661" i="2"/>
  <c r="F2660" i="2"/>
  <c r="C2660" i="2"/>
  <c r="B2660" i="2"/>
  <c r="F2659" i="2"/>
  <c r="C2659" i="2"/>
  <c r="B2659" i="2"/>
  <c r="F2658" i="2"/>
  <c r="C2658" i="2"/>
  <c r="B2658" i="2"/>
  <c r="F2657" i="2"/>
  <c r="C2657" i="2"/>
  <c r="B2657" i="2"/>
  <c r="F2656" i="2"/>
  <c r="C2656" i="2"/>
  <c r="B2656" i="2"/>
  <c r="F2655" i="2"/>
  <c r="C2655" i="2"/>
  <c r="B2655" i="2"/>
  <c r="F2654" i="2"/>
  <c r="C2654" i="2"/>
  <c r="B2654" i="2"/>
  <c r="F2653" i="2"/>
  <c r="C2653" i="2"/>
  <c r="B2653" i="2"/>
  <c r="F2652" i="2"/>
  <c r="C2652" i="2"/>
  <c r="B2652" i="2"/>
  <c r="F2651" i="2"/>
  <c r="C2651" i="2"/>
  <c r="B2651" i="2"/>
  <c r="F2650" i="2"/>
  <c r="C2650" i="2"/>
  <c r="B2650" i="2"/>
  <c r="F2649" i="2"/>
  <c r="C2649" i="2"/>
  <c r="B2649" i="2"/>
  <c r="F2648" i="2"/>
  <c r="C2648" i="2"/>
  <c r="B2648" i="2"/>
  <c r="F2647" i="2"/>
  <c r="C2647" i="2"/>
  <c r="B2647" i="2"/>
  <c r="F2646" i="2"/>
  <c r="C2646" i="2"/>
  <c r="B2646" i="2"/>
  <c r="F2645" i="2"/>
  <c r="C2645" i="2"/>
  <c r="B2645" i="2"/>
  <c r="F2644" i="2"/>
  <c r="C2644" i="2"/>
  <c r="B2644" i="2"/>
  <c r="F2643" i="2"/>
  <c r="C2643" i="2"/>
  <c r="B2643" i="2"/>
  <c r="F2642" i="2"/>
  <c r="C2642" i="2"/>
  <c r="B2642" i="2"/>
  <c r="F2641" i="2"/>
  <c r="C2641" i="2"/>
  <c r="B2641" i="2"/>
  <c r="F2640" i="2"/>
  <c r="C2640" i="2"/>
  <c r="B2640" i="2"/>
  <c r="F2639" i="2"/>
  <c r="C2639" i="2"/>
  <c r="B2639" i="2"/>
  <c r="F2638" i="2"/>
  <c r="C2638" i="2"/>
  <c r="B2638" i="2"/>
  <c r="F2637" i="2"/>
  <c r="C2637" i="2"/>
  <c r="B2637" i="2"/>
  <c r="F2636" i="2"/>
  <c r="C2636" i="2"/>
  <c r="B2636" i="2"/>
  <c r="F2635" i="2"/>
  <c r="C2635" i="2"/>
  <c r="B2635" i="2"/>
  <c r="F2634" i="2"/>
  <c r="C2634" i="2"/>
  <c r="B2634" i="2"/>
  <c r="F2633" i="2"/>
  <c r="C2633" i="2"/>
  <c r="B2633" i="2"/>
  <c r="F2632" i="2"/>
  <c r="C2632" i="2"/>
  <c r="B2632" i="2"/>
  <c r="F2631" i="2"/>
  <c r="C2631" i="2"/>
  <c r="B2631" i="2"/>
  <c r="F2630" i="2"/>
  <c r="C2630" i="2"/>
  <c r="B2630" i="2"/>
  <c r="F2629" i="2"/>
  <c r="C2629" i="2"/>
  <c r="B2629" i="2"/>
  <c r="F2628" i="2"/>
  <c r="C2628" i="2"/>
  <c r="B2628" i="2"/>
  <c r="F2627" i="2"/>
  <c r="C2627" i="2"/>
  <c r="B2627" i="2"/>
  <c r="F2626" i="2"/>
  <c r="C2626" i="2"/>
  <c r="B2626" i="2"/>
  <c r="F2625" i="2"/>
  <c r="C2625" i="2"/>
  <c r="B2625" i="2"/>
  <c r="F2624" i="2"/>
  <c r="C2624" i="2"/>
  <c r="B2624" i="2"/>
  <c r="F2623" i="2"/>
  <c r="C2623" i="2"/>
  <c r="B2623" i="2"/>
  <c r="F2622" i="2"/>
  <c r="C2622" i="2"/>
  <c r="B2622" i="2"/>
  <c r="F2621" i="2"/>
  <c r="C2621" i="2"/>
  <c r="B2621" i="2"/>
  <c r="F2620" i="2"/>
  <c r="C2620" i="2"/>
  <c r="B2620" i="2"/>
  <c r="F2619" i="2"/>
  <c r="C2619" i="2"/>
  <c r="B2619" i="2"/>
  <c r="F2618" i="2"/>
  <c r="C2618" i="2"/>
  <c r="B2618" i="2"/>
  <c r="F2617" i="2"/>
  <c r="C2617" i="2"/>
  <c r="B2617" i="2"/>
  <c r="F2616" i="2"/>
  <c r="C2616" i="2"/>
  <c r="B2616" i="2"/>
  <c r="F2615" i="2"/>
  <c r="C2615" i="2"/>
  <c r="B2615" i="2"/>
  <c r="F2614" i="2"/>
  <c r="C2614" i="2"/>
  <c r="B2614" i="2"/>
  <c r="F2613" i="2"/>
  <c r="C2613" i="2"/>
  <c r="B2613" i="2"/>
  <c r="F2612" i="2"/>
  <c r="C2612" i="2"/>
  <c r="B2612" i="2"/>
  <c r="F2611" i="2"/>
  <c r="C2611" i="2"/>
  <c r="B2611" i="2"/>
  <c r="F2610" i="2"/>
  <c r="C2610" i="2"/>
  <c r="B2610" i="2"/>
  <c r="F2609" i="2"/>
  <c r="C2609" i="2"/>
  <c r="B2609" i="2"/>
  <c r="F2608" i="2"/>
  <c r="C2608" i="2"/>
  <c r="B2608" i="2"/>
  <c r="F2607" i="2"/>
  <c r="C2607" i="2"/>
  <c r="B2607" i="2"/>
  <c r="F2606" i="2"/>
  <c r="C2606" i="2"/>
  <c r="B2606" i="2"/>
  <c r="F2605" i="2"/>
  <c r="C2605" i="2"/>
  <c r="B2605" i="2"/>
  <c r="F2604" i="2"/>
  <c r="C2604" i="2"/>
  <c r="B2604" i="2"/>
  <c r="F2603" i="2"/>
  <c r="C2603" i="2"/>
  <c r="B2603" i="2"/>
  <c r="F2602" i="2"/>
  <c r="C2602" i="2"/>
  <c r="B2602" i="2"/>
  <c r="F2601" i="2"/>
  <c r="C2601" i="2"/>
  <c r="B2601" i="2"/>
  <c r="F2600" i="2"/>
  <c r="C2600" i="2"/>
  <c r="B2600" i="2"/>
  <c r="F2599" i="2"/>
  <c r="C2599" i="2"/>
  <c r="B2599" i="2"/>
  <c r="F2598" i="2"/>
  <c r="C2598" i="2"/>
  <c r="B2598" i="2"/>
  <c r="F2597" i="2"/>
  <c r="C2597" i="2"/>
  <c r="B2597" i="2"/>
  <c r="F2596" i="2"/>
  <c r="C2596" i="2"/>
  <c r="B2596" i="2"/>
  <c r="F2595" i="2"/>
  <c r="C2595" i="2"/>
  <c r="B2595" i="2"/>
  <c r="F2594" i="2"/>
  <c r="C2594" i="2"/>
  <c r="B2594" i="2"/>
  <c r="F2593" i="2"/>
  <c r="C2593" i="2"/>
  <c r="B2593" i="2"/>
  <c r="F2592" i="2"/>
  <c r="C2592" i="2"/>
  <c r="B2592" i="2"/>
  <c r="F2591" i="2"/>
  <c r="C2591" i="2"/>
  <c r="B2591" i="2"/>
  <c r="F2590" i="2"/>
  <c r="C2590" i="2"/>
  <c r="B2590" i="2"/>
  <c r="F2589" i="2"/>
  <c r="C2589" i="2"/>
  <c r="B2589" i="2"/>
  <c r="F2588" i="2"/>
  <c r="C2588" i="2"/>
  <c r="B2588" i="2"/>
  <c r="F2587" i="2"/>
  <c r="C2587" i="2"/>
  <c r="B2587" i="2"/>
  <c r="F2586" i="2"/>
  <c r="C2586" i="2"/>
  <c r="B2586" i="2"/>
  <c r="F2585" i="2"/>
  <c r="C2585" i="2"/>
  <c r="B2585" i="2"/>
  <c r="F2584" i="2"/>
  <c r="C2584" i="2"/>
  <c r="B2584" i="2"/>
  <c r="F2583" i="2"/>
  <c r="C2583" i="2"/>
  <c r="B2583" i="2"/>
  <c r="F2582" i="2"/>
  <c r="C2582" i="2"/>
  <c r="B2582" i="2"/>
  <c r="F2581" i="2"/>
  <c r="C2581" i="2"/>
  <c r="B2581" i="2"/>
  <c r="F2580" i="2"/>
  <c r="C2580" i="2"/>
  <c r="B2580" i="2"/>
  <c r="F2579" i="2"/>
  <c r="C2579" i="2"/>
  <c r="B2579" i="2"/>
  <c r="F2578" i="2"/>
  <c r="C2578" i="2"/>
  <c r="B2578" i="2"/>
  <c r="F2577" i="2"/>
  <c r="C2577" i="2"/>
  <c r="B2577" i="2"/>
  <c r="F2576" i="2"/>
  <c r="C2576" i="2"/>
  <c r="B2576" i="2"/>
  <c r="F2575" i="2"/>
  <c r="C2575" i="2"/>
  <c r="B2575" i="2"/>
  <c r="F2574" i="2"/>
  <c r="C2574" i="2"/>
  <c r="B2574" i="2"/>
  <c r="F2573" i="2"/>
  <c r="C2573" i="2"/>
  <c r="B2573" i="2"/>
  <c r="F2572" i="2"/>
  <c r="C2572" i="2"/>
  <c r="B2572" i="2"/>
  <c r="F2571" i="2"/>
  <c r="C2571" i="2"/>
  <c r="B2571" i="2"/>
  <c r="F2570" i="2"/>
  <c r="C2570" i="2"/>
  <c r="B2570" i="2"/>
  <c r="F2569" i="2"/>
  <c r="C2569" i="2"/>
  <c r="B2569" i="2"/>
  <c r="F2568" i="2"/>
  <c r="C2568" i="2"/>
  <c r="B2568" i="2"/>
  <c r="F2567" i="2"/>
  <c r="C2567" i="2"/>
  <c r="B2567" i="2"/>
  <c r="F2566" i="2"/>
  <c r="C2566" i="2"/>
  <c r="B2566" i="2"/>
  <c r="F2565" i="2"/>
  <c r="C2565" i="2"/>
  <c r="B2565" i="2"/>
  <c r="F2564" i="2"/>
  <c r="C2564" i="2"/>
  <c r="B2564" i="2"/>
  <c r="F2563" i="2"/>
  <c r="C2563" i="2"/>
  <c r="B2563" i="2"/>
  <c r="F2562" i="2"/>
  <c r="C2562" i="2"/>
  <c r="B2562" i="2"/>
  <c r="F2561" i="2"/>
  <c r="C2561" i="2"/>
  <c r="B2561" i="2"/>
  <c r="F2560" i="2"/>
  <c r="C2560" i="2"/>
  <c r="B2560" i="2"/>
  <c r="F2559" i="2"/>
  <c r="C2559" i="2"/>
  <c r="B2559" i="2"/>
  <c r="F2558" i="2"/>
  <c r="C2558" i="2"/>
  <c r="B2558" i="2"/>
  <c r="F2557" i="2"/>
  <c r="C2557" i="2"/>
  <c r="B2557" i="2"/>
  <c r="F2556" i="2"/>
  <c r="C2556" i="2"/>
  <c r="B2556" i="2"/>
  <c r="F2555" i="2"/>
  <c r="C2555" i="2"/>
  <c r="B2555" i="2"/>
  <c r="F2554" i="2"/>
  <c r="C2554" i="2"/>
  <c r="B2554" i="2"/>
  <c r="F2553" i="2"/>
  <c r="C2553" i="2"/>
  <c r="B2553" i="2"/>
  <c r="F2552" i="2"/>
  <c r="C2552" i="2"/>
  <c r="B2552" i="2"/>
  <c r="F2551" i="2"/>
  <c r="C2551" i="2"/>
  <c r="B2551" i="2"/>
  <c r="F2550" i="2"/>
  <c r="C2550" i="2"/>
  <c r="B2550" i="2"/>
  <c r="F2549" i="2"/>
  <c r="C2549" i="2"/>
  <c r="B2549" i="2"/>
  <c r="F2548" i="2"/>
  <c r="C2548" i="2"/>
  <c r="B2548" i="2"/>
  <c r="F2547" i="2"/>
  <c r="C2547" i="2"/>
  <c r="B2547" i="2"/>
  <c r="F2546" i="2"/>
  <c r="C2546" i="2"/>
  <c r="B2546" i="2"/>
  <c r="F2545" i="2"/>
  <c r="C2545" i="2"/>
  <c r="B2545" i="2"/>
  <c r="F2544" i="2"/>
  <c r="C2544" i="2"/>
  <c r="B2544" i="2"/>
  <c r="F2543" i="2"/>
  <c r="C2543" i="2"/>
  <c r="B2543" i="2"/>
  <c r="F2542" i="2"/>
  <c r="C2542" i="2"/>
  <c r="B2542" i="2"/>
  <c r="F2541" i="2"/>
  <c r="C2541" i="2"/>
  <c r="B2541" i="2"/>
  <c r="F2540" i="2"/>
  <c r="C2540" i="2"/>
  <c r="B2540" i="2"/>
  <c r="F2539" i="2"/>
  <c r="C2539" i="2"/>
  <c r="B2539" i="2"/>
  <c r="F2538" i="2"/>
  <c r="C2538" i="2"/>
  <c r="B2538" i="2"/>
  <c r="F2537" i="2"/>
  <c r="C2537" i="2"/>
  <c r="B2537" i="2"/>
  <c r="F2536" i="2"/>
  <c r="C2536" i="2"/>
  <c r="B2536" i="2"/>
  <c r="F2535" i="2"/>
  <c r="C2535" i="2"/>
  <c r="B2535" i="2"/>
  <c r="F2534" i="2"/>
  <c r="C2534" i="2"/>
  <c r="B2534" i="2"/>
  <c r="F2533" i="2"/>
  <c r="C2533" i="2"/>
  <c r="B2533" i="2"/>
  <c r="F2532" i="2"/>
  <c r="C2532" i="2"/>
  <c r="B2532" i="2"/>
  <c r="F2531" i="2"/>
  <c r="C2531" i="2"/>
  <c r="B2531" i="2"/>
  <c r="F2530" i="2"/>
  <c r="C2530" i="2"/>
  <c r="B2530" i="2"/>
  <c r="F2529" i="2"/>
  <c r="C2529" i="2"/>
  <c r="B2529" i="2"/>
  <c r="F2528" i="2"/>
  <c r="C2528" i="2"/>
  <c r="B2528" i="2"/>
  <c r="F2527" i="2"/>
  <c r="C2527" i="2"/>
  <c r="B2527" i="2"/>
  <c r="F2526" i="2"/>
  <c r="C2526" i="2"/>
  <c r="B2526" i="2"/>
  <c r="F2525" i="2"/>
  <c r="C2525" i="2"/>
  <c r="B2525" i="2"/>
  <c r="F2524" i="2"/>
  <c r="C2524" i="2"/>
  <c r="B2524" i="2"/>
  <c r="F2523" i="2"/>
  <c r="C2523" i="2"/>
  <c r="B2523" i="2"/>
  <c r="F2522" i="2"/>
  <c r="C2522" i="2"/>
  <c r="B2522" i="2"/>
  <c r="F2521" i="2"/>
  <c r="C2521" i="2"/>
  <c r="B2521" i="2"/>
  <c r="F2520" i="2"/>
  <c r="C2520" i="2"/>
  <c r="B2520" i="2"/>
  <c r="F2519" i="2"/>
  <c r="C2519" i="2"/>
  <c r="B2519" i="2"/>
  <c r="F2518" i="2"/>
  <c r="C2518" i="2"/>
  <c r="B2518" i="2"/>
  <c r="F2517" i="2"/>
  <c r="C2517" i="2"/>
  <c r="B2517" i="2"/>
  <c r="F2516" i="2"/>
  <c r="C2516" i="2"/>
  <c r="B2516" i="2"/>
  <c r="F2515" i="2"/>
  <c r="C2515" i="2"/>
  <c r="B2515" i="2"/>
  <c r="F2514" i="2"/>
  <c r="C2514" i="2"/>
  <c r="B2514" i="2"/>
  <c r="F2513" i="2"/>
  <c r="C2513" i="2"/>
  <c r="B2513" i="2"/>
  <c r="F2512" i="2"/>
  <c r="C2512" i="2"/>
  <c r="B2512" i="2"/>
  <c r="F2511" i="2"/>
  <c r="C2511" i="2"/>
  <c r="B2511" i="2"/>
  <c r="F2510" i="2"/>
  <c r="C2510" i="2"/>
  <c r="B2510" i="2"/>
  <c r="F2509" i="2"/>
  <c r="C2509" i="2"/>
  <c r="B2509" i="2"/>
  <c r="F2508" i="2"/>
  <c r="C2508" i="2"/>
  <c r="B2508" i="2"/>
  <c r="F2507" i="2"/>
  <c r="C2507" i="2"/>
  <c r="B2507" i="2"/>
  <c r="F2506" i="2"/>
  <c r="C2506" i="2"/>
  <c r="B2506" i="2"/>
  <c r="F2505" i="2"/>
  <c r="C2505" i="2"/>
  <c r="B2505" i="2"/>
  <c r="F2504" i="2"/>
  <c r="C2504" i="2"/>
  <c r="B2504" i="2"/>
  <c r="F2503" i="2"/>
  <c r="C2503" i="2"/>
  <c r="B2503" i="2"/>
  <c r="F2502" i="2"/>
  <c r="C2502" i="2"/>
  <c r="B2502" i="2"/>
  <c r="F2501" i="2"/>
  <c r="C2501" i="2"/>
  <c r="B2501" i="2"/>
  <c r="F2500" i="2"/>
  <c r="C2500" i="2"/>
  <c r="B2500" i="2"/>
  <c r="F2499" i="2"/>
  <c r="C2499" i="2"/>
  <c r="B2499" i="2"/>
  <c r="F2498" i="2"/>
  <c r="C2498" i="2"/>
  <c r="B2498" i="2"/>
  <c r="F2497" i="2"/>
  <c r="C2497" i="2"/>
  <c r="B2497" i="2"/>
  <c r="F2496" i="2"/>
  <c r="C2496" i="2"/>
  <c r="B2496" i="2"/>
  <c r="F2495" i="2"/>
  <c r="C2495" i="2"/>
  <c r="B2495" i="2"/>
  <c r="F2494" i="2"/>
  <c r="C2494" i="2"/>
  <c r="B2494" i="2"/>
  <c r="F2493" i="2"/>
  <c r="C2493" i="2"/>
  <c r="B2493" i="2"/>
  <c r="F2492" i="2"/>
  <c r="C2492" i="2"/>
  <c r="B2492" i="2"/>
  <c r="F2491" i="2"/>
  <c r="C2491" i="2"/>
  <c r="B2491" i="2"/>
  <c r="F2490" i="2"/>
  <c r="C2490" i="2"/>
  <c r="B2490" i="2"/>
  <c r="F2489" i="2"/>
  <c r="C2489" i="2"/>
  <c r="B2489" i="2"/>
  <c r="F2488" i="2"/>
  <c r="C2488" i="2"/>
  <c r="B2488" i="2"/>
  <c r="F2487" i="2"/>
  <c r="C2487" i="2"/>
  <c r="B2487" i="2"/>
  <c r="F2486" i="2"/>
  <c r="C2486" i="2"/>
  <c r="B2486" i="2"/>
  <c r="F2485" i="2"/>
  <c r="C2485" i="2"/>
  <c r="B2485" i="2"/>
  <c r="F2484" i="2"/>
  <c r="C2484" i="2"/>
  <c r="B2484" i="2"/>
  <c r="F2483" i="2"/>
  <c r="C2483" i="2"/>
  <c r="B2483" i="2"/>
  <c r="F2482" i="2"/>
  <c r="C2482" i="2"/>
  <c r="B2482" i="2"/>
  <c r="F2481" i="2"/>
  <c r="C2481" i="2"/>
  <c r="B2481" i="2"/>
  <c r="F2480" i="2"/>
  <c r="C2480" i="2"/>
  <c r="B2480" i="2"/>
  <c r="F2479" i="2"/>
  <c r="C2479" i="2"/>
  <c r="B2479" i="2"/>
  <c r="F2478" i="2"/>
  <c r="C2478" i="2"/>
  <c r="B2478" i="2"/>
  <c r="F2477" i="2"/>
  <c r="C2477" i="2"/>
  <c r="B2477" i="2"/>
  <c r="F2476" i="2"/>
  <c r="C2476" i="2"/>
  <c r="B2476" i="2"/>
  <c r="F2475" i="2"/>
  <c r="C2475" i="2"/>
  <c r="B2475" i="2"/>
  <c r="F2474" i="2"/>
  <c r="C2474" i="2"/>
  <c r="B2474" i="2"/>
  <c r="F2473" i="2"/>
  <c r="C2473" i="2"/>
  <c r="B2473" i="2"/>
  <c r="F2472" i="2"/>
  <c r="C2472" i="2"/>
  <c r="B2472" i="2"/>
  <c r="F2471" i="2"/>
  <c r="C2471" i="2"/>
  <c r="B2471" i="2"/>
  <c r="F2470" i="2"/>
  <c r="C2470" i="2"/>
  <c r="B2470" i="2"/>
  <c r="F2469" i="2"/>
  <c r="C2469" i="2"/>
  <c r="B2469" i="2"/>
  <c r="F2468" i="2"/>
  <c r="C2468" i="2"/>
  <c r="B2468" i="2"/>
  <c r="F2467" i="2"/>
  <c r="C2467" i="2"/>
  <c r="B2467" i="2"/>
  <c r="F2466" i="2"/>
  <c r="C2466" i="2"/>
  <c r="B2466" i="2"/>
  <c r="F2465" i="2"/>
  <c r="C2465" i="2"/>
  <c r="B2465" i="2"/>
  <c r="F2464" i="2"/>
  <c r="C2464" i="2"/>
  <c r="B2464" i="2"/>
  <c r="F2463" i="2"/>
  <c r="C2463" i="2"/>
  <c r="B2463" i="2"/>
  <c r="F2462" i="2"/>
  <c r="C2462" i="2"/>
  <c r="B2462" i="2"/>
  <c r="F2461" i="2"/>
  <c r="C2461" i="2"/>
  <c r="B2461" i="2"/>
  <c r="F2460" i="2"/>
  <c r="C2460" i="2"/>
  <c r="B2460" i="2"/>
  <c r="F2459" i="2"/>
  <c r="C2459" i="2"/>
  <c r="B2459" i="2"/>
  <c r="F2458" i="2"/>
  <c r="C2458" i="2"/>
  <c r="B2458" i="2"/>
  <c r="F2457" i="2"/>
  <c r="C2457" i="2"/>
  <c r="B2457" i="2"/>
  <c r="F2456" i="2"/>
  <c r="C2456" i="2"/>
  <c r="B2456" i="2"/>
  <c r="F2455" i="2"/>
  <c r="C2455" i="2"/>
  <c r="B2455" i="2"/>
  <c r="F2454" i="2"/>
  <c r="C2454" i="2"/>
  <c r="B2454" i="2"/>
  <c r="F2453" i="2"/>
  <c r="C2453" i="2"/>
  <c r="B2453" i="2"/>
  <c r="F2452" i="2"/>
  <c r="C2452" i="2"/>
  <c r="B2452" i="2"/>
  <c r="F2451" i="2"/>
  <c r="C2451" i="2"/>
  <c r="B2451" i="2"/>
  <c r="F2450" i="2"/>
  <c r="C2450" i="2"/>
  <c r="B2450" i="2"/>
  <c r="F2449" i="2"/>
  <c r="C2449" i="2"/>
  <c r="B2449" i="2"/>
  <c r="F2448" i="2"/>
  <c r="C2448" i="2"/>
  <c r="B2448" i="2"/>
  <c r="F2447" i="2"/>
  <c r="C2447" i="2"/>
  <c r="B2447" i="2"/>
  <c r="F2446" i="2"/>
  <c r="C2446" i="2"/>
  <c r="B2446" i="2"/>
  <c r="F2445" i="2"/>
  <c r="C2445" i="2"/>
  <c r="B2445" i="2"/>
  <c r="F2444" i="2"/>
  <c r="C2444" i="2"/>
  <c r="B2444" i="2"/>
  <c r="F2443" i="2"/>
  <c r="C2443" i="2"/>
  <c r="B2443" i="2"/>
  <c r="F2442" i="2"/>
  <c r="C2442" i="2"/>
  <c r="B2442" i="2"/>
  <c r="F2441" i="2"/>
  <c r="C2441" i="2"/>
  <c r="B2441" i="2"/>
  <c r="F2440" i="2"/>
  <c r="C2440" i="2"/>
  <c r="B2440" i="2"/>
  <c r="F2439" i="2"/>
  <c r="C2439" i="2"/>
  <c r="B2439" i="2"/>
  <c r="F2438" i="2"/>
  <c r="C2438" i="2"/>
  <c r="B2438" i="2"/>
  <c r="F2437" i="2"/>
  <c r="C2437" i="2"/>
  <c r="B2437" i="2"/>
  <c r="F2436" i="2"/>
  <c r="C2436" i="2"/>
  <c r="B2436" i="2"/>
  <c r="F2435" i="2"/>
  <c r="C2435" i="2"/>
  <c r="B2435" i="2"/>
  <c r="F2434" i="2"/>
  <c r="C2434" i="2"/>
  <c r="B2434" i="2"/>
  <c r="F2433" i="2"/>
  <c r="C2433" i="2"/>
  <c r="B2433" i="2"/>
  <c r="F2432" i="2"/>
  <c r="C2432" i="2"/>
  <c r="B2432" i="2"/>
  <c r="F2431" i="2"/>
  <c r="C2431" i="2"/>
  <c r="B2431" i="2"/>
  <c r="F2430" i="2"/>
  <c r="C2430" i="2"/>
  <c r="B2430" i="2"/>
  <c r="F2429" i="2"/>
  <c r="C2429" i="2"/>
  <c r="B2429" i="2"/>
  <c r="F2428" i="2"/>
  <c r="C2428" i="2"/>
  <c r="B2428" i="2"/>
  <c r="F2427" i="2"/>
  <c r="C2427" i="2"/>
  <c r="B2427" i="2"/>
  <c r="F2426" i="2"/>
  <c r="C2426" i="2"/>
  <c r="B2426" i="2"/>
  <c r="F2425" i="2"/>
  <c r="C2425" i="2"/>
  <c r="B2425" i="2"/>
  <c r="F2424" i="2"/>
  <c r="C2424" i="2"/>
  <c r="B2424" i="2"/>
  <c r="F2423" i="2"/>
  <c r="C2423" i="2"/>
  <c r="B2423" i="2"/>
  <c r="F2422" i="2"/>
  <c r="C2422" i="2"/>
  <c r="B2422" i="2"/>
  <c r="F2421" i="2"/>
  <c r="C2421" i="2"/>
  <c r="B2421" i="2"/>
  <c r="F2420" i="2"/>
  <c r="C2420" i="2"/>
  <c r="B2420" i="2"/>
  <c r="F2419" i="2"/>
  <c r="C2419" i="2"/>
  <c r="B2419" i="2"/>
  <c r="F2418" i="2"/>
  <c r="C2418" i="2"/>
  <c r="B2418" i="2"/>
  <c r="F2417" i="2"/>
  <c r="C2417" i="2"/>
  <c r="B2417" i="2"/>
  <c r="F2416" i="2"/>
  <c r="C2416" i="2"/>
  <c r="B2416" i="2"/>
  <c r="F2415" i="2"/>
  <c r="C2415" i="2"/>
  <c r="B2415" i="2"/>
  <c r="F2414" i="2"/>
  <c r="C2414" i="2"/>
  <c r="B2414" i="2"/>
  <c r="F2413" i="2"/>
  <c r="C2413" i="2"/>
  <c r="B2413" i="2"/>
  <c r="F2412" i="2"/>
  <c r="C2412" i="2"/>
  <c r="B2412" i="2"/>
  <c r="F2411" i="2"/>
  <c r="C2411" i="2"/>
  <c r="B2411" i="2"/>
  <c r="F2410" i="2"/>
  <c r="C2410" i="2"/>
  <c r="B2410" i="2"/>
  <c r="F2409" i="2"/>
  <c r="C2409" i="2"/>
  <c r="B2409" i="2"/>
  <c r="F2408" i="2"/>
  <c r="C2408" i="2"/>
  <c r="B2408" i="2"/>
  <c r="F2407" i="2"/>
  <c r="C2407" i="2"/>
  <c r="B2407" i="2"/>
  <c r="F2406" i="2"/>
  <c r="C2406" i="2"/>
  <c r="B2406" i="2"/>
  <c r="F2405" i="2"/>
  <c r="C2405" i="2"/>
  <c r="B2405" i="2"/>
  <c r="F2404" i="2"/>
  <c r="C2404" i="2"/>
  <c r="B2404" i="2"/>
  <c r="F2403" i="2"/>
  <c r="C2403" i="2"/>
  <c r="B2403" i="2"/>
  <c r="F2402" i="2"/>
  <c r="C2402" i="2"/>
  <c r="B2402" i="2"/>
  <c r="F2401" i="2"/>
  <c r="C2401" i="2"/>
  <c r="B2401" i="2"/>
  <c r="F2400" i="2"/>
  <c r="C2400" i="2"/>
  <c r="B2400" i="2"/>
  <c r="F2399" i="2"/>
  <c r="C2399" i="2"/>
  <c r="B2399" i="2"/>
  <c r="F2398" i="2"/>
  <c r="C2398" i="2"/>
  <c r="B2398" i="2"/>
  <c r="F2397" i="2"/>
  <c r="C2397" i="2"/>
  <c r="B2397" i="2"/>
  <c r="F2396" i="2"/>
  <c r="C2396" i="2"/>
  <c r="B2396" i="2"/>
  <c r="F2395" i="2"/>
  <c r="C2395" i="2"/>
  <c r="B2395" i="2"/>
  <c r="F2394" i="2"/>
  <c r="C2394" i="2"/>
  <c r="B2394" i="2"/>
  <c r="F2393" i="2"/>
  <c r="C2393" i="2"/>
  <c r="B2393" i="2"/>
  <c r="F2392" i="2"/>
  <c r="C2392" i="2"/>
  <c r="B2392" i="2"/>
  <c r="F2391" i="2"/>
  <c r="C2391" i="2"/>
  <c r="B2391" i="2"/>
  <c r="F2390" i="2"/>
  <c r="C2390" i="2"/>
  <c r="B2390" i="2"/>
  <c r="F2389" i="2"/>
  <c r="C2389" i="2"/>
  <c r="B2389" i="2"/>
  <c r="F2388" i="2"/>
  <c r="C2388" i="2"/>
  <c r="B2388" i="2"/>
  <c r="F2387" i="2"/>
  <c r="C2387" i="2"/>
  <c r="B2387" i="2"/>
  <c r="F2386" i="2"/>
  <c r="C2386" i="2"/>
  <c r="B2386" i="2"/>
  <c r="F2385" i="2"/>
  <c r="C2385" i="2"/>
  <c r="B2385" i="2"/>
  <c r="F2384" i="2"/>
  <c r="C2384" i="2"/>
  <c r="B2384" i="2"/>
  <c r="F2383" i="2"/>
  <c r="C2383" i="2"/>
  <c r="B2383" i="2"/>
  <c r="F2382" i="2"/>
  <c r="C2382" i="2"/>
  <c r="B2382" i="2"/>
  <c r="F2381" i="2"/>
  <c r="C2381" i="2"/>
  <c r="B2381" i="2"/>
  <c r="F2380" i="2"/>
  <c r="C2380" i="2"/>
  <c r="B2380" i="2"/>
  <c r="F2379" i="2"/>
  <c r="C2379" i="2"/>
  <c r="B2379" i="2"/>
  <c r="F2378" i="2"/>
  <c r="C2378" i="2"/>
  <c r="B2378" i="2"/>
  <c r="F2377" i="2"/>
  <c r="C2377" i="2"/>
  <c r="B2377" i="2"/>
  <c r="F2376" i="2"/>
  <c r="C2376" i="2"/>
  <c r="B2376" i="2"/>
  <c r="F2375" i="2"/>
  <c r="C2375" i="2"/>
  <c r="B2375" i="2"/>
  <c r="F2374" i="2"/>
  <c r="C2374" i="2"/>
  <c r="B2374" i="2"/>
  <c r="F2373" i="2"/>
  <c r="C2373" i="2"/>
  <c r="B2373" i="2"/>
  <c r="F2372" i="2"/>
  <c r="C2372" i="2"/>
  <c r="B2372" i="2"/>
  <c r="F2371" i="2"/>
  <c r="C2371" i="2"/>
  <c r="B2371" i="2"/>
  <c r="F2370" i="2"/>
  <c r="C2370" i="2"/>
  <c r="B2370" i="2"/>
  <c r="F2369" i="2"/>
  <c r="C2369" i="2"/>
  <c r="B2369" i="2"/>
  <c r="F2368" i="2"/>
  <c r="C2368" i="2"/>
  <c r="B2368" i="2"/>
  <c r="F2367" i="2"/>
  <c r="C2367" i="2"/>
  <c r="B2367" i="2"/>
  <c r="F2366" i="2"/>
  <c r="C2366" i="2"/>
  <c r="B2366" i="2"/>
  <c r="F2365" i="2"/>
  <c r="C2365" i="2"/>
  <c r="B2365" i="2"/>
  <c r="F2364" i="2"/>
  <c r="C2364" i="2"/>
  <c r="B2364" i="2"/>
  <c r="F2363" i="2"/>
  <c r="C2363" i="2"/>
  <c r="B2363" i="2"/>
  <c r="F2362" i="2"/>
  <c r="C2362" i="2"/>
  <c r="B2362" i="2"/>
  <c r="F2361" i="2"/>
  <c r="C2361" i="2"/>
  <c r="B2361" i="2"/>
  <c r="F2360" i="2"/>
  <c r="C2360" i="2"/>
  <c r="B2360" i="2"/>
  <c r="F2359" i="2"/>
  <c r="C2359" i="2"/>
  <c r="B2359" i="2"/>
  <c r="F2358" i="2"/>
  <c r="C2358" i="2"/>
  <c r="B2358" i="2"/>
  <c r="F2357" i="2"/>
  <c r="C2357" i="2"/>
  <c r="B2357" i="2"/>
  <c r="F2356" i="2"/>
  <c r="C2356" i="2"/>
  <c r="B2356" i="2"/>
  <c r="F2355" i="2"/>
  <c r="C2355" i="2"/>
  <c r="B2355" i="2"/>
  <c r="F2354" i="2"/>
  <c r="C2354" i="2"/>
  <c r="B2354" i="2"/>
  <c r="F2353" i="2"/>
  <c r="C2353" i="2"/>
  <c r="B2353" i="2"/>
  <c r="F2352" i="2"/>
  <c r="C2352" i="2"/>
  <c r="B2352" i="2"/>
  <c r="F2351" i="2"/>
  <c r="C2351" i="2"/>
  <c r="B2351" i="2"/>
  <c r="F2350" i="2"/>
  <c r="C2350" i="2"/>
  <c r="B2350" i="2"/>
  <c r="F2349" i="2"/>
  <c r="C2349" i="2"/>
  <c r="B2349" i="2"/>
  <c r="F2348" i="2"/>
  <c r="C2348" i="2"/>
  <c r="B2348" i="2"/>
  <c r="F2347" i="2"/>
  <c r="C2347" i="2"/>
  <c r="B2347" i="2"/>
  <c r="F2346" i="2"/>
  <c r="C2346" i="2"/>
  <c r="B2346" i="2"/>
  <c r="F2345" i="2"/>
  <c r="C2345" i="2"/>
  <c r="B2345" i="2"/>
  <c r="F2344" i="2"/>
  <c r="C2344" i="2"/>
  <c r="B2344" i="2"/>
  <c r="F2343" i="2"/>
  <c r="C2343" i="2"/>
  <c r="B2343" i="2"/>
  <c r="F2342" i="2"/>
  <c r="C2342" i="2"/>
  <c r="B2342" i="2"/>
  <c r="F2341" i="2"/>
  <c r="C2341" i="2"/>
  <c r="B2341" i="2"/>
  <c r="F2340" i="2"/>
  <c r="C2340" i="2"/>
  <c r="B2340" i="2"/>
  <c r="F2339" i="2"/>
  <c r="C2339" i="2"/>
  <c r="B2339" i="2"/>
  <c r="F2338" i="2"/>
  <c r="C2338" i="2"/>
  <c r="B2338" i="2"/>
  <c r="F2337" i="2"/>
  <c r="C2337" i="2"/>
  <c r="B2337" i="2"/>
  <c r="F2336" i="2"/>
  <c r="C2336" i="2"/>
  <c r="B2336" i="2"/>
  <c r="F2335" i="2"/>
  <c r="C2335" i="2"/>
  <c r="B2335" i="2"/>
  <c r="F2334" i="2"/>
  <c r="C2334" i="2"/>
  <c r="B2334" i="2"/>
  <c r="F2333" i="2"/>
  <c r="C2333" i="2"/>
  <c r="B2333" i="2"/>
  <c r="F2332" i="2"/>
  <c r="C2332" i="2"/>
  <c r="B2332" i="2"/>
  <c r="F2331" i="2"/>
  <c r="C2331" i="2"/>
  <c r="B2331" i="2"/>
  <c r="F2330" i="2"/>
  <c r="C2330" i="2"/>
  <c r="B2330" i="2"/>
  <c r="F2329" i="2"/>
  <c r="C2329" i="2"/>
  <c r="B2329" i="2"/>
  <c r="F2328" i="2"/>
  <c r="C2328" i="2"/>
  <c r="B2328" i="2"/>
  <c r="F2327" i="2"/>
  <c r="C2327" i="2"/>
  <c r="B2327" i="2"/>
  <c r="F2326" i="2"/>
  <c r="C2326" i="2"/>
  <c r="B2326" i="2"/>
  <c r="F2325" i="2"/>
  <c r="C2325" i="2"/>
  <c r="B2325" i="2"/>
  <c r="F2324" i="2"/>
  <c r="C2324" i="2"/>
  <c r="B2324" i="2"/>
  <c r="F2323" i="2"/>
  <c r="C2323" i="2"/>
  <c r="B2323" i="2"/>
  <c r="F2322" i="2"/>
  <c r="C2322" i="2"/>
  <c r="B2322" i="2"/>
  <c r="F2321" i="2"/>
  <c r="C2321" i="2"/>
  <c r="B2321" i="2"/>
  <c r="F2320" i="2"/>
  <c r="C2320" i="2"/>
  <c r="B2320" i="2"/>
  <c r="F2319" i="2"/>
  <c r="C2319" i="2"/>
  <c r="B2319" i="2"/>
  <c r="F2318" i="2"/>
  <c r="C2318" i="2"/>
  <c r="B2318" i="2"/>
  <c r="F2317" i="2"/>
  <c r="C2317" i="2"/>
  <c r="B2317" i="2"/>
  <c r="F2316" i="2"/>
  <c r="C2316" i="2"/>
  <c r="B2316" i="2"/>
  <c r="F2315" i="2"/>
  <c r="C2315" i="2"/>
  <c r="B2315" i="2"/>
  <c r="F2314" i="2"/>
  <c r="C2314" i="2"/>
  <c r="B2314" i="2"/>
  <c r="F2313" i="2"/>
  <c r="C2313" i="2"/>
  <c r="B2313" i="2"/>
  <c r="F2312" i="2"/>
  <c r="C2312" i="2"/>
  <c r="B2312" i="2"/>
  <c r="F2311" i="2"/>
  <c r="C2311" i="2"/>
  <c r="B2311" i="2"/>
  <c r="F2310" i="2"/>
  <c r="C2310" i="2"/>
  <c r="B2310" i="2"/>
  <c r="F2309" i="2"/>
  <c r="C2309" i="2"/>
  <c r="B2309" i="2"/>
  <c r="F2308" i="2"/>
  <c r="C2308" i="2"/>
  <c r="B2308" i="2"/>
  <c r="F2307" i="2"/>
  <c r="C2307" i="2"/>
  <c r="B2307" i="2"/>
  <c r="F2306" i="2"/>
  <c r="C2306" i="2"/>
  <c r="B2306" i="2"/>
  <c r="F2305" i="2"/>
  <c r="C2305" i="2"/>
  <c r="B2305" i="2"/>
  <c r="F2304" i="2"/>
  <c r="C2304" i="2"/>
  <c r="B2304" i="2"/>
  <c r="F2303" i="2"/>
  <c r="C2303" i="2"/>
  <c r="B2303" i="2"/>
  <c r="F2302" i="2"/>
  <c r="C2302" i="2"/>
  <c r="B2302" i="2"/>
  <c r="F2301" i="2"/>
  <c r="C2301" i="2"/>
  <c r="B2301" i="2"/>
  <c r="F2300" i="2"/>
  <c r="C2300" i="2"/>
  <c r="B2300" i="2"/>
  <c r="F2299" i="2"/>
  <c r="C2299" i="2"/>
  <c r="B2299" i="2"/>
  <c r="F2298" i="2"/>
  <c r="C2298" i="2"/>
  <c r="B2298" i="2"/>
  <c r="F2297" i="2"/>
  <c r="C2297" i="2"/>
  <c r="B2297" i="2"/>
  <c r="F2296" i="2"/>
  <c r="C2296" i="2"/>
  <c r="B2296" i="2"/>
  <c r="F2295" i="2"/>
  <c r="C2295" i="2"/>
  <c r="B2295" i="2"/>
  <c r="F2294" i="2"/>
  <c r="C2294" i="2"/>
  <c r="B2294" i="2"/>
  <c r="F2293" i="2"/>
  <c r="C2293" i="2"/>
  <c r="B2293" i="2"/>
  <c r="F2292" i="2"/>
  <c r="C2292" i="2"/>
  <c r="B2292" i="2"/>
  <c r="F2291" i="2"/>
  <c r="C2291" i="2"/>
  <c r="B2291" i="2"/>
  <c r="F2290" i="2"/>
  <c r="C2290" i="2"/>
  <c r="B2290" i="2"/>
  <c r="F2289" i="2"/>
  <c r="C2289" i="2"/>
  <c r="B2289" i="2"/>
  <c r="F2288" i="2"/>
  <c r="C2288" i="2"/>
  <c r="B2288" i="2"/>
  <c r="F2287" i="2"/>
  <c r="C2287" i="2"/>
  <c r="B2287" i="2"/>
  <c r="F2286" i="2"/>
  <c r="C2286" i="2"/>
  <c r="B2286" i="2"/>
  <c r="F2285" i="2"/>
  <c r="C2285" i="2"/>
  <c r="B2285" i="2"/>
  <c r="F2284" i="2"/>
  <c r="C2284" i="2"/>
  <c r="B2284" i="2"/>
  <c r="F2283" i="2"/>
  <c r="C2283" i="2"/>
  <c r="B2283" i="2"/>
  <c r="F2282" i="2"/>
  <c r="C2282" i="2"/>
  <c r="B2282" i="2"/>
  <c r="F2281" i="2"/>
  <c r="C2281" i="2"/>
  <c r="B2281" i="2"/>
  <c r="F2280" i="2"/>
  <c r="C2280" i="2"/>
  <c r="B2280" i="2"/>
  <c r="F2279" i="2"/>
  <c r="C2279" i="2"/>
  <c r="B2279" i="2"/>
  <c r="F2278" i="2"/>
  <c r="C2278" i="2"/>
  <c r="B2278" i="2"/>
  <c r="F2277" i="2"/>
  <c r="C2277" i="2"/>
  <c r="B2277" i="2"/>
  <c r="F2276" i="2"/>
  <c r="C2276" i="2"/>
  <c r="B2276" i="2"/>
  <c r="F2275" i="2"/>
  <c r="C2275" i="2"/>
  <c r="B2275" i="2"/>
  <c r="F2274" i="2"/>
  <c r="C2274" i="2"/>
  <c r="B2274" i="2"/>
  <c r="F2273" i="2"/>
  <c r="C2273" i="2"/>
  <c r="B2273" i="2"/>
  <c r="F2272" i="2"/>
  <c r="C2272" i="2"/>
  <c r="B2272" i="2"/>
  <c r="F2271" i="2"/>
  <c r="C2271" i="2"/>
  <c r="B2271" i="2"/>
  <c r="F2270" i="2"/>
  <c r="C2270" i="2"/>
  <c r="B2270" i="2"/>
  <c r="F2269" i="2"/>
  <c r="C2269" i="2"/>
  <c r="B2269" i="2"/>
  <c r="F2268" i="2"/>
  <c r="C2268" i="2"/>
  <c r="B2268" i="2"/>
  <c r="F2267" i="2"/>
  <c r="C2267" i="2"/>
  <c r="B2267" i="2"/>
  <c r="F2266" i="2"/>
  <c r="C2266" i="2"/>
  <c r="B2266" i="2"/>
  <c r="F2265" i="2"/>
  <c r="C2265" i="2"/>
  <c r="B2265" i="2"/>
  <c r="F2264" i="2"/>
  <c r="C2264" i="2"/>
  <c r="B2264" i="2"/>
  <c r="F2263" i="2"/>
  <c r="C2263" i="2"/>
  <c r="B2263" i="2"/>
  <c r="F2262" i="2"/>
  <c r="C2262" i="2"/>
  <c r="B2262" i="2"/>
  <c r="F2261" i="2"/>
  <c r="C2261" i="2"/>
  <c r="B2261" i="2"/>
  <c r="F2260" i="2"/>
  <c r="C2260" i="2"/>
  <c r="B2260" i="2"/>
  <c r="F2259" i="2"/>
  <c r="C2259" i="2"/>
  <c r="B2259" i="2"/>
  <c r="F2258" i="2"/>
  <c r="C2258" i="2"/>
  <c r="B2258" i="2"/>
  <c r="F2257" i="2"/>
  <c r="C2257" i="2"/>
  <c r="B2257" i="2"/>
  <c r="F2256" i="2"/>
  <c r="C2256" i="2"/>
  <c r="B2256" i="2"/>
  <c r="F2255" i="2"/>
  <c r="C2255" i="2"/>
  <c r="B2255" i="2"/>
  <c r="F2254" i="2"/>
  <c r="C2254" i="2"/>
  <c r="B2254" i="2"/>
  <c r="F2253" i="2"/>
  <c r="C2253" i="2"/>
  <c r="B2253" i="2"/>
  <c r="F2252" i="2"/>
  <c r="C2252" i="2"/>
  <c r="B2252" i="2"/>
  <c r="F2251" i="2"/>
  <c r="C2251" i="2"/>
  <c r="B2251" i="2"/>
  <c r="F2250" i="2"/>
  <c r="C2250" i="2"/>
  <c r="B2250" i="2"/>
  <c r="F2249" i="2"/>
  <c r="C2249" i="2"/>
  <c r="B2249" i="2"/>
  <c r="F2248" i="2"/>
  <c r="C2248" i="2"/>
  <c r="B2248" i="2"/>
  <c r="F2247" i="2"/>
  <c r="C2247" i="2"/>
  <c r="B2247" i="2"/>
  <c r="F2246" i="2"/>
  <c r="C2246" i="2"/>
  <c r="B2246" i="2"/>
  <c r="F2245" i="2"/>
  <c r="C2245" i="2"/>
  <c r="B2245" i="2"/>
  <c r="F2244" i="2"/>
  <c r="C2244" i="2"/>
  <c r="B2244" i="2"/>
  <c r="F2243" i="2"/>
  <c r="C2243" i="2"/>
  <c r="B2243" i="2"/>
  <c r="F2242" i="2"/>
  <c r="C2242" i="2"/>
  <c r="B2242" i="2"/>
  <c r="F2241" i="2"/>
  <c r="C2241" i="2"/>
  <c r="B2241" i="2"/>
  <c r="F2240" i="2"/>
  <c r="C2240" i="2"/>
  <c r="B2240" i="2"/>
  <c r="F2239" i="2"/>
  <c r="C2239" i="2"/>
  <c r="B2239" i="2"/>
  <c r="F2238" i="2"/>
  <c r="C2238" i="2"/>
  <c r="B2238" i="2"/>
  <c r="F2237" i="2"/>
  <c r="C2237" i="2"/>
  <c r="B2237" i="2"/>
  <c r="F2236" i="2"/>
  <c r="C2236" i="2"/>
  <c r="B2236" i="2"/>
  <c r="F2235" i="2"/>
  <c r="C2235" i="2"/>
  <c r="B2235" i="2"/>
  <c r="F2234" i="2"/>
  <c r="C2234" i="2"/>
  <c r="B2234" i="2"/>
  <c r="F2233" i="2"/>
  <c r="C2233" i="2"/>
  <c r="B2233" i="2"/>
  <c r="F2232" i="2"/>
  <c r="C2232" i="2"/>
  <c r="B2232" i="2"/>
  <c r="F2231" i="2"/>
  <c r="C2231" i="2"/>
  <c r="B2231" i="2"/>
  <c r="F2230" i="2"/>
  <c r="C2230" i="2"/>
  <c r="B2230" i="2"/>
  <c r="F2229" i="2"/>
  <c r="C2229" i="2"/>
  <c r="B2229" i="2"/>
  <c r="F2228" i="2"/>
  <c r="C2228" i="2"/>
  <c r="B2228" i="2"/>
  <c r="F2227" i="2"/>
  <c r="C2227" i="2"/>
  <c r="B2227" i="2"/>
  <c r="F2226" i="2"/>
  <c r="C2226" i="2"/>
  <c r="B2226" i="2"/>
  <c r="F2225" i="2"/>
  <c r="C2225" i="2"/>
  <c r="B2225" i="2"/>
  <c r="F2224" i="2"/>
  <c r="C2224" i="2"/>
  <c r="B2224" i="2"/>
  <c r="F2223" i="2"/>
  <c r="C2223" i="2"/>
  <c r="B2223" i="2"/>
  <c r="F2222" i="2"/>
  <c r="C2222" i="2"/>
  <c r="B2222" i="2"/>
  <c r="F2221" i="2"/>
  <c r="C2221" i="2"/>
  <c r="B2221" i="2"/>
  <c r="F2220" i="2"/>
  <c r="C2220" i="2"/>
  <c r="B2220" i="2"/>
  <c r="F2219" i="2"/>
  <c r="C2219" i="2"/>
  <c r="B2219" i="2"/>
  <c r="F2218" i="2"/>
  <c r="C2218" i="2"/>
  <c r="B2218" i="2"/>
  <c r="F2217" i="2"/>
  <c r="C2217" i="2"/>
  <c r="B2217" i="2"/>
  <c r="F2216" i="2"/>
  <c r="C2216" i="2"/>
  <c r="B2216" i="2"/>
  <c r="F2215" i="2"/>
  <c r="C2215" i="2"/>
  <c r="B2215" i="2"/>
  <c r="F2214" i="2"/>
  <c r="C2214" i="2"/>
  <c r="B2214" i="2"/>
  <c r="F2213" i="2"/>
  <c r="C2213" i="2"/>
  <c r="B2213" i="2"/>
  <c r="F2212" i="2"/>
  <c r="C2212" i="2"/>
  <c r="B2212" i="2"/>
  <c r="F2211" i="2"/>
  <c r="C2211" i="2"/>
  <c r="B2211" i="2"/>
  <c r="F2210" i="2"/>
  <c r="C2210" i="2"/>
  <c r="B2210" i="2"/>
  <c r="F2209" i="2"/>
  <c r="C2209" i="2"/>
  <c r="B2209" i="2"/>
  <c r="F2208" i="2"/>
  <c r="C2208" i="2"/>
  <c r="B2208" i="2"/>
  <c r="F2207" i="2"/>
  <c r="C2207" i="2"/>
  <c r="B2207" i="2"/>
  <c r="F2206" i="2"/>
  <c r="C2206" i="2"/>
  <c r="B2206" i="2"/>
  <c r="F2205" i="2"/>
  <c r="C2205" i="2"/>
  <c r="B2205" i="2"/>
  <c r="F2204" i="2"/>
  <c r="C2204" i="2"/>
  <c r="B2204" i="2"/>
  <c r="F2203" i="2"/>
  <c r="C2203" i="2"/>
  <c r="B2203" i="2"/>
  <c r="F2202" i="2"/>
  <c r="C2202" i="2"/>
  <c r="B2202" i="2"/>
  <c r="F2201" i="2"/>
  <c r="C2201" i="2"/>
  <c r="B2201" i="2"/>
  <c r="F2200" i="2"/>
  <c r="C2200" i="2"/>
  <c r="B2200" i="2"/>
  <c r="F2199" i="2"/>
  <c r="C2199" i="2"/>
  <c r="B2199" i="2"/>
  <c r="F2198" i="2"/>
  <c r="C2198" i="2"/>
  <c r="B2198" i="2"/>
  <c r="F2197" i="2"/>
  <c r="C2197" i="2"/>
  <c r="B2197" i="2"/>
  <c r="F2196" i="2"/>
  <c r="C2196" i="2"/>
  <c r="B2196" i="2"/>
  <c r="F2195" i="2"/>
  <c r="C2195" i="2"/>
  <c r="B2195" i="2"/>
  <c r="F2194" i="2"/>
  <c r="C2194" i="2"/>
  <c r="B2194" i="2"/>
  <c r="F2193" i="2"/>
  <c r="C2193" i="2"/>
  <c r="B2193" i="2"/>
  <c r="F2192" i="2"/>
  <c r="C2192" i="2"/>
  <c r="B2192" i="2"/>
  <c r="F2191" i="2"/>
  <c r="C2191" i="2"/>
  <c r="B2191" i="2"/>
  <c r="F2190" i="2"/>
  <c r="C2190" i="2"/>
  <c r="B2190" i="2"/>
  <c r="F2189" i="2"/>
  <c r="C2189" i="2"/>
  <c r="B2189" i="2"/>
  <c r="F2188" i="2"/>
  <c r="C2188" i="2"/>
  <c r="B2188" i="2"/>
  <c r="F2187" i="2"/>
  <c r="C2187" i="2"/>
  <c r="B2187" i="2"/>
  <c r="F2186" i="2"/>
  <c r="C2186" i="2"/>
  <c r="B2186" i="2"/>
  <c r="F2185" i="2"/>
  <c r="C2185" i="2"/>
  <c r="B2185" i="2"/>
  <c r="F2184" i="2"/>
  <c r="C2184" i="2"/>
  <c r="B2184" i="2"/>
  <c r="F2183" i="2"/>
  <c r="C2183" i="2"/>
  <c r="B2183" i="2"/>
  <c r="F2182" i="2"/>
  <c r="C2182" i="2"/>
  <c r="B2182" i="2"/>
  <c r="F2181" i="2"/>
  <c r="C2181" i="2"/>
  <c r="B2181" i="2"/>
  <c r="F2180" i="2"/>
  <c r="C2180" i="2"/>
  <c r="B2180" i="2"/>
  <c r="F2179" i="2"/>
  <c r="C2179" i="2"/>
  <c r="B2179" i="2"/>
  <c r="F2178" i="2"/>
  <c r="C2178" i="2"/>
  <c r="B2178" i="2"/>
  <c r="F2177" i="2"/>
  <c r="C2177" i="2"/>
  <c r="B2177" i="2"/>
  <c r="F2176" i="2"/>
  <c r="C2176" i="2"/>
  <c r="B2176" i="2"/>
  <c r="F2175" i="2"/>
  <c r="C2175" i="2"/>
  <c r="B2175" i="2"/>
  <c r="F2174" i="2"/>
  <c r="C2174" i="2"/>
  <c r="B2174" i="2"/>
  <c r="F2173" i="2"/>
  <c r="C2173" i="2"/>
  <c r="B2173" i="2"/>
  <c r="F2172" i="2"/>
  <c r="C2172" i="2"/>
  <c r="B2172" i="2"/>
  <c r="F2171" i="2"/>
  <c r="C2171" i="2"/>
  <c r="B2171" i="2"/>
  <c r="F2170" i="2"/>
  <c r="C2170" i="2"/>
  <c r="B2170" i="2"/>
  <c r="F2169" i="2"/>
  <c r="C2169" i="2"/>
  <c r="B2169" i="2"/>
  <c r="F2168" i="2"/>
  <c r="C2168" i="2"/>
  <c r="B2168" i="2"/>
  <c r="F2167" i="2"/>
  <c r="C2167" i="2"/>
  <c r="B2167" i="2"/>
  <c r="F2166" i="2"/>
  <c r="C2166" i="2"/>
  <c r="B2166" i="2"/>
  <c r="F2165" i="2"/>
  <c r="C2165" i="2"/>
  <c r="B2165" i="2"/>
  <c r="F2164" i="2"/>
  <c r="C2164" i="2"/>
  <c r="B2164" i="2"/>
  <c r="F2163" i="2"/>
  <c r="C2163" i="2"/>
  <c r="B2163" i="2"/>
  <c r="F2162" i="2"/>
  <c r="C2162" i="2"/>
  <c r="B2162" i="2"/>
  <c r="F2161" i="2"/>
  <c r="C2161" i="2"/>
  <c r="B2161" i="2"/>
  <c r="F2160" i="2"/>
  <c r="C2160" i="2"/>
  <c r="B2160" i="2"/>
  <c r="F2159" i="2"/>
  <c r="C2159" i="2"/>
  <c r="B2159" i="2"/>
  <c r="F2158" i="2"/>
  <c r="C2158" i="2"/>
  <c r="B2158" i="2"/>
  <c r="F2157" i="2"/>
  <c r="C2157" i="2"/>
  <c r="B2157" i="2"/>
  <c r="F2156" i="2"/>
  <c r="C2156" i="2"/>
  <c r="B2156" i="2"/>
  <c r="F2155" i="2"/>
  <c r="C2155" i="2"/>
  <c r="B2155" i="2"/>
  <c r="F2154" i="2"/>
  <c r="C2154" i="2"/>
  <c r="B2154" i="2"/>
  <c r="F2153" i="2"/>
  <c r="C2153" i="2"/>
  <c r="B2153" i="2"/>
  <c r="F2152" i="2"/>
  <c r="C2152" i="2"/>
  <c r="B2152" i="2"/>
  <c r="F2151" i="2"/>
  <c r="C2151" i="2"/>
  <c r="B2151" i="2"/>
  <c r="F2150" i="2"/>
  <c r="C2150" i="2"/>
  <c r="B2150" i="2"/>
  <c r="F2149" i="2"/>
  <c r="C2149" i="2"/>
  <c r="B2149" i="2"/>
  <c r="F2148" i="2"/>
  <c r="C2148" i="2"/>
  <c r="B2148" i="2"/>
  <c r="F2147" i="2"/>
  <c r="C2147" i="2"/>
  <c r="B2147" i="2"/>
  <c r="F2146" i="2"/>
  <c r="C2146" i="2"/>
  <c r="B2146" i="2"/>
  <c r="F2145" i="2"/>
  <c r="C2145" i="2"/>
  <c r="B2145" i="2"/>
  <c r="F2144" i="2"/>
  <c r="C2144" i="2"/>
  <c r="B2144" i="2"/>
  <c r="F2143" i="2"/>
  <c r="C2143" i="2"/>
  <c r="B2143" i="2"/>
  <c r="F2142" i="2"/>
  <c r="C2142" i="2"/>
  <c r="B2142" i="2"/>
  <c r="F2141" i="2"/>
  <c r="C2141" i="2"/>
  <c r="B2141" i="2"/>
  <c r="F2140" i="2"/>
  <c r="C2140" i="2"/>
  <c r="B2140" i="2"/>
  <c r="F2139" i="2"/>
  <c r="C2139" i="2"/>
  <c r="B2139" i="2"/>
  <c r="F2138" i="2"/>
  <c r="C2138" i="2"/>
  <c r="B2138" i="2"/>
  <c r="F2137" i="2"/>
  <c r="C2137" i="2"/>
  <c r="B2137" i="2"/>
  <c r="F2136" i="2"/>
  <c r="C2136" i="2"/>
  <c r="B2136" i="2"/>
  <c r="F2135" i="2"/>
  <c r="C2135" i="2"/>
  <c r="B2135" i="2"/>
  <c r="F2134" i="2"/>
  <c r="C2134" i="2"/>
  <c r="B2134" i="2"/>
  <c r="F2133" i="2"/>
  <c r="C2133" i="2"/>
  <c r="B2133" i="2"/>
  <c r="F2132" i="2"/>
  <c r="C2132" i="2"/>
  <c r="B2132" i="2"/>
  <c r="F2131" i="2"/>
  <c r="C2131" i="2"/>
  <c r="B2131" i="2"/>
  <c r="F2130" i="2"/>
  <c r="C2130" i="2"/>
  <c r="B2130" i="2"/>
  <c r="F2129" i="2"/>
  <c r="C2129" i="2"/>
  <c r="B2129" i="2"/>
  <c r="F2128" i="2"/>
  <c r="C2128" i="2"/>
  <c r="B2128" i="2"/>
  <c r="F2127" i="2"/>
  <c r="C2127" i="2"/>
  <c r="B2127" i="2"/>
  <c r="F2126" i="2"/>
  <c r="C2126" i="2"/>
  <c r="B2126" i="2"/>
  <c r="F2125" i="2"/>
  <c r="C2125" i="2"/>
  <c r="B2125" i="2"/>
  <c r="F2124" i="2"/>
  <c r="C2124" i="2"/>
  <c r="B2124" i="2"/>
  <c r="F2123" i="2"/>
  <c r="C2123" i="2"/>
  <c r="B2123" i="2"/>
  <c r="F2122" i="2"/>
  <c r="C2122" i="2"/>
  <c r="B2122" i="2"/>
  <c r="F2121" i="2"/>
  <c r="C2121" i="2"/>
  <c r="B2121" i="2"/>
  <c r="F2120" i="2"/>
  <c r="C2120" i="2"/>
  <c r="B2120" i="2"/>
  <c r="F2119" i="2"/>
  <c r="C2119" i="2"/>
  <c r="B2119" i="2"/>
  <c r="F2118" i="2"/>
  <c r="C2118" i="2"/>
  <c r="B2118" i="2"/>
  <c r="F2117" i="2"/>
  <c r="C2117" i="2"/>
  <c r="B2117" i="2"/>
  <c r="F2116" i="2"/>
  <c r="C2116" i="2"/>
  <c r="B2116" i="2"/>
  <c r="F2115" i="2"/>
  <c r="C2115" i="2"/>
  <c r="B2115" i="2"/>
  <c r="F2114" i="2"/>
  <c r="C2114" i="2"/>
  <c r="B2114" i="2"/>
  <c r="F2113" i="2"/>
  <c r="C2113" i="2"/>
  <c r="B2113" i="2"/>
  <c r="F2112" i="2"/>
  <c r="C2112" i="2"/>
  <c r="B2112" i="2"/>
  <c r="F2111" i="2"/>
  <c r="C2111" i="2"/>
  <c r="B2111" i="2"/>
  <c r="F2110" i="2"/>
  <c r="C2110" i="2"/>
  <c r="B2110" i="2"/>
  <c r="F2109" i="2"/>
  <c r="C2109" i="2"/>
  <c r="B2109" i="2"/>
  <c r="F2108" i="2"/>
  <c r="C2108" i="2"/>
  <c r="B2108" i="2"/>
  <c r="F2107" i="2"/>
  <c r="C2107" i="2"/>
  <c r="B2107" i="2"/>
  <c r="F2106" i="2"/>
  <c r="C2106" i="2"/>
  <c r="B2106" i="2"/>
  <c r="F2105" i="2"/>
  <c r="C2105" i="2"/>
  <c r="B2105" i="2"/>
  <c r="F2104" i="2"/>
  <c r="C2104" i="2"/>
  <c r="B2104" i="2"/>
  <c r="F2103" i="2"/>
  <c r="C2103" i="2"/>
  <c r="B2103" i="2"/>
  <c r="F2102" i="2"/>
  <c r="C2102" i="2"/>
  <c r="B2102" i="2"/>
  <c r="F2101" i="2"/>
  <c r="C2101" i="2"/>
  <c r="B2101" i="2"/>
  <c r="F2100" i="2"/>
  <c r="C2100" i="2"/>
  <c r="B2100" i="2"/>
  <c r="F2099" i="2"/>
  <c r="C2099" i="2"/>
  <c r="B2099" i="2"/>
  <c r="F2098" i="2"/>
  <c r="C2098" i="2"/>
  <c r="B2098" i="2"/>
  <c r="F2097" i="2"/>
  <c r="C2097" i="2"/>
  <c r="B2097" i="2"/>
  <c r="F2096" i="2"/>
  <c r="C2096" i="2"/>
  <c r="B2096" i="2"/>
  <c r="F2095" i="2"/>
  <c r="C2095" i="2"/>
  <c r="B2095" i="2"/>
  <c r="F2094" i="2"/>
  <c r="C2094" i="2"/>
  <c r="B2094" i="2"/>
  <c r="F2093" i="2"/>
  <c r="C2093" i="2"/>
  <c r="B2093" i="2"/>
  <c r="F2092" i="2"/>
  <c r="C2092" i="2"/>
  <c r="B2092" i="2"/>
  <c r="F2091" i="2"/>
  <c r="C2091" i="2"/>
  <c r="B2091" i="2"/>
  <c r="F2090" i="2"/>
  <c r="C2090" i="2"/>
  <c r="B2090" i="2"/>
  <c r="F2089" i="2"/>
  <c r="C2089" i="2"/>
  <c r="B2089" i="2"/>
  <c r="F2088" i="2"/>
  <c r="C2088" i="2"/>
  <c r="B2088" i="2"/>
  <c r="F2087" i="2"/>
  <c r="C2087" i="2"/>
  <c r="B2087" i="2"/>
  <c r="F2086" i="2"/>
  <c r="C2086" i="2"/>
  <c r="B2086" i="2"/>
  <c r="F2085" i="2"/>
  <c r="C2085" i="2"/>
  <c r="B2085" i="2"/>
  <c r="F2084" i="2"/>
  <c r="C2084" i="2"/>
  <c r="B2084" i="2"/>
  <c r="F2083" i="2"/>
  <c r="C2083" i="2"/>
  <c r="B2083" i="2"/>
  <c r="F2082" i="2"/>
  <c r="C2082" i="2"/>
  <c r="B2082" i="2"/>
  <c r="F2081" i="2"/>
  <c r="C2081" i="2"/>
  <c r="B2081" i="2"/>
  <c r="F2080" i="2"/>
  <c r="C2080" i="2"/>
  <c r="B2080" i="2"/>
  <c r="F2079" i="2"/>
  <c r="C2079" i="2"/>
  <c r="B2079" i="2"/>
  <c r="F2078" i="2"/>
  <c r="C2078" i="2"/>
  <c r="B2078" i="2"/>
  <c r="F2077" i="2"/>
  <c r="C2077" i="2"/>
  <c r="B2077" i="2"/>
  <c r="F2076" i="2"/>
  <c r="C2076" i="2"/>
  <c r="B2076" i="2"/>
  <c r="F2075" i="2"/>
  <c r="C2075" i="2"/>
  <c r="B2075" i="2"/>
  <c r="F2074" i="2"/>
  <c r="C2074" i="2"/>
  <c r="B2074" i="2"/>
  <c r="F2073" i="2"/>
  <c r="C2073" i="2"/>
  <c r="B2073" i="2"/>
  <c r="F2072" i="2"/>
  <c r="C2072" i="2"/>
  <c r="B2072" i="2"/>
  <c r="F2071" i="2"/>
  <c r="C2071" i="2"/>
  <c r="B2071" i="2"/>
  <c r="F2070" i="2"/>
  <c r="C2070" i="2"/>
  <c r="B2070" i="2"/>
  <c r="F2069" i="2"/>
  <c r="C2069" i="2"/>
  <c r="B2069" i="2"/>
  <c r="F2068" i="2"/>
  <c r="C2068" i="2"/>
  <c r="B2068" i="2"/>
  <c r="F2067" i="2"/>
  <c r="C2067" i="2"/>
  <c r="B2067" i="2"/>
  <c r="F2066" i="2"/>
  <c r="C2066" i="2"/>
  <c r="B2066" i="2"/>
  <c r="F2065" i="2"/>
  <c r="C2065" i="2"/>
  <c r="B2065" i="2"/>
  <c r="F2064" i="2"/>
  <c r="C2064" i="2"/>
  <c r="B2064" i="2"/>
  <c r="F2063" i="2"/>
  <c r="C2063" i="2"/>
  <c r="B2063" i="2"/>
  <c r="F2062" i="2"/>
  <c r="C2062" i="2"/>
  <c r="B2062" i="2"/>
  <c r="F2061" i="2"/>
  <c r="C2061" i="2"/>
  <c r="B2061" i="2"/>
  <c r="F2060" i="2"/>
  <c r="C2060" i="2"/>
  <c r="B2060" i="2"/>
  <c r="F2059" i="2"/>
  <c r="C2059" i="2"/>
  <c r="B2059" i="2"/>
  <c r="F2058" i="2"/>
  <c r="C2058" i="2"/>
  <c r="B2058" i="2"/>
  <c r="F2057" i="2"/>
  <c r="C2057" i="2"/>
  <c r="B2057" i="2"/>
  <c r="F2056" i="2"/>
  <c r="C2056" i="2"/>
  <c r="B2056" i="2"/>
  <c r="F2055" i="2"/>
  <c r="C2055" i="2"/>
  <c r="B2055" i="2"/>
  <c r="F2054" i="2"/>
  <c r="C2054" i="2"/>
  <c r="B2054" i="2"/>
  <c r="F2053" i="2"/>
  <c r="C2053" i="2"/>
  <c r="B2053" i="2"/>
  <c r="F2052" i="2"/>
  <c r="C2052" i="2"/>
  <c r="B2052" i="2"/>
  <c r="F2051" i="2"/>
  <c r="C2051" i="2"/>
  <c r="B2051" i="2"/>
  <c r="F2050" i="2"/>
  <c r="C2050" i="2"/>
  <c r="B2050" i="2"/>
  <c r="F2049" i="2"/>
  <c r="C2049" i="2"/>
  <c r="B2049" i="2"/>
  <c r="F2048" i="2"/>
  <c r="C2048" i="2"/>
  <c r="B2048" i="2"/>
  <c r="F2047" i="2"/>
  <c r="C2047" i="2"/>
  <c r="B2047" i="2"/>
  <c r="F2046" i="2"/>
  <c r="C2046" i="2"/>
  <c r="B2046" i="2"/>
  <c r="F2045" i="2"/>
  <c r="C2045" i="2"/>
  <c r="B2045" i="2"/>
  <c r="F2044" i="2"/>
  <c r="C2044" i="2"/>
  <c r="B2044" i="2"/>
  <c r="F2043" i="2"/>
  <c r="C2043" i="2"/>
  <c r="B2043" i="2"/>
  <c r="F2042" i="2"/>
  <c r="C2042" i="2"/>
  <c r="B2042" i="2"/>
  <c r="F2041" i="2"/>
  <c r="C2041" i="2"/>
  <c r="B2041" i="2"/>
  <c r="F2040" i="2"/>
  <c r="C2040" i="2"/>
  <c r="B2040" i="2"/>
  <c r="F2039" i="2"/>
  <c r="C2039" i="2"/>
  <c r="B2039" i="2"/>
  <c r="F2038" i="2"/>
  <c r="C2038" i="2"/>
  <c r="B2038" i="2"/>
  <c r="F2037" i="2"/>
  <c r="C2037" i="2"/>
  <c r="B2037" i="2"/>
  <c r="F2036" i="2"/>
  <c r="C2036" i="2"/>
  <c r="B2036" i="2"/>
  <c r="F2035" i="2"/>
  <c r="C2035" i="2"/>
  <c r="B2035" i="2"/>
  <c r="F2034" i="2"/>
  <c r="C2034" i="2"/>
  <c r="B2034" i="2"/>
  <c r="F2033" i="2"/>
  <c r="C2033" i="2"/>
  <c r="B2033" i="2"/>
  <c r="F2032" i="2"/>
  <c r="C2032" i="2"/>
  <c r="B2032" i="2"/>
  <c r="F2031" i="2"/>
  <c r="C2031" i="2"/>
  <c r="B2031" i="2"/>
  <c r="F2030" i="2"/>
  <c r="C2030" i="2"/>
  <c r="B2030" i="2"/>
  <c r="F2029" i="2"/>
  <c r="C2029" i="2"/>
  <c r="B2029" i="2"/>
  <c r="F2028" i="2"/>
  <c r="C2028" i="2"/>
  <c r="B2028" i="2"/>
  <c r="F2027" i="2"/>
  <c r="C2027" i="2"/>
  <c r="B2027" i="2"/>
  <c r="F2026" i="2"/>
  <c r="C2026" i="2"/>
  <c r="B2026" i="2"/>
  <c r="F2025" i="2"/>
  <c r="C2025" i="2"/>
  <c r="B2025" i="2"/>
  <c r="F2024" i="2"/>
  <c r="C2024" i="2"/>
  <c r="B2024" i="2"/>
  <c r="F2023" i="2"/>
  <c r="C2023" i="2"/>
  <c r="B2023" i="2"/>
  <c r="F2022" i="2"/>
  <c r="C2022" i="2"/>
  <c r="B2022" i="2"/>
  <c r="F2021" i="2"/>
  <c r="C2021" i="2"/>
  <c r="B2021" i="2"/>
  <c r="F2020" i="2"/>
  <c r="C2020" i="2"/>
  <c r="B2020" i="2"/>
  <c r="F2019" i="2"/>
  <c r="C2019" i="2"/>
  <c r="B2019" i="2"/>
  <c r="F2018" i="2"/>
  <c r="C2018" i="2"/>
  <c r="B2018" i="2"/>
  <c r="F2017" i="2"/>
  <c r="C2017" i="2"/>
  <c r="B2017" i="2"/>
  <c r="F2016" i="2"/>
  <c r="C2016" i="2"/>
  <c r="B2016" i="2"/>
  <c r="F2015" i="2"/>
  <c r="C2015" i="2"/>
  <c r="B2015" i="2"/>
  <c r="F2014" i="2"/>
  <c r="C2014" i="2"/>
  <c r="B2014" i="2"/>
  <c r="F2013" i="2"/>
  <c r="C2013" i="2"/>
  <c r="B2013" i="2"/>
  <c r="F2012" i="2"/>
  <c r="C2012" i="2"/>
  <c r="B2012" i="2"/>
  <c r="F2011" i="2"/>
  <c r="C2011" i="2"/>
  <c r="B2011" i="2"/>
  <c r="F2010" i="2"/>
  <c r="C2010" i="2"/>
  <c r="B2010" i="2"/>
  <c r="F2009" i="2"/>
  <c r="C2009" i="2"/>
  <c r="B2009" i="2"/>
  <c r="F2008" i="2"/>
  <c r="C2008" i="2"/>
  <c r="B2008" i="2"/>
  <c r="F2007" i="2"/>
  <c r="C2007" i="2"/>
  <c r="B2007" i="2"/>
  <c r="F2006" i="2"/>
  <c r="C2006" i="2"/>
  <c r="B2006" i="2"/>
  <c r="F2005" i="2"/>
  <c r="C2005" i="2"/>
  <c r="B2005" i="2"/>
  <c r="F2004" i="2"/>
  <c r="C2004" i="2"/>
  <c r="B2004" i="2"/>
  <c r="F2003" i="2"/>
  <c r="C2003" i="2"/>
  <c r="B2003" i="2"/>
  <c r="F2002" i="2"/>
  <c r="C2002" i="2"/>
  <c r="B2002" i="2"/>
  <c r="F2001" i="2"/>
  <c r="C2001" i="2"/>
  <c r="B2001" i="2"/>
  <c r="F2000" i="2"/>
  <c r="C2000" i="2"/>
  <c r="B2000" i="2"/>
  <c r="F1999" i="2"/>
  <c r="C1999" i="2"/>
  <c r="B1999" i="2"/>
  <c r="F1998" i="2"/>
  <c r="C1998" i="2"/>
  <c r="B1998" i="2"/>
  <c r="F1997" i="2"/>
  <c r="C1997" i="2"/>
  <c r="B1997" i="2"/>
  <c r="F1996" i="2"/>
  <c r="C1996" i="2"/>
  <c r="B1996" i="2"/>
  <c r="F1995" i="2"/>
  <c r="C1995" i="2"/>
  <c r="B1995" i="2"/>
  <c r="F1994" i="2"/>
  <c r="C1994" i="2"/>
  <c r="B1994" i="2"/>
  <c r="F1993" i="2"/>
  <c r="C1993" i="2"/>
  <c r="B1993" i="2"/>
  <c r="F1992" i="2"/>
  <c r="C1992" i="2"/>
  <c r="B1992" i="2"/>
  <c r="F1991" i="2"/>
  <c r="C1991" i="2"/>
  <c r="B1991" i="2"/>
  <c r="F1990" i="2"/>
  <c r="C1990" i="2"/>
  <c r="B1990" i="2"/>
  <c r="F1989" i="2"/>
  <c r="C1989" i="2"/>
  <c r="B1989" i="2"/>
  <c r="F1988" i="2"/>
  <c r="C1988" i="2"/>
  <c r="B1988" i="2"/>
  <c r="F1987" i="2"/>
  <c r="C1987" i="2"/>
  <c r="B1987" i="2"/>
  <c r="F1986" i="2"/>
  <c r="C1986" i="2"/>
  <c r="B1986" i="2"/>
  <c r="F1985" i="2"/>
  <c r="C1985" i="2"/>
  <c r="B1985" i="2"/>
  <c r="F1984" i="2"/>
  <c r="C1984" i="2"/>
  <c r="B1984" i="2"/>
  <c r="F1983" i="2"/>
  <c r="C1983" i="2"/>
  <c r="B1983" i="2"/>
  <c r="F1982" i="2"/>
  <c r="C1982" i="2"/>
  <c r="B1982" i="2"/>
  <c r="F1981" i="2"/>
  <c r="C1981" i="2"/>
  <c r="B1981" i="2"/>
  <c r="F1980" i="2"/>
  <c r="C1980" i="2"/>
  <c r="B1980" i="2"/>
  <c r="F1979" i="2"/>
  <c r="C1979" i="2"/>
  <c r="B1979" i="2"/>
  <c r="F1978" i="2"/>
  <c r="C1978" i="2"/>
  <c r="B1978" i="2"/>
  <c r="F1977" i="2"/>
  <c r="C1977" i="2"/>
  <c r="B1977" i="2"/>
  <c r="F1976" i="2"/>
  <c r="C1976" i="2"/>
  <c r="B1976" i="2"/>
  <c r="F1975" i="2"/>
  <c r="C1975" i="2"/>
  <c r="B1975" i="2"/>
  <c r="F1974" i="2"/>
  <c r="C1974" i="2"/>
  <c r="B1974" i="2"/>
  <c r="F1973" i="2"/>
  <c r="C1973" i="2"/>
  <c r="B1973" i="2"/>
  <c r="F1972" i="2"/>
  <c r="C1972" i="2"/>
  <c r="B1972" i="2"/>
  <c r="F1971" i="2"/>
  <c r="C1971" i="2"/>
  <c r="B1971" i="2"/>
  <c r="F1970" i="2"/>
  <c r="C1970" i="2"/>
  <c r="B1970" i="2"/>
  <c r="F1969" i="2"/>
  <c r="C1969" i="2"/>
  <c r="B1969" i="2"/>
  <c r="F1968" i="2"/>
  <c r="C1968" i="2"/>
  <c r="B1968" i="2"/>
  <c r="F1967" i="2"/>
  <c r="C1967" i="2"/>
  <c r="B1967" i="2"/>
  <c r="F1966" i="2"/>
  <c r="C1966" i="2"/>
  <c r="B1966" i="2"/>
  <c r="F1965" i="2"/>
  <c r="C1965" i="2"/>
  <c r="B1965" i="2"/>
  <c r="F1964" i="2"/>
  <c r="C1964" i="2"/>
  <c r="B1964" i="2"/>
  <c r="F1963" i="2"/>
  <c r="C1963" i="2"/>
  <c r="B1963" i="2"/>
  <c r="F1962" i="2"/>
  <c r="C1962" i="2"/>
  <c r="B1962" i="2"/>
  <c r="F1961" i="2"/>
  <c r="C1961" i="2"/>
  <c r="B1961" i="2"/>
  <c r="F1960" i="2"/>
  <c r="C1960" i="2"/>
  <c r="B1960" i="2"/>
  <c r="F1959" i="2"/>
  <c r="C1959" i="2"/>
  <c r="B1959" i="2"/>
  <c r="F1958" i="2"/>
  <c r="C1958" i="2"/>
  <c r="B1958" i="2"/>
  <c r="F1957" i="2"/>
  <c r="C1957" i="2"/>
  <c r="B1957" i="2"/>
  <c r="F1956" i="2"/>
  <c r="C1956" i="2"/>
  <c r="B1956" i="2"/>
  <c r="F1955" i="2"/>
  <c r="C1955" i="2"/>
  <c r="B1955" i="2"/>
  <c r="F1954" i="2"/>
  <c r="C1954" i="2"/>
  <c r="B1954" i="2"/>
  <c r="F1953" i="2"/>
  <c r="C1953" i="2"/>
  <c r="B1953" i="2"/>
  <c r="F1952" i="2"/>
  <c r="C1952" i="2"/>
  <c r="B1952" i="2"/>
  <c r="F1951" i="2"/>
  <c r="C1951" i="2"/>
  <c r="B1951" i="2"/>
  <c r="F1950" i="2"/>
  <c r="C1950" i="2"/>
  <c r="B1950" i="2"/>
  <c r="F1949" i="2"/>
  <c r="C1949" i="2"/>
  <c r="B1949" i="2"/>
  <c r="F1948" i="2"/>
  <c r="C1948" i="2"/>
  <c r="B1948" i="2"/>
  <c r="F1947" i="2"/>
  <c r="C1947" i="2"/>
  <c r="B1947" i="2"/>
  <c r="F1946" i="2"/>
  <c r="C1946" i="2"/>
  <c r="B1946" i="2"/>
  <c r="F1945" i="2"/>
  <c r="C1945" i="2"/>
  <c r="B1945" i="2"/>
  <c r="F1944" i="2"/>
  <c r="C1944" i="2"/>
  <c r="B1944" i="2"/>
  <c r="F1943" i="2"/>
  <c r="C1943" i="2"/>
  <c r="B1943" i="2"/>
  <c r="F1942" i="2"/>
  <c r="C1942" i="2"/>
  <c r="B1942" i="2"/>
  <c r="F1941" i="2"/>
  <c r="C1941" i="2"/>
  <c r="B1941" i="2"/>
  <c r="F1940" i="2"/>
  <c r="C1940" i="2"/>
  <c r="B1940" i="2"/>
  <c r="F1939" i="2"/>
  <c r="C1939" i="2"/>
  <c r="B1939" i="2"/>
  <c r="F1938" i="2"/>
  <c r="C1938" i="2"/>
  <c r="B1938" i="2"/>
  <c r="F1937" i="2"/>
  <c r="C1937" i="2"/>
  <c r="B1937" i="2"/>
  <c r="F1936" i="2"/>
  <c r="C1936" i="2"/>
  <c r="B1936" i="2"/>
  <c r="F1935" i="2"/>
  <c r="C1935" i="2"/>
  <c r="B1935" i="2"/>
  <c r="F1934" i="2"/>
  <c r="C1934" i="2"/>
  <c r="B1934" i="2"/>
  <c r="F1933" i="2"/>
  <c r="C1933" i="2"/>
  <c r="B1933" i="2"/>
  <c r="F1932" i="2"/>
  <c r="C1932" i="2"/>
  <c r="B1932" i="2"/>
  <c r="F1931" i="2"/>
  <c r="C1931" i="2"/>
  <c r="B1931" i="2"/>
  <c r="F1930" i="2"/>
  <c r="C1930" i="2"/>
  <c r="B1930" i="2"/>
  <c r="F1929" i="2"/>
  <c r="C1929" i="2"/>
  <c r="B1929" i="2"/>
  <c r="F1928" i="2"/>
  <c r="C1928" i="2"/>
  <c r="B1928" i="2"/>
  <c r="F1927" i="2"/>
  <c r="C1927" i="2"/>
  <c r="B1927" i="2"/>
  <c r="F1926" i="2"/>
  <c r="C1926" i="2"/>
  <c r="B1926" i="2"/>
  <c r="F1925" i="2"/>
  <c r="C1925" i="2"/>
  <c r="B1925" i="2"/>
  <c r="F1924" i="2"/>
  <c r="C1924" i="2"/>
  <c r="B1924" i="2"/>
  <c r="F1923" i="2"/>
  <c r="C1923" i="2"/>
  <c r="B1923" i="2"/>
  <c r="F1922" i="2"/>
  <c r="C1922" i="2"/>
  <c r="B1922" i="2"/>
  <c r="F1921" i="2"/>
  <c r="C1921" i="2"/>
  <c r="B1921" i="2"/>
  <c r="F1920" i="2"/>
  <c r="C1920" i="2"/>
  <c r="B1920" i="2"/>
  <c r="F1919" i="2"/>
  <c r="C1919" i="2"/>
  <c r="B1919" i="2"/>
  <c r="F1918" i="2"/>
  <c r="C1918" i="2"/>
  <c r="B1918" i="2"/>
  <c r="F1917" i="2"/>
  <c r="C1917" i="2"/>
  <c r="B1917" i="2"/>
  <c r="F1916" i="2"/>
  <c r="C1916" i="2"/>
  <c r="B1916" i="2"/>
  <c r="F1915" i="2"/>
  <c r="C1915" i="2"/>
  <c r="B1915" i="2"/>
  <c r="F1914" i="2"/>
  <c r="C1914" i="2"/>
  <c r="B1914" i="2"/>
  <c r="F1913" i="2"/>
  <c r="C1913" i="2"/>
  <c r="B1913" i="2"/>
  <c r="F1912" i="2"/>
  <c r="C1912" i="2"/>
  <c r="B1912" i="2"/>
  <c r="F1911" i="2"/>
  <c r="C1911" i="2"/>
  <c r="B1911" i="2"/>
  <c r="F1910" i="2"/>
  <c r="C1910" i="2"/>
  <c r="B1910" i="2"/>
  <c r="F1909" i="2"/>
  <c r="C1909" i="2"/>
  <c r="B1909" i="2"/>
  <c r="F1908" i="2"/>
  <c r="C1908" i="2"/>
  <c r="B1908" i="2"/>
  <c r="F1907" i="2"/>
  <c r="C1907" i="2"/>
  <c r="B1907" i="2"/>
  <c r="F1906" i="2"/>
  <c r="C1906" i="2"/>
  <c r="B1906" i="2"/>
  <c r="F1905" i="2"/>
  <c r="C1905" i="2"/>
  <c r="B1905" i="2"/>
  <c r="F1904" i="2"/>
  <c r="C1904" i="2"/>
  <c r="B1904" i="2"/>
  <c r="F1903" i="2"/>
  <c r="C1903" i="2"/>
  <c r="B1903" i="2"/>
  <c r="F1902" i="2"/>
  <c r="C1902" i="2"/>
  <c r="B1902" i="2"/>
  <c r="F1901" i="2"/>
  <c r="C1901" i="2"/>
  <c r="B1901" i="2"/>
  <c r="F1900" i="2"/>
  <c r="C1900" i="2"/>
  <c r="B1900" i="2"/>
  <c r="F1899" i="2"/>
  <c r="C1899" i="2"/>
  <c r="B1899" i="2"/>
  <c r="F1898" i="2"/>
  <c r="C1898" i="2"/>
  <c r="B1898" i="2"/>
  <c r="F1897" i="2"/>
  <c r="C1897" i="2"/>
  <c r="B1897" i="2"/>
  <c r="F1896" i="2"/>
  <c r="C1896" i="2"/>
  <c r="B1896" i="2"/>
  <c r="F1895" i="2"/>
  <c r="C1895" i="2"/>
  <c r="B1895" i="2"/>
  <c r="F1894" i="2"/>
  <c r="C1894" i="2"/>
  <c r="B1894" i="2"/>
  <c r="F1893" i="2"/>
  <c r="C1893" i="2"/>
  <c r="B1893" i="2"/>
  <c r="F1892" i="2"/>
  <c r="C1892" i="2"/>
  <c r="B1892" i="2"/>
  <c r="F1891" i="2"/>
  <c r="C1891" i="2"/>
  <c r="B1891" i="2"/>
  <c r="F1890" i="2"/>
  <c r="C1890" i="2"/>
  <c r="B1890" i="2"/>
  <c r="F1889" i="2"/>
  <c r="C1889" i="2"/>
  <c r="B1889" i="2"/>
  <c r="F1888" i="2"/>
  <c r="C1888" i="2"/>
  <c r="B1888" i="2"/>
  <c r="F1887" i="2"/>
  <c r="C1887" i="2"/>
  <c r="B1887" i="2"/>
  <c r="F1886" i="2"/>
  <c r="C1886" i="2"/>
  <c r="B1886" i="2"/>
  <c r="F1885" i="2"/>
  <c r="C1885" i="2"/>
  <c r="B1885" i="2"/>
  <c r="F1884" i="2"/>
  <c r="C1884" i="2"/>
  <c r="B1884" i="2"/>
  <c r="F1883" i="2"/>
  <c r="C1883" i="2"/>
  <c r="B1883" i="2"/>
  <c r="F1882" i="2"/>
  <c r="C1882" i="2"/>
  <c r="B1882" i="2"/>
  <c r="F1881" i="2"/>
  <c r="C1881" i="2"/>
  <c r="B1881" i="2"/>
  <c r="F1880" i="2"/>
  <c r="C1880" i="2"/>
  <c r="B1880" i="2"/>
  <c r="F1879" i="2"/>
  <c r="C1879" i="2"/>
  <c r="B1879" i="2"/>
  <c r="F1878" i="2"/>
  <c r="C1878" i="2"/>
  <c r="B1878" i="2"/>
  <c r="F1877" i="2"/>
  <c r="C1877" i="2"/>
  <c r="B1877" i="2"/>
  <c r="F1876" i="2"/>
  <c r="C1876" i="2"/>
  <c r="B1876" i="2"/>
  <c r="F1875" i="2"/>
  <c r="C1875" i="2"/>
  <c r="B1875" i="2"/>
  <c r="F1874" i="2"/>
  <c r="C1874" i="2"/>
  <c r="B1874" i="2"/>
  <c r="F1873" i="2"/>
  <c r="C1873" i="2"/>
  <c r="B1873" i="2"/>
  <c r="F1872" i="2"/>
  <c r="C1872" i="2"/>
  <c r="B1872" i="2"/>
  <c r="F1871" i="2"/>
  <c r="C1871" i="2"/>
  <c r="B1871" i="2"/>
  <c r="F1870" i="2"/>
  <c r="C1870" i="2"/>
  <c r="B1870" i="2"/>
  <c r="F1869" i="2"/>
  <c r="C1869" i="2"/>
  <c r="B1869" i="2"/>
  <c r="F1868" i="2"/>
  <c r="C1868" i="2"/>
  <c r="B1868" i="2"/>
  <c r="F1867" i="2"/>
  <c r="C1867" i="2"/>
  <c r="B1867" i="2"/>
  <c r="F1866" i="2"/>
  <c r="C1866" i="2"/>
  <c r="B1866" i="2"/>
  <c r="F1865" i="2"/>
  <c r="C1865" i="2"/>
  <c r="B1865" i="2"/>
  <c r="F1864" i="2"/>
  <c r="C1864" i="2"/>
  <c r="B1864" i="2"/>
  <c r="F1863" i="2"/>
  <c r="C1863" i="2"/>
  <c r="B1863" i="2"/>
  <c r="F1862" i="2"/>
  <c r="C1862" i="2"/>
  <c r="B1862" i="2"/>
  <c r="F1861" i="2"/>
  <c r="C1861" i="2"/>
  <c r="B1861" i="2"/>
  <c r="F1860" i="2"/>
  <c r="C1860" i="2"/>
  <c r="B1860" i="2"/>
  <c r="F1859" i="2"/>
  <c r="C1859" i="2"/>
  <c r="B1859" i="2"/>
  <c r="F1858" i="2"/>
  <c r="C1858" i="2"/>
  <c r="B1858" i="2"/>
  <c r="F1857" i="2"/>
  <c r="C1857" i="2"/>
  <c r="B1857" i="2"/>
  <c r="F1856" i="2"/>
  <c r="C1856" i="2"/>
  <c r="B1856" i="2"/>
  <c r="F1855" i="2"/>
  <c r="C1855" i="2"/>
  <c r="B1855" i="2"/>
  <c r="F1854" i="2"/>
  <c r="C1854" i="2"/>
  <c r="B1854" i="2"/>
  <c r="F1853" i="2"/>
  <c r="C1853" i="2"/>
  <c r="B1853" i="2"/>
  <c r="F1852" i="2"/>
  <c r="C1852" i="2"/>
  <c r="B1852" i="2"/>
  <c r="F1851" i="2"/>
  <c r="C1851" i="2"/>
  <c r="B1851" i="2"/>
  <c r="F1850" i="2"/>
  <c r="C1850" i="2"/>
  <c r="B1850" i="2"/>
  <c r="F1849" i="2"/>
  <c r="C1849" i="2"/>
  <c r="B1849" i="2"/>
  <c r="F1848" i="2"/>
  <c r="C1848" i="2"/>
  <c r="B1848" i="2"/>
  <c r="F1847" i="2"/>
  <c r="C1847" i="2"/>
  <c r="B1847" i="2"/>
  <c r="F1846" i="2"/>
  <c r="C1846" i="2"/>
  <c r="B1846" i="2"/>
  <c r="F1845" i="2"/>
  <c r="C1845" i="2"/>
  <c r="B1845" i="2"/>
  <c r="F1844" i="2"/>
  <c r="C1844" i="2"/>
  <c r="B1844" i="2"/>
  <c r="F1843" i="2"/>
  <c r="C1843" i="2"/>
  <c r="B1843" i="2"/>
  <c r="F1842" i="2"/>
  <c r="C1842" i="2"/>
  <c r="B1842" i="2"/>
  <c r="F1841" i="2"/>
  <c r="C1841" i="2"/>
  <c r="B1841" i="2"/>
  <c r="F1840" i="2"/>
  <c r="C1840" i="2"/>
  <c r="B1840" i="2"/>
  <c r="F1839" i="2"/>
  <c r="C1839" i="2"/>
  <c r="B1839" i="2"/>
  <c r="F1838" i="2"/>
  <c r="C1838" i="2"/>
  <c r="B1838" i="2"/>
  <c r="F1837" i="2"/>
  <c r="C1837" i="2"/>
  <c r="B1837" i="2"/>
  <c r="F1836" i="2"/>
  <c r="C1836" i="2"/>
  <c r="B1836" i="2"/>
  <c r="F1835" i="2"/>
  <c r="C1835" i="2"/>
  <c r="B1835" i="2"/>
  <c r="F1834" i="2"/>
  <c r="C1834" i="2"/>
  <c r="B1834" i="2"/>
  <c r="F1833" i="2"/>
  <c r="C1833" i="2"/>
  <c r="B1833" i="2"/>
  <c r="F1832" i="2"/>
  <c r="C1832" i="2"/>
  <c r="B1832" i="2"/>
  <c r="F1831" i="2"/>
  <c r="C1831" i="2"/>
  <c r="B1831" i="2"/>
  <c r="F1830" i="2"/>
  <c r="C1830" i="2"/>
  <c r="B1830" i="2"/>
  <c r="F1829" i="2"/>
  <c r="C1829" i="2"/>
  <c r="B1829" i="2"/>
  <c r="F1828" i="2"/>
  <c r="C1828" i="2"/>
  <c r="B1828" i="2"/>
  <c r="F1827" i="2"/>
  <c r="C1827" i="2"/>
  <c r="B1827" i="2"/>
  <c r="F1826" i="2"/>
  <c r="C1826" i="2"/>
  <c r="B1826" i="2"/>
  <c r="F1825" i="2"/>
  <c r="C1825" i="2"/>
  <c r="B1825" i="2"/>
  <c r="F1824" i="2"/>
  <c r="C1824" i="2"/>
  <c r="B1824" i="2"/>
  <c r="F1823" i="2"/>
  <c r="C1823" i="2"/>
  <c r="B1823" i="2"/>
  <c r="F1822" i="2"/>
  <c r="C1822" i="2"/>
  <c r="B1822" i="2"/>
  <c r="F1821" i="2"/>
  <c r="C1821" i="2"/>
  <c r="B1821" i="2"/>
  <c r="F1820" i="2"/>
  <c r="C1820" i="2"/>
  <c r="B1820" i="2"/>
  <c r="F1819" i="2"/>
  <c r="C1819" i="2"/>
  <c r="B1819" i="2"/>
  <c r="F1818" i="2"/>
  <c r="C1818" i="2"/>
  <c r="B1818" i="2"/>
  <c r="F1817" i="2"/>
  <c r="C1817" i="2"/>
  <c r="B1817" i="2"/>
  <c r="F1816" i="2"/>
  <c r="C1816" i="2"/>
  <c r="B1816" i="2"/>
  <c r="F1815" i="2"/>
  <c r="C1815" i="2"/>
  <c r="B1815" i="2"/>
  <c r="F1814" i="2"/>
  <c r="C1814" i="2"/>
  <c r="B1814" i="2"/>
  <c r="F1813" i="2"/>
  <c r="C1813" i="2"/>
  <c r="B1813" i="2"/>
  <c r="F1812" i="2"/>
  <c r="C1812" i="2"/>
  <c r="B1812" i="2"/>
  <c r="F1811" i="2"/>
  <c r="C1811" i="2"/>
  <c r="B1811" i="2"/>
  <c r="F1810" i="2"/>
  <c r="C1810" i="2"/>
  <c r="B1810" i="2"/>
  <c r="F1809" i="2"/>
  <c r="C1809" i="2"/>
  <c r="B1809" i="2"/>
  <c r="F1808" i="2"/>
  <c r="C1808" i="2"/>
  <c r="B1808" i="2"/>
  <c r="F1807" i="2"/>
  <c r="C1807" i="2"/>
  <c r="B1807" i="2"/>
  <c r="F1806" i="2"/>
  <c r="C1806" i="2"/>
  <c r="B1806" i="2"/>
  <c r="F1805" i="2"/>
  <c r="C1805" i="2"/>
  <c r="B1805" i="2"/>
  <c r="F1804" i="2"/>
  <c r="C1804" i="2"/>
  <c r="B1804" i="2"/>
  <c r="F1803" i="2"/>
  <c r="C1803" i="2"/>
  <c r="B1803" i="2"/>
  <c r="F1802" i="2"/>
  <c r="C1802" i="2"/>
  <c r="B1802" i="2"/>
  <c r="F1801" i="2"/>
  <c r="C1801" i="2"/>
  <c r="B1801" i="2"/>
  <c r="F1800" i="2"/>
  <c r="C1800" i="2"/>
  <c r="B1800" i="2"/>
  <c r="F1799" i="2"/>
  <c r="C1799" i="2"/>
  <c r="B1799" i="2"/>
  <c r="F1798" i="2"/>
  <c r="C1798" i="2"/>
  <c r="B1798" i="2"/>
  <c r="F1797" i="2"/>
  <c r="C1797" i="2"/>
  <c r="B1797" i="2"/>
  <c r="F1796" i="2"/>
  <c r="C1796" i="2"/>
  <c r="B1796" i="2"/>
  <c r="F1795" i="2"/>
  <c r="C1795" i="2"/>
  <c r="B1795" i="2"/>
  <c r="F1794" i="2"/>
  <c r="C1794" i="2"/>
  <c r="B1794" i="2"/>
  <c r="F1793" i="2"/>
  <c r="C1793" i="2"/>
  <c r="B1793" i="2"/>
  <c r="F1792" i="2"/>
  <c r="C1792" i="2"/>
  <c r="B1792" i="2"/>
  <c r="F1791" i="2"/>
  <c r="C1791" i="2"/>
  <c r="B1791" i="2"/>
  <c r="F1790" i="2"/>
  <c r="C1790" i="2"/>
  <c r="B1790" i="2"/>
  <c r="F1789" i="2"/>
  <c r="C1789" i="2"/>
  <c r="B1789" i="2"/>
  <c r="F1788" i="2"/>
  <c r="C1788" i="2"/>
  <c r="B1788" i="2"/>
  <c r="F1787" i="2"/>
  <c r="C1787" i="2"/>
  <c r="B1787" i="2"/>
  <c r="F1786" i="2"/>
  <c r="C1786" i="2"/>
  <c r="B1786" i="2"/>
  <c r="F1785" i="2"/>
  <c r="C1785" i="2"/>
  <c r="B1785" i="2"/>
  <c r="F1784" i="2"/>
  <c r="C1784" i="2"/>
  <c r="B1784" i="2"/>
  <c r="F1783" i="2"/>
  <c r="C1783" i="2"/>
  <c r="B1783" i="2"/>
  <c r="F1782" i="2"/>
  <c r="C1782" i="2"/>
  <c r="B1782" i="2"/>
  <c r="F1781" i="2"/>
  <c r="C1781" i="2"/>
  <c r="B1781" i="2"/>
  <c r="F1780" i="2"/>
  <c r="C1780" i="2"/>
  <c r="B1780" i="2"/>
  <c r="F1779" i="2"/>
  <c r="C1779" i="2"/>
  <c r="B1779" i="2"/>
  <c r="F1778" i="2"/>
  <c r="C1778" i="2"/>
  <c r="B1778" i="2"/>
  <c r="F1777" i="2"/>
  <c r="C1777" i="2"/>
  <c r="B1777" i="2"/>
  <c r="F1776" i="2"/>
  <c r="C1776" i="2"/>
  <c r="B1776" i="2"/>
  <c r="F1775" i="2"/>
  <c r="C1775" i="2"/>
  <c r="B1775" i="2"/>
  <c r="F1774" i="2"/>
  <c r="C1774" i="2"/>
  <c r="B1774" i="2"/>
  <c r="F1773" i="2"/>
  <c r="C1773" i="2"/>
  <c r="B1773" i="2"/>
  <c r="F1772" i="2"/>
  <c r="C1772" i="2"/>
  <c r="B1772" i="2"/>
  <c r="F1771" i="2"/>
  <c r="C1771" i="2"/>
  <c r="B1771" i="2"/>
  <c r="F1770" i="2"/>
  <c r="C1770" i="2"/>
  <c r="B1770" i="2"/>
  <c r="F1769" i="2"/>
  <c r="C1769" i="2"/>
  <c r="B1769" i="2"/>
  <c r="F1768" i="2"/>
  <c r="C1768" i="2"/>
  <c r="B1768" i="2"/>
  <c r="F1767" i="2"/>
  <c r="C1767" i="2"/>
  <c r="B1767" i="2"/>
  <c r="F1766" i="2"/>
  <c r="C1766" i="2"/>
  <c r="B1766" i="2"/>
  <c r="F1765" i="2"/>
  <c r="C1765" i="2"/>
  <c r="B1765" i="2"/>
  <c r="F1764" i="2"/>
  <c r="C1764" i="2"/>
  <c r="B1764" i="2"/>
  <c r="F1763" i="2"/>
  <c r="C1763" i="2"/>
  <c r="B1763" i="2"/>
  <c r="F1762" i="2"/>
  <c r="C1762" i="2"/>
  <c r="B1762" i="2"/>
  <c r="F1761" i="2"/>
  <c r="C1761" i="2"/>
  <c r="B1761" i="2"/>
  <c r="F1760" i="2"/>
  <c r="C1760" i="2"/>
  <c r="B1760" i="2"/>
  <c r="F1759" i="2"/>
  <c r="C1759" i="2"/>
  <c r="B1759" i="2"/>
  <c r="F1758" i="2"/>
  <c r="C1758" i="2"/>
  <c r="B1758" i="2"/>
  <c r="F1757" i="2"/>
  <c r="C1757" i="2"/>
  <c r="B1757" i="2"/>
  <c r="F1756" i="2"/>
  <c r="C1756" i="2"/>
  <c r="B1756" i="2"/>
  <c r="F1755" i="2"/>
  <c r="C1755" i="2"/>
  <c r="B1755" i="2"/>
  <c r="F1754" i="2"/>
  <c r="C1754" i="2"/>
  <c r="B1754" i="2"/>
  <c r="F1753" i="2"/>
  <c r="C1753" i="2"/>
  <c r="B1753" i="2"/>
  <c r="F1752" i="2"/>
  <c r="C1752" i="2"/>
  <c r="B1752" i="2"/>
  <c r="F1751" i="2"/>
  <c r="C1751" i="2"/>
  <c r="B1751" i="2"/>
  <c r="F1750" i="2"/>
  <c r="C1750" i="2"/>
  <c r="B1750" i="2"/>
  <c r="F1749" i="2"/>
  <c r="C1749" i="2"/>
  <c r="B1749" i="2"/>
  <c r="F1748" i="2"/>
  <c r="C1748" i="2"/>
  <c r="B1748" i="2"/>
  <c r="F1747" i="2"/>
  <c r="C1747" i="2"/>
  <c r="B1747" i="2"/>
  <c r="F1746" i="2"/>
  <c r="C1746" i="2"/>
  <c r="B1746" i="2"/>
  <c r="F1745" i="2"/>
  <c r="C1745" i="2"/>
  <c r="B1745" i="2"/>
  <c r="F1744" i="2"/>
  <c r="C1744" i="2"/>
  <c r="B1744" i="2"/>
  <c r="F1743" i="2"/>
  <c r="C1743" i="2"/>
  <c r="B1743" i="2"/>
  <c r="F1742" i="2"/>
  <c r="C1742" i="2"/>
  <c r="B1742" i="2"/>
  <c r="F1741" i="2"/>
  <c r="C1741" i="2"/>
  <c r="B1741" i="2"/>
  <c r="F1740" i="2"/>
  <c r="C1740" i="2"/>
  <c r="B1740" i="2"/>
  <c r="F1739" i="2"/>
  <c r="C1739" i="2"/>
  <c r="B1739" i="2"/>
  <c r="F1738" i="2"/>
  <c r="C1738" i="2"/>
  <c r="B1738" i="2"/>
  <c r="F1737" i="2"/>
  <c r="C1737" i="2"/>
  <c r="B1737" i="2"/>
  <c r="F1736" i="2"/>
  <c r="C1736" i="2"/>
  <c r="B1736" i="2"/>
  <c r="F1735" i="2"/>
  <c r="C1735" i="2"/>
  <c r="B1735" i="2"/>
  <c r="F1734" i="2"/>
  <c r="C1734" i="2"/>
  <c r="B1734" i="2"/>
  <c r="F1733" i="2"/>
  <c r="C1733" i="2"/>
  <c r="B1733" i="2"/>
  <c r="F1732" i="2"/>
  <c r="C1732" i="2"/>
  <c r="B1732" i="2"/>
  <c r="F1731" i="2"/>
  <c r="C1731" i="2"/>
  <c r="B1731" i="2"/>
  <c r="F1730" i="2"/>
  <c r="C1730" i="2"/>
  <c r="B1730" i="2"/>
  <c r="F1729" i="2"/>
  <c r="C1729" i="2"/>
  <c r="B1729" i="2"/>
  <c r="F1728" i="2"/>
  <c r="C1728" i="2"/>
  <c r="B1728" i="2"/>
  <c r="F1727" i="2"/>
  <c r="C1727" i="2"/>
  <c r="B1727" i="2"/>
  <c r="F1726" i="2"/>
  <c r="C1726" i="2"/>
  <c r="B1726" i="2"/>
  <c r="F1725" i="2"/>
  <c r="C1725" i="2"/>
  <c r="B1725" i="2"/>
  <c r="F1724" i="2"/>
  <c r="C1724" i="2"/>
  <c r="B1724" i="2"/>
  <c r="F1723" i="2"/>
  <c r="C1723" i="2"/>
  <c r="B1723" i="2"/>
  <c r="F1722" i="2"/>
  <c r="C1722" i="2"/>
  <c r="B1722" i="2"/>
  <c r="F1721" i="2"/>
  <c r="C1721" i="2"/>
  <c r="B1721" i="2"/>
  <c r="F1720" i="2"/>
  <c r="C1720" i="2"/>
  <c r="B1720" i="2"/>
  <c r="F1719" i="2"/>
  <c r="C1719" i="2"/>
  <c r="B1719" i="2"/>
  <c r="F1718" i="2"/>
  <c r="C1718" i="2"/>
  <c r="B1718" i="2"/>
  <c r="F1717" i="2"/>
  <c r="C1717" i="2"/>
  <c r="B1717" i="2"/>
  <c r="F1716" i="2"/>
  <c r="C1716" i="2"/>
  <c r="B1716" i="2"/>
  <c r="F1715" i="2"/>
  <c r="C1715" i="2"/>
  <c r="B1715" i="2"/>
  <c r="F1714" i="2"/>
  <c r="C1714" i="2"/>
  <c r="B1714" i="2"/>
  <c r="F1713" i="2"/>
  <c r="C1713" i="2"/>
  <c r="B1713" i="2"/>
  <c r="F1712" i="2"/>
  <c r="C1712" i="2"/>
  <c r="B1712" i="2"/>
  <c r="F1711" i="2"/>
  <c r="C1711" i="2"/>
  <c r="B1711" i="2"/>
  <c r="F1710" i="2"/>
  <c r="C1710" i="2"/>
  <c r="B1710" i="2"/>
  <c r="F1709" i="2"/>
  <c r="C1709" i="2"/>
  <c r="B1709" i="2"/>
  <c r="F1708" i="2"/>
  <c r="C1708" i="2"/>
  <c r="B1708" i="2"/>
  <c r="F1707" i="2"/>
  <c r="C1707" i="2"/>
  <c r="B1707" i="2"/>
  <c r="F1706" i="2"/>
  <c r="C1706" i="2"/>
  <c r="B1706" i="2"/>
  <c r="F1705" i="2"/>
  <c r="C1705" i="2"/>
  <c r="B1705" i="2"/>
  <c r="F1704" i="2"/>
  <c r="C1704" i="2"/>
  <c r="B1704" i="2"/>
  <c r="F1703" i="2"/>
  <c r="C1703" i="2"/>
  <c r="B1703" i="2"/>
  <c r="F1702" i="2"/>
  <c r="C1702" i="2"/>
  <c r="B1702" i="2"/>
  <c r="F1701" i="2"/>
  <c r="C1701" i="2"/>
  <c r="B1701" i="2"/>
  <c r="F1700" i="2"/>
  <c r="C1700" i="2"/>
  <c r="B1700" i="2"/>
  <c r="F1699" i="2"/>
  <c r="C1699" i="2"/>
  <c r="B1699" i="2"/>
  <c r="F1698" i="2"/>
  <c r="C1698" i="2"/>
  <c r="B1698" i="2"/>
  <c r="F1697" i="2"/>
  <c r="C1697" i="2"/>
  <c r="B1697" i="2"/>
  <c r="F1696" i="2"/>
  <c r="C1696" i="2"/>
  <c r="B1696" i="2"/>
  <c r="F1695" i="2"/>
  <c r="C1695" i="2"/>
  <c r="B1695" i="2"/>
  <c r="F1694" i="2"/>
  <c r="C1694" i="2"/>
  <c r="B1694" i="2"/>
  <c r="F1693" i="2"/>
  <c r="C1693" i="2"/>
  <c r="B1693" i="2"/>
  <c r="F1692" i="2"/>
  <c r="C1692" i="2"/>
  <c r="B1692" i="2"/>
  <c r="F1691" i="2"/>
  <c r="C1691" i="2"/>
  <c r="B1691" i="2"/>
  <c r="F1690" i="2"/>
  <c r="C1690" i="2"/>
  <c r="B1690" i="2"/>
  <c r="F1689" i="2"/>
  <c r="C1689" i="2"/>
  <c r="B1689" i="2"/>
  <c r="F1688" i="2"/>
  <c r="C1688" i="2"/>
  <c r="B1688" i="2"/>
  <c r="F1687" i="2"/>
  <c r="C1687" i="2"/>
  <c r="B1687" i="2"/>
  <c r="F1686" i="2"/>
  <c r="C1686" i="2"/>
  <c r="B1686" i="2"/>
  <c r="F1685" i="2"/>
  <c r="C1685" i="2"/>
  <c r="B1685" i="2"/>
  <c r="F1684" i="2"/>
  <c r="C1684" i="2"/>
  <c r="B1684" i="2"/>
  <c r="F1683" i="2"/>
  <c r="C1683" i="2"/>
  <c r="B1683" i="2"/>
  <c r="F1682" i="2"/>
  <c r="C1682" i="2"/>
  <c r="B1682" i="2"/>
  <c r="F1681" i="2"/>
  <c r="C1681" i="2"/>
  <c r="B1681" i="2"/>
  <c r="F1680" i="2"/>
  <c r="C1680" i="2"/>
  <c r="B1680" i="2"/>
  <c r="F1679" i="2"/>
  <c r="C1679" i="2"/>
  <c r="B1679" i="2"/>
  <c r="F1678" i="2"/>
  <c r="C1678" i="2"/>
  <c r="B1678" i="2"/>
  <c r="F1677" i="2"/>
  <c r="C1677" i="2"/>
  <c r="B1677" i="2"/>
  <c r="F1676" i="2"/>
  <c r="C1676" i="2"/>
  <c r="B1676" i="2"/>
  <c r="F1675" i="2"/>
  <c r="C1675" i="2"/>
  <c r="B1675" i="2"/>
  <c r="F1674" i="2"/>
  <c r="C1674" i="2"/>
  <c r="B1674" i="2"/>
  <c r="F1673" i="2"/>
  <c r="C1673" i="2"/>
  <c r="B1673" i="2"/>
  <c r="F1672" i="2"/>
  <c r="C1672" i="2"/>
  <c r="B1672" i="2"/>
  <c r="F1671" i="2"/>
  <c r="C1671" i="2"/>
  <c r="B1671" i="2"/>
  <c r="F1670" i="2"/>
  <c r="C1670" i="2"/>
  <c r="B1670" i="2"/>
  <c r="F1669" i="2"/>
  <c r="C1669" i="2"/>
  <c r="B1669" i="2"/>
  <c r="F1668" i="2"/>
  <c r="C1668" i="2"/>
  <c r="B1668" i="2"/>
  <c r="F1667" i="2"/>
  <c r="C1667" i="2"/>
  <c r="B1667" i="2"/>
  <c r="F1666" i="2"/>
  <c r="C1666" i="2"/>
  <c r="B1666" i="2"/>
  <c r="F1665" i="2"/>
  <c r="C1665" i="2"/>
  <c r="B1665" i="2"/>
  <c r="F1664" i="2"/>
  <c r="C1664" i="2"/>
  <c r="B1664" i="2"/>
  <c r="F1663" i="2"/>
  <c r="C1663" i="2"/>
  <c r="B1663" i="2"/>
  <c r="F1662" i="2"/>
  <c r="C1662" i="2"/>
  <c r="B1662" i="2"/>
  <c r="F1661" i="2"/>
  <c r="C1661" i="2"/>
  <c r="B1661" i="2"/>
  <c r="F1660" i="2"/>
  <c r="C1660" i="2"/>
  <c r="B1660" i="2"/>
  <c r="F1659" i="2"/>
  <c r="C1659" i="2"/>
  <c r="B1659" i="2"/>
  <c r="F1658" i="2"/>
  <c r="C1658" i="2"/>
  <c r="B1658" i="2"/>
  <c r="F1657" i="2"/>
  <c r="C1657" i="2"/>
  <c r="B1657" i="2"/>
  <c r="F1656" i="2"/>
  <c r="C1656" i="2"/>
  <c r="B1656" i="2"/>
  <c r="F1655" i="2"/>
  <c r="C1655" i="2"/>
  <c r="B1655" i="2"/>
  <c r="F1654" i="2"/>
  <c r="C1654" i="2"/>
  <c r="B1654" i="2"/>
  <c r="F1653" i="2"/>
  <c r="C1653" i="2"/>
  <c r="B1653" i="2"/>
  <c r="F1652" i="2"/>
  <c r="C1652" i="2"/>
  <c r="B1652" i="2"/>
  <c r="F1651" i="2"/>
  <c r="C1651" i="2"/>
  <c r="B1651" i="2"/>
  <c r="F1650" i="2"/>
  <c r="C1650" i="2"/>
  <c r="B1650" i="2"/>
  <c r="F1649" i="2"/>
  <c r="C1649" i="2"/>
  <c r="B1649" i="2"/>
  <c r="F1648" i="2"/>
  <c r="C1648" i="2"/>
  <c r="B1648" i="2"/>
  <c r="F1647" i="2"/>
  <c r="C1647" i="2"/>
  <c r="B1647" i="2"/>
  <c r="F1646" i="2"/>
  <c r="C1646" i="2"/>
  <c r="B1646" i="2"/>
  <c r="F1645" i="2"/>
  <c r="C1645" i="2"/>
  <c r="B1645" i="2"/>
  <c r="F1644" i="2"/>
  <c r="C1644" i="2"/>
  <c r="B1644" i="2"/>
  <c r="F1643" i="2"/>
  <c r="C1643" i="2"/>
  <c r="B1643" i="2"/>
  <c r="F1642" i="2"/>
  <c r="C1642" i="2"/>
  <c r="B1642" i="2"/>
  <c r="F1641" i="2"/>
  <c r="C1641" i="2"/>
  <c r="B1641" i="2"/>
  <c r="F1640" i="2"/>
  <c r="C1640" i="2"/>
  <c r="B1640" i="2"/>
  <c r="F1639" i="2"/>
  <c r="C1639" i="2"/>
  <c r="B1639" i="2"/>
  <c r="F1638" i="2"/>
  <c r="C1638" i="2"/>
  <c r="B1638" i="2"/>
  <c r="F1637" i="2"/>
  <c r="C1637" i="2"/>
  <c r="B1637" i="2"/>
  <c r="F1636" i="2"/>
  <c r="C1636" i="2"/>
  <c r="B1636" i="2"/>
  <c r="F1635" i="2"/>
  <c r="C1635" i="2"/>
  <c r="B1635" i="2"/>
  <c r="F1634" i="2"/>
  <c r="C1634" i="2"/>
  <c r="B1634" i="2"/>
  <c r="F1633" i="2"/>
  <c r="C1633" i="2"/>
  <c r="B1633" i="2"/>
  <c r="F1632" i="2"/>
  <c r="C1632" i="2"/>
  <c r="B1632" i="2"/>
  <c r="F1631" i="2"/>
  <c r="C1631" i="2"/>
  <c r="B1631" i="2"/>
  <c r="F1630" i="2"/>
  <c r="C1630" i="2"/>
  <c r="B1630" i="2"/>
  <c r="F1629" i="2"/>
  <c r="C1629" i="2"/>
  <c r="B1629" i="2"/>
  <c r="F1628" i="2"/>
  <c r="C1628" i="2"/>
  <c r="B1628" i="2"/>
  <c r="F1627" i="2"/>
  <c r="C1627" i="2"/>
  <c r="B1627" i="2"/>
  <c r="F1626" i="2"/>
  <c r="C1626" i="2"/>
  <c r="B1626" i="2"/>
  <c r="F1625" i="2"/>
  <c r="C1625" i="2"/>
  <c r="B1625" i="2"/>
  <c r="F1624" i="2"/>
  <c r="C1624" i="2"/>
  <c r="B1624" i="2"/>
  <c r="F1623" i="2"/>
  <c r="C1623" i="2"/>
  <c r="B1623" i="2"/>
  <c r="F1622" i="2"/>
  <c r="C1622" i="2"/>
  <c r="B1622" i="2"/>
  <c r="F1621" i="2"/>
  <c r="C1621" i="2"/>
  <c r="B1621" i="2"/>
  <c r="F1620" i="2"/>
  <c r="C1620" i="2"/>
  <c r="B1620" i="2"/>
  <c r="F1619" i="2"/>
  <c r="C1619" i="2"/>
  <c r="B1619" i="2"/>
  <c r="F1618" i="2"/>
  <c r="C1618" i="2"/>
  <c r="B1618" i="2"/>
  <c r="F1617" i="2"/>
  <c r="C1617" i="2"/>
  <c r="B1617" i="2"/>
  <c r="F1616" i="2"/>
  <c r="C1616" i="2"/>
  <c r="B1616" i="2"/>
  <c r="F1615" i="2"/>
  <c r="C1615" i="2"/>
  <c r="B1615" i="2"/>
  <c r="F1614" i="2"/>
  <c r="C1614" i="2"/>
  <c r="B1614" i="2"/>
  <c r="F1613" i="2"/>
  <c r="C1613" i="2"/>
  <c r="B1613" i="2"/>
  <c r="F1612" i="2"/>
  <c r="C1612" i="2"/>
  <c r="B1612" i="2"/>
  <c r="F1611" i="2"/>
  <c r="C1611" i="2"/>
  <c r="B1611" i="2"/>
  <c r="F1610" i="2"/>
  <c r="C1610" i="2"/>
  <c r="B1610" i="2"/>
  <c r="F1609" i="2"/>
  <c r="C1609" i="2"/>
  <c r="B1609" i="2"/>
  <c r="F1608" i="2"/>
  <c r="C1608" i="2"/>
  <c r="B1608" i="2"/>
  <c r="F1607" i="2"/>
  <c r="C1607" i="2"/>
  <c r="B1607" i="2"/>
  <c r="F1606" i="2"/>
  <c r="C1606" i="2"/>
  <c r="B1606" i="2"/>
  <c r="F1605" i="2"/>
  <c r="C1605" i="2"/>
  <c r="B1605" i="2"/>
  <c r="F1604" i="2"/>
  <c r="C1604" i="2"/>
  <c r="B1604" i="2"/>
  <c r="F1603" i="2"/>
  <c r="C1603" i="2"/>
  <c r="B1603" i="2"/>
  <c r="F1602" i="2"/>
  <c r="C1602" i="2"/>
  <c r="B1602" i="2"/>
  <c r="F1601" i="2"/>
  <c r="C1601" i="2"/>
  <c r="B1601" i="2"/>
  <c r="F1600" i="2"/>
  <c r="C1600" i="2"/>
  <c r="B1600" i="2"/>
  <c r="F1599" i="2"/>
  <c r="C1599" i="2"/>
  <c r="B1599" i="2"/>
  <c r="F1598" i="2"/>
  <c r="C1598" i="2"/>
  <c r="B1598" i="2"/>
  <c r="F1597" i="2"/>
  <c r="C1597" i="2"/>
  <c r="B1597" i="2"/>
  <c r="F1596" i="2"/>
  <c r="C1596" i="2"/>
  <c r="B1596" i="2"/>
  <c r="F1595" i="2"/>
  <c r="C1595" i="2"/>
  <c r="B1595" i="2"/>
  <c r="F1594" i="2"/>
  <c r="C1594" i="2"/>
  <c r="B1594" i="2"/>
  <c r="F1593" i="2"/>
  <c r="C1593" i="2"/>
  <c r="B1593" i="2"/>
  <c r="F1592" i="2"/>
  <c r="C1592" i="2"/>
  <c r="B1592" i="2"/>
  <c r="F1591" i="2"/>
  <c r="C1591" i="2"/>
  <c r="B1591" i="2"/>
  <c r="F1590" i="2"/>
  <c r="C1590" i="2"/>
  <c r="B1590" i="2"/>
  <c r="F1589" i="2"/>
  <c r="C1589" i="2"/>
  <c r="B1589" i="2"/>
  <c r="F1588" i="2"/>
  <c r="C1588" i="2"/>
  <c r="B1588" i="2"/>
  <c r="F1587" i="2"/>
  <c r="C1587" i="2"/>
  <c r="B1587" i="2"/>
  <c r="F1586" i="2"/>
  <c r="C1586" i="2"/>
  <c r="B1586" i="2"/>
  <c r="F1585" i="2"/>
  <c r="C1585" i="2"/>
  <c r="B1585" i="2"/>
  <c r="F1584" i="2"/>
  <c r="C1584" i="2"/>
  <c r="B1584" i="2"/>
  <c r="F1583" i="2"/>
  <c r="C1583" i="2"/>
  <c r="B1583" i="2"/>
  <c r="F1582" i="2"/>
  <c r="C1582" i="2"/>
  <c r="B1582" i="2"/>
  <c r="F1581" i="2"/>
  <c r="C1581" i="2"/>
  <c r="B1581" i="2"/>
  <c r="F1580" i="2"/>
  <c r="C1580" i="2"/>
  <c r="B1580" i="2"/>
  <c r="F1579" i="2"/>
  <c r="C1579" i="2"/>
  <c r="B1579" i="2"/>
  <c r="F1578" i="2"/>
  <c r="C1578" i="2"/>
  <c r="B1578" i="2"/>
  <c r="F1577" i="2"/>
  <c r="C1577" i="2"/>
  <c r="B1577" i="2"/>
  <c r="F1576" i="2"/>
  <c r="C1576" i="2"/>
  <c r="B1576" i="2"/>
  <c r="F1575" i="2"/>
  <c r="C1575" i="2"/>
  <c r="B1575" i="2"/>
  <c r="F1574" i="2"/>
  <c r="C1574" i="2"/>
  <c r="B1574" i="2"/>
  <c r="F1573" i="2"/>
  <c r="C1573" i="2"/>
  <c r="B1573" i="2"/>
  <c r="F1572" i="2"/>
  <c r="C1572" i="2"/>
  <c r="B1572" i="2"/>
  <c r="F1571" i="2"/>
  <c r="C1571" i="2"/>
  <c r="B1571" i="2"/>
  <c r="F1570" i="2"/>
  <c r="C1570" i="2"/>
  <c r="B1570" i="2"/>
  <c r="F1569" i="2"/>
  <c r="C1569" i="2"/>
  <c r="B1569" i="2"/>
  <c r="F1568" i="2"/>
  <c r="C1568" i="2"/>
  <c r="B1568" i="2"/>
  <c r="F1567" i="2"/>
  <c r="C1567" i="2"/>
  <c r="B1567" i="2"/>
  <c r="F1566" i="2"/>
  <c r="C1566" i="2"/>
  <c r="B1566" i="2"/>
  <c r="F1565" i="2"/>
  <c r="C1565" i="2"/>
  <c r="B1565" i="2"/>
  <c r="F1564" i="2"/>
  <c r="C1564" i="2"/>
  <c r="B1564" i="2"/>
  <c r="F1563" i="2"/>
  <c r="C1563" i="2"/>
  <c r="B1563" i="2"/>
  <c r="F1562" i="2"/>
  <c r="C1562" i="2"/>
  <c r="B1562" i="2"/>
  <c r="F1561" i="2"/>
  <c r="C1561" i="2"/>
  <c r="B1561" i="2"/>
  <c r="F1560" i="2"/>
  <c r="C1560" i="2"/>
  <c r="B1560" i="2"/>
  <c r="F1559" i="2"/>
  <c r="C1559" i="2"/>
  <c r="B1559" i="2"/>
  <c r="F1558" i="2"/>
  <c r="C1558" i="2"/>
  <c r="B1558" i="2"/>
  <c r="F1557" i="2"/>
  <c r="C1557" i="2"/>
  <c r="B1557" i="2"/>
  <c r="F1556" i="2"/>
  <c r="C1556" i="2"/>
  <c r="B1556" i="2"/>
  <c r="F1555" i="2"/>
  <c r="C1555" i="2"/>
  <c r="B1555" i="2"/>
  <c r="F1554" i="2"/>
  <c r="C1554" i="2"/>
  <c r="B1554" i="2"/>
  <c r="F1553" i="2"/>
  <c r="C1553" i="2"/>
  <c r="B1553" i="2"/>
  <c r="F1552" i="2"/>
  <c r="C1552" i="2"/>
  <c r="B1552" i="2"/>
  <c r="F1551" i="2"/>
  <c r="C1551" i="2"/>
  <c r="B1551" i="2"/>
  <c r="F1550" i="2"/>
  <c r="C1550" i="2"/>
  <c r="B1550" i="2"/>
  <c r="F1549" i="2"/>
  <c r="C1549" i="2"/>
  <c r="B1549" i="2"/>
  <c r="F1548" i="2"/>
  <c r="C1548" i="2"/>
  <c r="B1548" i="2"/>
  <c r="F1547" i="2"/>
  <c r="C1547" i="2"/>
  <c r="B1547" i="2"/>
  <c r="F1546" i="2"/>
  <c r="C1546" i="2"/>
  <c r="B1546" i="2"/>
  <c r="F1545" i="2"/>
  <c r="C1545" i="2"/>
  <c r="B1545" i="2"/>
  <c r="F1544" i="2"/>
  <c r="C1544" i="2"/>
  <c r="B1544" i="2"/>
  <c r="F1543" i="2"/>
  <c r="C1543" i="2"/>
  <c r="B1543" i="2"/>
  <c r="F1542" i="2"/>
  <c r="C1542" i="2"/>
  <c r="B1542" i="2"/>
  <c r="F1541" i="2"/>
  <c r="C1541" i="2"/>
  <c r="B1541" i="2"/>
  <c r="F1540" i="2"/>
  <c r="C1540" i="2"/>
  <c r="B1540" i="2"/>
  <c r="F1539" i="2"/>
  <c r="C1539" i="2"/>
  <c r="B1539" i="2"/>
  <c r="F1538" i="2"/>
  <c r="C1538" i="2"/>
  <c r="B1538" i="2"/>
  <c r="F1537" i="2"/>
  <c r="C1537" i="2"/>
  <c r="B1537" i="2"/>
  <c r="F1536" i="2"/>
  <c r="C1536" i="2"/>
  <c r="B1536" i="2"/>
  <c r="F1535" i="2"/>
  <c r="C1535" i="2"/>
  <c r="B1535" i="2"/>
  <c r="F1534" i="2"/>
  <c r="C1534" i="2"/>
  <c r="B1534" i="2"/>
  <c r="F1533" i="2"/>
  <c r="C1533" i="2"/>
  <c r="B1533" i="2"/>
  <c r="F1532" i="2"/>
  <c r="C1532" i="2"/>
  <c r="B1532" i="2"/>
  <c r="F1531" i="2"/>
  <c r="C1531" i="2"/>
  <c r="B1531" i="2"/>
  <c r="F1530" i="2"/>
  <c r="C1530" i="2"/>
  <c r="B1530" i="2"/>
  <c r="F1529" i="2"/>
  <c r="C1529" i="2"/>
  <c r="B1529" i="2"/>
  <c r="F1528" i="2"/>
  <c r="C1528" i="2"/>
  <c r="B1528" i="2"/>
  <c r="F1527" i="2"/>
  <c r="C1527" i="2"/>
  <c r="B1527" i="2"/>
  <c r="F1526" i="2"/>
  <c r="C1526" i="2"/>
  <c r="B1526" i="2"/>
  <c r="F1525" i="2"/>
  <c r="C1525" i="2"/>
  <c r="B1525" i="2"/>
  <c r="F1524" i="2"/>
  <c r="C1524" i="2"/>
  <c r="B1524" i="2"/>
  <c r="F1523" i="2"/>
  <c r="C1523" i="2"/>
  <c r="B1523" i="2"/>
  <c r="F1522" i="2"/>
  <c r="C1522" i="2"/>
  <c r="B1522" i="2"/>
  <c r="F1521" i="2"/>
  <c r="C1521" i="2"/>
  <c r="B1521" i="2"/>
  <c r="F1520" i="2"/>
  <c r="C1520" i="2"/>
  <c r="B1520" i="2"/>
  <c r="F1519" i="2"/>
  <c r="C1519" i="2"/>
  <c r="B1519" i="2"/>
  <c r="F1518" i="2"/>
  <c r="C1518" i="2"/>
  <c r="B1518" i="2"/>
  <c r="F1517" i="2"/>
  <c r="C1517" i="2"/>
  <c r="B1517" i="2"/>
  <c r="F1516" i="2"/>
  <c r="C1516" i="2"/>
  <c r="B1516" i="2"/>
  <c r="F1515" i="2"/>
  <c r="C1515" i="2"/>
  <c r="B1515" i="2"/>
  <c r="F1514" i="2"/>
  <c r="C1514" i="2"/>
  <c r="B1514" i="2"/>
  <c r="F1513" i="2"/>
  <c r="C1513" i="2"/>
  <c r="B1513" i="2"/>
  <c r="F1512" i="2"/>
  <c r="C1512" i="2"/>
  <c r="B1512" i="2"/>
  <c r="F1511" i="2"/>
  <c r="C1511" i="2"/>
  <c r="B1511" i="2"/>
  <c r="F1510" i="2"/>
  <c r="C1510" i="2"/>
  <c r="B1510" i="2"/>
  <c r="F1509" i="2"/>
  <c r="C1509" i="2"/>
  <c r="B1509" i="2"/>
  <c r="F1508" i="2"/>
  <c r="C1508" i="2"/>
  <c r="B1508" i="2"/>
  <c r="F1507" i="2"/>
  <c r="C1507" i="2"/>
  <c r="B1507" i="2"/>
  <c r="F1506" i="2"/>
  <c r="C1506" i="2"/>
  <c r="B1506" i="2"/>
  <c r="F1505" i="2"/>
  <c r="C1505" i="2"/>
  <c r="B1505" i="2"/>
  <c r="F1504" i="2"/>
  <c r="C1504" i="2"/>
  <c r="B1504" i="2"/>
  <c r="F1503" i="2"/>
  <c r="C1503" i="2"/>
  <c r="B1503" i="2"/>
  <c r="F1502" i="2"/>
  <c r="C1502" i="2"/>
  <c r="B1502" i="2"/>
  <c r="F1501" i="2"/>
  <c r="C1501" i="2"/>
  <c r="B1501" i="2"/>
  <c r="F1500" i="2"/>
  <c r="C1500" i="2"/>
  <c r="B1500" i="2"/>
  <c r="F1499" i="2"/>
  <c r="C1499" i="2"/>
  <c r="B1499" i="2"/>
  <c r="F1498" i="2"/>
  <c r="C1498" i="2"/>
  <c r="B1498" i="2"/>
  <c r="F1497" i="2"/>
  <c r="C1497" i="2"/>
  <c r="B1497" i="2"/>
  <c r="F1496" i="2"/>
  <c r="C1496" i="2"/>
  <c r="B1496" i="2"/>
  <c r="F1495" i="2"/>
  <c r="C1495" i="2"/>
  <c r="B1495" i="2"/>
  <c r="F1494" i="2"/>
  <c r="C1494" i="2"/>
  <c r="B1494" i="2"/>
  <c r="F1493" i="2"/>
  <c r="C1493" i="2"/>
  <c r="B1493" i="2"/>
  <c r="F1492" i="2"/>
  <c r="C1492" i="2"/>
  <c r="B1492" i="2"/>
  <c r="F1491" i="2"/>
  <c r="C1491" i="2"/>
  <c r="B1491" i="2"/>
  <c r="F1490" i="2"/>
  <c r="C1490" i="2"/>
  <c r="B1490" i="2"/>
  <c r="F1489" i="2"/>
  <c r="C1489" i="2"/>
  <c r="B1489" i="2"/>
  <c r="F1488" i="2"/>
  <c r="C1488" i="2"/>
  <c r="B1488" i="2"/>
  <c r="F1487" i="2"/>
  <c r="C1487" i="2"/>
  <c r="B1487" i="2"/>
  <c r="F1486" i="2"/>
  <c r="C1486" i="2"/>
  <c r="B1486" i="2"/>
  <c r="F1485" i="2"/>
  <c r="C1485" i="2"/>
  <c r="B1485" i="2"/>
  <c r="F1484" i="2"/>
  <c r="C1484" i="2"/>
  <c r="B1484" i="2"/>
  <c r="F1483" i="2"/>
  <c r="C1483" i="2"/>
  <c r="B1483" i="2"/>
  <c r="F1482" i="2"/>
  <c r="C1482" i="2"/>
  <c r="B1482" i="2"/>
  <c r="F1481" i="2"/>
  <c r="C1481" i="2"/>
  <c r="B1481" i="2"/>
  <c r="F1480" i="2"/>
  <c r="C1480" i="2"/>
  <c r="B1480" i="2"/>
  <c r="F1479" i="2"/>
  <c r="C1479" i="2"/>
  <c r="B1479" i="2"/>
  <c r="F1478" i="2"/>
  <c r="C1478" i="2"/>
  <c r="B1478" i="2"/>
  <c r="F1477" i="2"/>
  <c r="C1477" i="2"/>
  <c r="B1477" i="2"/>
  <c r="F1476" i="2"/>
  <c r="C1476" i="2"/>
  <c r="B1476" i="2"/>
  <c r="F1475" i="2"/>
  <c r="C1475" i="2"/>
  <c r="B1475" i="2"/>
  <c r="F1474" i="2"/>
  <c r="C1474" i="2"/>
  <c r="B1474" i="2"/>
  <c r="F1473" i="2"/>
  <c r="C1473" i="2"/>
  <c r="B1473" i="2"/>
  <c r="F1472" i="2"/>
  <c r="C1472" i="2"/>
  <c r="B1472" i="2"/>
  <c r="F1471" i="2"/>
  <c r="C1471" i="2"/>
  <c r="B1471" i="2"/>
  <c r="F1470" i="2"/>
  <c r="C1470" i="2"/>
  <c r="B1470" i="2"/>
  <c r="F1469" i="2"/>
  <c r="C1469" i="2"/>
  <c r="B1469" i="2"/>
  <c r="F1468" i="2"/>
  <c r="C1468" i="2"/>
  <c r="B1468" i="2"/>
  <c r="F1467" i="2"/>
  <c r="C1467" i="2"/>
  <c r="B1467" i="2"/>
  <c r="F1466" i="2"/>
  <c r="C1466" i="2"/>
  <c r="B1466" i="2"/>
  <c r="F1465" i="2"/>
  <c r="C1465" i="2"/>
  <c r="B1465" i="2"/>
  <c r="F1464" i="2"/>
  <c r="C1464" i="2"/>
  <c r="B1464" i="2"/>
  <c r="F1463" i="2"/>
  <c r="C1463" i="2"/>
  <c r="B1463" i="2"/>
  <c r="F1462" i="2"/>
  <c r="C1462" i="2"/>
  <c r="B1462" i="2"/>
  <c r="F1461" i="2"/>
  <c r="C1461" i="2"/>
  <c r="B1461" i="2"/>
  <c r="F1460" i="2"/>
  <c r="C1460" i="2"/>
  <c r="B1460" i="2"/>
  <c r="F1459" i="2"/>
  <c r="C1459" i="2"/>
  <c r="B1459" i="2"/>
  <c r="F1458" i="2"/>
  <c r="C1458" i="2"/>
  <c r="B1458" i="2"/>
  <c r="F1457" i="2"/>
  <c r="C1457" i="2"/>
  <c r="B1457" i="2"/>
  <c r="F1456" i="2"/>
  <c r="C1456" i="2"/>
  <c r="B1456" i="2"/>
  <c r="F1455" i="2"/>
  <c r="C1455" i="2"/>
  <c r="B1455" i="2"/>
  <c r="F1454" i="2"/>
  <c r="C1454" i="2"/>
  <c r="B1454" i="2"/>
  <c r="F1453" i="2"/>
  <c r="C1453" i="2"/>
  <c r="B1453" i="2"/>
  <c r="F1452" i="2"/>
  <c r="C1452" i="2"/>
  <c r="B1452" i="2"/>
  <c r="F1451" i="2"/>
  <c r="C1451" i="2"/>
  <c r="B1451" i="2"/>
  <c r="F1450" i="2"/>
  <c r="C1450" i="2"/>
  <c r="B1450" i="2"/>
  <c r="F1449" i="2"/>
  <c r="C1449" i="2"/>
  <c r="B1449" i="2"/>
  <c r="F1448" i="2"/>
  <c r="C1448" i="2"/>
  <c r="B1448" i="2"/>
  <c r="F1447" i="2"/>
  <c r="C1447" i="2"/>
  <c r="B1447" i="2"/>
  <c r="F1446" i="2"/>
  <c r="C1446" i="2"/>
  <c r="B1446" i="2"/>
  <c r="F1445" i="2"/>
  <c r="C1445" i="2"/>
  <c r="B1445" i="2"/>
  <c r="F1444" i="2"/>
  <c r="C1444" i="2"/>
  <c r="B1444" i="2"/>
  <c r="F1443" i="2"/>
  <c r="C1443" i="2"/>
  <c r="B1443" i="2"/>
  <c r="F1442" i="2"/>
  <c r="C1442" i="2"/>
  <c r="B1442" i="2"/>
  <c r="F1441" i="2"/>
  <c r="C1441" i="2"/>
  <c r="B1441" i="2"/>
  <c r="F1440" i="2"/>
  <c r="C1440" i="2"/>
  <c r="B1440" i="2"/>
  <c r="F1439" i="2"/>
  <c r="C1439" i="2"/>
  <c r="B1439" i="2"/>
  <c r="F1438" i="2"/>
  <c r="C1438" i="2"/>
  <c r="B1438" i="2"/>
  <c r="F1437" i="2"/>
  <c r="C1437" i="2"/>
  <c r="B1437" i="2"/>
  <c r="F1436" i="2"/>
  <c r="C1436" i="2"/>
  <c r="B1436" i="2"/>
  <c r="F1435" i="2"/>
  <c r="C1435" i="2"/>
  <c r="B1435" i="2"/>
  <c r="F1434" i="2"/>
  <c r="C1434" i="2"/>
  <c r="B1434" i="2"/>
  <c r="F1433" i="2"/>
  <c r="C1433" i="2"/>
  <c r="B1433" i="2"/>
  <c r="F1432" i="2"/>
  <c r="C1432" i="2"/>
  <c r="B1432" i="2"/>
  <c r="F1431" i="2"/>
  <c r="C1431" i="2"/>
  <c r="B1431" i="2"/>
  <c r="F1430" i="2"/>
  <c r="C1430" i="2"/>
  <c r="B1430" i="2"/>
  <c r="F1429" i="2"/>
  <c r="C1429" i="2"/>
  <c r="B1429" i="2"/>
  <c r="F1428" i="2"/>
  <c r="C1428" i="2"/>
  <c r="B1428" i="2"/>
  <c r="F1427" i="2"/>
  <c r="C1427" i="2"/>
  <c r="B1427" i="2"/>
  <c r="F1426" i="2"/>
  <c r="C1426" i="2"/>
  <c r="B1426" i="2"/>
  <c r="F1425" i="2"/>
  <c r="C1425" i="2"/>
  <c r="B1425" i="2"/>
  <c r="F1424" i="2"/>
  <c r="C1424" i="2"/>
  <c r="B1424" i="2"/>
  <c r="F1423" i="2"/>
  <c r="C1423" i="2"/>
  <c r="B1423" i="2"/>
  <c r="F1422" i="2"/>
  <c r="C1422" i="2"/>
  <c r="B1422" i="2"/>
  <c r="F1421" i="2"/>
  <c r="C1421" i="2"/>
  <c r="B1421" i="2"/>
  <c r="F1420" i="2"/>
  <c r="C1420" i="2"/>
  <c r="B1420" i="2"/>
  <c r="F1419" i="2"/>
  <c r="C1419" i="2"/>
  <c r="B1419" i="2"/>
  <c r="F1418" i="2"/>
  <c r="C1418" i="2"/>
  <c r="B1418" i="2"/>
  <c r="F1417" i="2"/>
  <c r="C1417" i="2"/>
  <c r="B1417" i="2"/>
  <c r="F1416" i="2"/>
  <c r="C1416" i="2"/>
  <c r="B1416" i="2"/>
  <c r="F1415" i="2"/>
  <c r="C1415" i="2"/>
  <c r="B1415" i="2"/>
  <c r="F1414" i="2"/>
  <c r="C1414" i="2"/>
  <c r="B1414" i="2"/>
  <c r="F1413" i="2"/>
  <c r="C1413" i="2"/>
  <c r="B1413" i="2"/>
  <c r="F1412" i="2"/>
  <c r="C1412" i="2"/>
  <c r="B1412" i="2"/>
  <c r="F1411" i="2"/>
  <c r="C1411" i="2"/>
  <c r="B1411" i="2"/>
  <c r="F1410" i="2"/>
  <c r="C1410" i="2"/>
  <c r="B1410" i="2"/>
  <c r="F1409" i="2"/>
  <c r="C1409" i="2"/>
  <c r="B1409" i="2"/>
  <c r="F1408" i="2"/>
  <c r="C1408" i="2"/>
  <c r="B1408" i="2"/>
  <c r="F1407" i="2"/>
  <c r="C1407" i="2"/>
  <c r="B1407" i="2"/>
  <c r="F1406" i="2"/>
  <c r="C1406" i="2"/>
  <c r="B1406" i="2"/>
  <c r="F1405" i="2"/>
  <c r="C1405" i="2"/>
  <c r="B1405" i="2"/>
  <c r="F1404" i="2"/>
  <c r="C1404" i="2"/>
  <c r="B1404" i="2"/>
  <c r="F1403" i="2"/>
  <c r="C1403" i="2"/>
  <c r="B1403" i="2"/>
  <c r="F1402" i="2"/>
  <c r="C1402" i="2"/>
  <c r="B1402" i="2"/>
  <c r="F1401" i="2"/>
  <c r="C1401" i="2"/>
  <c r="B1401" i="2"/>
  <c r="F1400" i="2"/>
  <c r="C1400" i="2"/>
  <c r="B1400" i="2"/>
  <c r="F1399" i="2"/>
  <c r="C1399" i="2"/>
  <c r="B1399" i="2"/>
  <c r="F1398" i="2"/>
  <c r="C1398" i="2"/>
  <c r="B1398" i="2"/>
  <c r="F1397" i="2"/>
  <c r="C1397" i="2"/>
  <c r="B1397" i="2"/>
  <c r="F1396" i="2"/>
  <c r="C1396" i="2"/>
  <c r="B1396" i="2"/>
  <c r="F1395" i="2"/>
  <c r="C1395" i="2"/>
  <c r="B1395" i="2"/>
  <c r="F1394" i="2"/>
  <c r="C1394" i="2"/>
  <c r="B1394" i="2"/>
  <c r="F1393" i="2"/>
  <c r="C1393" i="2"/>
  <c r="B1393" i="2"/>
  <c r="F1392" i="2"/>
  <c r="C1392" i="2"/>
  <c r="B1392" i="2"/>
  <c r="F1391" i="2"/>
  <c r="C1391" i="2"/>
  <c r="B1391" i="2"/>
  <c r="F1390" i="2"/>
  <c r="C1390" i="2"/>
  <c r="B1390" i="2"/>
  <c r="F1389" i="2"/>
  <c r="C1389" i="2"/>
  <c r="B1389" i="2"/>
  <c r="F1388" i="2"/>
  <c r="C1388" i="2"/>
  <c r="B1388" i="2"/>
  <c r="F1387" i="2"/>
  <c r="C1387" i="2"/>
  <c r="B1387" i="2"/>
  <c r="F1386" i="2"/>
  <c r="C1386" i="2"/>
  <c r="B1386" i="2"/>
  <c r="F1385" i="2"/>
  <c r="C1385" i="2"/>
  <c r="B1385" i="2"/>
  <c r="F1384" i="2"/>
  <c r="C1384" i="2"/>
  <c r="B1384" i="2"/>
  <c r="F1383" i="2"/>
  <c r="C1383" i="2"/>
  <c r="B1383" i="2"/>
  <c r="F1382" i="2"/>
  <c r="C1382" i="2"/>
  <c r="B1382" i="2"/>
  <c r="F1381" i="2"/>
  <c r="C1381" i="2"/>
  <c r="B1381" i="2"/>
  <c r="F1380" i="2"/>
  <c r="C1380" i="2"/>
  <c r="B1380" i="2"/>
  <c r="F1379" i="2"/>
  <c r="C1379" i="2"/>
  <c r="B1379" i="2"/>
  <c r="F1378" i="2"/>
  <c r="C1378" i="2"/>
  <c r="B1378" i="2"/>
  <c r="F1377" i="2"/>
  <c r="C1377" i="2"/>
  <c r="B1377" i="2"/>
  <c r="F1376" i="2"/>
  <c r="C1376" i="2"/>
  <c r="B1376" i="2"/>
  <c r="F1375" i="2"/>
  <c r="C1375" i="2"/>
  <c r="B1375" i="2"/>
  <c r="F1374" i="2"/>
  <c r="C1374" i="2"/>
  <c r="B1374" i="2"/>
  <c r="F1373" i="2"/>
  <c r="C1373" i="2"/>
  <c r="B1373" i="2"/>
  <c r="F1372" i="2"/>
  <c r="C1372" i="2"/>
  <c r="B1372" i="2"/>
  <c r="F1371" i="2"/>
  <c r="C1371" i="2"/>
  <c r="B1371" i="2"/>
  <c r="F1370" i="2"/>
  <c r="C1370" i="2"/>
  <c r="B1370" i="2"/>
  <c r="F1369" i="2"/>
  <c r="C1369" i="2"/>
  <c r="B1369" i="2"/>
  <c r="F1368" i="2"/>
  <c r="C1368" i="2"/>
  <c r="B1368" i="2"/>
  <c r="F1367" i="2"/>
  <c r="C1367" i="2"/>
  <c r="B1367" i="2"/>
  <c r="F1366" i="2"/>
  <c r="C1366" i="2"/>
  <c r="B1366" i="2"/>
  <c r="F1365" i="2"/>
  <c r="C1365" i="2"/>
  <c r="B1365" i="2"/>
  <c r="F1364" i="2"/>
  <c r="C1364" i="2"/>
  <c r="B1364" i="2"/>
  <c r="F1363" i="2"/>
  <c r="C1363" i="2"/>
  <c r="B1363" i="2"/>
  <c r="F1362" i="2"/>
  <c r="C1362" i="2"/>
  <c r="B1362" i="2"/>
  <c r="F1361" i="2"/>
  <c r="C1361" i="2"/>
  <c r="B1361" i="2"/>
  <c r="F1360" i="2"/>
  <c r="C1360" i="2"/>
  <c r="B1360" i="2"/>
  <c r="F1359" i="2"/>
  <c r="C1359" i="2"/>
  <c r="B1359" i="2"/>
  <c r="F1358" i="2"/>
  <c r="C1358" i="2"/>
  <c r="B1358" i="2"/>
  <c r="F1357" i="2"/>
  <c r="C1357" i="2"/>
  <c r="B1357" i="2"/>
  <c r="F1356" i="2"/>
  <c r="C1356" i="2"/>
  <c r="B1356" i="2"/>
  <c r="F1355" i="2"/>
  <c r="C1355" i="2"/>
  <c r="B1355" i="2"/>
  <c r="F1354" i="2"/>
  <c r="C1354" i="2"/>
  <c r="B1354" i="2"/>
  <c r="F1353" i="2"/>
  <c r="C1353" i="2"/>
  <c r="B1353" i="2"/>
  <c r="F1352" i="2"/>
  <c r="C1352" i="2"/>
  <c r="B1352" i="2"/>
  <c r="F1351" i="2"/>
  <c r="C1351" i="2"/>
  <c r="B1351" i="2"/>
  <c r="F1350" i="2"/>
  <c r="C1350" i="2"/>
  <c r="B1350" i="2"/>
  <c r="F1349" i="2"/>
  <c r="C1349" i="2"/>
  <c r="B1349" i="2"/>
  <c r="F1348" i="2"/>
  <c r="C1348" i="2"/>
  <c r="B1348" i="2"/>
  <c r="F1347" i="2"/>
  <c r="C1347" i="2"/>
  <c r="B1347" i="2"/>
  <c r="F1346" i="2"/>
  <c r="C1346" i="2"/>
  <c r="B1346" i="2"/>
  <c r="F1345" i="2"/>
  <c r="C1345" i="2"/>
  <c r="B1345" i="2"/>
  <c r="F1344" i="2"/>
  <c r="C1344" i="2"/>
  <c r="B1344" i="2"/>
  <c r="F1343" i="2"/>
  <c r="C1343" i="2"/>
  <c r="B1343" i="2"/>
  <c r="F1342" i="2"/>
  <c r="C1342" i="2"/>
  <c r="B1342" i="2"/>
  <c r="F1341" i="2"/>
  <c r="C1341" i="2"/>
  <c r="B1341" i="2"/>
  <c r="F1340" i="2"/>
  <c r="C1340" i="2"/>
  <c r="B1340" i="2"/>
  <c r="F1339" i="2"/>
  <c r="C1339" i="2"/>
  <c r="B1339" i="2"/>
  <c r="F1338" i="2"/>
  <c r="C1338" i="2"/>
  <c r="B1338" i="2"/>
  <c r="F1337" i="2"/>
  <c r="C1337" i="2"/>
  <c r="B1337" i="2"/>
  <c r="F1336" i="2"/>
  <c r="C1336" i="2"/>
  <c r="B1336" i="2"/>
  <c r="F1335" i="2"/>
  <c r="C1335" i="2"/>
  <c r="B1335" i="2"/>
  <c r="F1334" i="2"/>
  <c r="C1334" i="2"/>
  <c r="B1334" i="2"/>
  <c r="F1333" i="2"/>
  <c r="C1333" i="2"/>
  <c r="B1333" i="2"/>
  <c r="F1332" i="2"/>
  <c r="C1332" i="2"/>
  <c r="B1332" i="2"/>
  <c r="F1331" i="2"/>
  <c r="C1331" i="2"/>
  <c r="B1331" i="2"/>
  <c r="F1330" i="2"/>
  <c r="C1330" i="2"/>
  <c r="B1330" i="2"/>
  <c r="F1329" i="2"/>
  <c r="C1329" i="2"/>
  <c r="B1329" i="2"/>
  <c r="F1328" i="2"/>
  <c r="C1328" i="2"/>
  <c r="B1328" i="2"/>
  <c r="F1327" i="2"/>
  <c r="C1327" i="2"/>
  <c r="B1327" i="2"/>
  <c r="F1326" i="2"/>
  <c r="C1326" i="2"/>
  <c r="B1326" i="2"/>
  <c r="F1325" i="2"/>
  <c r="C1325" i="2"/>
  <c r="B1325" i="2"/>
  <c r="F1324" i="2"/>
  <c r="C1324" i="2"/>
  <c r="B1324" i="2"/>
  <c r="F1323" i="2"/>
  <c r="C1323" i="2"/>
  <c r="B1323" i="2"/>
  <c r="F1322" i="2"/>
  <c r="C1322" i="2"/>
  <c r="B1322" i="2"/>
  <c r="F1321" i="2"/>
  <c r="C1321" i="2"/>
  <c r="B1321" i="2"/>
  <c r="F1320" i="2"/>
  <c r="C1320" i="2"/>
  <c r="B1320" i="2"/>
  <c r="F1319" i="2"/>
  <c r="C1319" i="2"/>
  <c r="B1319" i="2"/>
  <c r="F1318" i="2"/>
  <c r="C1318" i="2"/>
  <c r="B1318" i="2"/>
  <c r="F1317" i="2"/>
  <c r="C1317" i="2"/>
  <c r="B1317" i="2"/>
  <c r="F1316" i="2"/>
  <c r="C1316" i="2"/>
  <c r="B1316" i="2"/>
  <c r="F1315" i="2"/>
  <c r="C1315" i="2"/>
  <c r="B1315" i="2"/>
  <c r="F1314" i="2"/>
  <c r="C1314" i="2"/>
  <c r="B1314" i="2"/>
  <c r="F1313" i="2"/>
  <c r="C1313" i="2"/>
  <c r="B1313" i="2"/>
  <c r="F1312" i="2"/>
  <c r="C1312" i="2"/>
  <c r="B1312" i="2"/>
  <c r="F1311" i="2"/>
  <c r="C1311" i="2"/>
  <c r="B1311" i="2"/>
  <c r="F1310" i="2"/>
  <c r="C1310" i="2"/>
  <c r="B1310" i="2"/>
  <c r="F1309" i="2"/>
  <c r="C1309" i="2"/>
  <c r="B1309" i="2"/>
  <c r="F1308" i="2"/>
  <c r="C1308" i="2"/>
  <c r="B1308" i="2"/>
  <c r="F1307" i="2"/>
  <c r="C1307" i="2"/>
  <c r="B1307" i="2"/>
  <c r="F1306" i="2"/>
  <c r="C1306" i="2"/>
  <c r="B1306" i="2"/>
  <c r="F1305" i="2"/>
  <c r="C1305" i="2"/>
  <c r="B1305" i="2"/>
  <c r="F1304" i="2"/>
  <c r="C1304" i="2"/>
  <c r="B1304" i="2"/>
  <c r="F1303" i="2"/>
  <c r="C1303" i="2"/>
  <c r="B1303" i="2"/>
  <c r="F1302" i="2"/>
  <c r="C1302" i="2"/>
  <c r="B1302" i="2"/>
  <c r="F1301" i="2"/>
  <c r="C1301" i="2"/>
  <c r="B1301" i="2"/>
  <c r="F1300" i="2"/>
  <c r="C1300" i="2"/>
  <c r="B1300" i="2"/>
  <c r="F1299" i="2"/>
  <c r="C1299" i="2"/>
  <c r="B1299" i="2"/>
  <c r="F1298" i="2"/>
  <c r="C1298" i="2"/>
  <c r="B1298" i="2"/>
  <c r="F1297" i="2"/>
  <c r="C1297" i="2"/>
  <c r="B1297" i="2"/>
  <c r="F1296" i="2"/>
  <c r="C1296" i="2"/>
  <c r="B1296" i="2"/>
  <c r="F1295" i="2"/>
  <c r="C1295" i="2"/>
  <c r="B1295" i="2"/>
  <c r="F1294" i="2"/>
  <c r="C1294" i="2"/>
  <c r="B1294" i="2"/>
  <c r="F1293" i="2"/>
  <c r="C1293" i="2"/>
  <c r="B1293" i="2"/>
  <c r="F1292" i="2"/>
  <c r="C1292" i="2"/>
  <c r="B1292" i="2"/>
  <c r="F1291" i="2"/>
  <c r="C1291" i="2"/>
  <c r="B1291" i="2"/>
  <c r="F1290" i="2"/>
  <c r="C1290" i="2"/>
  <c r="B1290" i="2"/>
  <c r="F1289" i="2"/>
  <c r="C1289" i="2"/>
  <c r="B1289" i="2"/>
  <c r="F1288" i="2"/>
  <c r="C1288" i="2"/>
  <c r="B1288" i="2"/>
  <c r="F1287" i="2"/>
  <c r="C1287" i="2"/>
  <c r="B1287" i="2"/>
  <c r="F1286" i="2"/>
  <c r="C1286" i="2"/>
  <c r="B1286" i="2"/>
  <c r="F1285" i="2"/>
  <c r="C1285" i="2"/>
  <c r="B1285" i="2"/>
  <c r="F1284" i="2"/>
  <c r="C1284" i="2"/>
  <c r="B1284" i="2"/>
  <c r="F1283" i="2"/>
  <c r="C1283" i="2"/>
  <c r="B1283" i="2"/>
  <c r="F1282" i="2"/>
  <c r="C1282" i="2"/>
  <c r="B1282" i="2"/>
  <c r="F1281" i="2"/>
  <c r="C1281" i="2"/>
  <c r="B1281" i="2"/>
  <c r="F1280" i="2"/>
  <c r="C1280" i="2"/>
  <c r="B1280" i="2"/>
  <c r="F1279" i="2"/>
  <c r="C1279" i="2"/>
  <c r="B1279" i="2"/>
  <c r="F1278" i="2"/>
  <c r="C1278" i="2"/>
  <c r="B1278" i="2"/>
  <c r="F1277" i="2"/>
  <c r="C1277" i="2"/>
  <c r="B1277" i="2"/>
  <c r="F1276" i="2"/>
  <c r="C1276" i="2"/>
  <c r="B1276" i="2"/>
  <c r="F1275" i="2"/>
  <c r="C1275" i="2"/>
  <c r="B1275" i="2"/>
  <c r="F1274" i="2"/>
  <c r="C1274" i="2"/>
  <c r="B1274" i="2"/>
  <c r="F1273" i="2"/>
  <c r="C1273" i="2"/>
  <c r="B1273" i="2"/>
  <c r="F1272" i="2"/>
  <c r="C1272" i="2"/>
  <c r="B1272" i="2"/>
  <c r="F1271" i="2"/>
  <c r="C1271" i="2"/>
  <c r="B1271" i="2"/>
  <c r="F1270" i="2"/>
  <c r="C1270" i="2"/>
  <c r="B1270" i="2"/>
  <c r="F1269" i="2"/>
  <c r="C1269" i="2"/>
  <c r="B1269" i="2"/>
  <c r="F1268" i="2"/>
  <c r="C1268" i="2"/>
  <c r="B1268" i="2"/>
  <c r="F1267" i="2"/>
  <c r="C1267" i="2"/>
  <c r="B1267" i="2"/>
  <c r="F1266" i="2"/>
  <c r="C1266" i="2"/>
  <c r="B1266" i="2"/>
  <c r="F1265" i="2"/>
  <c r="C1265" i="2"/>
  <c r="B1265" i="2"/>
  <c r="F1264" i="2"/>
  <c r="C1264" i="2"/>
  <c r="B1264" i="2"/>
  <c r="F1263" i="2"/>
  <c r="C1263" i="2"/>
  <c r="B1263" i="2"/>
  <c r="F1262" i="2"/>
  <c r="C1262" i="2"/>
  <c r="B1262" i="2"/>
  <c r="F1261" i="2"/>
  <c r="C1261" i="2"/>
  <c r="B1261" i="2"/>
  <c r="F1260" i="2"/>
  <c r="C1260" i="2"/>
  <c r="B1260" i="2"/>
  <c r="F1259" i="2"/>
  <c r="C1259" i="2"/>
  <c r="B1259" i="2"/>
  <c r="F1258" i="2"/>
  <c r="C1258" i="2"/>
  <c r="B1258" i="2"/>
  <c r="F1257" i="2"/>
  <c r="C1257" i="2"/>
  <c r="B1257" i="2"/>
  <c r="F1256" i="2"/>
  <c r="C1256" i="2"/>
  <c r="B1256" i="2"/>
  <c r="F1255" i="2"/>
  <c r="C1255" i="2"/>
  <c r="B1255" i="2"/>
  <c r="F1254" i="2"/>
  <c r="C1254" i="2"/>
  <c r="B1254" i="2"/>
  <c r="F1253" i="2"/>
  <c r="C1253" i="2"/>
  <c r="B1253" i="2"/>
  <c r="F1252" i="2"/>
  <c r="C1252" i="2"/>
  <c r="B1252" i="2"/>
  <c r="F1251" i="2"/>
  <c r="C1251" i="2"/>
  <c r="B1251" i="2"/>
  <c r="F1250" i="2"/>
  <c r="C1250" i="2"/>
  <c r="B1250" i="2"/>
  <c r="F1249" i="2"/>
  <c r="C1249" i="2"/>
  <c r="B1249" i="2"/>
  <c r="F1248" i="2"/>
  <c r="C1248" i="2"/>
  <c r="B1248" i="2"/>
  <c r="F1247" i="2"/>
  <c r="C1247" i="2"/>
  <c r="B1247" i="2"/>
  <c r="F1246" i="2"/>
  <c r="C1246" i="2"/>
  <c r="B1246" i="2"/>
  <c r="F1245" i="2"/>
  <c r="C1245" i="2"/>
  <c r="B1245" i="2"/>
  <c r="F1244" i="2"/>
  <c r="C1244" i="2"/>
  <c r="B1244" i="2"/>
  <c r="F1243" i="2"/>
  <c r="C1243" i="2"/>
  <c r="B1243" i="2"/>
  <c r="F1242" i="2"/>
  <c r="C1242" i="2"/>
  <c r="B1242" i="2"/>
  <c r="F1241" i="2"/>
  <c r="C1241" i="2"/>
  <c r="B1241" i="2"/>
  <c r="F1240" i="2"/>
  <c r="C1240" i="2"/>
  <c r="B1240" i="2"/>
  <c r="F1239" i="2"/>
  <c r="C1239" i="2"/>
  <c r="B1239" i="2"/>
  <c r="F1238" i="2"/>
  <c r="C1238" i="2"/>
  <c r="B1238" i="2"/>
  <c r="F1237" i="2"/>
  <c r="C1237" i="2"/>
  <c r="B1237" i="2"/>
  <c r="F1236" i="2"/>
  <c r="C1236" i="2"/>
  <c r="B1236" i="2"/>
  <c r="F1235" i="2"/>
  <c r="C1235" i="2"/>
  <c r="B1235" i="2"/>
  <c r="F1234" i="2"/>
  <c r="C1234" i="2"/>
  <c r="B1234" i="2"/>
  <c r="F1233" i="2"/>
  <c r="C1233" i="2"/>
  <c r="B1233" i="2"/>
  <c r="F1232" i="2"/>
  <c r="C1232" i="2"/>
  <c r="B1232" i="2"/>
  <c r="F1231" i="2"/>
  <c r="C1231" i="2"/>
  <c r="B1231" i="2"/>
  <c r="F1230" i="2"/>
  <c r="C1230" i="2"/>
  <c r="B1230" i="2"/>
  <c r="F1229" i="2"/>
  <c r="C1229" i="2"/>
  <c r="B1229" i="2"/>
  <c r="F1228" i="2"/>
  <c r="C1228" i="2"/>
  <c r="B1228" i="2"/>
  <c r="F1227" i="2"/>
  <c r="C1227" i="2"/>
  <c r="B1227" i="2"/>
  <c r="F1226" i="2"/>
  <c r="C1226" i="2"/>
  <c r="B1226" i="2"/>
  <c r="F1225" i="2"/>
  <c r="C1225" i="2"/>
  <c r="B1225" i="2"/>
  <c r="F1224" i="2"/>
  <c r="C1224" i="2"/>
  <c r="B1224" i="2"/>
  <c r="F1223" i="2"/>
  <c r="C1223" i="2"/>
  <c r="B1223" i="2"/>
  <c r="F1222" i="2"/>
  <c r="C1222" i="2"/>
  <c r="B1222" i="2"/>
  <c r="F1221" i="2"/>
  <c r="C1221" i="2"/>
  <c r="B1221" i="2"/>
  <c r="F1220" i="2"/>
  <c r="C1220" i="2"/>
  <c r="B1220" i="2"/>
  <c r="F1219" i="2"/>
  <c r="C1219" i="2"/>
  <c r="B1219" i="2"/>
  <c r="F1218" i="2"/>
  <c r="C1218" i="2"/>
  <c r="B1218" i="2"/>
  <c r="F1217" i="2"/>
  <c r="C1217" i="2"/>
  <c r="B1217" i="2"/>
  <c r="F1216" i="2"/>
  <c r="C1216" i="2"/>
  <c r="B1216" i="2"/>
  <c r="F1215" i="2"/>
  <c r="C1215" i="2"/>
  <c r="B1215" i="2"/>
  <c r="F1214" i="2"/>
  <c r="C1214" i="2"/>
  <c r="B1214" i="2"/>
  <c r="F1213" i="2"/>
  <c r="C1213" i="2"/>
  <c r="B1213" i="2"/>
  <c r="F1212" i="2"/>
  <c r="C1212" i="2"/>
  <c r="B1212" i="2"/>
  <c r="F1211" i="2"/>
  <c r="C1211" i="2"/>
  <c r="B1211" i="2"/>
  <c r="F1210" i="2"/>
  <c r="C1210" i="2"/>
  <c r="B1210" i="2"/>
  <c r="F1209" i="2"/>
  <c r="C1209" i="2"/>
  <c r="B1209" i="2"/>
  <c r="F1208" i="2"/>
  <c r="C1208" i="2"/>
  <c r="B1208" i="2"/>
  <c r="F1207" i="2"/>
  <c r="C1207" i="2"/>
  <c r="B1207" i="2"/>
  <c r="F1206" i="2"/>
  <c r="C1206" i="2"/>
  <c r="B1206" i="2"/>
  <c r="F1205" i="2"/>
  <c r="C1205" i="2"/>
  <c r="B1205" i="2"/>
  <c r="F1204" i="2"/>
  <c r="C1204" i="2"/>
  <c r="B1204" i="2"/>
  <c r="F1203" i="2"/>
  <c r="C1203" i="2"/>
  <c r="B1203" i="2"/>
  <c r="F1202" i="2"/>
  <c r="C1202" i="2"/>
  <c r="B1202" i="2"/>
  <c r="F1201" i="2"/>
  <c r="C1201" i="2"/>
  <c r="B1201" i="2"/>
  <c r="F1200" i="2"/>
  <c r="C1200" i="2"/>
  <c r="B1200" i="2"/>
  <c r="F1199" i="2"/>
  <c r="C1199" i="2"/>
  <c r="B1199" i="2"/>
  <c r="F1198" i="2"/>
  <c r="C1198" i="2"/>
  <c r="B1198" i="2"/>
  <c r="F1197" i="2"/>
  <c r="C1197" i="2"/>
  <c r="B1197" i="2"/>
  <c r="F1196" i="2"/>
  <c r="C1196" i="2"/>
  <c r="B1196" i="2"/>
  <c r="F1195" i="2"/>
  <c r="C1195" i="2"/>
  <c r="B1195" i="2"/>
  <c r="F1194" i="2"/>
  <c r="C1194" i="2"/>
  <c r="B1194" i="2"/>
  <c r="F1193" i="2"/>
  <c r="C1193" i="2"/>
  <c r="B1193" i="2"/>
  <c r="F1192" i="2"/>
  <c r="C1192" i="2"/>
  <c r="B1192" i="2"/>
  <c r="F1191" i="2"/>
  <c r="C1191" i="2"/>
  <c r="B1191" i="2"/>
  <c r="F1190" i="2"/>
  <c r="C1190" i="2"/>
  <c r="B1190" i="2"/>
  <c r="F1189" i="2"/>
  <c r="C1189" i="2"/>
  <c r="B1189" i="2"/>
  <c r="F1188" i="2"/>
  <c r="C1188" i="2"/>
  <c r="B1188" i="2"/>
  <c r="F1187" i="2"/>
  <c r="C1187" i="2"/>
  <c r="B1187" i="2"/>
  <c r="F1186" i="2"/>
  <c r="C1186" i="2"/>
  <c r="B1186" i="2"/>
  <c r="F1185" i="2"/>
  <c r="C1185" i="2"/>
  <c r="B1185" i="2"/>
  <c r="F1184" i="2"/>
  <c r="C1184" i="2"/>
  <c r="B1184" i="2"/>
  <c r="F1183" i="2"/>
  <c r="C1183" i="2"/>
  <c r="B1183" i="2"/>
  <c r="F1182" i="2"/>
  <c r="C1182" i="2"/>
  <c r="B1182" i="2"/>
  <c r="F1181" i="2"/>
  <c r="C1181" i="2"/>
  <c r="B1181" i="2"/>
  <c r="F1180" i="2"/>
  <c r="C1180" i="2"/>
  <c r="B1180" i="2"/>
  <c r="F1179" i="2"/>
  <c r="C1179" i="2"/>
  <c r="B1179" i="2"/>
  <c r="F1178" i="2"/>
  <c r="C1178" i="2"/>
  <c r="B1178" i="2"/>
  <c r="F1177" i="2"/>
  <c r="C1177" i="2"/>
  <c r="B1177" i="2"/>
  <c r="F1176" i="2"/>
  <c r="C1176" i="2"/>
  <c r="B1176" i="2"/>
  <c r="F1175" i="2"/>
  <c r="C1175" i="2"/>
  <c r="B1175" i="2"/>
  <c r="F1174" i="2"/>
  <c r="C1174" i="2"/>
  <c r="B1174" i="2"/>
  <c r="F1173" i="2"/>
  <c r="C1173" i="2"/>
  <c r="B1173" i="2"/>
  <c r="F1172" i="2"/>
  <c r="C1172" i="2"/>
  <c r="B1172" i="2"/>
  <c r="F1171" i="2"/>
  <c r="C1171" i="2"/>
  <c r="B1171" i="2"/>
  <c r="F1170" i="2"/>
  <c r="C1170" i="2"/>
  <c r="B1170" i="2"/>
  <c r="F1169" i="2"/>
  <c r="C1169" i="2"/>
  <c r="B1169" i="2"/>
  <c r="F1168" i="2"/>
  <c r="C1168" i="2"/>
  <c r="B1168" i="2"/>
  <c r="F1167" i="2"/>
  <c r="C1167" i="2"/>
  <c r="B1167" i="2"/>
  <c r="F1166" i="2"/>
  <c r="C1166" i="2"/>
  <c r="B1166" i="2"/>
  <c r="F1165" i="2"/>
  <c r="C1165" i="2"/>
  <c r="B1165" i="2"/>
  <c r="F1164" i="2"/>
  <c r="C1164" i="2"/>
  <c r="B1164" i="2"/>
  <c r="F1163" i="2"/>
  <c r="C1163" i="2"/>
  <c r="B1163" i="2"/>
  <c r="F1162" i="2"/>
  <c r="C1162" i="2"/>
  <c r="B1162" i="2"/>
  <c r="F1161" i="2"/>
  <c r="C1161" i="2"/>
  <c r="B1161" i="2"/>
  <c r="F1160" i="2"/>
  <c r="C1160" i="2"/>
  <c r="B1160" i="2"/>
  <c r="F1159" i="2"/>
  <c r="C1159" i="2"/>
  <c r="B1159" i="2"/>
  <c r="F1158" i="2"/>
  <c r="C1158" i="2"/>
  <c r="B1158" i="2"/>
  <c r="F1157" i="2"/>
  <c r="C1157" i="2"/>
  <c r="B1157" i="2"/>
  <c r="F1156" i="2"/>
  <c r="C1156" i="2"/>
  <c r="B1156" i="2"/>
  <c r="F1155" i="2"/>
  <c r="C1155" i="2"/>
  <c r="B1155" i="2"/>
  <c r="F1154" i="2"/>
  <c r="C1154" i="2"/>
  <c r="B1154" i="2"/>
  <c r="F1153" i="2"/>
  <c r="C1153" i="2"/>
  <c r="B1153" i="2"/>
  <c r="F1152" i="2"/>
  <c r="C1152" i="2"/>
  <c r="B1152" i="2"/>
  <c r="F1151" i="2"/>
  <c r="C1151" i="2"/>
  <c r="B1151" i="2"/>
  <c r="F1150" i="2"/>
  <c r="C1150" i="2"/>
  <c r="B1150" i="2"/>
  <c r="F1149" i="2"/>
  <c r="C1149" i="2"/>
  <c r="B1149" i="2"/>
  <c r="F1148" i="2"/>
  <c r="C1148" i="2"/>
  <c r="B1148" i="2"/>
  <c r="F1147" i="2"/>
  <c r="C1147" i="2"/>
  <c r="B1147" i="2"/>
  <c r="F1146" i="2"/>
  <c r="C1146" i="2"/>
  <c r="B1146" i="2"/>
  <c r="F1145" i="2"/>
  <c r="C1145" i="2"/>
  <c r="B1145" i="2"/>
  <c r="F1144" i="2"/>
  <c r="C1144" i="2"/>
  <c r="B1144" i="2"/>
  <c r="F1143" i="2"/>
  <c r="C1143" i="2"/>
  <c r="B1143" i="2"/>
  <c r="F1142" i="2"/>
  <c r="C1142" i="2"/>
  <c r="B1142" i="2"/>
  <c r="F1141" i="2"/>
  <c r="C1141" i="2"/>
  <c r="B1141" i="2"/>
  <c r="F1140" i="2"/>
  <c r="C1140" i="2"/>
  <c r="B1140" i="2"/>
  <c r="F1139" i="2"/>
  <c r="C1139" i="2"/>
  <c r="B1139" i="2"/>
  <c r="F1138" i="2"/>
  <c r="C1138" i="2"/>
  <c r="B1138" i="2"/>
  <c r="F1137" i="2"/>
  <c r="C1137" i="2"/>
  <c r="B1137" i="2"/>
  <c r="F1136" i="2"/>
  <c r="C1136" i="2"/>
  <c r="B1136" i="2"/>
  <c r="F1135" i="2"/>
  <c r="C1135" i="2"/>
  <c r="B1135" i="2"/>
  <c r="F1134" i="2"/>
  <c r="C1134" i="2"/>
  <c r="B1134" i="2"/>
  <c r="F1133" i="2"/>
  <c r="C1133" i="2"/>
  <c r="B1133" i="2"/>
  <c r="F1132" i="2"/>
  <c r="C1132" i="2"/>
  <c r="B1132" i="2"/>
  <c r="F1131" i="2"/>
  <c r="C1131" i="2"/>
  <c r="B1131" i="2"/>
  <c r="F1130" i="2"/>
  <c r="C1130" i="2"/>
  <c r="B1130" i="2"/>
  <c r="F1129" i="2"/>
  <c r="C1129" i="2"/>
  <c r="B1129" i="2"/>
  <c r="F1128" i="2"/>
  <c r="C1128" i="2"/>
  <c r="B1128" i="2"/>
  <c r="F1127" i="2"/>
  <c r="C1127" i="2"/>
  <c r="B1127" i="2"/>
  <c r="F1126" i="2"/>
  <c r="C1126" i="2"/>
  <c r="B1126" i="2"/>
  <c r="F1125" i="2"/>
  <c r="C1125" i="2"/>
  <c r="B1125" i="2"/>
  <c r="F1124" i="2"/>
  <c r="C1124" i="2"/>
  <c r="B1124" i="2"/>
  <c r="F1123" i="2"/>
  <c r="C1123" i="2"/>
  <c r="B1123" i="2"/>
  <c r="F1122" i="2"/>
  <c r="C1122" i="2"/>
  <c r="B1122" i="2"/>
  <c r="F1121" i="2"/>
  <c r="C1121" i="2"/>
  <c r="B1121" i="2"/>
  <c r="F1120" i="2"/>
  <c r="C1120" i="2"/>
  <c r="B1120" i="2"/>
  <c r="F1119" i="2"/>
  <c r="C1119" i="2"/>
  <c r="B1119" i="2"/>
  <c r="F1118" i="2"/>
  <c r="C1118" i="2"/>
  <c r="B1118" i="2"/>
  <c r="F1117" i="2"/>
  <c r="C1117" i="2"/>
  <c r="B1117" i="2"/>
  <c r="F1116" i="2"/>
  <c r="C1116" i="2"/>
  <c r="B1116" i="2"/>
  <c r="F1115" i="2"/>
  <c r="C1115" i="2"/>
  <c r="B1115" i="2"/>
  <c r="F1114" i="2"/>
  <c r="C1114" i="2"/>
  <c r="B1114" i="2"/>
  <c r="F1113" i="2"/>
  <c r="C1113" i="2"/>
  <c r="B1113" i="2"/>
  <c r="F1112" i="2"/>
  <c r="C1112" i="2"/>
  <c r="B1112" i="2"/>
  <c r="F1111" i="2"/>
  <c r="C1111" i="2"/>
  <c r="B1111" i="2"/>
  <c r="F1110" i="2"/>
  <c r="C1110" i="2"/>
  <c r="B1110" i="2"/>
  <c r="F1109" i="2"/>
  <c r="C1109" i="2"/>
  <c r="B1109" i="2"/>
  <c r="F1108" i="2"/>
  <c r="C1108" i="2"/>
  <c r="B1108" i="2"/>
  <c r="F1107" i="2"/>
  <c r="C1107" i="2"/>
  <c r="B1107" i="2"/>
  <c r="F1106" i="2"/>
  <c r="C1106" i="2"/>
  <c r="B1106" i="2"/>
  <c r="F1105" i="2"/>
  <c r="C1105" i="2"/>
  <c r="B1105" i="2"/>
  <c r="F1104" i="2"/>
  <c r="C1104" i="2"/>
  <c r="B1104" i="2"/>
  <c r="F1103" i="2"/>
  <c r="C1103" i="2"/>
  <c r="B1103" i="2"/>
  <c r="F1102" i="2"/>
  <c r="C1102" i="2"/>
  <c r="B1102" i="2"/>
  <c r="F1101" i="2"/>
  <c r="C1101" i="2"/>
  <c r="B1101" i="2"/>
  <c r="F1100" i="2"/>
  <c r="C1100" i="2"/>
  <c r="B1100" i="2"/>
  <c r="F1099" i="2"/>
  <c r="C1099" i="2"/>
  <c r="B1099" i="2"/>
  <c r="F1098" i="2"/>
  <c r="C1098" i="2"/>
  <c r="B1098" i="2"/>
  <c r="F1097" i="2"/>
  <c r="C1097" i="2"/>
  <c r="B1097" i="2"/>
  <c r="F1096" i="2"/>
  <c r="C1096" i="2"/>
  <c r="B1096" i="2"/>
  <c r="F1095" i="2"/>
  <c r="C1095" i="2"/>
  <c r="B1095" i="2"/>
  <c r="F1094" i="2"/>
  <c r="C1094" i="2"/>
  <c r="B1094" i="2"/>
  <c r="F1093" i="2"/>
  <c r="C1093" i="2"/>
  <c r="B1093" i="2"/>
  <c r="F1092" i="2"/>
  <c r="C1092" i="2"/>
  <c r="B1092" i="2"/>
  <c r="F1091" i="2"/>
  <c r="C1091" i="2"/>
  <c r="B1091" i="2"/>
  <c r="F1090" i="2"/>
  <c r="C1090" i="2"/>
  <c r="B1090" i="2"/>
  <c r="F1089" i="2"/>
  <c r="C1089" i="2"/>
  <c r="B1089" i="2"/>
  <c r="F1088" i="2"/>
  <c r="C1088" i="2"/>
  <c r="B1088" i="2"/>
  <c r="F1087" i="2"/>
  <c r="C1087" i="2"/>
  <c r="B1087" i="2"/>
  <c r="F1086" i="2"/>
  <c r="C1086" i="2"/>
  <c r="B1086" i="2"/>
  <c r="F1085" i="2"/>
  <c r="C1085" i="2"/>
  <c r="B1085" i="2"/>
  <c r="F1084" i="2"/>
  <c r="C1084" i="2"/>
  <c r="B1084" i="2"/>
  <c r="F1083" i="2"/>
  <c r="C1083" i="2"/>
  <c r="B1083" i="2"/>
  <c r="F1082" i="2"/>
  <c r="C1082" i="2"/>
  <c r="B1082" i="2"/>
  <c r="F1081" i="2"/>
  <c r="C1081" i="2"/>
  <c r="B1081" i="2"/>
  <c r="F1080" i="2"/>
  <c r="C1080" i="2"/>
  <c r="B1080" i="2"/>
  <c r="F1079" i="2"/>
  <c r="C1079" i="2"/>
  <c r="B1079" i="2"/>
  <c r="F1078" i="2"/>
  <c r="C1078" i="2"/>
  <c r="B1078" i="2"/>
  <c r="F1077" i="2"/>
  <c r="C1077" i="2"/>
  <c r="B1077" i="2"/>
  <c r="F1076" i="2"/>
  <c r="C1076" i="2"/>
  <c r="B1076" i="2"/>
  <c r="F1075" i="2"/>
  <c r="C1075" i="2"/>
  <c r="B1075" i="2"/>
  <c r="F1074" i="2"/>
  <c r="C1074" i="2"/>
  <c r="B1074" i="2"/>
  <c r="F1073" i="2"/>
  <c r="C1073" i="2"/>
  <c r="B1073" i="2"/>
  <c r="F1072" i="2"/>
  <c r="C1072" i="2"/>
  <c r="B1072" i="2"/>
  <c r="F1071" i="2"/>
  <c r="C1071" i="2"/>
  <c r="B1071" i="2"/>
  <c r="F1070" i="2"/>
  <c r="C1070" i="2"/>
  <c r="B1070" i="2"/>
  <c r="F1069" i="2"/>
  <c r="C1069" i="2"/>
  <c r="B1069" i="2"/>
  <c r="F1068" i="2"/>
  <c r="C1068" i="2"/>
  <c r="B1068" i="2"/>
  <c r="F1067" i="2"/>
  <c r="C1067" i="2"/>
  <c r="B1067" i="2"/>
  <c r="F1066" i="2"/>
  <c r="C1066" i="2"/>
  <c r="B1066" i="2"/>
  <c r="F1065" i="2"/>
  <c r="C1065" i="2"/>
  <c r="B1065" i="2"/>
  <c r="F1064" i="2"/>
  <c r="C1064" i="2"/>
  <c r="B1064" i="2"/>
  <c r="F1063" i="2"/>
  <c r="C1063" i="2"/>
  <c r="B1063" i="2"/>
  <c r="F1062" i="2"/>
  <c r="C1062" i="2"/>
  <c r="B1062" i="2"/>
  <c r="F1061" i="2"/>
  <c r="C1061" i="2"/>
  <c r="B1061" i="2"/>
  <c r="F1060" i="2"/>
  <c r="C1060" i="2"/>
  <c r="B1060" i="2"/>
  <c r="F1059" i="2"/>
  <c r="C1059" i="2"/>
  <c r="B1059" i="2"/>
  <c r="F1058" i="2"/>
  <c r="C1058" i="2"/>
  <c r="B1058" i="2"/>
  <c r="F1057" i="2"/>
  <c r="C1057" i="2"/>
  <c r="B1057" i="2"/>
  <c r="F1056" i="2"/>
  <c r="C1056" i="2"/>
  <c r="B1056" i="2"/>
  <c r="F1055" i="2"/>
  <c r="C1055" i="2"/>
  <c r="B1055" i="2"/>
  <c r="F1054" i="2"/>
  <c r="C1054" i="2"/>
  <c r="B1054" i="2"/>
  <c r="F1053" i="2"/>
  <c r="C1053" i="2"/>
  <c r="B1053" i="2"/>
  <c r="F1052" i="2"/>
  <c r="C1052" i="2"/>
  <c r="B1052" i="2"/>
  <c r="F1051" i="2"/>
  <c r="C1051" i="2"/>
  <c r="B1051" i="2"/>
  <c r="F1050" i="2"/>
  <c r="C1050" i="2"/>
  <c r="B1050" i="2"/>
  <c r="F1049" i="2"/>
  <c r="C1049" i="2"/>
  <c r="B1049" i="2"/>
  <c r="F1048" i="2"/>
  <c r="C1048" i="2"/>
  <c r="B1048" i="2"/>
  <c r="F1047" i="2"/>
  <c r="C1047" i="2"/>
  <c r="B1047" i="2"/>
  <c r="F1046" i="2"/>
  <c r="C1046" i="2"/>
  <c r="B1046" i="2"/>
  <c r="F1045" i="2"/>
  <c r="C1045" i="2"/>
  <c r="B1045" i="2"/>
  <c r="F1044" i="2"/>
  <c r="C1044" i="2"/>
  <c r="B1044" i="2"/>
  <c r="F1043" i="2"/>
  <c r="C1043" i="2"/>
  <c r="B1043" i="2"/>
  <c r="F1042" i="2"/>
  <c r="C1042" i="2"/>
  <c r="B1042" i="2"/>
  <c r="F1041" i="2"/>
  <c r="C1041" i="2"/>
  <c r="B1041" i="2"/>
  <c r="F1040" i="2"/>
  <c r="C1040" i="2"/>
  <c r="B1040" i="2"/>
  <c r="F1039" i="2"/>
  <c r="C1039" i="2"/>
  <c r="B1039" i="2"/>
  <c r="F1038" i="2"/>
  <c r="C1038" i="2"/>
  <c r="B1038" i="2"/>
  <c r="F1037" i="2"/>
  <c r="C1037" i="2"/>
  <c r="B1037" i="2"/>
  <c r="F1036" i="2"/>
  <c r="C1036" i="2"/>
  <c r="B1036" i="2"/>
  <c r="F1035" i="2"/>
  <c r="C1035" i="2"/>
  <c r="B1035" i="2"/>
  <c r="F1034" i="2"/>
  <c r="C1034" i="2"/>
  <c r="B1034" i="2"/>
  <c r="F1033" i="2"/>
  <c r="C1033" i="2"/>
  <c r="B1033" i="2"/>
  <c r="F1032" i="2"/>
  <c r="C1032" i="2"/>
  <c r="B1032" i="2"/>
  <c r="F1031" i="2"/>
  <c r="C1031" i="2"/>
  <c r="B1031" i="2"/>
  <c r="F1030" i="2"/>
  <c r="C1030" i="2"/>
  <c r="B1030" i="2"/>
  <c r="F1029" i="2"/>
  <c r="C1029" i="2"/>
  <c r="B1029" i="2"/>
  <c r="F1028" i="2"/>
  <c r="C1028" i="2"/>
  <c r="B1028" i="2"/>
  <c r="F1027" i="2"/>
  <c r="C1027" i="2"/>
  <c r="B1027" i="2"/>
  <c r="F1026" i="2"/>
  <c r="C1026" i="2"/>
  <c r="B1026" i="2"/>
  <c r="F1025" i="2"/>
  <c r="C1025" i="2"/>
  <c r="B1025" i="2"/>
  <c r="F1024" i="2"/>
  <c r="C1024" i="2"/>
  <c r="B1024" i="2"/>
  <c r="F1023" i="2"/>
  <c r="C1023" i="2"/>
  <c r="B1023" i="2"/>
  <c r="F1022" i="2"/>
  <c r="C1022" i="2"/>
  <c r="B1022" i="2"/>
  <c r="F1021" i="2"/>
  <c r="C1021" i="2"/>
  <c r="B1021" i="2"/>
  <c r="F1020" i="2"/>
  <c r="C1020" i="2"/>
  <c r="B1020" i="2"/>
  <c r="F1019" i="2"/>
  <c r="C1019" i="2"/>
  <c r="B1019" i="2"/>
  <c r="F1018" i="2"/>
  <c r="C1018" i="2"/>
  <c r="B1018" i="2"/>
  <c r="F1017" i="2"/>
  <c r="C1017" i="2"/>
  <c r="B1017" i="2"/>
  <c r="F1016" i="2"/>
  <c r="C1016" i="2"/>
  <c r="B1016" i="2"/>
  <c r="F1015" i="2"/>
  <c r="C1015" i="2"/>
  <c r="B1015" i="2"/>
  <c r="F1014" i="2"/>
  <c r="C1014" i="2"/>
  <c r="B1014" i="2"/>
  <c r="F1013" i="2"/>
  <c r="C1013" i="2"/>
  <c r="B1013" i="2"/>
  <c r="F1012" i="2"/>
  <c r="C1012" i="2"/>
  <c r="B1012" i="2"/>
  <c r="F1011" i="2"/>
  <c r="C1011" i="2"/>
  <c r="B1011" i="2"/>
  <c r="F1010" i="2"/>
  <c r="C1010" i="2"/>
  <c r="B1010" i="2"/>
  <c r="F1009" i="2"/>
  <c r="C1009" i="2"/>
  <c r="B1009" i="2"/>
  <c r="F1008" i="2"/>
  <c r="C1008" i="2"/>
  <c r="B1008" i="2"/>
  <c r="F1007" i="2"/>
  <c r="C1007" i="2"/>
  <c r="B1007" i="2"/>
  <c r="F1006" i="2"/>
  <c r="C1006" i="2"/>
  <c r="B1006" i="2"/>
  <c r="F1005" i="2"/>
  <c r="C1005" i="2"/>
  <c r="B1005" i="2"/>
  <c r="F1004" i="2"/>
  <c r="C1004" i="2"/>
  <c r="B1004" i="2"/>
  <c r="F1003" i="2"/>
  <c r="C1003" i="2"/>
  <c r="B1003" i="2"/>
  <c r="F1002" i="2"/>
  <c r="C1002" i="2"/>
  <c r="B1002" i="2"/>
  <c r="F1001" i="2"/>
  <c r="C1001" i="2"/>
  <c r="B1001" i="2"/>
  <c r="F1000" i="2"/>
  <c r="C1000" i="2"/>
  <c r="B1000" i="2"/>
  <c r="F999" i="2"/>
  <c r="C999" i="2"/>
  <c r="B999" i="2"/>
  <c r="F998" i="2"/>
  <c r="C998" i="2"/>
  <c r="B998" i="2"/>
  <c r="F997" i="2"/>
  <c r="C997" i="2"/>
  <c r="B997" i="2"/>
  <c r="F996" i="2"/>
  <c r="C996" i="2"/>
  <c r="B996" i="2"/>
  <c r="F995" i="2"/>
  <c r="C995" i="2"/>
  <c r="B995" i="2"/>
  <c r="F994" i="2"/>
  <c r="C994" i="2"/>
  <c r="B994" i="2"/>
  <c r="F993" i="2"/>
  <c r="C993" i="2"/>
  <c r="B993" i="2"/>
  <c r="F992" i="2"/>
  <c r="C992" i="2"/>
  <c r="B992" i="2"/>
  <c r="F991" i="2"/>
  <c r="C991" i="2"/>
  <c r="B991" i="2"/>
  <c r="F990" i="2"/>
  <c r="C990" i="2"/>
  <c r="B990" i="2"/>
  <c r="F989" i="2"/>
  <c r="C989" i="2"/>
  <c r="B989" i="2"/>
  <c r="F988" i="2"/>
  <c r="C988" i="2"/>
  <c r="B988" i="2"/>
  <c r="F987" i="2"/>
  <c r="C987" i="2"/>
  <c r="B987" i="2"/>
  <c r="F986" i="2"/>
  <c r="C986" i="2"/>
  <c r="B986" i="2"/>
  <c r="F985" i="2"/>
  <c r="C985" i="2"/>
  <c r="B985" i="2"/>
  <c r="F984" i="2"/>
  <c r="C984" i="2"/>
  <c r="B984" i="2"/>
  <c r="F983" i="2"/>
  <c r="C983" i="2"/>
  <c r="B983" i="2"/>
  <c r="F982" i="2"/>
  <c r="C982" i="2"/>
  <c r="B982" i="2"/>
  <c r="F981" i="2"/>
  <c r="C981" i="2"/>
  <c r="B981" i="2"/>
  <c r="F980" i="2"/>
  <c r="C980" i="2"/>
  <c r="B980" i="2"/>
  <c r="F979" i="2"/>
  <c r="C979" i="2"/>
  <c r="B979" i="2"/>
  <c r="F978" i="2"/>
  <c r="C978" i="2"/>
  <c r="B978" i="2"/>
  <c r="F977" i="2"/>
  <c r="C977" i="2"/>
  <c r="B977" i="2"/>
  <c r="F976" i="2"/>
  <c r="C976" i="2"/>
  <c r="B976" i="2"/>
  <c r="F975" i="2"/>
  <c r="C975" i="2"/>
  <c r="B975" i="2"/>
  <c r="F974" i="2"/>
  <c r="C974" i="2"/>
  <c r="B974" i="2"/>
  <c r="F973" i="2"/>
  <c r="C973" i="2"/>
  <c r="B973" i="2"/>
  <c r="F972" i="2"/>
  <c r="C972" i="2"/>
  <c r="B972" i="2"/>
  <c r="F971" i="2"/>
  <c r="C971" i="2"/>
  <c r="B971" i="2"/>
  <c r="F970" i="2"/>
  <c r="C970" i="2"/>
  <c r="B970" i="2"/>
  <c r="F969" i="2"/>
  <c r="C969" i="2"/>
  <c r="B969" i="2"/>
  <c r="F968" i="2"/>
  <c r="C968" i="2"/>
  <c r="B968" i="2"/>
  <c r="F967" i="2"/>
  <c r="C967" i="2"/>
  <c r="B967" i="2"/>
  <c r="F966" i="2"/>
  <c r="C966" i="2"/>
  <c r="B966" i="2"/>
  <c r="F965" i="2"/>
  <c r="C965" i="2"/>
  <c r="B965" i="2"/>
  <c r="F964" i="2"/>
  <c r="C964" i="2"/>
  <c r="B964" i="2"/>
  <c r="F963" i="2"/>
  <c r="C963" i="2"/>
  <c r="B963" i="2"/>
  <c r="F962" i="2"/>
  <c r="C962" i="2"/>
  <c r="B962" i="2"/>
  <c r="F961" i="2"/>
  <c r="C961" i="2"/>
  <c r="B961" i="2"/>
  <c r="F960" i="2"/>
  <c r="C960" i="2"/>
  <c r="B960" i="2"/>
  <c r="F959" i="2"/>
  <c r="C959" i="2"/>
  <c r="B959" i="2"/>
  <c r="F958" i="2"/>
  <c r="C958" i="2"/>
  <c r="B958" i="2"/>
  <c r="F957" i="2"/>
  <c r="C957" i="2"/>
  <c r="B957" i="2"/>
  <c r="F956" i="2"/>
  <c r="C956" i="2"/>
  <c r="B956" i="2"/>
  <c r="F955" i="2"/>
  <c r="C955" i="2"/>
  <c r="B955" i="2"/>
  <c r="F954" i="2"/>
  <c r="C954" i="2"/>
  <c r="B954" i="2"/>
  <c r="F953" i="2"/>
  <c r="C953" i="2"/>
  <c r="B953" i="2"/>
  <c r="F952" i="2"/>
  <c r="C952" i="2"/>
  <c r="B952" i="2"/>
  <c r="F951" i="2"/>
  <c r="C951" i="2"/>
  <c r="B951" i="2"/>
  <c r="F950" i="2"/>
  <c r="C950" i="2"/>
  <c r="B950" i="2"/>
  <c r="F949" i="2"/>
  <c r="C949" i="2"/>
  <c r="B949" i="2"/>
  <c r="F948" i="2"/>
  <c r="C948" i="2"/>
  <c r="B948" i="2"/>
  <c r="F947" i="2"/>
  <c r="C947" i="2"/>
  <c r="B947" i="2"/>
  <c r="F946" i="2"/>
  <c r="C946" i="2"/>
  <c r="B946" i="2"/>
  <c r="F945" i="2"/>
  <c r="C945" i="2"/>
  <c r="B945" i="2"/>
  <c r="F944" i="2"/>
  <c r="C944" i="2"/>
  <c r="B944" i="2"/>
  <c r="F943" i="2"/>
  <c r="C943" i="2"/>
  <c r="B943" i="2"/>
  <c r="F942" i="2"/>
  <c r="C942" i="2"/>
  <c r="B942" i="2"/>
  <c r="F941" i="2"/>
  <c r="C941" i="2"/>
  <c r="B941" i="2"/>
  <c r="F940" i="2"/>
  <c r="C940" i="2"/>
  <c r="B940" i="2"/>
  <c r="F939" i="2"/>
  <c r="C939" i="2"/>
  <c r="B939" i="2"/>
  <c r="F938" i="2"/>
  <c r="C938" i="2"/>
  <c r="B938" i="2"/>
  <c r="F937" i="2"/>
  <c r="C937" i="2"/>
  <c r="B937" i="2"/>
  <c r="F936" i="2"/>
  <c r="C936" i="2"/>
  <c r="B936" i="2"/>
  <c r="F935" i="2"/>
  <c r="C935" i="2"/>
  <c r="B935" i="2"/>
  <c r="F934" i="2"/>
  <c r="C934" i="2"/>
  <c r="B934" i="2"/>
  <c r="F933" i="2"/>
  <c r="C933" i="2"/>
  <c r="B933" i="2"/>
  <c r="F932" i="2"/>
  <c r="C932" i="2"/>
  <c r="B932" i="2"/>
  <c r="F931" i="2"/>
  <c r="C931" i="2"/>
  <c r="B931" i="2"/>
  <c r="F930" i="2"/>
  <c r="C930" i="2"/>
  <c r="B930" i="2"/>
  <c r="F929" i="2"/>
  <c r="C929" i="2"/>
  <c r="B929" i="2"/>
  <c r="F928" i="2"/>
  <c r="C928" i="2"/>
  <c r="B928" i="2"/>
  <c r="F927" i="2"/>
  <c r="C927" i="2"/>
  <c r="B927" i="2"/>
  <c r="F926" i="2"/>
  <c r="C926" i="2"/>
  <c r="B926" i="2"/>
  <c r="F925" i="2"/>
  <c r="C925" i="2"/>
  <c r="B925" i="2"/>
  <c r="F924" i="2"/>
  <c r="C924" i="2"/>
  <c r="B924" i="2"/>
  <c r="F923" i="2"/>
  <c r="C923" i="2"/>
  <c r="B923" i="2"/>
  <c r="F922" i="2"/>
  <c r="C922" i="2"/>
  <c r="B922" i="2"/>
  <c r="F921" i="2"/>
  <c r="C921" i="2"/>
  <c r="B921" i="2"/>
  <c r="F920" i="2"/>
  <c r="C920" i="2"/>
  <c r="B920" i="2"/>
  <c r="F919" i="2"/>
  <c r="C919" i="2"/>
  <c r="B919" i="2"/>
  <c r="F918" i="2"/>
  <c r="C918" i="2"/>
  <c r="B918" i="2"/>
  <c r="F917" i="2"/>
  <c r="C917" i="2"/>
  <c r="B917" i="2"/>
  <c r="F916" i="2"/>
  <c r="C916" i="2"/>
  <c r="B916" i="2"/>
  <c r="F915" i="2"/>
  <c r="C915" i="2"/>
  <c r="B915" i="2"/>
  <c r="F914" i="2"/>
  <c r="C914" i="2"/>
  <c r="B914" i="2"/>
  <c r="F913" i="2"/>
  <c r="C913" i="2"/>
  <c r="B913" i="2"/>
  <c r="F912" i="2"/>
  <c r="C912" i="2"/>
  <c r="B912" i="2"/>
  <c r="F911" i="2"/>
  <c r="C911" i="2"/>
  <c r="B911" i="2"/>
  <c r="F910" i="2"/>
  <c r="C910" i="2"/>
  <c r="B910" i="2"/>
  <c r="F909" i="2"/>
  <c r="C909" i="2"/>
  <c r="B909" i="2"/>
  <c r="F908" i="2"/>
  <c r="C908" i="2"/>
  <c r="B908" i="2"/>
  <c r="F907" i="2"/>
  <c r="C907" i="2"/>
  <c r="B907" i="2"/>
  <c r="F906" i="2"/>
  <c r="C906" i="2"/>
  <c r="B906" i="2"/>
  <c r="F905" i="2"/>
  <c r="C905" i="2"/>
  <c r="B905" i="2"/>
  <c r="F904" i="2"/>
  <c r="C904" i="2"/>
  <c r="B904" i="2"/>
  <c r="F903" i="2"/>
  <c r="C903" i="2"/>
  <c r="B903" i="2"/>
  <c r="F902" i="2"/>
  <c r="C902" i="2"/>
  <c r="B902" i="2"/>
  <c r="F901" i="2"/>
  <c r="C901" i="2"/>
  <c r="B901" i="2"/>
  <c r="F900" i="2"/>
  <c r="C900" i="2"/>
  <c r="B900" i="2"/>
  <c r="F899" i="2"/>
  <c r="C899" i="2"/>
  <c r="B899" i="2"/>
  <c r="F898" i="2"/>
  <c r="C898" i="2"/>
  <c r="B898" i="2"/>
  <c r="F897" i="2"/>
  <c r="C897" i="2"/>
  <c r="B897" i="2"/>
  <c r="F896" i="2"/>
  <c r="C896" i="2"/>
  <c r="B896" i="2"/>
  <c r="F895" i="2"/>
  <c r="C895" i="2"/>
  <c r="B895" i="2"/>
  <c r="F894" i="2"/>
  <c r="C894" i="2"/>
  <c r="B894" i="2"/>
  <c r="F893" i="2"/>
  <c r="C893" i="2"/>
  <c r="B893" i="2"/>
  <c r="F892" i="2"/>
  <c r="C892" i="2"/>
  <c r="B892" i="2"/>
  <c r="F891" i="2"/>
  <c r="C891" i="2"/>
  <c r="B891" i="2"/>
  <c r="F890" i="2"/>
  <c r="C890" i="2"/>
  <c r="B890" i="2"/>
  <c r="F889" i="2"/>
  <c r="C889" i="2"/>
  <c r="B889" i="2"/>
  <c r="F888" i="2"/>
  <c r="C888" i="2"/>
  <c r="B888" i="2"/>
  <c r="F887" i="2"/>
  <c r="C887" i="2"/>
  <c r="B887" i="2"/>
  <c r="F886" i="2"/>
  <c r="C886" i="2"/>
  <c r="B886" i="2"/>
  <c r="F885" i="2"/>
  <c r="C885" i="2"/>
  <c r="B885" i="2"/>
  <c r="F884" i="2"/>
  <c r="C884" i="2"/>
  <c r="B884" i="2"/>
  <c r="F883" i="2"/>
  <c r="C883" i="2"/>
  <c r="B883" i="2"/>
  <c r="F882" i="2"/>
  <c r="C882" i="2"/>
  <c r="B882" i="2"/>
  <c r="F881" i="2"/>
  <c r="C881" i="2"/>
  <c r="B881" i="2"/>
  <c r="F880" i="2"/>
  <c r="C880" i="2"/>
  <c r="B880" i="2"/>
  <c r="F879" i="2"/>
  <c r="C879" i="2"/>
  <c r="B879" i="2"/>
  <c r="F878" i="2"/>
  <c r="C878" i="2"/>
  <c r="B878" i="2"/>
  <c r="F877" i="2"/>
  <c r="C877" i="2"/>
  <c r="B877" i="2"/>
  <c r="F876" i="2"/>
  <c r="C876" i="2"/>
  <c r="B876" i="2"/>
  <c r="F875" i="2"/>
  <c r="C875" i="2"/>
  <c r="B875" i="2"/>
  <c r="F874" i="2"/>
  <c r="C874" i="2"/>
  <c r="B874" i="2"/>
  <c r="F873" i="2"/>
  <c r="C873" i="2"/>
  <c r="B873" i="2"/>
  <c r="F872" i="2"/>
  <c r="C872" i="2"/>
  <c r="B872" i="2"/>
  <c r="F871" i="2"/>
  <c r="C871" i="2"/>
  <c r="B871" i="2"/>
  <c r="F870" i="2"/>
  <c r="C870" i="2"/>
  <c r="B870" i="2"/>
  <c r="F869" i="2"/>
  <c r="C869" i="2"/>
  <c r="B869" i="2"/>
  <c r="F868" i="2"/>
  <c r="C868" i="2"/>
  <c r="B868" i="2"/>
  <c r="F867" i="2"/>
  <c r="C867" i="2"/>
  <c r="B867" i="2"/>
  <c r="F866" i="2"/>
  <c r="C866" i="2"/>
  <c r="B866" i="2"/>
  <c r="F865" i="2"/>
  <c r="C865" i="2"/>
  <c r="B865" i="2"/>
  <c r="F864" i="2"/>
  <c r="C864" i="2"/>
  <c r="B864" i="2"/>
  <c r="F863" i="2"/>
  <c r="C863" i="2"/>
  <c r="B863" i="2"/>
  <c r="F862" i="2"/>
  <c r="C862" i="2"/>
  <c r="B862" i="2"/>
  <c r="F861" i="2"/>
  <c r="C861" i="2"/>
  <c r="B861" i="2"/>
  <c r="F860" i="2"/>
  <c r="C860" i="2"/>
  <c r="B860" i="2"/>
  <c r="F859" i="2"/>
  <c r="C859" i="2"/>
  <c r="B859" i="2"/>
  <c r="F858" i="2"/>
  <c r="C858" i="2"/>
  <c r="B858" i="2"/>
  <c r="F857" i="2"/>
  <c r="C857" i="2"/>
  <c r="B857" i="2"/>
  <c r="F856" i="2"/>
  <c r="C856" i="2"/>
  <c r="B856" i="2"/>
  <c r="F855" i="2"/>
  <c r="C855" i="2"/>
  <c r="B855" i="2"/>
  <c r="F854" i="2"/>
  <c r="C854" i="2"/>
  <c r="B854" i="2"/>
  <c r="F853" i="2"/>
  <c r="C853" i="2"/>
  <c r="B853" i="2"/>
  <c r="F852" i="2"/>
  <c r="C852" i="2"/>
  <c r="B852" i="2"/>
  <c r="F851" i="2"/>
  <c r="C851" i="2"/>
  <c r="B851" i="2"/>
  <c r="F850" i="2"/>
  <c r="C850" i="2"/>
  <c r="B850" i="2"/>
  <c r="F849" i="2"/>
  <c r="C849" i="2"/>
  <c r="B849" i="2"/>
  <c r="F848" i="2"/>
  <c r="C848" i="2"/>
  <c r="B848" i="2"/>
  <c r="F847" i="2"/>
  <c r="C847" i="2"/>
  <c r="B847" i="2"/>
  <c r="F846" i="2"/>
  <c r="C846" i="2"/>
  <c r="B846" i="2"/>
  <c r="F845" i="2"/>
  <c r="C845" i="2"/>
  <c r="B845" i="2"/>
  <c r="F844" i="2"/>
  <c r="C844" i="2"/>
  <c r="B844" i="2"/>
  <c r="F843" i="2"/>
  <c r="C843" i="2"/>
  <c r="B843" i="2"/>
  <c r="F842" i="2"/>
  <c r="C842" i="2"/>
  <c r="B842" i="2"/>
  <c r="F841" i="2"/>
  <c r="C841" i="2"/>
  <c r="B841" i="2"/>
  <c r="F840" i="2"/>
  <c r="C840" i="2"/>
  <c r="B840" i="2"/>
  <c r="F839" i="2"/>
  <c r="C839" i="2"/>
  <c r="B839" i="2"/>
  <c r="F838" i="2"/>
  <c r="C838" i="2"/>
  <c r="B838" i="2"/>
  <c r="F837" i="2"/>
  <c r="C837" i="2"/>
  <c r="B837" i="2"/>
  <c r="F836" i="2"/>
  <c r="C836" i="2"/>
  <c r="B836" i="2"/>
  <c r="F835" i="2"/>
  <c r="C835" i="2"/>
  <c r="B835" i="2"/>
  <c r="F834" i="2"/>
  <c r="C834" i="2"/>
  <c r="B834" i="2"/>
  <c r="F833" i="2"/>
  <c r="C833" i="2"/>
  <c r="B833" i="2"/>
  <c r="F832" i="2"/>
  <c r="C832" i="2"/>
  <c r="B832" i="2"/>
  <c r="F831" i="2"/>
  <c r="C831" i="2"/>
  <c r="B831" i="2"/>
  <c r="F830" i="2"/>
  <c r="C830" i="2"/>
  <c r="B830" i="2"/>
  <c r="F829" i="2"/>
  <c r="C829" i="2"/>
  <c r="B829" i="2"/>
  <c r="F828" i="2"/>
  <c r="C828" i="2"/>
  <c r="B828" i="2"/>
  <c r="F827" i="2"/>
  <c r="C827" i="2"/>
  <c r="B827" i="2"/>
  <c r="F826" i="2"/>
  <c r="C826" i="2"/>
  <c r="B826" i="2"/>
  <c r="F825" i="2"/>
  <c r="C825" i="2"/>
  <c r="B825" i="2"/>
  <c r="F824" i="2"/>
  <c r="C824" i="2"/>
  <c r="B824" i="2"/>
  <c r="F823" i="2"/>
  <c r="C823" i="2"/>
  <c r="B823" i="2"/>
  <c r="F822" i="2"/>
  <c r="C822" i="2"/>
  <c r="B822" i="2"/>
  <c r="F821" i="2"/>
  <c r="C821" i="2"/>
  <c r="B821" i="2"/>
  <c r="F820" i="2"/>
  <c r="C820" i="2"/>
  <c r="B820" i="2"/>
  <c r="F819" i="2"/>
  <c r="C819" i="2"/>
  <c r="B819" i="2"/>
  <c r="F818" i="2"/>
  <c r="C818" i="2"/>
  <c r="B818" i="2"/>
  <c r="F817" i="2"/>
  <c r="C817" i="2"/>
  <c r="B817" i="2"/>
  <c r="F816" i="2"/>
  <c r="C816" i="2"/>
  <c r="B816" i="2"/>
  <c r="F815" i="2"/>
  <c r="C815" i="2"/>
  <c r="B815" i="2"/>
  <c r="F814" i="2"/>
  <c r="C814" i="2"/>
  <c r="B814" i="2"/>
  <c r="F813" i="2"/>
  <c r="C813" i="2"/>
  <c r="B813" i="2"/>
  <c r="F812" i="2"/>
  <c r="C812" i="2"/>
  <c r="B812" i="2"/>
  <c r="F811" i="2"/>
  <c r="C811" i="2"/>
  <c r="B811" i="2"/>
  <c r="F810" i="2"/>
  <c r="C810" i="2"/>
  <c r="B810" i="2"/>
  <c r="F809" i="2"/>
  <c r="C809" i="2"/>
  <c r="B809" i="2"/>
  <c r="F808" i="2"/>
  <c r="C808" i="2"/>
  <c r="B808" i="2"/>
  <c r="F807" i="2"/>
  <c r="C807" i="2"/>
  <c r="B807" i="2"/>
  <c r="F806" i="2"/>
  <c r="C806" i="2"/>
  <c r="B806" i="2"/>
  <c r="F805" i="2"/>
  <c r="C805" i="2"/>
  <c r="B805" i="2"/>
  <c r="F804" i="2"/>
  <c r="C804" i="2"/>
  <c r="B804" i="2"/>
  <c r="F803" i="2"/>
  <c r="C803" i="2"/>
  <c r="B803" i="2"/>
  <c r="F802" i="2"/>
  <c r="C802" i="2"/>
  <c r="B802" i="2"/>
  <c r="F801" i="2"/>
  <c r="C801" i="2"/>
  <c r="B801" i="2"/>
  <c r="F800" i="2"/>
  <c r="C800" i="2"/>
  <c r="B800" i="2"/>
  <c r="F799" i="2"/>
  <c r="C799" i="2"/>
  <c r="B799" i="2"/>
  <c r="F798" i="2"/>
  <c r="C798" i="2"/>
  <c r="B798" i="2"/>
  <c r="F797" i="2"/>
  <c r="C797" i="2"/>
  <c r="B797" i="2"/>
  <c r="F796" i="2"/>
  <c r="C796" i="2"/>
  <c r="B796" i="2"/>
  <c r="F795" i="2"/>
  <c r="C795" i="2"/>
  <c r="B795" i="2"/>
  <c r="F794" i="2"/>
  <c r="C794" i="2"/>
  <c r="B794" i="2"/>
  <c r="F793" i="2"/>
  <c r="C793" i="2"/>
  <c r="B793" i="2"/>
  <c r="F792" i="2"/>
  <c r="C792" i="2"/>
  <c r="B792" i="2"/>
  <c r="F791" i="2"/>
  <c r="C791" i="2"/>
  <c r="B791" i="2"/>
  <c r="F790" i="2"/>
  <c r="C790" i="2"/>
  <c r="B790" i="2"/>
  <c r="F789" i="2"/>
  <c r="C789" i="2"/>
  <c r="B789" i="2"/>
  <c r="F788" i="2"/>
  <c r="C788" i="2"/>
  <c r="B788" i="2"/>
  <c r="F787" i="2"/>
  <c r="C787" i="2"/>
  <c r="B787" i="2"/>
  <c r="F786" i="2"/>
  <c r="C786" i="2"/>
  <c r="B786" i="2"/>
  <c r="F785" i="2"/>
  <c r="C785" i="2"/>
  <c r="B785" i="2"/>
  <c r="F784" i="2"/>
  <c r="C784" i="2"/>
  <c r="B784" i="2"/>
  <c r="F783" i="2"/>
  <c r="C783" i="2"/>
  <c r="B783" i="2"/>
  <c r="F782" i="2"/>
  <c r="C782" i="2"/>
  <c r="B782" i="2"/>
  <c r="F781" i="2"/>
  <c r="C781" i="2"/>
  <c r="B781" i="2"/>
  <c r="F780" i="2"/>
  <c r="C780" i="2"/>
  <c r="B780" i="2"/>
  <c r="F779" i="2"/>
  <c r="C779" i="2"/>
  <c r="B779" i="2"/>
  <c r="F778" i="2"/>
  <c r="C778" i="2"/>
  <c r="B778" i="2"/>
  <c r="F777" i="2"/>
  <c r="C777" i="2"/>
  <c r="B777" i="2"/>
  <c r="F776" i="2"/>
  <c r="C776" i="2"/>
  <c r="B776" i="2"/>
  <c r="F775" i="2"/>
  <c r="C775" i="2"/>
  <c r="B775" i="2"/>
  <c r="F774" i="2"/>
  <c r="C774" i="2"/>
  <c r="B774" i="2"/>
  <c r="F773" i="2"/>
  <c r="C773" i="2"/>
  <c r="B773" i="2"/>
  <c r="F772" i="2"/>
  <c r="C772" i="2"/>
  <c r="B772" i="2"/>
  <c r="F771" i="2"/>
  <c r="C771" i="2"/>
  <c r="B771" i="2"/>
  <c r="F770" i="2"/>
  <c r="C770" i="2"/>
  <c r="B770" i="2"/>
  <c r="F769" i="2"/>
  <c r="C769" i="2"/>
  <c r="B769" i="2"/>
  <c r="F768" i="2"/>
  <c r="C768" i="2"/>
  <c r="B768" i="2"/>
  <c r="F767" i="2"/>
  <c r="C767" i="2"/>
  <c r="B767" i="2"/>
  <c r="F766" i="2"/>
  <c r="C766" i="2"/>
  <c r="B766" i="2"/>
  <c r="F765" i="2"/>
  <c r="C765" i="2"/>
  <c r="B765" i="2"/>
  <c r="F764" i="2"/>
  <c r="C764" i="2"/>
  <c r="B764" i="2"/>
  <c r="F763" i="2"/>
  <c r="C763" i="2"/>
  <c r="B763" i="2"/>
  <c r="F762" i="2"/>
  <c r="C762" i="2"/>
  <c r="B762" i="2"/>
  <c r="F761" i="2"/>
  <c r="C761" i="2"/>
  <c r="B761" i="2"/>
  <c r="F760" i="2"/>
  <c r="C760" i="2"/>
  <c r="B760" i="2"/>
  <c r="F759" i="2"/>
  <c r="C759" i="2"/>
  <c r="B759" i="2"/>
  <c r="F758" i="2"/>
  <c r="C758" i="2"/>
  <c r="B758" i="2"/>
  <c r="F757" i="2"/>
  <c r="C757" i="2"/>
  <c r="B757" i="2"/>
  <c r="F756" i="2"/>
  <c r="C756" i="2"/>
  <c r="B756" i="2"/>
  <c r="F755" i="2"/>
  <c r="C755" i="2"/>
  <c r="B755" i="2"/>
  <c r="F754" i="2"/>
  <c r="C754" i="2"/>
  <c r="B754" i="2"/>
  <c r="F753" i="2"/>
  <c r="C753" i="2"/>
  <c r="B753" i="2"/>
  <c r="F752" i="2"/>
  <c r="C752" i="2"/>
  <c r="B752" i="2"/>
  <c r="F751" i="2"/>
  <c r="C751" i="2"/>
  <c r="B751" i="2"/>
  <c r="F750" i="2"/>
  <c r="C750" i="2"/>
  <c r="B750" i="2"/>
  <c r="F749" i="2"/>
  <c r="C749" i="2"/>
  <c r="B749" i="2"/>
  <c r="F748" i="2"/>
  <c r="C748" i="2"/>
  <c r="B748" i="2"/>
  <c r="F747" i="2"/>
  <c r="C747" i="2"/>
  <c r="B747" i="2"/>
  <c r="F746" i="2"/>
  <c r="C746" i="2"/>
  <c r="B746" i="2"/>
  <c r="F745" i="2"/>
  <c r="C745" i="2"/>
  <c r="B745" i="2"/>
  <c r="F744" i="2"/>
  <c r="C744" i="2"/>
  <c r="B744" i="2"/>
  <c r="F743" i="2"/>
  <c r="C743" i="2"/>
  <c r="B743" i="2"/>
  <c r="F742" i="2"/>
  <c r="C742" i="2"/>
  <c r="B742" i="2"/>
  <c r="F741" i="2"/>
  <c r="C741" i="2"/>
  <c r="B741" i="2"/>
  <c r="F740" i="2"/>
  <c r="C740" i="2"/>
  <c r="B740" i="2"/>
  <c r="F739" i="2"/>
  <c r="C739" i="2"/>
  <c r="B739" i="2"/>
  <c r="F738" i="2"/>
  <c r="C738" i="2"/>
  <c r="B738" i="2"/>
  <c r="F737" i="2"/>
  <c r="C737" i="2"/>
  <c r="B737" i="2"/>
  <c r="F736" i="2"/>
  <c r="C736" i="2"/>
  <c r="B736" i="2"/>
  <c r="F735" i="2"/>
  <c r="C735" i="2"/>
  <c r="B735" i="2"/>
  <c r="F734" i="2"/>
  <c r="C734" i="2"/>
  <c r="B734" i="2"/>
  <c r="F733" i="2"/>
  <c r="C733" i="2"/>
  <c r="B733" i="2"/>
  <c r="F732" i="2"/>
  <c r="C732" i="2"/>
  <c r="B732" i="2"/>
  <c r="F731" i="2"/>
  <c r="C731" i="2"/>
  <c r="B731" i="2"/>
  <c r="F730" i="2"/>
  <c r="C730" i="2"/>
  <c r="B730" i="2"/>
  <c r="F729" i="2"/>
  <c r="C729" i="2"/>
  <c r="B729" i="2"/>
  <c r="F728" i="2"/>
  <c r="C728" i="2"/>
  <c r="B728" i="2"/>
  <c r="F727" i="2"/>
  <c r="C727" i="2"/>
  <c r="B727" i="2"/>
  <c r="F726" i="2"/>
  <c r="C726" i="2"/>
  <c r="B726" i="2"/>
  <c r="F725" i="2"/>
  <c r="C725" i="2"/>
  <c r="B725" i="2"/>
  <c r="F724" i="2"/>
  <c r="C724" i="2"/>
  <c r="B724" i="2"/>
  <c r="F723" i="2"/>
  <c r="C723" i="2"/>
  <c r="B723" i="2"/>
  <c r="F722" i="2"/>
  <c r="C722" i="2"/>
  <c r="B722" i="2"/>
  <c r="F721" i="2"/>
  <c r="C721" i="2"/>
  <c r="B721" i="2"/>
  <c r="F720" i="2"/>
  <c r="C720" i="2"/>
  <c r="B720" i="2"/>
  <c r="F719" i="2"/>
  <c r="C719" i="2"/>
  <c r="B719" i="2"/>
  <c r="F718" i="2"/>
  <c r="C718" i="2"/>
  <c r="B718" i="2"/>
  <c r="F717" i="2"/>
  <c r="C717" i="2"/>
  <c r="B717" i="2"/>
  <c r="F716" i="2"/>
  <c r="C716" i="2"/>
  <c r="B716" i="2"/>
  <c r="F715" i="2"/>
  <c r="C715" i="2"/>
  <c r="B715" i="2"/>
  <c r="F714" i="2"/>
  <c r="C714" i="2"/>
  <c r="B714" i="2"/>
  <c r="F713" i="2"/>
  <c r="C713" i="2"/>
  <c r="B713" i="2"/>
  <c r="F712" i="2"/>
  <c r="C712" i="2"/>
  <c r="B712" i="2"/>
  <c r="F711" i="2"/>
  <c r="C711" i="2"/>
  <c r="B711" i="2"/>
  <c r="F710" i="2"/>
  <c r="C710" i="2"/>
  <c r="B710" i="2"/>
  <c r="F709" i="2"/>
  <c r="C709" i="2"/>
  <c r="B709" i="2"/>
  <c r="F708" i="2"/>
  <c r="C708" i="2"/>
  <c r="B708" i="2"/>
  <c r="F707" i="2"/>
  <c r="C707" i="2"/>
  <c r="B707" i="2"/>
  <c r="F706" i="2"/>
  <c r="C706" i="2"/>
  <c r="B706" i="2"/>
  <c r="F705" i="2"/>
  <c r="C705" i="2"/>
  <c r="B705" i="2"/>
  <c r="F704" i="2"/>
  <c r="C704" i="2"/>
  <c r="B704" i="2"/>
  <c r="F703" i="2"/>
  <c r="C703" i="2"/>
  <c r="B703" i="2"/>
  <c r="F702" i="2"/>
  <c r="C702" i="2"/>
  <c r="B702" i="2"/>
  <c r="F701" i="2"/>
  <c r="C701" i="2"/>
  <c r="B701" i="2"/>
  <c r="F700" i="2"/>
  <c r="C700" i="2"/>
  <c r="B700" i="2"/>
  <c r="F699" i="2"/>
  <c r="C699" i="2"/>
  <c r="B699" i="2"/>
  <c r="F698" i="2"/>
  <c r="C698" i="2"/>
  <c r="B698" i="2"/>
  <c r="F697" i="2"/>
  <c r="C697" i="2"/>
  <c r="B697" i="2"/>
  <c r="F696" i="2"/>
  <c r="C696" i="2"/>
  <c r="B696" i="2"/>
  <c r="F695" i="2"/>
  <c r="C695" i="2"/>
  <c r="B695" i="2"/>
  <c r="F694" i="2"/>
  <c r="C694" i="2"/>
  <c r="B694" i="2"/>
  <c r="F693" i="2"/>
  <c r="C693" i="2"/>
  <c r="B693" i="2"/>
  <c r="F692" i="2"/>
  <c r="C692" i="2"/>
  <c r="B692" i="2"/>
  <c r="F691" i="2"/>
  <c r="C691" i="2"/>
  <c r="B691" i="2"/>
  <c r="F690" i="2"/>
  <c r="C690" i="2"/>
  <c r="B690" i="2"/>
  <c r="F689" i="2"/>
  <c r="C689" i="2"/>
  <c r="B689" i="2"/>
  <c r="F688" i="2"/>
  <c r="C688" i="2"/>
  <c r="B688" i="2"/>
  <c r="F687" i="2"/>
  <c r="C687" i="2"/>
  <c r="B687" i="2"/>
  <c r="F686" i="2"/>
  <c r="C686" i="2"/>
  <c r="B686" i="2"/>
  <c r="F685" i="2"/>
  <c r="C685" i="2"/>
  <c r="B685" i="2"/>
  <c r="F684" i="2"/>
  <c r="C684" i="2"/>
  <c r="B684" i="2"/>
  <c r="F683" i="2"/>
  <c r="C683" i="2"/>
  <c r="B683" i="2"/>
  <c r="F682" i="2"/>
  <c r="C682" i="2"/>
  <c r="B682" i="2"/>
  <c r="F681" i="2"/>
  <c r="C681" i="2"/>
  <c r="B681" i="2"/>
  <c r="F680" i="2"/>
  <c r="C680" i="2"/>
  <c r="B680" i="2"/>
  <c r="F679" i="2"/>
  <c r="C679" i="2"/>
  <c r="B679" i="2"/>
  <c r="F678" i="2"/>
  <c r="C678" i="2"/>
  <c r="B678" i="2"/>
  <c r="F677" i="2"/>
  <c r="C677" i="2"/>
  <c r="B677" i="2"/>
  <c r="F676" i="2"/>
  <c r="C676" i="2"/>
  <c r="B676" i="2"/>
  <c r="F675" i="2"/>
  <c r="C675" i="2"/>
  <c r="B675" i="2"/>
  <c r="F674" i="2"/>
  <c r="C674" i="2"/>
  <c r="B674" i="2"/>
  <c r="F673" i="2"/>
  <c r="C673" i="2"/>
  <c r="B673" i="2"/>
  <c r="F672" i="2"/>
  <c r="C672" i="2"/>
  <c r="B672" i="2"/>
  <c r="F671" i="2"/>
  <c r="C671" i="2"/>
  <c r="B671" i="2"/>
  <c r="F670" i="2"/>
  <c r="C670" i="2"/>
  <c r="B670" i="2"/>
  <c r="F669" i="2"/>
  <c r="C669" i="2"/>
  <c r="B669" i="2"/>
  <c r="F668" i="2"/>
  <c r="C668" i="2"/>
  <c r="B668" i="2"/>
  <c r="F667" i="2"/>
  <c r="C667" i="2"/>
  <c r="B667" i="2"/>
  <c r="F666" i="2"/>
  <c r="C666" i="2"/>
  <c r="B666" i="2"/>
  <c r="F665" i="2"/>
  <c r="C665" i="2"/>
  <c r="B665" i="2"/>
  <c r="F664" i="2"/>
  <c r="C664" i="2"/>
  <c r="B664" i="2"/>
  <c r="F663" i="2"/>
  <c r="C663" i="2"/>
  <c r="B663" i="2"/>
  <c r="F662" i="2"/>
  <c r="C662" i="2"/>
  <c r="B662" i="2"/>
  <c r="F661" i="2"/>
  <c r="C661" i="2"/>
  <c r="B661" i="2"/>
  <c r="F660" i="2"/>
  <c r="C660" i="2"/>
  <c r="B660" i="2"/>
  <c r="F659" i="2"/>
  <c r="C659" i="2"/>
  <c r="B659" i="2"/>
  <c r="F658" i="2"/>
  <c r="C658" i="2"/>
  <c r="B658" i="2"/>
  <c r="F657" i="2"/>
  <c r="C657" i="2"/>
  <c r="B657" i="2"/>
  <c r="F656" i="2"/>
  <c r="C656" i="2"/>
  <c r="B656" i="2"/>
  <c r="F655" i="2"/>
  <c r="C655" i="2"/>
  <c r="B655" i="2"/>
  <c r="F654" i="2"/>
  <c r="C654" i="2"/>
  <c r="B654" i="2"/>
  <c r="F653" i="2"/>
  <c r="C653" i="2"/>
  <c r="B653" i="2"/>
  <c r="F652" i="2"/>
  <c r="C652" i="2"/>
  <c r="B652" i="2"/>
  <c r="F651" i="2"/>
  <c r="C651" i="2"/>
  <c r="B651" i="2"/>
  <c r="F650" i="2"/>
  <c r="C650" i="2"/>
  <c r="B650" i="2"/>
  <c r="F649" i="2"/>
  <c r="C649" i="2"/>
  <c r="B649" i="2"/>
  <c r="F648" i="2"/>
  <c r="C648" i="2"/>
  <c r="B648" i="2"/>
  <c r="F647" i="2"/>
  <c r="C647" i="2"/>
  <c r="B647" i="2"/>
  <c r="F646" i="2"/>
  <c r="C646" i="2"/>
  <c r="B646" i="2"/>
  <c r="F645" i="2"/>
  <c r="C645" i="2"/>
  <c r="B645" i="2"/>
  <c r="F644" i="2"/>
  <c r="C644" i="2"/>
  <c r="B644" i="2"/>
  <c r="F643" i="2"/>
  <c r="C643" i="2"/>
  <c r="B643" i="2"/>
  <c r="F642" i="2"/>
  <c r="C642" i="2"/>
  <c r="B642" i="2"/>
  <c r="F641" i="2"/>
  <c r="C641" i="2"/>
  <c r="B641" i="2"/>
  <c r="F640" i="2"/>
  <c r="C640" i="2"/>
  <c r="B640" i="2"/>
  <c r="F639" i="2"/>
  <c r="C639" i="2"/>
  <c r="B639" i="2"/>
  <c r="F638" i="2"/>
  <c r="C638" i="2"/>
  <c r="B638" i="2"/>
  <c r="F637" i="2"/>
  <c r="C637" i="2"/>
  <c r="B637" i="2"/>
  <c r="F636" i="2"/>
  <c r="C636" i="2"/>
  <c r="B636" i="2"/>
  <c r="F635" i="2"/>
  <c r="C635" i="2"/>
  <c r="B635" i="2"/>
  <c r="F634" i="2"/>
  <c r="C634" i="2"/>
  <c r="B634" i="2"/>
  <c r="F633" i="2"/>
  <c r="C633" i="2"/>
  <c r="B633" i="2"/>
  <c r="F632" i="2"/>
  <c r="C632" i="2"/>
  <c r="B632" i="2"/>
  <c r="F631" i="2"/>
  <c r="C631" i="2"/>
  <c r="B631" i="2"/>
  <c r="F630" i="2"/>
  <c r="C630" i="2"/>
  <c r="B630" i="2"/>
  <c r="F629" i="2"/>
  <c r="C629" i="2"/>
  <c r="B629" i="2"/>
  <c r="F628" i="2"/>
  <c r="C628" i="2"/>
  <c r="B628" i="2"/>
  <c r="F627" i="2"/>
  <c r="C627" i="2"/>
  <c r="B627" i="2"/>
  <c r="F626" i="2"/>
  <c r="C626" i="2"/>
  <c r="B626" i="2"/>
  <c r="F625" i="2"/>
  <c r="C625" i="2"/>
  <c r="B625" i="2"/>
  <c r="F624" i="2"/>
  <c r="C624" i="2"/>
  <c r="B624" i="2"/>
  <c r="F623" i="2"/>
  <c r="C623" i="2"/>
  <c r="B623" i="2"/>
  <c r="F622" i="2"/>
  <c r="C622" i="2"/>
  <c r="B622" i="2"/>
  <c r="F621" i="2"/>
  <c r="C621" i="2"/>
  <c r="B621" i="2"/>
  <c r="F620" i="2"/>
  <c r="C620" i="2"/>
  <c r="B620" i="2"/>
  <c r="F619" i="2"/>
  <c r="C619" i="2"/>
  <c r="B619" i="2"/>
  <c r="F618" i="2"/>
  <c r="C618" i="2"/>
  <c r="B618" i="2"/>
  <c r="F617" i="2"/>
  <c r="C617" i="2"/>
  <c r="B617" i="2"/>
  <c r="F616" i="2"/>
  <c r="C616" i="2"/>
  <c r="B616" i="2"/>
  <c r="F615" i="2"/>
  <c r="C615" i="2"/>
  <c r="B615" i="2"/>
  <c r="F614" i="2"/>
  <c r="C614" i="2"/>
  <c r="B614" i="2"/>
  <c r="F613" i="2"/>
  <c r="C613" i="2"/>
  <c r="B613" i="2"/>
  <c r="F612" i="2"/>
  <c r="C612" i="2"/>
  <c r="B612" i="2"/>
  <c r="F611" i="2"/>
  <c r="C611" i="2"/>
  <c r="B611" i="2"/>
  <c r="F610" i="2"/>
  <c r="C610" i="2"/>
  <c r="B610" i="2"/>
  <c r="F609" i="2"/>
  <c r="C609" i="2"/>
  <c r="B609" i="2"/>
  <c r="F608" i="2"/>
  <c r="C608" i="2"/>
  <c r="B608" i="2"/>
  <c r="F607" i="2"/>
  <c r="C607" i="2"/>
  <c r="B607" i="2"/>
  <c r="F606" i="2"/>
  <c r="C606" i="2"/>
  <c r="B606" i="2"/>
  <c r="F605" i="2"/>
  <c r="C605" i="2"/>
  <c r="B605" i="2"/>
  <c r="F604" i="2"/>
  <c r="C604" i="2"/>
  <c r="B604" i="2"/>
  <c r="F603" i="2"/>
  <c r="C603" i="2"/>
  <c r="B603" i="2"/>
  <c r="F602" i="2"/>
  <c r="C602" i="2"/>
  <c r="B602" i="2"/>
  <c r="F601" i="2"/>
  <c r="C601" i="2"/>
  <c r="B601" i="2"/>
  <c r="F600" i="2"/>
  <c r="C600" i="2"/>
  <c r="B600" i="2"/>
  <c r="F599" i="2"/>
  <c r="C599" i="2"/>
  <c r="B599" i="2"/>
  <c r="F598" i="2"/>
  <c r="C598" i="2"/>
  <c r="B598" i="2"/>
  <c r="F597" i="2"/>
  <c r="C597" i="2"/>
  <c r="B597" i="2"/>
  <c r="F596" i="2"/>
  <c r="C596" i="2"/>
  <c r="B596" i="2"/>
  <c r="F595" i="2"/>
  <c r="C595" i="2"/>
  <c r="B595" i="2"/>
  <c r="F594" i="2"/>
  <c r="C594" i="2"/>
  <c r="B594" i="2"/>
  <c r="F593" i="2"/>
  <c r="C593" i="2"/>
  <c r="B593" i="2"/>
  <c r="F592" i="2"/>
  <c r="C592" i="2"/>
  <c r="B592" i="2"/>
  <c r="F591" i="2"/>
  <c r="C591" i="2"/>
  <c r="B591" i="2"/>
  <c r="F590" i="2"/>
  <c r="C590" i="2"/>
  <c r="B590" i="2"/>
  <c r="F589" i="2"/>
  <c r="C589" i="2"/>
  <c r="B589" i="2"/>
  <c r="F588" i="2"/>
  <c r="C588" i="2"/>
  <c r="B588" i="2"/>
  <c r="F587" i="2"/>
  <c r="C587" i="2"/>
  <c r="B587" i="2"/>
  <c r="F586" i="2"/>
  <c r="C586" i="2"/>
  <c r="B586" i="2"/>
  <c r="F585" i="2"/>
  <c r="C585" i="2"/>
  <c r="B585" i="2"/>
  <c r="F584" i="2"/>
  <c r="C584" i="2"/>
  <c r="B584" i="2"/>
  <c r="F583" i="2"/>
  <c r="C583" i="2"/>
  <c r="B583" i="2"/>
  <c r="F582" i="2"/>
  <c r="C582" i="2"/>
  <c r="B582" i="2"/>
  <c r="F581" i="2"/>
  <c r="C581" i="2"/>
  <c r="B581" i="2"/>
  <c r="F580" i="2"/>
  <c r="C580" i="2"/>
  <c r="B580" i="2"/>
  <c r="F579" i="2"/>
  <c r="C579" i="2"/>
  <c r="B579" i="2"/>
  <c r="F578" i="2"/>
  <c r="C578" i="2"/>
  <c r="B578" i="2"/>
  <c r="F577" i="2"/>
  <c r="C577" i="2"/>
  <c r="B577" i="2"/>
  <c r="F576" i="2"/>
  <c r="C576" i="2"/>
  <c r="B576" i="2"/>
  <c r="F575" i="2"/>
  <c r="C575" i="2"/>
  <c r="B575" i="2"/>
  <c r="F574" i="2"/>
  <c r="C574" i="2"/>
  <c r="B574" i="2"/>
  <c r="F573" i="2"/>
  <c r="C573" i="2"/>
  <c r="B573" i="2"/>
  <c r="F572" i="2"/>
  <c r="C572" i="2"/>
  <c r="B572" i="2"/>
  <c r="F571" i="2"/>
  <c r="C571" i="2"/>
  <c r="B571" i="2"/>
  <c r="F570" i="2"/>
  <c r="C570" i="2"/>
  <c r="B570" i="2"/>
  <c r="F569" i="2"/>
  <c r="C569" i="2"/>
  <c r="B569" i="2"/>
  <c r="F568" i="2"/>
  <c r="C568" i="2"/>
  <c r="B568" i="2"/>
  <c r="F567" i="2"/>
  <c r="C567" i="2"/>
  <c r="B567" i="2"/>
  <c r="F566" i="2"/>
  <c r="C566" i="2"/>
  <c r="B566" i="2"/>
  <c r="F565" i="2"/>
  <c r="C565" i="2"/>
  <c r="B565" i="2"/>
  <c r="F564" i="2"/>
  <c r="C564" i="2"/>
  <c r="B564" i="2"/>
  <c r="F563" i="2"/>
  <c r="C563" i="2"/>
  <c r="B563" i="2"/>
  <c r="F562" i="2"/>
  <c r="C562" i="2"/>
  <c r="B562" i="2"/>
  <c r="F561" i="2"/>
  <c r="C561" i="2"/>
  <c r="B561" i="2"/>
  <c r="F560" i="2"/>
  <c r="C560" i="2"/>
  <c r="B560" i="2"/>
  <c r="F559" i="2"/>
  <c r="C559" i="2"/>
  <c r="B559" i="2"/>
  <c r="F558" i="2"/>
  <c r="C558" i="2"/>
  <c r="B558" i="2"/>
  <c r="F557" i="2"/>
  <c r="C557" i="2"/>
  <c r="B557" i="2"/>
  <c r="F556" i="2"/>
  <c r="C556" i="2"/>
  <c r="B556" i="2"/>
  <c r="F555" i="2"/>
  <c r="C555" i="2"/>
  <c r="B555" i="2"/>
  <c r="F554" i="2"/>
  <c r="C554" i="2"/>
  <c r="B554" i="2"/>
  <c r="F553" i="2"/>
  <c r="C553" i="2"/>
  <c r="B553" i="2"/>
  <c r="F552" i="2"/>
  <c r="C552" i="2"/>
  <c r="B552" i="2"/>
  <c r="F551" i="2"/>
  <c r="C551" i="2"/>
  <c r="B551" i="2"/>
  <c r="F550" i="2"/>
  <c r="C550" i="2"/>
  <c r="B550" i="2"/>
  <c r="F549" i="2"/>
  <c r="C549" i="2"/>
  <c r="B549" i="2"/>
  <c r="F548" i="2"/>
  <c r="C548" i="2"/>
  <c r="B548" i="2"/>
  <c r="F547" i="2"/>
  <c r="C547" i="2"/>
  <c r="B547" i="2"/>
  <c r="F546" i="2"/>
  <c r="C546" i="2"/>
  <c r="B546" i="2"/>
  <c r="F545" i="2"/>
  <c r="C545" i="2"/>
  <c r="B545" i="2"/>
  <c r="F544" i="2"/>
  <c r="C544" i="2"/>
  <c r="B544" i="2"/>
  <c r="F543" i="2"/>
  <c r="C543" i="2"/>
  <c r="B543" i="2"/>
  <c r="F542" i="2"/>
  <c r="C542" i="2"/>
  <c r="B542" i="2"/>
  <c r="F541" i="2"/>
  <c r="C541" i="2"/>
  <c r="B541" i="2"/>
  <c r="F540" i="2"/>
  <c r="C540" i="2"/>
  <c r="B540" i="2"/>
  <c r="F539" i="2"/>
  <c r="C539" i="2"/>
  <c r="B539" i="2"/>
  <c r="F538" i="2"/>
  <c r="C538" i="2"/>
  <c r="B538" i="2"/>
  <c r="F537" i="2"/>
  <c r="C537" i="2"/>
  <c r="B537" i="2"/>
  <c r="F536" i="2"/>
  <c r="C536" i="2"/>
  <c r="B536" i="2"/>
  <c r="F535" i="2"/>
  <c r="C535" i="2"/>
  <c r="B535" i="2"/>
  <c r="F534" i="2"/>
  <c r="C534" i="2"/>
  <c r="B534" i="2"/>
  <c r="F533" i="2"/>
  <c r="C533" i="2"/>
  <c r="B533" i="2"/>
  <c r="F532" i="2"/>
  <c r="C532" i="2"/>
  <c r="B532" i="2"/>
  <c r="F531" i="2"/>
  <c r="C531" i="2"/>
  <c r="B531" i="2"/>
  <c r="F530" i="2"/>
  <c r="C530" i="2"/>
  <c r="B530" i="2"/>
  <c r="F529" i="2"/>
  <c r="C529" i="2"/>
  <c r="B529" i="2"/>
  <c r="F528" i="2"/>
  <c r="C528" i="2"/>
  <c r="B528" i="2"/>
  <c r="F527" i="2"/>
  <c r="C527" i="2"/>
  <c r="B527" i="2"/>
  <c r="F526" i="2"/>
  <c r="C526" i="2"/>
  <c r="B526" i="2"/>
  <c r="F525" i="2"/>
  <c r="C525" i="2"/>
  <c r="B525" i="2"/>
  <c r="F524" i="2"/>
  <c r="C524" i="2"/>
  <c r="B524" i="2"/>
  <c r="F523" i="2"/>
  <c r="C523" i="2"/>
  <c r="B523" i="2"/>
  <c r="F522" i="2"/>
  <c r="C522" i="2"/>
  <c r="B522" i="2"/>
  <c r="F521" i="2"/>
  <c r="C521" i="2"/>
  <c r="B521" i="2"/>
  <c r="F520" i="2"/>
  <c r="C520" i="2"/>
  <c r="B520" i="2"/>
  <c r="F519" i="2"/>
  <c r="C519" i="2"/>
  <c r="B519" i="2"/>
  <c r="F518" i="2"/>
  <c r="C518" i="2"/>
  <c r="B518" i="2"/>
  <c r="F517" i="2"/>
  <c r="C517" i="2"/>
  <c r="B517" i="2"/>
  <c r="F516" i="2"/>
  <c r="C516" i="2"/>
  <c r="B516" i="2"/>
  <c r="F515" i="2"/>
  <c r="C515" i="2"/>
  <c r="B515" i="2"/>
  <c r="F514" i="2"/>
  <c r="C514" i="2"/>
  <c r="B514" i="2"/>
  <c r="F513" i="2"/>
  <c r="C513" i="2"/>
  <c r="B513" i="2"/>
  <c r="F512" i="2"/>
  <c r="C512" i="2"/>
  <c r="B512" i="2"/>
  <c r="F511" i="2"/>
  <c r="C511" i="2"/>
  <c r="B511" i="2"/>
  <c r="F510" i="2"/>
  <c r="C510" i="2"/>
  <c r="B510" i="2"/>
  <c r="F509" i="2"/>
  <c r="C509" i="2"/>
  <c r="B509" i="2"/>
  <c r="F508" i="2"/>
  <c r="C508" i="2"/>
  <c r="B508" i="2"/>
  <c r="F507" i="2"/>
  <c r="C507" i="2"/>
  <c r="B507" i="2"/>
  <c r="F506" i="2"/>
  <c r="C506" i="2"/>
  <c r="B506" i="2"/>
  <c r="F505" i="2"/>
  <c r="C505" i="2"/>
  <c r="B505" i="2"/>
  <c r="F504" i="2"/>
  <c r="C504" i="2"/>
  <c r="B504" i="2"/>
  <c r="F503" i="2"/>
  <c r="C503" i="2"/>
  <c r="B503" i="2"/>
  <c r="F502" i="2"/>
  <c r="C502" i="2"/>
  <c r="B502" i="2"/>
  <c r="F501" i="2"/>
  <c r="C501" i="2"/>
  <c r="B501" i="2"/>
  <c r="F500" i="2"/>
  <c r="C500" i="2"/>
  <c r="B500" i="2"/>
  <c r="F499" i="2"/>
  <c r="C499" i="2"/>
  <c r="B499" i="2"/>
  <c r="F498" i="2"/>
  <c r="C498" i="2"/>
  <c r="B498" i="2"/>
  <c r="F497" i="2"/>
  <c r="C497" i="2"/>
  <c r="B497" i="2"/>
  <c r="F496" i="2"/>
  <c r="C496" i="2"/>
  <c r="B496" i="2"/>
  <c r="F495" i="2"/>
  <c r="C495" i="2"/>
  <c r="B495" i="2"/>
  <c r="F494" i="2"/>
  <c r="C494" i="2"/>
  <c r="B494" i="2"/>
  <c r="F493" i="2"/>
  <c r="C493" i="2"/>
  <c r="B493" i="2"/>
  <c r="F492" i="2"/>
  <c r="C492" i="2"/>
  <c r="B492" i="2"/>
  <c r="F491" i="2"/>
  <c r="C491" i="2"/>
  <c r="B491" i="2"/>
  <c r="F490" i="2"/>
  <c r="C490" i="2"/>
  <c r="B490" i="2"/>
  <c r="F489" i="2"/>
  <c r="C489" i="2"/>
  <c r="B489" i="2"/>
  <c r="F488" i="2"/>
  <c r="C488" i="2"/>
  <c r="B488" i="2"/>
  <c r="F487" i="2"/>
  <c r="C487" i="2"/>
  <c r="B487" i="2"/>
  <c r="F486" i="2"/>
  <c r="C486" i="2"/>
  <c r="B486" i="2"/>
  <c r="F485" i="2"/>
  <c r="C485" i="2"/>
  <c r="B485" i="2"/>
  <c r="F484" i="2"/>
  <c r="C484" i="2"/>
  <c r="B484" i="2"/>
  <c r="F483" i="2"/>
  <c r="C483" i="2"/>
  <c r="B483" i="2"/>
  <c r="F482" i="2"/>
  <c r="C482" i="2"/>
  <c r="B482" i="2"/>
  <c r="F481" i="2"/>
  <c r="C481" i="2"/>
  <c r="B481" i="2"/>
  <c r="F480" i="2"/>
  <c r="C480" i="2"/>
  <c r="B480" i="2"/>
  <c r="F479" i="2"/>
  <c r="C479" i="2"/>
  <c r="B479" i="2"/>
  <c r="F478" i="2"/>
  <c r="C478" i="2"/>
  <c r="B478" i="2"/>
  <c r="F477" i="2"/>
  <c r="C477" i="2"/>
  <c r="B477" i="2"/>
  <c r="F476" i="2"/>
  <c r="C476" i="2"/>
  <c r="B476" i="2"/>
  <c r="F475" i="2"/>
  <c r="C475" i="2"/>
  <c r="B475" i="2"/>
  <c r="F474" i="2"/>
  <c r="C474" i="2"/>
  <c r="B474" i="2"/>
  <c r="F473" i="2"/>
  <c r="C473" i="2"/>
  <c r="B473" i="2"/>
  <c r="F472" i="2"/>
  <c r="C472" i="2"/>
  <c r="B472" i="2"/>
  <c r="F471" i="2"/>
  <c r="C471" i="2"/>
  <c r="B471" i="2"/>
  <c r="F470" i="2"/>
  <c r="C470" i="2"/>
  <c r="B470" i="2"/>
  <c r="F469" i="2"/>
  <c r="C469" i="2"/>
  <c r="B469" i="2"/>
  <c r="F468" i="2"/>
  <c r="C468" i="2"/>
  <c r="B468" i="2"/>
  <c r="F467" i="2"/>
  <c r="C467" i="2"/>
  <c r="B467" i="2"/>
  <c r="F466" i="2"/>
  <c r="C466" i="2"/>
  <c r="B466" i="2"/>
  <c r="F465" i="2"/>
  <c r="C465" i="2"/>
  <c r="B465" i="2"/>
  <c r="F464" i="2"/>
  <c r="C464" i="2"/>
  <c r="B464" i="2"/>
  <c r="F463" i="2"/>
  <c r="C463" i="2"/>
  <c r="B463" i="2"/>
  <c r="F462" i="2"/>
  <c r="C462" i="2"/>
  <c r="B462" i="2"/>
  <c r="F461" i="2"/>
  <c r="C461" i="2"/>
  <c r="B461" i="2"/>
  <c r="F460" i="2"/>
  <c r="C460" i="2"/>
  <c r="B460" i="2"/>
  <c r="F459" i="2"/>
  <c r="C459" i="2"/>
  <c r="B459" i="2"/>
  <c r="F458" i="2"/>
  <c r="C458" i="2"/>
  <c r="B458" i="2"/>
  <c r="F457" i="2"/>
  <c r="C457" i="2"/>
  <c r="B457" i="2"/>
  <c r="F456" i="2"/>
  <c r="C456" i="2"/>
  <c r="B456" i="2"/>
  <c r="F455" i="2"/>
  <c r="C455" i="2"/>
  <c r="B455" i="2"/>
  <c r="F454" i="2"/>
  <c r="C454" i="2"/>
  <c r="B454" i="2"/>
  <c r="F453" i="2"/>
  <c r="C453" i="2"/>
  <c r="B453" i="2"/>
  <c r="F452" i="2"/>
  <c r="C452" i="2"/>
  <c r="B452" i="2"/>
  <c r="F451" i="2"/>
  <c r="C451" i="2"/>
  <c r="B451" i="2"/>
  <c r="F450" i="2"/>
  <c r="C450" i="2"/>
  <c r="B450" i="2"/>
  <c r="F449" i="2"/>
  <c r="C449" i="2"/>
  <c r="B449" i="2"/>
  <c r="F448" i="2"/>
  <c r="C448" i="2"/>
  <c r="B448" i="2"/>
  <c r="F447" i="2"/>
  <c r="C447" i="2"/>
  <c r="B447" i="2"/>
  <c r="F446" i="2"/>
  <c r="C446" i="2"/>
  <c r="B446" i="2"/>
  <c r="F445" i="2"/>
  <c r="C445" i="2"/>
  <c r="B445" i="2"/>
  <c r="F444" i="2"/>
  <c r="C444" i="2"/>
  <c r="B444" i="2"/>
  <c r="F443" i="2"/>
  <c r="C443" i="2"/>
  <c r="B443" i="2"/>
  <c r="F442" i="2"/>
  <c r="C442" i="2"/>
  <c r="B442" i="2"/>
  <c r="F441" i="2"/>
  <c r="C441" i="2"/>
  <c r="B441" i="2"/>
  <c r="F440" i="2"/>
  <c r="C440" i="2"/>
  <c r="B440" i="2"/>
  <c r="F439" i="2"/>
  <c r="C439" i="2"/>
  <c r="B439" i="2"/>
  <c r="F438" i="2"/>
  <c r="C438" i="2"/>
  <c r="B438" i="2"/>
  <c r="F437" i="2"/>
  <c r="C437" i="2"/>
  <c r="B437" i="2"/>
  <c r="F436" i="2"/>
  <c r="C436" i="2"/>
  <c r="B436" i="2"/>
  <c r="F435" i="2"/>
  <c r="C435" i="2"/>
  <c r="B435" i="2"/>
  <c r="F434" i="2"/>
  <c r="C434" i="2"/>
  <c r="B434" i="2"/>
  <c r="F433" i="2"/>
  <c r="C433" i="2"/>
  <c r="B433" i="2"/>
  <c r="F432" i="2"/>
  <c r="C432" i="2"/>
  <c r="B432" i="2"/>
  <c r="F431" i="2"/>
  <c r="C431" i="2"/>
  <c r="B431" i="2"/>
  <c r="F430" i="2"/>
  <c r="C430" i="2"/>
  <c r="B430" i="2"/>
  <c r="F429" i="2"/>
  <c r="C429" i="2"/>
  <c r="B429" i="2"/>
  <c r="F428" i="2"/>
  <c r="C428" i="2"/>
  <c r="B428" i="2"/>
  <c r="F427" i="2"/>
  <c r="C427" i="2"/>
  <c r="B427" i="2"/>
  <c r="F426" i="2"/>
  <c r="C426" i="2"/>
  <c r="B426" i="2"/>
  <c r="F425" i="2"/>
  <c r="C425" i="2"/>
  <c r="B425" i="2"/>
  <c r="F424" i="2"/>
  <c r="C424" i="2"/>
  <c r="B424" i="2"/>
  <c r="F423" i="2"/>
  <c r="C423" i="2"/>
  <c r="B423" i="2"/>
  <c r="F422" i="2"/>
  <c r="C422" i="2"/>
  <c r="B422" i="2"/>
  <c r="F421" i="2"/>
  <c r="C421" i="2"/>
  <c r="B421" i="2"/>
  <c r="F420" i="2"/>
  <c r="C420" i="2"/>
  <c r="B420" i="2"/>
  <c r="F419" i="2"/>
  <c r="C419" i="2"/>
  <c r="B419" i="2"/>
  <c r="F418" i="2"/>
  <c r="C418" i="2"/>
  <c r="B418" i="2"/>
  <c r="F417" i="2"/>
  <c r="C417" i="2"/>
  <c r="B417" i="2"/>
  <c r="F416" i="2"/>
  <c r="C416" i="2"/>
  <c r="B416" i="2"/>
  <c r="F415" i="2"/>
  <c r="C415" i="2"/>
  <c r="B415" i="2"/>
  <c r="F414" i="2"/>
  <c r="C414" i="2"/>
  <c r="B414" i="2"/>
  <c r="F413" i="2"/>
  <c r="C413" i="2"/>
  <c r="B413" i="2"/>
  <c r="F412" i="2"/>
  <c r="C412" i="2"/>
  <c r="B412" i="2"/>
  <c r="F411" i="2"/>
  <c r="C411" i="2"/>
  <c r="B411" i="2"/>
  <c r="F410" i="2"/>
  <c r="C410" i="2"/>
  <c r="B410" i="2"/>
  <c r="F409" i="2"/>
  <c r="C409" i="2"/>
  <c r="B409" i="2"/>
  <c r="F408" i="2"/>
  <c r="C408" i="2"/>
  <c r="B408" i="2"/>
  <c r="F407" i="2"/>
  <c r="C407" i="2"/>
  <c r="B407" i="2"/>
  <c r="F406" i="2"/>
  <c r="C406" i="2"/>
  <c r="B406" i="2"/>
  <c r="F405" i="2"/>
  <c r="C405" i="2"/>
  <c r="B405" i="2"/>
  <c r="F404" i="2"/>
  <c r="C404" i="2"/>
  <c r="B404" i="2"/>
  <c r="F403" i="2"/>
  <c r="C403" i="2"/>
  <c r="B403" i="2"/>
  <c r="F402" i="2"/>
  <c r="C402" i="2"/>
  <c r="B402" i="2"/>
  <c r="F401" i="2"/>
  <c r="C401" i="2"/>
  <c r="B401" i="2"/>
  <c r="F400" i="2"/>
  <c r="C400" i="2"/>
  <c r="B400" i="2"/>
  <c r="F399" i="2"/>
  <c r="C399" i="2"/>
  <c r="B399" i="2"/>
  <c r="F398" i="2"/>
  <c r="C398" i="2"/>
  <c r="B398" i="2"/>
  <c r="F397" i="2"/>
  <c r="C397" i="2"/>
  <c r="B397" i="2"/>
  <c r="F396" i="2"/>
  <c r="C396" i="2"/>
  <c r="B396" i="2"/>
  <c r="F395" i="2"/>
  <c r="C395" i="2"/>
  <c r="B395" i="2"/>
  <c r="F394" i="2"/>
  <c r="C394" i="2"/>
  <c r="B394" i="2"/>
  <c r="F393" i="2"/>
  <c r="C393" i="2"/>
  <c r="B393" i="2"/>
  <c r="F392" i="2"/>
  <c r="C392" i="2"/>
  <c r="B392" i="2"/>
  <c r="F391" i="2"/>
  <c r="C391" i="2"/>
  <c r="B391" i="2"/>
  <c r="F390" i="2"/>
  <c r="C390" i="2"/>
  <c r="B390" i="2"/>
  <c r="F389" i="2"/>
  <c r="C389" i="2"/>
  <c r="B389" i="2"/>
  <c r="F388" i="2"/>
  <c r="C388" i="2"/>
  <c r="B388" i="2"/>
  <c r="F387" i="2"/>
  <c r="C387" i="2"/>
  <c r="B387" i="2"/>
  <c r="F386" i="2"/>
  <c r="C386" i="2"/>
  <c r="B386" i="2"/>
  <c r="F385" i="2"/>
  <c r="C385" i="2"/>
  <c r="B385" i="2"/>
  <c r="F384" i="2"/>
  <c r="C384" i="2"/>
  <c r="B384" i="2"/>
  <c r="F383" i="2"/>
  <c r="C383" i="2"/>
  <c r="B383" i="2"/>
  <c r="F382" i="2"/>
  <c r="C382" i="2"/>
  <c r="B382" i="2"/>
  <c r="F381" i="2"/>
  <c r="C381" i="2"/>
  <c r="B381" i="2"/>
  <c r="F380" i="2"/>
  <c r="C380" i="2"/>
  <c r="B380" i="2"/>
  <c r="F379" i="2"/>
  <c r="C379" i="2"/>
  <c r="B379" i="2"/>
  <c r="F378" i="2"/>
  <c r="C378" i="2"/>
  <c r="B378" i="2"/>
  <c r="F377" i="2"/>
  <c r="C377" i="2"/>
  <c r="B377" i="2"/>
  <c r="F376" i="2"/>
  <c r="C376" i="2"/>
  <c r="B376" i="2"/>
  <c r="F375" i="2"/>
  <c r="C375" i="2"/>
  <c r="B375" i="2"/>
  <c r="F374" i="2"/>
  <c r="C374" i="2"/>
  <c r="B374" i="2"/>
  <c r="F373" i="2"/>
  <c r="C373" i="2"/>
  <c r="B373" i="2"/>
  <c r="F372" i="2"/>
  <c r="C372" i="2"/>
  <c r="B372" i="2"/>
  <c r="F371" i="2"/>
  <c r="C371" i="2"/>
  <c r="B371" i="2"/>
  <c r="F370" i="2"/>
  <c r="C370" i="2"/>
  <c r="B370" i="2"/>
  <c r="F369" i="2"/>
  <c r="C369" i="2"/>
  <c r="B369" i="2"/>
  <c r="F368" i="2"/>
  <c r="C368" i="2"/>
  <c r="B368" i="2"/>
  <c r="F367" i="2"/>
  <c r="C367" i="2"/>
  <c r="B367" i="2"/>
  <c r="F366" i="2"/>
  <c r="C366" i="2"/>
  <c r="B366" i="2"/>
  <c r="F365" i="2"/>
  <c r="C365" i="2"/>
  <c r="B365" i="2"/>
  <c r="F364" i="2"/>
  <c r="C364" i="2"/>
  <c r="B364" i="2"/>
  <c r="F363" i="2"/>
  <c r="C363" i="2"/>
  <c r="B363" i="2"/>
  <c r="F362" i="2"/>
  <c r="C362" i="2"/>
  <c r="B362" i="2"/>
  <c r="F361" i="2"/>
  <c r="C361" i="2"/>
  <c r="B361" i="2"/>
  <c r="F360" i="2"/>
  <c r="C360" i="2"/>
  <c r="B360" i="2"/>
  <c r="F359" i="2"/>
  <c r="C359" i="2"/>
  <c r="B359" i="2"/>
  <c r="F358" i="2"/>
  <c r="C358" i="2"/>
  <c r="B358" i="2"/>
  <c r="F357" i="2"/>
  <c r="C357" i="2"/>
  <c r="B357" i="2"/>
  <c r="F356" i="2"/>
  <c r="C356" i="2"/>
  <c r="B356" i="2"/>
  <c r="F355" i="2"/>
  <c r="C355" i="2"/>
  <c r="B355" i="2"/>
  <c r="F354" i="2"/>
  <c r="C354" i="2"/>
  <c r="B354" i="2"/>
  <c r="F353" i="2"/>
  <c r="C353" i="2"/>
  <c r="B353" i="2"/>
  <c r="F352" i="2"/>
  <c r="C352" i="2"/>
  <c r="B352" i="2"/>
  <c r="F351" i="2"/>
  <c r="C351" i="2"/>
  <c r="B351" i="2"/>
  <c r="F350" i="2"/>
  <c r="C350" i="2"/>
  <c r="B350" i="2"/>
  <c r="F349" i="2"/>
  <c r="C349" i="2"/>
  <c r="B349" i="2"/>
  <c r="F348" i="2"/>
  <c r="C348" i="2"/>
  <c r="B348" i="2"/>
  <c r="F347" i="2"/>
  <c r="C347" i="2"/>
  <c r="B347" i="2"/>
  <c r="F346" i="2"/>
  <c r="C346" i="2"/>
  <c r="B346" i="2"/>
  <c r="F345" i="2"/>
  <c r="C345" i="2"/>
  <c r="B345" i="2"/>
  <c r="F344" i="2"/>
  <c r="C344" i="2"/>
  <c r="B344" i="2"/>
  <c r="F343" i="2"/>
  <c r="C343" i="2"/>
  <c r="B343" i="2"/>
  <c r="F342" i="2"/>
  <c r="C342" i="2"/>
  <c r="B342" i="2"/>
  <c r="F341" i="2"/>
  <c r="C341" i="2"/>
  <c r="B341" i="2"/>
  <c r="F340" i="2"/>
  <c r="C340" i="2"/>
  <c r="B340" i="2"/>
  <c r="F339" i="2"/>
  <c r="C339" i="2"/>
  <c r="B339" i="2"/>
  <c r="F338" i="2"/>
  <c r="C338" i="2"/>
  <c r="B338" i="2"/>
  <c r="F337" i="2"/>
  <c r="C337" i="2"/>
  <c r="B337" i="2"/>
  <c r="F336" i="2"/>
  <c r="C336" i="2"/>
  <c r="B336" i="2"/>
  <c r="F335" i="2"/>
  <c r="C335" i="2"/>
  <c r="B335" i="2"/>
  <c r="F334" i="2"/>
  <c r="C334" i="2"/>
  <c r="B334" i="2"/>
  <c r="F333" i="2"/>
  <c r="C333" i="2"/>
  <c r="B333" i="2"/>
  <c r="F332" i="2"/>
  <c r="C332" i="2"/>
  <c r="B332" i="2"/>
  <c r="F331" i="2"/>
  <c r="C331" i="2"/>
  <c r="B331" i="2"/>
  <c r="F330" i="2"/>
  <c r="C330" i="2"/>
  <c r="B330" i="2"/>
  <c r="F329" i="2"/>
  <c r="C329" i="2"/>
  <c r="B329" i="2"/>
  <c r="F328" i="2"/>
  <c r="C328" i="2"/>
  <c r="B328" i="2"/>
  <c r="F327" i="2"/>
  <c r="C327" i="2"/>
  <c r="B327" i="2"/>
  <c r="F326" i="2"/>
  <c r="C326" i="2"/>
  <c r="B326" i="2"/>
  <c r="F325" i="2"/>
  <c r="C325" i="2"/>
  <c r="B325" i="2"/>
  <c r="F324" i="2"/>
  <c r="C324" i="2"/>
  <c r="B324" i="2"/>
  <c r="F323" i="2"/>
  <c r="C323" i="2"/>
  <c r="B323" i="2"/>
  <c r="F322" i="2"/>
  <c r="C322" i="2"/>
  <c r="B322" i="2"/>
  <c r="F321" i="2"/>
  <c r="C321" i="2"/>
  <c r="B321" i="2"/>
  <c r="F320" i="2"/>
  <c r="C320" i="2"/>
  <c r="B320" i="2"/>
  <c r="F319" i="2"/>
  <c r="C319" i="2"/>
  <c r="B319" i="2"/>
  <c r="F318" i="2"/>
  <c r="C318" i="2"/>
  <c r="B318" i="2"/>
  <c r="F317" i="2"/>
  <c r="C317" i="2"/>
  <c r="B317" i="2"/>
  <c r="F316" i="2"/>
  <c r="C316" i="2"/>
  <c r="B316" i="2"/>
  <c r="F315" i="2"/>
  <c r="C315" i="2"/>
  <c r="B315" i="2"/>
  <c r="F314" i="2"/>
  <c r="C314" i="2"/>
  <c r="B314" i="2"/>
  <c r="F313" i="2"/>
  <c r="C313" i="2"/>
  <c r="B313" i="2"/>
  <c r="F312" i="2"/>
  <c r="C312" i="2"/>
  <c r="B312" i="2"/>
  <c r="F311" i="2"/>
  <c r="C311" i="2"/>
  <c r="B311" i="2"/>
  <c r="F310" i="2"/>
  <c r="C310" i="2"/>
  <c r="B310" i="2"/>
  <c r="F309" i="2"/>
  <c r="C309" i="2"/>
  <c r="B309" i="2"/>
  <c r="F308" i="2"/>
  <c r="C308" i="2"/>
  <c r="B308" i="2"/>
  <c r="F307" i="2"/>
  <c r="C307" i="2"/>
  <c r="B307" i="2"/>
  <c r="F306" i="2"/>
  <c r="C306" i="2"/>
  <c r="B306" i="2"/>
  <c r="F305" i="2"/>
  <c r="C305" i="2"/>
  <c r="B305" i="2"/>
  <c r="F304" i="2"/>
  <c r="C304" i="2"/>
  <c r="B304" i="2"/>
  <c r="F303" i="2"/>
  <c r="C303" i="2"/>
  <c r="B303" i="2"/>
  <c r="F302" i="2"/>
  <c r="C302" i="2"/>
  <c r="B302" i="2"/>
  <c r="F301" i="2"/>
  <c r="C301" i="2"/>
  <c r="B301" i="2"/>
  <c r="F300" i="2"/>
  <c r="C300" i="2"/>
  <c r="B300" i="2"/>
  <c r="F299" i="2"/>
  <c r="C299" i="2"/>
  <c r="B299" i="2"/>
  <c r="F298" i="2"/>
  <c r="C298" i="2"/>
  <c r="B298" i="2"/>
  <c r="F297" i="2"/>
  <c r="C297" i="2"/>
  <c r="B297" i="2"/>
  <c r="F296" i="2"/>
  <c r="C296" i="2"/>
  <c r="B296" i="2"/>
  <c r="F295" i="2"/>
  <c r="C295" i="2"/>
  <c r="B295" i="2"/>
  <c r="F294" i="2"/>
  <c r="C294" i="2"/>
  <c r="B294" i="2"/>
  <c r="F293" i="2"/>
  <c r="C293" i="2"/>
  <c r="B293" i="2"/>
  <c r="F292" i="2"/>
  <c r="C292" i="2"/>
  <c r="B292" i="2"/>
  <c r="F291" i="2"/>
  <c r="C291" i="2"/>
  <c r="B291" i="2"/>
  <c r="F290" i="2"/>
  <c r="C290" i="2"/>
  <c r="B290" i="2"/>
  <c r="F289" i="2"/>
  <c r="C289" i="2"/>
  <c r="B289" i="2"/>
  <c r="F288" i="2"/>
  <c r="C288" i="2"/>
  <c r="B288" i="2"/>
  <c r="F287" i="2"/>
  <c r="C287" i="2"/>
  <c r="B287" i="2"/>
  <c r="F286" i="2"/>
  <c r="C286" i="2"/>
  <c r="B286" i="2"/>
  <c r="F285" i="2"/>
  <c r="C285" i="2"/>
  <c r="B285" i="2"/>
  <c r="F284" i="2"/>
  <c r="C284" i="2"/>
  <c r="B284" i="2"/>
  <c r="F283" i="2"/>
  <c r="C283" i="2"/>
  <c r="B283" i="2"/>
  <c r="F282" i="2"/>
  <c r="C282" i="2"/>
  <c r="B282" i="2"/>
  <c r="F281" i="2"/>
  <c r="C281" i="2"/>
  <c r="B281" i="2"/>
  <c r="F280" i="2"/>
  <c r="C280" i="2"/>
  <c r="B280" i="2"/>
  <c r="F279" i="2"/>
  <c r="C279" i="2"/>
  <c r="B279" i="2"/>
  <c r="F278" i="2"/>
  <c r="C278" i="2"/>
  <c r="B278" i="2"/>
  <c r="F277" i="2"/>
  <c r="C277" i="2"/>
  <c r="B277" i="2"/>
  <c r="F276" i="2"/>
  <c r="C276" i="2"/>
  <c r="B276" i="2"/>
  <c r="F275" i="2"/>
  <c r="C275" i="2"/>
  <c r="B275" i="2"/>
  <c r="F274" i="2"/>
  <c r="C274" i="2"/>
  <c r="B274" i="2"/>
  <c r="F273" i="2"/>
  <c r="C273" i="2"/>
  <c r="B273" i="2"/>
  <c r="F272" i="2"/>
  <c r="C272" i="2"/>
  <c r="B272" i="2"/>
  <c r="F271" i="2"/>
  <c r="C271" i="2"/>
  <c r="B271" i="2"/>
  <c r="F270" i="2"/>
  <c r="C270" i="2"/>
  <c r="B270" i="2"/>
  <c r="F269" i="2"/>
  <c r="C269" i="2"/>
  <c r="B269" i="2"/>
  <c r="F268" i="2"/>
  <c r="C268" i="2"/>
  <c r="B268" i="2"/>
  <c r="F267" i="2"/>
  <c r="C267" i="2"/>
  <c r="B267" i="2"/>
  <c r="F266" i="2"/>
  <c r="C266" i="2"/>
  <c r="B266" i="2"/>
  <c r="F265" i="2"/>
  <c r="C265" i="2"/>
  <c r="B265" i="2"/>
  <c r="F264" i="2"/>
  <c r="C264" i="2"/>
  <c r="B264" i="2"/>
  <c r="F263" i="2"/>
  <c r="C263" i="2"/>
  <c r="B263" i="2"/>
  <c r="F262" i="2"/>
  <c r="C262" i="2"/>
  <c r="B262" i="2"/>
  <c r="F261" i="2"/>
  <c r="C261" i="2"/>
  <c r="B261" i="2"/>
  <c r="F260" i="2"/>
  <c r="C260" i="2"/>
  <c r="B260" i="2"/>
  <c r="F259" i="2"/>
  <c r="C259" i="2"/>
  <c r="B259" i="2"/>
  <c r="F258" i="2"/>
  <c r="C258" i="2"/>
  <c r="B258" i="2"/>
  <c r="F257" i="2"/>
  <c r="C257" i="2"/>
  <c r="B257" i="2"/>
  <c r="F256" i="2"/>
  <c r="C256" i="2"/>
  <c r="B256" i="2"/>
  <c r="F255" i="2"/>
  <c r="C255" i="2"/>
  <c r="B255" i="2"/>
  <c r="F254" i="2"/>
  <c r="C254" i="2"/>
  <c r="B254" i="2"/>
  <c r="F253" i="2"/>
  <c r="C253" i="2"/>
  <c r="B253" i="2"/>
  <c r="F252" i="2"/>
  <c r="C252" i="2"/>
  <c r="B252" i="2"/>
  <c r="F251" i="2"/>
  <c r="C251" i="2"/>
  <c r="B251" i="2"/>
  <c r="F250" i="2"/>
  <c r="C250" i="2"/>
  <c r="B250" i="2"/>
  <c r="F249" i="2"/>
  <c r="C249" i="2"/>
  <c r="B249" i="2"/>
  <c r="F248" i="2"/>
  <c r="C248" i="2"/>
  <c r="B248" i="2"/>
  <c r="F247" i="2"/>
  <c r="C247" i="2"/>
  <c r="B247" i="2"/>
  <c r="F246" i="2"/>
  <c r="C246" i="2"/>
  <c r="B246" i="2"/>
  <c r="F245" i="2"/>
  <c r="C245" i="2"/>
  <c r="B245" i="2"/>
  <c r="F244" i="2"/>
  <c r="C244" i="2"/>
  <c r="B244" i="2"/>
  <c r="F243" i="2"/>
  <c r="C243" i="2"/>
  <c r="B243" i="2"/>
  <c r="F242" i="2"/>
  <c r="C242" i="2"/>
  <c r="B242" i="2"/>
  <c r="F241" i="2"/>
  <c r="C241" i="2"/>
  <c r="B241" i="2"/>
  <c r="F240" i="2"/>
  <c r="C240" i="2"/>
  <c r="B240" i="2"/>
  <c r="F239" i="2"/>
  <c r="C239" i="2"/>
  <c r="B239" i="2"/>
  <c r="F238" i="2"/>
  <c r="C238" i="2"/>
  <c r="B238" i="2"/>
  <c r="F237" i="2"/>
  <c r="C237" i="2"/>
  <c r="B237" i="2"/>
  <c r="F236" i="2"/>
  <c r="C236" i="2"/>
  <c r="B236" i="2"/>
  <c r="F235" i="2"/>
  <c r="C235" i="2"/>
  <c r="B235" i="2"/>
  <c r="F234" i="2"/>
  <c r="C234" i="2"/>
  <c r="B234" i="2"/>
  <c r="F233" i="2"/>
  <c r="C233" i="2"/>
  <c r="B233" i="2"/>
  <c r="F232" i="2"/>
  <c r="C232" i="2"/>
  <c r="B232" i="2"/>
  <c r="F231" i="2"/>
  <c r="C231" i="2"/>
  <c r="B231" i="2"/>
  <c r="F230" i="2"/>
  <c r="C230" i="2"/>
  <c r="B230" i="2"/>
  <c r="F229" i="2"/>
  <c r="C229" i="2"/>
  <c r="B229" i="2"/>
  <c r="F228" i="2"/>
  <c r="C228" i="2"/>
  <c r="B228" i="2"/>
  <c r="F227" i="2"/>
  <c r="C227" i="2"/>
  <c r="B227" i="2"/>
  <c r="F226" i="2"/>
  <c r="C226" i="2"/>
  <c r="B226" i="2"/>
  <c r="F225" i="2"/>
  <c r="C225" i="2"/>
  <c r="B225" i="2"/>
  <c r="F224" i="2"/>
  <c r="C224" i="2"/>
  <c r="B224" i="2"/>
  <c r="F223" i="2"/>
  <c r="C223" i="2"/>
  <c r="B223" i="2"/>
  <c r="F222" i="2"/>
  <c r="C222" i="2"/>
  <c r="B222" i="2"/>
  <c r="F221" i="2"/>
  <c r="C221" i="2"/>
  <c r="B221" i="2"/>
  <c r="F220" i="2"/>
  <c r="C220" i="2"/>
  <c r="B220" i="2"/>
  <c r="F219" i="2"/>
  <c r="C219" i="2"/>
  <c r="B219" i="2"/>
  <c r="F218" i="2"/>
  <c r="C218" i="2"/>
  <c r="B218" i="2"/>
  <c r="F217" i="2"/>
  <c r="C217" i="2"/>
  <c r="B217" i="2"/>
  <c r="F216" i="2"/>
  <c r="C216" i="2"/>
  <c r="B216" i="2"/>
  <c r="F215" i="2"/>
  <c r="C215" i="2"/>
  <c r="B215" i="2"/>
  <c r="F214" i="2"/>
  <c r="C214" i="2"/>
  <c r="B214" i="2"/>
  <c r="F213" i="2"/>
  <c r="C213" i="2"/>
  <c r="B213" i="2"/>
  <c r="F212" i="2"/>
  <c r="C212" i="2"/>
  <c r="B212" i="2"/>
  <c r="F211" i="2"/>
  <c r="C211" i="2"/>
  <c r="B211" i="2"/>
  <c r="F210" i="2"/>
  <c r="C210" i="2"/>
  <c r="B210" i="2"/>
  <c r="F209" i="2"/>
  <c r="C209" i="2"/>
  <c r="B209" i="2"/>
  <c r="F208" i="2"/>
  <c r="C208" i="2"/>
  <c r="B208" i="2"/>
  <c r="F207" i="2"/>
  <c r="C207" i="2"/>
  <c r="B207" i="2"/>
  <c r="F206" i="2"/>
  <c r="C206" i="2"/>
  <c r="B206" i="2"/>
  <c r="F205" i="2"/>
  <c r="C205" i="2"/>
  <c r="B205" i="2"/>
  <c r="F204" i="2"/>
  <c r="C204" i="2"/>
  <c r="B204" i="2"/>
  <c r="F203" i="2"/>
  <c r="C203" i="2"/>
  <c r="B203" i="2"/>
  <c r="F202" i="2"/>
  <c r="C202" i="2"/>
  <c r="B202" i="2"/>
  <c r="F201" i="2"/>
  <c r="C201" i="2"/>
  <c r="B201" i="2"/>
  <c r="F200" i="2"/>
  <c r="C200" i="2"/>
  <c r="B200" i="2"/>
  <c r="F199" i="2"/>
  <c r="C199" i="2"/>
  <c r="B199" i="2"/>
  <c r="F198" i="2"/>
  <c r="C198" i="2"/>
  <c r="B198" i="2"/>
  <c r="F197" i="2"/>
  <c r="C197" i="2"/>
  <c r="B197" i="2"/>
  <c r="F196" i="2"/>
  <c r="C196" i="2"/>
  <c r="B196" i="2"/>
  <c r="F195" i="2"/>
  <c r="C195" i="2"/>
  <c r="B195" i="2"/>
  <c r="F194" i="2"/>
  <c r="C194" i="2"/>
  <c r="B194" i="2"/>
  <c r="F193" i="2"/>
  <c r="C193" i="2"/>
  <c r="B193" i="2"/>
  <c r="F192" i="2"/>
  <c r="C192" i="2"/>
  <c r="B192" i="2"/>
  <c r="F191" i="2"/>
  <c r="C191" i="2"/>
  <c r="B191" i="2"/>
  <c r="F190" i="2"/>
  <c r="C190" i="2"/>
  <c r="B190" i="2"/>
  <c r="F189" i="2"/>
  <c r="C189" i="2"/>
  <c r="B189" i="2"/>
  <c r="F188" i="2"/>
  <c r="C188" i="2"/>
  <c r="B188" i="2"/>
  <c r="F187" i="2"/>
  <c r="C187" i="2"/>
  <c r="B187" i="2"/>
  <c r="F186" i="2"/>
  <c r="C186" i="2"/>
  <c r="B186" i="2"/>
  <c r="F185" i="2"/>
  <c r="C185" i="2"/>
  <c r="B185" i="2"/>
  <c r="F184" i="2"/>
  <c r="C184" i="2"/>
  <c r="B184" i="2"/>
  <c r="F183" i="2"/>
  <c r="C183" i="2"/>
  <c r="B183" i="2"/>
  <c r="F182" i="2"/>
  <c r="C182" i="2"/>
  <c r="B182" i="2"/>
  <c r="F181" i="2"/>
  <c r="C181" i="2"/>
  <c r="B181" i="2"/>
  <c r="F180" i="2"/>
  <c r="C180" i="2"/>
  <c r="B180" i="2"/>
  <c r="F179" i="2"/>
  <c r="C179" i="2"/>
  <c r="B179" i="2"/>
  <c r="F178" i="2"/>
  <c r="C178" i="2"/>
  <c r="B178" i="2"/>
  <c r="F177" i="2"/>
  <c r="C177" i="2"/>
  <c r="B177" i="2"/>
  <c r="F176" i="2"/>
  <c r="C176" i="2"/>
  <c r="B176" i="2"/>
  <c r="F175" i="2"/>
  <c r="C175" i="2"/>
  <c r="B175" i="2"/>
  <c r="F174" i="2"/>
  <c r="C174" i="2"/>
  <c r="B174" i="2"/>
  <c r="F173" i="2"/>
  <c r="C173" i="2"/>
  <c r="B173" i="2"/>
  <c r="F172" i="2"/>
  <c r="C172" i="2"/>
  <c r="B172" i="2"/>
  <c r="F171" i="2"/>
  <c r="C171" i="2"/>
  <c r="B171" i="2"/>
  <c r="F170" i="2"/>
  <c r="C170" i="2"/>
  <c r="B170" i="2"/>
  <c r="F169" i="2"/>
  <c r="C169" i="2"/>
  <c r="B169" i="2"/>
  <c r="F168" i="2"/>
  <c r="C168" i="2"/>
  <c r="B168" i="2"/>
  <c r="F167" i="2"/>
  <c r="C167" i="2"/>
  <c r="B167" i="2"/>
  <c r="F166" i="2"/>
  <c r="C166" i="2"/>
  <c r="B166" i="2"/>
  <c r="F165" i="2"/>
  <c r="C165" i="2"/>
  <c r="B165" i="2"/>
  <c r="F164" i="2"/>
  <c r="C164" i="2"/>
  <c r="B164" i="2"/>
  <c r="F163" i="2"/>
  <c r="C163" i="2"/>
  <c r="B163" i="2"/>
  <c r="F162" i="2"/>
  <c r="C162" i="2"/>
  <c r="B162" i="2"/>
  <c r="F161" i="2"/>
  <c r="C161" i="2"/>
  <c r="B161" i="2"/>
  <c r="F160" i="2"/>
  <c r="C160" i="2"/>
  <c r="B160" i="2"/>
  <c r="F159" i="2"/>
  <c r="C159" i="2"/>
  <c r="B159" i="2"/>
  <c r="F158" i="2"/>
  <c r="C158" i="2"/>
  <c r="B158" i="2"/>
  <c r="F157" i="2"/>
  <c r="C157" i="2"/>
  <c r="B157" i="2"/>
  <c r="F156" i="2"/>
  <c r="C156" i="2"/>
  <c r="B156" i="2"/>
  <c r="F155" i="2"/>
  <c r="C155" i="2"/>
  <c r="B155" i="2"/>
  <c r="F154" i="2"/>
  <c r="C154" i="2"/>
  <c r="B154" i="2"/>
  <c r="F153" i="2"/>
  <c r="C153" i="2"/>
  <c r="B153" i="2"/>
  <c r="F152" i="2"/>
  <c r="C152" i="2"/>
  <c r="B152" i="2"/>
  <c r="F151" i="2"/>
  <c r="C151" i="2"/>
  <c r="B151" i="2"/>
  <c r="F150" i="2"/>
  <c r="C150" i="2"/>
  <c r="B150" i="2"/>
  <c r="F149" i="2"/>
  <c r="C149" i="2"/>
  <c r="B149" i="2"/>
  <c r="F148" i="2"/>
  <c r="C148" i="2"/>
  <c r="B148" i="2"/>
  <c r="F147" i="2"/>
  <c r="C147" i="2"/>
  <c r="B147" i="2"/>
  <c r="F146" i="2"/>
  <c r="C146" i="2"/>
  <c r="B146" i="2"/>
  <c r="F145" i="2"/>
  <c r="C145" i="2"/>
  <c r="B145" i="2"/>
  <c r="F144" i="2"/>
  <c r="C144" i="2"/>
  <c r="B144" i="2"/>
  <c r="F143" i="2"/>
  <c r="C143" i="2"/>
  <c r="B143" i="2"/>
  <c r="F142" i="2"/>
  <c r="C142" i="2"/>
  <c r="B142" i="2"/>
  <c r="F141" i="2"/>
  <c r="C141" i="2"/>
  <c r="B141" i="2"/>
  <c r="F140" i="2"/>
  <c r="C140" i="2"/>
  <c r="B140" i="2"/>
  <c r="F139" i="2"/>
  <c r="C139" i="2"/>
  <c r="B139" i="2"/>
  <c r="F138" i="2"/>
  <c r="C138" i="2"/>
  <c r="B138" i="2"/>
  <c r="F137" i="2"/>
  <c r="C137" i="2"/>
  <c r="B137" i="2"/>
  <c r="F136" i="2"/>
  <c r="C136" i="2"/>
  <c r="B136" i="2"/>
  <c r="F135" i="2"/>
  <c r="C135" i="2"/>
  <c r="B135" i="2"/>
  <c r="F134" i="2"/>
  <c r="C134" i="2"/>
  <c r="B134" i="2"/>
  <c r="F133" i="2"/>
  <c r="C133" i="2"/>
  <c r="B133" i="2"/>
  <c r="F132" i="2"/>
  <c r="C132" i="2"/>
  <c r="B132" i="2"/>
  <c r="F131" i="2"/>
  <c r="C131" i="2"/>
  <c r="B131" i="2"/>
  <c r="F130" i="2"/>
  <c r="C130" i="2"/>
  <c r="B130" i="2"/>
  <c r="F129" i="2"/>
  <c r="C129" i="2"/>
  <c r="B129" i="2"/>
  <c r="F128" i="2"/>
  <c r="C128" i="2"/>
  <c r="B128" i="2"/>
  <c r="F127" i="2"/>
  <c r="C127" i="2"/>
  <c r="B127" i="2"/>
  <c r="F126" i="2"/>
  <c r="C126" i="2"/>
  <c r="B126" i="2"/>
  <c r="F125" i="2"/>
  <c r="C125" i="2"/>
  <c r="B125" i="2"/>
  <c r="F124" i="2"/>
  <c r="C124" i="2"/>
  <c r="B124" i="2"/>
  <c r="F123" i="2"/>
  <c r="C123" i="2"/>
  <c r="B123" i="2"/>
  <c r="F122" i="2"/>
  <c r="C122" i="2"/>
  <c r="B122" i="2"/>
  <c r="F121" i="2"/>
  <c r="C121" i="2"/>
  <c r="B121" i="2"/>
  <c r="F120" i="2"/>
  <c r="C120" i="2"/>
  <c r="B120" i="2"/>
  <c r="F119" i="2"/>
  <c r="C119" i="2"/>
  <c r="B119" i="2"/>
  <c r="F118" i="2"/>
  <c r="C118" i="2"/>
  <c r="B118" i="2"/>
  <c r="F117" i="2"/>
  <c r="C117" i="2"/>
  <c r="B117" i="2"/>
  <c r="F116" i="2"/>
  <c r="C116" i="2"/>
  <c r="B116" i="2"/>
  <c r="F115" i="2"/>
  <c r="C115" i="2"/>
  <c r="B115" i="2"/>
  <c r="F114" i="2"/>
  <c r="C114" i="2"/>
  <c r="B114" i="2"/>
  <c r="F113" i="2"/>
  <c r="C113" i="2"/>
  <c r="B113" i="2"/>
  <c r="F112" i="2"/>
  <c r="C112" i="2"/>
  <c r="B112" i="2"/>
  <c r="F111" i="2"/>
  <c r="C111" i="2"/>
  <c r="B111" i="2"/>
  <c r="F110" i="2"/>
  <c r="C110" i="2"/>
  <c r="B110" i="2"/>
  <c r="F109" i="2"/>
  <c r="C109" i="2"/>
  <c r="B109" i="2"/>
  <c r="F108" i="2"/>
  <c r="C108" i="2"/>
  <c r="B108" i="2"/>
  <c r="F107" i="2"/>
  <c r="C107" i="2"/>
  <c r="B107" i="2"/>
  <c r="F106" i="2"/>
  <c r="C106" i="2"/>
  <c r="B106" i="2"/>
  <c r="F105" i="2"/>
  <c r="C105" i="2"/>
  <c r="B105" i="2"/>
  <c r="F104" i="2"/>
  <c r="C104" i="2"/>
  <c r="B104" i="2"/>
  <c r="F103" i="2"/>
  <c r="C103" i="2"/>
  <c r="B103" i="2"/>
  <c r="F102" i="2"/>
  <c r="C102" i="2"/>
  <c r="B102" i="2"/>
  <c r="F101" i="2"/>
  <c r="C101" i="2"/>
  <c r="B101" i="2"/>
  <c r="F100" i="2"/>
  <c r="C100" i="2"/>
  <c r="B100" i="2"/>
  <c r="F99" i="2"/>
  <c r="C99" i="2"/>
  <c r="B99" i="2"/>
  <c r="F98" i="2"/>
  <c r="C98" i="2"/>
  <c r="B98" i="2"/>
  <c r="F97" i="2"/>
  <c r="C97" i="2"/>
  <c r="B97" i="2"/>
  <c r="F96" i="2"/>
  <c r="C96" i="2"/>
  <c r="B96" i="2"/>
  <c r="F95" i="2"/>
  <c r="C95" i="2"/>
  <c r="B95" i="2"/>
  <c r="F94" i="2"/>
  <c r="C94" i="2"/>
  <c r="B94" i="2"/>
  <c r="F93" i="2"/>
  <c r="C93" i="2"/>
  <c r="B93" i="2"/>
  <c r="F92" i="2"/>
  <c r="C92" i="2"/>
  <c r="B92" i="2"/>
  <c r="F91" i="2"/>
  <c r="C91" i="2"/>
  <c r="B91" i="2"/>
  <c r="F90" i="2"/>
  <c r="C90" i="2"/>
  <c r="B90" i="2"/>
  <c r="F89" i="2"/>
  <c r="C89" i="2"/>
  <c r="B89" i="2"/>
  <c r="F88" i="2"/>
  <c r="C88" i="2"/>
  <c r="B88" i="2"/>
  <c r="F87" i="2"/>
  <c r="C87" i="2"/>
  <c r="B87" i="2"/>
  <c r="F86" i="2"/>
  <c r="C86" i="2"/>
  <c r="B86" i="2"/>
  <c r="F85" i="2"/>
  <c r="C85" i="2"/>
  <c r="B85" i="2"/>
  <c r="F84" i="2"/>
  <c r="C84" i="2"/>
  <c r="B84" i="2"/>
  <c r="F83" i="2"/>
  <c r="C83" i="2"/>
  <c r="B83" i="2"/>
  <c r="F82" i="2"/>
  <c r="C82" i="2"/>
  <c r="B82" i="2"/>
  <c r="F81" i="2"/>
  <c r="C81" i="2"/>
  <c r="B81" i="2"/>
  <c r="F80" i="2"/>
  <c r="C80" i="2"/>
  <c r="B80" i="2"/>
  <c r="F79" i="2"/>
  <c r="C79" i="2"/>
  <c r="B79" i="2"/>
  <c r="F78" i="2"/>
  <c r="C78" i="2"/>
  <c r="B78" i="2"/>
  <c r="F77" i="2"/>
  <c r="C77" i="2"/>
  <c r="B77" i="2"/>
  <c r="F76" i="2"/>
  <c r="C76" i="2"/>
  <c r="B76" i="2"/>
  <c r="F75" i="2"/>
  <c r="C75" i="2"/>
  <c r="B75" i="2"/>
  <c r="F74" i="2"/>
  <c r="C74" i="2"/>
  <c r="B74" i="2"/>
  <c r="F73" i="2"/>
  <c r="C73" i="2"/>
  <c r="B73" i="2"/>
  <c r="F72" i="2"/>
  <c r="C72" i="2"/>
  <c r="B72" i="2"/>
  <c r="F71" i="2"/>
  <c r="C71" i="2"/>
  <c r="B71" i="2"/>
  <c r="F70" i="2"/>
  <c r="C70" i="2"/>
  <c r="B70" i="2"/>
  <c r="F69" i="2"/>
  <c r="C69" i="2"/>
  <c r="B69" i="2"/>
  <c r="F68" i="2"/>
  <c r="C68" i="2"/>
  <c r="B68" i="2"/>
  <c r="F67" i="2"/>
  <c r="C67" i="2"/>
  <c r="B67" i="2"/>
  <c r="F66" i="2"/>
  <c r="C66" i="2"/>
  <c r="B66" i="2"/>
  <c r="F65" i="2"/>
  <c r="C65" i="2"/>
  <c r="B65" i="2"/>
  <c r="F64" i="2"/>
  <c r="C64" i="2"/>
  <c r="B64" i="2"/>
  <c r="F63" i="2"/>
  <c r="C63" i="2"/>
  <c r="B63" i="2"/>
  <c r="F62" i="2"/>
  <c r="C62" i="2"/>
  <c r="B62" i="2"/>
  <c r="F61" i="2"/>
  <c r="C61" i="2"/>
  <c r="B61" i="2"/>
  <c r="F60" i="2"/>
  <c r="C60" i="2"/>
  <c r="B60" i="2"/>
  <c r="F59" i="2"/>
  <c r="C59" i="2"/>
  <c r="B59" i="2"/>
  <c r="F58" i="2"/>
  <c r="C58" i="2"/>
  <c r="B58" i="2"/>
  <c r="F57" i="2"/>
  <c r="C57" i="2"/>
  <c r="B57" i="2"/>
  <c r="F56" i="2"/>
  <c r="C56" i="2"/>
  <c r="B56" i="2"/>
  <c r="F55" i="2"/>
  <c r="C55" i="2"/>
  <c r="B55" i="2"/>
  <c r="F54" i="2"/>
  <c r="C54" i="2"/>
  <c r="B54" i="2"/>
  <c r="F53" i="2"/>
  <c r="C53" i="2"/>
  <c r="B53" i="2"/>
  <c r="F52" i="2"/>
  <c r="C52" i="2"/>
  <c r="B52" i="2"/>
  <c r="F51" i="2"/>
  <c r="C51" i="2"/>
  <c r="B51" i="2"/>
  <c r="F50" i="2"/>
  <c r="C50" i="2"/>
  <c r="B50" i="2"/>
  <c r="F49" i="2"/>
  <c r="C49" i="2"/>
  <c r="B49" i="2"/>
  <c r="F48" i="2"/>
  <c r="C48" i="2"/>
  <c r="B48" i="2"/>
  <c r="F47" i="2"/>
  <c r="C47" i="2"/>
  <c r="B47" i="2"/>
  <c r="F46" i="2"/>
  <c r="C46" i="2"/>
  <c r="B46" i="2"/>
  <c r="F45" i="2"/>
  <c r="C45" i="2"/>
  <c r="B45" i="2"/>
  <c r="F44" i="2"/>
  <c r="C44" i="2"/>
  <c r="B44" i="2"/>
  <c r="F43" i="2"/>
  <c r="C43" i="2"/>
  <c r="B43" i="2"/>
  <c r="F42" i="2"/>
  <c r="C42" i="2"/>
  <c r="B42" i="2"/>
  <c r="F41" i="2"/>
  <c r="C41" i="2"/>
  <c r="B41" i="2"/>
  <c r="F40" i="2"/>
  <c r="C40" i="2"/>
  <c r="B40" i="2"/>
  <c r="F39" i="2"/>
  <c r="C39" i="2"/>
  <c r="B39" i="2"/>
  <c r="F38" i="2"/>
  <c r="C38" i="2"/>
  <c r="B38" i="2"/>
  <c r="F37" i="2"/>
  <c r="C37" i="2"/>
  <c r="B37" i="2"/>
  <c r="F36" i="2"/>
  <c r="C36" i="2"/>
  <c r="B36" i="2"/>
  <c r="F35" i="2"/>
  <c r="C35" i="2"/>
  <c r="B35" i="2"/>
  <c r="F34" i="2"/>
  <c r="C34" i="2"/>
  <c r="B34" i="2"/>
  <c r="F33" i="2"/>
  <c r="C33" i="2"/>
  <c r="B33" i="2"/>
  <c r="F32" i="2"/>
  <c r="C32" i="2"/>
  <c r="B32" i="2"/>
  <c r="F31" i="2"/>
  <c r="C31" i="2"/>
  <c r="B31" i="2"/>
  <c r="F30" i="2"/>
  <c r="C30" i="2"/>
  <c r="B30" i="2"/>
  <c r="F29" i="2"/>
  <c r="C29" i="2"/>
  <c r="B29" i="2"/>
  <c r="F28" i="2"/>
  <c r="C28" i="2"/>
  <c r="B28" i="2"/>
  <c r="F27" i="2"/>
  <c r="C27" i="2"/>
  <c r="B27" i="2"/>
  <c r="F26" i="2"/>
  <c r="C26" i="2"/>
  <c r="B26" i="2"/>
  <c r="F25" i="2"/>
  <c r="C25" i="2"/>
  <c r="B25" i="2"/>
  <c r="F24" i="2"/>
  <c r="C24" i="2"/>
  <c r="B24" i="2"/>
  <c r="F23" i="2"/>
  <c r="C23" i="2"/>
  <c r="B23" i="2"/>
  <c r="F22" i="2"/>
  <c r="C22" i="2"/>
  <c r="B22" i="2"/>
  <c r="F21" i="2"/>
  <c r="C21" i="2"/>
  <c r="B21" i="2"/>
  <c r="F20" i="2"/>
  <c r="C20" i="2"/>
  <c r="B20" i="2"/>
  <c r="F19" i="2"/>
  <c r="C19" i="2"/>
  <c r="B19" i="2"/>
  <c r="F18" i="2"/>
  <c r="C18" i="2"/>
  <c r="B18" i="2"/>
  <c r="F17" i="2"/>
  <c r="C17" i="2"/>
  <c r="B17" i="2"/>
  <c r="F16" i="2"/>
  <c r="C16" i="2"/>
  <c r="B16" i="2"/>
  <c r="F15" i="2"/>
  <c r="C15" i="2"/>
  <c r="B15" i="2"/>
  <c r="F14" i="2"/>
  <c r="C14" i="2"/>
  <c r="B14" i="2"/>
  <c r="F13" i="2"/>
  <c r="C13" i="2"/>
  <c r="B13" i="2"/>
  <c r="F12" i="2"/>
  <c r="C12" i="2"/>
  <c r="B12" i="2"/>
  <c r="F11" i="2"/>
  <c r="C11" i="2"/>
  <c r="B11" i="2"/>
  <c r="F10" i="2"/>
  <c r="C10" i="2"/>
  <c r="B10" i="2"/>
  <c r="F9" i="2"/>
  <c r="C9" i="2"/>
  <c r="B9" i="2"/>
  <c r="F8" i="2"/>
  <c r="C8" i="2"/>
  <c r="B8" i="2"/>
  <c r="F7" i="2"/>
  <c r="C7" i="2"/>
  <c r="B7" i="2"/>
  <c r="F6" i="2"/>
  <c r="C6" i="2"/>
  <c r="B6" i="2"/>
  <c r="F5" i="2"/>
  <c r="C5" i="2"/>
  <c r="B5" i="2"/>
  <c r="F4" i="2"/>
  <c r="C4" i="2"/>
  <c r="B4" i="2"/>
  <c r="F3" i="2"/>
  <c r="C3" i="2"/>
  <c r="B3" i="2"/>
  <c r="F2" i="2"/>
  <c r="C2" i="2"/>
  <c r="B2" i="2"/>
</calcChain>
</file>

<file path=xl/sharedStrings.xml><?xml version="1.0" encoding="utf-8"?>
<sst xmlns="http://schemas.openxmlformats.org/spreadsheetml/2006/main" count="31897" uniqueCount="196">
  <si>
    <t>Financial Year</t>
  </si>
  <si>
    <t>Suburb</t>
  </si>
  <si>
    <t>State</t>
  </si>
  <si>
    <t>Postcode</t>
  </si>
  <si>
    <t>Country</t>
  </si>
  <si>
    <t>Manager</t>
  </si>
  <si>
    <t>Category</t>
  </si>
  <si>
    <t>Buyer</t>
  </si>
  <si>
    <t>Sales</t>
  </si>
  <si>
    <t>Chatswood</t>
  </si>
  <si>
    <t>NSW</t>
  </si>
  <si>
    <t>Australia</t>
  </si>
  <si>
    <t>Bathurst</t>
  </si>
  <si>
    <t>Lidcombe</t>
  </si>
  <si>
    <t>Darwin</t>
  </si>
  <si>
    <t>NT</t>
  </si>
  <si>
    <t>Noarlunga</t>
  </si>
  <si>
    <t>SA</t>
  </si>
  <si>
    <t>Airlie Beach</t>
  </si>
  <si>
    <t>QLD</t>
  </si>
  <si>
    <t>Port Lincoln</t>
  </si>
  <si>
    <t>Berri</t>
  </si>
  <si>
    <t>Rydalmere</t>
  </si>
  <si>
    <t>Dubbo</t>
  </si>
  <si>
    <t>Stafford</t>
  </si>
  <si>
    <t>Collingwood</t>
  </si>
  <si>
    <t>VIC</t>
  </si>
  <si>
    <t>Mindarie</t>
  </si>
  <si>
    <t>WA</t>
  </si>
  <si>
    <t>Yeppoon</t>
  </si>
  <si>
    <t>Werribee</t>
  </si>
  <si>
    <t>Prospect</t>
  </si>
  <si>
    <t>Cranbourne</t>
  </si>
  <si>
    <t>Alice Springs</t>
  </si>
  <si>
    <t>Campbelltown</t>
  </si>
  <si>
    <t>Warrnambool</t>
  </si>
  <si>
    <t>Ulladulla</t>
  </si>
  <si>
    <t>Ringwood</t>
  </si>
  <si>
    <t>Frankston</t>
  </si>
  <si>
    <t>Nowra</t>
  </si>
  <si>
    <t>Seaford</t>
  </si>
  <si>
    <t>Ballina</t>
  </si>
  <si>
    <t>Rosny Park</t>
  </si>
  <si>
    <t>TAS</t>
  </si>
  <si>
    <t>Claremont</t>
  </si>
  <si>
    <t>Croydon</t>
  </si>
  <si>
    <t>Marion</t>
  </si>
  <si>
    <t>Shepparton</t>
  </si>
  <si>
    <t>Esperance</t>
  </si>
  <si>
    <t>Armidale</t>
  </si>
  <si>
    <t>Belconnen</t>
  </si>
  <si>
    <t>ACT</t>
  </si>
  <si>
    <t>Tweed Heads</t>
  </si>
  <si>
    <t>Toombul</t>
  </si>
  <si>
    <t>Penrith</t>
  </si>
  <si>
    <t>Mackay</t>
  </si>
  <si>
    <t>Atherton</t>
  </si>
  <si>
    <t>Artarmon</t>
  </si>
  <si>
    <t>Lithgow</t>
  </si>
  <si>
    <t>Woodville</t>
  </si>
  <si>
    <t>Hervey Bay</t>
  </si>
  <si>
    <t>Scoresby</t>
  </si>
  <si>
    <t>Wodonga</t>
  </si>
  <si>
    <t>Indooroopilly</t>
  </si>
  <si>
    <t>Harrisdale</t>
  </si>
  <si>
    <t>Mornington</t>
  </si>
  <si>
    <t>Albany</t>
  </si>
  <si>
    <t>Launceston</t>
  </si>
  <si>
    <t>Sunbury</t>
  </si>
  <si>
    <t>Chadstone</t>
  </si>
  <si>
    <t>Balcatta</t>
  </si>
  <si>
    <t>Nunawading</t>
  </si>
  <si>
    <t>Cairns</t>
  </si>
  <si>
    <t>North Lakes</t>
  </si>
  <si>
    <t>Mildura</t>
  </si>
  <si>
    <t>Hastings</t>
  </si>
  <si>
    <t>Burleigh Waters</t>
  </si>
  <si>
    <t>Altona</t>
  </si>
  <si>
    <t>Lismore</t>
  </si>
  <si>
    <t>Gladstone</t>
  </si>
  <si>
    <t>Thornleigh</t>
  </si>
  <si>
    <t>Epping</t>
  </si>
  <si>
    <t>Southport</t>
  </si>
  <si>
    <t>Epsom</t>
  </si>
  <si>
    <t>Bussleton</t>
  </si>
  <si>
    <t>Broome</t>
  </si>
  <si>
    <t>Underwood</t>
  </si>
  <si>
    <t>Dural</t>
  </si>
  <si>
    <t>Gympie</t>
  </si>
  <si>
    <t>Rockhampton</t>
  </si>
  <si>
    <t>Wagga Wagga</t>
  </si>
  <si>
    <t>Maddington</t>
  </si>
  <si>
    <t>Alexandria</t>
  </si>
  <si>
    <t>Horsham</t>
  </si>
  <si>
    <t>Caloundra</t>
  </si>
  <si>
    <t>Ashfield</t>
  </si>
  <si>
    <t>Joondalup</t>
  </si>
  <si>
    <t>Glenorchy</t>
  </si>
  <si>
    <t>Mt Gambier</t>
  </si>
  <si>
    <t>Geraldton</t>
  </si>
  <si>
    <t>Orange</t>
  </si>
  <si>
    <t>Ipswich</t>
  </si>
  <si>
    <t>Mt Isa</t>
  </si>
  <si>
    <t>Bendigo</t>
  </si>
  <si>
    <t>Dandenong</t>
  </si>
  <si>
    <t>Randwick</t>
  </si>
  <si>
    <t>Maroochydore</t>
  </si>
  <si>
    <t>Mascot</t>
  </si>
  <si>
    <t>Burnie</t>
  </si>
  <si>
    <t>Inglewood</t>
  </si>
  <si>
    <t>Fyshwick</t>
  </si>
  <si>
    <t>Castle Hill</t>
  </si>
  <si>
    <t>Noosaville</t>
  </si>
  <si>
    <t>Narrabeen</t>
  </si>
  <si>
    <t>Ballarat</t>
  </si>
  <si>
    <t>Type</t>
  </si>
  <si>
    <t>Date</t>
  </si>
  <si>
    <t>Financial Year2</t>
  </si>
  <si>
    <t>Full State</t>
  </si>
  <si>
    <t>Lachlan Smith</t>
  </si>
  <si>
    <t>Nyadol Deng</t>
  </si>
  <si>
    <t>Priya Iyer</t>
  </si>
  <si>
    <t>Domenico Rossi</t>
  </si>
  <si>
    <t>Jarrah Walker</t>
  </si>
  <si>
    <t>Chloe Nguyen</t>
  </si>
  <si>
    <t>Arjun Sharma</t>
  </si>
  <si>
    <t>Matilda Jones</t>
  </si>
  <si>
    <t>Sione Kaufusi</t>
  </si>
  <si>
    <t>Layla Mansour</t>
  </si>
  <si>
    <t>Hamish Campbell</t>
  </si>
  <si>
    <t>Bao Hoang</t>
  </si>
  <si>
    <t>Aarav Gupta</t>
  </si>
  <si>
    <t>Elena Papadopoulos</t>
  </si>
  <si>
    <t>Lowitja Mundine</t>
  </si>
  <si>
    <t>Jasper Chen</t>
  </si>
  <si>
    <t>Zainab Khan</t>
  </si>
  <si>
    <t>Angus McDonald</t>
  </si>
  <si>
    <t>Teuila Tuivasa</t>
  </si>
  <si>
    <t>Omar Haddad</t>
  </si>
  <si>
    <t>Imogen Wright</t>
  </si>
  <si>
    <t>Yarran Maza</t>
  </si>
  <si>
    <t>Jojo Hashimoto</t>
  </si>
  <si>
    <t>Sanvi Reddy</t>
  </si>
  <si>
    <t>Adelaide Scott</t>
  </si>
  <si>
    <t>Ariki Te Kahu</t>
  </si>
  <si>
    <t>Mariam Bakir</t>
  </si>
  <si>
    <t>Cooper Evans</t>
  </si>
  <si>
    <t>Michelle Zhao</t>
  </si>
  <si>
    <t>Aditya Nair</t>
  </si>
  <si>
    <t>Luka Vidovic</t>
  </si>
  <si>
    <t>Home &amp; Appliance</t>
  </si>
  <si>
    <t>Toys &amp; Books</t>
  </si>
  <si>
    <t>Clothing - Womens, Mens and Kids</t>
  </si>
  <si>
    <t>Gaming, Tech &amp; Audio</t>
  </si>
  <si>
    <t>Sports, Travel &amp; Outdoors</t>
  </si>
  <si>
    <t>Party &amp; Gift Ideas</t>
  </si>
  <si>
    <t>Health &amp; Beauty</t>
  </si>
  <si>
    <t>Pet Food &amp; Care</t>
  </si>
  <si>
    <t>School, Office &amp; Art Supplies</t>
  </si>
  <si>
    <t>Household &amp; Cleaning</t>
  </si>
  <si>
    <t>BIGW STORE</t>
  </si>
  <si>
    <t>BIGW E-RETAIL</t>
  </si>
  <si>
    <t>Sum of Sales</t>
  </si>
  <si>
    <t>Row Labels</t>
  </si>
  <si>
    <t>Grand Total</t>
  </si>
  <si>
    <t>2024</t>
  </si>
  <si>
    <t>2025</t>
  </si>
  <si>
    <t>Jan</t>
  </si>
  <si>
    <t>Feb</t>
  </si>
  <si>
    <t>Mar</t>
  </si>
  <si>
    <t>Apr</t>
  </si>
  <si>
    <t>May</t>
  </si>
  <si>
    <t>Jun</t>
  </si>
  <si>
    <t>Jul</t>
  </si>
  <si>
    <t>Aug</t>
  </si>
  <si>
    <t>Sep</t>
  </si>
  <si>
    <t>Oct</t>
  </si>
  <si>
    <t>Nov</t>
  </si>
  <si>
    <t>Dec</t>
  </si>
  <si>
    <t>Column Labels</t>
  </si>
  <si>
    <t>Average of Sales</t>
  </si>
  <si>
    <t>(All)</t>
  </si>
  <si>
    <t>Australian Capital Territory</t>
  </si>
  <si>
    <t>New South Wales</t>
  </si>
  <si>
    <t>Northern Territory</t>
  </si>
  <si>
    <t>Queensland</t>
  </si>
  <si>
    <t>South Australia</t>
  </si>
  <si>
    <t>Tasmania</t>
  </si>
  <si>
    <t>Victoria</t>
  </si>
  <si>
    <t>Western Australia</t>
  </si>
  <si>
    <t>SALES DASHBOARD</t>
  </si>
  <si>
    <t xml:space="preserve">     Total Sales and trend by state</t>
  </si>
  <si>
    <t>Total sales</t>
  </si>
  <si>
    <t>Store</t>
  </si>
  <si>
    <t>Total sales trend</t>
  </si>
  <si>
    <t>Online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</si>
</sst>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C09]#,##0.00;[Red]\-[$$-C09]#,##0.00"/>
  </numFmts>
  <fonts count="4" x14ac:knownFonts="1">
    <font>
      <sz val="11"/>
      <color theme="1"/>
      <name val="Cambria"/>
      <family val="2"/>
      <scheme val="minor"/>
    </font>
    <font>
      <sz val="36"/>
      <color theme="0"/>
      <name val="Cambria"/>
      <family val="1"/>
      <scheme val="minor"/>
    </font>
    <font>
      <sz val="16"/>
      <color theme="1"/>
      <name val="Cambria (Body)"/>
    </font>
    <font>
      <sz val="22"/>
      <color theme="1"/>
      <name val="Cambria (Body)"/>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14" fontId="0" fillId="0" borderId="0" xfId="0" applyNumberFormat="1" applyAlignment="1">
      <alignment wrapText="1"/>
    </xf>
    <xf numFmtId="1" fontId="0" fillId="0" borderId="0" xfId="0" applyNumberFormat="1" applyAlignment="1">
      <alignment wrapText="1"/>
    </xf>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2" borderId="0" xfId="0" applyFont="1" applyFill="1"/>
    <xf numFmtId="166" fontId="0" fillId="0" borderId="0" xfId="0" applyNumberFormat="1"/>
    <xf numFmtId="0" fontId="3" fillId="0" borderId="0" xfId="0" applyFont="1"/>
    <xf numFmtId="0" fontId="2" fillId="0" borderId="0" xfId="0" applyFont="1"/>
  </cellXfs>
  <cellStyles count="1">
    <cellStyle name="Normal" xfId="0" builtinId="0"/>
  </cellStyles>
  <dxfs count="8">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1" formatCode="0"/>
      <alignment horizontal="general" vertical="bottom" textRotation="0" wrapText="1" indent="0" justifyLastLine="0" shrinkToFit="0" readingOrder="0"/>
    </dxf>
    <dxf>
      <numFmt numFmtId="165" formatCode="yyyy/m/d"/>
      <alignment horizontal="general" vertical="bottom" textRotation="0" wrapText="1" indent="0" justifyLastLine="0" shrinkToFit="0" readingOrder="0"/>
    </dxf>
  </dxfs>
  <tableStyles count="0" defaultTableStyle="TableStyleMedium2" defaultPivotStyle="PivotStyleLight16"/>
  <colors>
    <mruColors>
      <color rgb="FFFD6253"/>
      <color rgb="FF016BB3"/>
      <color rgb="FFFF361C"/>
      <color rgb="FFBE4A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 - Data.xlsx]average sales over time!avgsalesbytime</c:name>
    <c:fmtId val="7"/>
  </c:pivotSource>
  <c:chart>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15251557410745"/>
          <c:y val="4.1198501872659173E-2"/>
          <c:w val="0.68162935205388486"/>
          <c:h val="0.71372614939986434"/>
        </c:manualLayout>
      </c:layout>
      <c:areaChart>
        <c:grouping val="stacked"/>
        <c:varyColors val="0"/>
        <c:ser>
          <c:idx val="0"/>
          <c:order val="0"/>
          <c:tx>
            <c:strRef>
              <c:f>'average sales over time'!$B$3:$B$4</c:f>
              <c:strCache>
                <c:ptCount val="1"/>
                <c:pt idx="0">
                  <c:v>BIGW E-RETAIL</c:v>
                </c:pt>
              </c:strCache>
            </c:strRef>
          </c:tx>
          <c:spPr>
            <a:solidFill>
              <a:schemeClr val="accent1"/>
            </a:solidFill>
            <a:ln w="25400">
              <a:noFill/>
            </a:ln>
            <a:effectLst/>
          </c:spPr>
          <c:cat>
            <c:multiLvlStrRef>
              <c:f>'average sales over time'!$A$5:$A$19</c:f>
              <c:multiLvlStrCache>
                <c:ptCount val="12"/>
                <c:lvl>
                  <c:pt idx="0">
                    <c:v>Jul</c:v>
                  </c:pt>
                  <c:pt idx="1">
                    <c:v>Aug</c:v>
                  </c:pt>
                  <c:pt idx="2">
                    <c:v>Sep</c:v>
                  </c:pt>
                  <c:pt idx="3">
                    <c:v>Oct</c:v>
                  </c:pt>
                  <c:pt idx="4">
                    <c:v>Nov</c:v>
                  </c:pt>
                  <c:pt idx="5">
                    <c:v>Dec</c:v>
                  </c:pt>
                  <c:pt idx="6">
                    <c:v>Jan</c:v>
                  </c:pt>
                  <c:pt idx="7">
                    <c:v>Feb</c:v>
                  </c:pt>
                  <c:pt idx="8">
                    <c:v>Mar</c:v>
                  </c:pt>
                  <c:pt idx="9">
                    <c:v>Apr</c:v>
                  </c:pt>
                  <c:pt idx="10">
                    <c:v>May</c:v>
                  </c:pt>
                  <c:pt idx="11">
                    <c:v>Jun</c:v>
                  </c:pt>
                </c:lvl>
                <c:lvl>
                  <c:pt idx="0">
                    <c:v>2024</c:v>
                  </c:pt>
                  <c:pt idx="6">
                    <c:v>2025</c:v>
                  </c:pt>
                </c:lvl>
              </c:multiLvlStrCache>
            </c:multiLvlStrRef>
          </c:cat>
          <c:val>
            <c:numRef>
              <c:f>'average sales over time'!$B$5:$B$19</c:f>
              <c:numCache>
                <c:formatCode>"$"#,##0.00</c:formatCode>
                <c:ptCount val="12"/>
                <c:pt idx="0">
                  <c:v>433.42553191489361</c:v>
                </c:pt>
                <c:pt idx="1">
                  <c:v>424.0625</c:v>
                </c:pt>
                <c:pt idx="2">
                  <c:v>362.28571428571428</c:v>
                </c:pt>
                <c:pt idx="3">
                  <c:v>416.36734693877548</c:v>
                </c:pt>
                <c:pt idx="4">
                  <c:v>458.14583333333331</c:v>
                </c:pt>
                <c:pt idx="5">
                  <c:v>385.0344827586207</c:v>
                </c:pt>
                <c:pt idx="6">
                  <c:v>341.65671641791045</c:v>
                </c:pt>
                <c:pt idx="7">
                  <c:v>368.5128205128205</c:v>
                </c:pt>
                <c:pt idx="8">
                  <c:v>343.90909090909093</c:v>
                </c:pt>
                <c:pt idx="9">
                  <c:v>444.61403508771929</c:v>
                </c:pt>
                <c:pt idx="10">
                  <c:v>420.29032258064518</c:v>
                </c:pt>
                <c:pt idx="11">
                  <c:v>377.8095238095238</c:v>
                </c:pt>
              </c:numCache>
            </c:numRef>
          </c:val>
          <c:extLst>
            <c:ext xmlns:c16="http://schemas.microsoft.com/office/drawing/2014/chart" uri="{C3380CC4-5D6E-409C-BE32-E72D297353CC}">
              <c16:uniqueId val="{00000000-36F8-AC40-A7AA-EE7BEBC99219}"/>
            </c:ext>
          </c:extLst>
        </c:ser>
        <c:ser>
          <c:idx val="1"/>
          <c:order val="1"/>
          <c:tx>
            <c:strRef>
              <c:f>'average sales over time'!$C$3:$C$4</c:f>
              <c:strCache>
                <c:ptCount val="1"/>
                <c:pt idx="0">
                  <c:v>BIGW STORE</c:v>
                </c:pt>
              </c:strCache>
            </c:strRef>
          </c:tx>
          <c:spPr>
            <a:solidFill>
              <a:schemeClr val="bg2"/>
            </a:solidFill>
            <a:ln w="25400">
              <a:noFill/>
            </a:ln>
            <a:effectLst/>
          </c:spPr>
          <c:cat>
            <c:multiLvlStrRef>
              <c:f>'average sales over time'!$A$5:$A$19</c:f>
              <c:multiLvlStrCache>
                <c:ptCount val="12"/>
                <c:lvl>
                  <c:pt idx="0">
                    <c:v>Jul</c:v>
                  </c:pt>
                  <c:pt idx="1">
                    <c:v>Aug</c:v>
                  </c:pt>
                  <c:pt idx="2">
                    <c:v>Sep</c:v>
                  </c:pt>
                  <c:pt idx="3">
                    <c:v>Oct</c:v>
                  </c:pt>
                  <c:pt idx="4">
                    <c:v>Nov</c:v>
                  </c:pt>
                  <c:pt idx="5">
                    <c:v>Dec</c:v>
                  </c:pt>
                  <c:pt idx="6">
                    <c:v>Jan</c:v>
                  </c:pt>
                  <c:pt idx="7">
                    <c:v>Feb</c:v>
                  </c:pt>
                  <c:pt idx="8">
                    <c:v>Mar</c:v>
                  </c:pt>
                  <c:pt idx="9">
                    <c:v>Apr</c:v>
                  </c:pt>
                  <c:pt idx="10">
                    <c:v>May</c:v>
                  </c:pt>
                  <c:pt idx="11">
                    <c:v>Jun</c:v>
                  </c:pt>
                </c:lvl>
                <c:lvl>
                  <c:pt idx="0">
                    <c:v>2024</c:v>
                  </c:pt>
                  <c:pt idx="6">
                    <c:v>2025</c:v>
                  </c:pt>
                </c:lvl>
              </c:multiLvlStrCache>
            </c:multiLvlStrRef>
          </c:cat>
          <c:val>
            <c:numRef>
              <c:f>'average sales over time'!$C$5:$C$19</c:f>
              <c:numCache>
                <c:formatCode>"$"#,##0.00</c:formatCode>
                <c:ptCount val="12"/>
                <c:pt idx="0">
                  <c:v>431.20394736842104</c:v>
                </c:pt>
                <c:pt idx="1">
                  <c:v>410.71140939597313</c:v>
                </c:pt>
                <c:pt idx="2">
                  <c:v>450.41891891891891</c:v>
                </c:pt>
                <c:pt idx="3">
                  <c:v>388.9140625</c:v>
                </c:pt>
                <c:pt idx="4">
                  <c:v>407.28346456692913</c:v>
                </c:pt>
                <c:pt idx="5">
                  <c:v>430.52678571428572</c:v>
                </c:pt>
                <c:pt idx="6">
                  <c:v>419.46</c:v>
                </c:pt>
                <c:pt idx="7">
                  <c:v>447.14285714285717</c:v>
                </c:pt>
                <c:pt idx="8">
                  <c:v>402.5419847328244</c:v>
                </c:pt>
                <c:pt idx="9">
                  <c:v>423.91304347826087</c:v>
                </c:pt>
                <c:pt idx="10">
                  <c:v>440.0078125</c:v>
                </c:pt>
                <c:pt idx="11">
                  <c:v>382.42748091603056</c:v>
                </c:pt>
              </c:numCache>
            </c:numRef>
          </c:val>
          <c:extLst>
            <c:ext xmlns:c16="http://schemas.microsoft.com/office/drawing/2014/chart" uri="{C3380CC4-5D6E-409C-BE32-E72D297353CC}">
              <c16:uniqueId val="{00000002-36F8-AC40-A7AA-EE7BEBC99219}"/>
            </c:ext>
          </c:extLst>
        </c:ser>
        <c:dLbls>
          <c:showLegendKey val="0"/>
          <c:showVal val="0"/>
          <c:showCatName val="0"/>
          <c:showSerName val="0"/>
          <c:showPercent val="0"/>
          <c:showBubbleSize val="0"/>
        </c:dLbls>
        <c:axId val="1875315920"/>
        <c:axId val="16375999"/>
      </c:areaChart>
      <c:catAx>
        <c:axId val="1875315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Total</a:t>
                </a:r>
                <a:r>
                  <a:rPr lang="en-GB" baseline="0"/>
                  <a:t> Sales Over time</a:t>
                </a:r>
                <a:endParaRPr lang="en-GB"/>
              </a:p>
            </c:rich>
          </c:tx>
          <c:layout>
            <c:manualLayout>
              <c:xMode val="edge"/>
              <c:yMode val="edge"/>
              <c:x val="0.39851136830787726"/>
              <c:y val="4.2247191011235953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5999"/>
        <c:crosses val="autoZero"/>
        <c:auto val="1"/>
        <c:lblAlgn val="ctr"/>
        <c:lblOffset val="100"/>
        <c:noMultiLvlLbl val="0"/>
      </c:catAx>
      <c:valAx>
        <c:axId val="16375999"/>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31592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 - Data.xlsx]average sales over time!avgsalesbytime</c:name>
    <c:fmtId val="8"/>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bg2">
                <a:lumMod val="9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34093361029257"/>
          <c:y val="0.12543554006968641"/>
          <c:w val="0.65847060528476886"/>
          <c:h val="0.73367554665422918"/>
        </c:manualLayout>
      </c:layout>
      <c:lineChart>
        <c:grouping val="standard"/>
        <c:varyColors val="0"/>
        <c:ser>
          <c:idx val="0"/>
          <c:order val="0"/>
          <c:tx>
            <c:strRef>
              <c:f>'average sales over time'!$B$3:$B$4</c:f>
              <c:strCache>
                <c:ptCount val="1"/>
                <c:pt idx="0">
                  <c:v>BIGW E-RETAIL</c:v>
                </c:pt>
              </c:strCache>
            </c:strRef>
          </c:tx>
          <c:spPr>
            <a:ln w="28575" cap="rnd">
              <a:solidFill>
                <a:schemeClr val="accent1"/>
              </a:solidFill>
              <a:round/>
            </a:ln>
            <a:effectLst/>
          </c:spPr>
          <c:marker>
            <c:symbol val="none"/>
          </c:marker>
          <c:cat>
            <c:multiLvlStrRef>
              <c:f>'average sales over time'!$A$5:$A$19</c:f>
              <c:multiLvlStrCache>
                <c:ptCount val="12"/>
                <c:lvl>
                  <c:pt idx="0">
                    <c:v>Jul</c:v>
                  </c:pt>
                  <c:pt idx="1">
                    <c:v>Aug</c:v>
                  </c:pt>
                  <c:pt idx="2">
                    <c:v>Sep</c:v>
                  </c:pt>
                  <c:pt idx="3">
                    <c:v>Oct</c:v>
                  </c:pt>
                  <c:pt idx="4">
                    <c:v>Nov</c:v>
                  </c:pt>
                  <c:pt idx="5">
                    <c:v>Dec</c:v>
                  </c:pt>
                  <c:pt idx="6">
                    <c:v>Jan</c:v>
                  </c:pt>
                  <c:pt idx="7">
                    <c:v>Feb</c:v>
                  </c:pt>
                  <c:pt idx="8">
                    <c:v>Mar</c:v>
                  </c:pt>
                  <c:pt idx="9">
                    <c:v>Apr</c:v>
                  </c:pt>
                  <c:pt idx="10">
                    <c:v>May</c:v>
                  </c:pt>
                  <c:pt idx="11">
                    <c:v>Jun</c:v>
                  </c:pt>
                </c:lvl>
                <c:lvl>
                  <c:pt idx="0">
                    <c:v>2024</c:v>
                  </c:pt>
                  <c:pt idx="6">
                    <c:v>2025</c:v>
                  </c:pt>
                </c:lvl>
              </c:multiLvlStrCache>
            </c:multiLvlStrRef>
          </c:cat>
          <c:val>
            <c:numRef>
              <c:f>'average sales over time'!$B$5:$B$19</c:f>
              <c:numCache>
                <c:formatCode>"$"#,##0.00</c:formatCode>
                <c:ptCount val="12"/>
                <c:pt idx="0">
                  <c:v>433.42553191489361</c:v>
                </c:pt>
                <c:pt idx="1">
                  <c:v>424.0625</c:v>
                </c:pt>
                <c:pt idx="2">
                  <c:v>362.28571428571428</c:v>
                </c:pt>
                <c:pt idx="3">
                  <c:v>416.36734693877548</c:v>
                </c:pt>
                <c:pt idx="4">
                  <c:v>458.14583333333331</c:v>
                </c:pt>
                <c:pt idx="5">
                  <c:v>385.0344827586207</c:v>
                </c:pt>
                <c:pt idx="6">
                  <c:v>341.65671641791045</c:v>
                </c:pt>
                <c:pt idx="7">
                  <c:v>368.5128205128205</c:v>
                </c:pt>
                <c:pt idx="8">
                  <c:v>343.90909090909093</c:v>
                </c:pt>
                <c:pt idx="9">
                  <c:v>444.61403508771929</c:v>
                </c:pt>
                <c:pt idx="10">
                  <c:v>420.29032258064518</c:v>
                </c:pt>
                <c:pt idx="11">
                  <c:v>377.8095238095238</c:v>
                </c:pt>
              </c:numCache>
            </c:numRef>
          </c:val>
          <c:smooth val="0"/>
          <c:extLst>
            <c:ext xmlns:c16="http://schemas.microsoft.com/office/drawing/2014/chart" uri="{C3380CC4-5D6E-409C-BE32-E72D297353CC}">
              <c16:uniqueId val="{00000000-FD40-B044-AD5A-4F94F3B3B026}"/>
            </c:ext>
          </c:extLst>
        </c:ser>
        <c:ser>
          <c:idx val="1"/>
          <c:order val="1"/>
          <c:tx>
            <c:strRef>
              <c:f>'average sales over time'!$C$3:$C$4</c:f>
              <c:strCache>
                <c:ptCount val="1"/>
                <c:pt idx="0">
                  <c:v>BIGW STORE</c:v>
                </c:pt>
              </c:strCache>
            </c:strRef>
          </c:tx>
          <c:spPr>
            <a:ln w="28575" cap="rnd">
              <a:solidFill>
                <a:schemeClr val="bg2">
                  <a:lumMod val="90000"/>
                </a:schemeClr>
              </a:solidFill>
              <a:round/>
            </a:ln>
            <a:effectLst/>
          </c:spPr>
          <c:marker>
            <c:symbol val="none"/>
          </c:marker>
          <c:cat>
            <c:multiLvlStrRef>
              <c:f>'average sales over time'!$A$5:$A$19</c:f>
              <c:multiLvlStrCache>
                <c:ptCount val="12"/>
                <c:lvl>
                  <c:pt idx="0">
                    <c:v>Jul</c:v>
                  </c:pt>
                  <c:pt idx="1">
                    <c:v>Aug</c:v>
                  </c:pt>
                  <c:pt idx="2">
                    <c:v>Sep</c:v>
                  </c:pt>
                  <c:pt idx="3">
                    <c:v>Oct</c:v>
                  </c:pt>
                  <c:pt idx="4">
                    <c:v>Nov</c:v>
                  </c:pt>
                  <c:pt idx="5">
                    <c:v>Dec</c:v>
                  </c:pt>
                  <c:pt idx="6">
                    <c:v>Jan</c:v>
                  </c:pt>
                  <c:pt idx="7">
                    <c:v>Feb</c:v>
                  </c:pt>
                  <c:pt idx="8">
                    <c:v>Mar</c:v>
                  </c:pt>
                  <c:pt idx="9">
                    <c:v>Apr</c:v>
                  </c:pt>
                  <c:pt idx="10">
                    <c:v>May</c:v>
                  </c:pt>
                  <c:pt idx="11">
                    <c:v>Jun</c:v>
                  </c:pt>
                </c:lvl>
                <c:lvl>
                  <c:pt idx="0">
                    <c:v>2024</c:v>
                  </c:pt>
                  <c:pt idx="6">
                    <c:v>2025</c:v>
                  </c:pt>
                </c:lvl>
              </c:multiLvlStrCache>
            </c:multiLvlStrRef>
          </c:cat>
          <c:val>
            <c:numRef>
              <c:f>'average sales over time'!$C$5:$C$19</c:f>
              <c:numCache>
                <c:formatCode>"$"#,##0.00</c:formatCode>
                <c:ptCount val="12"/>
                <c:pt idx="0">
                  <c:v>431.20394736842104</c:v>
                </c:pt>
                <c:pt idx="1">
                  <c:v>410.71140939597313</c:v>
                </c:pt>
                <c:pt idx="2">
                  <c:v>450.41891891891891</c:v>
                </c:pt>
                <c:pt idx="3">
                  <c:v>388.9140625</c:v>
                </c:pt>
                <c:pt idx="4">
                  <c:v>407.28346456692913</c:v>
                </c:pt>
                <c:pt idx="5">
                  <c:v>430.52678571428572</c:v>
                </c:pt>
                <c:pt idx="6">
                  <c:v>419.46</c:v>
                </c:pt>
                <c:pt idx="7">
                  <c:v>447.14285714285717</c:v>
                </c:pt>
                <c:pt idx="8">
                  <c:v>402.5419847328244</c:v>
                </c:pt>
                <c:pt idx="9">
                  <c:v>423.91304347826087</c:v>
                </c:pt>
                <c:pt idx="10">
                  <c:v>440.0078125</c:v>
                </c:pt>
                <c:pt idx="11">
                  <c:v>382.42748091603056</c:v>
                </c:pt>
              </c:numCache>
            </c:numRef>
          </c:val>
          <c:smooth val="0"/>
          <c:extLst>
            <c:ext xmlns:c16="http://schemas.microsoft.com/office/drawing/2014/chart" uri="{C3380CC4-5D6E-409C-BE32-E72D297353CC}">
              <c16:uniqueId val="{00000003-FD40-B044-AD5A-4F94F3B3B026}"/>
            </c:ext>
          </c:extLst>
        </c:ser>
        <c:dLbls>
          <c:showLegendKey val="0"/>
          <c:showVal val="0"/>
          <c:showCatName val="0"/>
          <c:showSerName val="0"/>
          <c:showPercent val="0"/>
          <c:showBubbleSize val="0"/>
        </c:dLbls>
        <c:smooth val="0"/>
        <c:axId val="1875372336"/>
        <c:axId val="1875003888"/>
      </c:lineChart>
      <c:catAx>
        <c:axId val="1875372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a:t>
                </a:r>
                <a:r>
                  <a:rPr lang="en-GB" baseline="0"/>
                  <a:t> sales over time</a:t>
                </a:r>
                <a:endParaRPr lang="en-GB"/>
              </a:p>
            </c:rich>
          </c:tx>
          <c:layout>
            <c:manualLayout>
              <c:xMode val="edge"/>
              <c:yMode val="edge"/>
              <c:x val="0.36400560359402928"/>
              <c:y val="3.2334494773519067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003888"/>
        <c:crosses val="autoZero"/>
        <c:auto val="1"/>
        <c:lblAlgn val="ctr"/>
        <c:lblOffset val="100"/>
        <c:noMultiLvlLbl val="0"/>
      </c:catAx>
      <c:valAx>
        <c:axId val="1875003888"/>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37233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 - Data.xlsx]sales by category!Salesbycategory</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 by category'!$B$3:$B$4</c:f>
              <c:strCache>
                <c:ptCount val="1"/>
                <c:pt idx="0">
                  <c:v>BIGW E-RETAIL</c:v>
                </c:pt>
              </c:strCache>
            </c:strRef>
          </c:tx>
          <c:spPr>
            <a:solidFill>
              <a:schemeClr val="accent1"/>
            </a:solidFill>
            <a:ln>
              <a:noFill/>
            </a:ln>
            <a:effectLst/>
          </c:spPr>
          <c:invertIfNegative val="0"/>
          <c:cat>
            <c:strRef>
              <c:f>'sales by category'!$A$5:$A$15</c:f>
              <c:strCache>
                <c:ptCount val="10"/>
                <c:pt idx="0">
                  <c:v>Clothing - Womens, Mens and Kids</c:v>
                </c:pt>
                <c:pt idx="1">
                  <c:v>Gaming, Tech &amp; Audio</c:v>
                </c:pt>
                <c:pt idx="2">
                  <c:v>Health &amp; Beauty</c:v>
                </c:pt>
                <c:pt idx="3">
                  <c:v>Home &amp; Appliance</c:v>
                </c:pt>
                <c:pt idx="4">
                  <c:v>Household &amp; Cleaning</c:v>
                </c:pt>
                <c:pt idx="5">
                  <c:v>Party &amp; Gift Ideas</c:v>
                </c:pt>
                <c:pt idx="6">
                  <c:v>Pet Food &amp; Care</c:v>
                </c:pt>
                <c:pt idx="7">
                  <c:v>School, Office &amp; Art Supplies</c:v>
                </c:pt>
                <c:pt idx="8">
                  <c:v>Sports, Travel &amp; Outdoors</c:v>
                </c:pt>
                <c:pt idx="9">
                  <c:v>Toys &amp; Books</c:v>
                </c:pt>
              </c:strCache>
            </c:strRef>
          </c:cat>
          <c:val>
            <c:numRef>
              <c:f>'sales by category'!$B$5:$B$15</c:f>
              <c:numCache>
                <c:formatCode>"$"#,##0.00</c:formatCode>
                <c:ptCount val="10"/>
                <c:pt idx="0">
                  <c:v>29020</c:v>
                </c:pt>
                <c:pt idx="1">
                  <c:v>39589</c:v>
                </c:pt>
                <c:pt idx="2">
                  <c:v>18512</c:v>
                </c:pt>
                <c:pt idx="3">
                  <c:v>30548</c:v>
                </c:pt>
                <c:pt idx="4">
                  <c:v>22063</c:v>
                </c:pt>
                <c:pt idx="5">
                  <c:v>19238</c:v>
                </c:pt>
                <c:pt idx="6">
                  <c:v>20608</c:v>
                </c:pt>
                <c:pt idx="7">
                  <c:v>8951</c:v>
                </c:pt>
                <c:pt idx="8">
                  <c:v>39584</c:v>
                </c:pt>
                <c:pt idx="9">
                  <c:v>26937</c:v>
                </c:pt>
              </c:numCache>
            </c:numRef>
          </c:val>
          <c:extLst>
            <c:ext xmlns:c16="http://schemas.microsoft.com/office/drawing/2014/chart" uri="{C3380CC4-5D6E-409C-BE32-E72D297353CC}">
              <c16:uniqueId val="{00000000-D570-EE48-8C11-66C1B1F3492A}"/>
            </c:ext>
          </c:extLst>
        </c:ser>
        <c:ser>
          <c:idx val="1"/>
          <c:order val="1"/>
          <c:tx>
            <c:strRef>
              <c:f>'sales by category'!$C$3:$C$4</c:f>
              <c:strCache>
                <c:ptCount val="1"/>
                <c:pt idx="0">
                  <c:v>BIGW STORE</c:v>
                </c:pt>
              </c:strCache>
            </c:strRef>
          </c:tx>
          <c:spPr>
            <a:solidFill>
              <a:schemeClr val="bg2">
                <a:lumMod val="90000"/>
              </a:schemeClr>
            </a:solidFill>
            <a:ln>
              <a:noFill/>
            </a:ln>
            <a:effectLst/>
          </c:spPr>
          <c:invertIfNegative val="0"/>
          <c:cat>
            <c:strRef>
              <c:f>'sales by category'!$A$5:$A$15</c:f>
              <c:strCache>
                <c:ptCount val="10"/>
                <c:pt idx="0">
                  <c:v>Clothing - Womens, Mens and Kids</c:v>
                </c:pt>
                <c:pt idx="1">
                  <c:v>Gaming, Tech &amp; Audio</c:v>
                </c:pt>
                <c:pt idx="2">
                  <c:v>Health &amp; Beauty</c:v>
                </c:pt>
                <c:pt idx="3">
                  <c:v>Home &amp; Appliance</c:v>
                </c:pt>
                <c:pt idx="4">
                  <c:v>Household &amp; Cleaning</c:v>
                </c:pt>
                <c:pt idx="5">
                  <c:v>Party &amp; Gift Ideas</c:v>
                </c:pt>
                <c:pt idx="6">
                  <c:v>Pet Food &amp; Care</c:v>
                </c:pt>
                <c:pt idx="7">
                  <c:v>School, Office &amp; Art Supplies</c:v>
                </c:pt>
                <c:pt idx="8">
                  <c:v>Sports, Travel &amp; Outdoors</c:v>
                </c:pt>
                <c:pt idx="9">
                  <c:v>Toys &amp; Books</c:v>
                </c:pt>
              </c:strCache>
            </c:strRef>
          </c:cat>
          <c:val>
            <c:numRef>
              <c:f>'sales by category'!$C$5:$C$15</c:f>
              <c:numCache>
                <c:formatCode>"$"#,##0.00</c:formatCode>
                <c:ptCount val="10"/>
                <c:pt idx="0">
                  <c:v>57316</c:v>
                </c:pt>
                <c:pt idx="1">
                  <c:v>116947</c:v>
                </c:pt>
                <c:pt idx="2">
                  <c:v>42079</c:v>
                </c:pt>
                <c:pt idx="3">
                  <c:v>75439</c:v>
                </c:pt>
                <c:pt idx="4">
                  <c:v>66220</c:v>
                </c:pt>
                <c:pt idx="5">
                  <c:v>59499</c:v>
                </c:pt>
                <c:pt idx="6">
                  <c:v>63147</c:v>
                </c:pt>
                <c:pt idx="7">
                  <c:v>18949</c:v>
                </c:pt>
                <c:pt idx="8">
                  <c:v>98421</c:v>
                </c:pt>
                <c:pt idx="9">
                  <c:v>78890</c:v>
                </c:pt>
              </c:numCache>
            </c:numRef>
          </c:val>
          <c:extLst>
            <c:ext xmlns:c16="http://schemas.microsoft.com/office/drawing/2014/chart" uri="{C3380CC4-5D6E-409C-BE32-E72D297353CC}">
              <c16:uniqueId val="{00000003-D570-EE48-8C11-66C1B1F3492A}"/>
            </c:ext>
          </c:extLst>
        </c:ser>
        <c:dLbls>
          <c:showLegendKey val="0"/>
          <c:showVal val="0"/>
          <c:showCatName val="0"/>
          <c:showSerName val="0"/>
          <c:showPercent val="0"/>
          <c:showBubbleSize val="0"/>
        </c:dLbls>
        <c:gapWidth val="150"/>
        <c:overlap val="100"/>
        <c:axId val="51478959"/>
        <c:axId val="51480671"/>
      </c:barChart>
      <c:catAx>
        <c:axId val="51478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80671"/>
        <c:crosses val="autoZero"/>
        <c:auto val="1"/>
        <c:lblAlgn val="ctr"/>
        <c:lblOffset val="100"/>
        <c:noMultiLvlLbl val="0"/>
      </c:catAx>
      <c:valAx>
        <c:axId val="51480671"/>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7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 - Data.xlsx]sales by suburb!Salesbysuburb</c:name>
    <c:fmtId val="2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90000"/>
            </a:schemeClr>
          </a:solidFill>
          <a:ln>
            <a:noFill/>
          </a:ln>
          <a:effectLst/>
        </c:spPr>
      </c:pivotFmt>
    </c:pivotFmts>
    <c:plotArea>
      <c:layout/>
      <c:barChart>
        <c:barDir val="col"/>
        <c:grouping val="stacked"/>
        <c:varyColors val="0"/>
        <c:ser>
          <c:idx val="0"/>
          <c:order val="0"/>
          <c:tx>
            <c:strRef>
              <c:f>'sales by suburb'!$B$3:$B$4</c:f>
              <c:strCache>
                <c:ptCount val="1"/>
                <c:pt idx="0">
                  <c:v>BIGW E-RETAIL</c:v>
                </c:pt>
              </c:strCache>
            </c:strRef>
          </c:tx>
          <c:spPr>
            <a:solidFill>
              <a:schemeClr val="accent1"/>
            </a:solidFill>
            <a:ln>
              <a:noFill/>
            </a:ln>
            <a:effectLst/>
          </c:spPr>
          <c:invertIfNegative val="0"/>
          <c:cat>
            <c:strRef>
              <c:f>'sales by suburb'!$A$5:$A$102</c:f>
              <c:strCache>
                <c:ptCount val="97"/>
                <c:pt idx="0">
                  <c:v>Airlie Beach</c:v>
                </c:pt>
                <c:pt idx="1">
                  <c:v>Albany</c:v>
                </c:pt>
                <c:pt idx="2">
                  <c:v>Alexandria</c:v>
                </c:pt>
                <c:pt idx="3">
                  <c:v>Alice Springs</c:v>
                </c:pt>
                <c:pt idx="4">
                  <c:v>Altona</c:v>
                </c:pt>
                <c:pt idx="5">
                  <c:v>Armidale</c:v>
                </c:pt>
                <c:pt idx="6">
                  <c:v>Artarmon</c:v>
                </c:pt>
                <c:pt idx="7">
                  <c:v>Ashfield</c:v>
                </c:pt>
                <c:pt idx="8">
                  <c:v>Atherton</c:v>
                </c:pt>
                <c:pt idx="9">
                  <c:v>Balcatta</c:v>
                </c:pt>
                <c:pt idx="10">
                  <c:v>Ballarat</c:v>
                </c:pt>
                <c:pt idx="11">
                  <c:v>Ballina</c:v>
                </c:pt>
                <c:pt idx="12">
                  <c:v>Bathurst</c:v>
                </c:pt>
                <c:pt idx="13">
                  <c:v>Belconnen</c:v>
                </c:pt>
                <c:pt idx="14">
                  <c:v>Bendigo</c:v>
                </c:pt>
                <c:pt idx="15">
                  <c:v>Berri</c:v>
                </c:pt>
                <c:pt idx="16">
                  <c:v>Broome</c:v>
                </c:pt>
                <c:pt idx="17">
                  <c:v>Burleigh Waters</c:v>
                </c:pt>
                <c:pt idx="18">
                  <c:v>Burnie</c:v>
                </c:pt>
                <c:pt idx="19">
                  <c:v>Bussleton</c:v>
                </c:pt>
                <c:pt idx="20">
                  <c:v>Cairns</c:v>
                </c:pt>
                <c:pt idx="21">
                  <c:v>Caloundra</c:v>
                </c:pt>
                <c:pt idx="22">
                  <c:v>Campbelltown</c:v>
                </c:pt>
                <c:pt idx="23">
                  <c:v>Castle Hill</c:v>
                </c:pt>
                <c:pt idx="24">
                  <c:v>Chadstone</c:v>
                </c:pt>
                <c:pt idx="25">
                  <c:v>Chatswood</c:v>
                </c:pt>
                <c:pt idx="26">
                  <c:v>Claremont</c:v>
                </c:pt>
                <c:pt idx="27">
                  <c:v>Collingwood</c:v>
                </c:pt>
                <c:pt idx="28">
                  <c:v>Cranbourne</c:v>
                </c:pt>
                <c:pt idx="29">
                  <c:v>Croydon</c:v>
                </c:pt>
                <c:pt idx="30">
                  <c:v>Dandenong</c:v>
                </c:pt>
                <c:pt idx="31">
                  <c:v>Darwin</c:v>
                </c:pt>
                <c:pt idx="32">
                  <c:v>Dubbo</c:v>
                </c:pt>
                <c:pt idx="33">
                  <c:v>Dural</c:v>
                </c:pt>
                <c:pt idx="34">
                  <c:v>Epping</c:v>
                </c:pt>
                <c:pt idx="35">
                  <c:v>Epsom</c:v>
                </c:pt>
                <c:pt idx="36">
                  <c:v>Esperance</c:v>
                </c:pt>
                <c:pt idx="37">
                  <c:v>Frankston</c:v>
                </c:pt>
                <c:pt idx="38">
                  <c:v>Fyshwick</c:v>
                </c:pt>
                <c:pt idx="39">
                  <c:v>Geraldton</c:v>
                </c:pt>
                <c:pt idx="40">
                  <c:v>Gladstone</c:v>
                </c:pt>
                <c:pt idx="41">
                  <c:v>Glenorchy</c:v>
                </c:pt>
                <c:pt idx="42">
                  <c:v>Gympie</c:v>
                </c:pt>
                <c:pt idx="43">
                  <c:v>Harrisdale</c:v>
                </c:pt>
                <c:pt idx="44">
                  <c:v>Hastings</c:v>
                </c:pt>
                <c:pt idx="45">
                  <c:v>Hervey Bay</c:v>
                </c:pt>
                <c:pt idx="46">
                  <c:v>Horsham</c:v>
                </c:pt>
                <c:pt idx="47">
                  <c:v>Indooroopilly</c:v>
                </c:pt>
                <c:pt idx="48">
                  <c:v>Inglewood</c:v>
                </c:pt>
                <c:pt idx="49">
                  <c:v>Ipswich</c:v>
                </c:pt>
                <c:pt idx="50">
                  <c:v>Joondalup</c:v>
                </c:pt>
                <c:pt idx="51">
                  <c:v>Launceston</c:v>
                </c:pt>
                <c:pt idx="52">
                  <c:v>Lidcombe</c:v>
                </c:pt>
                <c:pt idx="53">
                  <c:v>Lismore</c:v>
                </c:pt>
                <c:pt idx="54">
                  <c:v>Lithgow</c:v>
                </c:pt>
                <c:pt idx="55">
                  <c:v>Mackay</c:v>
                </c:pt>
                <c:pt idx="56">
                  <c:v>Maddington</c:v>
                </c:pt>
                <c:pt idx="57">
                  <c:v>Marion</c:v>
                </c:pt>
                <c:pt idx="58">
                  <c:v>Maroochydore</c:v>
                </c:pt>
                <c:pt idx="59">
                  <c:v>Mascot</c:v>
                </c:pt>
                <c:pt idx="60">
                  <c:v>Mildura</c:v>
                </c:pt>
                <c:pt idx="61">
                  <c:v>Mindarie</c:v>
                </c:pt>
                <c:pt idx="62">
                  <c:v>Mornington</c:v>
                </c:pt>
                <c:pt idx="63">
                  <c:v>Mt Gambier</c:v>
                </c:pt>
                <c:pt idx="64">
                  <c:v>Mt Isa</c:v>
                </c:pt>
                <c:pt idx="65">
                  <c:v>Narrabeen</c:v>
                </c:pt>
                <c:pt idx="66">
                  <c:v>Noarlunga</c:v>
                </c:pt>
                <c:pt idx="67">
                  <c:v>Noosaville</c:v>
                </c:pt>
                <c:pt idx="68">
                  <c:v>North Lakes</c:v>
                </c:pt>
                <c:pt idx="69">
                  <c:v>Nowra</c:v>
                </c:pt>
                <c:pt idx="70">
                  <c:v>Nunawading</c:v>
                </c:pt>
                <c:pt idx="71">
                  <c:v>Orange</c:v>
                </c:pt>
                <c:pt idx="72">
                  <c:v>Penrith</c:v>
                </c:pt>
                <c:pt idx="73">
                  <c:v>Port Lincoln</c:v>
                </c:pt>
                <c:pt idx="74">
                  <c:v>Prospect</c:v>
                </c:pt>
                <c:pt idx="75">
                  <c:v>Randwick</c:v>
                </c:pt>
                <c:pt idx="76">
                  <c:v>Ringwood</c:v>
                </c:pt>
                <c:pt idx="77">
                  <c:v>Rockhampton</c:v>
                </c:pt>
                <c:pt idx="78">
                  <c:v>Rosny Park</c:v>
                </c:pt>
                <c:pt idx="79">
                  <c:v>Rydalmere</c:v>
                </c:pt>
                <c:pt idx="80">
                  <c:v>Scoresby</c:v>
                </c:pt>
                <c:pt idx="81">
                  <c:v>Seaford</c:v>
                </c:pt>
                <c:pt idx="82">
                  <c:v>Shepparton</c:v>
                </c:pt>
                <c:pt idx="83">
                  <c:v>Southport</c:v>
                </c:pt>
                <c:pt idx="84">
                  <c:v>Stafford</c:v>
                </c:pt>
                <c:pt idx="85">
                  <c:v>Sunbury</c:v>
                </c:pt>
                <c:pt idx="86">
                  <c:v>Thornleigh</c:v>
                </c:pt>
                <c:pt idx="87">
                  <c:v>Toombul</c:v>
                </c:pt>
                <c:pt idx="88">
                  <c:v>Tweed Heads</c:v>
                </c:pt>
                <c:pt idx="89">
                  <c:v>Ulladulla</c:v>
                </c:pt>
                <c:pt idx="90">
                  <c:v>Underwood</c:v>
                </c:pt>
                <c:pt idx="91">
                  <c:v>Wagga Wagga</c:v>
                </c:pt>
                <c:pt idx="92">
                  <c:v>Warrnambool</c:v>
                </c:pt>
                <c:pt idx="93">
                  <c:v>Werribee</c:v>
                </c:pt>
                <c:pt idx="94">
                  <c:v>Wodonga</c:v>
                </c:pt>
                <c:pt idx="95">
                  <c:v>Woodville</c:v>
                </c:pt>
                <c:pt idx="96">
                  <c:v>Yeppoon</c:v>
                </c:pt>
              </c:strCache>
            </c:strRef>
          </c:cat>
          <c:val>
            <c:numRef>
              <c:f>'sales by suburb'!$B$5:$B$102</c:f>
              <c:numCache>
                <c:formatCode>"$"#,##0.00</c:formatCode>
                <c:ptCount val="97"/>
                <c:pt idx="0">
                  <c:v>1606</c:v>
                </c:pt>
                <c:pt idx="1">
                  <c:v>3973</c:v>
                </c:pt>
                <c:pt idx="2">
                  <c:v>4590</c:v>
                </c:pt>
                <c:pt idx="3">
                  <c:v>615</c:v>
                </c:pt>
                <c:pt idx="4">
                  <c:v>5405</c:v>
                </c:pt>
                <c:pt idx="5">
                  <c:v>5011</c:v>
                </c:pt>
                <c:pt idx="6">
                  <c:v>1255</c:v>
                </c:pt>
                <c:pt idx="7">
                  <c:v>1306</c:v>
                </c:pt>
                <c:pt idx="8">
                  <c:v>1336</c:v>
                </c:pt>
                <c:pt idx="9">
                  <c:v>5244</c:v>
                </c:pt>
                <c:pt idx="10">
                  <c:v>2721</c:v>
                </c:pt>
                <c:pt idx="11">
                  <c:v>1903</c:v>
                </c:pt>
                <c:pt idx="12">
                  <c:v>3755</c:v>
                </c:pt>
                <c:pt idx="13">
                  <c:v>1610</c:v>
                </c:pt>
                <c:pt idx="14">
                  <c:v>4262</c:v>
                </c:pt>
                <c:pt idx="15">
                  <c:v>950</c:v>
                </c:pt>
                <c:pt idx="16">
                  <c:v>2243</c:v>
                </c:pt>
                <c:pt idx="17">
                  <c:v>2772</c:v>
                </c:pt>
                <c:pt idx="18">
                  <c:v>1207</c:v>
                </c:pt>
                <c:pt idx="19">
                  <c:v>894</c:v>
                </c:pt>
                <c:pt idx="20">
                  <c:v>4815</c:v>
                </c:pt>
                <c:pt idx="21">
                  <c:v>1650</c:v>
                </c:pt>
                <c:pt idx="22">
                  <c:v>5580</c:v>
                </c:pt>
                <c:pt idx="23">
                  <c:v>4721</c:v>
                </c:pt>
                <c:pt idx="24">
                  <c:v>2596</c:v>
                </c:pt>
                <c:pt idx="25">
                  <c:v>2783</c:v>
                </c:pt>
                <c:pt idx="26">
                  <c:v>1456</c:v>
                </c:pt>
                <c:pt idx="27">
                  <c:v>613</c:v>
                </c:pt>
                <c:pt idx="28">
                  <c:v>1291</c:v>
                </c:pt>
                <c:pt idx="29">
                  <c:v>2076</c:v>
                </c:pt>
                <c:pt idx="30">
                  <c:v>1855</c:v>
                </c:pt>
                <c:pt idx="31">
                  <c:v>3853</c:v>
                </c:pt>
                <c:pt idx="32">
                  <c:v>3396</c:v>
                </c:pt>
                <c:pt idx="33">
                  <c:v>849</c:v>
                </c:pt>
                <c:pt idx="34">
                  <c:v>4300</c:v>
                </c:pt>
                <c:pt idx="35">
                  <c:v>3533</c:v>
                </c:pt>
                <c:pt idx="36">
                  <c:v>4004</c:v>
                </c:pt>
                <c:pt idx="37">
                  <c:v>461</c:v>
                </c:pt>
                <c:pt idx="38">
                  <c:v>2124</c:v>
                </c:pt>
                <c:pt idx="39">
                  <c:v>2950</c:v>
                </c:pt>
                <c:pt idx="40">
                  <c:v>4198</c:v>
                </c:pt>
                <c:pt idx="41">
                  <c:v>4732</c:v>
                </c:pt>
                <c:pt idx="42">
                  <c:v>352</c:v>
                </c:pt>
                <c:pt idx="43">
                  <c:v>1065</c:v>
                </c:pt>
                <c:pt idx="44">
                  <c:v>3212</c:v>
                </c:pt>
                <c:pt idx="45">
                  <c:v>2875</c:v>
                </c:pt>
                <c:pt idx="46">
                  <c:v>3839</c:v>
                </c:pt>
                <c:pt idx="47">
                  <c:v>1703</c:v>
                </c:pt>
                <c:pt idx="48">
                  <c:v>5552</c:v>
                </c:pt>
                <c:pt idx="49">
                  <c:v>60</c:v>
                </c:pt>
                <c:pt idx="51">
                  <c:v>1875</c:v>
                </c:pt>
                <c:pt idx="52">
                  <c:v>3273</c:v>
                </c:pt>
                <c:pt idx="53">
                  <c:v>2379</c:v>
                </c:pt>
                <c:pt idx="54">
                  <c:v>3697</c:v>
                </c:pt>
                <c:pt idx="55">
                  <c:v>977</c:v>
                </c:pt>
                <c:pt idx="56">
                  <c:v>1720</c:v>
                </c:pt>
                <c:pt idx="57">
                  <c:v>3678</c:v>
                </c:pt>
                <c:pt idx="58">
                  <c:v>4133</c:v>
                </c:pt>
                <c:pt idx="59">
                  <c:v>247</c:v>
                </c:pt>
                <c:pt idx="60">
                  <c:v>2062</c:v>
                </c:pt>
                <c:pt idx="61">
                  <c:v>2820</c:v>
                </c:pt>
                <c:pt idx="62">
                  <c:v>3761</c:v>
                </c:pt>
                <c:pt idx="63">
                  <c:v>4003</c:v>
                </c:pt>
                <c:pt idx="64">
                  <c:v>5552</c:v>
                </c:pt>
                <c:pt idx="65">
                  <c:v>4055</c:v>
                </c:pt>
                <c:pt idx="66">
                  <c:v>1520</c:v>
                </c:pt>
                <c:pt idx="67">
                  <c:v>1551</c:v>
                </c:pt>
                <c:pt idx="68">
                  <c:v>2982</c:v>
                </c:pt>
                <c:pt idx="69">
                  <c:v>1882</c:v>
                </c:pt>
                <c:pt idx="70">
                  <c:v>5453</c:v>
                </c:pt>
                <c:pt idx="71">
                  <c:v>1575</c:v>
                </c:pt>
                <c:pt idx="72">
                  <c:v>732</c:v>
                </c:pt>
                <c:pt idx="73">
                  <c:v>2129</c:v>
                </c:pt>
                <c:pt idx="74">
                  <c:v>723</c:v>
                </c:pt>
                <c:pt idx="75">
                  <c:v>3374</c:v>
                </c:pt>
                <c:pt idx="76">
                  <c:v>865</c:v>
                </c:pt>
                <c:pt idx="77">
                  <c:v>1221</c:v>
                </c:pt>
                <c:pt idx="78">
                  <c:v>1442</c:v>
                </c:pt>
                <c:pt idx="79">
                  <c:v>2213</c:v>
                </c:pt>
                <c:pt idx="80">
                  <c:v>4358</c:v>
                </c:pt>
                <c:pt idx="81">
                  <c:v>844</c:v>
                </c:pt>
                <c:pt idx="82">
                  <c:v>841</c:v>
                </c:pt>
                <c:pt idx="83">
                  <c:v>1978</c:v>
                </c:pt>
                <c:pt idx="84">
                  <c:v>1970</c:v>
                </c:pt>
                <c:pt idx="85">
                  <c:v>4235</c:v>
                </c:pt>
                <c:pt idx="86">
                  <c:v>4271</c:v>
                </c:pt>
                <c:pt idx="87">
                  <c:v>377</c:v>
                </c:pt>
                <c:pt idx="88">
                  <c:v>3711</c:v>
                </c:pt>
                <c:pt idx="89">
                  <c:v>3826</c:v>
                </c:pt>
                <c:pt idx="90">
                  <c:v>5280</c:v>
                </c:pt>
                <c:pt idx="91">
                  <c:v>6759</c:v>
                </c:pt>
                <c:pt idx="92">
                  <c:v>1352</c:v>
                </c:pt>
                <c:pt idx="93">
                  <c:v>2589</c:v>
                </c:pt>
                <c:pt idx="94">
                  <c:v>2523</c:v>
                </c:pt>
                <c:pt idx="95">
                  <c:v>1128</c:v>
                </c:pt>
                <c:pt idx="96">
                  <c:v>1962</c:v>
                </c:pt>
              </c:numCache>
            </c:numRef>
          </c:val>
          <c:extLst>
            <c:ext xmlns:c16="http://schemas.microsoft.com/office/drawing/2014/chart" uri="{C3380CC4-5D6E-409C-BE32-E72D297353CC}">
              <c16:uniqueId val="{00000000-A09C-304A-A5C1-00E7478310D3}"/>
            </c:ext>
          </c:extLst>
        </c:ser>
        <c:ser>
          <c:idx val="1"/>
          <c:order val="1"/>
          <c:tx>
            <c:strRef>
              <c:f>'sales by suburb'!$C$3:$C$4</c:f>
              <c:strCache>
                <c:ptCount val="1"/>
                <c:pt idx="0">
                  <c:v>BIGW STORE</c:v>
                </c:pt>
              </c:strCache>
            </c:strRef>
          </c:tx>
          <c:spPr>
            <a:solidFill>
              <a:schemeClr val="bg2">
                <a:lumMod val="90000"/>
              </a:schemeClr>
            </a:solidFill>
            <a:ln>
              <a:noFill/>
            </a:ln>
            <a:effectLst/>
          </c:spPr>
          <c:invertIfNegative val="0"/>
          <c:cat>
            <c:strRef>
              <c:f>'sales by suburb'!$A$5:$A$102</c:f>
              <c:strCache>
                <c:ptCount val="97"/>
                <c:pt idx="0">
                  <c:v>Airlie Beach</c:v>
                </c:pt>
                <c:pt idx="1">
                  <c:v>Albany</c:v>
                </c:pt>
                <c:pt idx="2">
                  <c:v>Alexandria</c:v>
                </c:pt>
                <c:pt idx="3">
                  <c:v>Alice Springs</c:v>
                </c:pt>
                <c:pt idx="4">
                  <c:v>Altona</c:v>
                </c:pt>
                <c:pt idx="5">
                  <c:v>Armidale</c:v>
                </c:pt>
                <c:pt idx="6">
                  <c:v>Artarmon</c:v>
                </c:pt>
                <c:pt idx="7">
                  <c:v>Ashfield</c:v>
                </c:pt>
                <c:pt idx="8">
                  <c:v>Atherton</c:v>
                </c:pt>
                <c:pt idx="9">
                  <c:v>Balcatta</c:v>
                </c:pt>
                <c:pt idx="10">
                  <c:v>Ballarat</c:v>
                </c:pt>
                <c:pt idx="11">
                  <c:v>Ballina</c:v>
                </c:pt>
                <c:pt idx="12">
                  <c:v>Bathurst</c:v>
                </c:pt>
                <c:pt idx="13">
                  <c:v>Belconnen</c:v>
                </c:pt>
                <c:pt idx="14">
                  <c:v>Bendigo</c:v>
                </c:pt>
                <c:pt idx="15">
                  <c:v>Berri</c:v>
                </c:pt>
                <c:pt idx="16">
                  <c:v>Broome</c:v>
                </c:pt>
                <c:pt idx="17">
                  <c:v>Burleigh Waters</c:v>
                </c:pt>
                <c:pt idx="18">
                  <c:v>Burnie</c:v>
                </c:pt>
                <c:pt idx="19">
                  <c:v>Bussleton</c:v>
                </c:pt>
                <c:pt idx="20">
                  <c:v>Cairns</c:v>
                </c:pt>
                <c:pt idx="21">
                  <c:v>Caloundra</c:v>
                </c:pt>
                <c:pt idx="22">
                  <c:v>Campbelltown</c:v>
                </c:pt>
                <c:pt idx="23">
                  <c:v>Castle Hill</c:v>
                </c:pt>
                <c:pt idx="24">
                  <c:v>Chadstone</c:v>
                </c:pt>
                <c:pt idx="25">
                  <c:v>Chatswood</c:v>
                </c:pt>
                <c:pt idx="26">
                  <c:v>Claremont</c:v>
                </c:pt>
                <c:pt idx="27">
                  <c:v>Collingwood</c:v>
                </c:pt>
                <c:pt idx="28">
                  <c:v>Cranbourne</c:v>
                </c:pt>
                <c:pt idx="29">
                  <c:v>Croydon</c:v>
                </c:pt>
                <c:pt idx="30">
                  <c:v>Dandenong</c:v>
                </c:pt>
                <c:pt idx="31">
                  <c:v>Darwin</c:v>
                </c:pt>
                <c:pt idx="32">
                  <c:v>Dubbo</c:v>
                </c:pt>
                <c:pt idx="33">
                  <c:v>Dural</c:v>
                </c:pt>
                <c:pt idx="34">
                  <c:v>Epping</c:v>
                </c:pt>
                <c:pt idx="35">
                  <c:v>Epsom</c:v>
                </c:pt>
                <c:pt idx="36">
                  <c:v>Esperance</c:v>
                </c:pt>
                <c:pt idx="37">
                  <c:v>Frankston</c:v>
                </c:pt>
                <c:pt idx="38">
                  <c:v>Fyshwick</c:v>
                </c:pt>
                <c:pt idx="39">
                  <c:v>Geraldton</c:v>
                </c:pt>
                <c:pt idx="40">
                  <c:v>Gladstone</c:v>
                </c:pt>
                <c:pt idx="41">
                  <c:v>Glenorchy</c:v>
                </c:pt>
                <c:pt idx="42">
                  <c:v>Gympie</c:v>
                </c:pt>
                <c:pt idx="43">
                  <c:v>Harrisdale</c:v>
                </c:pt>
                <c:pt idx="44">
                  <c:v>Hastings</c:v>
                </c:pt>
                <c:pt idx="45">
                  <c:v>Hervey Bay</c:v>
                </c:pt>
                <c:pt idx="46">
                  <c:v>Horsham</c:v>
                </c:pt>
                <c:pt idx="47">
                  <c:v>Indooroopilly</c:v>
                </c:pt>
                <c:pt idx="48">
                  <c:v>Inglewood</c:v>
                </c:pt>
                <c:pt idx="49">
                  <c:v>Ipswich</c:v>
                </c:pt>
                <c:pt idx="50">
                  <c:v>Joondalup</c:v>
                </c:pt>
                <c:pt idx="51">
                  <c:v>Launceston</c:v>
                </c:pt>
                <c:pt idx="52">
                  <c:v>Lidcombe</c:v>
                </c:pt>
                <c:pt idx="53">
                  <c:v>Lismore</c:v>
                </c:pt>
                <c:pt idx="54">
                  <c:v>Lithgow</c:v>
                </c:pt>
                <c:pt idx="55">
                  <c:v>Mackay</c:v>
                </c:pt>
                <c:pt idx="56">
                  <c:v>Maddington</c:v>
                </c:pt>
                <c:pt idx="57">
                  <c:v>Marion</c:v>
                </c:pt>
                <c:pt idx="58">
                  <c:v>Maroochydore</c:v>
                </c:pt>
                <c:pt idx="59">
                  <c:v>Mascot</c:v>
                </c:pt>
                <c:pt idx="60">
                  <c:v>Mildura</c:v>
                </c:pt>
                <c:pt idx="61">
                  <c:v>Mindarie</c:v>
                </c:pt>
                <c:pt idx="62">
                  <c:v>Mornington</c:v>
                </c:pt>
                <c:pt idx="63">
                  <c:v>Mt Gambier</c:v>
                </c:pt>
                <c:pt idx="64">
                  <c:v>Mt Isa</c:v>
                </c:pt>
                <c:pt idx="65">
                  <c:v>Narrabeen</c:v>
                </c:pt>
                <c:pt idx="66">
                  <c:v>Noarlunga</c:v>
                </c:pt>
                <c:pt idx="67">
                  <c:v>Noosaville</c:v>
                </c:pt>
                <c:pt idx="68">
                  <c:v>North Lakes</c:v>
                </c:pt>
                <c:pt idx="69">
                  <c:v>Nowra</c:v>
                </c:pt>
                <c:pt idx="70">
                  <c:v>Nunawading</c:v>
                </c:pt>
                <c:pt idx="71">
                  <c:v>Orange</c:v>
                </c:pt>
                <c:pt idx="72">
                  <c:v>Penrith</c:v>
                </c:pt>
                <c:pt idx="73">
                  <c:v>Port Lincoln</c:v>
                </c:pt>
                <c:pt idx="74">
                  <c:v>Prospect</c:v>
                </c:pt>
                <c:pt idx="75">
                  <c:v>Randwick</c:v>
                </c:pt>
                <c:pt idx="76">
                  <c:v>Ringwood</c:v>
                </c:pt>
                <c:pt idx="77">
                  <c:v>Rockhampton</c:v>
                </c:pt>
                <c:pt idx="78">
                  <c:v>Rosny Park</c:v>
                </c:pt>
                <c:pt idx="79">
                  <c:v>Rydalmere</c:v>
                </c:pt>
                <c:pt idx="80">
                  <c:v>Scoresby</c:v>
                </c:pt>
                <c:pt idx="81">
                  <c:v>Seaford</c:v>
                </c:pt>
                <c:pt idx="82">
                  <c:v>Shepparton</c:v>
                </c:pt>
                <c:pt idx="83">
                  <c:v>Southport</c:v>
                </c:pt>
                <c:pt idx="84">
                  <c:v>Stafford</c:v>
                </c:pt>
                <c:pt idx="85">
                  <c:v>Sunbury</c:v>
                </c:pt>
                <c:pt idx="86">
                  <c:v>Thornleigh</c:v>
                </c:pt>
                <c:pt idx="87">
                  <c:v>Toombul</c:v>
                </c:pt>
                <c:pt idx="88">
                  <c:v>Tweed Heads</c:v>
                </c:pt>
                <c:pt idx="89">
                  <c:v>Ulladulla</c:v>
                </c:pt>
                <c:pt idx="90">
                  <c:v>Underwood</c:v>
                </c:pt>
                <c:pt idx="91">
                  <c:v>Wagga Wagga</c:v>
                </c:pt>
                <c:pt idx="92">
                  <c:v>Warrnambool</c:v>
                </c:pt>
                <c:pt idx="93">
                  <c:v>Werribee</c:v>
                </c:pt>
                <c:pt idx="94">
                  <c:v>Wodonga</c:v>
                </c:pt>
                <c:pt idx="95">
                  <c:v>Woodville</c:v>
                </c:pt>
                <c:pt idx="96">
                  <c:v>Yeppoon</c:v>
                </c:pt>
              </c:strCache>
            </c:strRef>
          </c:cat>
          <c:val>
            <c:numRef>
              <c:f>'sales by suburb'!$C$5:$C$102</c:f>
              <c:numCache>
                <c:formatCode>"$"#,##0.00</c:formatCode>
                <c:ptCount val="97"/>
                <c:pt idx="0">
                  <c:v>5364</c:v>
                </c:pt>
                <c:pt idx="1">
                  <c:v>10391</c:v>
                </c:pt>
                <c:pt idx="2">
                  <c:v>6644</c:v>
                </c:pt>
                <c:pt idx="3">
                  <c:v>7761</c:v>
                </c:pt>
                <c:pt idx="4">
                  <c:v>6091</c:v>
                </c:pt>
                <c:pt idx="5">
                  <c:v>7461</c:v>
                </c:pt>
                <c:pt idx="6">
                  <c:v>8151</c:v>
                </c:pt>
                <c:pt idx="7">
                  <c:v>9936</c:v>
                </c:pt>
                <c:pt idx="8">
                  <c:v>5187</c:v>
                </c:pt>
                <c:pt idx="9">
                  <c:v>1444</c:v>
                </c:pt>
                <c:pt idx="10">
                  <c:v>9405</c:v>
                </c:pt>
                <c:pt idx="11">
                  <c:v>7142</c:v>
                </c:pt>
                <c:pt idx="12">
                  <c:v>10136</c:v>
                </c:pt>
                <c:pt idx="13">
                  <c:v>13230</c:v>
                </c:pt>
                <c:pt idx="14">
                  <c:v>8063</c:v>
                </c:pt>
                <c:pt idx="15">
                  <c:v>7071</c:v>
                </c:pt>
                <c:pt idx="16">
                  <c:v>5034</c:v>
                </c:pt>
                <c:pt idx="17">
                  <c:v>3919</c:v>
                </c:pt>
                <c:pt idx="18">
                  <c:v>7148</c:v>
                </c:pt>
                <c:pt idx="19">
                  <c:v>9211</c:v>
                </c:pt>
                <c:pt idx="20">
                  <c:v>6585</c:v>
                </c:pt>
                <c:pt idx="21">
                  <c:v>11400</c:v>
                </c:pt>
                <c:pt idx="22">
                  <c:v>8964</c:v>
                </c:pt>
                <c:pt idx="23">
                  <c:v>7927</c:v>
                </c:pt>
                <c:pt idx="24">
                  <c:v>10137</c:v>
                </c:pt>
                <c:pt idx="25">
                  <c:v>11915</c:v>
                </c:pt>
                <c:pt idx="26">
                  <c:v>4550</c:v>
                </c:pt>
                <c:pt idx="27">
                  <c:v>11570</c:v>
                </c:pt>
                <c:pt idx="28">
                  <c:v>5389</c:v>
                </c:pt>
                <c:pt idx="29">
                  <c:v>9269</c:v>
                </c:pt>
                <c:pt idx="30">
                  <c:v>7943</c:v>
                </c:pt>
                <c:pt idx="31">
                  <c:v>5566</c:v>
                </c:pt>
                <c:pt idx="32">
                  <c:v>9401</c:v>
                </c:pt>
                <c:pt idx="33">
                  <c:v>6305</c:v>
                </c:pt>
                <c:pt idx="34">
                  <c:v>7537</c:v>
                </c:pt>
                <c:pt idx="35">
                  <c:v>10446</c:v>
                </c:pt>
                <c:pt idx="36">
                  <c:v>4487</c:v>
                </c:pt>
                <c:pt idx="37">
                  <c:v>12672</c:v>
                </c:pt>
                <c:pt idx="38">
                  <c:v>6859</c:v>
                </c:pt>
                <c:pt idx="39">
                  <c:v>8295</c:v>
                </c:pt>
                <c:pt idx="40">
                  <c:v>6073</c:v>
                </c:pt>
                <c:pt idx="41">
                  <c:v>6360</c:v>
                </c:pt>
                <c:pt idx="42">
                  <c:v>6908</c:v>
                </c:pt>
                <c:pt idx="43">
                  <c:v>5443</c:v>
                </c:pt>
                <c:pt idx="44">
                  <c:v>3681</c:v>
                </c:pt>
                <c:pt idx="45">
                  <c:v>8049</c:v>
                </c:pt>
                <c:pt idx="46">
                  <c:v>5755</c:v>
                </c:pt>
                <c:pt idx="47">
                  <c:v>10031</c:v>
                </c:pt>
                <c:pt idx="48">
                  <c:v>2936</c:v>
                </c:pt>
                <c:pt idx="49">
                  <c:v>9185</c:v>
                </c:pt>
                <c:pt idx="50">
                  <c:v>7912</c:v>
                </c:pt>
                <c:pt idx="51">
                  <c:v>6684</c:v>
                </c:pt>
                <c:pt idx="52">
                  <c:v>5068</c:v>
                </c:pt>
                <c:pt idx="53">
                  <c:v>11046</c:v>
                </c:pt>
                <c:pt idx="54">
                  <c:v>2368</c:v>
                </c:pt>
                <c:pt idx="55">
                  <c:v>4662</c:v>
                </c:pt>
                <c:pt idx="56">
                  <c:v>4449</c:v>
                </c:pt>
                <c:pt idx="57">
                  <c:v>6684</c:v>
                </c:pt>
                <c:pt idx="58">
                  <c:v>8197</c:v>
                </c:pt>
                <c:pt idx="59">
                  <c:v>12158</c:v>
                </c:pt>
                <c:pt idx="60">
                  <c:v>3938</c:v>
                </c:pt>
                <c:pt idx="61">
                  <c:v>3114</c:v>
                </c:pt>
                <c:pt idx="62">
                  <c:v>3355</c:v>
                </c:pt>
                <c:pt idx="63">
                  <c:v>3288</c:v>
                </c:pt>
                <c:pt idx="64">
                  <c:v>4413</c:v>
                </c:pt>
                <c:pt idx="65">
                  <c:v>8332</c:v>
                </c:pt>
                <c:pt idx="66">
                  <c:v>6253</c:v>
                </c:pt>
                <c:pt idx="67">
                  <c:v>5014</c:v>
                </c:pt>
                <c:pt idx="68">
                  <c:v>9385</c:v>
                </c:pt>
                <c:pt idx="69">
                  <c:v>10694</c:v>
                </c:pt>
                <c:pt idx="70">
                  <c:v>4356</c:v>
                </c:pt>
                <c:pt idx="71">
                  <c:v>7721</c:v>
                </c:pt>
                <c:pt idx="72">
                  <c:v>7891</c:v>
                </c:pt>
                <c:pt idx="73">
                  <c:v>6570</c:v>
                </c:pt>
                <c:pt idx="74">
                  <c:v>5189</c:v>
                </c:pt>
                <c:pt idx="75">
                  <c:v>5245</c:v>
                </c:pt>
                <c:pt idx="76">
                  <c:v>4782</c:v>
                </c:pt>
                <c:pt idx="77">
                  <c:v>5926</c:v>
                </c:pt>
                <c:pt idx="78">
                  <c:v>5154</c:v>
                </c:pt>
                <c:pt idx="79">
                  <c:v>8968</c:v>
                </c:pt>
                <c:pt idx="80">
                  <c:v>5212</c:v>
                </c:pt>
                <c:pt idx="81">
                  <c:v>6769</c:v>
                </c:pt>
                <c:pt idx="82">
                  <c:v>9162</c:v>
                </c:pt>
                <c:pt idx="83">
                  <c:v>10809</c:v>
                </c:pt>
                <c:pt idx="84">
                  <c:v>10448</c:v>
                </c:pt>
                <c:pt idx="85">
                  <c:v>4676</c:v>
                </c:pt>
                <c:pt idx="86">
                  <c:v>1104</c:v>
                </c:pt>
                <c:pt idx="87">
                  <c:v>7397</c:v>
                </c:pt>
                <c:pt idx="88">
                  <c:v>3654</c:v>
                </c:pt>
                <c:pt idx="89">
                  <c:v>3813</c:v>
                </c:pt>
                <c:pt idx="90">
                  <c:v>9113</c:v>
                </c:pt>
                <c:pt idx="91">
                  <c:v>7572</c:v>
                </c:pt>
                <c:pt idx="92">
                  <c:v>7016</c:v>
                </c:pt>
                <c:pt idx="93">
                  <c:v>6122</c:v>
                </c:pt>
                <c:pt idx="94">
                  <c:v>5069</c:v>
                </c:pt>
                <c:pt idx="95">
                  <c:v>5462</c:v>
                </c:pt>
                <c:pt idx="96">
                  <c:v>4266</c:v>
                </c:pt>
              </c:numCache>
            </c:numRef>
          </c:val>
          <c:extLst>
            <c:ext xmlns:c16="http://schemas.microsoft.com/office/drawing/2014/chart" uri="{C3380CC4-5D6E-409C-BE32-E72D297353CC}">
              <c16:uniqueId val="{00000008-A09C-304A-A5C1-00E7478310D3}"/>
            </c:ext>
          </c:extLst>
        </c:ser>
        <c:dLbls>
          <c:showLegendKey val="0"/>
          <c:showVal val="0"/>
          <c:showCatName val="0"/>
          <c:showSerName val="0"/>
          <c:showPercent val="0"/>
          <c:showBubbleSize val="0"/>
        </c:dLbls>
        <c:gapWidth val="219"/>
        <c:overlap val="100"/>
        <c:axId val="2144076831"/>
        <c:axId val="273444703"/>
      </c:barChart>
      <c:catAx>
        <c:axId val="214407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444703"/>
        <c:crosses val="autoZero"/>
        <c:auto val="1"/>
        <c:lblAlgn val="ctr"/>
        <c:lblOffset val="100"/>
        <c:noMultiLvlLbl val="0"/>
      </c:catAx>
      <c:valAx>
        <c:axId val="273444703"/>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4076831"/>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 - Data.xlsx]sales by type!salesbytype</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w="19050">
            <a:solidFill>
              <a:schemeClr val="lt1"/>
            </a:solidFill>
          </a:ln>
          <a:effectLst/>
        </c:spPr>
      </c:pivotFmt>
    </c:pivotFmts>
    <c:plotArea>
      <c:layout/>
      <c:doughnutChart>
        <c:varyColors val="1"/>
        <c:ser>
          <c:idx val="0"/>
          <c:order val="0"/>
          <c:tx>
            <c:strRef>
              <c:f>'sales by type'!$B$3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2-FFA9-2844-9F7F-C358F438EE52}"/>
              </c:ext>
            </c:extLst>
          </c:dPt>
          <c:cat>
            <c:strRef>
              <c:f>'sales by type'!$A$4:$A$6</c:f>
              <c:strCache>
                <c:ptCount val="2"/>
                <c:pt idx="0">
                  <c:v>BIGW E-RETAIL</c:v>
                </c:pt>
                <c:pt idx="1">
                  <c:v>BIGW STORE</c:v>
                </c:pt>
              </c:strCache>
            </c:strRef>
          </c:cat>
          <c:val>
            <c:numRef>
              <c:f>'sales by type'!$B$4:$B$6</c:f>
              <c:numCache>
                <c:formatCode>"$"#,##0.00</c:formatCode>
                <c:ptCount val="2"/>
                <c:pt idx="0">
                  <c:v>255050</c:v>
                </c:pt>
                <c:pt idx="1">
                  <c:v>676907</c:v>
                </c:pt>
              </c:numCache>
            </c:numRef>
          </c:val>
          <c:extLst>
            <c:ext xmlns:c16="http://schemas.microsoft.com/office/drawing/2014/chart" uri="{C3380CC4-5D6E-409C-BE32-E72D297353CC}">
              <c16:uniqueId val="{00000000-FFA9-2844-9F7F-C358F438EE5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 - Data.xlsx]sales by buyer!salesbymanager</c:name>
    <c:fmtId val="3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buyer'!$B$3:$B$4</c:f>
              <c:strCache>
                <c:ptCount val="1"/>
                <c:pt idx="0">
                  <c:v>BIGW E-RETAIL</c:v>
                </c:pt>
              </c:strCache>
            </c:strRef>
          </c:tx>
          <c:spPr>
            <a:solidFill>
              <a:schemeClr val="accent1"/>
            </a:solidFill>
            <a:ln>
              <a:noFill/>
            </a:ln>
            <a:effectLst/>
          </c:spPr>
          <c:invertIfNegative val="0"/>
          <c:cat>
            <c:strRef>
              <c:f>'sales by buyer'!$A$5:$A$26</c:f>
              <c:strCache>
                <c:ptCount val="21"/>
                <c:pt idx="0">
                  <c:v>Aarav Gupta</c:v>
                </c:pt>
                <c:pt idx="1">
                  <c:v>Angus McDonald</c:v>
                </c:pt>
                <c:pt idx="2">
                  <c:v>Arjun Sharma</c:v>
                </c:pt>
                <c:pt idx="3">
                  <c:v>Bao Hoang</c:v>
                </c:pt>
                <c:pt idx="4">
                  <c:v>Chloe Nguyen</c:v>
                </c:pt>
                <c:pt idx="5">
                  <c:v>Domenico Rossi</c:v>
                </c:pt>
                <c:pt idx="6">
                  <c:v>Elena Papadopoulos</c:v>
                </c:pt>
                <c:pt idx="7">
                  <c:v>Hamish Campbell</c:v>
                </c:pt>
                <c:pt idx="8">
                  <c:v>Imogen Wright</c:v>
                </c:pt>
                <c:pt idx="9">
                  <c:v>Jarrah Walker</c:v>
                </c:pt>
                <c:pt idx="10">
                  <c:v>Jasper Chen</c:v>
                </c:pt>
                <c:pt idx="11">
                  <c:v>Lachlan Smith</c:v>
                </c:pt>
                <c:pt idx="12">
                  <c:v>Layla Mansour</c:v>
                </c:pt>
                <c:pt idx="13">
                  <c:v>Lowitja Mundine</c:v>
                </c:pt>
                <c:pt idx="14">
                  <c:v>Matilda Jones</c:v>
                </c:pt>
                <c:pt idx="15">
                  <c:v>Nyadol Deng</c:v>
                </c:pt>
                <c:pt idx="16">
                  <c:v>Omar Haddad</c:v>
                </c:pt>
                <c:pt idx="17">
                  <c:v>Priya Iyer</c:v>
                </c:pt>
                <c:pt idx="18">
                  <c:v>Sione Kaufusi</c:v>
                </c:pt>
                <c:pt idx="19">
                  <c:v>Teuila Tuivasa</c:v>
                </c:pt>
                <c:pt idx="20">
                  <c:v>Zainab Khan</c:v>
                </c:pt>
              </c:strCache>
            </c:strRef>
          </c:cat>
          <c:val>
            <c:numRef>
              <c:f>'sales by buyer'!$B$5:$B$26</c:f>
              <c:numCache>
                <c:formatCode>"$"#,##0.00</c:formatCode>
                <c:ptCount val="21"/>
                <c:pt idx="0">
                  <c:v>13309</c:v>
                </c:pt>
                <c:pt idx="1">
                  <c:v>11233</c:v>
                </c:pt>
                <c:pt idx="2">
                  <c:v>17664</c:v>
                </c:pt>
                <c:pt idx="3">
                  <c:v>19914</c:v>
                </c:pt>
                <c:pt idx="4">
                  <c:v>12249</c:v>
                </c:pt>
                <c:pt idx="5">
                  <c:v>7792</c:v>
                </c:pt>
                <c:pt idx="6">
                  <c:v>7893</c:v>
                </c:pt>
                <c:pt idx="7">
                  <c:v>9330</c:v>
                </c:pt>
                <c:pt idx="8">
                  <c:v>9197</c:v>
                </c:pt>
                <c:pt idx="9">
                  <c:v>20688</c:v>
                </c:pt>
                <c:pt idx="10">
                  <c:v>7686</c:v>
                </c:pt>
                <c:pt idx="11">
                  <c:v>15072</c:v>
                </c:pt>
                <c:pt idx="12">
                  <c:v>9256</c:v>
                </c:pt>
                <c:pt idx="13">
                  <c:v>7652</c:v>
                </c:pt>
                <c:pt idx="14">
                  <c:v>12907</c:v>
                </c:pt>
                <c:pt idx="15">
                  <c:v>13004</c:v>
                </c:pt>
                <c:pt idx="16">
                  <c:v>4468</c:v>
                </c:pt>
                <c:pt idx="17">
                  <c:v>15022</c:v>
                </c:pt>
                <c:pt idx="18">
                  <c:v>22004</c:v>
                </c:pt>
                <c:pt idx="19">
                  <c:v>7082</c:v>
                </c:pt>
                <c:pt idx="20">
                  <c:v>11628</c:v>
                </c:pt>
              </c:numCache>
            </c:numRef>
          </c:val>
          <c:extLst>
            <c:ext xmlns:c16="http://schemas.microsoft.com/office/drawing/2014/chart" uri="{C3380CC4-5D6E-409C-BE32-E72D297353CC}">
              <c16:uniqueId val="{00000000-EFF8-394A-8992-B60F58741CA5}"/>
            </c:ext>
          </c:extLst>
        </c:ser>
        <c:ser>
          <c:idx val="1"/>
          <c:order val="1"/>
          <c:tx>
            <c:strRef>
              <c:f>'sales by buyer'!$C$3:$C$4</c:f>
              <c:strCache>
                <c:ptCount val="1"/>
                <c:pt idx="0">
                  <c:v>BIGW STORE</c:v>
                </c:pt>
              </c:strCache>
            </c:strRef>
          </c:tx>
          <c:spPr>
            <a:solidFill>
              <a:schemeClr val="bg2">
                <a:lumMod val="90000"/>
              </a:schemeClr>
            </a:solidFill>
            <a:ln>
              <a:noFill/>
            </a:ln>
            <a:effectLst/>
          </c:spPr>
          <c:invertIfNegative val="0"/>
          <c:cat>
            <c:strRef>
              <c:f>'sales by buyer'!$A$5:$A$26</c:f>
              <c:strCache>
                <c:ptCount val="21"/>
                <c:pt idx="0">
                  <c:v>Aarav Gupta</c:v>
                </c:pt>
                <c:pt idx="1">
                  <c:v>Angus McDonald</c:v>
                </c:pt>
                <c:pt idx="2">
                  <c:v>Arjun Sharma</c:v>
                </c:pt>
                <c:pt idx="3">
                  <c:v>Bao Hoang</c:v>
                </c:pt>
                <c:pt idx="4">
                  <c:v>Chloe Nguyen</c:v>
                </c:pt>
                <c:pt idx="5">
                  <c:v>Domenico Rossi</c:v>
                </c:pt>
                <c:pt idx="6">
                  <c:v>Elena Papadopoulos</c:v>
                </c:pt>
                <c:pt idx="7">
                  <c:v>Hamish Campbell</c:v>
                </c:pt>
                <c:pt idx="8">
                  <c:v>Imogen Wright</c:v>
                </c:pt>
                <c:pt idx="9">
                  <c:v>Jarrah Walker</c:v>
                </c:pt>
                <c:pt idx="10">
                  <c:v>Jasper Chen</c:v>
                </c:pt>
                <c:pt idx="11">
                  <c:v>Lachlan Smith</c:v>
                </c:pt>
                <c:pt idx="12">
                  <c:v>Layla Mansour</c:v>
                </c:pt>
                <c:pt idx="13">
                  <c:v>Lowitja Mundine</c:v>
                </c:pt>
                <c:pt idx="14">
                  <c:v>Matilda Jones</c:v>
                </c:pt>
                <c:pt idx="15">
                  <c:v>Nyadol Deng</c:v>
                </c:pt>
                <c:pt idx="16">
                  <c:v>Omar Haddad</c:v>
                </c:pt>
                <c:pt idx="17">
                  <c:v>Priya Iyer</c:v>
                </c:pt>
                <c:pt idx="18">
                  <c:v>Sione Kaufusi</c:v>
                </c:pt>
                <c:pt idx="19">
                  <c:v>Teuila Tuivasa</c:v>
                </c:pt>
                <c:pt idx="20">
                  <c:v>Zainab Khan</c:v>
                </c:pt>
              </c:strCache>
            </c:strRef>
          </c:cat>
          <c:val>
            <c:numRef>
              <c:f>'sales by buyer'!$C$5:$C$26</c:f>
              <c:numCache>
                <c:formatCode>"$"#,##0.00</c:formatCode>
                <c:ptCount val="21"/>
                <c:pt idx="0">
                  <c:v>21549</c:v>
                </c:pt>
                <c:pt idx="1">
                  <c:v>28976</c:v>
                </c:pt>
                <c:pt idx="2">
                  <c:v>54371</c:v>
                </c:pt>
                <c:pt idx="3">
                  <c:v>45089</c:v>
                </c:pt>
                <c:pt idx="4">
                  <c:v>44113</c:v>
                </c:pt>
                <c:pt idx="5">
                  <c:v>33298</c:v>
                </c:pt>
                <c:pt idx="6">
                  <c:v>30357</c:v>
                </c:pt>
                <c:pt idx="7">
                  <c:v>36989</c:v>
                </c:pt>
                <c:pt idx="8">
                  <c:v>17816</c:v>
                </c:pt>
                <c:pt idx="9">
                  <c:v>47640</c:v>
                </c:pt>
                <c:pt idx="10">
                  <c:v>31519</c:v>
                </c:pt>
                <c:pt idx="11">
                  <c:v>19956</c:v>
                </c:pt>
                <c:pt idx="12">
                  <c:v>25346</c:v>
                </c:pt>
                <c:pt idx="13">
                  <c:v>29494</c:v>
                </c:pt>
                <c:pt idx="14">
                  <c:v>31320</c:v>
                </c:pt>
                <c:pt idx="15">
                  <c:v>29303</c:v>
                </c:pt>
                <c:pt idx="16">
                  <c:v>13327</c:v>
                </c:pt>
                <c:pt idx="17">
                  <c:v>43560</c:v>
                </c:pt>
                <c:pt idx="18">
                  <c:v>49299</c:v>
                </c:pt>
                <c:pt idx="19">
                  <c:v>16929</c:v>
                </c:pt>
                <c:pt idx="20">
                  <c:v>26656</c:v>
                </c:pt>
              </c:numCache>
            </c:numRef>
          </c:val>
          <c:extLst>
            <c:ext xmlns:c16="http://schemas.microsoft.com/office/drawing/2014/chart" uri="{C3380CC4-5D6E-409C-BE32-E72D297353CC}">
              <c16:uniqueId val="{00000003-EFF8-394A-8992-B60F58741CA5}"/>
            </c:ext>
          </c:extLst>
        </c:ser>
        <c:dLbls>
          <c:showLegendKey val="0"/>
          <c:showVal val="0"/>
          <c:showCatName val="0"/>
          <c:showSerName val="0"/>
          <c:showPercent val="0"/>
          <c:showBubbleSize val="0"/>
        </c:dLbls>
        <c:gapWidth val="150"/>
        <c:overlap val="100"/>
        <c:axId val="801759103"/>
        <c:axId val="801156879"/>
      </c:barChart>
      <c:catAx>
        <c:axId val="80175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156879"/>
        <c:crosses val="autoZero"/>
        <c:auto val="1"/>
        <c:lblAlgn val="ctr"/>
        <c:lblOffset val="100"/>
        <c:noMultiLvlLbl val="0"/>
      </c:catAx>
      <c:valAx>
        <c:axId val="801156879"/>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75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 - Data.xlsx]sales by manager!salesbymanager</c:name>
    <c:fmtId val="3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manager'!$B$3:$B$4</c:f>
              <c:strCache>
                <c:ptCount val="1"/>
                <c:pt idx="0">
                  <c:v>BIGW E-RETAIL</c:v>
                </c:pt>
              </c:strCache>
            </c:strRef>
          </c:tx>
          <c:spPr>
            <a:solidFill>
              <a:schemeClr val="accent1"/>
            </a:solidFill>
            <a:ln>
              <a:noFill/>
            </a:ln>
            <a:effectLst/>
          </c:spPr>
          <c:invertIfNegative val="0"/>
          <c:cat>
            <c:strRef>
              <c:f>'sales by manager'!$A$5:$A$15</c:f>
              <c:strCache>
                <c:ptCount val="10"/>
                <c:pt idx="0">
                  <c:v>Adelaide Scott</c:v>
                </c:pt>
                <c:pt idx="1">
                  <c:v>Aditya Nair</c:v>
                </c:pt>
                <c:pt idx="2">
                  <c:v>Ariki Te Kahu</c:v>
                </c:pt>
                <c:pt idx="3">
                  <c:v>Cooper Evans</c:v>
                </c:pt>
                <c:pt idx="4">
                  <c:v>Jojo Hashimoto</c:v>
                </c:pt>
                <c:pt idx="5">
                  <c:v>Luka Vidovic</c:v>
                </c:pt>
                <c:pt idx="6">
                  <c:v>Mariam Bakir</c:v>
                </c:pt>
                <c:pt idx="7">
                  <c:v>Michelle Zhao</c:v>
                </c:pt>
                <c:pt idx="8">
                  <c:v>Sanvi Reddy</c:v>
                </c:pt>
                <c:pt idx="9">
                  <c:v>Yarran Maza</c:v>
                </c:pt>
              </c:strCache>
            </c:strRef>
          </c:cat>
          <c:val>
            <c:numRef>
              <c:f>'sales by manager'!$B$5:$B$15</c:f>
              <c:numCache>
                <c:formatCode>"$"#,##0.00</c:formatCode>
                <c:ptCount val="10"/>
                <c:pt idx="0">
                  <c:v>39589</c:v>
                </c:pt>
                <c:pt idx="1">
                  <c:v>8951</c:v>
                </c:pt>
                <c:pt idx="2">
                  <c:v>39584</c:v>
                </c:pt>
                <c:pt idx="3">
                  <c:v>18512</c:v>
                </c:pt>
                <c:pt idx="4">
                  <c:v>26937</c:v>
                </c:pt>
                <c:pt idx="5">
                  <c:v>22063</c:v>
                </c:pt>
                <c:pt idx="6">
                  <c:v>19238</c:v>
                </c:pt>
                <c:pt idx="7">
                  <c:v>20608</c:v>
                </c:pt>
                <c:pt idx="8">
                  <c:v>29020</c:v>
                </c:pt>
                <c:pt idx="9">
                  <c:v>30548</c:v>
                </c:pt>
              </c:numCache>
            </c:numRef>
          </c:val>
          <c:extLst>
            <c:ext xmlns:c16="http://schemas.microsoft.com/office/drawing/2014/chart" uri="{C3380CC4-5D6E-409C-BE32-E72D297353CC}">
              <c16:uniqueId val="{00000000-F760-0C41-94C2-AFFD340C52A8}"/>
            </c:ext>
          </c:extLst>
        </c:ser>
        <c:ser>
          <c:idx val="1"/>
          <c:order val="1"/>
          <c:tx>
            <c:strRef>
              <c:f>'sales by manager'!$C$3:$C$4</c:f>
              <c:strCache>
                <c:ptCount val="1"/>
                <c:pt idx="0">
                  <c:v>BIGW STORE</c:v>
                </c:pt>
              </c:strCache>
            </c:strRef>
          </c:tx>
          <c:spPr>
            <a:solidFill>
              <a:schemeClr val="bg2">
                <a:lumMod val="90000"/>
              </a:schemeClr>
            </a:solidFill>
            <a:ln>
              <a:noFill/>
            </a:ln>
            <a:effectLst/>
          </c:spPr>
          <c:invertIfNegative val="0"/>
          <c:cat>
            <c:strRef>
              <c:f>'sales by manager'!$A$5:$A$15</c:f>
              <c:strCache>
                <c:ptCount val="10"/>
                <c:pt idx="0">
                  <c:v>Adelaide Scott</c:v>
                </c:pt>
                <c:pt idx="1">
                  <c:v>Aditya Nair</c:v>
                </c:pt>
                <c:pt idx="2">
                  <c:v>Ariki Te Kahu</c:v>
                </c:pt>
                <c:pt idx="3">
                  <c:v>Cooper Evans</c:v>
                </c:pt>
                <c:pt idx="4">
                  <c:v>Jojo Hashimoto</c:v>
                </c:pt>
                <c:pt idx="5">
                  <c:v>Luka Vidovic</c:v>
                </c:pt>
                <c:pt idx="6">
                  <c:v>Mariam Bakir</c:v>
                </c:pt>
                <c:pt idx="7">
                  <c:v>Michelle Zhao</c:v>
                </c:pt>
                <c:pt idx="8">
                  <c:v>Sanvi Reddy</c:v>
                </c:pt>
                <c:pt idx="9">
                  <c:v>Yarran Maza</c:v>
                </c:pt>
              </c:strCache>
            </c:strRef>
          </c:cat>
          <c:val>
            <c:numRef>
              <c:f>'sales by manager'!$C$5:$C$15</c:f>
              <c:numCache>
                <c:formatCode>"$"#,##0.00</c:formatCode>
                <c:ptCount val="10"/>
                <c:pt idx="0">
                  <c:v>116947</c:v>
                </c:pt>
                <c:pt idx="1">
                  <c:v>18949</c:v>
                </c:pt>
                <c:pt idx="2">
                  <c:v>98421</c:v>
                </c:pt>
                <c:pt idx="3">
                  <c:v>42079</c:v>
                </c:pt>
                <c:pt idx="4">
                  <c:v>78890</c:v>
                </c:pt>
                <c:pt idx="5">
                  <c:v>66220</c:v>
                </c:pt>
                <c:pt idx="6">
                  <c:v>59499</c:v>
                </c:pt>
                <c:pt idx="7">
                  <c:v>63147</c:v>
                </c:pt>
                <c:pt idx="8">
                  <c:v>57316</c:v>
                </c:pt>
                <c:pt idx="9">
                  <c:v>75439</c:v>
                </c:pt>
              </c:numCache>
            </c:numRef>
          </c:val>
          <c:extLst>
            <c:ext xmlns:c16="http://schemas.microsoft.com/office/drawing/2014/chart" uri="{C3380CC4-5D6E-409C-BE32-E72D297353CC}">
              <c16:uniqueId val="{00000003-F760-0C41-94C2-AFFD340C52A8}"/>
            </c:ext>
          </c:extLst>
        </c:ser>
        <c:dLbls>
          <c:showLegendKey val="0"/>
          <c:showVal val="0"/>
          <c:showCatName val="0"/>
          <c:showSerName val="0"/>
          <c:showPercent val="0"/>
          <c:showBubbleSize val="0"/>
        </c:dLbls>
        <c:gapWidth val="150"/>
        <c:overlap val="100"/>
        <c:axId val="51865167"/>
        <c:axId val="52240655"/>
      </c:barChart>
      <c:catAx>
        <c:axId val="5186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0655"/>
        <c:crosses val="autoZero"/>
        <c:auto val="1"/>
        <c:lblAlgn val="ctr"/>
        <c:lblOffset val="100"/>
        <c:noMultiLvlLbl val="0"/>
      </c:catAx>
      <c:valAx>
        <c:axId val="522406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6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 - Data.xlsx]average sales over time!avgsalesbytime</c:name>
    <c:fmtId val="16"/>
  </c:pivotSource>
  <c:chart>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bg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bg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15251557410745"/>
          <c:y val="4.1198501872659173E-2"/>
          <c:w val="0.68162935205388486"/>
          <c:h val="0.71372614939986434"/>
        </c:manualLayout>
      </c:layout>
      <c:areaChart>
        <c:grouping val="stacked"/>
        <c:varyColors val="0"/>
        <c:ser>
          <c:idx val="0"/>
          <c:order val="0"/>
          <c:tx>
            <c:strRef>
              <c:f>'average sales over time'!$B$3:$B$4</c:f>
              <c:strCache>
                <c:ptCount val="1"/>
                <c:pt idx="0">
                  <c:v>BIGW E-RETAIL</c:v>
                </c:pt>
              </c:strCache>
            </c:strRef>
          </c:tx>
          <c:spPr>
            <a:solidFill>
              <a:schemeClr val="accent1"/>
            </a:solidFill>
            <a:ln w="25400">
              <a:noFill/>
            </a:ln>
            <a:effectLst/>
          </c:spPr>
          <c:cat>
            <c:multiLvlStrRef>
              <c:f>'average sales over time'!$A$5:$A$19</c:f>
              <c:multiLvlStrCache>
                <c:ptCount val="12"/>
                <c:lvl>
                  <c:pt idx="0">
                    <c:v>Jul</c:v>
                  </c:pt>
                  <c:pt idx="1">
                    <c:v>Aug</c:v>
                  </c:pt>
                  <c:pt idx="2">
                    <c:v>Sep</c:v>
                  </c:pt>
                  <c:pt idx="3">
                    <c:v>Oct</c:v>
                  </c:pt>
                  <c:pt idx="4">
                    <c:v>Nov</c:v>
                  </c:pt>
                  <c:pt idx="5">
                    <c:v>Dec</c:v>
                  </c:pt>
                  <c:pt idx="6">
                    <c:v>Jan</c:v>
                  </c:pt>
                  <c:pt idx="7">
                    <c:v>Feb</c:v>
                  </c:pt>
                  <c:pt idx="8">
                    <c:v>Mar</c:v>
                  </c:pt>
                  <c:pt idx="9">
                    <c:v>Apr</c:v>
                  </c:pt>
                  <c:pt idx="10">
                    <c:v>May</c:v>
                  </c:pt>
                  <c:pt idx="11">
                    <c:v>Jun</c:v>
                  </c:pt>
                </c:lvl>
                <c:lvl>
                  <c:pt idx="0">
                    <c:v>2024</c:v>
                  </c:pt>
                  <c:pt idx="6">
                    <c:v>2025</c:v>
                  </c:pt>
                </c:lvl>
              </c:multiLvlStrCache>
            </c:multiLvlStrRef>
          </c:cat>
          <c:val>
            <c:numRef>
              <c:f>'average sales over time'!$B$5:$B$19</c:f>
              <c:numCache>
                <c:formatCode>"$"#,##0.00</c:formatCode>
                <c:ptCount val="12"/>
                <c:pt idx="0">
                  <c:v>433.42553191489361</c:v>
                </c:pt>
                <c:pt idx="1">
                  <c:v>424.0625</c:v>
                </c:pt>
                <c:pt idx="2">
                  <c:v>362.28571428571428</c:v>
                </c:pt>
                <c:pt idx="3">
                  <c:v>416.36734693877548</c:v>
                </c:pt>
                <c:pt idx="4">
                  <c:v>458.14583333333331</c:v>
                </c:pt>
                <c:pt idx="5">
                  <c:v>385.0344827586207</c:v>
                </c:pt>
                <c:pt idx="6">
                  <c:v>341.65671641791045</c:v>
                </c:pt>
                <c:pt idx="7">
                  <c:v>368.5128205128205</c:v>
                </c:pt>
                <c:pt idx="8">
                  <c:v>343.90909090909093</c:v>
                </c:pt>
                <c:pt idx="9">
                  <c:v>444.61403508771929</c:v>
                </c:pt>
                <c:pt idx="10">
                  <c:v>420.29032258064518</c:v>
                </c:pt>
                <c:pt idx="11">
                  <c:v>377.8095238095238</c:v>
                </c:pt>
              </c:numCache>
            </c:numRef>
          </c:val>
          <c:extLst>
            <c:ext xmlns:c16="http://schemas.microsoft.com/office/drawing/2014/chart" uri="{C3380CC4-5D6E-409C-BE32-E72D297353CC}">
              <c16:uniqueId val="{00000000-144A-CE4E-873E-BA664E0E9D25}"/>
            </c:ext>
          </c:extLst>
        </c:ser>
        <c:ser>
          <c:idx val="1"/>
          <c:order val="1"/>
          <c:tx>
            <c:strRef>
              <c:f>'average sales over time'!$C$3:$C$4</c:f>
              <c:strCache>
                <c:ptCount val="1"/>
                <c:pt idx="0">
                  <c:v>BIGW STORE</c:v>
                </c:pt>
              </c:strCache>
            </c:strRef>
          </c:tx>
          <c:spPr>
            <a:solidFill>
              <a:schemeClr val="bg2"/>
            </a:solidFill>
            <a:ln w="25400">
              <a:noFill/>
            </a:ln>
            <a:effectLst/>
          </c:spPr>
          <c:cat>
            <c:multiLvlStrRef>
              <c:f>'average sales over time'!$A$5:$A$19</c:f>
              <c:multiLvlStrCache>
                <c:ptCount val="12"/>
                <c:lvl>
                  <c:pt idx="0">
                    <c:v>Jul</c:v>
                  </c:pt>
                  <c:pt idx="1">
                    <c:v>Aug</c:v>
                  </c:pt>
                  <c:pt idx="2">
                    <c:v>Sep</c:v>
                  </c:pt>
                  <c:pt idx="3">
                    <c:v>Oct</c:v>
                  </c:pt>
                  <c:pt idx="4">
                    <c:v>Nov</c:v>
                  </c:pt>
                  <c:pt idx="5">
                    <c:v>Dec</c:v>
                  </c:pt>
                  <c:pt idx="6">
                    <c:v>Jan</c:v>
                  </c:pt>
                  <c:pt idx="7">
                    <c:v>Feb</c:v>
                  </c:pt>
                  <c:pt idx="8">
                    <c:v>Mar</c:v>
                  </c:pt>
                  <c:pt idx="9">
                    <c:v>Apr</c:v>
                  </c:pt>
                  <c:pt idx="10">
                    <c:v>May</c:v>
                  </c:pt>
                  <c:pt idx="11">
                    <c:v>Jun</c:v>
                  </c:pt>
                </c:lvl>
                <c:lvl>
                  <c:pt idx="0">
                    <c:v>2024</c:v>
                  </c:pt>
                  <c:pt idx="6">
                    <c:v>2025</c:v>
                  </c:pt>
                </c:lvl>
              </c:multiLvlStrCache>
            </c:multiLvlStrRef>
          </c:cat>
          <c:val>
            <c:numRef>
              <c:f>'average sales over time'!$C$5:$C$19</c:f>
              <c:numCache>
                <c:formatCode>"$"#,##0.00</c:formatCode>
                <c:ptCount val="12"/>
                <c:pt idx="0">
                  <c:v>431.20394736842104</c:v>
                </c:pt>
                <c:pt idx="1">
                  <c:v>410.71140939597313</c:v>
                </c:pt>
                <c:pt idx="2">
                  <c:v>450.41891891891891</c:v>
                </c:pt>
                <c:pt idx="3">
                  <c:v>388.9140625</c:v>
                </c:pt>
                <c:pt idx="4">
                  <c:v>407.28346456692913</c:v>
                </c:pt>
                <c:pt idx="5">
                  <c:v>430.52678571428572</c:v>
                </c:pt>
                <c:pt idx="6">
                  <c:v>419.46</c:v>
                </c:pt>
                <c:pt idx="7">
                  <c:v>447.14285714285717</c:v>
                </c:pt>
                <c:pt idx="8">
                  <c:v>402.5419847328244</c:v>
                </c:pt>
                <c:pt idx="9">
                  <c:v>423.91304347826087</c:v>
                </c:pt>
                <c:pt idx="10">
                  <c:v>440.0078125</c:v>
                </c:pt>
                <c:pt idx="11">
                  <c:v>382.42748091603056</c:v>
                </c:pt>
              </c:numCache>
            </c:numRef>
          </c:val>
          <c:extLst>
            <c:ext xmlns:c16="http://schemas.microsoft.com/office/drawing/2014/chart" uri="{C3380CC4-5D6E-409C-BE32-E72D297353CC}">
              <c16:uniqueId val="{00000003-144A-CE4E-873E-BA664E0E9D25}"/>
            </c:ext>
          </c:extLst>
        </c:ser>
        <c:dLbls>
          <c:showLegendKey val="0"/>
          <c:showVal val="0"/>
          <c:showCatName val="0"/>
          <c:showSerName val="0"/>
          <c:showPercent val="0"/>
          <c:showBubbleSize val="0"/>
        </c:dLbls>
        <c:axId val="1875315920"/>
        <c:axId val="16375999"/>
      </c:areaChart>
      <c:catAx>
        <c:axId val="1875315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Total</a:t>
                </a:r>
                <a:r>
                  <a:rPr lang="en-GB" baseline="0"/>
                  <a:t> Sales Over time</a:t>
                </a:r>
                <a:endParaRPr lang="en-GB"/>
              </a:p>
            </c:rich>
          </c:tx>
          <c:layout>
            <c:manualLayout>
              <c:xMode val="edge"/>
              <c:yMode val="edge"/>
              <c:x val="0.39851136830787726"/>
              <c:y val="4.2247191011235953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5999"/>
        <c:crosses val="autoZero"/>
        <c:auto val="1"/>
        <c:lblAlgn val="ctr"/>
        <c:lblOffset val="100"/>
        <c:noMultiLvlLbl val="0"/>
      </c:catAx>
      <c:valAx>
        <c:axId val="16375999"/>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3159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 - Data.xlsx]average sales over time!avgsalesbytime</c:name>
    <c:fmtId val="18"/>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2">
                <a:lumMod val="9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2">
                <a:lumMod val="9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2">
                <a:lumMod val="9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38373026257122"/>
          <c:y val="5.6360259897441277E-2"/>
          <c:w val="0.65847060528476886"/>
          <c:h val="0.73367554665422918"/>
        </c:manualLayout>
      </c:layout>
      <c:lineChart>
        <c:grouping val="standard"/>
        <c:varyColors val="0"/>
        <c:ser>
          <c:idx val="0"/>
          <c:order val="0"/>
          <c:tx>
            <c:strRef>
              <c:f>'average sales over time'!$B$3:$B$4</c:f>
              <c:strCache>
                <c:ptCount val="1"/>
                <c:pt idx="0">
                  <c:v>BIGW E-RETAIL</c:v>
                </c:pt>
              </c:strCache>
            </c:strRef>
          </c:tx>
          <c:spPr>
            <a:ln w="28575" cap="rnd">
              <a:solidFill>
                <a:schemeClr val="accent1"/>
              </a:solidFill>
              <a:round/>
            </a:ln>
            <a:effectLst/>
          </c:spPr>
          <c:marker>
            <c:symbol val="none"/>
          </c:marker>
          <c:cat>
            <c:multiLvlStrRef>
              <c:f>'average sales over time'!$A$5:$A$19</c:f>
              <c:multiLvlStrCache>
                <c:ptCount val="12"/>
                <c:lvl>
                  <c:pt idx="0">
                    <c:v>Jul</c:v>
                  </c:pt>
                  <c:pt idx="1">
                    <c:v>Aug</c:v>
                  </c:pt>
                  <c:pt idx="2">
                    <c:v>Sep</c:v>
                  </c:pt>
                  <c:pt idx="3">
                    <c:v>Oct</c:v>
                  </c:pt>
                  <c:pt idx="4">
                    <c:v>Nov</c:v>
                  </c:pt>
                  <c:pt idx="5">
                    <c:v>Dec</c:v>
                  </c:pt>
                  <c:pt idx="6">
                    <c:v>Jan</c:v>
                  </c:pt>
                  <c:pt idx="7">
                    <c:v>Feb</c:v>
                  </c:pt>
                  <c:pt idx="8">
                    <c:v>Mar</c:v>
                  </c:pt>
                  <c:pt idx="9">
                    <c:v>Apr</c:v>
                  </c:pt>
                  <c:pt idx="10">
                    <c:v>May</c:v>
                  </c:pt>
                  <c:pt idx="11">
                    <c:v>Jun</c:v>
                  </c:pt>
                </c:lvl>
                <c:lvl>
                  <c:pt idx="0">
                    <c:v>2024</c:v>
                  </c:pt>
                  <c:pt idx="6">
                    <c:v>2025</c:v>
                  </c:pt>
                </c:lvl>
              </c:multiLvlStrCache>
            </c:multiLvlStrRef>
          </c:cat>
          <c:val>
            <c:numRef>
              <c:f>'average sales over time'!$B$5:$B$19</c:f>
              <c:numCache>
                <c:formatCode>"$"#,##0.00</c:formatCode>
                <c:ptCount val="12"/>
                <c:pt idx="0">
                  <c:v>433.42553191489361</c:v>
                </c:pt>
                <c:pt idx="1">
                  <c:v>424.0625</c:v>
                </c:pt>
                <c:pt idx="2">
                  <c:v>362.28571428571428</c:v>
                </c:pt>
                <c:pt idx="3">
                  <c:v>416.36734693877548</c:v>
                </c:pt>
                <c:pt idx="4">
                  <c:v>458.14583333333331</c:v>
                </c:pt>
                <c:pt idx="5">
                  <c:v>385.0344827586207</c:v>
                </c:pt>
                <c:pt idx="6">
                  <c:v>341.65671641791045</c:v>
                </c:pt>
                <c:pt idx="7">
                  <c:v>368.5128205128205</c:v>
                </c:pt>
                <c:pt idx="8">
                  <c:v>343.90909090909093</c:v>
                </c:pt>
                <c:pt idx="9">
                  <c:v>444.61403508771929</c:v>
                </c:pt>
                <c:pt idx="10">
                  <c:v>420.29032258064518</c:v>
                </c:pt>
                <c:pt idx="11">
                  <c:v>377.8095238095238</c:v>
                </c:pt>
              </c:numCache>
            </c:numRef>
          </c:val>
          <c:smooth val="0"/>
          <c:extLst>
            <c:ext xmlns:c16="http://schemas.microsoft.com/office/drawing/2014/chart" uri="{C3380CC4-5D6E-409C-BE32-E72D297353CC}">
              <c16:uniqueId val="{00000000-A32D-9040-8BB9-A904854F8C52}"/>
            </c:ext>
          </c:extLst>
        </c:ser>
        <c:ser>
          <c:idx val="1"/>
          <c:order val="1"/>
          <c:tx>
            <c:strRef>
              <c:f>'average sales over time'!$C$3:$C$4</c:f>
              <c:strCache>
                <c:ptCount val="1"/>
                <c:pt idx="0">
                  <c:v>BIGW STORE</c:v>
                </c:pt>
              </c:strCache>
            </c:strRef>
          </c:tx>
          <c:spPr>
            <a:ln w="28575" cap="rnd">
              <a:solidFill>
                <a:schemeClr val="bg2">
                  <a:lumMod val="90000"/>
                </a:schemeClr>
              </a:solidFill>
              <a:round/>
            </a:ln>
            <a:effectLst/>
          </c:spPr>
          <c:marker>
            <c:symbol val="none"/>
          </c:marker>
          <c:cat>
            <c:multiLvlStrRef>
              <c:f>'average sales over time'!$A$5:$A$19</c:f>
              <c:multiLvlStrCache>
                <c:ptCount val="12"/>
                <c:lvl>
                  <c:pt idx="0">
                    <c:v>Jul</c:v>
                  </c:pt>
                  <c:pt idx="1">
                    <c:v>Aug</c:v>
                  </c:pt>
                  <c:pt idx="2">
                    <c:v>Sep</c:v>
                  </c:pt>
                  <c:pt idx="3">
                    <c:v>Oct</c:v>
                  </c:pt>
                  <c:pt idx="4">
                    <c:v>Nov</c:v>
                  </c:pt>
                  <c:pt idx="5">
                    <c:v>Dec</c:v>
                  </c:pt>
                  <c:pt idx="6">
                    <c:v>Jan</c:v>
                  </c:pt>
                  <c:pt idx="7">
                    <c:v>Feb</c:v>
                  </c:pt>
                  <c:pt idx="8">
                    <c:v>Mar</c:v>
                  </c:pt>
                  <c:pt idx="9">
                    <c:v>Apr</c:v>
                  </c:pt>
                  <c:pt idx="10">
                    <c:v>May</c:v>
                  </c:pt>
                  <c:pt idx="11">
                    <c:v>Jun</c:v>
                  </c:pt>
                </c:lvl>
                <c:lvl>
                  <c:pt idx="0">
                    <c:v>2024</c:v>
                  </c:pt>
                  <c:pt idx="6">
                    <c:v>2025</c:v>
                  </c:pt>
                </c:lvl>
              </c:multiLvlStrCache>
            </c:multiLvlStrRef>
          </c:cat>
          <c:val>
            <c:numRef>
              <c:f>'average sales over time'!$C$5:$C$19</c:f>
              <c:numCache>
                <c:formatCode>"$"#,##0.00</c:formatCode>
                <c:ptCount val="12"/>
                <c:pt idx="0">
                  <c:v>431.20394736842104</c:v>
                </c:pt>
                <c:pt idx="1">
                  <c:v>410.71140939597313</c:v>
                </c:pt>
                <c:pt idx="2">
                  <c:v>450.41891891891891</c:v>
                </c:pt>
                <c:pt idx="3">
                  <c:v>388.9140625</c:v>
                </c:pt>
                <c:pt idx="4">
                  <c:v>407.28346456692913</c:v>
                </c:pt>
                <c:pt idx="5">
                  <c:v>430.52678571428572</c:v>
                </c:pt>
                <c:pt idx="6">
                  <c:v>419.46</c:v>
                </c:pt>
                <c:pt idx="7">
                  <c:v>447.14285714285717</c:v>
                </c:pt>
                <c:pt idx="8">
                  <c:v>402.5419847328244</c:v>
                </c:pt>
                <c:pt idx="9">
                  <c:v>423.91304347826087</c:v>
                </c:pt>
                <c:pt idx="10">
                  <c:v>440.0078125</c:v>
                </c:pt>
                <c:pt idx="11">
                  <c:v>382.42748091603056</c:v>
                </c:pt>
              </c:numCache>
            </c:numRef>
          </c:val>
          <c:smooth val="0"/>
          <c:extLst>
            <c:ext xmlns:c16="http://schemas.microsoft.com/office/drawing/2014/chart" uri="{C3380CC4-5D6E-409C-BE32-E72D297353CC}">
              <c16:uniqueId val="{00000003-A32D-9040-8BB9-A904854F8C52}"/>
            </c:ext>
          </c:extLst>
        </c:ser>
        <c:dLbls>
          <c:showLegendKey val="0"/>
          <c:showVal val="0"/>
          <c:showCatName val="0"/>
          <c:showSerName val="0"/>
          <c:showPercent val="0"/>
          <c:showBubbleSize val="0"/>
        </c:dLbls>
        <c:smooth val="0"/>
        <c:axId val="1875372336"/>
        <c:axId val="1875003888"/>
      </c:lineChart>
      <c:catAx>
        <c:axId val="1875372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a:t>
                </a:r>
                <a:r>
                  <a:rPr lang="en-GB" baseline="0"/>
                  <a:t> sales over time</a:t>
                </a:r>
                <a:endParaRPr lang="en-GB"/>
              </a:p>
            </c:rich>
          </c:tx>
          <c:layout>
            <c:manualLayout>
              <c:xMode val="edge"/>
              <c:yMode val="edge"/>
              <c:x val="0.36400560359402928"/>
              <c:y val="3.2334494773519067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003888"/>
        <c:crosses val="autoZero"/>
        <c:auto val="1"/>
        <c:lblAlgn val="ctr"/>
        <c:lblOffset val="100"/>
        <c:noMultiLvlLbl val="0"/>
      </c:catAx>
      <c:valAx>
        <c:axId val="1875003888"/>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37233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 - Data.xlsx]sales by category!Salesbycategory</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749997566554724"/>
          <c:y val="3.7575757127466511E-2"/>
          <c:w val="0.38593176619457831"/>
          <c:h val="0.84150057454664073"/>
        </c:manualLayout>
      </c:layout>
      <c:barChart>
        <c:barDir val="bar"/>
        <c:grouping val="stacked"/>
        <c:varyColors val="0"/>
        <c:ser>
          <c:idx val="0"/>
          <c:order val="0"/>
          <c:tx>
            <c:strRef>
              <c:f>'sales by category'!$B$3:$B$4</c:f>
              <c:strCache>
                <c:ptCount val="1"/>
                <c:pt idx="0">
                  <c:v>BIGW E-RETAIL</c:v>
                </c:pt>
              </c:strCache>
            </c:strRef>
          </c:tx>
          <c:spPr>
            <a:solidFill>
              <a:schemeClr val="accent1"/>
            </a:solidFill>
            <a:ln>
              <a:noFill/>
            </a:ln>
            <a:effectLst/>
          </c:spPr>
          <c:invertIfNegative val="0"/>
          <c:cat>
            <c:strRef>
              <c:f>'sales by category'!$A$5:$A$15</c:f>
              <c:strCache>
                <c:ptCount val="10"/>
                <c:pt idx="0">
                  <c:v>Clothing - Womens, Mens and Kids</c:v>
                </c:pt>
                <c:pt idx="1">
                  <c:v>Gaming, Tech &amp; Audio</c:v>
                </c:pt>
                <c:pt idx="2">
                  <c:v>Health &amp; Beauty</c:v>
                </c:pt>
                <c:pt idx="3">
                  <c:v>Home &amp; Appliance</c:v>
                </c:pt>
                <c:pt idx="4">
                  <c:v>Household &amp; Cleaning</c:v>
                </c:pt>
                <c:pt idx="5">
                  <c:v>Party &amp; Gift Ideas</c:v>
                </c:pt>
                <c:pt idx="6">
                  <c:v>Pet Food &amp; Care</c:v>
                </c:pt>
                <c:pt idx="7">
                  <c:v>School, Office &amp; Art Supplies</c:v>
                </c:pt>
                <c:pt idx="8">
                  <c:v>Sports, Travel &amp; Outdoors</c:v>
                </c:pt>
                <c:pt idx="9">
                  <c:v>Toys &amp; Books</c:v>
                </c:pt>
              </c:strCache>
            </c:strRef>
          </c:cat>
          <c:val>
            <c:numRef>
              <c:f>'sales by category'!$B$5:$B$15</c:f>
              <c:numCache>
                <c:formatCode>"$"#,##0.00</c:formatCode>
                <c:ptCount val="10"/>
                <c:pt idx="0">
                  <c:v>29020</c:v>
                </c:pt>
                <c:pt idx="1">
                  <c:v>39589</c:v>
                </c:pt>
                <c:pt idx="2">
                  <c:v>18512</c:v>
                </c:pt>
                <c:pt idx="3">
                  <c:v>30548</c:v>
                </c:pt>
                <c:pt idx="4">
                  <c:v>22063</c:v>
                </c:pt>
                <c:pt idx="5">
                  <c:v>19238</c:v>
                </c:pt>
                <c:pt idx="6">
                  <c:v>20608</c:v>
                </c:pt>
                <c:pt idx="7">
                  <c:v>8951</c:v>
                </c:pt>
                <c:pt idx="8">
                  <c:v>39584</c:v>
                </c:pt>
                <c:pt idx="9">
                  <c:v>26937</c:v>
                </c:pt>
              </c:numCache>
            </c:numRef>
          </c:val>
          <c:extLst>
            <c:ext xmlns:c16="http://schemas.microsoft.com/office/drawing/2014/chart" uri="{C3380CC4-5D6E-409C-BE32-E72D297353CC}">
              <c16:uniqueId val="{00000000-99D9-A84C-BAF4-F6CD0C185F00}"/>
            </c:ext>
          </c:extLst>
        </c:ser>
        <c:ser>
          <c:idx val="1"/>
          <c:order val="1"/>
          <c:tx>
            <c:strRef>
              <c:f>'sales by category'!$C$3:$C$4</c:f>
              <c:strCache>
                <c:ptCount val="1"/>
                <c:pt idx="0">
                  <c:v>BIGW STORE</c:v>
                </c:pt>
              </c:strCache>
            </c:strRef>
          </c:tx>
          <c:spPr>
            <a:solidFill>
              <a:schemeClr val="bg2">
                <a:lumMod val="90000"/>
              </a:schemeClr>
            </a:solidFill>
            <a:ln>
              <a:noFill/>
            </a:ln>
            <a:effectLst/>
          </c:spPr>
          <c:invertIfNegative val="0"/>
          <c:cat>
            <c:strRef>
              <c:f>'sales by category'!$A$5:$A$15</c:f>
              <c:strCache>
                <c:ptCount val="10"/>
                <c:pt idx="0">
                  <c:v>Clothing - Womens, Mens and Kids</c:v>
                </c:pt>
                <c:pt idx="1">
                  <c:v>Gaming, Tech &amp; Audio</c:v>
                </c:pt>
                <c:pt idx="2">
                  <c:v>Health &amp; Beauty</c:v>
                </c:pt>
                <c:pt idx="3">
                  <c:v>Home &amp; Appliance</c:v>
                </c:pt>
                <c:pt idx="4">
                  <c:v>Household &amp; Cleaning</c:v>
                </c:pt>
                <c:pt idx="5">
                  <c:v>Party &amp; Gift Ideas</c:v>
                </c:pt>
                <c:pt idx="6">
                  <c:v>Pet Food &amp; Care</c:v>
                </c:pt>
                <c:pt idx="7">
                  <c:v>School, Office &amp; Art Supplies</c:v>
                </c:pt>
                <c:pt idx="8">
                  <c:v>Sports, Travel &amp; Outdoors</c:v>
                </c:pt>
                <c:pt idx="9">
                  <c:v>Toys &amp; Books</c:v>
                </c:pt>
              </c:strCache>
            </c:strRef>
          </c:cat>
          <c:val>
            <c:numRef>
              <c:f>'sales by category'!$C$5:$C$15</c:f>
              <c:numCache>
                <c:formatCode>"$"#,##0.00</c:formatCode>
                <c:ptCount val="10"/>
                <c:pt idx="0">
                  <c:v>57316</c:v>
                </c:pt>
                <c:pt idx="1">
                  <c:v>116947</c:v>
                </c:pt>
                <c:pt idx="2">
                  <c:v>42079</c:v>
                </c:pt>
                <c:pt idx="3">
                  <c:v>75439</c:v>
                </c:pt>
                <c:pt idx="4">
                  <c:v>66220</c:v>
                </c:pt>
                <c:pt idx="5">
                  <c:v>59499</c:v>
                </c:pt>
                <c:pt idx="6">
                  <c:v>63147</c:v>
                </c:pt>
                <c:pt idx="7">
                  <c:v>18949</c:v>
                </c:pt>
                <c:pt idx="8">
                  <c:v>98421</c:v>
                </c:pt>
                <c:pt idx="9">
                  <c:v>78890</c:v>
                </c:pt>
              </c:numCache>
            </c:numRef>
          </c:val>
          <c:extLst>
            <c:ext xmlns:c16="http://schemas.microsoft.com/office/drawing/2014/chart" uri="{C3380CC4-5D6E-409C-BE32-E72D297353CC}">
              <c16:uniqueId val="{00000003-99D9-A84C-BAF4-F6CD0C185F00}"/>
            </c:ext>
          </c:extLst>
        </c:ser>
        <c:dLbls>
          <c:showLegendKey val="0"/>
          <c:showVal val="0"/>
          <c:showCatName val="0"/>
          <c:showSerName val="0"/>
          <c:showPercent val="0"/>
          <c:showBubbleSize val="0"/>
        </c:dLbls>
        <c:gapWidth val="150"/>
        <c:overlap val="100"/>
        <c:axId val="51478959"/>
        <c:axId val="51480671"/>
      </c:barChart>
      <c:catAx>
        <c:axId val="51478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80671"/>
        <c:crosses val="autoZero"/>
        <c:auto val="1"/>
        <c:lblAlgn val="ctr"/>
        <c:lblOffset val="100"/>
        <c:noMultiLvlLbl val="0"/>
      </c:catAx>
      <c:valAx>
        <c:axId val="51480671"/>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7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 - Data.xlsx]sales by suburb!Salesbysuburb</c:name>
    <c:fmtId val="2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90000"/>
            </a:schemeClr>
          </a:solidFill>
          <a:ln>
            <a:noFill/>
          </a:ln>
          <a:effectLst/>
        </c:spPr>
      </c:pivotFmt>
      <c:pivotFmt>
        <c:idx val="3"/>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990653614864707E-2"/>
          <c:y val="1.9504475793664499E-2"/>
          <c:w val="0.87497441319921843"/>
          <c:h val="0.7885496954786736"/>
        </c:manualLayout>
      </c:layout>
      <c:barChart>
        <c:barDir val="col"/>
        <c:grouping val="stacked"/>
        <c:varyColors val="0"/>
        <c:ser>
          <c:idx val="0"/>
          <c:order val="0"/>
          <c:tx>
            <c:strRef>
              <c:f>'sales by suburb'!$B$3:$B$4</c:f>
              <c:strCache>
                <c:ptCount val="1"/>
                <c:pt idx="0">
                  <c:v>BIGW E-RETAIL</c:v>
                </c:pt>
              </c:strCache>
            </c:strRef>
          </c:tx>
          <c:spPr>
            <a:solidFill>
              <a:schemeClr val="accent1"/>
            </a:solidFill>
            <a:ln>
              <a:noFill/>
            </a:ln>
            <a:effectLst/>
          </c:spPr>
          <c:invertIfNegative val="0"/>
          <c:cat>
            <c:strRef>
              <c:f>'sales by suburb'!$A$5:$A$102</c:f>
              <c:strCache>
                <c:ptCount val="97"/>
                <c:pt idx="0">
                  <c:v>Airlie Beach</c:v>
                </c:pt>
                <c:pt idx="1">
                  <c:v>Albany</c:v>
                </c:pt>
                <c:pt idx="2">
                  <c:v>Alexandria</c:v>
                </c:pt>
                <c:pt idx="3">
                  <c:v>Alice Springs</c:v>
                </c:pt>
                <c:pt idx="4">
                  <c:v>Altona</c:v>
                </c:pt>
                <c:pt idx="5">
                  <c:v>Armidale</c:v>
                </c:pt>
                <c:pt idx="6">
                  <c:v>Artarmon</c:v>
                </c:pt>
                <c:pt idx="7">
                  <c:v>Ashfield</c:v>
                </c:pt>
                <c:pt idx="8">
                  <c:v>Atherton</c:v>
                </c:pt>
                <c:pt idx="9">
                  <c:v>Balcatta</c:v>
                </c:pt>
                <c:pt idx="10">
                  <c:v>Ballarat</c:v>
                </c:pt>
                <c:pt idx="11">
                  <c:v>Ballina</c:v>
                </c:pt>
                <c:pt idx="12">
                  <c:v>Bathurst</c:v>
                </c:pt>
                <c:pt idx="13">
                  <c:v>Belconnen</c:v>
                </c:pt>
                <c:pt idx="14">
                  <c:v>Bendigo</c:v>
                </c:pt>
                <c:pt idx="15">
                  <c:v>Berri</c:v>
                </c:pt>
                <c:pt idx="16">
                  <c:v>Broome</c:v>
                </c:pt>
                <c:pt idx="17">
                  <c:v>Burleigh Waters</c:v>
                </c:pt>
                <c:pt idx="18">
                  <c:v>Burnie</c:v>
                </c:pt>
                <c:pt idx="19">
                  <c:v>Bussleton</c:v>
                </c:pt>
                <c:pt idx="20">
                  <c:v>Cairns</c:v>
                </c:pt>
                <c:pt idx="21">
                  <c:v>Caloundra</c:v>
                </c:pt>
                <c:pt idx="22">
                  <c:v>Campbelltown</c:v>
                </c:pt>
                <c:pt idx="23">
                  <c:v>Castle Hill</c:v>
                </c:pt>
                <c:pt idx="24">
                  <c:v>Chadstone</c:v>
                </c:pt>
                <c:pt idx="25">
                  <c:v>Chatswood</c:v>
                </c:pt>
                <c:pt idx="26">
                  <c:v>Claremont</c:v>
                </c:pt>
                <c:pt idx="27">
                  <c:v>Collingwood</c:v>
                </c:pt>
                <c:pt idx="28">
                  <c:v>Cranbourne</c:v>
                </c:pt>
                <c:pt idx="29">
                  <c:v>Croydon</c:v>
                </c:pt>
                <c:pt idx="30">
                  <c:v>Dandenong</c:v>
                </c:pt>
                <c:pt idx="31">
                  <c:v>Darwin</c:v>
                </c:pt>
                <c:pt idx="32">
                  <c:v>Dubbo</c:v>
                </c:pt>
                <c:pt idx="33">
                  <c:v>Dural</c:v>
                </c:pt>
                <c:pt idx="34">
                  <c:v>Epping</c:v>
                </c:pt>
                <c:pt idx="35">
                  <c:v>Epsom</c:v>
                </c:pt>
                <c:pt idx="36">
                  <c:v>Esperance</c:v>
                </c:pt>
                <c:pt idx="37">
                  <c:v>Frankston</c:v>
                </c:pt>
                <c:pt idx="38">
                  <c:v>Fyshwick</c:v>
                </c:pt>
                <c:pt idx="39">
                  <c:v>Geraldton</c:v>
                </c:pt>
                <c:pt idx="40">
                  <c:v>Gladstone</c:v>
                </c:pt>
                <c:pt idx="41">
                  <c:v>Glenorchy</c:v>
                </c:pt>
                <c:pt idx="42">
                  <c:v>Gympie</c:v>
                </c:pt>
                <c:pt idx="43">
                  <c:v>Harrisdale</c:v>
                </c:pt>
                <c:pt idx="44">
                  <c:v>Hastings</c:v>
                </c:pt>
                <c:pt idx="45">
                  <c:v>Hervey Bay</c:v>
                </c:pt>
                <c:pt idx="46">
                  <c:v>Horsham</c:v>
                </c:pt>
                <c:pt idx="47">
                  <c:v>Indooroopilly</c:v>
                </c:pt>
                <c:pt idx="48">
                  <c:v>Inglewood</c:v>
                </c:pt>
                <c:pt idx="49">
                  <c:v>Ipswich</c:v>
                </c:pt>
                <c:pt idx="50">
                  <c:v>Joondalup</c:v>
                </c:pt>
                <c:pt idx="51">
                  <c:v>Launceston</c:v>
                </c:pt>
                <c:pt idx="52">
                  <c:v>Lidcombe</c:v>
                </c:pt>
                <c:pt idx="53">
                  <c:v>Lismore</c:v>
                </c:pt>
                <c:pt idx="54">
                  <c:v>Lithgow</c:v>
                </c:pt>
                <c:pt idx="55">
                  <c:v>Mackay</c:v>
                </c:pt>
                <c:pt idx="56">
                  <c:v>Maddington</c:v>
                </c:pt>
                <c:pt idx="57">
                  <c:v>Marion</c:v>
                </c:pt>
                <c:pt idx="58">
                  <c:v>Maroochydore</c:v>
                </c:pt>
                <c:pt idx="59">
                  <c:v>Mascot</c:v>
                </c:pt>
                <c:pt idx="60">
                  <c:v>Mildura</c:v>
                </c:pt>
                <c:pt idx="61">
                  <c:v>Mindarie</c:v>
                </c:pt>
                <c:pt idx="62">
                  <c:v>Mornington</c:v>
                </c:pt>
                <c:pt idx="63">
                  <c:v>Mt Gambier</c:v>
                </c:pt>
                <c:pt idx="64">
                  <c:v>Mt Isa</c:v>
                </c:pt>
                <c:pt idx="65">
                  <c:v>Narrabeen</c:v>
                </c:pt>
                <c:pt idx="66">
                  <c:v>Noarlunga</c:v>
                </c:pt>
                <c:pt idx="67">
                  <c:v>Noosaville</c:v>
                </c:pt>
                <c:pt idx="68">
                  <c:v>North Lakes</c:v>
                </c:pt>
                <c:pt idx="69">
                  <c:v>Nowra</c:v>
                </c:pt>
                <c:pt idx="70">
                  <c:v>Nunawading</c:v>
                </c:pt>
                <c:pt idx="71">
                  <c:v>Orange</c:v>
                </c:pt>
                <c:pt idx="72">
                  <c:v>Penrith</c:v>
                </c:pt>
                <c:pt idx="73">
                  <c:v>Port Lincoln</c:v>
                </c:pt>
                <c:pt idx="74">
                  <c:v>Prospect</c:v>
                </c:pt>
                <c:pt idx="75">
                  <c:v>Randwick</c:v>
                </c:pt>
                <c:pt idx="76">
                  <c:v>Ringwood</c:v>
                </c:pt>
                <c:pt idx="77">
                  <c:v>Rockhampton</c:v>
                </c:pt>
                <c:pt idx="78">
                  <c:v>Rosny Park</c:v>
                </c:pt>
                <c:pt idx="79">
                  <c:v>Rydalmere</c:v>
                </c:pt>
                <c:pt idx="80">
                  <c:v>Scoresby</c:v>
                </c:pt>
                <c:pt idx="81">
                  <c:v>Seaford</c:v>
                </c:pt>
                <c:pt idx="82">
                  <c:v>Shepparton</c:v>
                </c:pt>
                <c:pt idx="83">
                  <c:v>Southport</c:v>
                </c:pt>
                <c:pt idx="84">
                  <c:v>Stafford</c:v>
                </c:pt>
                <c:pt idx="85">
                  <c:v>Sunbury</c:v>
                </c:pt>
                <c:pt idx="86">
                  <c:v>Thornleigh</c:v>
                </c:pt>
                <c:pt idx="87">
                  <c:v>Toombul</c:v>
                </c:pt>
                <c:pt idx="88">
                  <c:v>Tweed Heads</c:v>
                </c:pt>
                <c:pt idx="89">
                  <c:v>Ulladulla</c:v>
                </c:pt>
                <c:pt idx="90">
                  <c:v>Underwood</c:v>
                </c:pt>
                <c:pt idx="91">
                  <c:v>Wagga Wagga</c:v>
                </c:pt>
                <c:pt idx="92">
                  <c:v>Warrnambool</c:v>
                </c:pt>
                <c:pt idx="93">
                  <c:v>Werribee</c:v>
                </c:pt>
                <c:pt idx="94">
                  <c:v>Wodonga</c:v>
                </c:pt>
                <c:pt idx="95">
                  <c:v>Woodville</c:v>
                </c:pt>
                <c:pt idx="96">
                  <c:v>Yeppoon</c:v>
                </c:pt>
              </c:strCache>
            </c:strRef>
          </c:cat>
          <c:val>
            <c:numRef>
              <c:f>'sales by suburb'!$B$5:$B$102</c:f>
              <c:numCache>
                <c:formatCode>"$"#,##0.00</c:formatCode>
                <c:ptCount val="97"/>
                <c:pt idx="0">
                  <c:v>1606</c:v>
                </c:pt>
                <c:pt idx="1">
                  <c:v>3973</c:v>
                </c:pt>
                <c:pt idx="2">
                  <c:v>4590</c:v>
                </c:pt>
                <c:pt idx="3">
                  <c:v>615</c:v>
                </c:pt>
                <c:pt idx="4">
                  <c:v>5405</c:v>
                </c:pt>
                <c:pt idx="5">
                  <c:v>5011</c:v>
                </c:pt>
                <c:pt idx="6">
                  <c:v>1255</c:v>
                </c:pt>
                <c:pt idx="7">
                  <c:v>1306</c:v>
                </c:pt>
                <c:pt idx="8">
                  <c:v>1336</c:v>
                </c:pt>
                <c:pt idx="9">
                  <c:v>5244</c:v>
                </c:pt>
                <c:pt idx="10">
                  <c:v>2721</c:v>
                </c:pt>
                <c:pt idx="11">
                  <c:v>1903</c:v>
                </c:pt>
                <c:pt idx="12">
                  <c:v>3755</c:v>
                </c:pt>
                <c:pt idx="13">
                  <c:v>1610</c:v>
                </c:pt>
                <c:pt idx="14">
                  <c:v>4262</c:v>
                </c:pt>
                <c:pt idx="15">
                  <c:v>950</c:v>
                </c:pt>
                <c:pt idx="16">
                  <c:v>2243</c:v>
                </c:pt>
                <c:pt idx="17">
                  <c:v>2772</c:v>
                </c:pt>
                <c:pt idx="18">
                  <c:v>1207</c:v>
                </c:pt>
                <c:pt idx="19">
                  <c:v>894</c:v>
                </c:pt>
                <c:pt idx="20">
                  <c:v>4815</c:v>
                </c:pt>
                <c:pt idx="21">
                  <c:v>1650</c:v>
                </c:pt>
                <c:pt idx="22">
                  <c:v>5580</c:v>
                </c:pt>
                <c:pt idx="23">
                  <c:v>4721</c:v>
                </c:pt>
                <c:pt idx="24">
                  <c:v>2596</c:v>
                </c:pt>
                <c:pt idx="25">
                  <c:v>2783</c:v>
                </c:pt>
                <c:pt idx="26">
                  <c:v>1456</c:v>
                </c:pt>
                <c:pt idx="27">
                  <c:v>613</c:v>
                </c:pt>
                <c:pt idx="28">
                  <c:v>1291</c:v>
                </c:pt>
                <c:pt idx="29">
                  <c:v>2076</c:v>
                </c:pt>
                <c:pt idx="30">
                  <c:v>1855</c:v>
                </c:pt>
                <c:pt idx="31">
                  <c:v>3853</c:v>
                </c:pt>
                <c:pt idx="32">
                  <c:v>3396</c:v>
                </c:pt>
                <c:pt idx="33">
                  <c:v>849</c:v>
                </c:pt>
                <c:pt idx="34">
                  <c:v>4300</c:v>
                </c:pt>
                <c:pt idx="35">
                  <c:v>3533</c:v>
                </c:pt>
                <c:pt idx="36">
                  <c:v>4004</c:v>
                </c:pt>
                <c:pt idx="37">
                  <c:v>461</c:v>
                </c:pt>
                <c:pt idx="38">
                  <c:v>2124</c:v>
                </c:pt>
                <c:pt idx="39">
                  <c:v>2950</c:v>
                </c:pt>
                <c:pt idx="40">
                  <c:v>4198</c:v>
                </c:pt>
                <c:pt idx="41">
                  <c:v>4732</c:v>
                </c:pt>
                <c:pt idx="42">
                  <c:v>352</c:v>
                </c:pt>
                <c:pt idx="43">
                  <c:v>1065</c:v>
                </c:pt>
                <c:pt idx="44">
                  <c:v>3212</c:v>
                </c:pt>
                <c:pt idx="45">
                  <c:v>2875</c:v>
                </c:pt>
                <c:pt idx="46">
                  <c:v>3839</c:v>
                </c:pt>
                <c:pt idx="47">
                  <c:v>1703</c:v>
                </c:pt>
                <c:pt idx="48">
                  <c:v>5552</c:v>
                </c:pt>
                <c:pt idx="49">
                  <c:v>60</c:v>
                </c:pt>
                <c:pt idx="51">
                  <c:v>1875</c:v>
                </c:pt>
                <c:pt idx="52">
                  <c:v>3273</c:v>
                </c:pt>
                <c:pt idx="53">
                  <c:v>2379</c:v>
                </c:pt>
                <c:pt idx="54">
                  <c:v>3697</c:v>
                </c:pt>
                <c:pt idx="55">
                  <c:v>977</c:v>
                </c:pt>
                <c:pt idx="56">
                  <c:v>1720</c:v>
                </c:pt>
                <c:pt idx="57">
                  <c:v>3678</c:v>
                </c:pt>
                <c:pt idx="58">
                  <c:v>4133</c:v>
                </c:pt>
                <c:pt idx="59">
                  <c:v>247</c:v>
                </c:pt>
                <c:pt idx="60">
                  <c:v>2062</c:v>
                </c:pt>
                <c:pt idx="61">
                  <c:v>2820</c:v>
                </c:pt>
                <c:pt idx="62">
                  <c:v>3761</c:v>
                </c:pt>
                <c:pt idx="63">
                  <c:v>4003</c:v>
                </c:pt>
                <c:pt idx="64">
                  <c:v>5552</c:v>
                </c:pt>
                <c:pt idx="65">
                  <c:v>4055</c:v>
                </c:pt>
                <c:pt idx="66">
                  <c:v>1520</c:v>
                </c:pt>
                <c:pt idx="67">
                  <c:v>1551</c:v>
                </c:pt>
                <c:pt idx="68">
                  <c:v>2982</c:v>
                </c:pt>
                <c:pt idx="69">
                  <c:v>1882</c:v>
                </c:pt>
                <c:pt idx="70">
                  <c:v>5453</c:v>
                </c:pt>
                <c:pt idx="71">
                  <c:v>1575</c:v>
                </c:pt>
                <c:pt idx="72">
                  <c:v>732</c:v>
                </c:pt>
                <c:pt idx="73">
                  <c:v>2129</c:v>
                </c:pt>
                <c:pt idx="74">
                  <c:v>723</c:v>
                </c:pt>
                <c:pt idx="75">
                  <c:v>3374</c:v>
                </c:pt>
                <c:pt idx="76">
                  <c:v>865</c:v>
                </c:pt>
                <c:pt idx="77">
                  <c:v>1221</c:v>
                </c:pt>
                <c:pt idx="78">
                  <c:v>1442</c:v>
                </c:pt>
                <c:pt idx="79">
                  <c:v>2213</c:v>
                </c:pt>
                <c:pt idx="80">
                  <c:v>4358</c:v>
                </c:pt>
                <c:pt idx="81">
                  <c:v>844</c:v>
                </c:pt>
                <c:pt idx="82">
                  <c:v>841</c:v>
                </c:pt>
                <c:pt idx="83">
                  <c:v>1978</c:v>
                </c:pt>
                <c:pt idx="84">
                  <c:v>1970</c:v>
                </c:pt>
                <c:pt idx="85">
                  <c:v>4235</c:v>
                </c:pt>
                <c:pt idx="86">
                  <c:v>4271</c:v>
                </c:pt>
                <c:pt idx="87">
                  <c:v>377</c:v>
                </c:pt>
                <c:pt idx="88">
                  <c:v>3711</c:v>
                </c:pt>
                <c:pt idx="89">
                  <c:v>3826</c:v>
                </c:pt>
                <c:pt idx="90">
                  <c:v>5280</c:v>
                </c:pt>
                <c:pt idx="91">
                  <c:v>6759</c:v>
                </c:pt>
                <c:pt idx="92">
                  <c:v>1352</c:v>
                </c:pt>
                <c:pt idx="93">
                  <c:v>2589</c:v>
                </c:pt>
                <c:pt idx="94">
                  <c:v>2523</c:v>
                </c:pt>
                <c:pt idx="95">
                  <c:v>1128</c:v>
                </c:pt>
                <c:pt idx="96">
                  <c:v>1962</c:v>
                </c:pt>
              </c:numCache>
            </c:numRef>
          </c:val>
          <c:extLst>
            <c:ext xmlns:c16="http://schemas.microsoft.com/office/drawing/2014/chart" uri="{C3380CC4-5D6E-409C-BE32-E72D297353CC}">
              <c16:uniqueId val="{00000001-61E1-7B42-9C63-B215A794E43C}"/>
            </c:ext>
          </c:extLst>
        </c:ser>
        <c:ser>
          <c:idx val="1"/>
          <c:order val="1"/>
          <c:tx>
            <c:strRef>
              <c:f>'sales by suburb'!$C$3:$C$4</c:f>
              <c:strCache>
                <c:ptCount val="1"/>
                <c:pt idx="0">
                  <c:v>BIGW STORE</c:v>
                </c:pt>
              </c:strCache>
            </c:strRef>
          </c:tx>
          <c:spPr>
            <a:solidFill>
              <a:schemeClr val="bg2">
                <a:lumMod val="90000"/>
              </a:schemeClr>
            </a:solidFill>
            <a:ln>
              <a:noFill/>
            </a:ln>
            <a:effectLst/>
          </c:spPr>
          <c:invertIfNegative val="0"/>
          <c:cat>
            <c:strRef>
              <c:f>'sales by suburb'!$A$5:$A$102</c:f>
              <c:strCache>
                <c:ptCount val="97"/>
                <c:pt idx="0">
                  <c:v>Airlie Beach</c:v>
                </c:pt>
                <c:pt idx="1">
                  <c:v>Albany</c:v>
                </c:pt>
                <c:pt idx="2">
                  <c:v>Alexandria</c:v>
                </c:pt>
                <c:pt idx="3">
                  <c:v>Alice Springs</c:v>
                </c:pt>
                <c:pt idx="4">
                  <c:v>Altona</c:v>
                </c:pt>
                <c:pt idx="5">
                  <c:v>Armidale</c:v>
                </c:pt>
                <c:pt idx="6">
                  <c:v>Artarmon</c:v>
                </c:pt>
                <c:pt idx="7">
                  <c:v>Ashfield</c:v>
                </c:pt>
                <c:pt idx="8">
                  <c:v>Atherton</c:v>
                </c:pt>
                <c:pt idx="9">
                  <c:v>Balcatta</c:v>
                </c:pt>
                <c:pt idx="10">
                  <c:v>Ballarat</c:v>
                </c:pt>
                <c:pt idx="11">
                  <c:v>Ballina</c:v>
                </c:pt>
                <c:pt idx="12">
                  <c:v>Bathurst</c:v>
                </c:pt>
                <c:pt idx="13">
                  <c:v>Belconnen</c:v>
                </c:pt>
                <c:pt idx="14">
                  <c:v>Bendigo</c:v>
                </c:pt>
                <c:pt idx="15">
                  <c:v>Berri</c:v>
                </c:pt>
                <c:pt idx="16">
                  <c:v>Broome</c:v>
                </c:pt>
                <c:pt idx="17">
                  <c:v>Burleigh Waters</c:v>
                </c:pt>
                <c:pt idx="18">
                  <c:v>Burnie</c:v>
                </c:pt>
                <c:pt idx="19">
                  <c:v>Bussleton</c:v>
                </c:pt>
                <c:pt idx="20">
                  <c:v>Cairns</c:v>
                </c:pt>
                <c:pt idx="21">
                  <c:v>Caloundra</c:v>
                </c:pt>
                <c:pt idx="22">
                  <c:v>Campbelltown</c:v>
                </c:pt>
                <c:pt idx="23">
                  <c:v>Castle Hill</c:v>
                </c:pt>
                <c:pt idx="24">
                  <c:v>Chadstone</c:v>
                </c:pt>
                <c:pt idx="25">
                  <c:v>Chatswood</c:v>
                </c:pt>
                <c:pt idx="26">
                  <c:v>Claremont</c:v>
                </c:pt>
                <c:pt idx="27">
                  <c:v>Collingwood</c:v>
                </c:pt>
                <c:pt idx="28">
                  <c:v>Cranbourne</c:v>
                </c:pt>
                <c:pt idx="29">
                  <c:v>Croydon</c:v>
                </c:pt>
                <c:pt idx="30">
                  <c:v>Dandenong</c:v>
                </c:pt>
                <c:pt idx="31">
                  <c:v>Darwin</c:v>
                </c:pt>
                <c:pt idx="32">
                  <c:v>Dubbo</c:v>
                </c:pt>
                <c:pt idx="33">
                  <c:v>Dural</c:v>
                </c:pt>
                <c:pt idx="34">
                  <c:v>Epping</c:v>
                </c:pt>
                <c:pt idx="35">
                  <c:v>Epsom</c:v>
                </c:pt>
                <c:pt idx="36">
                  <c:v>Esperance</c:v>
                </c:pt>
                <c:pt idx="37">
                  <c:v>Frankston</c:v>
                </c:pt>
                <c:pt idx="38">
                  <c:v>Fyshwick</c:v>
                </c:pt>
                <c:pt idx="39">
                  <c:v>Geraldton</c:v>
                </c:pt>
                <c:pt idx="40">
                  <c:v>Gladstone</c:v>
                </c:pt>
                <c:pt idx="41">
                  <c:v>Glenorchy</c:v>
                </c:pt>
                <c:pt idx="42">
                  <c:v>Gympie</c:v>
                </c:pt>
                <c:pt idx="43">
                  <c:v>Harrisdale</c:v>
                </c:pt>
                <c:pt idx="44">
                  <c:v>Hastings</c:v>
                </c:pt>
                <c:pt idx="45">
                  <c:v>Hervey Bay</c:v>
                </c:pt>
                <c:pt idx="46">
                  <c:v>Horsham</c:v>
                </c:pt>
                <c:pt idx="47">
                  <c:v>Indooroopilly</c:v>
                </c:pt>
                <c:pt idx="48">
                  <c:v>Inglewood</c:v>
                </c:pt>
                <c:pt idx="49">
                  <c:v>Ipswich</c:v>
                </c:pt>
                <c:pt idx="50">
                  <c:v>Joondalup</c:v>
                </c:pt>
                <c:pt idx="51">
                  <c:v>Launceston</c:v>
                </c:pt>
                <c:pt idx="52">
                  <c:v>Lidcombe</c:v>
                </c:pt>
                <c:pt idx="53">
                  <c:v>Lismore</c:v>
                </c:pt>
                <c:pt idx="54">
                  <c:v>Lithgow</c:v>
                </c:pt>
                <c:pt idx="55">
                  <c:v>Mackay</c:v>
                </c:pt>
                <c:pt idx="56">
                  <c:v>Maddington</c:v>
                </c:pt>
                <c:pt idx="57">
                  <c:v>Marion</c:v>
                </c:pt>
                <c:pt idx="58">
                  <c:v>Maroochydore</c:v>
                </c:pt>
                <c:pt idx="59">
                  <c:v>Mascot</c:v>
                </c:pt>
                <c:pt idx="60">
                  <c:v>Mildura</c:v>
                </c:pt>
                <c:pt idx="61">
                  <c:v>Mindarie</c:v>
                </c:pt>
                <c:pt idx="62">
                  <c:v>Mornington</c:v>
                </c:pt>
                <c:pt idx="63">
                  <c:v>Mt Gambier</c:v>
                </c:pt>
                <c:pt idx="64">
                  <c:v>Mt Isa</c:v>
                </c:pt>
                <c:pt idx="65">
                  <c:v>Narrabeen</c:v>
                </c:pt>
                <c:pt idx="66">
                  <c:v>Noarlunga</c:v>
                </c:pt>
                <c:pt idx="67">
                  <c:v>Noosaville</c:v>
                </c:pt>
                <c:pt idx="68">
                  <c:v>North Lakes</c:v>
                </c:pt>
                <c:pt idx="69">
                  <c:v>Nowra</c:v>
                </c:pt>
                <c:pt idx="70">
                  <c:v>Nunawading</c:v>
                </c:pt>
                <c:pt idx="71">
                  <c:v>Orange</c:v>
                </c:pt>
                <c:pt idx="72">
                  <c:v>Penrith</c:v>
                </c:pt>
                <c:pt idx="73">
                  <c:v>Port Lincoln</c:v>
                </c:pt>
                <c:pt idx="74">
                  <c:v>Prospect</c:v>
                </c:pt>
                <c:pt idx="75">
                  <c:v>Randwick</c:v>
                </c:pt>
                <c:pt idx="76">
                  <c:v>Ringwood</c:v>
                </c:pt>
                <c:pt idx="77">
                  <c:v>Rockhampton</c:v>
                </c:pt>
                <c:pt idx="78">
                  <c:v>Rosny Park</c:v>
                </c:pt>
                <c:pt idx="79">
                  <c:v>Rydalmere</c:v>
                </c:pt>
                <c:pt idx="80">
                  <c:v>Scoresby</c:v>
                </c:pt>
                <c:pt idx="81">
                  <c:v>Seaford</c:v>
                </c:pt>
                <c:pt idx="82">
                  <c:v>Shepparton</c:v>
                </c:pt>
                <c:pt idx="83">
                  <c:v>Southport</c:v>
                </c:pt>
                <c:pt idx="84">
                  <c:v>Stafford</c:v>
                </c:pt>
                <c:pt idx="85">
                  <c:v>Sunbury</c:v>
                </c:pt>
                <c:pt idx="86">
                  <c:v>Thornleigh</c:v>
                </c:pt>
                <c:pt idx="87">
                  <c:v>Toombul</c:v>
                </c:pt>
                <c:pt idx="88">
                  <c:v>Tweed Heads</c:v>
                </c:pt>
                <c:pt idx="89">
                  <c:v>Ulladulla</c:v>
                </c:pt>
                <c:pt idx="90">
                  <c:v>Underwood</c:v>
                </c:pt>
                <c:pt idx="91">
                  <c:v>Wagga Wagga</c:v>
                </c:pt>
                <c:pt idx="92">
                  <c:v>Warrnambool</c:v>
                </c:pt>
                <c:pt idx="93">
                  <c:v>Werribee</c:v>
                </c:pt>
                <c:pt idx="94">
                  <c:v>Wodonga</c:v>
                </c:pt>
                <c:pt idx="95">
                  <c:v>Woodville</c:v>
                </c:pt>
                <c:pt idx="96">
                  <c:v>Yeppoon</c:v>
                </c:pt>
              </c:strCache>
            </c:strRef>
          </c:cat>
          <c:val>
            <c:numRef>
              <c:f>'sales by suburb'!$C$5:$C$102</c:f>
              <c:numCache>
                <c:formatCode>"$"#,##0.00</c:formatCode>
                <c:ptCount val="97"/>
                <c:pt idx="0">
                  <c:v>5364</c:v>
                </c:pt>
                <c:pt idx="1">
                  <c:v>10391</c:v>
                </c:pt>
                <c:pt idx="2">
                  <c:v>6644</c:v>
                </c:pt>
                <c:pt idx="3">
                  <c:v>7761</c:v>
                </c:pt>
                <c:pt idx="4">
                  <c:v>6091</c:v>
                </c:pt>
                <c:pt idx="5">
                  <c:v>7461</c:v>
                </c:pt>
                <c:pt idx="6">
                  <c:v>8151</c:v>
                </c:pt>
                <c:pt idx="7">
                  <c:v>9936</c:v>
                </c:pt>
                <c:pt idx="8">
                  <c:v>5187</c:v>
                </c:pt>
                <c:pt idx="9">
                  <c:v>1444</c:v>
                </c:pt>
                <c:pt idx="10">
                  <c:v>9405</c:v>
                </c:pt>
                <c:pt idx="11">
                  <c:v>7142</c:v>
                </c:pt>
                <c:pt idx="12">
                  <c:v>10136</c:v>
                </c:pt>
                <c:pt idx="13">
                  <c:v>13230</c:v>
                </c:pt>
                <c:pt idx="14">
                  <c:v>8063</c:v>
                </c:pt>
                <c:pt idx="15">
                  <c:v>7071</c:v>
                </c:pt>
                <c:pt idx="16">
                  <c:v>5034</c:v>
                </c:pt>
                <c:pt idx="17">
                  <c:v>3919</c:v>
                </c:pt>
                <c:pt idx="18">
                  <c:v>7148</c:v>
                </c:pt>
                <c:pt idx="19">
                  <c:v>9211</c:v>
                </c:pt>
                <c:pt idx="20">
                  <c:v>6585</c:v>
                </c:pt>
                <c:pt idx="21">
                  <c:v>11400</c:v>
                </c:pt>
                <c:pt idx="22">
                  <c:v>8964</c:v>
                </c:pt>
                <c:pt idx="23">
                  <c:v>7927</c:v>
                </c:pt>
                <c:pt idx="24">
                  <c:v>10137</c:v>
                </c:pt>
                <c:pt idx="25">
                  <c:v>11915</c:v>
                </c:pt>
                <c:pt idx="26">
                  <c:v>4550</c:v>
                </c:pt>
                <c:pt idx="27">
                  <c:v>11570</c:v>
                </c:pt>
                <c:pt idx="28">
                  <c:v>5389</c:v>
                </c:pt>
                <c:pt idx="29">
                  <c:v>9269</c:v>
                </c:pt>
                <c:pt idx="30">
                  <c:v>7943</c:v>
                </c:pt>
                <c:pt idx="31">
                  <c:v>5566</c:v>
                </c:pt>
                <c:pt idx="32">
                  <c:v>9401</c:v>
                </c:pt>
                <c:pt idx="33">
                  <c:v>6305</c:v>
                </c:pt>
                <c:pt idx="34">
                  <c:v>7537</c:v>
                </c:pt>
                <c:pt idx="35">
                  <c:v>10446</c:v>
                </c:pt>
                <c:pt idx="36">
                  <c:v>4487</c:v>
                </c:pt>
                <c:pt idx="37">
                  <c:v>12672</c:v>
                </c:pt>
                <c:pt idx="38">
                  <c:v>6859</c:v>
                </c:pt>
                <c:pt idx="39">
                  <c:v>8295</c:v>
                </c:pt>
                <c:pt idx="40">
                  <c:v>6073</c:v>
                </c:pt>
                <c:pt idx="41">
                  <c:v>6360</c:v>
                </c:pt>
                <c:pt idx="42">
                  <c:v>6908</c:v>
                </c:pt>
                <c:pt idx="43">
                  <c:v>5443</c:v>
                </c:pt>
                <c:pt idx="44">
                  <c:v>3681</c:v>
                </c:pt>
                <c:pt idx="45">
                  <c:v>8049</c:v>
                </c:pt>
                <c:pt idx="46">
                  <c:v>5755</c:v>
                </c:pt>
                <c:pt idx="47">
                  <c:v>10031</c:v>
                </c:pt>
                <c:pt idx="48">
                  <c:v>2936</c:v>
                </c:pt>
                <c:pt idx="49">
                  <c:v>9185</c:v>
                </c:pt>
                <c:pt idx="50">
                  <c:v>7912</c:v>
                </c:pt>
                <c:pt idx="51">
                  <c:v>6684</c:v>
                </c:pt>
                <c:pt idx="52">
                  <c:v>5068</c:v>
                </c:pt>
                <c:pt idx="53">
                  <c:v>11046</c:v>
                </c:pt>
                <c:pt idx="54">
                  <c:v>2368</c:v>
                </c:pt>
                <c:pt idx="55">
                  <c:v>4662</c:v>
                </c:pt>
                <c:pt idx="56">
                  <c:v>4449</c:v>
                </c:pt>
                <c:pt idx="57">
                  <c:v>6684</c:v>
                </c:pt>
                <c:pt idx="58">
                  <c:v>8197</c:v>
                </c:pt>
                <c:pt idx="59">
                  <c:v>12158</c:v>
                </c:pt>
                <c:pt idx="60">
                  <c:v>3938</c:v>
                </c:pt>
                <c:pt idx="61">
                  <c:v>3114</c:v>
                </c:pt>
                <c:pt idx="62">
                  <c:v>3355</c:v>
                </c:pt>
                <c:pt idx="63">
                  <c:v>3288</c:v>
                </c:pt>
                <c:pt idx="64">
                  <c:v>4413</c:v>
                </c:pt>
                <c:pt idx="65">
                  <c:v>8332</c:v>
                </c:pt>
                <c:pt idx="66">
                  <c:v>6253</c:v>
                </c:pt>
                <c:pt idx="67">
                  <c:v>5014</c:v>
                </c:pt>
                <c:pt idx="68">
                  <c:v>9385</c:v>
                </c:pt>
                <c:pt idx="69">
                  <c:v>10694</c:v>
                </c:pt>
                <c:pt idx="70">
                  <c:v>4356</c:v>
                </c:pt>
                <c:pt idx="71">
                  <c:v>7721</c:v>
                </c:pt>
                <c:pt idx="72">
                  <c:v>7891</c:v>
                </c:pt>
                <c:pt idx="73">
                  <c:v>6570</c:v>
                </c:pt>
                <c:pt idx="74">
                  <c:v>5189</c:v>
                </c:pt>
                <c:pt idx="75">
                  <c:v>5245</c:v>
                </c:pt>
                <c:pt idx="76">
                  <c:v>4782</c:v>
                </c:pt>
                <c:pt idx="77">
                  <c:v>5926</c:v>
                </c:pt>
                <c:pt idx="78">
                  <c:v>5154</c:v>
                </c:pt>
                <c:pt idx="79">
                  <c:v>8968</c:v>
                </c:pt>
                <c:pt idx="80">
                  <c:v>5212</c:v>
                </c:pt>
                <c:pt idx="81">
                  <c:v>6769</c:v>
                </c:pt>
                <c:pt idx="82">
                  <c:v>9162</c:v>
                </c:pt>
                <c:pt idx="83">
                  <c:v>10809</c:v>
                </c:pt>
                <c:pt idx="84">
                  <c:v>10448</c:v>
                </c:pt>
                <c:pt idx="85">
                  <c:v>4676</c:v>
                </c:pt>
                <c:pt idx="86">
                  <c:v>1104</c:v>
                </c:pt>
                <c:pt idx="87">
                  <c:v>7397</c:v>
                </c:pt>
                <c:pt idx="88">
                  <c:v>3654</c:v>
                </c:pt>
                <c:pt idx="89">
                  <c:v>3813</c:v>
                </c:pt>
                <c:pt idx="90">
                  <c:v>9113</c:v>
                </c:pt>
                <c:pt idx="91">
                  <c:v>7572</c:v>
                </c:pt>
                <c:pt idx="92">
                  <c:v>7016</c:v>
                </c:pt>
                <c:pt idx="93">
                  <c:v>6122</c:v>
                </c:pt>
                <c:pt idx="94">
                  <c:v>5069</c:v>
                </c:pt>
                <c:pt idx="95">
                  <c:v>5462</c:v>
                </c:pt>
                <c:pt idx="96">
                  <c:v>4266</c:v>
                </c:pt>
              </c:numCache>
            </c:numRef>
          </c:val>
          <c:extLst>
            <c:ext xmlns:c16="http://schemas.microsoft.com/office/drawing/2014/chart" uri="{C3380CC4-5D6E-409C-BE32-E72D297353CC}">
              <c16:uniqueId val="{00000003-61E1-7B42-9C63-B215A794E43C}"/>
            </c:ext>
          </c:extLst>
        </c:ser>
        <c:dLbls>
          <c:showLegendKey val="0"/>
          <c:showVal val="0"/>
          <c:showCatName val="0"/>
          <c:showSerName val="0"/>
          <c:showPercent val="0"/>
          <c:showBubbleSize val="0"/>
        </c:dLbls>
        <c:gapWidth val="219"/>
        <c:overlap val="100"/>
        <c:axId val="2144076831"/>
        <c:axId val="273444703"/>
      </c:barChart>
      <c:catAx>
        <c:axId val="214407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444703"/>
        <c:crosses val="autoZero"/>
        <c:auto val="1"/>
        <c:lblAlgn val="ctr"/>
        <c:lblOffset val="100"/>
        <c:noMultiLvlLbl val="0"/>
      </c:catAx>
      <c:valAx>
        <c:axId val="273444703"/>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4076831"/>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 - Data.xlsx]sales by type!salesbytype</c:name>
    <c:fmtId val="3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bg2">
              <a:lumMod val="90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bg2">
              <a:lumMod val="90000"/>
            </a:schemeClr>
          </a:solidFill>
          <a:ln w="19050">
            <a:solidFill>
              <a:schemeClr val="lt1"/>
            </a:solidFill>
          </a:ln>
          <a:effectLst/>
        </c:spPr>
      </c:pivotFmt>
    </c:pivotFmts>
    <c:plotArea>
      <c:layout/>
      <c:doughnutChart>
        <c:varyColors val="1"/>
        <c:ser>
          <c:idx val="0"/>
          <c:order val="0"/>
          <c:tx>
            <c:strRef>
              <c:f>'sales by type'!$B$3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75-0144-A8DF-486EE5276427}"/>
              </c:ext>
            </c:extLst>
          </c:dPt>
          <c:dPt>
            <c:idx val="1"/>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3-8475-0144-A8DF-486EE5276427}"/>
              </c:ext>
            </c:extLst>
          </c:dPt>
          <c:cat>
            <c:strRef>
              <c:f>'sales by type'!$A$4:$A$6</c:f>
              <c:strCache>
                <c:ptCount val="2"/>
                <c:pt idx="0">
                  <c:v>BIGW E-RETAIL</c:v>
                </c:pt>
                <c:pt idx="1">
                  <c:v>BIGW STORE</c:v>
                </c:pt>
              </c:strCache>
            </c:strRef>
          </c:cat>
          <c:val>
            <c:numRef>
              <c:f>'sales by type'!$B$4:$B$6</c:f>
              <c:numCache>
                <c:formatCode>"$"#,##0.00</c:formatCode>
                <c:ptCount val="2"/>
                <c:pt idx="0">
                  <c:v>255050</c:v>
                </c:pt>
                <c:pt idx="1">
                  <c:v>676907</c:v>
                </c:pt>
              </c:numCache>
            </c:numRef>
          </c:val>
          <c:extLst>
            <c:ext xmlns:c16="http://schemas.microsoft.com/office/drawing/2014/chart" uri="{C3380CC4-5D6E-409C-BE32-E72D297353CC}">
              <c16:uniqueId val="{00000004-8475-0144-A8DF-486EE527642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 - Data.xlsx]sales by buyer!salesbymanager</c:name>
    <c:fmtId val="3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buyer'!$B$3:$B$4</c:f>
              <c:strCache>
                <c:ptCount val="1"/>
                <c:pt idx="0">
                  <c:v>BIGW E-RETAIL</c:v>
                </c:pt>
              </c:strCache>
            </c:strRef>
          </c:tx>
          <c:spPr>
            <a:solidFill>
              <a:schemeClr val="accent1"/>
            </a:solidFill>
            <a:ln>
              <a:noFill/>
            </a:ln>
            <a:effectLst/>
          </c:spPr>
          <c:invertIfNegative val="0"/>
          <c:cat>
            <c:strRef>
              <c:f>'sales by buyer'!$A$5:$A$26</c:f>
              <c:strCache>
                <c:ptCount val="21"/>
                <c:pt idx="0">
                  <c:v>Aarav Gupta</c:v>
                </c:pt>
                <c:pt idx="1">
                  <c:v>Angus McDonald</c:v>
                </c:pt>
                <c:pt idx="2">
                  <c:v>Arjun Sharma</c:v>
                </c:pt>
                <c:pt idx="3">
                  <c:v>Bao Hoang</c:v>
                </c:pt>
                <c:pt idx="4">
                  <c:v>Chloe Nguyen</c:v>
                </c:pt>
                <c:pt idx="5">
                  <c:v>Domenico Rossi</c:v>
                </c:pt>
                <c:pt idx="6">
                  <c:v>Elena Papadopoulos</c:v>
                </c:pt>
                <c:pt idx="7">
                  <c:v>Hamish Campbell</c:v>
                </c:pt>
                <c:pt idx="8">
                  <c:v>Imogen Wright</c:v>
                </c:pt>
                <c:pt idx="9">
                  <c:v>Jarrah Walker</c:v>
                </c:pt>
                <c:pt idx="10">
                  <c:v>Jasper Chen</c:v>
                </c:pt>
                <c:pt idx="11">
                  <c:v>Lachlan Smith</c:v>
                </c:pt>
                <c:pt idx="12">
                  <c:v>Layla Mansour</c:v>
                </c:pt>
                <c:pt idx="13">
                  <c:v>Lowitja Mundine</c:v>
                </c:pt>
                <c:pt idx="14">
                  <c:v>Matilda Jones</c:v>
                </c:pt>
                <c:pt idx="15">
                  <c:v>Nyadol Deng</c:v>
                </c:pt>
                <c:pt idx="16">
                  <c:v>Omar Haddad</c:v>
                </c:pt>
                <c:pt idx="17">
                  <c:v>Priya Iyer</c:v>
                </c:pt>
                <c:pt idx="18">
                  <c:v>Sione Kaufusi</c:v>
                </c:pt>
                <c:pt idx="19">
                  <c:v>Teuila Tuivasa</c:v>
                </c:pt>
                <c:pt idx="20">
                  <c:v>Zainab Khan</c:v>
                </c:pt>
              </c:strCache>
            </c:strRef>
          </c:cat>
          <c:val>
            <c:numRef>
              <c:f>'sales by buyer'!$B$5:$B$26</c:f>
              <c:numCache>
                <c:formatCode>"$"#,##0.00</c:formatCode>
                <c:ptCount val="21"/>
                <c:pt idx="0">
                  <c:v>13309</c:v>
                </c:pt>
                <c:pt idx="1">
                  <c:v>11233</c:v>
                </c:pt>
                <c:pt idx="2">
                  <c:v>17664</c:v>
                </c:pt>
                <c:pt idx="3">
                  <c:v>19914</c:v>
                </c:pt>
                <c:pt idx="4">
                  <c:v>12249</c:v>
                </c:pt>
                <c:pt idx="5">
                  <c:v>7792</c:v>
                </c:pt>
                <c:pt idx="6">
                  <c:v>7893</c:v>
                </c:pt>
                <c:pt idx="7">
                  <c:v>9330</c:v>
                </c:pt>
                <c:pt idx="8">
                  <c:v>9197</c:v>
                </c:pt>
                <c:pt idx="9">
                  <c:v>20688</c:v>
                </c:pt>
                <c:pt idx="10">
                  <c:v>7686</c:v>
                </c:pt>
                <c:pt idx="11">
                  <c:v>15072</c:v>
                </c:pt>
                <c:pt idx="12">
                  <c:v>9256</c:v>
                </c:pt>
                <c:pt idx="13">
                  <c:v>7652</c:v>
                </c:pt>
                <c:pt idx="14">
                  <c:v>12907</c:v>
                </c:pt>
                <c:pt idx="15">
                  <c:v>13004</c:v>
                </c:pt>
                <c:pt idx="16">
                  <c:v>4468</c:v>
                </c:pt>
                <c:pt idx="17">
                  <c:v>15022</c:v>
                </c:pt>
                <c:pt idx="18">
                  <c:v>22004</c:v>
                </c:pt>
                <c:pt idx="19">
                  <c:v>7082</c:v>
                </c:pt>
                <c:pt idx="20">
                  <c:v>11628</c:v>
                </c:pt>
              </c:numCache>
            </c:numRef>
          </c:val>
          <c:extLst>
            <c:ext xmlns:c16="http://schemas.microsoft.com/office/drawing/2014/chart" uri="{C3380CC4-5D6E-409C-BE32-E72D297353CC}">
              <c16:uniqueId val="{00000000-AB5E-4548-A5BC-3E7C5137E5DA}"/>
            </c:ext>
          </c:extLst>
        </c:ser>
        <c:ser>
          <c:idx val="1"/>
          <c:order val="1"/>
          <c:tx>
            <c:strRef>
              <c:f>'sales by buyer'!$C$3:$C$4</c:f>
              <c:strCache>
                <c:ptCount val="1"/>
                <c:pt idx="0">
                  <c:v>BIGW STORE</c:v>
                </c:pt>
              </c:strCache>
            </c:strRef>
          </c:tx>
          <c:spPr>
            <a:solidFill>
              <a:schemeClr val="bg2">
                <a:lumMod val="90000"/>
              </a:schemeClr>
            </a:solidFill>
            <a:ln>
              <a:noFill/>
            </a:ln>
            <a:effectLst/>
          </c:spPr>
          <c:invertIfNegative val="0"/>
          <c:cat>
            <c:strRef>
              <c:f>'sales by buyer'!$A$5:$A$26</c:f>
              <c:strCache>
                <c:ptCount val="21"/>
                <c:pt idx="0">
                  <c:v>Aarav Gupta</c:v>
                </c:pt>
                <c:pt idx="1">
                  <c:v>Angus McDonald</c:v>
                </c:pt>
                <c:pt idx="2">
                  <c:v>Arjun Sharma</c:v>
                </c:pt>
                <c:pt idx="3">
                  <c:v>Bao Hoang</c:v>
                </c:pt>
                <c:pt idx="4">
                  <c:v>Chloe Nguyen</c:v>
                </c:pt>
                <c:pt idx="5">
                  <c:v>Domenico Rossi</c:v>
                </c:pt>
                <c:pt idx="6">
                  <c:v>Elena Papadopoulos</c:v>
                </c:pt>
                <c:pt idx="7">
                  <c:v>Hamish Campbell</c:v>
                </c:pt>
                <c:pt idx="8">
                  <c:v>Imogen Wright</c:v>
                </c:pt>
                <c:pt idx="9">
                  <c:v>Jarrah Walker</c:v>
                </c:pt>
                <c:pt idx="10">
                  <c:v>Jasper Chen</c:v>
                </c:pt>
                <c:pt idx="11">
                  <c:v>Lachlan Smith</c:v>
                </c:pt>
                <c:pt idx="12">
                  <c:v>Layla Mansour</c:v>
                </c:pt>
                <c:pt idx="13">
                  <c:v>Lowitja Mundine</c:v>
                </c:pt>
                <c:pt idx="14">
                  <c:v>Matilda Jones</c:v>
                </c:pt>
                <c:pt idx="15">
                  <c:v>Nyadol Deng</c:v>
                </c:pt>
                <c:pt idx="16">
                  <c:v>Omar Haddad</c:v>
                </c:pt>
                <c:pt idx="17">
                  <c:v>Priya Iyer</c:v>
                </c:pt>
                <c:pt idx="18">
                  <c:v>Sione Kaufusi</c:v>
                </c:pt>
                <c:pt idx="19">
                  <c:v>Teuila Tuivasa</c:v>
                </c:pt>
                <c:pt idx="20">
                  <c:v>Zainab Khan</c:v>
                </c:pt>
              </c:strCache>
            </c:strRef>
          </c:cat>
          <c:val>
            <c:numRef>
              <c:f>'sales by buyer'!$C$5:$C$26</c:f>
              <c:numCache>
                <c:formatCode>"$"#,##0.00</c:formatCode>
                <c:ptCount val="21"/>
                <c:pt idx="0">
                  <c:v>21549</c:v>
                </c:pt>
                <c:pt idx="1">
                  <c:v>28976</c:v>
                </c:pt>
                <c:pt idx="2">
                  <c:v>54371</c:v>
                </c:pt>
                <c:pt idx="3">
                  <c:v>45089</c:v>
                </c:pt>
                <c:pt idx="4">
                  <c:v>44113</c:v>
                </c:pt>
                <c:pt idx="5">
                  <c:v>33298</c:v>
                </c:pt>
                <c:pt idx="6">
                  <c:v>30357</c:v>
                </c:pt>
                <c:pt idx="7">
                  <c:v>36989</c:v>
                </c:pt>
                <c:pt idx="8">
                  <c:v>17816</c:v>
                </c:pt>
                <c:pt idx="9">
                  <c:v>47640</c:v>
                </c:pt>
                <c:pt idx="10">
                  <c:v>31519</c:v>
                </c:pt>
                <c:pt idx="11">
                  <c:v>19956</c:v>
                </c:pt>
                <c:pt idx="12">
                  <c:v>25346</c:v>
                </c:pt>
                <c:pt idx="13">
                  <c:v>29494</c:v>
                </c:pt>
                <c:pt idx="14">
                  <c:v>31320</c:v>
                </c:pt>
                <c:pt idx="15">
                  <c:v>29303</c:v>
                </c:pt>
                <c:pt idx="16">
                  <c:v>13327</c:v>
                </c:pt>
                <c:pt idx="17">
                  <c:v>43560</c:v>
                </c:pt>
                <c:pt idx="18">
                  <c:v>49299</c:v>
                </c:pt>
                <c:pt idx="19">
                  <c:v>16929</c:v>
                </c:pt>
                <c:pt idx="20">
                  <c:v>26656</c:v>
                </c:pt>
              </c:numCache>
            </c:numRef>
          </c:val>
          <c:extLst>
            <c:ext xmlns:c16="http://schemas.microsoft.com/office/drawing/2014/chart" uri="{C3380CC4-5D6E-409C-BE32-E72D297353CC}">
              <c16:uniqueId val="{00000003-AB5E-4548-A5BC-3E7C5137E5DA}"/>
            </c:ext>
          </c:extLst>
        </c:ser>
        <c:dLbls>
          <c:showLegendKey val="0"/>
          <c:showVal val="0"/>
          <c:showCatName val="0"/>
          <c:showSerName val="0"/>
          <c:showPercent val="0"/>
          <c:showBubbleSize val="0"/>
        </c:dLbls>
        <c:gapWidth val="150"/>
        <c:overlap val="100"/>
        <c:axId val="801759103"/>
        <c:axId val="801156879"/>
      </c:barChart>
      <c:catAx>
        <c:axId val="80175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156879"/>
        <c:crosses val="autoZero"/>
        <c:auto val="1"/>
        <c:lblAlgn val="ctr"/>
        <c:lblOffset val="100"/>
        <c:noMultiLvlLbl val="0"/>
      </c:catAx>
      <c:valAx>
        <c:axId val="801156879"/>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75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 - Data.xlsx]sales by manager!salesbymanager</c:name>
    <c:fmtId val="3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359399927950185E-2"/>
          <c:y val="4.817790545133474E-2"/>
          <c:w val="0.87949680922237661"/>
          <c:h val="0.86663729837653258"/>
        </c:manualLayout>
      </c:layout>
      <c:barChart>
        <c:barDir val="col"/>
        <c:grouping val="stacked"/>
        <c:varyColors val="0"/>
        <c:ser>
          <c:idx val="0"/>
          <c:order val="0"/>
          <c:tx>
            <c:strRef>
              <c:f>'sales by manager'!$B$3:$B$4</c:f>
              <c:strCache>
                <c:ptCount val="1"/>
                <c:pt idx="0">
                  <c:v>BIGW E-RETAIL</c:v>
                </c:pt>
              </c:strCache>
            </c:strRef>
          </c:tx>
          <c:spPr>
            <a:solidFill>
              <a:schemeClr val="accent1"/>
            </a:solidFill>
            <a:ln>
              <a:noFill/>
            </a:ln>
            <a:effectLst/>
          </c:spPr>
          <c:invertIfNegative val="0"/>
          <c:cat>
            <c:strRef>
              <c:f>'sales by manager'!$A$5:$A$15</c:f>
              <c:strCache>
                <c:ptCount val="10"/>
                <c:pt idx="0">
                  <c:v>Adelaide Scott</c:v>
                </c:pt>
                <c:pt idx="1">
                  <c:v>Aditya Nair</c:v>
                </c:pt>
                <c:pt idx="2">
                  <c:v>Ariki Te Kahu</c:v>
                </c:pt>
                <c:pt idx="3">
                  <c:v>Cooper Evans</c:v>
                </c:pt>
                <c:pt idx="4">
                  <c:v>Jojo Hashimoto</c:v>
                </c:pt>
                <c:pt idx="5">
                  <c:v>Luka Vidovic</c:v>
                </c:pt>
                <c:pt idx="6">
                  <c:v>Mariam Bakir</c:v>
                </c:pt>
                <c:pt idx="7">
                  <c:v>Michelle Zhao</c:v>
                </c:pt>
                <c:pt idx="8">
                  <c:v>Sanvi Reddy</c:v>
                </c:pt>
                <c:pt idx="9">
                  <c:v>Yarran Maza</c:v>
                </c:pt>
              </c:strCache>
            </c:strRef>
          </c:cat>
          <c:val>
            <c:numRef>
              <c:f>'sales by manager'!$B$5:$B$15</c:f>
              <c:numCache>
                <c:formatCode>"$"#,##0.00</c:formatCode>
                <c:ptCount val="10"/>
                <c:pt idx="0">
                  <c:v>39589</c:v>
                </c:pt>
                <c:pt idx="1">
                  <c:v>8951</c:v>
                </c:pt>
                <c:pt idx="2">
                  <c:v>39584</c:v>
                </c:pt>
                <c:pt idx="3">
                  <c:v>18512</c:v>
                </c:pt>
                <c:pt idx="4">
                  <c:v>26937</c:v>
                </c:pt>
                <c:pt idx="5">
                  <c:v>22063</c:v>
                </c:pt>
                <c:pt idx="6">
                  <c:v>19238</c:v>
                </c:pt>
                <c:pt idx="7">
                  <c:v>20608</c:v>
                </c:pt>
                <c:pt idx="8">
                  <c:v>29020</c:v>
                </c:pt>
                <c:pt idx="9">
                  <c:v>30548</c:v>
                </c:pt>
              </c:numCache>
            </c:numRef>
          </c:val>
          <c:extLst>
            <c:ext xmlns:c16="http://schemas.microsoft.com/office/drawing/2014/chart" uri="{C3380CC4-5D6E-409C-BE32-E72D297353CC}">
              <c16:uniqueId val="{00000000-A79F-924E-9270-488F108E0265}"/>
            </c:ext>
          </c:extLst>
        </c:ser>
        <c:ser>
          <c:idx val="1"/>
          <c:order val="1"/>
          <c:tx>
            <c:strRef>
              <c:f>'sales by manager'!$C$3:$C$4</c:f>
              <c:strCache>
                <c:ptCount val="1"/>
                <c:pt idx="0">
                  <c:v>BIGW STORE</c:v>
                </c:pt>
              </c:strCache>
            </c:strRef>
          </c:tx>
          <c:spPr>
            <a:solidFill>
              <a:schemeClr val="bg2">
                <a:lumMod val="90000"/>
              </a:schemeClr>
            </a:solidFill>
            <a:ln>
              <a:noFill/>
            </a:ln>
            <a:effectLst/>
          </c:spPr>
          <c:invertIfNegative val="0"/>
          <c:cat>
            <c:strRef>
              <c:f>'sales by manager'!$A$5:$A$15</c:f>
              <c:strCache>
                <c:ptCount val="10"/>
                <c:pt idx="0">
                  <c:v>Adelaide Scott</c:v>
                </c:pt>
                <c:pt idx="1">
                  <c:v>Aditya Nair</c:v>
                </c:pt>
                <c:pt idx="2">
                  <c:v>Ariki Te Kahu</c:v>
                </c:pt>
                <c:pt idx="3">
                  <c:v>Cooper Evans</c:v>
                </c:pt>
                <c:pt idx="4">
                  <c:v>Jojo Hashimoto</c:v>
                </c:pt>
                <c:pt idx="5">
                  <c:v>Luka Vidovic</c:v>
                </c:pt>
                <c:pt idx="6">
                  <c:v>Mariam Bakir</c:v>
                </c:pt>
                <c:pt idx="7">
                  <c:v>Michelle Zhao</c:v>
                </c:pt>
                <c:pt idx="8">
                  <c:v>Sanvi Reddy</c:v>
                </c:pt>
                <c:pt idx="9">
                  <c:v>Yarran Maza</c:v>
                </c:pt>
              </c:strCache>
            </c:strRef>
          </c:cat>
          <c:val>
            <c:numRef>
              <c:f>'sales by manager'!$C$5:$C$15</c:f>
              <c:numCache>
                <c:formatCode>"$"#,##0.00</c:formatCode>
                <c:ptCount val="10"/>
                <c:pt idx="0">
                  <c:v>116947</c:v>
                </c:pt>
                <c:pt idx="1">
                  <c:v>18949</c:v>
                </c:pt>
                <c:pt idx="2">
                  <c:v>98421</c:v>
                </c:pt>
                <c:pt idx="3">
                  <c:v>42079</c:v>
                </c:pt>
                <c:pt idx="4">
                  <c:v>78890</c:v>
                </c:pt>
                <c:pt idx="5">
                  <c:v>66220</c:v>
                </c:pt>
                <c:pt idx="6">
                  <c:v>59499</c:v>
                </c:pt>
                <c:pt idx="7">
                  <c:v>63147</c:v>
                </c:pt>
                <c:pt idx="8">
                  <c:v>57316</c:v>
                </c:pt>
                <c:pt idx="9">
                  <c:v>75439</c:v>
                </c:pt>
              </c:numCache>
            </c:numRef>
          </c:val>
          <c:extLst>
            <c:ext xmlns:c16="http://schemas.microsoft.com/office/drawing/2014/chart" uri="{C3380CC4-5D6E-409C-BE32-E72D297353CC}">
              <c16:uniqueId val="{00000003-A79F-924E-9270-488F108E0265}"/>
            </c:ext>
          </c:extLst>
        </c:ser>
        <c:dLbls>
          <c:showLegendKey val="0"/>
          <c:showVal val="0"/>
          <c:showCatName val="0"/>
          <c:showSerName val="0"/>
          <c:showPercent val="0"/>
          <c:showBubbleSize val="0"/>
        </c:dLbls>
        <c:gapWidth val="150"/>
        <c:overlap val="100"/>
        <c:axId val="51865167"/>
        <c:axId val="52240655"/>
      </c:barChart>
      <c:catAx>
        <c:axId val="5186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0655"/>
        <c:crosses val="autoZero"/>
        <c:auto val="1"/>
        <c:lblAlgn val="ctr"/>
        <c:lblOffset val="100"/>
        <c:noMultiLvlLbl val="0"/>
      </c:catAx>
      <c:valAx>
        <c:axId val="52240655"/>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6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mbria" panose="02040503050406030204"/>
            </a:rPr>
            <a:t>Sales by State</a:t>
          </a:r>
        </a:p>
      </cx:txPr>
    </cx:title>
    <cx:plotArea>
      <cx:plotAreaRegion>
        <cx:series layoutId="regionMap" uniqueId="{1063BEC7-A8BD-ED47-9A85-B9C0C040ED91}">
          <cx:tx>
            <cx:txData>
              <cx:f>_xlchart.v5.3</cx:f>
              <cx:v>Sum of Sales</cx:v>
            </cx:txData>
          </cx:tx>
          <cx:dataId val="0"/>
          <cx:layoutPr>
            <cx:geography cultureLanguage="en-GB" cultureRegion="AU" attribution="Powered by Bing">
              <cx:geoCache provider="{E9337A44-BEBE-4D9F-B70C-5C5E7DAFC167}">
                <cx:binary>3Hxpk9RG1u5fIfj8Cuee0sT4jRipll6qgQYaDF8U7abRvu/69fcRGKgSmpKN58aNO8TMOMZF1ZNn
ybOf/OdD/4+H+PG+fNIncVr946H/9alf1/k/fvmlevAfk/vqWRI8lFmVfaqfPWTJL9mnT8HD4y8f
y/suSL1fGKHilwf/vqwf+6f/+0/8mveYHbKH+zrI0tvmsRxePVZNXFdnPlv86MlD1qT19HUPv/Tr
0381VV3ex8H90yePaR3Uw5shf/z16cnfevrkl/lv/YD7JMbR6uYjvmsw+UwzkwiTU+vLn6dP4iz1
/viccvFMWIRqzgWZ/tCv2M/vE3z/Tx3p84HuP34sH6vqyR//PPnqCQUnnwRV5nxhgpNN5/3X3WcC
fzll8v/+c/YvQPLs3xzJYc6ftY/OiOH+YxKkmwBiCR5q+uvTt/hHVs4FdPK3/qqAuHpmSkJMxehn
AUwSOBaQEM84EcwiWn2V3xfl+CKgryf6nyf/RlSnh1sW1eKPnHwRpF86T89w6v8zQb7Omtr/cyz7
ixeOk2eUmMTkmp0KkstnuIQm1YotCXJ2or8lz3O/NRPr63/9F0n1zX2V3Kf/0esp6DOLKyE451+u
Jz+VqlDPpCWp5ObMcn49y98S5OKPzCT45l+v/4tECGP9mFbxffrxqyP64gRPiP6rNpaxZ1JpoiYz
+vnPjzZWCmlRrr+CfjGu3w/zt6T4b37mhKRfn94eNv9FcnyelbX/WKZP3jyWZQCnOXxl7X9AntR6
JqjQFqVkOajhz3BnYYKV/Ir6RaA/nupvCXbl52YCfv7mv0m+j92TL27m3X38WH1l839AuJw9o0oq
app/yNacWVz9DOEStbilv97l44Do+enB/p58z/zWXLiv3/0XSffdY1VPl/dPxZR/MUBCRiKUkkxD
gl8DoeOAF8Z6ipKEFuKrVn25vD8c6m/J9vyvzaT77r8pSvom1PSJc58H9X38f8VII94VpqlwS8Wi
nIWFe8wkYXM5nzvf3xL5n/7hmfT/5fw/sNz/Pr/9lu9v7uv77edCwVGKe/7Tr7nx7Ksn9YYT6r9e
wcuPvz7linGEv98KENOP/PHNf3NDF779eF/Vvz6lbJI+tRhTRAsGY//0SQejg08oe2YxyoTFTQtO
fNKOdAomUMyg/JmCW2CWlNqE8lg4TTVlcvgM6kYtamlTIJQzrel7X4l9mcWDl6XfOPPH/3+SNsnL
LEjr6tenAMm//K2JUFMTySlOoAnXlGktETDmD/evUA7CX6b/k3Or4p2ZGdcqGtR+sHT/epSduzni
zgIKJQswEgwQWsGlcYKU8RiGC1rxijXGdelttDte9Tr/aEXGaHNFHD/0c7ujZmgXZXDjIQv4JpkF
7CUKJTJVk0s4U8jgFLrPaNSV3mhcm/SqpLHdqQ/nAdSPtEnOTSlNwRXVk4SPaavMskyqSFvX+kVc
vKfszozuKv6l/vOl/LNABQL0uZxOQKxTkCzWtLEqy7quW04dGsjXwih3QcnCTRi60YVnxv72PF0I
Ic9BWpNMj1Sji3yvbTNlXXvkQ5feS3rZxbfnIRZYh2oPY4RICuapGesIV1VkiMA/GMbohJ7pWKxx
eu+25e3uPNKCFpwgzfjXVWFK2ej7h4a6u0ya+yboEeicU7QFEQFCqikiNxlh0+dH/CrMlvVJEfqH
Lm/8fTsWl2bkVdvUU9eRmw83lR8Q+zzkElWaK1NNcQQTakZVGw9NXeQ1IL1yXwzd+1Lpl38LQs+0
oC29ocgKQJRD6dtcl56dS7lCx3TOmRXSCIRQMiKW1Linp6yjo9uUudv4B8ZuXa+9Mo39YMZ2DTVI
rWuzeF2bfMUkLbJOathdFIWZOSVQx9KiuRXqVnb+QUXlXnS0tf0h6VfoWtJvfQQyfX6kEg0ZChZz
0OWxG+KxSbWN7jaovBWc6Z78wD+lkSjCmZhEz4ghsVsGsgUx9IVKt5mwmyF+0YbD3kxsoxAraIvS
OkKbUZVEkR6DbPAPiZfsWZNc0ZJ8TPzBziy+cUNql1XuyE6v2CO2hju7YHRQrRG5wC39V6So95XV
bLziKg9tn7Hf2mLYRJ60KS3toGmcJLr240fPv0gq1wmMD115g+5I1wp79Oobr2vtLtuGKtolVrSv
uNz3Wb1JTc+mxoVXDj9h6fQRz2aWria6MJOY+Ie883c0dS/Awk1vcFsm9+cv7JIZOkaa2YRO1qqR
A3TBb25Lkj8vRv+jV77zAp/ZRlM559EYW1I9BCmWZSrCTD2Da63G6PTI/UMrA3s0L9B8sqoPdCzt
cWje89Z843nBVV/8ZoSbRNpufBvmqe2XwyYb9aZJr8L2VoWDw7Vrm3rnyXhFWxfcmNbfD2jODJgb
Nj4pTQuWP4utHan5+Lzpie+IcVjzmEvX3SQIBFCPIZb5mVdH131ole/WsoeCBvdVU950xod6EFcJ
S1ZoWjJex0AID4/tSkB6RfOG+oc4i8tNI4WyGyGSy/OyXURhDMok0RpEgnOKEsaVjIIe9y0ib/w8
27RsXKFjSTZg0zeE2a0ISDh2ZQuG1UZsR1Zpm+Xtaui0DKIY4cIShPEZSJPVw1gGo39w6a038IuM
FI7B84vzzFpEkVMQzaSJUG3mwrIgT3leuzDBUH2jfZuPH7r86icw1FRNYARtNGtGCVMZUUGo/EOY
3rgjd6JqH8pixTHS6aRzZ2IeocxuNOcjKCz84NCzlNhJLdimUp5/Obpevg1CdqN4/lsedE7lyfey
qpOtx8t+5RRLVuz7IRAgnupeLz3uCgZSx74y7CIW1mboA24HQy9t0/C2JOvyn8HUxNQUbQ70iqf7
cHR93WAgRdRAhJfJ0Npt1tvmKBzBXgyvzstx0U4cAU26dAQke9WUrZ5MUtvYBr+X4uDBSY1Dt0LR
GtDMU4dT1tL2pn/IrNd1m9u92TiSX5l5vj1P0aL2a8HJ5yySy5nOwLdZvKsN/5Aad16ot+VwZwRr
AcAiNSalGj1iCIjO1L9hBe9KIwwOIfukvdGOwueWGW9E7a84tc+S/uEKmEJRiZoOY5+vyJGA+iY1
dFkFwaHlyi6GemMm+6K7SX+P/NpO04veIaE9WhuS7iorsI0VsS2lyyYlQmJcAWGxJWeUspLUaS9B
qRLGHtGjvlJDsM139RBfDEW1N+KPhsn+ugxPQGcyjLo4DHQ/sde6q/mdj6xvzYBNN2jGV5NK9nkE
AMMA8zi10axDoOoFB9PtbsNCbihR/opPWcRAGAwYS0g5N5KNMsK652lw8N3YbnRhW6Ne0Y8FbZ/q
8t8gZpxydVMbVZoEB7eROyT8Bo+2pVusoCwRwoigiij8F3p4aiWyovV7YtXBYTRvmrTcea1aQVi4
UEhUtbTUVEhCEeoUwWr92KvTKjiU5G3Abro+e+WzG07iw3nrMPFjLnaYBsYtDAZQk819YxWZNIxF
cBD+2Fx5ES+cJhP5vgjyqyTX70Krim6JWdx2YbSWglG+Aj5j42gGtO8rFRyM64qqvbxQgz22tuuF
Nn9MhsLWdC+azkbOopOfCD7NY8qnwx0ZknokhdG0oLwyX1rt21C+r61P55m7pIzHEDMhBtyt/LiQ
uLbqUSSvjO6ujtfIWFKUY4zpDMdkMN41fseDQ9TE9pBuC/kuSIhtRQ/naVnEQU9MUg7nj+rkKY5K
qeHzUcONDFa3lVXwSpVssKsy4k7QC/Mn9J8rCx4fZUaG6sMpnI6EkRQM5kj7sV15+UbVV3GBOSm2
xsAlj4I2LTpBkn2u1cy0kA6uWzQhjOtYbvS7xCjtMr6lo10J26+um5DbeX/XZbBWeutFnj0MYoXY
hYjq5AQzVeyFKJpS4wQl9W2EwizsHBU0G9GXdtJcnxfkolKaaIlwhN2M65kDswpGazqBGdZgN4G2
XeNutXq4aFaOQGZmOO3zyKUa5qv3kMrjFMpphs60S9KKTUkt144LPm7KIer2mZtXr87TSCeZzc2a
ICjUT1cD5bcZ/pj4pkGacrp5tW0YL4o2gJbehMlvAVyPVb7TdzS7RCyxSfpoJRWYGPgDNiUYdiQC
c1ZqJs2GKJSs/CY4vB2yyvaDzI5b38mia93zHdc/kd2Y4ghuZmSyMPSSuAQc6WNb6tu4fBzDt+f5
uaQzxxgzI+MJo9esB0beXmXZfdDcDnKFa4uBlaAaXLNwFz935I4NmevSlpsDVKbyGwcBnp15r7yc
bMLG+Nj4+YGko+uk7WUdRc/PU7cMzaAvzJp8uphl03kXc5pNTjDJPX6pxiSwra7pNwHNzb0mcWt7
blHuUa2iB15W3V4libdG/6QWP6gNJxZHidpCZ3pmYEMjDgpCCehnt5kasl3ZaFto+XsSlDccvOfG
eDkVwXhOtrGxb7vLICU351mxKOijQ8zCAVKXpReIPjgU9MYqS5tUt6tNmcX7IYTSJhpl6MrMMExZ
RW1cZwg5Sho5qWupS6m8dNvEo7yM8kbY5TBcE5mLh/PELZlZIZClgGto0c0vpupEkrUxgOs8Jle0
FfuQ0tExU9VutCfNTVD0w+V5zMUYB9mCREgNa0vYTKxNPrRh3BSwhNK4aYq7qL1gfJvV9Y4aGwvV
tcZ860ZiG9B4ixrJtn1//gCL3JYCJUAMn1HFZ+ah9H20Q3zE3EaS/4ZQK4xe97qxkyq4bYOHOF7h
8fRzP2jxEdzMUnS16TaqneLv0L3Rtdigt+Ocp2hRR48gZqGBGQZKlR0oItnbMS+ckdxwVdjnQZbC
HSinKdF+wFwlnTsQ1xXlYOUASa7GYbDj+Aq1Uz9ZcVSLKqkQ5BCFogYaLGDnUfTW0tEsXAWV7M3B
ri3f0fJDLNMNDdbv3SJJmlEMviBHxyjpKRaNw3KIe2CFvekEAXPq7FPOhq3s1kzZooS0ROAGMeGC
z0OMLs7rvIIpz+LK7t2P/rBjzc6U12PsOpeWmTtoHQV1agvluAizVNruuuHjeQmuHWImwbTWcCYU
Fy8M7/0ycOrgagx+P4+xqO0w1VO+OU3Iz8QXKdqFQQLb7MehE+pb141W9JAuk/EdYsbLptdh2bst
6h2h67D+RRQVdli9yILLqSzfBFd5n0W2JK9CmewlbzZ+Vtse+BmpFbGuETtjqJeKOApiSLVmhaPc
D16+dukWbdV3dvKZhmoe5lFWgZ1p49TqlZe4W98fd3HbO9bbcvRWDMka3MwRJWbukzoAnIV4VJoX
fUgdv3jp+Tud79xxRVdWBMnZ6fXz3GiURYmagfQxTFFukorauX97XiEXQUw2Da5ZU+95pi0caQb3
CUgy08qO3E/oaq7670U7coQx04OiK2QfK2hkH93TJHKw72T7SWK7bbWi/CvUzEOiQSRdVjYdMjN9
l/h8m1a/0yjZnmfZCjnWTAuoW4qyC0BOOsqLgmVXaHRgKGCTZvfngRbvz3e+zYtGZpo2Oa9BTTh6
nR2oxygo127QGsf4qZKNo2H5Oh7g7YPmU9Xo8XJU8re059lKzLzMNcyrI1qe8qyZEpBQVInoAZTQ
eN+lo20knwbSH+pgBWiZom9Acx3gXupbwgPXdKGuE/5oDubWKM2f0jTE3lizEGipzcjJ4qJriUTw
3bT3hA5bSCfv8xV7s+jszW8gn9OQI2ef153OBgaQ3pP6miErtjGFltkhldsyDui16dFwBXPRxlmo
Ik4zPNOw26lC5MTzkfCPyCqyT1HMbdVeiOCxJU6pdn1KLs+r+JKwMFVLMU0nlULMeYqW1mETWr2F
4rifkn2RGWKTu2G3r6IsXoGiS9yUqMFjcU2jVDqnrGqishHUDTBgM15UFrVNuKYo3lZ+ts/yvVXv
piSyi6pt1A4bPd5K3byuG3FVkdqJDBLZYz3sz9O/dCskFnUwNsWkRea9Fma2o5VFOFMQ9BuEcjT9
lNaG3TcrNmvJlEiBmUCNhqNG7faUz1045HVvxuEh9l4N3ie0dM7TsaQ1x78/uw6h76JYYyThIUsx
p6JsTiM78t7lQ+OUCDHSaHMebzEDVwpDkxT7FKh7zxTHj6QoxnoiyOqKXVlEYjdGitthn+kLL2eR
XcWW5xQqsuzc65PfBisUK4dYUt5pWguDTqgG/ug7dVRnUoFo6r1lHnHQYjHU2/OELglOmZJamEbj
jM6DgCgdm3pkWXhI4+SuQrZvYw4pXzFmSzcDx1ecoY6ACdXpEEd2pgiKYciGNDwUVSqchvitQzDb
smnz/KHKW3hsS/U/YWfQYFQmQg8Mzc7bR6jXlgPJhvAwkBuvumtl7ETZe+omTpLcDFa2QuKkgPM0
UzMsMTJkMwITpKckBrGFxoHfhAcz1G9zbrPmfcgu+vQi6N2XNH+JhHBFOxYRsb3FBMdAJKKrU8SM
kyA2YhUe2mqLwCczU+QtQ+1kwkMlVdte0f9WSHN3Xl8+p0qnhAqCiQWM78CmoqY4C4krmSe533uY
XXjQOxFviuSaxk7zu/uICk1PHas/FMNedE5LrtroalSV42NYw1svk0+e4oeTmEwqE4dB/WSmVYNP
CuybYmAu6hD418FmvDBK96Uaiksi77r+cUhzpysLhxvu86FRKxL/0SSBESimIhVHswqllFP+F7lW
gz9W/gG+wPai0u7Q/21p6dTbWrxHo2UF78dLJJDQoS9gwZ0pJLKneLHO0xLD2/6h0JUTtB+qvHfa
7iFWOz8JV9zGEpbEwpHG+jVacHJi/dGFjXMj8TMPQwe8zbcseT2+MfSIwVs7EX+5view2II5RAxB
Ma74ZAOPkKzG136UwUEb4lMUIv6Ir2gUrNiCH6+KQAsWQzCMMZiCeUSd0NoIxgQFmjpAxT+5K/rQ
se4HdW+kj+yd1a3kPAsltglPKjaN9qKNORNV6Zt9Zw7I9A3fuNBmb2eju3N1flUFV2Hk3liN3Fa5
eeF29Y6RbJO30kHYuqIwCz2H02PMeGtgLiJIKyR4VMW73KVOm8vL2Nd7k7ZvOQZLvf7TWH8wLuOg
ttcqEQvX44QHM/NUJqyX1YCGR9bF6OgYG+6+E+6ORZdmZiHq+7hilya7M7MG1BJYnSHTIAYa1KeK
pIlrZnLKnZXVX7KaOYJ8GMK3Qxzsq7hyOH8/NJ7d8jXf9qOTxqW0LMwGo56JuG+G6yaEelYW+wdL
RbZptTZaH2gOr6nwQtkFXSOM1k3j76j/zaNLhLaBHGLMVo/DR7L3ySb3BycSvuMLag+JfScv1X5s
L1LDzqqVDt2COYCZRXFcY2IY+jxTJBgIUgxegLqEfqB9Zcfhm7J8tMKXYfiwIsbJsszEeAI1Y6cY
Nc3ReIDaRJVdPfflRZBdh+6+/70uX/lS2PiPsFCvWLF4CwEflOeIxokHR4bI1I0wjQ7ARXcfDo+Z
fB4kma28V3rcC3Xlmrsse7dC7ILOYr4FoddUlJwarqeYnluC3T3shB8fRPtIivvosSLc8aLGMes3
wvR2ibFWXlhoL2MYTnBERdiumQK/U1QzqkbmTQW8ZGycMHxjVO/Skm2RqXDroaROZsTOQK793H/J
WLL3rVfu0K9MeUxinIv56Azz5r2b0bIZeiTRfbmdqr+uaTkZWh8sXbHFS9cTeSYK58rEPZ3n0X3l
jiGZgFrDoE5pdLntaowjKB5mK15m8YoiZyAYoYXtR7X5lLGDW41+Qofg4PWZI3h9EecvvAQt0ItC
iMgW5lsqcifW7kaLZDt18VgcHfxw3JbMvTuvW8t0fz/LrIhkYR9nynxhDml0Z+Xmpkv1zuwez6Ms
OFbEu99RZnGCYm3ImwwoKerMeWrZrnUf6dJWSttjk9ihHzirNe5FUOyyYQsIQ1vmfBKpypXEyoIF
EzHSi9Lc88ba1LXamKJ8DM3NKLgTNuTiPKVLCqsJ2i/YM8Lu1nwzjGWGZxYdyhbMiPe1zy6a4pZ3
SNnXOttTbDC/GcdAs7AyS9tGEZ+i8BNj+r/NheEknDcrscEiORSG20RAZHEyqc+RtUt62TZuY0Bw
KHRtMTyW7zOpPwnc9B2tPHMlylskCsGywEYfmtrz616P0uyKTGBnZ8AYy3g7ZM3mJ+Qzbb0hPJbY
L5hpYs+lV9aTi1LjRTjuivhlnoU29YYVxi36ialb9RVoJp9mMNKxNwBEfXnQib8tfOaEfXuJPsiG
Vq2yg7HfESt8QFng/d8jcmLzkdSipsLk4ISdFJbD5Q0l2dbwrlZLnIviQl6FkhH6tGhMn+KYOTbT
XIk9DcRTDlZDeDJuz1OyEB1ikp8wNSVPmN6amScel12M9QfM2bN0gyamiyBR0d/iOtjl6M/qfsW9
L+q70hRyw/+Y03tSx5xLrBRdQcysHpq8ujHD4SrzH/viHQvLV+cJW7K7WFH4BjTTw8HgbYjVweAw
1K/Ctt9UXmyzIVzRwjVyZkrIZUqYkWH6vPuU1ZGt9S1WCMb8/jwtU8jzgyk6omWmbjlC3r4eQUvP
SjuKi23RX0f98z5snDxcUYhFvmk8tzYt3iKGn/lOjAyV0ptStIrmiGfplDBY8oObFvJnLPkR0kwV
mshoaU1wiQoybETxlg78piKb3itX4oFFHceqImaILCwNzmuiFBOK/Rhi8kCLanzRpS7ZJ4P5otb0
sax0sE+T4XdFxmxF1ReldgQ7C+/KJKdWGkFqSR04A7+K0Ah+U4foh4nM/3ReQxb1EC/OmDAWKFT+
QGLFEuE36OBrUmdb7WFtIEvd16mQ2M/2w35F7RftkoVagUah4Ee7VI1kEIUEXKxRqJRZBAeJba6f
UEWUfWEksO+OpfvZFQ4iM2nNaZwjole1LLGpeKOyboWUJX0/Bpnd4LF0c53n8ZchOdzfmt/+CWe1
pAvTED3XEgUWMV80Cr1G1EOK+AzvIGYXaVhwjJDFH+IyTHZxbIUYYqXDxivHZttbjdq6LCKb1jX8
TaqU2rZjlNhdrPgF9QML0dzoXeEZk7VJ/4UtIoFJ1+/HnHG895j6MttSMidTHcYJ6m3vYc+fywtT
XDXuNbciB0lSvVoaWlKpY+iZHNy8wCS7hTJFpXnxmrZFYUsjzH4igUaVS2kutDm9LHnqfriMCQ9G
VGIQLFxjfM7cliLdatkmqAP5L8QYrBiBxTBliu1MCpvKfyhLdAPaUd6AeFXmubXNGyPbJB3JbCPt
om3EysguGi91UhMJUV5n+ftSZumKAVzUcVxUREtiurQzquOwU43vMjhd+gFbblZY2n70+3kLtKw7
GHRhEi9goEQxM3fUyhRJOS5SwMhOuw4ZBsREwy16Dtu2zndG+SHhA2KMZmuy6vI8+pKJRx38K7ic
ea3Ui1jH3AjgekPYVcGrjYGcPf2AXr1X/eXGM26J5Ki+Y/wcop2544QYzOxGgIWY+hyL8sVklRqv
XEnNF23GEcwk1aMgs5ZdaPAR5i8UD3FvmLblR5s8ijbV4D+GdHeeg5N45jHGMVGThzlCM/rRGHQH
ky6KbhexYMfodTU0FyF5k/G3srdXQ8HFG39E30wr3XbADTVAX+8mG8oyewzWkoRFxZfIdrBjj9dE
yByCmi0JPw+bR/dF+HsYXv2JLYEpTplzDuE5poSn2uMPc5QNeuuxT1DGicPmus4yJ0zejApTnLWy
Yy1sk3fYGPeRFwfNfkjMtYrkEpFo9aKlx+EpxbyyQlUhgqxDCinZpxjjKajcN4A+rx4LFwy/Dh7C
G6OZM6+ucp4EJM0AUrbo4/DKzpt9HPIN8vFN5md2l67c6AV9BCDW6DCiANNJZ/qIWYJBuxStSozR
OaEbvhAE/oiRrTdYb6UMrhpyVeu1Xt5CHIVJXFhpvAjD8OTi7M6VhiqLRhXhobRQMFLKeFMF0U1t
FO4mJTr+63YZVoRi4QJxGyLFiQdHdy4TUR+LPvrcrI/RF8vpTWfenhfcghU5xphbRhmmmAx3w/BQ
oys2CPcq0oPt9zdd87YMzM15sEUtmYrjFMv7DBvopwS5HUIL7rXhQYyfm7tJbRdS+DvmkniXke7e
KLwMSaV6PI+7cAXQ/kMei80VyM6aiS1DhE2suAsPVmfeeG59jfJl2//lKUfEbdg+wHtLU/GJzDSy
Um1DLA8gmmGu4jHTaxusS9zDODiGNixM/OJdslPuWXqoK23K8ODRS9HhPRAjO0zpZPQ2Kko7zsuV
K3YeDw2bUzzUSQpeDhoEDTujLVM7JuS3XhbozlA7NbcxX9vdWlLG7xTKefZf8dRFooJWeRDj5Y54
x8xLdhGUyUaEv53XiKWLfIw008RUoMBMiAgP3LqX+kYF27bwbexI/D2YWdTa00pipw4sxAsuJrb6
g53CrGPqvjoPs6jf3zQDCcSppMKWy1q7HPo9okmp3cqpTHFBmuTTeZylIA5dJbSWsGqCAs28uTVG
0opSw8UsQ4qZGp28Z5xdkq58Hmb1Q9HuWvJYPkofRaIxI2sPSyzqI3rdmBrEc0xkPjlYum3pVtzA
bJGJsawqTzeKptjRDWM712xbjHhD5uE8wSuQ8xlCPCjkjl0CyI7SF3Hjb/o039IQLwlU1aWI863v
ZT9hkKeO/h9UznvgYyPSvGVRdIhU6OS+8nZlwjM766hhl358kXRttAK5qD6IgabkDm9pzEdw8jGu
eDnN/rJ426DxGqJUVamV0vIiiEYjAOsseNhq/ixYb1Q5VgtQLxfNPabs/OZutYe0KC0kU9PGCh5s
mT//FOd+GLcEeUzQMScasA5Efndz5FIYRGMXzP0J94zF529wM4NvGQXBOjdHCZFepgK7Xcrcoin7
8rwKLt+5I5hZkBoZmZ+mBajKg/DWKzp7zK/M8YYGu5ZVW+IyO+GXUfw+X8tNFyU2DYNNLhNx48zf
mHXiVkGvMI2B2qjOrsq4xIs0+/PkLUT5cMqETLslcJ16ZiHxfJgO6gQgoaSHqIyvW+Hen4dYomMa
gUKFz0JPY64WivkdUn1ARJg3H9J7Yd3hwa6fwMADLpjSxomteTiayiRrZBAgHK2vDOxmJUNph6jE
nkdhSxqOEdFvMDNdUH3seklWw235XnlpxDKxe0z8XNSN32/LIC83Hq/1LTHw0FohEvUyZPFt1XXv
dad92/DGfp9RL7BzYWYbfwgKm4zNaPc+CZy4NN+ZysPScoY95Yp71mURBlj4CmJ/r/u6OdSYgcaL
fkgeWq9aexlhySMfkzaRfhTsml6Ld0CUBx9W3qZ83PY1Xu1KrqQhV8KaRXVA8DkNNqMDPF/QcnOO
1zZQ9DyMYejouN4irA70mrP6vMEzS/umtT0LCzhYSv2h5MrdEcmSh8FUGe8woHpl8cExRTLtIqjt
wMI7Fr9mYppTxXxPeeur8C0NC6dVL3n6exP6m7HLLqvuuUUuE/MWY9A7wu48gzky3dbxcwPvLNlQ
6t15DVsYjsYQMoJYdE4x046nNk7FkITY1Sd+joglvw675DZoMY85ZpfSDzdkGA9D6N/UCaZ608K3
7NYftyJr9kVV2ZkONkzzqyFgW7cYyE9Y26ODzZv2EVdhXkkM2aqmd/owt4OrSrgX58lftEZY9MTw
K0ELeR7DF8VQQJglQuz+VWiFDiErtmhRy48AZlruV0U1GAEAuniDdxEhe8ZeR97b82QsmokjlJkQ
S2pakADMBJPPtbHpMWSKV/xKw0Id+SPEdh5tKWpnmEKchjegNPOiadAFZhxNaSp3XxAMVBi4uNhT
kda2RFh2HmupXsqPwWYMbEYz0rKAGiBW4Wx0Oo2VxD7BMMyrqtqEJb1GitziCOdxJ479cJuPaJxx
NHMNmo0dyg2lvzXxzp1AxGnnY+9QX9sVtxzVU7uhxdq48qKxwiIpdFFPL6rN3GOoZdCKEgUHy7tH
4R8LzndZsuK7FuV3hDHLHoYKQ/uDhLa0+iquI9eOKBac4/aicgMU3tbeBV0MaDDvrfG2IFJlOveV
VpkImfUYwWZurxya+1ej6dDx3sViaYL3Hbx6nyfGW7x0mZbh3Xk5LvPzO/bMgfqtUWa5xrS5gWge
4XWc7RsMBN6m0ZisTRwu8/U71kxV07FI2r4DnV380h2qi1pUDoY3/g9pZ9YbNxJs6V9EgPvyStam
YkmybMt2+4Vwu93c952/fj5qZm5XUUQR9oXRT0Y7KjODkZER55ywC/OXFf5JrYhLjSwKYgc9scVj
He8Zc8Rio0tqFF8lIdx7mvGPaOm7+/u3uqYrM9Lt9TC1qIKlvRRdarG1m8Z0xvSHXkW7HqFnOkD3
ja0e1pUx+daYKgV5lfeUi9xCKx25QPpUHDaK9esBBeoo0hGQqZGNuTWit6XfBBXMm0Kp7FFLngtP
c4v03OX5gxBPT0V2Liwn/fv+0tY/AnNWaZp1/95BnYdWzIx0wmzp1bs8Mpy0eFXLz033eSgSW+ly
W6EbdJzKLUTR6hVHUwKMFI8xVPFu1ytw60fTRPojS6nhGOEwPPSeWB/vr2/LynwPXmVzngSns5Jn
K4hMOoJRjDsvJrTct7J6m9KzR4uGmsC7ZEUtwS6nA1m3EgXyXAnWnCkRuRTGwBmgRfyROQRw6NZR
S1wCMuN20AJl5O4RDWdQ/tUQGGo+R1m6sXdrbj/XZFXaZBbhY3FCsh8psSzXZI7Gz7ymses9l+XW
pb12QNdGFgc06qoR9j0XS9JMNJYfxkDd3z+cNfwqL3pkyKi8sllL0IEQDkIi9OQFVX2GHTn4OzOK
d5YU7lQeGaMzJI9SehLE6pD5H9PsKfOqjQNb3UmQ2DzJqGowreHWC9XEaqwm5cCE1HyAa+oobfEo
5OPp/krXgiIEm/8xs7ikx3jqgmrCjIpEMfLTqCO16r7VtV0W6rtJi1/v21vjLUDtUVRYjGiSUAy+
XVfpJ2GSDpDB2q7YVcaj1Y92UZ4p4TiS0aF+Fph2ymtByXbCgBjv53ZLaXt9Z//nFyxHDISRWHTZ
yC8wsy9tpR2m1HLM6PcVKBldJgFZgZKu8ThcxOZYqzOln+bsJyxOnm/uikE6/QmS88bK4p7u5E7Q
4oYnj+kpfwe+bjpBIU0bF+f6hv23lMWRRZDrM2+m1lEgCEv5bGo/Gy/bcMRVI28YEhTJIJwtkgCz
K6PcFMlucr2EVt8iG1V3yWBPgpAe7vvgqs9DWKUtBY4TatCtCxZSXox+hKlA0vfGN2GM7SE/ab2/
V/9oVeAxcHiVWQ9LxkgS5BqVjmlu9YlO5n+f0ZR1ulGeXLtKZtDH/zeycDVFbTQCP/mTJYe6LU19
dAz60Tgoapqhu6Ns4ejW+HkKhEAUxnhpA++dA/TVDakGaTE1FTX7qa7Ocj05uiQeRwkFlzzbT531
YIzdTv6hdtZhCK1/AFk/GZp/0aMPUxydFeFlRknM6gl/cK5XP2t2saufFRpmxT0r8jHogkQJq4kc
UPnBQZDiapdZKkX3sE//4G0P9gVlVBhm8PQWe6EldT1qpUUAFUn9aflYr/q4VWlc/TiujCxWRtu2
lCfLJEOmGBMbx0r1HXNTeWLVj2jXitQAEXNehqzez8SU9Cq+5LK5Q/HME9EZskZn6jYcdn05/xla
RC3eL2JUdxgqrGEn+9ZJV+Nd8gdil4Tgq/Us4paXQysYBSF6K57GnXoWjcbO03wjPM6/dvm+vjLz
lqVfuZ1aR8KMH4B57MkHUqIPUFKtKHTa5nEmGIHX3sj717YPyTa41DCB39PQir4PykkkqAT9p2D6
NXaPbbhVA1y1QbeWqrM1j5JZxBQ5L2ITYVQSuSw6Bbl6gsEYacEfbB3ILWiMc0rKw/r2ixUEo/bb
OIovYT3ayKLuY1q1VE4lIXOEcrKjaGPr1kK/pvBmmVluBmz/W4MKPDpl8poYZH0b2lk7ev/4U2g4
ZtmZTmEhES170la8XHMQwCvoys9AdxLwW6Nan1VD5lfxxev6w8y5CrxDZXbQqfmErbL3T6LyJ7Hw
2uYiffSGxDK7Po0vqvqtyA5cr0fhixY4YVUc70fd1VcoO0m5GP4rIOTFzT3m3lBk6NtdxmqENyf5
wP7Gx7aVmKHkgEQJbJnBGFX0NxjMjeC7vrP/mV7sbFf2cq5MfXxpSyCddLvyY9EoycNkxcxPiQdx
z1tyH8aRvgFgW/s8SB3mshZqJbAmb480S2C3ybkWI4gdfx2ycXxQx/hbOOr+Rqhci8kQWiwUBnSJ
1vH8Q66CS9rLiKRFpJEpjekaVEtZPdahT4/j9Q+O8drS/EuuLI1lYOZJSCqp9MU+97RDGDhdnB+0
v2tFd7viS9pbu9r8Z8Ps1gIXX6TggWOLZ+hJldtZmOzLEHjGkP4CWhN7VBKM7hCLia2OdHO8/lub
HqPhnPc/prx76rd8eS08XO/BIh7JI78mVcl0c+kxaNysEMB6fhr8syJv4UVmD1neGui5w0SgPUmf
ZeFBreGnRpBTYdOrYseckiEtDve3ds1Hry0sXCekxYCMAhZQ29u1sbHHdTYfIKtf/8ywAcJBo/fd
UA7RM8iswoEMN9COCTTLXIR1QOblebseXetcGWS7aVtXSLbIkKundWV6cVpmJYW5N5HHV8lBIn77
g22lFVrCjdPrm6IUcxh7f2D/LXSRTZhGqpFok10G1isgPUf3w0NTx8ygksVjrR77AcE2S3xuImEj
r139RKAx0YGCRQdQ6/bLLELU/+MKwA9zBoqqejayoxbke3RLNwyt+uSVoUUxQPIiQ/a1GYvj/zC9
f31/I8asL2QeSYZuIB3MhUdGY2wNyUgFVpXz/ZBMDB6SjlN2EMDm/oHvkx+hlTLrJOmLLQuUOqaL
xJYJ1qNn0tNG7ln/ft/Gqvtd2VjslqZGpLAzpq1JRadOQsc0g31Ym/tS0XbVFgh9de9IXeg6wBcB
bXLrBJNsZXWHLuJFjT414k5RvkcIPWwc0OzD73z8yshi23gS6EEh8M7AAQQEeNEAlXXI079oip0E
JbKTYavTsFpqA1o8Q3xBuUvLrm3kZUHVK+Cy2uFzr30QlGo3i/CCYj0oU2SjxjAwnsko9lquGE7Q
OGlW7guk/s5FujXRY/UDQGJhRigy6UBcHGkx9m3cxjzmIjE41mJl15J0vO81q+d4ZWIR9z0hkuKm
ZrkhgsvNFD7mb8ESdS5zq1y+6qC8SVFD4mHKq+7WZVByDXp94Jml1I9yYO4QcLZLfXKSMLI3RZ5W
jYHDAkfNZQbr99aYZbad0BQYq+rgy6CfG7U6CH57FBDjKBhncH8X53/tnaO+CWLgk9DgF7uokBY0
MaQBqqMvnhE7VXZOGEB038iqN0DzBe4LuAzE/u2Sqr6oY80IY1huwnctMsYPImTc5/tG1vwByBfo
dvgWSDQvLjFonKUWK0V8EafMjtJHWFYNGBVw51m7YWrtiJCrAkasG7Pk38Ifei0thKgv44sh7cRJ
OWZJsDOT8VxQlGLYyuH+wlYzA2Rw6QPoIIsYdXq7fZk4+gLtWMr0yQWFUztAgs6ov5ZgeJDIOkhm
ZQ/FrzreiihrvnFtd7GjVpl0WtYSxAZRt9Ocma6R5XTZ1gtr9eB4gdMlgL2MPNbt8rokSZl0yYec
dee6R4Gq/Bqk/yRTtLu/j6vLgYeK/hY8WVTUbu0wsxNQbMgbGe2rIq72cCACa2vCz6pr/GdkKdjd
BXkcyiWuHmc0u8BZJJ+kWK/BaZ/7ZktvXd5Y0nL+ipdmfd+Oc6wYD5nA9D0N3Vbfkf4q6qOey5dx
Mp8T8ZOeTI7fvwQNkK66fIBjNgXyLvS/p9VL2j6AnrAkLt6PUM7aubQzlNrHP9h76iwaqF0ummUE
MPtaDfUWQKtYebvGKnYzvDQbN3rFa7cu8Ij/sbL4LsNM8vRa5YSzxLGE77Iu7LXmH8YYMsThgYee
vwWaXT3tK4OLa54WizGEIstq2l8ZIvRCfBKtz1q0S4qtiV9rMZQ2OPIzChx8ALq33qsA1BOGkfDW
Gd5PKz519fDzT87oPwuLzz3yBqkxS8oPfZHviyqNUIEqnKjRwv19Q6u7BilYR3NrruYsPsSq1Bgi
woDgCyqXQXTqNeNTLtR2WbZHvwm3UDuraLaZg/z/zC11ocU87H1NoGpEzXfoeqZAuEPoonFxLKpu
PyaOl/wdyK9tmznj4Fp98WhE/gsS5KdsHGho1Bv7vBrvrn7PwkuDtDbDWqZ0ZkXfPcqbcX/uPcR9
Ngoeq7EBEDQbTA8ZNZ1bh4kByutCl/MxWGDjy3PVTXa/xQaefWKZPoBbQEWHGeD6u5udyYhWPw1T
TJu6/1YG6osS1gc6gnq+o5J0iMD1buQSa0JpaEIwPI0/sDOWehdTbMKwg+x88U3F6YVTl549hpAa
dF1LV8/znaoiyATBonV046/7nrt2dDMKmxYUL3Q4rLd7ytC2WqhE9lSaynOQCQfUnntL+0A+/gd5
2bWl+ZdcFZGsOE7DQEBxKJyYbC58r8wPQ/bjf7eaRUihHNYYus5qrKSBtD0+g7p6FNLWEcN4S+Fz
a+cWwSXvrTEVkoxTEz4IU/dg5bDGk9bJxK0JRaugW3MuoKI8QE67hBxolSD4otwRXkbToaJigUrd
W95OgEMk1fo/fj8+JkN1tNL0wxjJTmpkL0aSf5i1naRJPNU/6jZ5jaPu4PsS1XTjGPd/Bf10GsXa
siHjPQRCM9ngIHl2iFtJ1+pGXf36RXCkVBrkKWPnL01/VNXA9evHOC+dZKo30qH1D4lpi3C9RQSa
lrMI+8xPGD7APmX99BppCuMAjtX4UzIDx9ScWohd5s8+aanpBn5jQ/ncCFCrKzVof4LJn8u/i4+p
zduiR4sel0i9+ChFpv7Q5anyRZmk8qkS/mCUJSpq8yB3XlWIKy9byEy2GCKUOvmkaDXuVLHVD00G
+xBBUvl0/8tau6whSKHJgwCVTHv89uttgmYoxlKKLwmUdwfpALBCnbxVZF19GFybWexgp4/0pAVW
lHsfOqE4ToaZO3lSfKLcfhbN8dX0q73udQclrT/cX+Ha7QL7ixrX/EZFYOl2hTLgMXI96vYacq7E
J3p0272XNQ/hxQ3KBe+k678IUJPH6MA690hvs+ZhMrKHIK5OcdvWNnCjjULX2pHNEAbkleGh6Mss
IY+VujQygYewHH8yKL/KeR39QVC/trG4+eVGyPSgn9fjowo7PDZTtttMgtdOxppzHRPdHHiiCyNF
qXpxwLyISygeqQHZMYCJzXt/dbeujCwS39HiFDTPJMYq/zKawBa7f+/71+rRXxlQbv0LpdnIgz9M
GBQelYTSR/U4duivZof/nZ3Fl2qWzPDWEouFNMMh8b8XdCqCsD1EyNvet7R6LoAbgMhDkEdj43ZF
Ws/UJrHgXOC25LToQXFvNhFWj+XKxuLsQUfFYxLgxEzr7Wqm1jDV9v4qVs8F+hQeBtIfD7tdRVc3
UITSOLmUcb6v6ubYKC9l3Ox92LP3La3sF08dxJrfeGfvRl8ZwjBEzODhydhVTj+cm0S3N5nvazKQ
N1YWO4Z2s19mVkscq8PelgOyRkGI+52kdQwFaGU/djvfE9GzqYSd6jXflNF7bBmG5GpdHO5yEclP
Q+vtyhT0jU9g/beBzkVuFGChtZS1F/wubYcWPASqtTsf6EDkv/bMzFZ8O/e+0CPWh7NgdLbqF06o
U1+ArCPawR8Mc+eCRlpJI6UBiLdsnYaG1IlGTpXBqIRDI+ytWHaU/PX3j/vayOx4VwnvmPnmWx/g
Mo89DBWGaJix3Rh/IA0JownqMmwKg+GOi3srCYaQHIF2vhAZOyY4InOwE3BlVPN+/0tB8IN6xwzO
5B22iGBeqtWVLmCJ37EvUWkK2uIgGa6GiM/vb50FnxbsuglhaeknVqGnjSZRGgCLaRfe+DFRo50f
Sbv7Zlae7eq1mcVtzNQRpREa3q0UrmF5NerZyICoT0L9FzW33OnCwt+IASvR5o2uyaDuWQTGWESb
uJL8bJJGTquXe7tjLuap7E5B+6xpydYY1ZXYidgA+eEs/MSDTb51QCnrklaD5XpJAj2zM03WnMGq
tp6vK1HtxsrCK8SkYEwj7XlSmsPQDnY8D6satiSsVq2waQrqnQiVLGvhTIoqmU0YJRfGwQbN9JGG
tdmUGyngytsfNPV/RhafkpwEYWoyPfRS5ka/BzzyCREAbRdEjWmHap7sG6E1d9EU/bjvh+uL4+E/
qwTPE4RuDyoK2hZoJLVwURrCnVjWzEPs+53R/v77hPX9Z2fxZE0Eyw91xi9esiI6WdmXwOhtKx8c
o9t4Lax8WBiCrvPGtYRofbugvirRFKuq5ML8gpOHTslOVp/kRD51goS8Yhw8/MEGQi14G1k6C4Xf
2lOstgqMKkOhLZUPPJB3AtOeEmPDPVZXRaClhAAmjWferRUp78xx7Ork0nmvg6eepJqxxEbuZMMh
bfONLVwr8iG48p+1xdcL7X+Sk5o97KEY0C3xbYZl741YfAzgqY6t99Sbf/eR8c1vPKeZzoEOHAbR
iPgzkrrIErya2dY2rwSvm5+0+NQ1K9A8KirJLJvd8TyKmS/CndahsXD/PNde8kgGMi0Rbuxbzny7
1YFcN6y2SC75KDRf2jSJHspeAnUE4MoR0jR7MQuz/Zghu7OfojjamRKg4l6NXsous77d/zWrn6eO
UOys+ExbZ3ESOrMR8mjCuxCB+yyIJVeSITL0x9+4jta2F+jhLOejMVhliRxTlTqtFZMTFwtln1LN
TaPaKdNX+kkb9+uaJ19bmld8lZrMMHsG4rC9YvxVyG1VtRn+qmh//UEvlsfnfytapEDK1MXJIOMw
Uc1bhNZ9MOT7TabnG7VyUbO9MbOIa+YkN5Ml8GF6U9LbVPpaAraWVbZavKBtfgBSfPTU9tihze2J
RzX+N6U3HH+Kk5ch2AgSayUMMlwi3zwXRqSXeru3hdJzw4Q9jc3BQ2Do3Lf7SbHz4aA3bx0sYDx2
VyYbvrPmo9dWFydatFXiB2bLBxPptgB4dB69uf24mF393U5fLW5xoE2kW74gcqBd+WLUO1qbxKJJ
O0vRg1zvAuGTYOxjyYm6T7//CVIxYSIMjzSwTotP0K/Tse6mklQGKSC/RhWw31a7WP0qaNmCPxKB
3i3fs1D7hEqPcSMEIwOlOsa8CWp0SRhYlmwBt9aYkjAO0NSa0U7MIV7EUtDbqdCpWXox1XbfyNID
eIyTPx0a/RPaCF7f7f1yr5Xfo+YPPAUgI68eWO0MwVskOSHJtW+EdXrxiqfep0vDGPpky8jaVs4W
ZprrDF1YuKNWSaleG1Z6qQz9n7YXPzNn6zCk8ucCpNDATI377jF/4DduSYgBJ4TSD50b1CkW39w4
cFkLkT+4iNXR3BNE6RCQitaS6yvq0a+HjT1cs8fSiPfzcDYGENx+42bKaLahH3pXbq38Z2aElUOA
8ndME4oOXab9oNFjnvII/sv9hb53G1aKpjBPB+ih6KMvViqWujdUYt+7TQtnJtWC+OMQ619DdbJO
WRw/i0r5T9uI8kXJou4SMCniwVIy+XfvD34FsQ1u6vy5vEPr9RkamY0QDG7aKlQuv2eZZidWebQK
V6RZfX/N765FQ5xlsTQenagTvmtRVZ0WF35scLjDE/Lm+1jVHkGQnMJM33CjFUvU7qkBURegqrls
4zJQfkgrBia5IwCssc8dy4z3shDbabCFqlgzNR8fXJr5M1yO0xqn2mwR8BvdATi6VZ4ZrTMLIWbx
l/ubN/vD4suAQQE8fJ7bhar04mo00lyXxqgdXTn66pffkJ6//++vOSSqXkDuZhkJUV928S36TqkS
m6ObV+FBML5EUuaAWXKiPLuYCer6GdloYTiT/A3k7fG+9bXVAeScszKqEsaSJKKI7cT8emtweQEj
s+CnQACTckv3e+WsdCB/s7wXWZmyVAFtBims4oZOei1qe70RX6pQfMzrKrIryi33V7QSWdCPoJaD
a0jzyIrbyCLLEwILtc926kW3azrm9nVFD0ctl9O/QyMUL2gt0NFL69/WHUebjUIu2bYq8ZktwZbB
ZITjmGqDWzAZJpCa2R3L35ZLm43A/yZ+UJJQlsUqURFyKZGD0RVhzdel5mBEljee06vnhX4qT1Cu
BXFpZERfX4nbcHTb5FccN7ZExm71jrm/f1Tv7jjWAipVMdW3zvlSXzqXfbVqUfF3E/2nIRw0OjlJ
clYt0L7dFuRjvpQXn/GsWDY/h/By/OLWLTRFaLywCSeXYvgxLfzP3ZSeR+XfSJQdWXak6rXVh5f7
65svsXc2NaCHtMPArywFcIY+E0p+yuA2emR76ktmJjsKCBsOv7aLhNtZBxYy2TsBPQugSJCHxugW
gDpiYV/Uyq9kLJ7awnD7JNs4s5WA8dYKY2DjLKe3TH5yUa2quJomNwvb6peZJm1ngyUzP97fujUP
RNgGvSmiO6e2qPLVQ6LnkaqNbhjUjPzVLWKGoinPXUy0z6VG3sCbr0WNWbqX/6hq06O9dQ+lUXvL
M5TJlbL0JBauEgg/u8qujPhQl9MBuc6NPGTFH7mVeQi8aYtAPbg1WEetxYjTQHQnrdkH0rTPoDOW
yhe9PqbyflB3dFQ2TK7sKSaB5qiwBAhRC5NNG9UCOl5MBiuDQ2Ole2FAreuXUm7s5YpDIs8HzRXl
AxIBffGpjZNBsUVvRderJaZ1jZH6PUf19lDogXkUEjV5Fiev3LjIVg6Q0r0B9XCeFouk4u1+jroW
1pkhT244vJh1e/ASN5Y02/I0Xo6BDVn7voOuLfLa3uIRMI6JWXm5Ormd9mAkL33T7y35qCePRZNs
LG0ljNBVn/sFZB+Gvrw9M00zsnxMRxd0zlGoQamm3b7qvQ365op78NAgUs0wqtna7Q42Q9lko1qM
7jhIkR161QsUv6jt3KbYamOtmXobbID2hklaOm/uVfUkjeMqzNKM+6Vw4iZ+FVQmumm1vDNhst8/
p7XNuza18IvcGGWllTCVaB+lWLKJ+t60EaxWfAH8F20djVMCk71YjsYjR2yiYXT1Nrcl9Vn92XZ0
jFF02ipwrURfwi4V7lmUlatsEabQ12NqVUxYRK3QFoAqytOv+/v1vvrCw4rECe4zFwqusKjRCsxG
kwZVYjF+8ZKHHzz/BK22EB+q/v+KIYfGORY/37e6dkqQVIhL87gikqhbh8AnEf4OZMK9Jow2w15P
ihKHtu+3v38lw/ekrs55IdazfKBESqT4vcHqcAffKxGG471rbZGS1zdRw8T8xMPOIjqYel+NusA5
McRsNwr/xt6P/hA+Z0770AlP4xaOYN6eRaIBwXuW/6RWyMt2+en61MsMIZlc5Ex3vgj4MbUFpAwi
+VyN4zlQhP3981r5gGd6/DxkBw6MvASSemI+BUldTK7KkFgGa+avYUBv3APlfSgm+ed9a+91bWAh
A5ky4UKSE7wTT7BkPzDaoZ7cslT7s2Iwt2+gzeUYcd+fCigsKNRHpR0yuNeNw0E5MVs7e9aNRK/s
cLQaN06nreEoK58irVwSFNhVCAboi09Rlhh8ITcNiVAbiOSPqEJ2ZbHFGlzbaPIfmNTMSyIXn//+
KlI2oumrYt6Tl0QWU5NiNLkSETx/Ez8oQ77xFa7EMaYez3pF1J2gXiw//ZZPXDdGlqQPtldnu25E
f4kQXU+7dvp741BXMiCszVJBTLhBNnzxjXhDyWnXLK0yGreQxRPcp1Pp6Z/H9meSPGveK3yPRyay
GNOuLNxS3MswmcuU1MV3Uu1jKgbiKVTijXR6dcd5hYNim5VyzMW5BpM+wQVsJ1dRPqryY9RHtjo9
Rb8v9MZsbgZUQB+Do4yQ42KzfRONF1njm9X7V9X6ZNCOLZPHvPpXk5ovUag6pvXs6WfB+/2XEIbf
Zrci4EwRahFrfabGzlKZfLv13yXzjn2SNLNzdO1X9T3Q7ABlsfsn/f6gYcnRi+I+QdaGYs2tD48i
8sRMIphcTcyeiCa0u1pOsLi0MgD//iEqpH6XaKNz3+z7O2U2i4IzzkXStHyO9xa6nEZD0NCTr4Jy
bKxPU7gRmN7HXUyAd7SQu5ir3vNPuPo6qzaB2RNgAmmecQx3Y68g0vDFYkim2OUHbwvdubokrmZY
X4ASkIW4tdcaSS1oKh+omMjyKVdp6pGHB9+lItxodL9vnuKeXMjWLPZLIX/ZSmvGSR0IupNb/MzK
7JgK7a5V60vVDHZTBjvE5g+1n0FtCdyhfuqb8iWdEGxInLz1O5qrvaMm0saJrjnS7LB8L8Cf8JTb
5ceURKRZHsmV0r9A+9vjoaXvJp9q/9JQLtvIHN8HeF5nfKLgf2dEw7IkTq298mJVYgf6r930t/L7
aT0cCcgKNLogQLHXt6tB3FzPmNMpuoCCDwi58F0E7RfBCDcKjO+jOnZYAAi9mfKxhGpNJnNPlDIU
XTmQ7UhqD5YV7iBKuKMf7Dxr44zWXBQcDExIXpoyOmC3q6pGLdUac961LNp5SbEraI0M45bG/kpK
wKrA8/OSBQZE/fLWDl6QeVxVBJUmOghBfZm/P8u3zmN8IHNMxOYLghuH0NshCBw3ziBuwcbet9j5
RK5/gnL7E4ZCq7ibeXIKfIF6yLS7lhF7Y4Zsernrg38yq/okDcVzH/tHRUBgZEurcXWvmQDOPsvz
qKrFXnttrfZdww8QiyeTFneuXYRmg9e6agPFyZlgRqhb8lo1oUuKpuOdq/c/sukj1IPNkubaZw02
mXXMTDZtKa4tzgObmsLjQtLlRyGYnhMv/gUJ9Ysinzyv+wxiz2DOwEaVYtUq4oFvUsNzyef29BCb
AC2gRaI7dNaXwm/3+dAdoNU6hSk7ZiwjUm0c0jw+/v6txDvxf8wuErpISLq4F2PRLeLaiapHQX5m
sOjGR7h2L1GGpj2KaDus5IVnhgwPDPK+pNJTfdaNDzpisYr6zM5GzNceq6+/vyQYDRRx5wYCweR2
J+WkGOmgYM1qhm+14LvCUF8YjvLwB2bmLJhuBfjJ5SNnLFUdSSLimCZTzwl85q18tQgw9628T/9m
NrpOvgIkFDjzIjuy2qysgdiKrhmeRtD+nfJsUP3u4t+utvCIn5dCW46KwZIOUmVKWrZBL7r9S1v/
kmalxKO8hcxe+3ivjSx8vPIUP6rqjismqhw1QP7LD2wp+vv+ls1h5vb1yVLIlHkKMfmMrOH2/AXO
pRhHRYQb9JSxBrWtncF3rG7cb9fxV27leVojE0H4hChnLm7NbJB5cg5C506otLkN8vJ2hATYp/tL
ert8F2vCwCzQRljijl58pjHGlb7zOrfKH0LxQfGOWkY5wpals1af0uiriqTqNwGR99E7eKkTfs6F
D8UBunolJLb1cdJ5gfuX+DSpe9n61cjHSr9U06PP/5zb8iF4jT4Wvp015akWzpkJE22yvWzDmd+T
wSnEXi9jcUNwBGIVjSyjTN3S+NZnBy9Heeliyn8J0peq3HnRefylfkDVMs3cEE56Ml7MT6FwDk5M
6FNj23PUv5V2VyeH+zu8doHf/LTFhxbFVuaZAT+tgeI7PfZ+ZCv5zrD2mfIQIN32Vx+/qMopeMVl
75t+G+xy53DfqjdXabseDIZVDn7vqtkHasMDGlEMudP908yXn+zOyV+Dn6ldPRjebuKraTM7ftZy
R+dQSzehRRqcQuNJcGL/62ju0ORsumAXR19y0Sl1t3kOX4YH/yzvVURdrHbfVYrNKVdnKf2UH/IP
wuDI47P6YlovafQaC08D8pZ2/2n4Ukp2GD93T3ps57I9QCKQL6L3bKU7CPpW4NzfiLf3yb2NWLxB
TaPnp3VW59YQSsMzqvqmJ9ly/9pIuh1TnDUMO+Lh3QaHqXcChtc91ml+8IWPYXSMAS5G+YM5fNOK
4EF1Nf+bVH7Isp2mZnZTqPAldskUO1rLULjXSPi37n07hNAdbSxjpYOOl9OfR/WY8RzAOm4DUDGa
Qj3w5HDR+gBCMqb1Xq/K6SEtc6Q8h0x2ozxJbV/Rn5Mx7T+ndYuG1jBuUfzeIEe3+ylL3H/U+1S6
pu9QHVLSlW3Xh707sUvAehxJ6z53VIaqVnamqnHNXyWTPSvagXkp7RNL3yvigzV+Z36aHfXKftDs
kTdWYwtIHiVM+kUd5TSXX5KAgb8i4n+C0xxbvTqZcw0MLpSZuk2tn8QtAabNtSwioNzmcllYATgZ
4YxsuvFNOwl4Q/6suH7MdGcTTNd+GE7ID4bM0UoDJB8p4ucPsfQcPSuGrQqncB92xzx2PHnX5f/k
h+BMgcFQXvLWJozbWxN8VmIK+w+IgvyAuqS27JSESkCunKS960HGLREQT+VjY4ICzZ25NCdIT1Y3
7Zsx/atVLnXhP056sFVeeStnvHMCxrmiLU5O+47DakZVJKZt1NO6HJ8FUfiAmAlj2oIPeaydM8RE
C7kCr8YHllNlG+WdWDqelxxz2frYmtOnoBt/8sR+DCqT0Ypd/diV3okS5EdGPLHvTigpOx/GhXCw
UL3Opn7fKAfFdI32Y5+BgDN0xxc2PrH3WREbC+QAsodsATlfFB4KUenSxMx6l8HjgG2iXZ52VAj3
HoXC+zHpDQv8bvuuTC1iUlFJaln5Vc99pX+s/AxGE83RXH+Bm/2qaOEuyQSgfsxrVsbHrk++dXGx
yz42wa+kbmwI5afOFO1W+dFXZyVVHVkbjnJ62viV79MQNmRul5EfUOVfqq15fmfmdTD1LpLrxmEU
ukOWSfUu9XV9lwnMTMkF7wmYILdLjOS7wIzHRu2inVCPll0mmeRMtaDybbTtoaRzeVDhB18CP4MV
PGTZPixNm0CW8oCddJ4mjX6oZbX5eH8Z78WmDZZBhkitlwj6TiAJkC18Zavu3RxFKUNGUapFhEzI
tQd16o619mCax2H8oQqOFTwixHwwLTuTEFqVxoeCW7qPf8jlliT6+5cZku6we2C4STA6ltwlmZ7U
vLW925vex8w6NvmL5KuHtk5P4J/Kzg2mZiMbWTlOTMLC0ZHlRXlbub1BhhIylhWLmIwrZ4rOaFNt
pGKri2Lw96xYz4TM5ciBojF6oUkAPGakGkFwbOQnQ06cujsmNFDacz5uQPFWbkW2kYLPTC2lnr0s
u1aWMPTJwJok4xTl0YlL+VF78sWn+mf1pUu8g781B+P9s3Me1DbrAoKgsuhD3e5i66sxKrFS75qF
Z6fjd8sTDmH6UQm6hzb93v1+Ae3W3HyoV2lcVg5WrhpjTwno1LVP9eB20e93A25sLAPfKKtjGY9s
YsdgtpzRzv4/hnBBtGLDAd+/1LDDGVHRAqBERfB2LcIQZsxPxT1AyZ2TGsdgblS2hXFf94kZ/MrD
iStDXSTdDYTKGMogW8bjpJOnU/vN0vK9kblmzCx6EdBm8ZdlaU6vehsfwJvw1CKw056c9c/RpFbV
pbZEMjV10Xga92IZvKjJsda/Gkl3VLPLJD5rjDJt/b8r1VYjCPAyYywZB+K7bX3sq8/j/OOsv0Tr
4KunTcWmtb2H90RFCfjl+/a9F+YdMlQJuL3wY9H/K/wf0s6sOW4j2NK/CBHYl1f0RhJNStRGWS8I
rdj3Hb9+vuLEvWajMY2Qx7bkCFvBRFVlVWVlnjxn/jYNX24ftKsmxHFG8z21gmVRHbl6KygVTEzj
90Z9GouTbj3fNrF2wIAn+l8TCw8y6Lbm4klGMHsfLSdxzVg6zSn1CPNUy/dNe7fZ8L8SFJB4JM6l
/gH/9qso5Zv912jZYMVtBnY0G+jNqN4p449Q6p/oujrdHtvq9KngeoAWg7xfHmVq7OutmmDJgL/s
KZUMVynzjcBjdTQanbKQElJkWHIsTkFBG3BXjd5gfpXHUxgqblKPcLts7IMtO+L/v5m1JJ/TyHRy
7MCcNxw0A7aZ6lPSvb89ZVtmFm+iTB7zrjAx09t3Uv2xn9/N+tO09fQSR+xyTwNCJVsGUoS61OII
ziz4b3weX97oxFQOnxSz2lgW8Z3XFvjZaPUA7VriNrNAMvXaKEfPBstgfsmCj9V7WFvczVzZ6oSx
gSxycWT+lsn0SFVS1DeHEfz9Xa26Sh+6TvKgb50EK1UDAdz5187iCFZ8HZktJFi8uLpP39dTAI7n
xayPQf+pVn5V6bde6WFbf2438x6ri/W/liHKuvS81jHkyB/k0QvsQtlXEvKPpS9pG3HH6jn0xsoi
fq9oOiz0kvH19YuuSq6WHmbLVX/m0XMgJEOnDQdZvdP+nVBeDpfDMqYiSYKu5XAA6X2v9v9k8rtO
QUHVd7XSFHmUQnqnIc19e4Ot3mdv7S42MmT/atWT8qaOTgLJCc6yttea+/jdqMk7G01ke3rOnfsg
fQnNH04o3OnoD/dR+zMJ8pcg/xyP/VM7aXfTFhxo7bgUuEtqQqJ1fXnLZ34dxsh3jV4xQaU9nnqE
6obpw+3xr3mTgUINICD6yXhDXE57XOqI/aoqG9P/6Mc/JHhvbxtYHcW/BpahV1jQLmH4GEi1L0Fn
u7J53+Ybg9iysXDWEfXOPG407mX1wSmVXdU+q2gn3x7INQuzRb2HkAfoEhkBsteXUzUAfhlaS4FI
MPpMNwkJa/+htapdlxl7u6Hjp/lN+1o+fSyrmtS5TON63blT8M/Gd6ycpVSaxVcQ6zgUoS6/o/YD
vY0tndGmERp/vaGV3207Ch9idUoRaEoNc3KjQSbVraRy9tEPSx0MdKwo431SW85dD6Iu3Ut6JSe0
2WX2g2Hk4xmFpC4geV1u1R7XvheMlQiJ8Wb5ldXtzVVpx3YqtQMeoDcA2vIuk34WVZWeULWZdrlv
hJ41a9Lp9iytGoUCjXZl8jfKMqoZ1VGOAJOMXtV/VofvTnNflTp3269S/3jb0orzCcQj16cI/WGY
ulyOHlq3dEixlIyavter0LyL1Rqh3LZzNqKBlUGhYQVfDIoaoGFfz7I3MxlopdTpMtUmaOPkKgFP
NZ+hI/Wlx8nMPt0e1sorkCIQmSKkaUmMLKkLJqfWfeQRqHD28gtBL6lO50lAYrTiSY7nPXDsjdB3
5eoGRQEXssBHC7nOxUTyKAWIqcheXjvBMZsTZ29D63vf0dLXwOy24SGr5sREEssDlX3NQr6ZzDC3
82LIZeqddJdrvA2lVj8lsv07sOqts2Nl4YToFvV3DbAlNO6XQ4vsDDbZIVU8vfDhZah34Tjv0L87
mvr8qW63Hohra0c/DsQxuCTnq/icN0OrytAyW0qwdOTMx2i6a5va2UexdLAD66Gx8q+Vqfy+7S5r
synaBJhJKqH0zV+a7K1Alv3Mlr3kj5Zpf7K2gtLrJ90Lf/6DHZaMjJICavMK0BTVFlz4neLlyedc
T3azN7SK22zq1a/sao4OIlUEOwT0bDEeRa2MPGl7GmeL8KvllMdhNvZ0fG844ev1twiMQe8Bb4N+
SSNkXSxV0SSNSbZR8VSpnJ8NI2v3GVHGURmV8WA7vXWYxrb5bTuxBHlAH9z3hr3VxbvinUJcQLRU
QazJgC/XrlOTMYgkVfFsqlxt0h9TuzzaQfDYOuohTH7dXsG1SO/C3GLIio5WFpxaimfFMhrNxqm0
qr0+/uAIddLkZHIBmYi3jbl5DGEqd2+bXwlssQ7bERUGCtBLvNY4KX6V87T3CqVwLZ8rb/ZPg2NT
xH0sy1Mq679SqdwAoa1sSO5rujK4rwXaehFl2VBaNMy+4mV5+Aku/vwl77V7Sf5UGOlRM8sNUMza
gsKCDrxOADkA/l0uqK3koe/0FMxoD9rnMSVvvzxHVXLMmgBGecPfwKatDY8gEpQdAGrwzYvNoiaz
KhdmpnpBuJtlEkLk+oPqsQ8gl6jPMQm322u4ctgA6wBLBx+4LvbO5fjMeRjtympUr+sBkPRK5cU5
z6AsisL3bb/F6rw6m2+sLUbXTlNnFm2vesXcuYKRxDkbaXSXUUrO1K2GspV4nFZyYFqACk2d6+5y
aKGZqomlVyrlfZrWiJyp08LztL89getWAIfjlVzyy65rOWn8Dr0c1WuGlrpKZP4x82hL6Pia5U4U
I6CvebUg+HovxwKoY+5avWPikHIr3bqN5/e5XE/veWo1B14GvKQy4xCUyByUPsS4UgFtSTzC1huO
XMphUGkPpTybLlfLFm3xNVnK69fBQijoGehyX3ydHY1zXamD6oXhTIegCkWgc0pM535ApTNLPd/I
vndR5zX1s2yf8spyg/lLnZ0gB6YPbgOou+ZjNOoifUgoSXy3WHZJkuNMMjggKHV3zXcno6e6OPmI
y5jJhqm1taeyjRQqtAUiR3a5KmEwG02hSooHCLm7S/C1XZqAb7ztYWv1U5M8Hxv09b30Ov1vYpA0
r8us7wJcLIPvqphV/W7ww/7OGJneyM7lDzPPmH1hBy+FzzoboKhOYC/vITn9ZOpmd9/Zw3isJ0s5
KG1VHUd1Dnb10Gs7nZ/sxrUPvCSHu9FuU/U4DX6xb3wlPdg2kBckDM273igNN88rZd8OKPtpSXYf
9orPtMpfm27Uj0mXhYfb4147Cm1Kq4KgmjrREttdWUXSD7OuepUfh3edLfueXpbJTz1s/hkysnim
Utv7Ma21jcBo1TBpT4G/pDa1lBgME0cr2sBRvVkyjzWcJnmYH8sGKSwoIrRgeihSZePls+ZJ1NmA
vxG6kNtbHIwSrcNjqKeaF9Kx7QbRw9gAMbg9n2uvbvjYhSgksQn47YWRJtfHETQ0foT6NgijGGrO
4WDIL3Z8QPzaLRxeJF9iWXLT+A/Ing3za1cNyDFCBmodIJQXp8RY+Nxug696kmTPQBD0+sVPK2ve
6RDk3WdFORx72ZwPs61QkAuk6lgFVvFQBLq9N5zqYy5BWGYqbXIYorw+N5sYt7VAlTueNgLaimiH
E4v0Zp9FjkR3vhRrnlLa84cCUMxB1VrjVGjDVv5+LekJyfb/2IK4+dLWkExmrSbY6vTyYar6xymT
j4NUPRHnH2PevKXqKVp6lMxpFw4VkkPfby/HmpO/+YBlw1oyTbmjpYHmzdrBRHzR1O8d1QfuVtxz
c57Vv9atFYCkV1CzINWjPnI5YMApPaJ+kUbqwi7omGi+lrK8V635W2lCqBDPwSmPtoqVazeTeHKj
w0yVBEzm4iFsyv4oBTFvqUh7SEb75BvBTp/UJ2f+1b4Ez1VLhnJ8DKzSQ5VpP/MhlTWcJsgW6i3+
orU7HEUd7gmuSfq8lm8DP3AQH5t5uVoCxWB88hvJqyJzFx3S/mnqZFct5Qe5fBeYd3X2wcz994H9
TfaDjdNt5X5kKehoQweS/v4lzja0gibV9EHx/OIJz3rfh/5hmn3Amb8T+iBue9nqAsCtCXyYh+Y1
9icfh2ooffEgIlw2FGgN8+lkl8nLYBrg6sCRlvuoTQ+p2hFNe5YV7PMseB7r5n2UtwdpM0u99mYi
foJAEio1mGeXkKh+MsOskHi11HL1ZVY/h7rv+mn20emzgzFBOT3agesE432rvaj5FiJgbfY1akMc
g5SIWIDLbdAlptk5ZFm9XpKO2fSgNMkhR2yVAqvifNiY/JVbhVcZAZnFb1SLFt4fA+e10zJRPV3r
qd9MO/pG3fDXc1wDzs3cAf1Ys512Uxvu6Jyu/OeJdqXb37D2CYLGh5w4JVFleaY6Zhcneufg9IHd
7qF293eOlQbH21ZeEdWLtz/QI4IFDhaQHcv4GOxcRGNoRKzf+ycl+KFYxieN1LFZU8vXwodirL3e
3yPjdi9XueuTzOzmY1mWf8JJOTmcCukQ7aLgV5H3u3HO7pUyPPWVfB8HW+XO64OXxBXFYfFq1kV/
x6UHpHoJQXHCi6utu4Fg/VAFn6P20Gj3so/clLWRTVoxB1cabUG0G4oi7uJS06h6K/VIbF4GvSh6
OJVbG3c1L66oR8GiFfU2c9gSs1sBHooTjgiKE0+hPr3wc8UJc44fRfXSAACz+SNDJSlz9o4Ro9X8
YELqNP9Mq186TQsZctRJu5WJ+X98gcGLhO4ratiL4BwktSMNdCSjYzTEu2YuaKv0z53s/5nsH5ny
J5Tij8EAV4XU/PYjlZsv3/Vjf7rtmSvHjZgIGi6BCjrgycSB8CaoyOsiyFD5VQGYdABDE606WvOs
fVDbeDjYk5Xt9VjPfzV6lx3rVEt3bRbZrtSVW91Z19HN5YcIR3nzIQXSIRHHnuo5UiwdxzSs3k/O
nB71upefbw9aBC+Xu/HS1CK4GcM0D6hgqJ75OTOsQwjmcMqOHTIynWPcVcnztPVWWLlnMElVid4E
MsPwS1yOLgjCpK1blbxJ4f/Sgd4G7VFzUK4CUeqPD2X6UVX0YyS/+PZ9BodgsQuUp8iZ3U7ZeLas
nEWXn7J4gJoSycWCEN+rQ/0Y6zoYKT36Ejv7vDd2UvMucp7h6yzQny99IPQF8A13/tKaO9N/l41H
e/xpUeuC8RJQsIC9Qxh3e3leRfyu1gfUKol0ggDY/y4nKyxTp0U9XvVkrRncYXiHnPk8nOvSdmND
uVftX1Vc3inFaTQQhmyPtfJpiqpTG1oEbscJEFKys4ONMvlrHWn5VXyOoEODj5Bg8fKrKrWsCqnk
DdR0ffpJnaLmkAf9uJen+ZHGHendbMSImALc/BD3jcNxksuHoFWeFd9KgU+b/1hdO+wd37R3VRGm
+whR+rvQab7zhzw4KmUkqNSvSmslFBvT/LlI1Oypa9NuP1I03ulzNt33XbOlwbq2G0DiGyLYon1m
mbEUF7DZ99LrO3boXZI803OhOPXO1gtpV9jme80JrNwtZMVxLZLSGzHY2g1AT5VIR5Oeump31aGW
VLUZ+2av7ysKJuAt7TJy6eOQJtOtnWwL8b2CooUkjZw/9RkufX5dLqVpSZZfhbnmZWZHs0Mv1x9H
8MH7LkrDn0ZuTWdN7yc4dRr4no1CTnblrJ2DRKnv1DSa9nUdON+HslV2QVSlv50CUrw8rcKzVPna
xm64fpYKQjee3rCSiAaqxbeSsE/jSuk1Tw7mU6WrMNVVnbrvxqTbqcBD/jpnBCsO3o1ONM1hzrKE
m4+9Enf0j1Ij+6rqEbXAjRtnxd2oxpLuBLwH/c5yG/VRUOtBOuienzd0J1T7yrZdzXw2I38XpN1d
mrjNy+0DRZwXi50LWBDAoGDKweLiPCmyorfKNtY9dKONu0yT48e0o8VHC21lJ3dxfCg7c0twfqXe
g26UDeWU6H0XhJcLJ+MQa/U0Mrx6Lr6agX5faeEnP3Lu5q57Byg6CMZTM0cPCJJsHFUrO4qXHAVW
XlGkBJYgr9HJncrobd1zapVWJ30OD3FhjAenH81jlEhgvnop+l3nQb2xuGJMi5kWlxzioBQlCeoW
15xvmZ3tk/T00t6hXSLDV7/U08b1fR2zazyOaFYHusy+WLYv2qVCqoZktJfUUnwIpshyHanS3NtO
szaJ1DnIm5P9uMaxjZlUxPFkGJ7c9t4AjbYVfh/9+zAIDyUthGUzf7xtcMVLCQ2oc0CFCWxuCYvi
gG66sshMATrJs6OcnCIg/VOQ7fJk3MjZrtkiz2Yp5MQNWkQWd5k6VkFHUt6kB0U9RUisKpUC9at0
0lAGdsKvt0e2thVeAx8TbnBoDZbRdqc0FSV3dFMQgtLnBwj08uhUFFroqslz39lnR9/Tub3xtrte
QXhqmFGw9DQIE+lfbsC6AiljTL7lZf5wCHKlB0BDIO3AMSSPw97U0Bp36nFL8+jaPTFroFJHBENO
aQmbbpxwLnjI2Z5aJ9OxVEAnJnFwvzGl1zvt0soihp0kMJ6FntteV4VftQBKciX6wH7Y+3Zx1Bof
uGD1fnjRAprWQg/MJ2QVv/o4OpTjxp6/vqD4EsGswLantrKs0/tOU/UmR6mXh/H72R55M9Ill74r
0SDf2JPXbntparGillTFktwFtlfS45hFj6SCy4nWNBotw2DDe1acVhgjF0hsQvPykhKM1g+9Mura
9hQxpVIffY+SZtzJSZnsu6CmtFvU6kOQmSOkHJb1aFbJ8HJ7lddcSYOXg1QMeG2IoC89eEwKWoGH
xoawogdP17YDCEld31jA1ZFq9N8B2hKic8uUG22eOnrrne0F8cexLN0wg9tae5dVOdi27BT7lTsH
qMBssfGseY7oc6E3m7fnVXODakHbVAbMcFFl1T2l3vHZCORHKxzlR80c5I09s2ZONzhfX0n1eYpd
zmYiNU7eJ7P9ejlJ0ruh/haFvCOUrezC2rL9awhY1aUhZ9SKqaom2+uzcsfrNba3QNZrFlgr0QQB
4w1xzaWFyK6HbEpN28sSv90BNap3pQK38G33WzljAMTALAlDOMf2FUyrNbuxrhvLQ4muGOXdhDJl
ukWnvWVEDPXNu79MHAjSotbyYlgiml4WJMz/30YWB4ejdbntlx0jSYOdWj6BjtlHW5XdlZGQNOVV
IYh0VJqKL0fiKDwH1Ql+oCkK7obUp28m2VV6vb+9KivXGpE5e4YUnegKWjwIanUYjEjKZM+k48YJ
incltAX6vk71F9E+YjbjBqRlZd8wGPr6gMKyd5aFgSmfs5mjB3ygdTKNT9au0GrXiTeC1rXZozuF
TirCH3iIxLDf+EEuB2M3ZbPsEY/1d3aU7hOacI7huIUDXzNEPRyRNYFAtJYvHAs1D7lVmb/YKL7V
ZrXLQ+d9Xw8bp+qqGeBclMU5QZi3y/EASzLVwseMlhRuaD2G8cfO+Pz3rsABKnIk4km1zNWGZSKX
utPIXla17lTDZtEf+vJ3n7/YrbtVE1y5fHnFADXUROKU2bscUE6gDRQHNwieWv+xrYp9ZZqwwj1s
iT+vHG4wpQvWVI4dgTC8NBSrwSzHVit7kvlD9/8MxV8/cemAefPzF/dAo6jwOA/8/Hl6sovv/+3n
EzBQphXx5zKhosHGm5oVJC4dyrccmvQ4Jk59d3vpV1eDMrmgVuMtvfRiH/UPSvAqRvoIYez+HS4W
GOF3Tf5WQNtw29jaCSBAa/9jbLEiahMESd8CoAVyddLU7/nYuYmZ7I0tLPfapnlraLE0lZGFdRkD
DE6K36lW7UaQAEr+8/ZoxNdePlJZf0pcXNGvxLKLnalNJiKVLJ0HW0pBU/yXcf6gMy7zmG29h1dd
WWBYYeUTW2ZxT/ttwAuscTirG2o+s2v+B/ZLMgtCb4q/bP61uA10Y1Bms8OZ8yz7rrb6B3mqHlCc
SYOtjtc1JyBhI/Jlr+IXi7UJJWO2QtzdM7VjprtGxbvKLdBd+vvVEaczRVDowzg7L3e/DagmzIh8
PKNz3O6pRUuDvKOC+rYsh+6g3982t+Zx1DsFEJ23CxDqS3NllISFxlvYs3zpXUwtkj9zKJJ/bltZ
wVO8Iv3IW/C0F8L2l2ayGPCGYUWirlo95sj2RJBC01diH1vjwXQ6t40CV6m7D20RnEc53ftbUqZr
Xg89vyO0JKl3LoN8nx6MqIaO2ptgK9G7L4X9XigmyxNER/si3cjRbFlb7LHZLE1kkjOgZ1no1np5
aAJ5cMnU2MERHt4DyIZiI1pdOxHJLaCcLFIM5tJx5DxJa6U1CFP8k05zkz30J5icBGF0D+b49oKu
jQ9+Y16G+INQ9r1cTxTxkp7medjASpZxdLyOZIIdTPu4cgFnuUa0hWZeHZ6gfqBUzaUoL/aFGQea
MhY4qgpiUM3QIMwrV8vuyGQSZG7VxVfqgtz1oF5o5RFaH681mjfhWDZHhWMkFCZGwnIgMOwNfdfa
nwZF2U+66uoIITaHPvrZdhsHwNpARWAmUqaoki3XkeuuU5uhVkSyaIaYsQh+Dqa0G6cTseDx9jKu
7X7BcWvBmiGaVRduqoS91k0BtszKP/iJ8SWvyl3bZBuuuW4G7TMKOBBQLi9rIQMyJQqtDE7xrHVu
w+oNablhZO185jUgSLc5O0n7Xrok2a5KIkpUvCGodkNyCiBmr+3387gBAV+50yBLAgkoOOTov164
fm6WEKGIQB2S4Nkdqc/cqUWjHm6vzMpo2MOaSEmQl6AV73I0s65MY5GP0Pp12XgINL05aLPi9sEI
FWopbRxXKwvEw4MUFkBWgf9ebK5iKAwtHIim9PhjbD3OzYdyPt0e0LoJmCLwbNH1L9z+zYbyec10
fsf1mYKwceXAfMwR+NuFVbOxPluGxNH1xtBoN0lZMVjPLP90kVeGz5OxEUGvmiD1LlJTyCgsU9Ut
RU41EmOZ5pyu2QcuFzffmrBVP6NfBvoAktR0AV2OI5MiKQqHUPE0xW8fs8nR7ymTvdxelVU3Ew0x
usYxQLh+aWQAlW4kSql4qT60+9I3kp2kG/5dO9NAGDmgG2/bWztXRSgIxQvdN9eo4blxBqPocsWT
56q7HyRp3utGFe/Iw8gkcqTwYEWZcVKSCkfvY8DQilrue2nYAqCsjZxHCn12VHRRUV9s49aJCEik
mHgAwfFAfWwc/0uf702p+3B7yCvnOdRavOREYZGa/mKKR3LGvTVUigcWxjXKO3/iQkbYwyrLo65/
vm1s5V4WVV3wXBqPImWJri+DYRrlhuktMjpwPMkGOGh+m7tyb2tfOnvj2FibQ8Ip2qmE4hHw90vv
aduYUzJjaL3iStaPMvs2GAgk5/9hu701I7bjmx2dDg4dfQNXf2O/9Ga9k8PvmbMxlLVVIpyBeEhQ
grK3L23Mjl318JtxE2olsi7NnB90RB7vCX+6XY7+1rsZoZHD7dUSP/TiJQbCStBZweaLe5M7uzTa
RLFMZ5jteOo8u6of3A9B/7XtjqPj3Pd66UbzryEJv9w2enV4kcIQpwpXJJUo0t6XRuU60vu6VyVP
yop3UnUP+dsHx2g26GKvk+rCDEg6Uel+fcwszKRlJjm6L3lpVu0V55P5S6/cCnA+/R7BsYuq+zHf
SNStjExIzAgcHVUDkLyXJqFeVrUMsl1EMBvXJHOCP5Z/e7vweHlrY+GLeTIDhdbl8JwAy0BkuO1n
lOY2nHFt8qjggoqmPYpGWmthpY9SR84trAz5E/lW13hxrH/S8RiMD23xJ8gmBOf+3i1EThUUHP0c
4BDFXn+zySpTL4s2m8OzUMGMnNqlLWs39htb+WqbMX1UOyC+FMkHfdmvK+e2KTWqFp772Oe98JJF
Zx++H9CH8hbQ4upwWpha3J9DEFIRaM3wTDS3k+TELREsU9DQ6//87YYCK0dXiEARMqbXt++bmRuh
JCnM2sjOES5Rzac2hTb0r89A8YPfGFn4dt/oPF5njEih/yA7WJCaI5rW/2EokAiIqAbJhiWZtD8Z
cd/Henae7e/62Ozy9CEPN6brGmgvhvLGyOKohXo2IZWjZWcrACCRDYc+s/Z1mXyd7P7RiTPFHfza
VTv9EE6gjjSoJZSyOoNL2o11CTx/62l5fW4QZovnz6u2HUojl64vtG3LqI6isxN8iORyp0zt3oiC
vz45Lq0sLkt9RvInVMLoPDrfatnZiV1c0ZT79yv4diyLbawnoYNOKWOpzc9GU7qZ8rFTt0R+XoOj
y4uL5CG1Uor8+CQKzJcz1qhRVNSZnJ2bHglHO7ybUH1JdJeKqd0lj3JXHgqkxWi1PCvFS2T+1tL6
2DfZUQFLlqS/Wdg7udHv1ah053rY//UcmAp6cHwheUf+ufw6ZyjqovPR1+iU0zg7KBY+GEm0ASG5
Cs8pDL41Ik66N7u+SRKC1TItzlphwBz82Fvy6fYwxGcuJvnCwuIAc+RwKMGjFOdSb0AjIlJ47BQT
6u4WvuBJ66INe1sjWuzLJO3gqRyS4jwmAdTRv6Ot4HTDwBIdZSHqrCRWWJwrcBr63Oz9bmMI1wHV
xaIsw99e9qfQMLBAOavvBBUMI5F+K+ZzXZh7smIHc9wI71cODxIO1DpQ1CEtsGTKm4woDNKxLM4T
uegdBa+vfcnu9vP69213WJs9cTfzeiKJSeHu0uGSCOkOa66KcxbOgts9ivQn+ia20BArXmdxNZMD
gKhBUMtdmmlaCMAjYoEzyqxZKT9XhfxHb+5Bdm6V11cGxJwR3MC9SVZ2WVfNBxroejMvzs6cF55v
hurRiZovt2dtZXlE4QbOCXKidIEvnFoGR13qmV6cYzlo7kelDn5AMxq7LTmPrWNxbere2FpmhgZE
OMinYSuaP8tVfW8Y/4zcZDrkubcHtRIfiioRyQfOOAqgrwDfN4dP209wZvYmhw8yxCn36G5OulNZ
1ztNS/e9nO2KKniXhiY8iu9v217ZYhemFxPKSxzdQ9XB34XqJl6p7lOiqrA4tOkvJ65ddP3OSDFv
5e9XFxLRIRoshZrGUnvZ11Q6mnvcXx7svV9+7uIQJgur30qjr3klL1rSlPQBkq9cbDOQXEgkdhMO
04b6g1YU437aFhgXt8PibBfSI69NRkiZL31ftWsj0f2gJBigCCFl3mh1T6QRfkZ0SbmOrm48x1Zn
j646alek641lnkcrOj3XLFbNjpD+Sqa5OEhpbR8LGY2l2w6yNoH0somkMkWIq9bZJukMs9aS8uxU
/qlRG7qofKOjIH/bzNqIwDCwrwFukc5bhCBkkzO+oCjPjf1+QjM95A3RoDN728rKYHhNCpwJoAxe
Y4s7uI1Se9aqtjzr8gmyWCxsBSsrhwYvZeIoeNYIPZcgo7BFYSes++qcROV7u0i9Ipx/62r428i1
jdvxespoaAYFTqhLOhH2y8ujvc26oeuLODtTWRj7yAXCq+Sfb0/Yho3lHd+lWZIrTpSd4/i7VLyg
Dq1bG4+U6xOIYYASJssFdTNA58thzGHk9ygSZGfUC+5906vCz9XwaAcfUDyTESmS/9rTgHbSgwAT
E5kh0niX9tSEv8gUZueygUw8ML00etTpi/3bieNuN2jEpQlEGFpYseMiMKV8zM7jqB/G6UOv5/vN
7MW1s2EE3V9A42QWEK+9HEo7qa3V9bzvYkPaKcMXC9wMszZsJQavl+jSjjj+3txPVcXhWZm8Vodq
3hUQ1uioP8z9nygcd3QLFaem2GICu3Y8TDqoIEFJLTCBC+cGXRCZo6wytEE/ZEDvHRpKN4F0KxNI
+VHYee0QNhYTOJVcDolpZWe1THfIgBGbZ7xO5Y+bS3V98nB6vrG0mMJpzuSyNbDkdC/R+OgMW4QP
1waAZWi0EtB0hKrnEjmh2pJC5mLykdq5Q8v9OEVbGJ3ryRLgeoEAI7OK4LT4gjdekOShppRN4XhS
Vx8S6QtKnjTO5Q+5Wm5s0ev+QnIvwKVolwcVCjvbcl1mpaw1rfIp1/7K270jfyFffJwt31WRZ57V
u156oItOsqcfJS/8sj0H9b3WRgfEFv52H79qXZJdJR9+rUlbxk43a/0MGcpkD+fS6qGTHcjn1o68
JepwjargGSAqQ7CjC7zVspcorGMAcEnrk7RuT6X9uw3jg9YWd6OkPoxZ+t5E4KSaGrdPf0Tl/LlQ
441H8PWmE7ARkUxGd5MnyWLaB4hYGh4Gkldq/V7VzlHwOUd06vaMCk+/jJUYJp2HhC3cxfx96UZj
4Wja0JIzrHT/6EClzOkYTM5xCr+hmnHb1sqAcFQy1qJOCfOWcmnLNupKK/sgOsPo9CO1vuXKc5Ib
X24bWdl5HCBcYZzyEE4s70j02tqkMpLgHI1Vt597S6W1Xd+qh69MG4h57klKMxZtt4uhqGlXzRPp
ViA3jzTfP2nNU6w/K1n/oE8/bg/oquoEXgG6BnQAaLnS4EW7nDU1C+Eo8CUSaHa/z0IYSOeTrzVH
VG92aflnU4DxepWwR7emWCW0CZeCG11IKDuHTnTW/elOD+ezUUqeQ4f27WEtZ1CkQXlrg/gVYo8g
fy+HFenjbEVJRy4tylAka6Rqr9lZfpQLiZgWVrFdzGz85ZaikYQsAsbAF/D7kjo+i4NU5+EWn5v8
QVI+ixpG++f2uJb+hwmhayD4+Sh3ERBcjqvxIytXkyg5h1YXQG8afAyMbKv/73ryKHUKSgkcXehw
Lg7/aLBjJ5na5OwDlbGp4fqWepj64WcR+UhHbXn70iXEmAAuwNwCKMPinXM5pqjXctmAsudsNeQb
Y5cMU2T9c3vellHNqw20c4SwEK6+JBu0OjuKa2dMzjka4xOE/qBnzfE9TbLu2H3Karevv/29RfrU
uEsI2XlULSZxhnUvK+0kPZe18rPuovl9XOjDO5uDfV81dXwf+uZ0GquhOSVVs0WGstzWYrzcKhB3
8OJHOGhxgsDIL9e1HKdn3aExOm7tu7Izvrb2sO+G8aTND5tBz9oMg0WCr5LdDdPWYhXHutUjFZaX
sz2rzZ7+NW3nD+1Rl+GkS6Uk3hmpVhyyWkauhSbzjf1+FUUwYN7HABQ5xkh/LSs5Uid19mikCHx0
NvFxVNUnA400lCjJ8VrNUJ7ktqwOiVp2d0rpxKMbjLFzn49jp7m5mU8HaLX7D0Xrp16U1cWHNJOj
jfzLyual8dMSkM1X7Il56eh9YPhxpinpeUyt5JBKev0tNaR6I19wRc/xOhWgdVgFbihYzS/NwBaT
20plp2f/c1H+id+BqypO5icYqPzHRN2V4678rUl3t919xeEEthZwFaEEW2zh7npnFRllhfSc5F5A
2JKUrmJ9gpCkMlJX3mKCEDP1Nq74v0P819piiIbWonESa+m5zYxxN6h1AF2BIR/8VIPUs2mD/e3R
rZyIF6NbrJyj+bY6Kzh3qfyp+9/hkyo9ZB/jz7etrByEFPVRGGbrCjaBxRbqgyQBhKKm56mAKIv7
/iHT/7KIKyaOXxB6iIZ84BKXvmGkSdewg9Jz0ZXhDmFi55FHUfiQK6n1vlBTFOPqrUhzzTXYkByG
hNWij/3SJpmdqE0y/LHz308Hx51dZf4ZVn/i37enb+UEgt2c5yMvFlB3y/TfZIeVbNU8w5teorMs
CPQP6BY0j6WfV4dpkIx7MpTh01RIP0Dn/W39QswsuG8e5mIbXFmXEnot4VvIztWYHCFbn9yy+seq
wIHWhx5VlLkJv+XJhl+u7QOCa/KC4FxRxV345aAPFXg5k8yDj0Q9hTz4zv36o324PbNrjskNjUYx
wbxgOLtcwTwykBSrMZO2Dw0sB1rwWG7VltdsoCANlEY8F4jjL210Jf+1j5v8rMGVR63RnbXjnGQb
I3lt6V2eHG/NLJwx6gN9cLIyP/8f0s5rN26l6dpXRIA5nJITpZGVLKcTwvaWmXPm1X8PDfyvZzjE
EPa/jwxsQDXdrO6usGqtIX8KAnQkPdGBnjOsnhXRFlNIlbJd0tC6/la6SGPmj5kFdb21LXXP7kKE
Z1wFKGdtOGkfPFbdF8k/uK1/l49refH1pyXJgOjDmMYWqJHOTqrYFEM3RABt5PYtelHIhUcpPkAo
uvZcXG/8RCzPqwBpGjP1c+7KumgAaeVieupRC5Yg6RCkH0UT2uKYOdPkudYBKKn9Nyl6NUWB/DsC
CodybaPtfOG/24628IxPXNBIzOO1xE1z4uu0Y1Jj0F0AGeWuSbfuhxhNvvG/ILnj4d75dXdIRjli
xPfe7P/LteC5UEpn0H91we72L7m+tPghECiw/VMoPy+3FX0ZFlCfpaciispdpIw4g2mUjhQ3zV7U
QmVb+bq7TdN6LRxe+PBYntLlSU356iVVxjjU5TBMT9EooG27LxqnjO2qPt5e4JIZGCLAcU5zAOKc
2CAReCHEvkhPohbHBMHQC6vZQxn7TrCWmS/tpU4gqvHegLyeH21roBVg5RztvoQQSAN81bQnxb2H
rQWcQfFVWxM8XwiBSGt5SCd2POCxc4m70YwHQBt+eoqLoyYWO6F7N1hY+A2pCAXZ4XgfwwvnnTTp
0K0Mg17BZLmHL2zPIiF3zMMozLBN62hndNYmqZ4y/yjdWXzPTHHGBq6n4VsGmfPtL7pqeTrp50U7
GCNq8G0p4t8/LX9fSVRRva9xUW/cwC6y56b/mbU7b03+a+kCMQn4p4qnytJnr0MoZ2PaDiVHRShD
x4/SkDYm5QOpytbaIFdls2lzaaFR3QGAxj9nSzTUQDGYuGZzrTvZ2FTSwfPBAE90HDtveLJQCXbQ
hOytlbbtlQLT3PB0nM72tkuKMUYIOD15uuYokfpm6d/qbiehU9qq9VGqdRvU0wiV16s1bMg0uv4u
kD/3Zfzg6uV+qJ8o2R7kJ70g37j93ZeO1/mezPbfV4eOqSK0DQMNtkN0GYR9AycCugHduMusOtyG
utHAA5UWK3fIdcTFJ6AOQQlzgjzOGRDrstYtIeq4qtJ9E2RONjyOyS6L071vF6Fll2O18h2ufW1i
0scJwKFRZ5krp0Gv3csNBDCnMB6Rdy69e9cSkTXzi8PtTb2+Hi8NTZt+9r3DUqlkNaoBvLTmvRsZ
nz1oOkrVdEpxe9vSdB9cRiSTpQkfCBk3XaSZJVjjO1JXutZW4/8gpW+cNk78lUBx4eBcWpnFPVWj
N36tt0BQDIsXvnbk/N0qCgegvzNko+1r5VZqIPMVttAIV3auqSsFkcVPR6lx4k0Ftv+bQ/tsRzW1
G4V+2lHDeqM6VkoPovx2eyuv0zQWCR3n1E+YJH1nMdMQKWoRNiImag3n+yyFr1bVOEF5Z8ICd9vW
ooOc2ZpVWHy3Lszcw1YNjYGyHSTf8YrtPyRsl0uaYXpMzyyTZJCykx78Mv2QesZLTNlA0FeH5K8P
86Wl2bs1NFGS5rEMSqPJ9o2RPoRGX9qortkyiL823bmD9Dgo3grye+2bTW5z5hZVBwl/rLPAclQf
Ylc9GGG70boDqQ3y7StAzuVjALAB7ONUm5vjfPSW18qH5OQUBqfmkyaYH4d624XfhrLdj93BIhSy
ouZItN2iRHLbY65Y4hlCxz3/GJ+5jB5bsUQknZ+AB6Z2kFeRLWgRdbISHJDt6cMXQxooBQIKMrZh
ZEF8pBTBZ1fXw42ehOmdWQvQQQkQMN7+Zcuf/s8PmxUeKqn3wCRqfIP+lxv8p8m1jTIdx0ZKAsd4
6qVu5fAsf/Q/BmdenY5064cCX5O0H2gnVmbhVEdXfdRfbi/sCm31e8sZ8wIE8nuydmZIU5LKCgYu
Hd/cB+oXlH8Vt3f016pzavGrjOq9me//ySbK1BIz54ykzD6zFSNnUWk9N8NuELWta31pi1fZ3OvK
i9C9eeN7X6zce0tPCKwt6PFSBZCIei/PUC5Jldsm3EVjnj75lvVQS8P29qqugwwyfwZqKU5RPuIK
vzRheUVQB6oAMFfdGfVdFGk+PAqVHRnJPTn1ZlzjU1jyyT8G6XNfGuzEuG+61OSkGoeau6BL7v2m
czrxKXFj26+/FepK+2bxcjg3OftwyghHZZi4fLjmi1j3jlS6RFESDPYWPNeJCGlltVEtiFuDF7N6
8Qd3jSBnuuzmsYAMgpOE37AmDo7LRasiRUzd5Reo8aFpXcdPDlQeV2KopZcLCUAySwDWE7XvpZF+
TFOzb8FY99p/yFG6qLmgXuNpa+dg2q75Yn4vhDSaMdh5him2nj/SRiKw8eKNKX+xnFjKHAlBZdjS
9/KPNnutoRO+7acLFQSyEFJXnmb6LhSULlcnDmpeCqOanbxPgnBHLy6xw48iBBlpulH2g9TbxX9u
sCuKfTE4vbqpmpVrfumk0LKFeopxJpLo2YOmNL3SIbeYn2Kykjp+DBrVRqfWSYK9rDzk3poo7ZI9
qEFJ4qlV8FlnXpt0ldYKnpKfzL5+y8o3NQse0vhLmvvgOa1DX9XPt7d4yUmJ+nnKpkI/idjlDku5
lmdW5hcnGcWkD508NMe4M+7icpAOty0tfkx0W6YUg5bJ1WB4pZrjNNhSgKzqd2qyaRPTESxI5t9Y
nQRVcoGKjvfFi3fSCyT8evZYerXTrH3SxWfk7HfMsQVSOUapCZktEwNfMyF0XPNL6D6EroGyvLDL
C+0uTGtChrfb6194JglimfOjfWjBXDR7vVo9ROm0w2xkdRuGu0NEwiUIbJRJayP7h9iIeWjEK0B/
TkPys3shGtpkqHqsqRSDiJup1AdfR40uqTEexRDCwvFBMJn8jYbtoMWHujBWfsLCeid+VKBAvNYT
if2lZ0VqnCZml1SnpnuZ3BetkOHoS48h1J63d3bh0OC7nBnKFRMr1CzYDVRfHFE6qk6d+aEW+o0S
P1Ri7aTjXdkfav9429q1/0w8WiD/wbjRIwUjcLkwtKz8qEpy/xR73+S43UQH03Qs6LFj2bADtKTz
/IMrrXjP1Qs6GZVkYhCAFhKd2UujgRClllZ3/kmMxGg7tnJ6EgbA3kZbRg9pImcO43yR0yjVYxWN
wUod7OpbUnmbSjXQr00cifNbwo9dfcz6aSgxTsJTx1ShE6mJu7UKo7zzOk+3o6FJVgLZq0CIGAiB
P0YgCPiAVk1P31kyEfa5asYpeKNMFp3Clb72Vbs2KrCwMMTiJgQ/Txq95tmhVCLTHM2c4US+32ug
FLY+PNE5Fgr1SVrTjF5yHKBTcL5JBF6oxU8/5mxBbSMOppZK7GL4uWx00r8PRrGP771oE98n9Xjo
8/cVX51+/8WzPe3hmcmZr3pyKzCKO+1h3r8wrUtLpHaCXtvoQ83cJ+l0UO8at38We/QtDGdU35Mo
2t/+FVcxyvQjeMinqQFErebaDpmcdAJ088wDy+++iXJVrzpdYCflGuH01WM2MzRbbVuFYz7IGKr8
wY6T0QmM5xFykNvLuQ4tZ2Zm4fMQ1WlKhRynqfZyVsKPnNkWetJS8BxsHqRmk2Yv5WjDOPRPhhny
BwpF73XO3WGNolenI0OFkYkiSJDDi04MFDjWmL1KoRQ4gL6/SvnwM6uDxFEyC3iMn36EV0p/uv1T
lj4pxRkDYlooJpV5aycq/T4dCrYADMadFmxNs91a3WgLK3aW7gAICmHGUgwez7n8VmOh/FRlpn/S
orzaN5n82ejUYuWiuXo/+J7nRmYvVZhkUqgMGospo3e9c7KfOTq/ngQbRpBv9LwJ/zZo/22QfgZ8
bDAZziOQpoqUoJdZlSU+RcNXy8gdQ3dq+fX2R7ruIWDnNxMPNOW8xL8vpLMLx9Q8HfRXF5yyduMb
e+raThjetSK6Ga9jYQ+yIzzJDCDcNru0nSSwE+aRKYcr5IOnBmmqwWd9isSD3+8oJRs/StcRM7vL
/paAll4nfdU/tmb3t+f28tAP2LIYghKYeoqbFZDFkgeeW5j+/9kedo3vRkGCBSnLnQ4i3VWw1bIF
CMMmOi3IIKZb7cxC7FpxOqhDcBojzQ6a59Wy49K1ODWf/5+B2UMaIyFhDpMbMAzn9Po3TcudtFqp
CK+tYnb3uqqeMTsxwiMge1CZPlcIuN/2qzULs2tXKeuajWKfGgPftZgdDFba5ysbNS8oinKpCaLA
t/a9N7UhqRQLm6Gh7e11LN2dqKASdIBuUXkaL7+3IEl+JJtYKSTDKeRhm4bm1qq+FfmKocWDOGXO
zFsC95jDuFoNtoIimWa/TfWIKMwnS3mslBdudbIq6aGNhsPtlS3u35nBmaN14mCEOinrSTLePOAe
RfnQ6WuDgVe8BdOZJyaE8Yt0FdbumafB4Z/0cqUHp3jYdc/jz2SjF/eWezfmz1qsngblE/316FH4
6fk5VefN7TUuRYzn1mdeWPkx3D70LU9i9V1pTabARTgzHszuPRn+5Xaj6ELgDRwIfprpRJzdDJaf
+VrqqtOZ0i07i7pkw3ycvrKipXMFWHzia9HxBH32/GmAYCQtV4IT+ksHywrvBkSAb2/akssz4sKE
IDA13gT5ciFpXTUawhLBKRBFW0Vg+os+fIJm/baVhRwJuIkCaFGF4umK6rgzlUCuPRcraFSmNjHK
DjFoh/YROi/2OLSO4q8SFE6ndR5hnxud+TxCZVqu6hhNhm9UEztXtEGrftald90bdjTqju4aRcxi
IjFxH+sgfKC+m3ffIg0lgKzyw5PR90SfeyTZjCGA1dWnefpMS8QOofHsVisnSxcKdRsYuKlikI3O
1ppVVYEuOb6vcPsGKi2PJpEdA/UrahiF92H4LEiPhVvcyZNGoiP/SI5tsSvfQ/0j3dIVn1r62hMr
D6RhTAQShl76lFxVVSAWbLzcvRWTdIhi0iZ0SmgAoev2qol6dsXk4vphGOCsTJK06uzmyb0wCkDz
hCckJe50ZNqM5gGussK3dt5T8uO2Ny9Gb4wuTTOp0zLn+W8gNY2QNXF4ahWIPBPd0fT6l+e29qAi
Uh4VT9NLpVjRg+d+Daq1aZ/FLIcCpDRVkcBgarP99as8EnqvCk9l3R/E7pnRzp8BIhcZsnvdW106
2uZtjXJ7cYMJGaGAoehKtnj5TZnITPM27MKTpn2yRveAcHVqnVT1u3Bsy1U99qWjOyG44VmARoVu
/aW1sDc7KaJ4fkor5T0MjX2aJ8fafHIz3XG1o9t/8BRbjtee5cUH7Nzu9IyeXeuw2FvQMGI3S2Kn
93cFxFJO4R8Cc6sf20+9sgeWmX2qjAeZSizMBbcda+mVPjc/O8Vy2+ZjW7HJXhTYovCtbR/LYiUa
XDycZ1s7OymRYbmjhqDkSX5QB6RuGANNHwzjI2FOrmt2sXJWlp6waf6cMtVEajUvm49doaexiTlX
TZptpBklN1Pz13VG3sFzK7ONE9VsEk8dwlOU7RP1eQTXalUvSvegDY/ArVeSxKU1TdjniX0M/5xX
/Krcp/WA+uYJMThnmqpfZea60p+bIinaGvARIPuMkeknnDki+gkwtVYunmCiENTkDoLhu8yN97U3
HHJ3vBOa6hB09TMib4+m5X9oOxSn4n4jjMNekYqtJ5lvY/MorIX6Sy569sPmd4+G/IqqBhYXrfre
xE9K/itZi+OudBR/Lx59MKoLMDTC4HG5eLV1Kw3qoOgklccg/CX1/sEwDxbu2g/tUw8jkq9bjtzm
TpgC41G6gy85iTugPJrb8Zh87ATDTpt6r7jZbsxrsgX1EBXC1gvLbW0oj5ZYPrhF/GpFrt1Wxfbv
TzHDJ//7+TNnrKJKHITEi+ArKDeltE+MzAnXhminPzILbpg9YbqPuJAkYs5Hm0sdraGkhrstHwEL
w6Gi+I7McOlfM+3xNZgcpsfHe64R6s5qo0ndq30PKdFJrItDZsaPVYlE3NaC7iF6a5RN1SKYEhub
v95E3J9JfGaNmFibF9QGT42qJqlJJeo7vw03E/CnhvX8/8/K7DKshriU9aQKTh5187L1d4oOQCIb
V2plC4eGpgS3IFNiHOd5X4IP2UghMOdThZNuG/F9tZCw4A4XFmbPcyFYWa1WZODxmN7DVXyXmP2u
LIdPYyPubu/ZQiSAaCGcrOTHhLpz7UC3HJmalSknyPE2aoONOUjKNu7HTRNue72K9y1KX7dNLmR2
mCS1nGYKCbdmt2HQwbgnWexf129TkFJl1G3DBmyWlR4oL61c72vW5tdP4qKzJ8jBqTbGfu96hrUR
EguEftK/NxoSskjirqXOC6/yNIcMXo8AFjLjWeWhytVc9jIy56KUX9LO30me6wi1cOhHaVvkQjCV
B4V+jbhj0W2YCJ2Uw5jpm2MUYjkpXa3SKHCF3c9eG/eW7G+6KM6ciF7+7Y+4FLaS+WEH6fCJOGiW
zXZFC4p1ZI2+2uwZYtxl3/12r5snSfkWJ/vUQNBH922vGpxqTWZj8QSe2Z55kEjZUzUj0lwtFPdh
dleP0TYpVvqq0x+Z3cmQLEyMK+iiMuQ07fbZo41oiKBrBW04ZXwfvee/xx9xE5///dlNbChuVbcd
f98Lfmnit9VLZOn3T0OTpJGwtTFfePn7W7MyrAH17lOVF98Tn/HVXrbWCPWXXO7cyOxL1FoSZ1oO
LjCQjlQ8I1/lPD2Zza/b3ra4FkgyYT6aWqNzdJg5lpkB/I+CV+AJTscc4C4qxXLFp5euCoZ5/mdl
lqcMKHKmccOO9eFJL4e96Am2DIqKmUIhXAu9roGNfP9za7Pv40dG45oRRbzQ72CLkdys3gy+JzGP
WSOm2sjtNhGj+mPGmNVolO2E2+g+NE2qbTopqTZd2r2ZEYrpt7d66e4CGQNHMzcXmz37WW2T9nXd
FHzRXH3N4mgn9K4dyJ2tN3A0q3Yuq3f1GhXjwoGma8L0EnEW1HhzBXDDTPqiKCiNsR+2T/fZ8B6G
4h/uxwsrs/jAZ8Aw8yWs5NaD2qMJ/Atmo0ZfSckWvOjCyuzxlmqf0RoFKyMqFnUb3VdV/tQ0jHbU
EzzD9w63P9ji3nFFgWZi56R511eF5TUSC4qXSN4dYi08yrZorjjF9WyQBLk1YkAwWwMx4W9eXiYN
LOJ6pHLbV2ET7lIvOFaC7z1VdbYdwkCygyjNdpmR/YraKDqFekGlWPE+D6UyHqu+WYP8/R6enF3O
/B64IaESYwhgXsDQPS1Qk5gXwLPi+1Qv7kTvex65n4Mg2lm+buu5so+U9MjMHWNFNnmXbcY7FNb3
RhRN5P9fxVBfSY4XPzw1XJgDALCxV5d7hGxmXouDxYuYZ3dtLB/EsbULXztKULmXYba//d11/tzV
FhBLgxThqII+uDQnhVrtosZB5IYMPYMz3SZWvijtSq13IT4k+SFOAxRMnWiOpgIyYqaqDNVJad0Z
ZueolbJ3x6dKDG0Nhsw6WHl11+zNHC2RSpVEmdJfqMgMw0d2ALpc/NJkj5HsO6v50MLDcrG82Tcr
KlUNm5EKL6rkDcI+muEwP7pWQl32jD+bOH3Ks1BCMaqQkD6gAKbV96Gev0Xxtzx+EnUYp/1yJeBV
p8jryjF4I3n6kZ6iinpprVXNPisLttCqvWAbJkaBhIqfOUMRCfbQpuHHBu4QNKGieFuEIPY9s/jS
K1WHrHagwu5VudDh8oHVuvg19FQ8PR9iijFoEwens5yx775rcYWIlZR+8v0h2hhJ6N7TljDtylcg
RIoGl2rUGAyfrCZ3nVby/Mex86QNItCRkxcxVJZFy/CM1WeO2uv9SfLBvKqQwG8lrxPsVC11sKaK
snKRLR4aUB0UPYHJQEd0uTccJrOhFhEywPkseSdlOMRii3rTytlcvJP/mJlH4rKnDIorY8ZA36MP
0GJ+yKhi/cMFcGZk9lLrbV3q2YARL3S3pfJWdobjyU99+Om2nUXvhahP42IDYDgHB6tV19QM9FL0
K1+sWERgo2EEw7SNd30NTrloymBmfsqrYTuafZ4YGKAQII9ygnNFAQeQVoadGMjA5XeFvnKzLX4j
UiXyUGbGrxIYFOST0hCJv9P+Q629a9ldHvhrZ3HpKJ7ZmB1FeWwTV+1oLTQNkXEVqQZS0u7bP3wf
oKeTxKXJQOls0zwybQIDYlYG1PyxtMdYshlJtjPx1K3pvC21xBCdmrJ2OgfQU8yN5XDGjNwuTNiH
KvxG4wejK8S9hwbLxhuawKER/qCag7oZmj63e1PKV9xx6btNpURgPdRS9TlUSTf9PI1K+iWFV2/S
SLeN9EehrOzpUu+AUSd2E0kq8ENzWmilAFXrQ5h3yrv7WGTmj4TzVNdPfRPbiVzAxMuQT6Y6Chse
Jc9hY+46rbZ77clAi+72B15aMRcuvWeAqZyN6VI7ez6aLNTd3ue3SFBBbgglCyeL48e2WmPGWDQ0
QW4BTmvXdERQF7oyU+DBqR3l99FNra0SCM0mwGe3t5e0kGXwOE2cEhZ8bdcw26zu/dyAaszNorc2
b0758JiKR3+Unar6kvlPwrgmyrYUWbCDv0WNIQT9/Wye7aLWN1FfVj2JTeTtkkNppTajgYMnO+7g
2e4aRnJxhWfmZslkK2dg3VrMmdkngGi238EIYSGgBi3Fs+KPG3Gtqbf0tp0vcPYe+EmdyaUkkUQF
xlGyko9I0lB0lwq7FIPj7e+31DQFXEuMQf2HqHDuk2ldBOEYiGQd/U6TIiTdaaG9mFK/Na3EjsON
j171YxGsDcEtuSiD09AI0k8Aazc7C3DvjF3bYRfek0OubHI/3I31GpnbUlh4bmV6p858JaUa1KJ9
QihfBN4vCga1MwkyrdxkSx/s3Mosgk9iSB4axNBPhjx8kytbkcc7RiOcQF3rLyzumkKswLg5iNk5
A0CFI/qqSADqEqQeqiT5AWhJdKCnXSsfLO7cVKUB4MJrPX/B5cEzBEUloBaUd2jEHEMTVm7DNQsz
D+gLM2ndKezRR7PeJmPkb+KqWOMHWMwwaVkA/6VRQgl3VsOtUzeSlJrKllZsLXPv1bvsTRQ+FB50
FPdW/d70x+E/8Hfa8CX0UicenSQ7ytVKr2EpIIKYnUuSZgMglJkjKqPQ1EaRg4KKjkHn7fzsWAQf
Wn3YKf4aPmnJHUF4cENOLIlMYV06vWCUZZ2XtAJaN9m3lfM1iT0naPWV77e4JBimAQIwYUoMcWmm
LGo9Rs4aIA+1/lE8GdqXqKTio30t3cPtW2rJ7ZGThPiCpteUll+aSlD88qMJcZX25YteaC9+Vh80
4f0frFCHAMIBLApmmEsrg89frUGFn5IaVg0Sq+7VGNZU7BcrMBZzsZCBQV7MZMOllaaLxKqP6WP0
5bagpKFApapZHyPddJLUsuPhYCV73d8DfbVT5U4Qjd3tZS65B+wrMJACcsQ7ZgciEstQbgc20yjD
BtCXtUOnZdgwAF/anuD5KyPu1+YmWitCkQmTR19+Zm5sBDfJLcLzui+ctmaGq+iQoH0QtXzlLVu0
xD1MNwOpVorllzs7NpbhFSUwkbajkhI3oJvFoNz2AGHcv1UboTokImnCKAyosmsW/xFNUq1qG5oK
AqAu65eS/sIfVwG2y0v6Y2bWnElMIU8rjZQg6uivh5ISHtIsgWFQDyzbNCJzf9s3rg/atCyI3Jgf
IDeYk5HXZeFlrQpiA8PfaeM/pVX8QfDiNcj7QtcJsjqqxLxjXCG0CS+/lZuaiZl67J8Up7bs+Y6R
iLZOIFx4ITEj1EhWeIgrQBzV9yY/1rmxvb3ShcCHXzCxMhmUH2kMzU67mFYqim54Sxxs6zJHDpXQ
Ltx4RcKR9G1X9Z0WuRq12GqrzfulbUaWgUxv2mT6bper1wxWm/c1xbFG2GrlwfyaA46jqgN8deMP
P/thU2itw2S5wk40EXMV7l2YyJ9X9mA6e5cVJqrA4PLARU5zh/O3UbSSrHNTvoKX1kDiVKeCpLqP
tlMfTnfvmhal6ubkjyvZ9OLXnyqdJLsTm/+cpBPxdtCSAm6tCpotlj8hf9n6fr+XrX7X+NlDWKdP
cbCTpRbj8TctHdZUOK4fL1YOz9iEFaR//Xv29iwwLPPWLUJfJPkcug+wxe5kq/rBi/YZtuSHqlW/
ruz0dS1vqrfDSIoSEoirOQa7GaFQstBgPJVitgFfcRcInWcPufmivZmhU4mfy/6oMR5oR+KP27YX
lzp1KBk/4lzPL2CDK911DYmj5m9MFKxhHEEY3BaCxinW2ojXMd20zD+2Zocq0UfFGwyVwfPG/Flb
qh1Iwsvt5Uw3w5XPQi8x8SSymfO+1pCWLWksX27kgVRqYWv2+6xlEER6D4QHU2jsLPvr8INVsX1I
ZTEWosyZnhR9HER/1HlYNM6H/g34uiQ3m9vrWvxMZ0amO+PMI8Myy0c1Nwi4EyvbhpbubVtLtMcq
Cu3cqH27LFaJkZaeF64+5JOBrMogDS5tliGid0Kihade/pSKvm1Gn4z+W0Zn8u/XNokIMroF6x4D
D5d2AoZQcrnE+3tWsqGZ2p4GV2vRUmsDR+6i/4B4Sis2FypclLeoDWNuemnmwkuj67dDYoFx7JBa
+dwPT7oPRiXwHCW1nD6+M4vnxFgZflraUJWmIDze3GtUPy8XCvtb2yqmHJ6gdhAExw0pLglParYm
pLXkLOd2Zs/nGOnQPUOUeGr78oeYvVaRv7c+M3q1GwTXsm9/velHz08cShi0kqdCDzPcl4tCV1ju
0y6JTsX4rfNcSHJ7OxdeG+FOrn1n6N9vm1v+cGf2ZotLhbrvy5T2o5ft0/IQep8Yn7Rbai5C+bmu
9pL2JRzVlSry0rVytkhzFqZWFsIvcTn1PFsLdP6T28UbqX/W+o1lbiMEP8U1XMqir/xZpjmL7XLm
2PqkjiPyJ+YBpBeDx1eSHsdmrb+wFG2cL212+nKCDOAWKcDNTrOz7tlk7mZ1KO+arWKSTLZ+j2mj
iseTeuklTSVHbj1mESMr+1JnuKKOba+zCpvH/XEQgn2g6dsejd4yOqJ3uJOScZu9asxDjGJ2L7rN
SpCxtGoms9Brn0BxV1oLvRTXmqCV0WkQHwz1jQB9Ffmz9AV/Z/NUsZFdU2YHQ0UnOuhjLTqRP9lS
+2uaoPYq3ZaltU+45J1UsalhI5ZCxDh7HCA1t4Ri1KNTFtuqf/Ra6b5OPSSqY7tM75Qx+rhK4b/0
lE+DxNN/k7TDzGRrKINYKWp0KpXeDonQV3u2C8iZaX5zestJDKc48NJlytJyu6CgHm96jzoCoaHw
MMGHuw3iEeO9lNeOqFCvewPyuK26XaOv9KiXXITQH34IsEgANWfRilcVVm0qhL9xJR+9/pnaw2H9
2y1u5JmV2SoLX+jzxOMdihoz3fm58JZa7hr4fW0p0484ix5UPxg8Ro3IKNx0p5SRXRq9sz5SumgG
qMA0UQ8YbV4VzHOrM6VEwcwIvCqVTAiFUum7YDVrQxdLjw6JNQBnpnwnlpLLBeVWQ8/BJDTJhdjp
IEL2LdpQquaTklnSvqk80fZyf4UFa/FEQxXACCEt5CuJNi/QqEGL0/tdHgfBQDvleWzYyGJteYsb
ObFoMAonMoYxe25EgMdoMxBSFtFwVIp9M8Ayo61EI4t7eGZkdiUr+HeZTnsIrugQKsaB8RktJP8I
lF2SDfBprAVdyxbJAJgPoBM7T3MmFSK3bvGPSP8C4q3aae5R6j4VOS9c+XQ7Tlg8V1NRV6GaRgNh
2uIzl6/9uEyouNL3Nbr6yUtk4TFLimZ728qiR4ADQ0gEVyRlvbTSavCtFr5J+UouHAr7DsB7qKWe
sjUJ898UEPMwixFdRO4g/WCIZXaERRx+lAnIT2bVmV9rIdI2gwuXLx1Z/86dUMbh6JGveuMpLELZ
YeTDt1W10e/zVthSYtM3Ypyoh6KX3nxBMpggkuMdah/xURoURgPcfNygvYLOTN1rO0ZWRNsMKLVk
Y/zSJmVnG1Hjb1Rfzh/bkN/h9Y0Ev0seHPq4C5xMBwAhZvqwpacc7dss8e89/rKthLTDLYZlV17w
pSB3Yn8i+YIR6aqOzWB0YWbaOOmMRq9Drb6SQ+vPcYRSbJF7/ldfKNekfZdNToIC5A0TgvTyaweJ
FIlKiFJOvsms6q43vnrlu6B4x057u+1XS97LKDw8d1PFjTmpS0uRBpS9ylicWpgBjb3oY+kWKxu4
UGvmjuQ0TkMODKTMQ8xAjAuhtXjD/UzI7U6M3kbEYR5zDSbwpPfSZy/1QsgFu2HTmZpwdGXpS+pJ
yqYfkvxIX2aVkWWp4nT+i2aPIXWXUmqEASkiUz709efIKp9E+u1Wvy+sQ5J2Nr/ZboKPt3d76RRT
gYbfkM47qdnsNRGqSqpR38KnQ6Cb5TFOQIMn2wZb/2KIdjGVCWtSmLv8rIGvDpFVGdEJbiCRMqJU
17bx3X+/bWUxcppQIkz+TDpi6mwbY82IwrZro1Nr/Cy3FEJitfkqpPUBRQbIdSjvDOaD1kL4CVOC
Edttukbqs3TTk6hDNsgdS/Q0+wWt0uJusstthVJmyIRXCS9KXnwaELGsdILFbGVnp+t8fj3yKpNY
Mxg/BcKXO0v4HahSgqiTFED7YYnBf6BXPyTRWmq9YEfiRdZohSMMx+T2pZ1KbY1Ut9r4lOS/wBIx
MZB3K+/ygjfSYuJ2wQB43/l0vxdEkSnok6BObOyG9mECulbi+yrIZ+E2o/8HqBaQzTSTNi317IXs
G7gn9ZyGlpZ/5E5LhBex/wzjtfW84o7Tx559mwtDs0eSKkyr+BWGwvDN6O6UbnBG0AMWjLOiv0n1
TRw4ZbbtYqRuf/5D6HtufA5rg+VkDHPutVPcuftS23aivDfH3coSp5t/vkQ04dBYJCpEmXB2sH1X
bIxYYHo+B6Cs2DC9uxEo2vpTFW+9ws5j29CTx8RYAaEvucq52dmDJOtCFWsBbXgjNHZ1Dxos6uWT
pDff9dZfI5BbONPTLAO9M9QMgO3N/EVnIz1FY42RrB/Dak+sLaXeLj5Y2q4y9rd3dNHYRNwJ9FmZ
1OAvnTOJmdB3W6AMij980IzqwWu+6ka7CcoCyaxo16lrPDJLx4GX/X8WZydbDVxXyyfMaIXefIjc
DTn1tsqeA7FnPPkfzjgNeGgA4clD9WO2PNMj8s9TEINhRTNyyIt63+gA+tJSlewQcNbh9nYuOgoz
TsgWiuDI5dkRtEIhVq0WPJ8nHb8dw5Arsl8TZ1m6GgnGqKgA6kR/cXYGhjQYxtjNYRtA1cEGNYfK
wvhKz/Xl9lqW4haqSX8MzbxeDHpProyM5E/6JOY5IhNIXASvcvHFV49dc/Rk345jl4D1vVAPSfn5
tv3ldU76NySfCJzPvp0H2ICmCchEMErVhpm7d7WmCZnoxcpC1wzNPFLsGktyZT5a/lFrfCfPXlVt
5QJZqByxlX/WMvOLIgTf0xZ8s7SB3CcOntWm2ojiE4OLShRDf/JL8f+hWnVmEyTS5dHOYRz1wFKA
LVW+Mkd+r4T1oUxgAf9eSE9xmGzbek0aYyGcvjD5f6SdWY/cRrClfxEB7ssrWUt3q1rqthbbeiFk
S+K+7/z186XuhV1F5RTHGtjwgwUoKpKRkZkRJ87ZRMyaKCHgTxH+zJUl5m+D+/V+TMiSx7/r+HOt
yCiUVSsIySVtzyh/HGpE6noXHTnDbnwF+ov79qShwSNEBasN58AWnxs2ahaumijodM5fSzhmQaiF
z/O8N2stXTj4CMVFDqCsurnHWU1uuWUvWrHzR3t4UKz39/2Q1YVB2QkWeiSXQeBugiFUl0yxJ0oC
inaZ6vBUZMztgm//zovjPDk67aDGDPLW/ROkXu+X3YuVAdzQ50shZioBdd//QdKFvfo9m0hJ4qHi
1UP/cGIurrDoRNH5V8dq58IgNQOXMGUDMXm6veMVkT31TDxRCSmPgFUDxMyCPN9rY+9Z2Xw9ZzaX
Mq5YXAPSukOi2K9DUo7+7tym7HQBXv+PNyKKrm6SCtSYirViJ/U+dvVfPRdWc3oxs9f730aarCD1
I1QgNtC3j2IiNFxX8hFEL6H3Jl08NzAKyFebDCmGapjac+t17mOlNwdFa39lMTlz6FACezScLSbF
m5mfcRS6lA78QaaSBRVlK7veOVxkieTKyva6WtWdVkJpR3K0Z3zyntfOe2f3/dPo1Q9p9nJ/RWW3
rGtrm2hPY7oyRoFPeb4cW6d/TKw+mLrxVNQf9O5c7Q1NytIJVQ0GyZGgFuDe20ABu+ctKf9eWnNV
g6qI5sCYtfVw3ytZi5C6EDAK2O5hV95W5eqqonOmsokbq0Jl90GpDq0etO50Xu3ysOT5gbn6A9Na
O7tatg+u7G5nFmo4ZhTgAGBWi7feeO6L7uQxFEph7b6Dsn19bWfz2RRvKvtR+Kd3uZ8qX9RIPbqZ
tvOkloYihKqCzx4c/facJm/FjrpCiWJpn2wIc3rEBadcPVbLt874+AseXdnaeDTVENnPlkLH2qvP
k975dmHudyGlHsGjyrOdwSPHFn9+naeAVpoLxbQLB7jlz8iOBt48tofMrNuHvk2ZE6iz7vzfXQPB
JpIWBx2Wb41GZagRCMiSa+Y3qkxBPjILt5caZRFhcrUXfICQ8aviz688C3EXRW2auLOpvR0t9W3U
W2/nxfuFGyn3XrqZ8AKqsG7emokmYx7qvqbXrxYCWQNDJRoD/73vJuqRFFcQjaUKsvHFGE06luqE
L9SumrdpUaL1kQT3v8qPRLp9scOHzuELdQL6bJtYUJfO7BwjyS9qi+R5Pq5T0K7an9pSqZ2/hnbI
PaSglGx38XEOBzcAoV0HlQmCSO3DJxokdWA4S3lOzUkBImh7fsTD5DAaK6wj88jU1GKsH+7/alm+
Zg4YnJjKMUj3+nb9+zFNo7Hl2hfZb4bhI+Pg7/Ru9L1RUCd9m4z2eN+eLKwYcmaKUtDVkwNu7TVq
VFWDRnOyQCrvMKLA8sYAe+F7bboniSLLnTC5g/lkYoh+sn5rqjXoXOQmrnV6eXAzaLCXPPCGL6s9
7Nw55U79a2lzK1rzadDAwHPooY7XFU4Qw8bk7aE4pVb4UjaLh1vbF36nazCHC1a6PvliwZseve4W
8GT3Ibj9AGjSBxElw9slM70uU/SV46YYjKNVJ4GpNEGjwMQyu0G8qIEH/9Ic7yyf9ENdWd08Ge18
aJa85wy30o8LRKAO3KC297p7V5Ce4syxAKFgMoPkKVb4KqctSWR1y8Qpt0CwHOfvJmi5ojqYx+nB
LhM43P7WIyeA9mePXlV2SwFu4AA/5Xr+s2RUpafo1JCxc06EJvyOoMvO0SoNjisLm+OO2prZxh03
2Tn8yEx/iPLONHy6v3dlhx0IF9rVADvBMWwSXEf9f0kUEINZ7Z7WavJn810YnR0TNCu68/eNSZcM
HA1vd2YwQKTffqvYZgg8Wjh/3AhKWrUoX6oq3xkV+HHD3qZswfIO1QVH3U8Ufs5stxOnNG0a69VD
hxEqxy55Os3uF0U/9tUn831qBmr+e9ge08W3OnqPhMt8qOFdyfTydN9l2foC4SNAoYMXqhq3Lg9K
vy5zDu5tVMtjWbzqY3VYvMx3i9dpV2NVFjDwuQEioj2FQuQmEVchpCrQsxKSj+io+433zFjNzjeU
pROx2eATZlyTqvytQ4vm1eHMpPll6BGHSgG6F/mxblU/G7UWt/KDUdAOtpR5x7B0JWm8MYHLOv50
Q8oGqNaUkMew6gbwHLzXrOfUaE8l6s6zYwT3P5vsCAUr9Y+xTfpShlnr0lCgHphFtfL1YCdoUE3F
0Qnfdnl5zHX9eN/ijnvbV0GBNL2mWFg08lM21Zc28o02OUXmfIHEYcc92Ua8cs/bZJbeznqtoUl9
UafyfUn8T3P2eN+fH4n3p31IUZ5aspip39ZsisprQQF0tIw6nnF+uRTVEHRKwf1IjXXl99Iu29TP
XWTFfHXQAPmlWtcfqqXS/zILBt38BBrEmoGOePib6fzupViyJGWSYklO9cqMXRW207fIa4vEd7pQ
/RDPThKKUYfwZcg1N2Rzj23yrGT5vPMilm40tN7pzYLmBuRzuwmALGXZgEr1JUJQnidV1D9M2q+U
EigjMNuKCIcA/t8aCaM1UpeF1KGEma+vANQbXzW/3P9M0kgA3Cyqd9yltzMMhZKXtpUBWdWnMHmT
OOtyrGZrjyBOasVRMeMyDPrTtU1F9tAsE14E3VTA8VuVit8kbne474v0q1xZ2aSm1PWyBCFMnqLe
xyx968St38c756XMhhi2QUQEIACsj7cfRRvUMu160BBNOZ1WtX4uqIl07bzjiiwbXJsRf351q5mX
JV7sHKxmnhT8/dHQBblTro/KuFZvlEm96BYD+feXT26TEW6m/YFdbZvjWtJ17TQBO4hN4xC66aFJ
zYOuli/eoKIbtEP8KFtIKi9Iy4NGpdUkQubKQ2cuoyjveVk11QsodAoU1lFJq1/widc0bXgQURzA
m3WsE6O0ilHhc1lMJzIsg5hh6b0Z1eJSV3uCxrIFBCDCWB9jSdy3N8YU2w55LeocjdUcpCO6KMlp
NRgcDN2DMbze/1rS9bsytrnWI/rBE2gFjRKi9quhmj45/mDvLJ/ciCtKcbC9Mw58+5HSyssmaHjg
u4XpIl3DczJaB0tNdqJ9z8xm447FunRRCwZ6stKgZg7HLbpzsjdXsWdlE3HVwmBFE+PMqLYCwj4n
rT/OO2UJ8ZdsTz1G8v5ZMfEjrsJ6iSyUgBuMuFYXjEMHO/5OM07qhuCoYfNQXNnCy6wptKrQESGd
Qnfi/ZWmGcwne9c8qRWb2SgGjOnrbFsPWtn0qGvhh6V+L9vniEEv7us7V7o9I5vvXic5rIe5C9xf
YN+tZyHmsTtUIDLyT1/EQZeRZxrF3i1JhLa4SRxPMYlGey4Pbapx53gZ96jR9qxs9n6KYIjbFUCZ
ivh3Y/heGmdkA5s9BXjZ5fuHKAmzAlRAzM21NHITCLzqLL8I8TPdC9QaxYUJOjsHaQjjrxwah90T
T+4ZA17/Y3N7j2tHHjDoL+SXziof9Pgp672TkZ+9aucmIhvoFKwGAOnpdIky5e3W6QtIVhFGzS/l
+rIKZB+kb0r3mPeBIQZYVb8zv9Xrh2Zt/cYwj/fTqbSOwFOeB40pWFK3HCZ2pmqdl1L1rc0Qum01
P5vJ8tYZu2MB4mh5N1iRDxSDO2W5k/0kCwyfFspEHFHAZrZ+r7EWL/Pc5Jd0sh5455tDc8qzhzI9
33dRcjxhBwE7ZisBjdmbE0NvMmupnDa/jA25qUj60deN9KXNs9dsBp/T7JHsyB37x+D2OdqsSp02
GgZdU/k4m92XcXIeyyV6qrhY76QSSd4VcyA/pCtFXtwk98Iwmq4y+Xxq/PvqDL6bnu6vnmTr3RgQ
uewqsedu3hlzz3m7wkA/HJGQOkfFo/sC0ONkt93Z3FNBl3tEkYcCLpW7LTS9bntLy3VxKEb2N0W3
XhjA/HDfJ6kJ5qepCkKvxgDLrU9zp4aNopJOyrl4GF3rFM87CKY9C5u0iHaiFzawNl5cur0UOPuw
3vnwkjOEVPivD5uojhPbKEAU5Rdbf21oF+btVyr2O0Yk5QCudSrANqqowOv124WKtHEw9brOL234
bs0/jNPkr/6w1Kj4ogEb7lyNZaF2bW1zLKqtOpo0DkCPqqMYV0FdfPEehNCtEBwyp1dtUd9bevxw
PxpkKfDGS/Exr0J8puiT2jp2U0GmGpY6lLU9I4yjlbzk1rt80d4tife5nEybtkdY7LgtSxfXbm92
2Lz0+VQCd7vE4bPafVNMqlcQ2EV7hVu5HQpkvN8EFczGzWTs4rw2cNOEiGvtfN08KPlTae3BuGWR
SUJHugmwsZg1v13OPHY6JxJ5nfkKElLm/O5QTHLLvUQhtSPAzGK2VgC6b+2oNU1sKEvyS+9+dCP3
MHiPU703BiDbyEKCHvFlxuXp9d4a0RalDZUeZwxFKQ9FQ3lKSa09lR7ZESV0B3iBEmx0Qm+tLH2p
VxqMoJdOsw/h9BqqL4321BbjQd8DcsocInFQVXNUtFi2EO1CmUqn6LX84tVVewDfDidzlS3B/T0l
+zbi02OHQQ2w2rcOKatujUkISjtN8tk3wj9XPTnkHmPy9+3IFg4kv/GjkoPG4SZlLEZux72ON4X2
VLfpA4BwOzoDvwy8bO9NLVs5hi0BP/CduKdtcnpuJFmzWmNx6ZroRHtXVEDueyNbNWSLXdYMOkDw
0rerlg6GN7UipwtiHNH5aJmy33lGybLAtQ3xG66SXVGPs2VkBZ3d7kuXFU/l8F3NP0ZOvpNVpat1
5csmpHNd4dYe/68vSr345V4nXOYJCEhwVdRsREDfeuJmwzJkTEpf9NA4Ky2y4F18WvvPYbU3cCi1
BEkXAHZbqL9tnh9NUbXOoJFpDPVT1bx43MsTI/G9wtkJZ1kAAJIHIv+Dy3zbUY69PjQ1c84vTv/U
JcYjXybbzZuyL3NtZLNuVdtnddqzNyPb4mr/1PV77GZSN1AaFvVbxKO3zL+TOUZZx3T3pS6j6pCP
rhPMbtNB6ZB6v5BoIHP4x9QmARiRpth6gSkzQa9y+C4izZumw3/fmNdWthvTHMJxGFmyCf6ovqGz
Zn3bnTiV5TLGby0h/CV4YLY7Rg09pVzT4uK1q42mZDt97aLa9eNYVV6Xsvwy2oO+E3DSyAa/AGMb
kB/koW/3EDTTjL7lWUGeRjSZad02g4KxHA/29O3+Esos0ZTU+VSoOwEUvLWUKLHSVCWzY5qFGEcJ
Z+UrhC6wUuxMIcsukTR2GUAEkQtidnMrAMo5l7VVFOJBNE9vsi/V9AZUSDAYQjM12C2zyHYTWHdw
BhDTCUKkW79gYlhKw20KAnDxV9v0h+HT/ZUTv3hTyBHnNHmHphIdpY1Hegdha9TiUdaE/pA1x9L+
I/kT2iUXFa79GS7pdZgmmehe2QJhtPGoWLkT1EWFvbB76Yr4taJwFKmQtqe24s/5X1H5fUpOGgz4
9x2Vhci14U0wtiMjlEWH4S5uz6i++UsynsLiNf8F9IlgTgVZzAQ5zE6bfA5/2Dp3wCBBSONJEizD
0xh9v++MLAdyJ4UyihIHtEfiz6/OWcNKYxeYbQGOP1pP3Pu0oDWc79aiRcf7lmQRLzhziBAKKeB/
by1BvFlr5Ygld+4nMGHayM3RAvfhtbMKhU7UPw+h3TysTa99Xkf9F4rlQPeEvI7KzRWQ3a39PlJy
l4oqn82tAxeOkmoNzF8AQN0Y2WRgxZ3ImUikXJJoOkfRfJjG18TVX3bnC2VZGD5t4C2C31vbTpLn
GYR7jRUy4xojrts+dy6UxariH3eOFJkdcoYoZ0KlR9jfrprV213pjiZ5So8OcfkxbL6b+XjqOziC
xof7ESIh8tZ1+LdoZYB2gcZ1E4xjkYwJWhlicHe4OKMN80RbBW6JRkgfHxcwREAY5vPkfcu67BRP
+lM/WH94+hw02R5xiNRx2ClcDh0GrLdQNjUcp0FP4/IyqE9TbJwGlBac8k1vvQ8n8/G+4xJb3A2o
q5I1oWr/UXq92oSJNS9uo8Jfq9Se/a5ZVFjPoqJAUxZUo9MVFSxaVb6zH380DDcJ2xAYHJE8URnc
MnZZhdMnRtQmFxBuQfipsk6F7c+e3+jvmGU7ekbyoqXPuTL6av55nqioaL9r1XDsmScq93SUJUmV
H8PLVWgdMk63iTN78pTBGiHP1b3+VJ6sLvZt5Zw0eyPGcjuimAuTEbl1Y6e0rFgtdcjM5zBtToDg
Oh9Vzfmom+r0AFa02dk/ImR/WmSSK/9wp/ipNMXcYOIwG4Uo8fJ+Qkk0Tk6lne/Ej+RwhyDjXyOb
1KYo3bR6fM3LMjDOsGZheRhmS/8VV2CkFv0zQL3mpsYw1U4Xm+2EOl9bnh39pahhE9hjDZV+nysj
m1t/XZTc892R+hag5PRDaHxDHMHYeVz+qO389FXERuPez8NsWy5JFgsdxRDC9yiLg0x7yux3iamc
a2sJpt58D1sNhKWvWvlxUR89Rt29bj6ETXcw9bfwZvrt0ZuZ1v2CJjzyqK3xwC67KFn3WE0pMJl3
1iP4gONQK8ewe3b3hDekS3T14zdLBJvfWmsO32HUjadMPX5bl8Bts51ynyxwoYITsjTAqyn33Cb+
otKjsTehEFaGM4d6kGXcGXsz+O+ZT8wG05cHFceuvLUyFxr1bWGlNIIwf/JW2LVewv530/lw35DU
HSovnJWUX+iW3RpaY2XKuwFDJNbALr7M2lOyxyMjS+McFv/Y2DijzQ4M4AO1WctaQU240de2T/TD
GhbK2YKK5eAKuZ77fsmCgakE0JSUFqyfKNmsfp50PWfEmjKj3xfPTBJWzjk63bcia/4ZQBfJzTyV
UQXfpE1lHrtcD8Ukt52dKXae7Ln3R/VDrjfHuTDo5zy11qs5Hhyn8svxv7cpbqyL/Hd1Po4LrIeJ
w4R8UoZ+3v0VG+f7/skSKG+XH2MEAMb0TbBHZjuqac7kp9NEzBHkZX2IIXTZ+Vay+OA+T6DDvEyr
bxMfXjGHXRSBWXeYum8BCM1aMOtOYCLAtM47Z4JEyFp48o+1LWLRDsuGA6llnk85WelnaNiOzCo+
1IOf+WaXINjl+BRwy+UA58Bv5vRAzdjOxhMwZjSkDstuqU3+i8RsCyEEs+u2w2nFcaHGQ0kQITRa
h9lhZcY7C/+IXSQUn43n8q9Zh85kPEHZfJqftd/U5RRpgoYpR87q/heXfour37L5Fk26KKi+8sVt
++Csf08KA/zVQ2X7dbbXnZKlHq60NMEoXZDijNvojWmRmIWgoFui4iCoZS072JVZldHFAB/+14r4
FVd7JDeoo1sTUx6h+lqmLtC63s+0Z6V5ChfnFEYJsikHx/tQJ8e5fljEtP00/veiBr9BILupP3uM
Md3+Bi9pl2ZeGZeAfYeLiK4/deXTVPylGpdx/GKHe00CWfIDnAYcAKlDBpo29qy1Lr3SwmfqkE1C
kThH7hIdCyYo7keLrNgAFR7CAaK+wV1wk/+itA4VWr6M2GcjOnC/NZoTiFpumNSBNwIfIxvyMvht
x6w4yrf3FDqanI+U21jWTZQWRpY6SBsJUl3v1Kx5gIRo2H5Fnka7ZKn37K0ftXJ9SnfuR9J1hZ6M
MVluAOa2XTGHZZJ2FkMbqvM7DdxgYgQFSO9jusvQLmL/JwevLG0yu6bGtZFPkPF5+t8p+tKJUR0t
C43E6k0ZR4c2NmmuLn4fQX+0rr6ddA/c4HfenbLs76DGSZea/6CacBu22mwz+C/kkcPE+lbV7RTE
SurshJD4S7aeMhyPOCMvXFAkG0+dtHJTN0rZn476uJiipO3Pr9GsMXsz+mG345Ms6UDw7whgIAG0
JfR13CQV7TO24mQkQdmEz16efw/bcO+YkSVSmOUBDVMTZtdvdsZiR5GXqUwS9Ub7YGnjoSjerBCh
NIEWv8mXS9SUfmK/1b1P8JW00ykCKu1pqEd9iLS9dp7sQ6K/QlWaX0Sq3WTauZrUFtIbBlCNOnt0
nT49JlGn7dyMxabbfknCBPk2mO0FFuo2XMpqNZZ6NmEnH8NznCvHMgERFHcHdNL9vnzqmvE1deqd
3PrjDrI1C6Ad/S3mQLmFbe4o4cqryaowG3vvKns4hMDzraJ6UhklKZ3VLyJxgy6gbI6Ld2n2rHCr
gEUL0chzXfQTSEfT50IPQ1PyZFXO23Q6Rvl6Mo1zB2WNxuysfnKSPZS8LDyuf/Vmb2VLqwAtF4sF
S291jGbXD/PPSR702V5XSvb1r01tkqWmVaY2AZm6rO1rvX4y4z0+NNmeujKwvVExc4i8AhXTSzy6
AcNCTp0ddg9yuREIjOBiAPWzfZoyQ2NllUdGZIrhII5thepEru1c6KVrBa5IUC4imLSdK1iZ/Riz
8AcJqgsmJwmUPVYCqR9XFjbhqnTaOs89H77SQFdMduDGlwr5mfsnpNwK1MJMU4kL/KYmMURmXgwd
n8SZncPIbLt4dM/L+b4VWe6G9vofK5sXd5GETexZRFaxPuuhdfCmb5SnR0QWdP1QqtEOfYns+EX0
zoBThes7d6nbBFNNy2wWHqNUSfmWAkQxZ88DBAg046Od5ZNaolVLJYwiCBSct5b4EWvlCOqIeKiP
+bC8uqOoxD+t3S8Alhlh+dfSJg8kbZiVXQgHjWA7WDhdvenjPg+zNNsINV1Yd2mabO9LSelESpwQ
1l01HkJdPy0eImDuGD1Uffx7G+7VUGVHgaiO/K+9bfg5dtb2Tkhg5LChl/S5Giuw8j9A0dVmdtTG
IyWkXwhFxOEQXhXantYmySVVVjSZYGnJytbz57i1Hma7eyzLrPabPEoOE9DScz6ne1dg6U7717C9
2WkxFAhzUnLO22JkYnjWzW9AU3fiUWqEeS2owg0x0L+J/IS+dbiGEKeEnnEG8pHxYO3s1/tLKA0S
h0F4MfNJD3tzY4nCuANdS86gt+EPRvo4/+6NK2djdfayPYp6WU8DnmQqv/DbAsnYvv7MMhy7XiEP
unXix9r6AOeCx/19pD2U+6juxc/qU+HDU5qfHfvo7PGPSbY46BPQTXjKu2xbuYkjQ9GsHAmCVMl5
XEf1H03cQEOGAHEYVTuXFKkxIFuAVamyqdsT0hnaOc8UxtUmdSkPc5uPQdUXxsFlEBt1a5TB7n9K
qT0YG8HWiu/5U7c+c63JmnpGemYD2PmoPRVLF6hredST+O/7tiSxCfQcyT3BZsiw/uZy2S1VGivM
4l20kMdeMvjanPqtlh3//8xstkDRuHqtssdpuIHfi/KZqgQDJQezDtOdJ4nkEoBoCsVQMV1OTX+T
k5V8GYvBAZTdTuNCNc89NfH05313JBmSrM8gFOozDGRu55HjKSqd2gImbTZIs3CrfaNG2XGtjkan
Hauk+JPp0F75ft+o7FPRsYTEHmJ5nULE7bG2oOKMeLnLTRAkcNZ+zilWKsrjfSOSSwFFa0DHvJHB
9W09K+zWSXveGZc+6oLM009q9Jv1FMMJrHxc9yqgkpwFrkLsKQY0YcfdZN9iGWxFXTFWlZ8KqDqT
z0Ya+lNaBAAP7vslXTxwpIDVBEPJdg/3dd2qTJXhV1oZfhQq6pmufhHU7bIc7puSenVlanOvUtac
B03Nlkpow6n952n6bXHftYPjN/Xe+SULdipEQpAMOgW4aW5jYhjrIS8m3PKi30YbRArUlve9kRWJ
yPCCzMNFxRu4362JNJtiZzJItYwM+JHXcDVc6GAvQZYrftKt56T4alGW89RfQNnTO1VFVhJNxm0b
xVjddK4qxsGa+HtdfEcoxDWf7nsnC4srE9tpkRH1iSG1mayN+rYOtMRGqzCc9cC1cnUnLGRZ/drU
Zh3pbcVoYzFd2y35h3yYUfuqnpLUOya/0Epj3Tid2VjULbe3qdYuvLxycEo106CCs9CpnsoqOiXD
TrKQRR/D1YIKiR7NT/JirZENaVZC0DzCvQXfhZIW5/vf50e+2dQHeKAALkEyTTDBb641Xj0pcHWL
gZTc74zuqB+rKgDjEj046/sp+b6WjykNGyR5JgRY6t97GF/WoMk/o6Dlp09p9AghfgxsfOeHyQIH
8hxQ3IAFaVNvNt6yKH3bufwux4XBQ/k2/z+wbctaCxwyQmWa4Sky18ZIGOkoqiFieemL9CHSn5d0
Cmx0ncriXZhGT6ERqr4GomJuPvSt6zfvs+pgLc650rKDEf9mJW/aeq8dKPvm179JHI1XFfmpMWZn
dDyyW7nQVtBAG+3UaWVHkGj88dVpKdGWu7WwGPWYoZQHRNapnnX7fbx81dLmjV4ab1vDfIS/bw/E
JcvYjDwJKBCp9CedsFxd9RGiAMZ5qhdNa06183UQVbDijV18vB/Qso4GLziBZ0ZsjegRgXW1frNS
aHaUMX4a6sSrmT5wXQiQOnhIVPecLd2hrylfDc/zYgZukryW3fzi9u7vYIJO93+KLCHhrklWZ1Qd
PYfbX2KGWa3PCglpMF6tePL1+fexhvPnt/tmZHqlJuU9tCKY5CADbu4tWmuiq+JQiB4a871ntV+9
qH9j5mgnrMkH1zxk2bGM/CRsnYPW2g/3rcv2KbdbLhlibJ38eutkNyiF3kDRccmMc7g6QdPHp7kq
dg5JWQD9YMzm3mmJV/qtlchYDAvCYsAL2ejbaaOAoCjBqAOZq0fz77hTdqq1UrdghIB3h+9H7N4a
nGPFnBNd4BiUQxPXJ6RFjo2906DeM7LZiJo+RfCsmKALKLqOjJU33mfd3YlCWT4BK/yPJ5scl6oh
mixU8y+r+1xB/L3EO+lkx4ttOvGULCRVWQk90Tdq8TTZD5r7cj/IZM+BKx+2U5PmGAPDDInwdfAp
BVfJqbP88VAu3w33fTzsOLSzYtvGjmKvw5QL0IcyPiHY4e+LZUnD+d9vsr14rXEYU3TCHxsBDoMp
eaijvmbDE5TIOxtHWkigWMFDA4CkDnv/bSC3cRnbUcr+VBVq6LPue6uOkq9zHj0K/e0CqdMfqAzG
efGaDA5N7fxsQ7/s2sXo99kevEC6tP/+mi2JoTvrcb+4xIqTjEjDz85vZm3sdc7lCfHKyiYhgpeJ
rWnAZ8X4lA7mMUwfl3SAX/pI+TCZnrR4PFRFGrgQn98P1D3/xF65OnyqKdO8WcVyVWrHpfm4FMrx
/8/CJt8OptU3hYcFr/xcTG8qda/k+n+JmB+9OdHY/PHnVz60CbLonhDgnvSsV4Ny4AYRJEM2JEE9
F6V2cNVqscjC2TL5EEtPr6nmwomc1Y0FikjVXgZdK5NzWEKLf/T6hDq0Vxp7w3EycBEYZhp2gueI
asEmsaljYrjREtFu7vIgtYGheM+p8mH+rQdf99H0fM0mhGGDM7T397+BWOPtnfna8mZP2dqq24aA
NbVZGAAB8sPlFE7NYVS+3Tcku6nZ8F2jZwwQlP/chpOB/uU4zMBN4mT9vEyR8eiUs3gYxmrQjPBq
LJDvndyl3bt9Sz28MryJMqvzcqU0BMu6XvhJamj+6HoIfxtPfPYouO+lNLtDuwsEnmoPBfhbLyGd
ba24oOnch3953KyT6d2iX6Lp1EbvUmrTlDjvG5Qu65XBzbLmlqYgAYzBpZvOMABQ/X47M9wSazzn
LOsQr7/wCqYA84MuEIDUlq1kbaAsolDMlvqeGuXTonWfbA3U0H23pJUE+I3FSoLN5jV3u5ATbaHF
qTBTgoFHhybW/66S86Lkvta+AJj0q4a+714DVRYrTEKbdAR5P0KTdGs1bPWwyDxihaGMtn+t6yet
ivxh+rTjncja2113ZWdbgE9XVNnbFDtL+amlOPxsBnXsJzkMUEHytjyozl9Qw9sca/cNS/0DwyPe
LhavCnGYX+VDb03U1FlZVa99BYflzZ+hwHaGnbug7ErgAJE2oQaFV3L7bFlAIERh0dODshDOHAIb
HkbvsEYoXO5U6qQJXuiVwycJFTtV/luHKgbUysKgqWa8dxjKd08TjXU3+TRr2ml09YDHkz/QFHUG
k1mCIMyereJLAZb5/rpKX2oOw3KUC0EmcEO9/R2pWthzGuKyBvF8/TWyT019HIeg/CNRP7eMS9jr
7HuIghTWZTWe9iqx0gOE8U1BM8EpR9f01j7tnNy1ZtE2qs1gyP42l9k3maIrp4fpe5GeJvgNp0dt
fpq9rzuuS7829Qah6ojK7XbaWnVjNIBi2ju6O/oE81z9maAJB9RBMR+qQT31BWLWpsB3stGD3nxV
+8Zfl9oXRC97jE3SCxMYNcH+yXg2sXG7Ellft61S0wCFcuoQt9oH0/hzjC40gB/X1HzbDY0fF9Gx
+h7v0SnIcv+15c1VrfSM3KpzAY7IStfPW8TDK+990kPn5mXZdExzZPkmOkJM8GR/3v8K0o3NsxxF
Unoz1jYrc0OMqn6gYQ6zTO8+Jy7CH+/mvVE5mYei04siH9VdJmdu17asktZGFYb02I5voqR80uuB
VW0+NLHOwdN/WVvtD8Uo/r7vnCzCrs1uNlfYrTT+V8zq556OYVQXRyUs/dBpnvtl2NnKYqdsUzPd
NCLZYwrW2nLkLbah1P3KSmb1dzjYKqgtnWQn/8sObSYoGEIVe5Zp0dt17Mw8jhWuu0RlFFTGnxw1
ZlUesvS4wNCeVXsSCDJ5Go5QIMeUesUgmwifq7yv6k31Pz3z2mqCpPsSNRBWNB06Xa/ew5Arpzrm
9dYcaWj63ZI8NDqvq349urX7pY7VnSewdIlpcQOnh6kDMNftrxkUNTeVmO9pmK2vaB8zA6icsweM
kWYC5gKQ/DEYEQR5eGtmWtJaR4KQPZHQ5H4c+sxXMwfY1XgY0yMod7MOkhLp7Z1DVuoeCHcxZ0xn
bNtvRtzFKuIe7tVidAVHiDXbhyncCVOpdwJgDC2SGGbeAvZ1rddzox7ohyVJ9cYtERHPDEj+vVBN
H/tV70+8HY03S83/qtw/jamBa58n8fv7e1PmLMAg0emGpIRL0+0iQ3BrtXSeYZ1y0ocBVPs6fyyV
3W8pSwHXZjYpoG/H1FN4uF3G5SXKDm0yIdrX+Ib14DjHaj1aivEM21WzdoeojP/UzYfQfFbgQK4E
DW8fPdz3WpYImQgFWwpEGDDrJoLXXimnqSHVF51zdLzPy9y+qRywhzaDml301tEbv6l+Yb5czKH+
Y9W8Xes8t/Mlg4HyUjvfC30MXMAF6ydnNvyiWAMyZHDfS9mhAgCK2wxMABwrm0VfutntIx3qdS/7
aFnuCTU1t4mDwX29b0caQxC1AFkVCLbt6zdKujByF/KBYn6PFfiBIAvs9b1qg9QKVWVwq+h+0Oy6
Xb2IymE/9rQ/qy5/toZvVJJO0frtvivSJfvXyLbWCvE4AktAkS5RF37tKbhZyfx1tZU3q0qSu29L
uieubG0/T1M0zSA64qbTBUvzXYXpy3xZi0M5tTvZRhrvV6Y2l6qyy5JBTSsEfyfjd41568IejnNr
Pjo5mgaq+eiG8zFJ93O4dD15jYFuhHCJ7tbtR2sZx3IiIQgz9kczflXnQLVfyuLkju/K6IsLeby7
PjtOjBjwc6T+EVHpq7jnz/leFUEaPVc/ZLPjrdrTJ1M0z+skDTT9o25nfr2e739Rqbco2SLpAx85
Ex233i7ruNjKyDJHXfy2ta2D03an2DG/CrHh+6ak/lyZ2gRP2FTmNI4ET9J9V2vQevG3em+2QeSj
7VWKHf2PO5uP52VgrCJhQ4uiA1McVGbtncCUu8GkP/PSdLG3p6BVA3hWBfypVcvAVb61buVzpv/K
Wv1rZPPIzL2+qAf2wMVdXwXVuTo+j8vedIR0N9v/Gtmkp6lYFjNBCuVCHxdNtnOtfNBoX6/ILFXR
n7/iEPRYPNqosPwf0s6sN24k2NK/iAD35ZVkVWkpyZLbctt6Idxum/u+89fPl76Y2yqKU4Q96Ab6
QUBHRTIzMjLixDnrMocqDzMYBvZZA39d3bxUlu426Z98GpvkVrChAFBbrdpYZooSlDgUFJ+LPvfH
+nkGjf8Hnrwxslq1Ic7HIRJZEPz6o8sk1HBjT2VwRNzJ2fFnczfTW6cNywQbNDKrw9nERR9oI5iM
xnoZF/uHtDvKurmbocVlNPIX6dvKG9DAQxCZYCRa0cwYnyEvqtLP11dss2Ti/GfkHZDKikw9b9HH
yK2QSchoeFT0/L5AFyPs+mOcd08d0YYBxAepSinNHkwkyEFsRH6qhefRDHaqRRtBj3a6xnMd4TQB
Lrxc16YY+A09n7Do+5tJtpMTFI+lH2XW7I7yHofjluruhblVUKpUpxzCic+YV+OxaAgX4z/KIr/Y
8vi30HuIstvUupVaVFfy/ADdox8rO/FkYycxcMAAC5oJJuyLK49TM5JnqKPAl8GeDSDDmg96UNg7
l8lGQLmwsnK0RfZEL/RBDJ38hCu/OiookdJaqPbwmlvFpwtLq7uRzKZPOvpFkC98jMznKh79XntY
blLjCf46Xy+RuHnoQMP2w87x33hIX1henUlpCnSzmPGxTFBThTrfkHqvkZcDipBPyfQcTTuL+v/w
VQPey8sVHuaVRTi4bDltYdmNzb9SrrOwYmSId+UpVeKDDXsC3OcP9vxxMtXHvN5D+24ECPw1GTUD
AekAp7o8K8WUgCpOIfBfhtxPu7sUaJiUfbweIUSUWV3bBvNyAuFrwSulrz6nXWVgqW2aZvFP6FCa
50C/zwykqJezSkKbmz+um/s1LXbN3mpJoUUOG3lgZjbKj2NxG53Tm+i5z/x+/CA3qYsavEWdWv00
My+oMEAF7L79VzE+BJlXGH44utV0UD5IJ2VvzG3znArFSEj44BlaJ/MT6FYk6WbeW/pPquWlveP5
5gkFACI6Dcio6CIyvqnKSEnPt45EGWhS7qPxcwzfdeSHxk+Qyjuw9C14GGATcmjQO0xVrYcUKzWk
YBDzdlQUIGh/j7mv6J/VbnHnBh65/BPULX6mW2e7DL3BPBbTh8g41k3vS2Tbpvm6J1Cz/YMMRnsE
fZPg/bl0PuaHRpPDD4JdCJFRs/LTRyZPmY587YuPWXZfWw6dOh9WxVh/Uf2qf130mwiCcyf/A9kv
0TuAPBkuIAeep8vfYslRuswxQ0ATsFjD+OrsFfw2z+0bA6tzqyR8lGpgJxXZix7fhclAs0fzrx+k
zXP7xshqRZdGUwpnwkjQfu7t+TTW061m3xn190a3v07a54ypi+smt9p0HA3FoZhJcRFm/MuVI0SV
SpKDMy8qpFEyCqeH1HGsoyqjbSM7XXcEULO4oTzRC9Wl4DQo8bATkzf9hrwJpipa/Oa6mpqbYz1S
TyVeVd+0v9lFB56JhQzYRVs823q+7vJmUOAc0WqBZPgd7Vggl1GjTRQrhu4hXEiflb3duHmpvbEg
NtObsDDIWhDmyNucmZH+kBq9j9iO2443xlDcpU+T3PU7X3FzAUVBnyEZWrvrQmkaV4qR2ggFCjbb
JPuW957SesU/ZnoIispD9OuPDFJbF6Ul3rriB73xMKkS3iVijNQyEJKt9HMyLQc9yQ5hLnmJ4evy
IdL3WvNbFVOE5lVqskx8Mgi0Wte6S6I+CSPkgwRneJ0rsWdNlen3ahac8h7er27RFqi2rVNjOMmN
as3Nx9kJ4539unlowKhDHwtSl/tl5b4lZy2tINabW9U8KaV8ULSfgzEe8+a56V+V4Bxle1n/1rYV
HP08xUS/dI2N7ma5b+yWQYNqcBO9+KaOh+le7oevRTncTt0Hlb7K9DksXkIGERYZiPbe0NneL1il
FWPgdPoEhekZonE3qn+q5tfrJ3MzN2NilKo4AHCLMZHLbaXXLbFIyPqaXfUjHYrKtWblyCSMJ3XT
h8zK0N30jYhR3/CmDdU7tVBvrv+ErTgPcpWWBpprBMWVj0qSGPVUiVDUfytiyxfdo3AXCLd1Xt9a
ESv95vggooKbNiEILhSocypmLmtX/VeBKoIugNz4mpX41x3bPDxvba4Oz5xkUxW21IIlJfpcoKoI
eOYQLJKXm+qN2sieDHeFUUDfCtnOBLnDdfubLnNyhTYn4wNr7oi46Ep5VgJAPEvmdjJjpdGhGb9o
4atcnnOjPtJK2nmXbh5TJKgFpRQ0QhzXy2VOUyc1olbmmFotd8mXbnJo0X2J8wDO38XjTROMy3M+
jN51X7cOCtNUugBCM5r2a5u/+bxWNKj1bDHKEqamIHuM9b1nxFbiCU2XYLIi+wKycOlZHqldJIUU
Mwt98rMuiD0t08h81H45zIRIEsJ0ryu29cx/a3N1OIdRmdH55fhXzoMmJW4ef+6n2t3tUW/dnm/t
rIJrtzC8ZVfUtpb0aNefp3/t8rX31WZ0s6H9gy+lQ2kE8Y4KZt1Z2YLrV5PHhOZXX/6Ugto198Yb
tuIJCTL/IOrBlOIqb3SmqZGshfLm8lfSPkjocsddu3O0tiTEAeWB4AA1obDlVtlvIiN052Q8Kru4
U2/iwJ79OS47v3AGCT1MTbkBrgenQBE7njZkvW+NHRy5Rm24qt1Ur9mAPo9j+2UYBB7zX+JanZvD
VDa2F6Cn6TlZuCd/urUwXJ4kD/xqOvWrQJv2WpTEMhpjTNR60A7atmsOeyC0rYPIbULvS4yZo1p7
eUziPgDkFMXZOaNMqgw/i/IPpr1FMZFjLiZ2qCdcWtALEnabdy3YxOcm149DOXq7Fb+tE/HGyK84
9yaeTG1b6ZGMZgWveE8iiczb0GvNB+4oAY3aJebdvIdJ4CBopCAPRczqfnJk5jWaYMwY4hisk9mM
YG7laLx36jo8FeTOMA93y6mSmTWT4orXpsbK5lGmPCPqJv/BkC884//9nFUcNwapLRE7hOQ+/Ebl
z5ehPv79iP3WwuoVlC2Z1FsGFiISaAE5G/dapFvf8K2FVcSOjMEoVKtFpkM13TklVis0veXp4MjN
sS+TG70tb647tXXEmNWDg4AXMTKvq68IB2mQ5QMqNMZwr6rPSg9fmvRy3cbWpQAPAcg5B8IDzvHl
/k8jo2kCReyU0vGGYnQTcBqKg9T1zmW+lT+AtYHrlDlvnhYrZ/pGq+ah0BHTQHFkmZaTLr8mxmtU
GHdBVPrNbB2idO8ht3kQCKzMqXPTQmeiXroHRFiSICpF+ALKD3k0nsti9OJMR1/s0zgsB23+O7dS
z0JsoYxGP3DAzV1f4K2b3gHM6lAzNITA6OUvIHAPgbIEwm/IgEThm5HHIvG6yb6breIg7YrFbexU
EyZeoZNkw92+Hp5e9LEs1QlR4EYSs5X3VuUP+od5ST0T1qO9C3LDP8gymP8Dsgv5wXqAPyh6BvYz
vmukntX072L63nyrysdlr2uyZccSyAuFYpX5jlYlLVKLXpOJrkRxrwfn1DQ+zG37YvQwsqnKt+sf
bSvZFgPaDJXDt/CexSt1YtsahLXWylV3GZTKr1rEvNImcWjUOZ8yJx/uxszqvBIULnLV+nhKQRye
rv+QjeMJzQowXiBUbOD1t6wrpZGVHkEDqam9ofq+9L5NntjvjcRtnE5GAyiyCsonWl+rc9Kha1RM
U5WfG5360di5rX1b32qOpyxwU/8o0r0EeNMxao5QjaOlAR/+5bGokjifYqE9kZgku/JfUhX7iiNG
LPYYs7aOgyipCGE2SunK6oZH9mS0isHIzmVwkOTkmCZq4RpmdBxLBwXFOqdKpu7tH5GYrCrqv2it
KC4AdyE9vXRPLaQotAOEBixlTB5R0fuqBMxuBk4QOe6YlbD/V2l+DMAMP/bhUp1UeypeprSIYJwe
l0OlKTxcr++ljeuEmQih1Qp+lAbC6jfpI3JtdoCASREO+XHJs96LI86pNah7/fqtw0pC9SsmkF6t
i5JNisAU8/OI8yw/zGa+G+Cv93kVnAZprym8hawktAKuhD+eu3LdLKkULVaGuEAtpWnGxyGygkMA
QBw8ThQeDFWJb8qitA8xjSpvVkYargTPwzQKtqmxaQ/KiIZLlMnj/bQU01Fud/neN1cDlCDT/XDv
vOM46bQiR6W9yWmvlOUpLSvtZBSRc0xLMzsshh4/6UFQ3F7/2lsHDKCVAMwATiR+XO7AFl79pZsR
W0Hq8jG0tKd5/tKYcunKwR6f/UaWbnLFQf0nKHBIJC5NKVmM0kTBZq+aO8N8zsq9I7zhC8p1IC1/
qVC+m8IutNDulpBPXBkfh/ijBOuIoni1vpNvbXwni+qVyXucrts7ptMuZi40VWa+U8Q1Yz9m9uIa
k+TOandbT9+vf5+NRYNgj2SHthO8TOtyoFLkTmhGCqex+JB0D3nxB3Kn+ICGEJey6O6sMrupLdJM
SfCmLSv7kGqK5HZtZ+1cUBtBBSugZtRf77N1xW/my8+QtuXnvk1dbVo8ZXphwHsndG0tFp9fzJdQ
VHwvyjHXjLUVzGc7Ou2nhnbhgdKwumNla5sZbDIm/TmnjLNc7uM2n/qSHlTJDGDwzQmegsg6jql9
E2Z/oMdIa5fKDwkavKja6sRAUxpr9YKiiVTV1n2jt61rRXp+E+uhdri+zzacoq2GeIgAdlJMW5mq
G3uKCslB8kbKfIZIoWbRYNaDnuW6na1Umw6GCiU5DEvwFIvT9eaRa+RFZcFRkJ9FjeSjpH/uzX+a
5VwYsjtK97a3wOHbPUmdv2NXZAqrq5bZI+rp0BRCg7fuEUdTIC4wDXWYsruZo/SgDx+dYrwfFYY4
p/ChNBre2veWKe1Y3lpZMIIAIDlhMqj+S4fD3gmo57Mpxdui0+EpKr9O8EupL9c93DhiFLfg+wIA
TEF7DQIOW3B3VR8X50z9WY8PjIwp0e+PFGKC8pmjM7lEwnnpSr+Qq8hWXpwn6bWwXiOa/ruTYpvL
5ZBTAyXlgK7RaGUlTw1kC8W5cR5A1y1oWNTNw271UfzUd9vhjZlVuhflkx0lZvlrtQx6Ku0eJ8iW
Hzx4EIZFxMxkxPRyreBTGhpTSYqzMtxXNmK76T9D+CUuv1z/6lvSOEz5iMSV1jSUH2JbvDlPs5Wm
jVQOfJPecTW7O4DeQvQ7fuaKbYd7kSXGY+1mxqck8+PjEppnu3XuFnjGhh+y8+n6z9n0+s2vEX9/
82ukWZWbuu8LhLq1U35oQ76e2nnO3gjXxmanrfsraaGf/a4eF1b9WCoFHaTMGe+cg5EiS1D9AbnT
WyPrepyxKNXcRVTCi+JVH74G5kfJfIr3dLi22hcM5QEo5TIR8p6rnQLeXo0tneI0XcZyttzxxDer
ZVlwJBvGaYlN1NWL8/UPtbmA1GQNofPKQOAqKiV5pdQJxLrnWD5FVe0m0pPS7cT6jc0AMyak7Nzk
kCyuIx/dGMsqegCMuj77wxh6c1keU7DnQRr5193ZyMkuTK3q74FWyO3UAci0pxfIzMp7yzLd1lh8
hfHF66Y23sAXplbvo6hZZFWyMFUZh+DzXJdPiXlf9K+N+VSnXwOn2nFtz94qQ3caAI+1zSrO8oOZ
DPdx1pHa3FJ78KTiR9QWN+GeWMFWXQPuOeoIJLoOe3Jt0zaDZlYAPi7tcyKrbiMxJ4rQ1qJr/hxF
ri5o7z3VCmkP1fYOp/DW1nxrfHUeeDnkilrhsIqWoKq4ivZs9v9e/4ji/7EK/xcOrqImL4hwHgts
KEPpw7fnh2a948a2CW5jcmtNFC8uQ2EC2XM16rzmBanYYxsG7SFQJGvn/ba1O3g482ykeIk65+pL
SfLcNG1tAKykvAxnPY11t0mO7dzfMM7ayz+cvRHmPYurz0N5TyuaHoujUEBxRi+MbF9pqMuoX9ru
Nu0/FvPe03HTJiTCvBsFZdw6EnNRD3yogP0YT944Vt5k3C/tfZi+qIUCaFWU2vceE1shBfj1/9pc
hRQ1JouVdAeQgvpVKR+QS7iBOIx8J0uefncz8sCjX25QuSNJM1Y7pVDD2JYM2lctbZijoozPYyPH
/nUjG2daWOHBCqmHaJStdoo5Z/WkZchHN/WERIV0TAav1oyTOihuG36fe2D5U3w/fA6MnT26gWTH
NMWFX09Mqs2rkJlNsZwtKt2zrJZvyvBLAgeODkNYCgSi6f5W6xeF3BihsvkTZINDYdFfUFB+kaod
hq33N9LlD1mvQVvF3Hm0SnT1YcwykVm22gsTiNfX+v3RxwzPQ0rrKNlQ3Ls8+lruNEjPl3RLrNoN
itdkD928Z2C1oLbUaGaT44eZP2pd5BnLy3UPNpISXBDDhALbQHV79UxLba3PG4tPpkb6Tdoax6p9
KuSHoXhK5h5FqLtsgjh03iMCel+FxawAPlEmIJ6tZ/9mAwm7QUF8Ws0OJCfNv6r0lMf5oZNtf7dp
v7mK6MaIzo84GatVnBIFiZxJGIss15KeqMK415fx/VWGO6JYBJSXZOsdzWpgqNESYSGN0MkEX9QD
zC7L38+GL82sHOHRB75BmMnpyYohsbZ4mI3+j5wRkA3BuEtF6nJXJw00LH2w/I9kN0Mv4Lvh37++
YBtTH3ArseUM8VSmg7Pad0lGmVaXYW3MH/XcnYkKLTncY9KfdPXVaDUvDDovmlOGGEOgTHvbfuuD
vTW/qu2koF/iIOfk2rNH9vqYm3+pyBnb8oOUKW4++FLFTGX/aifGoVPrGwsa0lyC0N7cnTF8f/8I
linKPzztIH5ax2u7Le0g1zmB+qluvodxw3zLj4RRl/1Ff18buTQlDsqbV9sUZoaU1HidIJcZ1Mco
fJzj9Ii6g5fHfmnnrjJ6xffrn3rr9L31T3yKN0arwOyGec4zUUyw9Jdy2LvA3ycNwisbfJ9IGahb
XBqoG7mU5YVmvyzzBa1DHX8Mw5dQvzFP04sk7ZyOrcjFdD/xHikjIXB4ac1qtMKwQ6zlooZ1E45+
pnyfjJOR/hWBZbi+dlv32Ftj66OYAdBoc5AiQ2m7hv4SGqGLnj2j9sfrhva8Wp2HbJGrQp/xKg6H
6KhUDDkGs4SIp9Wmt2ZvQUbRM71jWdmOh9uBALVvARwSygcrFy0mai15GrLzzPt37H7mYfdYRQ/t
91K6U7XvkobUZ3CQETUbIAj7fUwFewdtX3H+ZEiyV19Tra2k0irwDlP+ykRJ3D4U0c/rS7sZaii1
cvHQSODxf7lh5AWaGW1Ws7Nm3Cbdozwe5fqv6yY2vx50P0heCZTtuiRoJnKohrXG9QPjQfSgjT8b
xtiKG63+l7a1d93Ypj9vjK0uoWVq7CUQyA1jCt0uQHcg8sY9OdyN8jEfBsJZROahz4Gh+nLVIEZW
4kQFqWEhvRb3fh/caPp5NL4O1qtm+XVne8zvp9lHIQz5Jw7+Z3q1J/QAfjq7x0ErehGEKKb0uW2G
nQMntvXlwxT/UJ2EaAkEA33YS/+0EkE7KeCTxUo/ncJF093ZbhRfyRsomGpb2+uwbzBiCYs0ZhTG
Mjhpq2QV4uVujAub5Fxf/L4GP+dCb9b7hvYwosDJveChHuQYz2lIjSOlWL6nrLu5Td/8gpXPCvPU
odTzC2RvNP5u0tBNilN2R43eSvbC9Pb6/uft6tQ5ZjRyxwe8ghbmq6IfU/qXFDC/lHy+vlm2Lh+G
lKBABWFOLrO6fBbLoEvYJfnZ+BLVt6Xlt9bfRTw/GeEHtesOai3tbJxfAXG9c6AA4WMCgtSoCV/u
nEk1mOHMIvoMTqPftaOWu50mZOWGYWQqOM2ZXTWXI8l3fNvPZXQATyrdOF3bfxjTSvOUcqjuxi6Q
PpVO8K2w8p5SMk97o0anpADq7BYMpRyEDsfJLHr7Lo0aCK71yXmwldi5pyEe7jwctz4WDM/WL9Ql
L/GVS1lYSi3N6Ows2e3R0oBAdrHXyemhsfcGpLaiFzpMvATEWBlPnsvVG4x4TE14W85GO7lqA+tQ
7UryzjfafFUxQCho0GGjMddK1bKOMl4o4CxLqAbeMs6hX9nDV71YYs8px29J2mdHpck8Xc/hkhjm
w/Vduf0DaPQztQSI+L1qkW5WbT1KbP/GZ5B5ue/yY6Y/RNqz/XdauMPX6/a2cliBK/i/5lYhM5my
GNABp40y6b9N9qIEaAmp1cHME7/rdkYnxW54dwBg5FCAKcpQ/K1ylamDUc6xAK5okrcUR+l71k6P
iX1r2MmHOQ/+nso9svVN91hEal60eqikX26aGWKzoY2G/JzmnR/W90Lq0AGnVPhSlP7B9QpRlSBr
ZBId4YBLW02fqrOSAtQo6+ZYS9VBLp27stq7DrZd+s/MahGtBcGGPOmFGdBdZXQaGHWiB+KrwXIX
L/ae6OJW7Kd/I4guLYva3ir2q1lELdEs8/MQ+q2R+XLuG+F06lrpjm+P9Nrz9R25WQZ7a3B10OUo
gHzCAsKmlp+n7iaBUqEpmhs9BMQhe01RnijxRfWXrt0TXdkKMYz2qhRquWt5KVx+QSWTErXWwfco
7XNhonQaP8Tl73MN0bz/z8i6UmpO1KWsgG2SWTcR/HRJUvpj7znpqc9/H56ALYBrQI5hD2WaauWQ
2ZR6HxlgBsxc9wZlLrxFgoQBZfY9tzbXzqS7+YuMgcrapSlraRWrH0a2pTaY94myzH4p27dqYfxJ
AgbWRqBHyTE5aZeWSg1647kKwAnYlSv1k99Hn2WGgdNqJxZv7Xx2PYB/MY6LJuSloSSVBwb7QfbE
xlFaUn8cPsq6W7/YQXGw++HT9X2/dZW+tbYKHxF0W5DKASUhO58OS6wBDu0tb6qs6KhbJNLXzW04
x/opKm8PMFJQKF46ZyajUSQ6sbhFSmteIOj/B4oCtbsr6sc83TnTG75RIaENTF+Od/56uscp+7Ia
exFD6pu5PYOBj0w4su2dD7axByl7cWvSpuUUr1umKcCjsKA5dZZBgBu2V/d3xq5890b8BYFKOLTZ
FQh5rDa6NhvL7KRsP6qfUagfpOnVhEu5N1/BEux8pA1MpKiPUJ9GAErME6+2YC/VDAc1aXHOVYq5
2ifbLo95rxP4rfLstPpZa39KYHplSsyhbv9MZf0UnQIe/ZFyrxXz3u8RwX51gzM8RQuEF5AQPFzF
5q6Yu0IHaEkd6hBNkWvb9HKl5kFwO0fhk555muP3w5fQgVQ0U35c37O/MOjvzdOpph0PnHptXpe6
eQpboBRFGp+q4G4cb2vpvokkSn3DM4HnGLYzT8zWa6Ze9oziZZRraMweJpOZiHtD+hFYxz49jf1j
QZd7VO4G7UfBk0lS72P1lHe39t5g28ZMGFBl0WQAwQkJqrwKV00uS320tMW5tvwsphhkhjeZo3ug
xCLP+jc33CqcD5KyIJY6uPyqQUbK4jEdH4QmYLtYJ5LhD2O7l0/rW58S/Qcg/2hVvUtX5MkcyKiB
LUhqGR4m8qRTpdfdXrl4I85Qn+EnkmKSVmvi72+KiL0StLrRMMTg/BWNd0P03Sq+IhDtllriIfbV
jMv91IYfnG9J86PLf0Tx8FevNi7hFTHBm6EJdrK0jVAk6kVAmumzCcze5e8ZBU8toAdB2JV6Xdb/
7Bf1tCTWx7HauxK3TMH3CJ6WEhm0nqvMaQjiJagF2Vkep74d3apG4pZT4jnFXhfjF/Z9dTCY/yfp
BPVFVFoHWMqdUjH2CD3Gqu1ngeNJ2T+SXXhGaDxa07/tKTF4sszD0da6v6Kg9aPgptOGY0iVhKWm
oSkh0fd0/bhu+f8LsYqMmMA+rdKpRLLNplog+FmaL0pwRGLDrL5Oe7jBjaDPwUI7nRqyRmF3tcoz
A11UkZnxpRBoL5VLc9INPv6+JwKwCg2tZrOHV5flLGd5UDch3TzCsE4qlaRHdpgbz3so+E1v3lha
bU+zAdcB7yXVJfWTsZzzMIekeSeKbx1JAIhc/fQOVbjrL49A4ACtyHP65vNyI0801pwj44Oa7AId
Qefg+tJthBn7rTHx9zfnn/M2VGaEsbh81GPog6Gdvm5h0x2ad1QhqKygBXBpwSpIEq1eNEJfJfrk
rolisiF/kq2P7V4w39jRhHKIMkVbhGb56usgeltlccWOVsPJb3WVWkuLoIjh6nKzE6c23soXplaH
p1SL0F4KQBxF1n6w9PYvJ5QfM5N6n52YnxSENEGdA/LJp5/Xl3Pr/QWogkjCigoNvNWB0uBDQEIF
TgQ7186R8xLV8VMSOActuI/htKZCleSh30+zaxs7eeKW029Nr3ZmqC9obg9QIyykFYty64z/Vh9g
XFNeNLn1MlM97vi6sXcufF3tTl5cfZp13E5BWStPhtWFR6Q40sdw6hAYaPrk2GRq5/apInkz2i6e
RsPDcyZ0OGNGPd1xiIfjHLTRp3zMYhMYpVGUR5XB+SOcstPvgyMgESbtAq/Knl7fpSlox1SN+LVG
Whw6BXUw5R9bps5tSjsBTxUrvbpQBNskN6QNSwQXy+WhCoqitiqVuwsi7ONUH+ykcyfD9iFxuNHa
ey2/D6EWpjDstXZxgo1fsY5F/b2Ib7rA8eXq5JheOVHogdZn7tzEqb5o/R7oaKvXcPErV1u1m9sw
C0oID9v8MLRfedu68/xh0PqjBK0HEJq/o3H5UjS37fCo9enO/ba5eXiJCv4iOGjW6ISsGlNpGVmj
Lj4HmepqiFOEzm3V5e5ARVb6/zS3OhzqUkl1lIJCzcQ46LMZQLiOeCpqy2Gg+YAc/sgezVIofigi
rOtZsRQhrmCxuFAnuJL9ImmtawL8kSCJk9RPfdjuXBW/IvW7TfdrjkZA8YHlXG66iihaGDPsh8ZI
6X9IgW8m6Jxr3V0jmX7FULNW3MzFS5M0N9koH+PA8ux6ecnn4DZQPubLGdkwaFySD115LJ1jqNmf
rweMrQsAVSlxoVFOhNDk8hfaZh1aTaxzAQwDTToJOVnV6o6VOh/MRZt3AIpb4ZClF8tPdgec/9Ja
VFm9WsL3dU7L8qBnGqysHPb8R66FTzWKMG2r/lgK8+a6jxspiPjm4EdES/6dDnrXFQz3AeBgDu+T
ZBWojdxYy5frNjbXkfEEAYpkMHedGpZyzQxBTdJmJd+6zhQwL0GgEO9RjG3ZIfdk8FZ0JKmsXa5g
kIfN/5BbqMldhQaQrIVIlx3NcO+lvhUL3hpabQxJbbUiNMnb2ghJuTr8NNnPUPANeneamuCgteHp
+gqK/+H6rDCTihYbdQHwUatoQBu1HLpf4IzgZQr1h0J/kAevsq27HHGuP7AF/wQjdULraD1wWsrj
EHYKYDY71iG3GvtDCf1E5Tx2aXwD0+sej8pmCkJv/38Nrpxrgi6bcxO4CyLXi3TMIv1Fkf+Bcswv
ew/NX+Rn/IBjDkvKdU+3QA2wU9LzRy+LbbnG9MDeYrSJDlCrsZzwZpAEoKitFxQQe50arS2dCjPI
7ou0Du/TSVM8lBQHJMJC5Glq1XhQGOzYCYtb5xFxBBTQgCwSd1ZXcWsNkVNnIzCjFnia89NGcCrc
Szc3l5yit6gH8B8g5Zcnpe4sc+g1hRavPj6O8D6Xk+UbQ36nhCb/7U5q7PitpN8Z/XPaLcc/WXdR
GAe6RqRbNxKLRSusabRI4sMM7tlAHfx6jrODjGaKq4/14BGWOk9Pi8BP+skGlToVXmfyPhr6SjoL
LeGdvbC57iAZKAeY8GKvESZyPpVZbIhGf5+5aWIhtPSa9nvMOFvnmC+L2DrbXRA3X6677RRtX46C
dqGt/YWG40FOKscN4j451X3+2OY7OfaWQeoRYDcFkYW57ns7JsQwwwDKuE3Mh3z8qsh3FMj0pbkz
4/T2+mcVF/Y6SL21JaLmm8ff4pjBtAiMahsJkn81kA7hrFs7F9bm3rVk5tThVmHSaD2xWOp2NoYO
hzZx6urI4FhyiCI7ODL+C/H/PE43htzPB21SioOZLY7iFkXQnGc7N3ei8tY1INCkcI5Rg37XQdLK
ZjaHDDSWvlQwkQhRrhBumeMQppOXaVEH7ZnzaYy7YSdIbF10vEgZRAUJbPFCvVzpIqzRDQtY6UH7
2VDzdPSHtk98+/cVkLlsFAczUCZDMb5O0dS0nfQAB4duIQGx9fSGUmvtd3P4J49tbm36VpC+QAiw
yn7mgVmKtuLWMbTYNZruIUUtNEp/8jTfiT5bJ50nDnNQgvsU9q7LxdMrPRjbnv2TNx+ZBXFj2F3V
fP6DeAIrqAb3CTvj3RABIyBtUQ90XEoy6AeeDi+dFlk3ixMGO/f1pj80QiiRa8hiG+Lvb47dvBQD
InaM2dNoUeOf4Wi4zh4OeGvDkSP+rw3x9zc21DJyQsOmpZOIK6N2rfJxyr4b0R88ecHXUnNRUGd6
pyE2lVra/QKYILMYBZWv27cWpMVR/u16pNpcsjd21ltAc4rGLrj+4rYRoiQRhIFVuhMdtsIhz2m6
RwLDArLwcs0ITFXKRUI4VDTmPHM/YLNd92Pzs7wxsbrGx1kqpK4AJVMFpyKwfV19AoMt76H8tpfr
P09WZ9MmN2vUBk+y4LZQXnrntgl+XPdkb7FWF+PUNH0ZAls9K5HtSnXthbK1EzT3vFgFsyCLekmv
BTmQYpVe3ES+DUAY5qw/CTAOyQ1XLpJJZJaXHx54oBNaAYZ6PT1q6jctrW4V++f1Bdv69LQ9Gd6B
WUFQKl8aKc2oCNMRYAGn3rFeW0Nyo6nyp6Tb2cZbz1IxyczD1AElsQ6XsVnNweIwqG+SGWbP8fBN
cWiy5V4k/d1M4UGZfjtlAagHrgD8Cf9CtXDpWZ3S87VGDmc6mbfW/LTYrSujOler6e3YfP3dZWSo
Bl6zX9QRFHZW3yqdakbnClqubQGL+s+5PFfja1jtTYS8X0TYe8i0gZCygu9osOTSyh2noYc86sfY
lH1bzo/NUHH3zJ4Vmh6BFwmG+fdTJUEaBNkBTB+Uytdtf0Mb5zGPKCtDIJLEJ0P7qY1B4oLe8CSG
IFM9dae49NJlPst7Qnvvjxu2qdcRNiDQUdYrG2cyxZOMVgD33m2lQdYzTiDx97bn+3NwYWY91KyX
cafbFaOIsBi7SY5oKnUr5aNpH69vFJFSXSa3l3ZWodY0aqVYGC0522N+SGvwZePDqHXeNH8a5T1G
+u21EyTXbBiu9VWoUuolSaQxIhkqPmTZB6XtmO367Ylz4RBS2+QM4hm4slEPUpDLckiXiwdP1j5U
yrNp/Xt90bb9+M/GKk+d5WapbAUbVSJ/1GrHtbv6QR33Solbe4BwC6OpDvAE8NplxOhB84wRzFhn
ObmRv7WvTh8yuf/jui97Rla+dO2oD5mGkVwbXHP8qOQw8+mpt9sU3IoVPNTEaCgtGUNffxjcqQYx
rTiKrZzeTqAIhh+jYtxZEnN/ueplee5fd27rQ4H440GugvWgD3S5gpo5qqOat9R82sxLeSPG/9Is
2DGytYJvjaxirdKY1rQIYkwrkV1SicoOj/GQ+FCq/oE39IctePLJitegHcdYYH8R3qgRNPn5j049
7WbEGyuGZDMFFPiLobFZ89e0GkIvcitDFacn9ELuQAm5OY+k655sLJlCU13QCMpcwWsizAZVbmYw
gYkVo/RsTqVvtzZ4vq9/MMEK6ojtRtfbQlhlTY8SDHZfSBZgqq6fhDv0g3byiK0Fo9vHFCvvSdxZ
JSzTbKZDIrNgReYcxuTQ6fo+XelGlBbgqf81sjo78OE0yVgB4gPTmTKXToLnZfFD7YTHdo9Cc9sh
oUIjmorQT12emTCLlCGoSIz+D2lntuQ2kmzbL4IZ5uEV4JBkMiWlhqySXmBSlYR5nvH1d0HnnhYZ
iUOY1Gb9pq50RsDDw8N97+2NabUXpHjTg1T3MoW7Pjjcd4NVU0RqXkRLo0QMCXEONUDt03xRB2nb
bEcGHtVbj4k1I7xSINgvXSAwQrfrieDDa22OQk4QPbcVws1t66KF9tvvYhoq6I4tSjwMsBEr2a0V
61Oy6AkhqqLTrUvPdvfj93cL3Sw69jQ2kFJZFnr1WE1iSZZLDRNROXsS80yyRerT2Agya0eTghqY
Cg3IF+fm1kqcK5mfUvLhOcGY4kgDVfbMCBwrjjZ2bM2nEecCVoVrm+Tht4asvqn0NFHzixO8h1vY
oBGwaNDI0JdRyd3f37u1VS1LIuPnA70qrqUWrxerdpAvivJTrMcerqYwYjuct4C9K8tSF3oM9VaW
BbvvdlmQvdEIL6E+zCljgLuTkj/McvSQpQZiA79dV4C2cmVL8Ah5Mm0plLA1nPUp2rWy16BNvvWh
Vg7QEnuYLE3AVuEf3K4oC4o4ix0KMWH/iOTSPLwNt7p1K/hC/caGsGvzFIeJteDz5S9NyHSF5n2T
1QedolJbH/XqozH+S9dQm9wsPtgBXGX005rh4tAJ41js5OlB2lr2isvc/CRhc2u1kQrU0flJbR64
lRREblv9M/Mc2Vly5m846LJAIQ/HGoqwFAuJ845wGua01pzZXvgCU+YmwXul/nT/BGwZEM51JLeT
7jOh4ELteO8YzWPH5Jv7JtYd5X/XwCpuHaWCnDw1EiY6+0MffBps322yjfB0fxkoX9zaCLLAtpJl
n2z7Qz79K/Xf7q9hhae4eOKvRQhFIaXT+xg+JB/CMDsPwdb2A0JmiyzEGHgjdJW3WhmgL2UycWRO
kwIRdFk5RHqbnNrRSd04VA2vY4jl+/s/bGtzhVNYpAwECpeFW0wfQRY9r98NzuG+jdXNpVpAukSS
SQfrdnN7kBKBlCxicvSr1PA8NluHasuC4Oa9FuWWP6EeWHQ1pH+Z0RDH+2tYPbaUPUBLLvmr2EaZ
tJEJkPWME5aoRpVepx7kDxO1lvtmVj/HlRlhIdocdIEpYUaKv0bjWc6/oJD1+yao4UDspNCxaAje
fo3J7wZFjkiSHb08SkP3lJnyUxwkP+6bWfsk12aWf79KK3S56eOqWwgi3Ve5/dJsUn/XturawPLv
VwYaMwnigRmzF7233NZ6UkLJ2yqCbi1i8YorG9Oga9I4q+wVM2wV+6Nq/3t/l9bcCgm7hYKkLlN4
hO+d950h98vHyAf1gfl3303pTWnB5mrn30e26iDaF21ZQNcwOIXvLpWGMy76qxd/rn7kCC+6MASK
qvlo6X+PydNshVta3Ku7d2VRcIE66+fOUtm9JmWadfop7f4gal8vSXABJdetMJQXA+XLyFyWwtha
wkr7dNk1bdHz0Wl+OULs6rJYqbTBWhh+ab+rlfC7o9a7OWkY3Gt6CagrtH3i2fibwVEn2d+qo61v
IWhGcMLMkxOzWUTTqZmbXBu98Skuv/f971ePWd6vvy9c3/lUztMIZ5K0shxcPwzPVa+frfxlHvRj
LQMjuO/vq4d2Efnn0cx4PFF92OiQkKUYgH6udDDQFZ3kx3Rz3M1argwsjKcm0k8LZOP21GoBCX9h
BRCDpvhblc7uDGnMbB5SVd9t1exWBoziIAB/LAhjlAbForGSdMHQRjw2h7SHXaRPAQDHYH6Y7an3
FEPyPRnu1Qe7heAQakV8iJvquYzjz70ttR4cALiHAYPrFSd2HhLAPVCzSkR7nG7cekOsbj4vYnv5
xQAzBV9GC1yXgjCHbdN9m8pPff2mqzeuyQ0T4iiHMS10q84woQQ+YxWWNr/hjlvyBKtWaHozGxm0
IZfy7QfW86KI7bDOL77tv4F0FqF/JYeIPWwh11bDs0PmjBw3pBgRPg92tJqlnNfJoNcHZYzcPFRA
FPt74Lv3D8baQV/eQQuzneexmICm9jTMZYM4sS1LbuK8+JsC/ctRFp8C1xaEDNTuy6HOJCxIYD7q
/l2FFlRrnitbdZv6orf7JP58f01bFoUbR45baBYtR8NqgeMGB3vY2f6/0vTPYMcPdKkna6uLsraL
S++Gi5RmCpMRbx0D5gbClbOeX0rruxZDF4v395e05nk8wAH+EzQZbywYaDrFjK2S0ILeePbZSqva
M60svMQ9I1rum1pROwDjB96OgUw/Zd6E3MDSWr+VZs6SMUPLL56bXD4EcbSX1UspK8/zoqRqfM/s
rWR6bY0sjn4sNSdkD4U1VnFhlU0Ij9Gqpn0Zh54TfY/nDe7bihF4qJBFEJ0iGTGFGG2F8TCqIfBd
y0jND3UZjAdt1MZz2fb+Rpawcoi5v4H/LBUhhjoK0cIcekQ3HLqJdN0+h4xfiWhYmlH8EFsbh3jt
MrgxJayqjOpuCBa12yLyD1UYvdVC8E1qu5ur42id/WLkSpAHpE0+qdAuLad/Blno5k82GtNtomSu
6kR0Y/xuQ11iBbsJLfVqE4TT3065FRodgPWkmw6MYahC9BA+dTaq29pbRXvwy4s5pjsz2o9JfJ7n
LaDm+kcARcRgcA6Q2OUvjF5OfV6ClyRv3Cn4oSYwOY2Tmv59/9Ss+hU1/v9vR4SRUDSfEGGkh5sN
k/+2HbLsZETTR3ixW9oPq5ZQs4AmvoxMExnwtjFLxlCiMqwBmDYY8sUo6mI0D/fXs8Jy5sNdmRFO
Y18BqS1VxiaaswfDL2ISquzOuX+Ylf5b0uvEgGoPDuipD/Q3cjEcmrI/9AMTeDJ53ttB58nDlmzv
YlO4SkC6wUJYuDZA+ZaPffUsYg5dMdEfwc1lO3pAgGKXGuMns66eM7l7Ge1xS8t81SBQfy57KtQw
nG8Njv5QhaYEtyyAtVIYO3l2i89dMuySLYbX8pdeLe3KkpAQMy2a6nWFpWn6qCofpThxFcaImjZF
wekgDR83Pu/KjQWgGAkrQCmUFhxhK+PEicMqplE+xPLsyVUW741yCHepJgdeO6a+O1ZJu1NCf3SR
1+lPeR9UD3qJcPAcJt/8sh13YV3aG5fPqnNDZVv4LTCgRRiLPahjbyyDL5v8DDbXrebaVbsP9xe/
EhOAbXN0GGmkLrIit18V1a6+jBWIDvFUOzt9eu6WV3ZQPodU6/f3ba3s88+JDFRClwk74oJy3wBq
WhIXjFz7UtftQ9g17+6bWBEK5slBrxRGMbrjhiF4KRB3Kru2DZ070f6eo/khpeukZxFCxe4wfshU
w82Vfte3b+q64bvKX2O1+KJzphM92rj0Vk7MzW8R/Lj1Y3WSA7AEQZjqJ3C3lisnU3m2utJ301nK
DmM2D8eNHdiwagpXbVz0vWzlwEvauToxysb1ex48JjKoiZer9MqrlyJ5mbPCBVn2WR1iLxjHnUV9
c1AKL5+ov7dbX2WxKZxoZh0xhx1tS6KHJezEEDVOapfsRDZ8YoaTq3IJy/UPO/jhy7ZXQ0YLLe1B
qrboEqse98uuKMWSR2E5tAN7URlx45VhQ16vyPNpY8vXzdjgP0mmANEtJ/kqFpdFWM2zjq6tFBkq
XbWx3adpBPK4bBVGZvTKzFQYp/4rZoLwqexG6Q3v0WQvSVXgKZIfe3bcdG4R+/5GMrQSQtj3Xz9M
iGxm10w+5xuYiZwzzKDaTeP3P+AwceSujAhHbtATraltPm4XBPsgsNxu+tGEQHrt8Pcj4o0lwY3a
Jhng2CBzPnbnCtq56Z/sdEsma/kjr3yVlJshhUCZaCvefswg6+O4jVmOAiw5Uc4Zkzoz610sf1wC
8CJIAF/0vgOtHtkrk8K6kq6iwLQAm9rY94zuQKyKm29Oes6Lr/ctrXrqfywRnW4Xp2btjCtwpyjW
cJ6793FkbhyG9bXAB4KbDf5DBGmZBaPbwwkkywz3/Dg3fvDcZP4xcHw364boqKtd/On+olbIwHig
wcOCIpqDtLSwf7NpT2M2mjxkhvCij14R74Y8dUddhtMxwhDUG1eamw8d9/lg16E7JI3LHErEGMby
7GTNHiEndzACT6/HnUbzuDV2eefzruw+WEq+xQtePZa/fq+IACzUOudrk09W+ucE3UMzBkq5BY5Y
yaLYlKXfA6YfOrbwqfuxX/qcbEpUhq6J7MwQ/qNp51T+u30yra23xeqSTBIINOwW7I9waqI2Zr+6
JYey6yc574Zj26lMzhucjcb4liHhW/fWKLdZwQVPr8kzrGerJTsMpo0TuVZz1sGgclsxVUGBRH17
UBiWaztxjZkqPytV7in5Kck7DwUYAkEembug3X+w8q0ke/V88uj/yd+lTyCkY7GupnJiEeFqMz+p
bfZQVBuP/tWE78qCerswyJCyai0CHtWgud0cvIMz+bbVTVePt9Bz/8cm/lqNUHyacj8qpwVMmYbS
AyobcOH6PVIY5CGB24TOgzmcYkXezWH6V1P5H++HhdUDcLVS4ROmFoQ9HaLJpXMKd9QsV43kL1Hw
yCi81LXDy6hvpDlbH28JjVdpQJFmZUP6Cflafdat4MnqnY37fH1HwQciZ02dElnmWxN9JBXDnLCj
RdV5ddwf+8LchdN8Qo2C0WDa4FG+/lA73YewDi9ht4UgW10igmxUSNCz4c1wa98eJEtSFqRnM6WN
qwKNfJ9X9fjt/pdbswJUcSlRQFZjttStlbLNszgaIYvJDPUIGhumy8t9C2uoFCprv0wIzuEgU6Gl
MSaoyXgzXZAxU3azwTshUL2ifKT73zKbQj/rw8eonfdJLzNEN3xoE82llX6YlOpUxwrSE9FlCM2N
a3r5jGIOAndNXmDoNowcIQxoHVK1ZQXuNEtPAaNj46iingA9/IE7kEy+f8j1eHd/S9Yu7mubQmBI
TDsvoNOzI8HXuNe9IOm8rPzos9ik+XHf1s8b+fUCYbPJtBAgiQsLtIs4zOxgQrq8d5HOSY60LABA
V8e+kp/a9n0ghbvRBPxTP1aUdvMBEnPNawotxV3Y1QfgGQeHK3P2Z0/PpT85ZtD0/vPzhL3o9bSO
LSbKXCztJQP1klXOqQjGz0lvIAxrPun9XqkRJQuNL1FSbKWDa4VCugSQH1i6TfdMcE4lbeAXqzJk
r2F2I1jV4fAmb7+P5fdq/K5psyvndKerR4k0RvH1fbN1ANfq3je/YLmFr0JZkphaXTi8aIoq9VI/
9PrmvWIUXhbI7xtb8Wrf3yNF56MIt+EZa09FWCcWhxNuyyv5QlkNEA6AhnHp5NKzqufCzhccjtdP
szerIOGc7By0j3XUP9y3vOr/kEYXKQa6868KalFtKqiR8ojT0ISpnKda+apk58yBCoX09X1ja1kM
aun/MSZcFakCPy1a5q2kwXs4UUcpfHb+BIbJR/xlRAjWbWYMfR8My0By9ZIZ+VFn+klX1K5lN8cK
uvz9Na1lFsz/RZqAnBNWp3A3lclI3F5ewWHWHyTrjE7DASyPl+Ks9y2tfqpflsQSh10MFfBvzoda
O1407Gsj9mL5S0mBZY6+/Xe2hEgFRdrO62VVUb6PG54vzbdJcjteFKZebU0GXL3fr/ZQFDPWol4O
ZEnlJYjcaV08Juqjb0BKjwtvsr6RtPQxELzqUpb9Rl646pHQpnn0IuRClff2xM8S0m5OTkRW7NBr
mfMQVd5QbhhZdRGeCICCyR9eQSEts0T/f2AznfqUqV+Y9eBCUDnCB3t//6utXqBXhgRftFOnUNoO
Q5Azj3ZwbuJsl/RcKf6h7T92au22iuzdt7m6OLaOTqFFi0u800CJ20hAVFyg6Tgdi6nvSSHKGUmq
wHHbrtjINlc/GMN0QY8tTSVbuCTCNqirduCOStGYgBHcR2jvbOnTrNZTFWaokHHqS8YpxBBTjvui
XcaYDE66a+2mO/kWTRajVLyss1FbS1E7Ytj7/E/cpEiuhG6vHJAAe5jRQpnsrZr46h47XI3MglvS
BuG71q2cdp2Dl9bdm6rJZtcuOlfX570WkyHc/55rG6xSrCSCwmszf1Ydru7AwEC5y1eXaR3qDx1T
ff+p/6NQdm1E+IrKEA9qG8K8HYrUU7t/lf5ohprb0r5RgcvfX9Hyx8Ss69rYsuKrFaHv0TbRaECg
C8sdE9gykBT3Lax9HxTgloE3DCyjP3VrYXJ4YwXkdrSUC6/KETUap1MTIm7GabhvavXzwLrXkLsE
lyXe15mFulBosnOG8ynvGzeK9inM+//OiOD+uq8MVqRZ0AH7sy0pnpk/SfWWU2+tRHDqksYz6YwN
fdiMvVrd5Y29Q0vs/kqWX/rq24OfWwbJkVgZ6u2Xmbs4NpwZQkFvVh8pwnn1nHzqOv08qvKxKcp/
AtqV902uXdOwzahCoZnDJBPBGXq1lxKNh9YliqqLYdLR1k5RSSMEeBb1tvvGVn0bqgmaU/TMDHF9
pab7VdOiXqHILZelbA1HO9bKjRi/+qmQsF00d4BRi2CkPtPyUBozCBOJk3uLGr+nm53ChTnkx/sL
Wj1KcGkX4R34R+KCRil2jFqGpODAwC71lzoMDmOXuFa8oeK2ZUh4baNGTbI/w8s3LB+9Tvtbbb8L
02qfmcH+/pLWd+/XkoRg14LisvwCoHvJpPG6H/fO8CnZVCxa8wTUjEG2UEZb6IG3np5MRdroCC9d
gnYG6GDqXfJPYUpbDrfm3Tp3709FmwVhe2sm7TW960yuh2HqHyeJO7AMyu9hp7zXmZEFjeTD/c1b
oy9gy0HTAPYWgDjhOGUWkMZBblA0sQvbUyfUVS2nMZ4b3UZXXLYTr5zq9qQHSQ+m0/nemX7gdZos
eYgPXWKpMr0GZb4/cNPrX7Vs09WdIkVxxARM3LTUXiz7X0X+St8izLqNg7fmpNdmhEAMhT0IKhkW
UVXXXm5/j1UqQ1JzyLfGe6z5KEOsFp1qqIskPbfrUYc8Y8BTSxxhXoPZnpc7ZWiDjWi1Fo2hLC7T
ek1mvzjLr7jaNTO1bW1U4RioBYrANtOju+KL1VbnRpX2cUd5NNoayb22g5wJBKjQTlyc6NZkbQRt
bk8AtYtu1tywf6dqtqd0qeyO3VaY3LIlHHSgIq1tLDh3GvV/59G+S+NdwIvd9+fd/VOxdgqpkqGc
CKRAJVG7XRXJUyFLExNENHW8xIZy8WNpj/rAMU3NQ5kmGy39JXaItygoEdTiwR7C0BO8XVdqvcxa
sIdT5mSu2ZlvmhHhWOcxNJZxBkf+q7MzmhsRekVHFqz2MtcA0DaqlKawn3qYmqMUwt4xQoouYfvs
R83bnMpEZmtHzaAcOedeVsRPcjU8mrPvRkOzEX5WPynsSibDwBh8lT+oUxxNqgW9x5mq81BZf2Wx
5pVJ/2BVW1XudVNMYVokrxxC7O03xSeTQjHArOaofIzO8MYC9tNPxpP9J/nqMspHRzQSHQamZdya
ypEichzmXl7s/MWuZ69mXEuVW3RgP93305U1URnhCbUASVFfEw68qpQGisV8wUp5QsrvXZ79yKez
ZFq//ypEV4KHEWVzRFnFrNho7IQqDwhjXZJPAYClTG6Om0yslfB1Y0U4BtrchmW4wGL7Xnrbg4My
pQ+q1C5dlbyNdr7VboT/lah8Y1D4TpU+ho3dF4CKKc7F1nPEuNK42NIRXTtnmIEHBLxtuQOEGFlO
w2BE5YI1t8zOZZgbkprPpvEyIXYjl/uiLtwi6N1K/isYAhco+em+l6wtE+egIg7BmPMueH7h5FI/
FDLnXB/dMvvBc0MvNmowGzZEdGZj0lhQO2xkOjr01rNm667x+3Jli3YQ7QSe6dw5YnIUpSktxhIG
eKz+sHJqBfVzjGjd/d1aO1MqkvoEZFRHaYrdHt5uruS+KtLiMkd6cewms3T9TPteytVb1BzqjZtm
1Rqs1IU8SSFE/DYdqqsGAqtAsoP5VCO6HlTVh04Ld3nebSxsCefCLQPViEDLFcyDTQSxqXYz5oYW
F5ehT5mm+aOrttSd1pzg2oLgaJWslqXpS/nFrIp97rdn6qlPSa+9v/+Flj/zeiEoQCy6gryahHvL
Glt7jiCkXBRoQEyj6GvXaWdav/skGh+tUd9JVfkoZebLfbvry/tld/n3q/Sqa0L0q7qkYHkv7J/p
fJL7H/dNrKXjFDLBszPXAdyXKEhb5iRUrWXAdy1q7eiUDEcrI61zI7/Nibo2QZHk5DgyVvNl0Cy4
RqXlJXmsoVVv6Se6bcuk9Qnhn/s/bM1P4VyhC4uQFdme8C4p6yEcHEqRF7Wajqj081KYD5P2VMxb
5aSf2Y74eeG0M3SEVIhrTfi8o9I3JNF4kRIbp8muDnNy0ip7bw2OZ7eeTHtsiJwH6ORe8M5pjYNv
DbupiN4N9uip9QdT34KhrJ0cOIJMWWH5XOnCxVRPEDmDqCgueWVUrl3rgRfq/u8r7/K2vLIi3Eb1
MKhFr+HW49jUxJza8FRGiLi2P5WH+19z9UriToLvoumMbhQLsFpRqJEy5wUFlB9WpXgDAJ4yWnp+
gwxZ/LFUHkb1ccqBNzrWyazG3f0fsHaUeKeg3YrqMimScJSMMYOcaNXFpQBvw81rT5WLjvR/Z2Tx
6avzOg15lbVdxWdrpF2UHufa34Xjnxjh7cwAop8NRvXWiCP7jZZaIysJn3lMe1X9lPe/P1ed627h
I3B9LxqawnvEGbK54AovL2XQFK6VPpV9/F01oJukf3L9AW9BfpbHImw1wQubOOjMtq1KZp0xPymX
vk3qP0oWPXKw7n+dlTcW0VuHm0g8QeFQOFRTLEdSk7QMdNOZyu2U0kFqg7NtkSrHw87I/rpvbsXj
bswJ67JaP6Ou0xQXu5tcv/iqJDQ2Nsdcrlkh3186GzaJiljd98esYpKnjMuB6szb5hg8REbyB5Qf
pqbzhuH76BBihITSl0OOzViWl0ayj4OjvwuDT2UXPZlwk+am3BXFV1CKXh7XbuNnR6AMTB5vNxx/
JSiyyp9j1OCcEhwFxzeMPI26przYRXkq6vqcb4ntrngIVBTuGvByaEX+DGJX55dafJd2cVpeaqY+
VP6bUD8G6F9qWej6zOG57x8ry6H4qrGZiyj5K3CMxXAE20qnkqe+os07vL/6YoQhL4L7dtYWRX+a
iVooe8rI+95u26B3/jxPKvHCaVNmJqj5yRzy+NAzYdD1Sxgp9hxuTTJfWRy5JS0NVocwoMgPzmg0
DT0qKBcjLffJIurfxOofMCjZOu4SfSHy0Na7XVmr2IbkjE4JYtuxj20pJecodKSzXozNxglY2cTl
KzF3jJzZIojcmspruaNMR/0/4v9wGI1eO+tVF7nmbGqHPGdgk1W02sYjeG0TMUhVCClP9LmFO2ts
nU7K/LxC/bf+KoUL+tfxj/e9YyV+QJiBN0nlCY6OmP5FviHXY6hX6OI/2ZCea6eEX7slGLG2Enq8
PG9IARx84nb72n5SG3uIaq6T+MGe6+9Z/CckOqQNYC7YfCma/4Kfa61i1J1W1peoN4+BJe2UKth3
nf9wf8Ne56UsAj1uGkLky6/kB9u4TLmswgKQ9gcr/pz50EDMt4n0+b8zI6wmL+oG7d+AR6EZXGr9
i8ksxzpr3T7aUrZ6/W1YEAeIT8NrDXrw7bcpkQ0ImChcXKSESRTWLk/M3f21vPYxclhUK+k+E/G4
e28t0ACe2tLEQu0fLSaWtu2LHW4c0LVVgObkmQlOfKE639ow1LoJqtFkv+zJzftlUvEfLOLKgLAI
ucop4wUW2UP9bEcvqLMh+H3fxGvXosLAaV9ci2gtJl1BnuujTHfgYha+5tl65Z/GTPqcy+DjtDqr
NyooW+YEF9NzOZxSXSkuScPkqdCUO4Z1lnRUyzL2RmmYvfvLe/2KXpYHawqWAyMk1MVNrm9XXwrz
TptxA0kbdjmDRVydO0EZ6r3a/1tp7W5UCsn1p2HjyL4O3ovhRaSfq5YZB0Ja3vtzZGk+GTOohIzB
FXnAhNgnpsl5UfL8+2tcaqOLAiIUArFpB0Mj7nKVy9ax6kuGHAkTH310Su3soKL/XNiWa/7+Bb+I
nS+TIkigQTMLD4JcjS0GzMrNZRgjHnBvfDcO3haRm9gbi3t9xm4NCWesSAqNmxVDmva91Z+a3x9C
wN8HCQGnEm6PKipULqpGjjarDQnev0P6Bl9gogvarluZ14o/cFNgBr1A7jxR1DPLGsOaR7+5hKbx
UFpQrT92UuHNVX9OjY2ex+vYx5qoHOLuzE0xRLJogQz4rMpRSxyP3AKmvB6SWW5cFqtG0Nxd6lNw
YG3BA+pCmgNbx0jAfhXxS98d0ubltz0bBPcvG8LHlxRkKhgq2sJRlz07jc8VyDrGN+6mSN6H5Xdt
QNK8VaON7HXV5xiNaCJqteQpQtite903pylr4Uy/z/PnYdgqIa5EQbSYloBLZsLMR+FVkdoFhIei
aS9y9S4dfYoC446INKrq/v4GrqyE3pfF2CtuQ/iVi1dehb86r2SNGTndJYLPtteYtXRq2sjZCLIr
oGtaPQveHv4Y6A5RFqmV2tB3Or27TPnspU76UoT2U68ohyFpGWo3vJ+67L0+52cjOprJWbFfzP7L
/ZW+DvRASoAuLHpavAHEQM/9QdfG1HoY336+D+maHmJJpXqnDj7w9yTdhwFtR2R8T8Y4Zaf71l9/
UKyDoIE0rVBXELPmtiTTaSu7v8AR8npndlP5yG3rluZGer6CLqe5x30C0wjVNQoLt1+0ifzabsx+
uLRDXCXIEabVWdZye58jAeZFc+scHCfzPRCptVuOgXKQ5Kb47QSeHwHC3tAXyV1KQrc/IlIyM25x
rEs2+7sxgLcbj65U6xvncGVXKZ3RTMJ/6VOIVZrR9/PJGNAqsod9/K4JFtLVJSzzDTOvXWd5XqEr
hWYsabZYpmsoPadWUssXxajkx1Lr5qdQghyh9enX1kL4z5zk5kFPpw+AU7WNPGFlMCZDL0DsIyYD
UNQSF1nO/WyPhaVcDFQQJh2p9PljmT6l/w7xLnl05veTGruM//O7g5Gc2/f8oePkf+x/5PqHxD/J
ZuRt6cC83nd7oe8xxgGej83m337eTM0NyFiheonGptxPtVxbz04e95VnhEYBlaakIL4RqVYcGxmd
RXYAEDV9AfHS6js17dt0RlHb6l0NrkrmdNCFbBfRL1evnF2RWvtpjve1+ftREhgkisHIx1OreBUl
AyVOiyZVlIuWSUwtSEzj0kRt9fF3YwRWwCAtQtjLrEXh5FZp3YOJDdjVPFJOcm/WklvA33E7jbfW
ABF3I1a8vqG5Wn5mAjT6sL38+1Xwr+J5tK1yUi/woVRkg0yEOb6ltVFnT/FYRPaGJ694DVpmP7VH
/mdw7q05OfaNerAL5Sf5uxzedbvCqDykE+9v4wrOnzLclR3h8ixqyuhx0SgX2dxlladbjBRwS22H
pClTBpw3GQyAcSO+r4QIJNQWr0RZihRbCHhJRa5PMUa5WJne195stErmpUWd85xIk6rwKLWhUGyX
7bwLwhliSiYhnXR/5a9TSFLu/wGUE6RQnr7dYGTtbWmUen6EpKhHqhn2bkRA5aDEtXUy5ugwdHq0
cSzXbC6pMQovvNS5WW9tIvk5jxpNgcs42ZfJDJ8mGihuoTk1qr/yhVHiG4tc22n60Q6JBIgdoNC3
BlMmEestqkWXPB/+CUMITCheqRmoLqSvHvI48aSicauk3vDelcPCLbCUKulPLUXtW7tKHap1NBLz
ACZJe3sc2q+FmjleGzf9tJEvrZwUmOXL4DtlQXrrwod0soz8D13Wiy4H79se4mlS7TsTeQlShvs+
8zoB5FbTwSxTQ1+uUiEGJINU1j3yNaim6uHXyqz7gyrV8sbmrVuhlgeODEWcn7H9KtIERlTMChHo
ApQzcrOp7B6Scvh9CCxSDuSxvAjQ/SX7uf1Ew9AWQ2rF2sVOGQcta90PPQxarwK8tXHc15yBdxP0
QdB+NL2ED1Ry0pI4STVGfxvfxsH4MBntG6nfGoO2aoZbn+SDzBkxqtsFUXylw5Vm2qWZVVQyxsA5
LkWMh7KS541Slc2fum03o/2K4t8ChmZJonvPoWxITWCqF6NPz2AxPK36q6plL+vfaZJ05H/3/W5l
aTRNiBoKTAaGIgrfqrIsNezgEF+68XM+p64D4UXd0jN47XYMR2Zgio5cBr1JUZGjQ7Swy+SBcxTS
TnAlJXixgBv9c38pq1aWKiUNL2KSyE2KEtXwc7VSYf3HKO/lmlofFcLh9/tmXu8Yi/mJnUJYlmi7
ROKrM1SVShuUGeKIrZWmu9gBO5tKsuZVpjLu75taXRE4TIwAxuTI3poqIlXJh6Yl1ukRc6XbsYej
atkbpb51K8tEHsTllkfZrRVks2bbDnvok3HmvIfmEB/MPLR399fyatuQniZ3B0oOFpGih7Btul0p
DfCQgmwgeYisFjhBp0h7R916s28ZWk7Y1fcxK1vzcwN4RGr2OzX/UQzPVhn9biBlNfQCea0DCQFv
LNx+vj81YbRUDQuz5QFbFB9zuct+98MsRkggEMqg/ADh43YldSilkm9TVe76KEldI+iiN4zcy7fE
kl85wGKHRj7fZunDiMUHw0mRYnBsoB5B5J+GDKEwmNFbo2TFDIWSJ0VIDZk3iteIZApuFraZXXfA
Qh/NySuVxOu62PV5JVjTcQx+817AFnA5ugk/xRUgUN3u3GBOllEavvGYyu/sdvSqndW2Gw7988F3
Hap/GuF2I2qS7KEXeGtkSifQlZCRHuXYlFwtDeOXWUfSuk9V41xNTvB3a9XRea5y+xhoc+TZpEx/
yZ0ZMDOqTo+dBO0b9E5zzsuUNC3T/ykKR4PNEevBltrCz0eE8Gt5v3IrLXqKhEdh+0ttnmo7S+1H
IGyZ56NtfFLoh3q8p+ojjcRxx9yBat+OFTrjdpS8MZtmPEqtyfSQSen8c6Ha1d63ivCN1TT+kyVF
xcdaLtr3aWaXO0YaSsd5Dv14R7NF3rUtiTgP8s5o9roFhIr57CkSpPeDipig8Ql4YCzZPtNc6YYK
n6CUJ2SsiIiP/fwYMHxcQ+8li94m/ct/Z0fohmgDhdoRCaZHigtuUR4VtTlJ3Zckc/5kQRDal1uM
8Q+mELxmNW/bCMWER8tgjtBs7p08+lLq1Z4R3of7a1o5jyS1v0wJIWwyu0LOQtt+pJP8zgeeaFWH
dnpqDWZnqMNGKFv7UA4VN9J2MqNXbQg17SKtn2LnMe1B8Q+At08ND8QHe+re6NakbHwvMaItfsHs
RIp57CKMguXnXN0Bcq+FvlJgbqgd9CzNvNvVarRVj/oJh705U+DFeIrw3uQBxBteOFNJEVSxY1Xh
ZVDR+vUAbPvlvg/b/q8m6C24c9agfm24wYlAUxqO3thMHUKpo9pOXlI43cfOlvNwV4O0Bmo9JAbZ
kSzl1LSmItGR/g+m+VtvZulz4DQMbg9Hs9a9FrjpvG9CIBSPcllrKY3fpHceWaYy7OUiUPUTABZD
foBqYYyHSA0q2/tN7zF5hKFDz8OIyjvQudsdzmjlKUU0BJdWOmdyzGVeHVP1aA02GulbNMFXOFR4
LzfWxEff1EW+pYzBxYlzd+jt59SJHvTaYLdyCZr7/yPty5rk5JGufxERgFhvgarqpao3t93tviHa
bbdAYhEIgeDXvwd/F9NFVRTh55uL2TzjLIlUKpWZ55y3vgEUm4DLRpYvE/4rhuPjqH4zGmu1zpNj
8/enoFuDcVjofy3fvXjbjG4GpfV9XrzkxNj042efPYMu6LbXr5f3eJnJ/F01SrdAYjoYQT3h5wIP
j5L1RDF62iR2eqNLPxrXeuMnJxPV8HAewsFsxJzQLLY2dGuwsNR+vm/L4KDSH6nFdwNYrBy10uw6
oSPCcmBpfmRACcJDvevYZfowTNOs1GzvWMat69fDhmThvmtI/W1oyLjjutabwgLSx6MWf9BZILdj
hrobhIP6XcpM+9EcjGlfW0jsGtybDymSyntVkae6D/2nQQ4ALFz+BCejqfjRmLOF7hpiCRrE5mJ7
xtyo8oYwtm/Y74w2wPaOiT05O7wNthBmjJrxFqNMSfWCM1r400pl8Kz5eawccBf8ECRQx3vW1Fnd
jqbLMFwOEqGmlhvgXW46t49oaQGjoRF03AcI3NH2RUknyVi/Bhg54/Dh15+wuCdqi4PH0/XAyTG+
U4aHWxelRtJDrY2sCcLNq1nEU6S5JupJeCaiD7YI25n2HYx2Y7XpeDU0nzqdItq/lWB0sel3F1xN
lz/uqeujEYWdxTWIlwmqvcebO1QEA6u2yvZWvu8DL26DPKlCd+OWvy4bOj3IoHJA9x0oZxM8HydT
doYwg9oh2Z4Pdhw2dlQa30u5Qhp4bjUzcAMSi5CoRUw+Xg0rqk71Bc33Tf3HMGL6WIW3Xfv+7ytx
QH4wa9X4GD2bneXLxcqb0bWZkjkOoYwLkRTgybDG1R7Dyf0NJgpUqQDCmwXlkGEfmzF8SiDV7uZ7
ol98Uj6YtN7VfvYUtHwroPaRYxS8dV5DKjTEi9v7aTQ+G7OJDHV1eb3nNhWfDQMBHgok0JQ8/iGT
HkWYs4LN/NTC/ktQ0zYKLMtr1fJzLgLvmAcV4ZMQyTw2VORN1hTBwPaeweJqyCPl6oiylerSueWA
0A5PfcwcoKKweBdlTm1kk+OwPTVVZCBaiklFeKP0zkqwP2cIpXQAOmdqb4wyHy8Ho5KWN+mW7eeR
VU9094LUkBt5pG2wYumcq3y1tNg40+rtjKY1vhDrHmqrHKI5lieX3eCsERQ1UfgBpw9G3o+XYzuN
DkOu2J75JYtag92bxrBKiTa/Vo7D34yFQuUP0ll4qi2rmbqpRdsW8IHR7vWuzZDM6XBykxYsIFFL
go/RIGbkU7fYdJUON+kQspX77jTY47ID6cw8NIvCz5J70bFTjXEVk+393M0SIwxuW2kPm8wkn6MU
bqIdXNSX9/ac54NKBRX9v+zZS8U71LtbnfLZJ1m4wwsCdOZhzmMGzP3K4s5YQvwFsBe6RJjmIIuv
SDOlhMMMtnftYtNCTzsdXAiOhpvLCzrj+0dmFh7pCVM1Q0XBP+x+1vhMiMOEtzHL/ZX7a47oC3+Z
E7dwVp9Fi39ZK6bc7/oy52C/HcJmI9KKDtE4hb88VsoYRXMoFQWpFQESP9DEFsO4cipOiJPQ8T/6
AcvoaOQg7GhqsPdb5isI7HbKdO+L0bhKTW+IdODcMY+8NBASGBUoABCP6MZhYNsrGfrGuijNCK2U
NUrWc58ZD7+ZkAVPaLSpjw9rVbtFUTH8qqx1I1+zTTE9+cL91xct1k7wAoLW+NxyW4LyG0bA0dhh
86UlD03znkHexM6vQjxELrvTmSMJMQF0OVBzxmNriYs3FfGHVJZ8r0DVUERZ9d2Sf+qOx98v2zm3
bV/tzH/+5WrPhfRyMyywbaTdWE4XgYxNNmtVwDORdC5qzk9GdAQwyHdsZSB9yIYWpGWGDXKZthc1
Mtlh8+9LAd4dKco8MYtK4LGRkrZESlcgXMtXu/jB7KuWfV42ce6Qz81PMP9gNh7MBccmrKZMAVBv
YILelemT5tcqTby1caVzuxUCiovOE5LiE5LMRqFVr12EElJP4g8LpYwBdPHWuLpP5sLmg/zVzuLI
tFLUxmBlfC9eC15FBiAtVgVRhTQy0bhrG3OXlsVNga4K2AoKP7urLGflPJ1zc3Sg/nZBAelf9gdk
XufSHRi0Xoz9mJf3uuhiaOkNPMMA4RoP5hlfx/sd2f88dTEXiY+/nmqBoPQZhGVKDZJR75PKKip8
d8UNz/gIGoZoqaDhMT8eF7vaG002pC1UmkTwy4SKFqTJwqHAtv6rZgA+HyRy0CZCpwDPpyXDA6OB
aqQG17qlWuhO0HiabsZqDYt3xhlhBecW7KHz5i1O1dBUuWQ+ZFSywIN/0NiU7X/YMVQG0NtHMxcU
BfNP+BKDigGAP1A1gZG8/cinx76HcuPURHwN7Xfuy3gIDui2gwABn+fYjsdSBy3YEEtBekqGLHKw
aaTYoXn57znHfHRBEQZUIVBPixW5lLS6w2js3oUYiXJewpqC3erfn35zkMA1hJwNILiFO/O+6dOy
B02iizliGmxCem9lh6ZYa62dSThcxFWIqc8dBNg63ja3HA0tS9iRHPQrOd+0bX7NvSbp5L6v6U2m
ghtgdneXQ+1pVWDePRQG5gFZ7OGiyI+iqFmWPfgQJ+uB6whgb/HYye1vR7xcNnTOKxDP8XgGvg/j
X4vlVaZoDLzisY09jb3yF6AvUW/KePWpfi78zGPLGPXChQ52y+N97M02mwkeoSfbsd+1B/zbZN66
nkwur2fNzOLAGtLU2WiAyA2U7VdVlV1PxfjmO2zt+jhnB1chAPmg9YBk9eIuRHc1JdUEWroBiiOR
kmW55QOd6yiuWvH0eWcWKS/0dVDSxxj0/D5Z+AK6Iei5WTNhHGFebKUEIgL+WsXrjB+ADBOZow9I
T4jZn+PPo2kbhsMEh5MQEM9cPzKkHaMeijbsSnQ4U9i2AXlChWMmwp5rUMem/KAJChWAI5mpGzA6
RBhfsYuXBkwfAm2LD7O/GfNfJX1Hvbmx3Hjs1oL62bWiT4rGDFgTTxozLG1rogcC/mTzykfSJzCd
luYx/Q9XFNAHYHENkS+hxbx4KlhW7Ya9CSa5tCh3dWNvUAIzspVy6XxAF94xk8Qie5iXYi3joPKg
UmR2KUgmCWbfpt1UgMWbPHbpD2MN83kmKKHrj1lg8HKhTrV8q3cN+j4uhyNWNA2ivqQsCkNW7srR
0ZA/QspZukQe8jEv/v1UgxcP4OAZC4Y3wfxFv9yReG9B6hr/2PsOqIn+KGiC/nuPA9RweE+icY5T
BsDSsQnSg8Awo1m2V90vodFkcWvMLN6UYxaFKEH/c5RCUWUGss5EkAD3LIzpUUKJfsz3UybiCuxw
FFqD4+NlI2fcHMMtf8eqMHoAuMixkdyHfsTgoKDou09e6ifKeGf1Uz2s1U/W7CxCR4/Ops1dJweO
47GcVGK6n2Cc/i9dGxvhDxXSOWrMAwjH63GkRcAGGuYQoC1iB/m6zSBSAbY2c40d9syZOrK0eLAB
kqVbbQQ5BkvZJkCulOSuhfK/xaOx5G9TL9ZI/M5cJ0cWF6EiVIBqogiXQ5EABVfCwL6AfNNbeW+s
WVlE3qwQrLIg3rInMkVPcTCxOO9dK//fbyzc8XjBgeMtRMlgcZZAJ5ByN6jQPmldvQstftUTQIgu
u/eZaAQj6HiDzBFp4FLPC8Le0Gy08ODlptwUzjup2rg1/SvDOngFSZAJrpSeztzDRwYXfs4H6ZqY
smNzgR4g5E+fj78vL+mcBaTm6DP8fXOczAxCKkCmHiygKn9fkeEKOhk/Lps4dQGCZMXC/NY8JABt
9eNDhAJhqq0SMdwQQVxnHNjjX2A1v2zk9NPMRqAUgMcZ3HZZcse8HhgOUOra1yLdFqF7x8j33HNu
M63vs7K7wUV2ddniaQxCnxAXBFqtCBLIM4+X1aaGE2JsB/y9gxf1uIj0Aw2eVyWq18wsHDsXaQdp
dBDdVh6UAKGNnkuUB0roDrXhn8srOo1BWNFctUVp3AcKbxHt7NAoAmYOJbp095Bb+tFB30FoeTcJ
GulsDZF+7osBJIfqFLK/eSz2eP9SUxlI2pD+ZQytmBzvaEP/aBwMMLfdZzaV6++3E0ecT64P2h6M
4KHSswQ2GdQHF/ok1N4pWJtIDBMknPf1FVFarxzcM6Zwq4OdAI0mZJ3LmoSPfmc9Zla/53nqHEpd
vGpG7e3ku2rF8ecQcJSMoZNheTNNujWPfC6xZ2VaeLIVsAQvh5iEMtXGaBrI2lS8u0K7m8WG2dpb
x5Vhorm2vl/2mZP4sTB/cgo8G+b6fo92SWL4IsmK68sWTrxytgDyDQyBopuFSaNjP+mbNHPGwu7B
kLWlYOLy7WeatOTOXmsMnZy02RBkCfDwRpkfgeTYUC1Y65QBdlJ6twXoGVMQ0DA/HqePyws66xtf
7CwWVKe5OebMwRcjD73+NQSHmrz9/5lYBI2pa7iVWdizzvzBycGhPwryj0xAeB9i0hQRHWX5GVi9
CBYZyxnRgdHvzVxHJhg4NFmTMDnnW19NLD6Ixf1KZgQmOvZmd/esf/r3Xfr6988f6kuKX3R0lLlP
h31RNUltNXGNhnC1xrh7EufmjQK2GTCp+R2zFNfISxQjwSY/7Kvf6DvEzH2W5Q7idS0ELNfmaM64
Fng3kJsAt4nguZyaCpQ/WIRiRaJ9rNhzAXwSe768aWdOyVcTy9KArQQGapuwh56YRD73ToKfOjBj
658vdCiRfFnK8jKqayF8Duzj3rZ+1sVvfP+mvpegFnmw6hU/OBNhYApVQ9T0wL2ynC/Eo922Rh9f
qAOPIpcYyqqMDSexAc5bb8XW+e37n61FvATilg09yfGFSBwOAfjH8dgzYTJco7M+c3qADgIlBbj+
Zr6PxQGl5miPgSiGfY7hg8qZogFvif/gC0CKzukPtBLMRZgBbevUcVEP+8GEti3dBhlKvN6Vo8uV
XOvcF5oLDVAc+VvgXZzUoNHu4BRKY3QerJj6uhAvQfVzfolZauW6ObdtYOxFTkfQoj+RJbRZTQfT
kXoGvvlxATGYWLXVPyc/8G68U5BzAw4ChN1i54ag9GtDY0EZ4bfeb8OmST6+2HRjWTuMQayI0J0L
C1+tzdv7JdCNeN2FmvcaFVeWlDX4PNLHXiWXneFMIoIlIbMC5xhO05ICpbVQzpVdq/djcwtUPgiA
wEbf/GybiKS/g2LrqLVi15lPhbIJShq+PbPvLat6kni9YeRa7wdQkqIN367xTJ3ZtyMDC7fTQzNx
ZQx6bzU4re4hQ6KKR/I/79uRkYUrkDooTEfBiMf1ZuAsRk0ypRvukqiw/YjNWhArn+oUpYAuJApO
uJbAUYG3mX3sEGldteBAhvthhhkDSsHB4XYCNGunUOEAWAG6NJOfpOVTk22Ifp6qrRQR2pJFGJtF
0ihoK27rPr12uEATbBdM2y68k5Ze2ZoTEDySjKPfuUiVmIkHi0B2vufsuh9pNBEPzwO56ZUXcZaY
iAY+iAlM78flb3JaMF4YXnwUgOzYVIaIAoHcFzKxsC9DPr8W3hr1SvJ6Y2o3qsNfDnejsQ+iwIYQ
tNis/IqTSaX5VwA6gKoxZiDwtj3+TIFFlYOBXL3P0SbWhYhaFKYLFCNLN/Z11Kd3rNsqEN+t2D3r
91/sLrY9A9Ol2Tqj3pPwPSh2xYPR78bvYMCanSP72dM3mYieRFNn41/zeFj5AfPuLt40R+ueD/6X
eIVKB2QYMtjX5reQ1lHxQp0Ufd2VW+VMxAJvCHj3UAdDv2v5SLOFS1nhYXuD3NyT3NgM4hM45e1k
yNjOITyovxvpyvXy9z12srYvRhexuFBDl4F4V+8ru3wMQHnkArDA6hvAC1z3lvZxYP9w/OLaxInL
wNwy1SuVshPCgL+HCgcH7DAQnkAd63h3h5YBuU8sHH7P3bppmXThQ6p2RCdpexhg9ckar0W6NhZ2
Opg+e/MXuwuvsqagGewJdrlbVjvSPSvCN10q36xm65j9RvnjdQNuIUqSjHdx1UI61/rWZwYItepr
Tm/b6c0PD6pIb0q6duDPuhyYidHUwOWPZPB4U7Ig5CAow48DGff1NKkr2sSgIY/cvcd2WXaQjoU/
+kHMOq6QR1Ejavl1P0Hvql0brDrzYIBD/u+nLLy/KusynYb5+0B0Z6K7jsRFSQ+tEb5P2t0EgbEy
23n2uKMJh8XDN9AkOF67N/lGLShET4Ta2f3BtZ8FWTFxetQwPIcGPUD3+Dd4Nh6bmEZJ8lFYIxjv
q2ejjSXe8tDBA/l009TITn/aov99OYqdrgqW5gFcD61mKGUsDlrDw5pbZQDZD9wSoD9KPQkmuPiy
kVO3OTYyf8svkSqEUFjlFd64L4M4RUoF7J7FErk6t3zqE0d2lhQ0nAzT1DruuGfPphdV7c7AqOpL
az4qTEtfXtKZS3e2hTHcmeprFmtcrGmqG+EZ2DiHvVTAe+yqcusgJBbkDRwGIWCNRLsrRs9/rP/Z
nP/8yz42ui8IHWDTc7adANwDWpd6DUp6+ooAuAPcQrOOxN/a3LERoOLHHprAcEK+ZeHHwHZ+dyfC
OCzJygV2ZjnALYOwAHObs8DbfBy+LAesuGPIJZ/2gpnYMXUvQihLNJuVLzUHpeO7BMk2upPzwcXs
0xLqo0TX6WFi096v7+snMLumPCoF6plRbt7rIOqMHl9tDQ165gqDWfBPoSmKWupJpo/mCwpCHVY3
8W2aHZwWslbtcz/cpE8ceFvf2DhkYzjj1ZhpPAN+XV716VE4tr5wFa+sp0G4sC4dgNvr2wpwNB27
5JmijtzlV5etnfrMsbU5AHz9kg3apTVoR/dVLmLHfG28l/EVPdZ4GD7/iyU0SZyZDQkFz2NLjlQF
DrkxYrrsGzO+m+lb1n6S9A+ea5cNnf9+GIrBiAAYGL0l2iIIewV8VTZhGsIH73q+4U0eITYbeOjI
fot2oEiLpMeAoGU8irceY0crv+A0scWugi4aiA+kX4CgHK/VLlVXtgEcdzQPxvRNvtcxeSVm4uUB
sBLXGhjjyxZP759jg4sDaZdmZ4YUTjN6kedFyt5Z09Zx0Ioq4sa/sZ8umzvrNXgMg9MQ7JYnI/DB
RFiXZc2EYeJSPAUpyq/3dpNwJ9tdNjQ7xUkE+GJo/iFf3LOVVSB1WE/7MP2Zh7+4XlnI6f2Gffvf
3+8s7m1/xEAlh0T8vpsAvHWaSE5thE5hNl5fXsjpkDsaGF8tLRIwMFaDPLqGJceEMjbFkO+UuNOW
m8918VqlzyJzN22/s00aC2Fdo1MQj/K6UyvR5e/Td7mj6IKBiWHmjwUQ5XhHhayKsZATCHVocQDr
Wxl3RAZXhmkWG2FPxqEcFKiAK9nHtSc2hV8312WrGF6ElGwvb8q5r4tJuBnFA4oaYEePf0tn9tbY
5Pa0z5sPP7uv1lorp6EUuCHoBoIsxEFqvpx5hwZamgrbS/e05Elg4Np9cI0HxiNkuMO/ssqh1oWT
jpwZc8CY6VlOHofZxP2a03SfVU3kdNdqXPHV00MHbs95IAncCzbwQ4ugEgwCsNcAYUuDAVU1d+WG
8EcHFBjdyqFbGgIjCXrNgADaKKtC4GvhImB77HUjiLE3kFnS/Hcl+qgADyDG4eO6WTG2/EazMUw+
IRED9wJafIvrrhvb1ob4ID2QNL3OdQBAWWNsG4k0jEKtm9kThsfXHuDnVvjV6OLWS1E79uqJ0UMn
r6sHuP1VSSGQjTZJNq0MiJykm/9vgXO/beZiALTy2Mk9qRymlGFg1lBHij57024Yrughv9bik04W
ZuV+Xz5Wy8vgr0WoiWHCmsBh3Hn1X4LmWNupLw2szup2tps02ozMV9R9Iz99Gq/9fO3BfdYeIgmK
DPB/8Coe26sBRy0mjk845QU4M+uk6avIkhRJyzX5npXf7Pw7TQHkuUWLg80AZxHLftdXWZSNUS/+
2NPaROQyrmML0OdHMZ2gDn0a5WoHDqwGhx5otSvVvcwedfqALkh0eaeXAeyvGTy95mI6dOyXMBS0
dPMKQQZ+FPQ/07y9poqv5RJnfBU9Gwxn4cECdP2Sy6OogkZ5lsITvf3RB294Dka1Srrxo/0ZNN9H
mbhZ3A4bo/0t9xyTxk2Ul99dXGWXl3rmnB79jEWGEYQ5qFrsPjsUKYRtAKkOyaNjJFzdEL5ja/Pu
J0Uc7KyLOReAhBGJZn23Y58aoFpCMm/ID6H+Zrtg4bobaBv76MVmV/weWdTBXeMvOskbZ5towWBK
HHg0zCEvrmijKDFv7E35gdD3AcBkgSpsKu9L0Jq8DvpWiWdbJKLaeI6KDffl8v6e8AAtrS9WbGnA
53U45odS7qGqqSGJtG39G+Zs80ddXZFw6zSJlz4X+W+6LaMs2JtpUgcrn/nMWQYKZO44YHAF3aHF
Z9ZA4nEBUMuBey9B5kepG7tWGvG32ocqnZVuKjAXXF758jGJux98UXhJAtwOcq8lIGQSgMQq1KIP
vXjOQf4qWtQMry7bODmosw3ITIEGCygKMD8eu1ORZT3Qvb0+KF9EA2A6nK09G092DiZAETMTCCEh
Bmbs2ETQmnY/jHQ8jLtJPrtGYn5oaGpLE5Cg67BaexufhIWFOXJsTgYBaJkbmKvFg4ka9taPbB6x
Lgoz8CU9Z7+N9LbGOJU0bikqKnjZAZGlxNrttrbqeeO/3DV95uUsHPAzuvY6Y1GBIdVP9cf48NQG
mqNVFtvX4Ji5de6L/NEQkZlUr6tTAadHBxg5TAVAuAlpLUafFk6b9n0IntK+OJQ2SjjXUn6XdZU0
b3n1YpVRLdEUBHcpWBnGw5ACb4QOj4w6GaHzEbK1SdczvwboKXCUIaOFUgwi2PGWIH2ppFVB6yav
ahS464Ye4N48SUVq7kI77Ta2S5udNepu07VT9+FUdnhdhXV5x2cuwGKssm0V2Dkgv2O5G2RtHIDX
oZspN82Vc3F69vBbHUCL5hR5Vtk+/q3adia/tpk8iPqnIjLpy29Mr4E1wbhxcnvM6f2s1AoiBiT7
S4Ytm3LtK6Xru8bW2XdeBpC6MrtOPdQVprswGTeZbKOoGfRXXWg0PIZiZOluTavAGJQggfHHH4Eg
TySZ2F03piSPJpVJB3JgDWhzENHTqIfUYLVB72h0kVfkxVs3iYBG9WBUr9zr0nez7fo2GQWv3nxo
JOMeHUtUMvMisNukGkw/Dgx/eEHYBy93aTB2X1ZpyK8t0lRbZlXgGexaWRy0p7MXVnpyiFwxMWRw
9SheWMP6dosEHd/WKXqn+alV6MaV4UBtXpgVeZ3oLHTXm5x88/0+yGKPNQ1PitJr9ZUvrfJP6iqa
xaU3aAhowUEgNVOU6qqZ2lZHraWDHH9IH8PSKsAcVjnOyyj7qoh92fV3fKqdt8CdiiwKGGTZI9YO
bYkdCosiEmkD0WGjQ2iqQDv4AXernIhVxKxiN9R5gZ55a31C0hegCo3yHqpbSGebyFSy7eLJ8751
k+LytwJHFS5i/IwdcCikGiJmThhJpkKAWaUBuwWJfY7yy7YuSWXc+e1U/6hA3ZbtaDpUL4X2qjsE
xsqMmegDhmicA27oO1n+oYijADRvCx3uRx1Y0ImxWXgD/BFxryYshj85fuf0MQOfDbIeBc3UyAz5
cPCh5GwnUy6GMsobw6kiUB3SHNrtLH2TcClrz8DDLWIVjL/7evT0T23N8JE+7cWm8nrwBlgVCSOV
I3JkQHDlsUDPXV+1emqaK5mpMY9cxtHQ8mwGmZURAjR2PAl/yOPGrcLfVibJofdd4NcnCFG5G9Bl
je2tUUzkPQcBFJ+VWch3DgVJN0412Ijua2uQzZP0O+InZdAhMEoDbXGfI77sC1J1HE2jyn3tGIUm
rOHBI1NjBHlwNgb9K/5fKTi77GqiV72RjxV616PHo7DnvbEhNS2qDdOZX0cgl4T/4EBhoKQwexCR
45WZB/uSezSGDGia0EnlSUkxJ41H11MAPfqOR5nftvxbCdB4eOf5Q2UJsKSwXpgxwBGGZd4Fqa4K
sq1Z46ZB7ARg6fs1lehXtElpa9K5UYnp0UFv0RTsDfVYFNxqrAewtVHi7TBdV47dpkbPKRuByAuY
sviEOYcp7DRBsDa8tw7DwXbc2V5LbgKHl0CDtd4AgAdA23dtbYUIlL7mSacq4xMkaHzvBbWcdllo
Fw+ixIkBDW0DCrSMN62/S4UqP0Y+OEOixyEs0OeyxmBXhj77E3LtiVt38os/IFdmKg79vnAjIcec
A4iWijbSZU8/LANDlntVjVO2cRXvzVsr0JhpKHwl8ddCBiO8U2hlOKBmoyHmBjtrQOOkGoNy/jSp
HwFTbj5SXTvGpkbf9lsmgjaIGxS7odSd9+Ddz5RPm0NlYibgyql6XWx8Mkiw+HpZ+l6Uvc6vp8Dr
kIZy4nVJ4PTgRaEi9LurkKUWefYJTbNrRW36IVrWtZDl4FPXR4KVZEyqdkwx0618DLOqzNB21FOi
Xmk1WGDSzCt265TmuAmsyYE+juliLEJkufcYkrAeYozbzpyMRt3ZO3eypmdpSpXHFVUtiVjYhX0s
yz7HX9ozHy7dOumHS5rij9ES4Eoy7ZJy4xa8GKIBddLsSo8O8Pta1mj9BEbnoBVTT9n7kEkXbPmy
8280azGEUI8jEhqj7zzcD2Ejx6hwJzCFW35m3HjaDsDcmKkMoqvIjFQsRiSbKGJlE0uKVjfgFi9I
ZkUOb7ono/U1pAlRWnyuCgsT7qMNZNxGjL73MJpZ+64roV8175wpBk9l/hN5rx8kHZXBfsBd8AtT
yaWIiI875FazNLixtWViKgg9VvxSs0UcdyT1s5gHObh4aqLQqJhHIdDMQJszIhZGStxuGt+90UJJ
CjymrhPb0sXv7JqxwjAEFVkRt2nef3iVP36jtLBVYnidGWUDQ8SumQFsrjOCejkKCqv+XlYV2uxQ
HchonDPDZzGZmtrBEQj7cqOyKn8v02CsY8l7yGo4qVsita87861ymr657mibTolZhdASaQff/8kp
Ph5Sfm0fGIJCQv3OexpwdyL+NQxCQBqX7hQ3mIV6LjzffwypPf2ePF3cIOwb2UabQ469bRzjO7hm
MGaCG4dnUQnaizBy8clA6MkzAZ1r0ptxi5P1NJWt8zxlhZlFdaX6uw4sHBuPW2CU7phq/+Qg5oGz
mw466oJASK60WvHsF9216aXWJ+0a29zUDmVAM7mcTZETIIQ6qe72wjDzrdOCxKNVNhnR0axG79p2
emZeGVPNarTKaFdHhgMXjUAK7xW4XrrqwR2z4hUFEDdMWvCEbp2J1ggelcGHqKEFqvsm4fdeY/Nb
X+igiGw1AX8GMgz5Wdb29ClJw/PYzK3mW9lI/ii9AHrlvmFj6aGqTPDBp/70A0rNHjDX+F8RqmV4
OzVKx47VmXgQplJ/H4wMdTFc3fIp5Fzch0GTp7HXy/FbjlLosEsBuf7pT8SEXIGLH4Fv3JA/FbMz
N5JOxXE7WgShqR5AQ4p4VuZXWo92NBILVcs0DLrPfERrxuNFAI2i2hFDFNJcf2jXT/nOGjDZjdEp
13jvtOuWkTkUgx9NpvCe5Khxp6uQIeewBuZfFdjRPy01+0M35IG1MYm2vw2Z80sLRMHNYA3+1hrD
EMwQ3QipZK677MXMQ/unDh1x12P0v43UEJo8pmaeT0kDwMFPpMMh0LoOdBdDgfJRbQughUUQ2iqa
Bq9sY3N0OU1AFQOaC+Gz5lBbI9VxgJFucNDadffdnks2BXVYu/FxDfi/GjRyusj2R1DSTYyAtBiV
gm6MsixwHxpgTfMbJ0NKh25j2eP48dy+NpDZjBiOAoAFWYMwrkMNqQ0ccQZKp54hUDdIWOqYg/cC
0nfS039woYCGoK5yjn8OjPxGeKX9zaotSPaC9rSbs4CgfkSWZmKUcZQ4uSV64UKK4rdZuH4WiRn3
EYWDtq8ZSAn+UGOaHjKiwI3vAuwWTVVQ2hskMqpL8NQtmyhDknYvzQlzuLik2S9Uqf3ENoX/AUVf
oABGCwTUULLQwxb3bz7FVZ13WYJgjLKZj8wh5inGEJOulOxjQiY+RI5Pih7VWZAwm+ZMpWkEvN0F
9uh8OG4nHmemUZRy6WjHriDlPVLg8NWuvOm+QcLxs7fHcIiIKyux6Ux7GCPtkRqVK8zKuKiQkuIO
DWb6B4JZ6jdGy9G1KwdrxDQcWKWiVpRzHUQ59Sb3MGd0JUvW37EyTT/BrXVXqwDid3aB3DIaKk8Z
0eQ08sVUJruyKwDO4jBIBd+gQxc+h/YAoSjfUUaP66f0XLArhfl72NveW46g0ESWrQukO7gSX2yH
8m9pkNUPQ8jrTTk5oKGlJYMPhETNwiCke7ALXLUN7gs7knnR7AKHwifQcgmQcvnqw8Z/hKIxbcq4
Fb7+HngS/q+Alc5iCzo8WYSYU0EhQoZtvmm90rFic+pN8HWVqnlqmQnXQa+8+jl4LkI4H/vUu7JV
0N9lLaBMpOPBHxcXwzcylf6DD0VcEvGhGj+9MQDVRh2QLeD06bRzDBaUsWZ2UcTCG3pjVzUBmj6q
GccP4XBm4f4vAsSHVpgi8qvRlpHqAHS6Mwair8CLXdex0fm23ImO8PzDMHj9M7Q76E9FbihICDZn
kMvGCmjCbyoFl/YmswfsF5D9+kYE4G6MeYX7GSOWaNb+H2ln0ts4EmThX0SAe5JXktpsS7LLuy9E
rdx3JrdfP59qLmXZsNAzl240GnCKZGZGxIsX77VqZy2PBGOd+dOia18bfU5QL+4NgyCa54sfDfoU
4v6yWAe9is3EG0qrObqIce3UWNEWP+1Q6Wabm8S5gnvHiYTzHKW9rZMSwOczyir6FqbtMvjFFHdX
kHm4XNoyy2YiedPEzGl13X1M4m96y6LRW2lbklzPbNXsFps499vcqeGLJifjdo567ow0LOPjqGcC
b640Et8zjUI9UkyJmKjlwLi3UdKMFTefvFrN2nZdCmPeGksXkbrPfYmaR9LbSJhnCaB5mo7xTzPM
TfdqqXL1wRqS+LqYpuUZ+haAQCoGm1spnckftaJwA5x1jWupGtDK+raSWwZVbD1I0sRg98wGJlJD
0/FVJ7q4tReJyASVV4tO8fI2m+4VxURCWEbDidte5TeGU4QbJZNPSusoioc/TXZb93OZrcreaFNe
YCSvWuS4dR8KCEVVZzoCETtD++1U2XxXhHNpsIVbuJyiNlrsz6c2ejabDHn7gvD5YLSh85OevGb4
Y9igu5g7nXzrlLJ/xZRzem0skytS1/t23LajrT8RF/tdj4KxPzVx8V0VUfINNlff7GJlKDJfV4ns
fqRpEoJudVq9Y3Qk6BLbinxhjvG4rrVWPOejbG2v6A3lyUij5WpQ5vamddUW0CxSVf6EHTqljwxZ
NvlhU8CZmZalSVaEgPJhmhdy7tZaLNuzCtO4WZZyvFnQhxYBtxc5uDlbQ+W5CXq/nkP4vOlNtmE9
jIo3dOZ4E4m8/Cmt0smpuLJK8SlW3DdRa86PUupTjdBAaTwoRdu9mI2ilkHmWGDBCXGCmZ1Q8pmS
xbmTVpJXgZrp8akHyOyYD9tyfs3VXN4jdVmB/xnkjStgA2cJFsyr62PsLg2BMotifZUUrSJ95vLV
p7lUQFsN0aECrbUGDTA7rXR7E5ZOZPlm6dj4UhQGVm9TOzf3YrRhBap1nRs+SoLqmzSH+DZlggkF
WWNWIOV0URStqnkxc2+JB4mivd6spwn5BCaQyJbbIk2VYD5oo9K0gVv2jh7MzrJsw7aIjn00tU/6
iPeGz5x9+DCOoVYHbZwkxPowquSKO6W4jmqwHS/PhzD3q6G1X2tpMi2qEWXzAJOi/BkFlv6XEHE2
7ausxTNSjIN0Vjh7JNQDka10XsIG+52dhhS80VnSwYvzojbWMfiO7kvq5J+I10TVWq0zsR4kWcs2
xJ0oXqlKF96kdWb9HGUmv+uJHQW1Zch1ZHbhH6tq0lvZWia65HQUwelpCx7bxem3iZkgH77YCibL
htO+NaEE9pANKnsBnJnsex0p+lEd1ektHGvKdaGY6s5Z2FW+WBqMyvrKNHZLp9rfUTaZDX9Si/S+
HcBMVuZi1qtFHVwZSCwBCfVGXAtfy4BCcfbNHss+n7TAVcbmbTIqF5fAFOuuIBpCFVWwLjGORT1A
M4rH2Hj62+netm06KbsumqQapEi8Q4NG0jIL0kFJl/slSlugkMmYn8zBtuALLbWpBpGbQPctYzHn
q2WIF7LjKE52juzC/gr/TW21aHq6m/Ixe6JaXQ6R4lKsVEu1/KrMnL1eIXjh+EYv1WTl1EWSBryx
dvDAYUbDK+uqL32p6+EuzaKxWzEXLbLtaKv1dQjGpgeaOiubqaO74dva6FDIpH04+k1cxevYjWjp
oMdnF/xPa7qb6ZLGK1EiR+PpYZLZ6EVGprZdSNdgKkdjUl4hbdKIlak3wm+XbszWsdk1+TbpB6fa
gvcg1gFw+b3Do0rz8r6j3iqMUAUV1OokUDt9ALus5I+2cJs/WiKd1yqtDeENypJuIt1Kei9CnE/1
XCfqv9lksr+K1GmvIVE1T2Ncc+HXgBrj2lnGIsB6qd1YgMhkgXYunodGnMoPANaaayK2W2AeGobe
sNj1YTLG8BWjtujRzlpzWCeZG70quTQe6yKuQGymvIP5X43zzLWplEd9MZTGc3sTeLapJoKWwlOZ
XpkNTschZJpwNfXF/164We8tRlfU/pSIDrecwd4ChC3S7y2reVOG8mTY1jfyRuEU/OoVLWTXZJg/
R+qovNFMbO453M1L2XfIQZi10a8zc3ITkHnGRLzRMJvvqmWkT9WohtTb2PViDhY9dEtcnpK7MP4V
TWZoeFFvJMl+ErMiAtsOu3VcLt2w06Ho/UjM2f0xVOCt62RQBumZMGzGoLFisjshSzwnzCQs/gBw
DtM2tJXylnRAyTadKBfX66qp7/2QIgPEIzypZEgr651dONAAWOVxgRfdbOEw6o+OHl9JFRveIFx0
rfJ7zOHIIqIu/442UGoSd9V4DAjYzbxGoswJb1QVg0BMD5t0p3NdHROttvanS5gTLfKY3aPIWt8y
gpBIj25/Ffo4+Vj2huzHum9weQhXplJpYiObfH6W7VAIP07E8KZnbbKllzy70M21dgqgpmJkN9jL
IH1Lkc6bo6b1Tz2rdMXHp9C9EonDn3fyooi9GU/XcN1ESp549WwodaB3nXGnx1MJmxS4uHxTaneo
ntwopp2hJo5VX1mNoSobOy6d9EWQVi5HdwrLSgmk1luCHLfOReKzZ4fqTrqLazGQU7VyM8o0vG/C
1nX3KSUEnEfjtKWjzhj/gPCRIpz0c6RPKT+/1eWUfBNWaD9HuSvb9UADXvM4p5myStCOsgN7aeqf
SJgqf/pII0HjqZbrcDRjuVUcPiB2ZfNcrhcChZ8gPiFO6bpOYHOL7FcS9UPsK3ZTCqKZ1ssVoHdJ
ktJMxUiXPU9oM/AqJ3/RGtlvysQpbZ+xyuaXyDgLXjo2c7eJiU3PcU9W7Ffcq6u46eIl0CzK5nEc
2h91J7PfRJZyplRrMiWIVRmZgQ4v61tlZuXzkDhK+lorDgBkWM/tg6g6FWkgERbKvgqzGq2vXhp1
4EwK3Ma5yynQ1AyIQeRRjTpcTKlSuc6rFXNLl25Sv43jHDKC1epXSz0ND+XQFg+V28lw0822fHSn
iLGnqpblSyMp7zxqj2UzFP2owvuZaMFbsdv9wDF1sgH+7XpapThuvCZi6oKybMjG2ziezM1iqlpB
pC7gXqajS6YZjfDcUr1XiKw6rhT+rGXFneHQ3vesrpMvllnLzEcHIt6ag3ujmy3opAYINpHfluVA
HWHmlCNVBcDqNNFVAw2aqmpx6O7NfSqulSiq+o1ZL93JPqNz7WNksklTZvc5RKNw3yZp9rD7CPZP
c+w6t0WdojmujABBQc/XNX1jcMoHS59Fsl6McAiMbtHcnSWAl7ww7tTEE6qM05VhEij8yZa546kx
Gz0YkjZ8nlRc7ocMSN4nNVkenUElp1H7PE/QHG+6Zm0plf4jEzKuVkrf29I3F7uFCiua1mvSMWIy
jkbQc6zFBiTO2JYvczbPw2MXoaHslhYcXcOqn+qmYTaqR136Ri3N7tYOzeUhzdTkKe6zoiRDi0WD
3qENayoqJVYgpWbFD3DXsmE7aAa5ezi0VbFpDJvmtBHqWI+N/P1xLYVNhyDuuoKcz2ZHhrlC4hni
SfSzd6JJvSornctqsFRwoVxVlGXrYP+nruQimj+RHBCFAziKDN8WHUI/YeY4r32XFg99lvJUZa1U
t1mopvdkFAVoadlO2rrLXJtpL3PAbQOOW//GaFZ/U40CyJ1wWlDa9vp14bbjxiayjxRzs/U6j0tD
MeMUSb5pTZeieYJzGwVC64o34USO8Au91dZEQ60Cl55yjwZFZXuTNttXg52ieo2Lpt17U9nEnQc4
Nzo32mAz6z9HQqbci+MECy0jbG5dq+x/662tVhtapkg9Wi2Dk2uD9uOL06aDSxIn7GpNPmiMHl1C
inPQNK0Jaju36pt2Hs1ynQDMMI/UNPINZEcK8najGI8ROESyG0W6yI2qlu1bWlsD2Rk2UJsGeLD2
llBDNU6kcfN7sib7jehVE9ZKLfXTwcluq3B0KEuT9E0oaat7VaS5WqAJp7OCUlaTQfewyt7aUSra
NcpLY0aR6CYDTSq322VjbzleuCypddMoY5pf96gnGX7aAhXghFQKzUtGM2wDgbhvFUhTsTS/dg0o
/ykdoGFlxrZ220bGE7AOqir2PJwM+sJo4PirxEMYQ/OE+p2Q4bRyRu1HBXfrhU9FATxkPcaxdPAB
tjPVaueg7gptfJWd0dENL6op2jpmbTKJ6HJqqTYmYoivaNYYr5ymMnZ5JfoHPXHaO4t8eE+DhkFP
XKr6n6VYxBwoBAz3BbJ4We4Wo+2W3908TE9TmeiSb2IaGfxGc2nd1cJdVf10w16LcLPKx0C345we
I/hp5pGlT9J38JABQW+qUg/CuB0WxnvguFWuHdeehgNS6/dD2oBBa4NSBRZugnfGnLJtXX1Qr0wN
pTcCexPfM11hKteLzg0TpBMIyaGz4wKwo61dM4AzCBd4rseekRsLRN5NbCIMR9JJgSW0/pnxvs72
pVjchxD20OBVpjM9h4mMx+eTz5SGEbqdSH9oT3t9jDLzN80rvlaqzlq4VaVsNF9Bc5FvOS2G7jv9
YvG9sbzd0EKdi0AA3AMTj6eOS7icKrMmMqzM79y07nyjStTrOXHDApwyMR9Q6G5CL8T1wfJset1g
iZGiyGBepHwwp7qsA5G3dGXrKgnDQOjteN2jEg+rlJd6pL0Jht6H0CRp3FWFb1VylCvKM3WgDWSG
HDo837FtaDoVcbfK1q8pfOTbkGkDOuFDOu8LEEs0LrIwnDblcHJWMXHXvFOdrh0CU4LjozlmAfr3
hTHQzqQP/dOKwBS9BEXkA68xnYKlL5HrzEWkPjqpXde+BuBXMulhktaFcy46HwPU9rYjO8sD4H9w
dsXl96wss3W+G4Z0zEDD3qXmXeoSOCOC50zwXcASOT9Fs7JTOfSrUUE5x1edUl3TZAQIcwk5z9gH
2D9KNa34b9VIn/tcVdFVpPz3q3ayn6Jw0GbfHJeqCmoZ0kyIapIgh0oaYyN6l95Y010kl+NyBHUa
7Z/EBeQL5JQ4XJ6GNRnrCdRXo0zMZ66JyIWM3rm5FPtkUfvbKFHm2xjXSDXQHH7uxi7c6Q86alTO
qdXLymPon5xBqevHytDJBRwjz6yt1k10w1oZWT+LLJwHb8mMAdTPjrNvhi2gJtaNIQ8WkJL5kscK
0wNT1xT35tTm+goqZ5XQiZ7Sq5Ax0oFekZrtQqcO6+1SYmQ1wsYrE7Q6NawZSy76pHb3YioVuKWh
pUMdrjWFVAfMdYDiJca5S78nKZiVD8/FLK40U2nGoLUsN9+7EZMvd6oKYHxr4q3XXnH9DX8gwSBP
AI4l401TWOUzukaKdV0R2bqHuFLn0MMTHaZTUubOIcm6hQIgUfnUPFqVwu6gweAtlaHQlEhNkJDC
iWE5zKlU3FUXhWa27yq91XZU5Oa4KsppzJ+WwopuR/CmHi3GRv2WqU7eXqcuioarNKNh6jUIWqGe
KDqrvQ5Lg/zUlK4GzjPZjeLRI1l+xprWQ4yscZT3Ad/Cfq2rWfTqUF1R06mh9Qesp5rYAHElPGGk
1s4anP4KVoyebttldFy/zPXwCE0ykathcru7UZk0Y2dWYaSsOqtLw03YhsaDiV3e98XUxma1uLJG
FSOvcXTI8xliNelFP47+kBUZioIycxlsFviwzLtWzdXlOueoOHepQtPKKDOy6ylt5Bi4vR71V10t
GKoiqCTgDWRNnOs8dZQgrdsmhOAxGuFKVwsCUsQh3zb4wT32emk8y9RJUyq6HkELs0OwG/HRqH3D
k9SYuJDVWfVmDsD3FnbBq1tmCmd2Apj0Jrjmv3TyU/KDLsMKKRrdaXgegUHZcJI7dV05s2Gi0D8V
8AEmrUdQR80pDt2Iy0wsbRa4czWZaCYXcxQM4NjVrqgrYx+RaxgHaC3qFNBQjm0Ggame72oU8jn4
QybbjbDGsPIHMUbfFMMehuNkj65co8yRRrSCayVxVqTGYe9PSqlpXpFnae+rTdUaW8yAIjpMcTWJ
gE4UH/BkaPVQZtYwrKXsLaq4ToQrl00FgKqYuk25A3wKg0a0r3WrdB1Jfl7sqI9kHmhtYtsEg7Bs
jnbE6DLJpPpaMwds3apgLyA+qVFsNRrMP61ebYtVJC2r49xNS+EPqa5fZdLU4+0I4BddgUWH4LwU
Z+NL6Y5AqlYxlskhc0O3/w0aU7qLl4cFrF76+7kgmYjnQx0V5hMxzK0CI9Um9DV0fWzuZ9jC1KOA
IBU/17Hyp4TJw2TX1NnwC62zqOO2nUh961oYr1apzIdMndmbVVLVGTi4rB+ndCruRZIvwrOo1N4k
GcEvM8NNMMhIAq/LOKHYRX5oBkgyVMhhwpmseyvECj2wWsd4zuEGjYGSupjVRVAQKt4q6ag/1n1F
ktT0kC1BfkvgTX4nRmvcZ0/WUGc4SrZJ9FTPvU4Atud2WhkYLVVeww2d339Nd/2g7wDFDnDegv6u
IhhonfPtsqHQHLqy/V6daTDc63mxKnIGCZ2BNqvqLUr0EC35Wlbaztn2vm9jcnfhJ5yog/8OGv39
CdhanOi2aIiKM4KqwhoDMVTux7yZV0PL0ENLD3ZVjWO9hZrHlVkxX4ZfWyPXii1ewWLGnTrEOsUb
JdQFYvOHiQCmr3RTQ5cbxQ2ojmcjH5YcWi2uKrkv9XY1zNu0+I21ajxeGMT7yyQ+e2zWYSqWRiwj
GM7ZuAeD7VLXklbunbupf0B5dNqJvQVz0BfaQ1Lu28AgtbxGt65iYO5YXBrG+MgL5jm53k6Sg8iW
nY8LLCIReqX2cu+ig7vIwyKvrcErI3VTR4GbrV2r3k3zH7OlmYzbywLq3+9m448+Kuu6yi7sgo/8
Uk6ieponUhmkFef6xm3vluiouMOerPEY0QwQwz5tvn291T5dBI8v7DOEwEvzRD79h4NMjWkgHuIM
e80s7uiCXxvyW2peOFKfLqKfVKexTzH4wmeLlJHR22Y47HNreGIK+zfKSXdObFwgVJ8vw+ZEtoKJ
OFRrsJ1xTv//n2exFbdjoLROj1Xy3GrfdPHoNP99CU1FfwHevWUy6HDGT44HwzIrdLqOOWKU0IZo
R7yY9t1/+yY8x7tFzo5bAtd+yVsW6dofevLLcY+YSXy9xPmJPl/i7IukiT6Z7sASY3hrRYcs/KOm
9Gf/43c/X+WMW55A/DPTyEqPRup4mfKbrhyd3v9oqPZ+EcTt3n91Ta+t3nHM9JjiSZB941F090cr
L6xyPgRxvsrZhEKtTGE8JUZ6FMmjHv3uqgvf/PO/D5CEHgXaCudDFlTwNRaFdnosayo2stErtV8u
aSZ9+tWRvSC4YYqNbfr7V1W4YUU1HmXHuD46OomMZfla8qtF2OW/by+cMHB/EtiIGOcBQxkqFDXi
OD8O7kb/XuK2UjhkyZeW+TAfePoq/65zNpoCcObCB4ly7KaFV0C1iIFOOqhoibsx9cBtNEL2WgAA
fP1855T883XPjs9Ed2JWwiw/xou+ynv6o8jBLDCnWqWGPDZ62fPXC34Ijecrnh0lMZSaCtM3Pyb9
jV1dJ92NI7NVkg/BUr/OlrHtyb6zSKwX/RiKl2wpHwx0R6bT0Be9cXeKL5xt7bPN9Nf4my2LSO+5
qrJ0Mk2FgJIf3VI5arUG//ZWhweXbYrIU+6zb+JH7CdoQV7ZN4VJf1Q1Lw3yfPoTTDpAmLpojNue
XfgQIS050745Ii0rV7EC0F75pnXJZPrDQN3p5TvkA3j7aFgBn/vjzZoT0qzq8yPkV2bNPCtZ5dnd
or2Gnrgz14tKrRHll7KhD1fCidFqO4jzCWjtmNy/P619VyhF32XavijozUP1zew7Kw2il2W8s6Kr
rrjTlfVgPHSZ442hQtPbvvATPvkF+H+efgRS1jq/5v0v6JKs192p0RkRkIeiaR+zPNt8vbE/fEIK
EHxm0Sk5SU+RdL9fQiZzK6XWwpFFgsd2Vor6Koo/trj4DT8kByyEFCCTco6N+bF7thCoXSTMzNT3
it77wwAKw1DRtYqUlaxW5XBgqLatf0CF39XWs9MEiKmJC+Oon73Of3/C2a1hAMcqdsVPSMqQ2n7d
Wb+/fpmfLsBJRH2FpBFa0vuXqZuKSAquor2VVRBLD2aVBl+v8PHGPb1GqMWYUKknKaCzJYw8h2tu
pca+SMP1EN8wruAO5TpcqsCNf7nJwVH7wKiL9dfrno/KidOyHD2L84c5kHvaRv+kdl2rhghnFAyJ
FPAMyxXEXGA3msk4vysps9HPX6/34YIHUiMjRgRFVTGiOfeWi8clyy3MAPdT7/g0iODM1Cu9ZhIP
h9uGXmdz4QE/DNAynYyTHY556PnZFkIF758wa9La0YibewtGutL2qyZ0dqUmvHGWQQlNV5RXGVwO
5STB0N7KCDKQQufw6+f+eEre/4qzE18rqYyqpQj3Qv89Z5uqPDbiwom/tMTZp1R0wYjNnId7wI51
mu/c8WpkKPj/8BwnCiLfz+LVnm1TAtasQlsM9x3QxlDf9s2NdC+Uix9P22kqj215EnPSOHPvv9hc
tYuGUH58iIzI9WUBjqx0ZnvhST7u/PernAV+hmEULYfkeXCyK+tFw8V3paa/OveYl7bXtReuqA8D
mBiaqA5uSKgR2OSh57JRcJiKtBYJg4JLuSuq+8QEZPIh7M/NDJD4VLSYCcfZCvCpXXajAUkaciQD
Y0hw12AzwyqcnQuv4LQj/oUFzn/T2Sto9FpBIztKDynczqa8N0Z3F+V3Q3lp939yCBHLJ0yoaCzZ
BIqzT5pLHCpMCDQHBypKI57rsvIxYjxGNJHv4K4fUA+ZfrvW7de79W8+fPaECI8ZDI6TLBvueYG8
uGmfOsOQH3Imf+LbpfISIFWbtlQprwfth5aVfvnLsDYpnVmYxhsc4JV8C0lfV15o2mRvSRE48lpB
pxKOc/qcl/dFHGigutGxbYK0OTLYmb8Z7S7LfEd9dmnMff0MH08DeZjhQipCPQIJsLP7K10ypoBa
Oz80efXL0aq1Kab7r5f4eHO8X+LscjKGxEK3WuQHBsQz9bpLVhAE/39LnF1OMeCy2ecsEZHTVcNu
soO5vVB7fxJDOWEISJ/sH/DWPQcROjCoso5kdQBaxScbt8CGnsiJTbnp97DJ4kux5VTXnW2vdwue
vTh1jCIr7LrqoLTNuhO3WntvMnAKuOyVc5BbOwZPILFlm/hS2Xy6Z79a+ex9huMkjaXqq0Ph3L8Z
VbuCwnvauKN+Yft9ckfg32FyYeFbwTk6K23VySyY6a95p5IRVxAH+V1UG4DT4OsN8ukD/bOO/v7S
h5tTMKZX8UDmq4Li7iAUT69fm9KFF3tJKvCD4BQ3H08FBm0ypA/1+iyMMYBDg0Ty+uKx8TttZ8dX
9MNET4GV7uEETvYtHOz4tFUviHJ+vkkdtucpPQe4O/ty7lJC/VCa6hAuuzZWguIxh81UbfruUai3
bXgzpRduwc9iz0lzDvaooZMNndsHqF3iyDkV9WGW383fxaD7MUO6CkRV5Waptva4Cn/q6cZ09uNx
ztzHgfp2ehXDymZu4OvP/DH/A4rR0b8FrQSKVs9CDtxrRxVlWR+qGhjaGvxsjnyghFTf6hHDAMYl
NZxPF0QNR8N9ngLzXIZhnPsoRgGpPnTWCzIAvjru4Z4GqX3oqhFo478fF2Agck2coF2La/X9Nm7E
otCm1esDhnKgf+VGCRvow34q3QvB+5O4gI+di60O3GNhn9foqo0PuNIUzaGtge0xUWCM6Otv9dkK
FggA/tzsG5D7988CvTSly1s2hy4ptOtJODGzHvLSJfr5Kq5hcGWTU1pnMGPlKlVdQkg41PAhaD3X
2i1zBPOFfffpKnSdTlsApTn97Lu0JQ3FLpsbBAmg7xfXDFZf+PKfHWwLhVP+usVX4VHev64kwtUr
dpPmYMEfQpWMoiYM1H7jbkpUrwh7TnrJquz0J99FAcg4KPuiXHk63HhOvF/SqiuJdh57QBOwQFoB
n9S2YLm3phiCrzfDR6zm/Vrnl4iBUhjGyVlz6Mc/4ZbJtmLG0vC4GAhgLGtLPFXLk9a4F77bXyjk
i0c8tySBCxlpjcOytvEyRbDHdrF2r8SvaIT6TOOiB43SkwiiwlfQuBlpaF0I8rrx9Us+PwZxCFG6
jPgFxfRQpL9+z2/x4PeB0l/PTNI75pGpCr++C0uI5Z6FZc4b/55/tNPV8IjuC7zqSL9wMj8Ey1M2
a7HbqCmwAjmv2o1a7ZPBlvLgjNBa7btBu9JF6SNzBl726+sP/2GPWQa3J4KIbGrLwDL2/R5DoJuR
HttuD02Rv9RZtC5r3e+kfPrvy/w14EZWjDzjHKfPOp64gGt6GC39Ia1q3ync/WJWF57mQzrD0/y7
zFkhUuJpYuVQXA/dzFSQcZ9Y9Was9iM986+f55OFcLY6FR20XKn9zy5PtD9qi+Y6C9WHk8+oEz+K
el1hmPn1Op98HjbCyYWM0UQQlbPr8zQl6ZxoggeBaEqX3iarhfr16zU+nn0EsGj7mS52YOjlnLeC
+hQmjaWl3UGzFcSdhsYovUWDvbbMdVClTNpkXYiizJDBmURixJs6JVsNUH8vHMZPNj5ivQYIkfj7
j7OnVQta9jW6DQdVIP9omRs1+ZmZpR+KJDCZ0vj6uT8efZ4bO2Z0OpFJ5Due3a9pmaIi6EQtbnyv
S/QTb1/AuMDQgcb85cYYq61S3+ZV/DjVa/dt7NGNL4JZO8Tq1kJOF/TFFtKr0OEYGDyABnLh950e
993l+Pf3URwS/k+w2tnvy9qMgZbRaQ6ydbd9Wfr2zxixBcN4065gMGYPtfBiAx3VqzxL1o6xq6d9
F4uNE65mc9+6TJhdOMYf4uzpF1kUqow/uID7p8v0HzxRyiXrJ0cQzefmmSaS32fmBXjokx0vaHWf
0CF0VF37bA/QNWHkY2z6Q60tgZ5cTbBbMvu/3xMClW/8yw0svT4E8xyusl3abX+AYOPrksbeTzQh
E/vt6y/4yX5+t8zpFvnndSWyE9jddP2hyq605U/jukGaungvLHDh8gv18YdU2DopqBIwUBG0kCQ7
2y1gStPQxpU82P0PBXqxQ/tOi7Bb0Pe6+mgBPn39cLr+cXs6NESpHaEr0048q7KMMaoR1xvlIXY2
Rp+uKMkZFute+l73DPeAzGnuJWI1/6we1OtsVz24w6ObXbFTD/Z1Z26//jkf9w1qmBoTarAyTrZw
Z1szL/JZyc2Ehkt529u/neImRbPjv69BTamxZWDWm+fJbGxWuYLClDy0DB0k0bGscnh+F7CUj2fM
pDnLCQAXQiXlvCSPjdGsAbYwbUd6x++16aijj3DhSf6yYN7fLaZOlepgoH7yr7bOImUiXAahDGQM
crPYjw/2SCLT79wWIaDksYjvFlm/qFOxm7vwimHdOdyHk7nubNOXxip6iOvViCBavq9K32ju4bvd
2JC7XIRMwm9fv/SPHVMuHOHQzEOTn6tHnP3Uum3RA0B07FAsexn5pekzHOIv5vf41iyQqT9GI0Ii
bnU7qeVT/ceO1+myivT8wgb75Lu8+xln5wsFKY1csRkOodMpUGmHZIUIyu+vH/aTRSyiPFKOAMnw
is5uv6Fi4g+G+HxIoU0iKu9d6nV9ckwsNGIRxDqFeuYP3l9JSpyNmdLp8P5LEGmY/1p1jeBF8PVj
fEyPOBxIHWGFg74yBfP7Vey8wlJgYrpAK6ct/E2oj8Ivy2fETL9e6O9peL+PCd2wzsAAYC+BQb9f
aXEWUTZjpR8Q18r8UiReqDynTE6Zvy0VyQ3kIpCOCxkd+lbpT223RsVtnZXjMQnxLqFMrO1lOyB6
N6/0S8Kmp4159tsgO/ExwQxIEs+TtzYuEhsevnlYUGRj4Fgzg4Xhjm0+1Qy7mYUNB1GVnsqY0ubr
1/L5ysRRxCCxBHDP3r9wKtcwO1ZuQd5H0HE0WjwVxbxd1b0gjHMhG/64a4H9kdS26YBYuHScfQRH
qCmTxal5SFob4mG97pXkwq34SbRxyNUohgnaDvv27JG0WRRgXK556ONVfZtCIegRJPNQUvudH4qb
+sBAZYZl2E1bBAaOJxn9vlttnQSaz0TQ16/3kyvp/Y85C+xp6JZMGzjmYf4f0r5st3Fk2faHLgHO
wytnkbJseXa9ELarivM88+vPSh/cbilFkNj7oLqBbhSgYE6RkREr1jqzaFCRfU40UHsPYwNKim3v
qnZePy+v6P+aoRhsa3uKire4FgkfANihJLNAWeAIXG/7ErpP4E/CbKBbBmVcQ+DOsR8oxUuV8Lrc
e5Ap5XsvVT2JA1pcRWOGnUhfSf84fm1PxY9HojY5vgTeGfzwJPVC9sZFjMNItVLL6OI6Kd9qhhK2
LnaPaXjPGPGDFN+DPa9nnLy+q33eizzxlJzl+8bLHpc/IPbldf6NU1wUpDQXHfgVzsiOfyBOmf46
vG2QHYUWAhixKHeXglsBIsT4urn77tEf12nnXPj7VxzMBj0MZfW2PRu33hXc5xA+xUSgyI8H9fVk
dCkaGxQ5l5C3H3QZnQRAIEriw7YRgV8b1IUVasrDPBvBK5RKJ+F+JB0EevcwLXb4CNURyUY7fuaM
gLZMjyivgm0p9OtXsC/wd8MHxL6GO8ZeRIvvIJx9lmS3YCajCherthknFvcAXytPS0IGTy4CsC0j
K0+GcrE7+IibQqUdpVMwo8cMxGMiIprHGL29E3phRXRxiKAPSVNbtrYn6bYGgBMCViJFBRYchLg0
FEFDU+CcM4N0gtCD5DOBWXBmQdhmdZDhdPH9DAacnn1c4p3VWd0C/9qlY0RpDrheajvwBTGvTQym
P2es9qb19l2BsalAAGF4SKjTEGdkNyNZmybpJGWSI42ZbChz9d0gA5ER1r0466sdD786qguLVKzf
dCNIQMtFOoE66LSA/gJdPA66unYefyv3FgBNqIeSteORbb3eLuBQDDKUdKRTVn2kjR93aNSVQEEV
6CMTu9HE7OyStYmEqBSPDABeMhwtW1DKqSIsoSydwH6ri+GbxI8OqAHQ+QUCmnxnDtduSQIOwOOZ
hER0Sj+PmylmJV46obYp68yiKRZkkJQdj7eS1VBlgsJBjhp+T+TJHF8cuahnpL6QefEko3WlUEdD
Sh/z7FUEiJgVLRnLNlkaaBStcbDQq4pcZlrYtQbdF/SZ2prwkaA21rGgRcstcIJsH8vVa1yGUjsp
NmoC+Aeuv05CS2HPp7J4KpLM62q0AAOmh266Ef2QEUiz0IplSAFjBAE6lBYQjy7ow3RyzhCgRqWB
AuxNE/XgCc2lQ3/M4r1H7W1CGm4DrQzKj1IxATRcf18zL52ArjTxxM0NehXBjqmPTesGZl/pn4EJ
GEcvPcYPI6OaM4s++Z3IYnVDXpinFm8S8dTGdkfIOIFIr4vm0YqTujbbMIYwsySjM0mbhZ1TsLYx
gZYB4SDwfSiuUy8b9OwoozLjPgnAueGg+JWAWkrL7O2lX3MhQCriMsbTgEO5+XpmkfYTWlBxiich
+xDBeDk2IA7a2fxr03dpg5q+Sh2HDtwSCBIX9K4lL8rsj0oNyo57DiSS2+O5aXhSsFUujNFPjwBs
S606ixgQ4DtV46GejN4JtNxzXwzkN0UrfwGDMJib/AB9otvG1+IaNLdg1VDvIm0o15OZir2A9lc4
ynD+VU7uQC6aUO+W+7j1WcluinzH4NoeQToOYEK4L9zo/LXBulNrpolRV60DVpdSL4x2cmVk+elI
DQkPnD1gwhBJUgbUeRL5ZSAGJH8+BQKYJOJfqMzs7JBVM0iko1QMiC5yH9fjYKSu0SK+lU8TlktF
AZdT0a0GFcvP7QVana8LO1RdpVWQLOi6Xj714QT2KKUFJqlO550rZe1MIUX6z2ioSVvqSAXDOKwM
4CTqZ28Q3DLfU5ldN6IQcBeSfKpIXcpso6JncpjkE7j8EcAd0cnGCXtPqtV1wZKAz0vBK5Le0KDU
QyM7CO5PIShov9nErOrG4Nq9OGYtwADq/h8zZKwXlyMaOYcwKgr5NIPRoHwFoKd6USZQ8eDFWH5t
b4G1Mwq5up8kPryqRDk8DlwejRzV8qmC/kciQCMC+mpRbU7TGZfchPSspj1um1zxf1gn1HGAsIQ0
mEgNT62KJARZnnzSpHn2VS6qrS7mnKWS71q8qY16iXcsrqwb+lVAgSBCiwklRMoRKXHJF2yfyScu
FXX0+TDosRQXO8/LnYO7cqCuDFFD02ZRyUMG/kFouDcuwcN7aJ+3Z29lo6NTAa1QGBD+pUvBSwem
R6XBWLr0F4bSKy433f3fTFBnKVtA95RyMFHXv1HOiwiT0rQDRl1dEqR+RAkvUAmMW9d7XJPnIQNb
IlxcJhdgZZufZRlPL+jNZnoKNNT2iNa2HMCLAClIRE7t57F6caL4EOLKLViQTwwIUq0hKgUdstQp
eBMi1pHyOHL6Mto5WWsLBYPQwEL9hufo9FbSqDIHzKF8UoFqbR4T/pDFO0Cu1WFdmKAOb84AFQDQ
PhZK6567eFJBqt5D4AVJTFGDgphUifr2RK4OCicXzIvYgmjnvV62sZhytGJy8klc7sfwaQG4cVR3
dvjaIULd+h8b1PbTwrZh4k6ES1rGb7AKfDNla20PY23iwDtEHlUgtUAC+HoYIB6dp7lUsDZSKNp8
mMlOmJfvFWE97/n8XgZEztw2ubbhkQ5RSZ2UE266DhAmpSD2zpSTpLzM2QERWQndWr5Md27b1aEB
v4B7ED0MCLuuh5YVUlNLEoMVakGiJQ6v4sS/KTEHpYNwlqCgMA329sjW9gRewv9YJOt5cbjyuZ/H
hosVRBFAZoFssjSzATUYUPnt6ROumlKQWgV0UgV0jwz+wlQBAsUpExvlpDEeI59Z9g/4BnYWanUC
SUcYQOK453+QjBc2GCWV5iEslVMNgQQD+eSHFiTcoHNAJkh4ADflfzF7oMZjAYsEK4FCzR7KLAsf
B51yEnPwbs3Q5VE/u+Vl28hKJQ34PGQ/BWiwA7ZAC/IpcyRCCaWHNkgAnuTRJ1TsuDnmv1MHlSxw
99maCgQq+1BDKKUTHchEZIEPuki9cGPmcRpSvYYYxARi3DkY70JQOkEquO0f2D0Qzi2GjQhbY+sC
5oECO9Kh12s8TuCaBfG9cgqiHIgqQj7rjwi0wwPfmaDXktsZeFle+y/WQcEiQNgTNXd4hWuzzSio
6AuCego3EkYxpTszTJE7AVIEO1WCtU2MNnMW2AQUDW9WXBSkQsrQ/XOKF/kZl8+z3Cg1lG94dmcn
i2s+R0GQhesHOAjwXlyPiatBrVKFmnKCUj14cUztfS5/M6MjdSAz9uX8lERgq5LxCtWAEvxiOICq
SpC0HebSEkfeGJbJjlsVHMKA9DC+JhyAeQFxmz+3rpD4KijuVcisQhJHQPtK5OUTyJfT+7a3W8YA
E15RG1BTYE+xjBxq3pqjHOhCeJCq2QCN7PYWJ+eEeprhrv13rNRdyCRTNy2Tgh0+cFCLQRfZXgFp
fTbRfgc0DmIW+u5rISyB/RqqJ2V66EDdlsXPqlAYZb/jT1fCfyjHg6ECqT6UrBTqjh1qvlOEKFFP
kFtk589iAoFL+FkXn5pUW6KaW9sTd9ugggN3aY86cEk91UJXwZ6ifrHhXSDYoPGV2/GkREBpV7XO
1kYOdYPM1Pw4GQ1tsoPiEIF2TJ7PHcT12mYywEMpzAKW1kd8bwRofsif2trMuI+ZM5YgNHIGvBqP
2fCqDk9pAIbB1E2ZPSTaWroDaqtAWSM1hiqcRl0QkZLKWlTn6mkAPe1S5m+S9gZ2SkO+R/dwqJ0r
tYbOBPQgYkinnMHQHUh7zTKrDuzyG6jQdurHMqwlfEN2UKePIEwg7WNpB9EdUn8RT9NOLv8HAUbv
/Et7lOfiIvQMEIzYaQJFVWQExZPCz3oM7TAwW2sOMHm8eAa80hDQQZ6DynqyFPaTjZvHJnKrKNC5
Xdg2MXnzSQSlh6IKUP8KlVjo2Iht4hRbasT6nwQQeWrlNwjjZNnLQrdOds7+bW8XtjBuYiCRIe+L
jAllb5ZBJNuGpXqSJrtrZX8AO66cQ/ZoNGXQzs6t0bUgqgC02wd1QAtZke0ztBYzXNqnjmw/QUxB
GmG/1ipPYN5VaL2xBxaMfVIU7YTga+Wqq8FS57Vuq4Ipw0o9gXVLaC3pQVpO8ymERoABMRJ9QRtQ
edge3+p6Ij4BAB+5V5Q+ri+SRIykWQ0abOmZ09FFaGitCWp9nVDMyg+8UBvpXpZ0/Rj9a5OWoM+E
SmgEAE1OgmCJzgh9HwULiiQ7ajzg5nmrXrjg7/Yw125m1DUQOqPLjVA0XQ9TlZJaYNQR/HUSa3bF
O4siZJk+bxtZ3SvIt/CIcBA007AT9MRzYtmoyilJciPm3WDMTFCRdZD3YsIduN3quiGOxVMH5lSW
OhcRI/NtMcIVSVEBVTrsxTn1U6iuKbKdztOvtKnBhfu+PcC1+wtJZ3ApAFaCGhIVdYDvt0cGH0bV
FsT0kFYCT4TTa2ijLSF8x71sW1tdswtr1L1fd02a1BK2CbRR9Ir/EvnfMyLVbSOr8TNuSYCcAR4g
6eXrnTGDBLvgmQgOjXnNIZKayV9De+jH5zB8zzo3g9QRAAJsDB97lxSnnHMhDIXWHtAPKF+JdjeT
lg9IEOhzZTVC9daFndPETqU61ehuf+va9JPCPvo0wTeNDNH1p+YRuJzbYVJPc+oFXt7GxzT4XYeP
SiybRTzsWFs9phfmfv7+4rkUcktXV8ygnrjQiiSrLJ38sYdSMV4zEbBN3GO75+13BvjjHy8s9kHZ
J9mMUzqnqQWyFgPJjym7LwGlD7PRAgfvzinaM0i5BSWHaFqCaT3FMV4k4cJ8hFB+KaFvFSvfTTq+
j7hStxdx7eAiLYtIE3UTcAdQJqWeF9oGD7lTDkkGpoGUogvBFBkQhFLn1Pee+c8vMBWvQw2mAOUG
GOx602RMlaFtCAmRLPgF/kKdhH2c2psZFIAiZmfPrATSV8aoI8uFwwxEKYxh71hK+MVXrdspUAcc
251zu2oJwB8NaGN49J+44WKrhEMUQn02UiDTiYJQlNgidAVauTQ4di81sQbyU4lvQCcfoQ2gQ88U
bJDg+UUaBNWuODkAz7YoB7n8XsyB+UgnC3J+ZvoC4a3ua+aOcTsb6MnhO68/CNPzLDvQHNh5/63c
NPgilIrx1sR7+qcIfzH6FGkteSpy5QThU5B6/kHR3ezKP1AQ0ZFG3pnqNUdwZY1ykXWqNQWTw1oO
rVlxeWm4R1EFx+2viskPSvkghOWrILxtn5PVBYY/RiYcFw6qvtf7tl9i6LYuFd7SnDfnSHf2MdQu
AwXiNvG8V8giP0ZFtSqpLf5/Y9QhgZyTXMQ9RsjGOW9kGer7EJrc63JbHRIGQ5juUMoSqDsbAgoJ
lB1b5LiSD7WDPxO/2vaNhxTb9tStjUbGFY0aI0gJkPm4njrw+YOgPEeeZVKf4+Wkdr+3f39t9xGQ
CEIdDRxtNOFjowxBB9idclK5QZeg+ixmula8gohVH6XPbVsrHhp4BLCBgA6EvPwoj1ILY5IkLI9E
h2gtfAPxw6dsgcDUuUUuJ9vxzT8FKnofXFojI784V0gOgg04QwKnaNWDUN6xJWeIyUfDHLjiMxLs
NDAaCb4myvwki8yq4Szw+3pT1ljggwKX2NvUQi62PajRqzKBuly7D8Yz5A+GwADPFRQC9Sn209rj
2ANB1S+th6anA6hx1AEH+BGIe3Sn6QUDSGJxJBqpkIPLH6EApvOzuT2zKxfR1cySmb8YK5hWghid
V8oJQtWPY+eoMgP93gUQXR9Y0vHQcXv517V9CZpsljSuodLFUlffqGUN1Euxljl0WkF1facy1WF7
UGtHDFsS7e/I9SE0po6YBompGY3xyiktRVEfMl4zFAFdKGyOh3MVhsrOhXfb/Y6UInpQkHqFFqok
052FEZGPGvkASV7CbqvnELSU/TRy5f7ALodhSo3x1LVgs/FYVPwX8IEBHoFS5axDnGN77GvHEo4F
NxWOPCCH1NhTUViicUZ0HkInGHLfYvCIJjZoIT400HzZtrX2LkcOBp0bBOWI5jBq99QcRM6EGe/G
KPtVKnbb9ochBpWOZCuSPoxngtVb/lRZquflYdorj60hoK/MU6FwqkFgCtsJz1akLZGHqd0ochbF
nTG3UAAHEh8XYWqmvY4LcoIqEXDJYfIsjc/b80DvN6RBEH+QHiTSjg/aROoQLSF0EkEk6/P8OQcA
ooEc7IGVdsq2K1aIAeTygExBbYQarViBto+NpOjIvcvTJ4BzYv3Mso//8VBIGyKpYREWHTqzAzZv
OREnFeRgiiumTmxwig85rG0j9B7FfKk/LVIai3Q82Cyv50tloqiuhz4+QoSKBzGxVTOuOv9p9zK6
tKtBQZjEujLQKXjYsTTh2RjNeVaFoBnT5iPU3LhiJ6omAcHlRYHf5/HEhyfDRAECReF4hKxOOUGJ
4mPSWTNaZRYXqfLtqVozQZCK6KFQ4GLoahUHLKqmxXjktZaM+2G2i5dtAytzhDoMQaUjJCccv9dr
oUFMICrEIj4WINEjpBw7A7hda6A/NRCso0lP4BEwXP8+oqi0b+YuPi6ROaWfz4Vq1u3z9J8WrrEU
hLyI5Tigg0ikeG2mE9VswUWSHJnOEMM7Vv0EwdL2TK0sBXGoWAlSRYKXvzahTYkmZNA6OLZZbDCv
9fSnUHdQEyuTBROk8gmuQQB0yd9f3MZlAmmbNqmT4wT+uMEbJw8xVXZKOvu/GIqG1UABAj6FhhzL
/NBnwBYnR0VPtd7S+t7Ilx2U7ep0XdigNlbHioksQ6T4KASeOn5yJuorOyuysnfRiisA3aRwHFhE
KRMlFIomBSpkR1myY0VX2R38xdoQLn6fhtEL1dLgcOD3+wZYLUuTzXG3pLFmQ+QQRRP6clQ0yN9f
LHkepAkLOfXkGLGn6ZHLIfyzcwLXLACjCQoiGf2iYCm8ttBqS4DukyY9ih4XGMWvPb7FtVX4ab1B
U/bPxXH9+w3Ufjop1JJjkd838X0bWf/xZiV953B+6BaESgs1Q5DHhfZZEuD75xek4qTn5GXbwE1V
Cc4D1zdYN3ni0UHhcj2CckJSLZTq7IhQGypGjfMHKj9Qh0ef+/ykVHofmH+Dzx2jN9c53jPATArI
OII0CfQq10azIozSWVEmv3sXvfGOMRQjfglf0jvxITkxXvNSfrVf8+O21RWjpCEPfpL0SWFDXBut
8hanqRAWH0D83FqQlnaSPRTlzX4DAgsqDISRAst2c6PkCbo6w7pf/NFjz/PvPUGDm/oIFkoDkgKA
U9y+hJj+egyga+HFvBgWX/SU9/oVNenCBhD+XYW+74H/2p6w28FwyNGheQcbg+Pw9Lw2hpSPKicy
1FuCErnhv1rm9ep52wTxUldRhIKOcfw2GEtxPSIiujYBNreYmwdISiWM9wcEt1CRk2arYpz/mxlq
6bse9IhpCDMRY0Sy0/O2eKiaE/ox5Z0B3TgEMiA0BcLViLhhaC7/kS0g8ydqiy+Yg9vsHNbbHXz9
49RsQViqDRcVP94xXlo+VtHdIhvFnooHmYybNUFoyskgqEbSj9pjfMhEUxVDQbNoXPSASIw/QksP
cf1ob6/K2nAQryCLh4QovD+Zywv3X2gRVPEAI/Tx+gdVWZ74SWEV6eu2FRJk0cPBZY+XAzKFoFGi
grBQS0FXIDSsH7oZdwLTtzzbYPtkzMIJ9+qXayNCYy/OJ+noh8O+HhHILzPIu7BQSOO9eXY61gh6
B5QI2yO6SUdCyQG1NUBfkN4Cvpkug7Bz22qTHAx++TkcMvNxcWb7gz1KH9t2bkcDaCeaiRFdoJMJ
jVHXo4mqchgFOR/9X+LhQdgp7d/uMvSKI+7WZCDecGioiLKokkIqywlwLaQNYpB36ZPkzJI17AXh
ty6GGAKHC0BCQJzQfctBBhL0JWRH4DtcqM5946I5oOFge6puNxmMgPoP/RnEQ9OJnULMl6qMYCQ7
jHesbKj37YFJ9MJrdyLLlRvg2hK1KGkkNW1ZLFDRs5vYrl9yR3DYI4QXD1ICOcedcd1kOZB6vhoY
2SMXZzQRpjlQoBPmC/fRw9AhwT+89WbksXZ/4NDA+bY9jytb7soc5agXeLdKmWBuNvJHtEGN9+Nu
Mp/srGuHcD0kKnLO+AUYJBE2kofmQWB1xupt6LHbjQftrb1uwJWzem2Ncj99m8m5opIJfEel+E/w
kRvCX9GNVb3dKeXdZOKotaKLh/HQd1rMcqPfZ3odG7lbQAd2MRefLwwMLtIjn3FUm9VNcE9Gv/Z2
JnFuN/NKXojoewD4nWbS1ZI8jxkGZyD0F8Es/3Ql6P9hyh5Gmwi+zzVOeWTNEKB0t3cN2fNblqkz
oUCNCzqSsCymlpo4keSoy7x3Ela3Ju4pMCxAVEH9WeiLk1BB8T2Bah68YXEQHTztfLBLQzz+vgH8
GCxUh8xiUYo67zJp37REknUVWQLXRZ8Hkq3Uhk34OOoaIZn85IiGcTUy7MyPTkCsusydcJafkKoW
nO0ZXXOayFIhOAfMWkEr8PWxV4SBr3stm/zgRTSQ2tG10+RBpG/bytqUAtaENglc/kAJ0+uWF6q0
LMXkyw6RWhl0zZNftk3cIMh+Ju/CBuXA+GrMi4XHSLKjbJVuaLUgoj3Vd5KH5nx38CZPeYi/Fhso
+XvhsG38NhjEwoGWAYEUkWSj28RzFtr2HeTLfegU67siMnu/TvnKPIMildji1xuT0yHKfIidzk0d
xagc8ZGxc9A8bQ/nBinyM5cX46F82QSAdTANsMg82fVj9dxa4ScEGw5QpTgsbuxB3MyTD/VhcjKX
f09Oykdwmv32Yc/RrXkapLwIlBqYLQRb17tTlZe2Esi8anb80j2JnmqhId6Nj6ADPPR7PQA3XB8/
w74wR8WpQiKnZVlUk9/+bV3tCUI2lmDHFudX7vgwvken7PMJYsA7Tu2mU5s2Sx37GVLneGKUkz/U
Lnq0Aac5oP1YL0zVlE3Oa59EfWn09EGyakM4Dx7nqXufQJK4tGNFxzNSAwpEJZDFvJ5oWQllLuva
yc9lPdSFr+U4f6pO4zJ6ZCt37De8rPyduJ7wgduFgbjf3p1C/MzWB1BRYhlXUPhVO3zAeaz14gMN
kFlxVwyPqS39kVldGwkYdHubr90ml4OmfN8M2WA2rmATcjkqSDliCwRy/zcT1AaOFgSRZQsT9eKQ
mj40MVhr28QN/8b/bp9/145yrmLXT6kG+LKfz/eQqPFaQ/6N3sAW6qqAqsX6Z1/tncu1yApbktDR
KNibNEyEDeqxDdp68tPX0QOM2uYPlRu4ldE4qb09vNULCjcUeouQAkWV43pn4liI7JyNk7+AacjQ
ToGtuhAXqHfi0fWzf2GHcnlBu0QsmGBxCHnzXoC6MbiH38fT8gZuWvmoeONvuTeC79JEqboIje1B
3ibnyM3/j3Vkxq9HCfngOAIV3eSz5+BOPreGYmkGmN9MVUcbq9fo/M7GvCkr/uyaC4uUrytjJGUX
bsASBpZQmxy8XW0cBr/xx0QHOLVwj1Vuxs/azlW5+tC4HCq1XcMAlRhGgasBchTg7vIv6EbVQ/gn
5XU+M9QntGsWurRjlawe7V6AagJnIWoneCNSLnZsRqS3OH5C4AgtbaMvLKay5BrqPAhdQbq6s55r
NzZYhREaI0WIpyJ17JOq5UBOD3PVgTH2RMXW3Nblj1MrN0VSkpY9fjx1c1d+Z3be66tR6OXvUwtE
4uIJmlqTz9/l+nm6n8ys0utz8smdw+fO+Iv/2Tnja29dMH2Tjnc0PaClmhpSLYkVeu8F3u8LZ27t
2ole2w8ouMSgK/ktf+2uz9omvDJIjbHrWCi5BjCId68e5haIJFI9+5Sf0lgXPsOHUDD7QC/3xknW
ndqGYKcDDTQUyzBcmshCrFIFbL8K70PVcohMyALeycdBtNle506So732D80eQ+DK1kcuBMx0wEmB
3JaOTYWmjNSuYTifa735tQPeRdShQ3+UOy9ud14TK49gUrxHBxNoUcEzQhP9Lg1Ihxb8vd8rhvI0
zDbHGoNwGAc3Q/8N4MPJfx44EEAKKhssBogcI7WSA8PJfVepkg9S8/BRbfQK/MkQQQZHx6zXudH8
+pv/58cbmFY0TyHrix449P9fe2spRhfimM+qz4o+r73O0c403t55UMBEey3qQUjLIb98/ftovmlE
pmNVf4KQefB7OPf3wuJ0lS2J5vbFc7s5YOknJY/3PHBu1L0Dbj0pn3pG9bXyIyh0aK70oZnNlgHl
9nEPgnzruFCPQX4RjhEEBsiWXA8LNYal6fgW4XT8WMkeDymxZO9auw1kkZLA4cKORz/+Td2EH1l5
LpB5QLjQHIE56wQ3ynQnfQbHfbeDVVmZPDSPo9r4UxiEUMX1eMJpHNN2gC0J5Ihl5fSKBToco/89
ZjuWVjbElSXqBciBeKSOGlhqOHPOrclG6U78XeM9uNckcLNGRP6YFDTgbrHHaU889wU31CkfHWP2
EMVWmJoQEN7eczeXI2WCmjam1tgiHefoKHuF3Txu//jt96POTEJSPBtZclVdr0kUdSUernF81KJj
he4FdE7Ve1095AOvvDg4RsDkK6A1AXkTllaL4No4GJk+K4/5oxBA7up9bMFgNe4E2WtWZF4A5BlR
CwJtyslwadByaVOWx1af1DO0baLIVYbD9nSRjXM9FDAHANIFvDd8DVR3r6dLDgLS/ZLkR/RDhuwd
qAOLl1E9sNqOn6HtoJzF4z7A45I8Gm7ozEdB6seZlXMQiemKi5B64gwFkk57b+mfIs/lgABQQ1sr
bjksD5qQabnwuOkYiJJq+bG2eouzh2N3EC3uWbNLL8ef9Bx7iz/4natYDyh8g4tRdhsn8ipkhf66
+VOjJ7rqDk5pFlZux/ZemvjHyW18IN0RtshoNOGZID/KCri/LNZg7nsLqVM7O0QPqjcchMdyIFC+
NoNk+2lBz/oeouTmlqYmiYbyVWjLiJuQyY+d+T5akZFaev8O7nR3e3P9VFzosWoi6nFYeoIYpW6X
Ue5qrS7UAgcFjKCH+7DRg1c0LvwBX7qBtmsdEuUWj4TZ20doNEZqgkMd3KSxHdrkv1NTMwMrsLa/
6nYrAmSBCwjpVaSU0FRxveVVvi4SZR7LY6eRdnKmcgbZlp7ZPV1E2meD+ujKDjX4uFbbImBhZzwr
nVcblQRMrBG8p3u1SPoa+jH0M7/o+UO6mjKU9A0jBupUHmfFAIU/qDEiVQ/xdgw7a+Lt7dlb2TsY
lozKF0JYPKZoB5uH2sAEowbnd4r92mAUnXlJH/onPteXvZfI2lKJiBYA9WURv9Loe3QuVoHAKJhC
7x684zr5V7A1/b3UbT7RO6/6jN/3MgE3yU8yn9gbMgIwsO4jar7eIFwKSEmjxPWRGAvd7hC6odsc
RriTsNUDpzhUB9UL/e6QuqIRuE10F2ZH1gTP4zHag/z9OKzrM/RDIoGIGsVZ4LTIHF1UI7RQ6URG
ruqjr5AZeO2OgynpjV26Ev7/1xcywnpkom3N/t8/qfFnMBZjNjkr0ENDMgAJNSZrxnli9b3aLn1H
YaogoE4kk0SCH6ARBIky8tUwLC3QgjrvoAKV6/le+vvmHAHEDnQ72LYAtSAQuOsJCMS2n9CmGR2j
yCoki011RbMDW8x+hdWOw7rZb5QpKngo+T7vkUOIABPVw+qJfw9/B4Ondvr2GVo1QxCJgFEjgUYT
5g5t1ygSw0XHUjHL1sYz/k5hHpid+IEOs3A4cecSJCfemYTQ/3reVKwNn7VLfARRu8nsxA23boD6
dWpbIsqPCnkgv97oyxsI+t1v1c4sWd9Zkpvs5s8wCAs5OIcQcdH+ZuFFNMaGgO5GDwyOHPpvqqfM
n03EdqBRAevWnuDQTQ8csUgOmkxofwmh9fXEpU3RNnXLxkf+LMs656NFXHwJLaCJrNTPf0kQVM/0
8Tn5VLwk1A91Yss7r5gbj44vgDYwiEKBzYEDpK6oLkg5OUi0+IjGHwYuKLSWo/pQ5/aehPttNEIs
oUcF6VUwnCOHfD1WRtWydkLy8Thb05P4WpxVVMj6x/A8PsoH0VbcxcnM9Dicm9gIvyA1uH0Sbkof
ZK4v7VMjjVVl0RgB9rNSx3PQlL6nh8kEk/4ZiYr4Fwj1fM1iLDB3DMEJlWW/OIDW42X7K9bOI/YW
KM7AVYmCNrWXtXhE1TpNkuPsxW7y1POY9N2q8pobQwMJ+sjIix4Vu+uZLquwCVq0eR9nY8FD+wzl
8+IpeUc39eigbSW043vW0D7KJ+aD+Rj34u+bDNvPRIPCHsGxAgoEOqWg8D23hOhnPsrn6RCnZvAK
2v76PXgI9Lp4/709oav7l6TrMZtEjoGaUKXlUbTTBkCKPxW3f0mNErrkBpqtzG07q14I6/aPITLp
F5ejzPdMGRfAFXfm30k0nkEefFxOwwnMUNuWiOe/uoXJPgW0DAITSPxgy14bGrgJyOMcI0Jj3NHb
o1C/uUapX6dcdcEsY1AReLQ9fQkOwJFf21+/fswuPp9akLKIE5RrYGCwZyv47Gzwz3OH9pV511Bu
DD2kSPDAnL+DD+WXyOl4CNqZpPO1s/0dN2nXn12IaiYBsiNyoNEGVa8lrBjiO0Yjt+azZodee/y9
GHgPWu0h2PEuq9vwwhq1aCXYgsEm9mOtOvKGiNr88Fcy/m4PanXxLqxQiyf0SjirzZQcc1d9mE3R
33tG3ZRq6FmjwhIwPRdFJMBC/4mkv97fodRnQcvcFFBt65zenJz5Md2lISIe6WbPXwyM2jQS0wyg
wJiTI7RU9GTQ87MIflOzPiqpIVUPzbiT5LopgtHjpE4zk0TwUeQ0L2bofaDDzZD87i02Ar85x0+1
tcda99OFvDVCsoEu3MeSF2inijBC0eGgoPtLRM29NVs9ReiceprVotTxPJuR+cY4rCt8REbtlC7r
IxBwJRO668Zs7yUVBbJf6I+CqgEaJdDQBU9NXRRxFvdCwKLTwGTvmHvmIBrCQUDrSgZxY315jt0U
aXzBLT4Zi/NkXwl15RxZAIP8kVH0xdX5HH4LBvvAHgETPO2lpn+EAbY+j3ptLvyMD8/xeb1VmKM7
vf/m7AizFt2Pn8I9a3VfyxvkZz3J4dzgvoInSe7QGgm9GBeqfi8qATM5OZ4v26dw9ZBcTht12Ke5
T7R2DpKj9pTigTRbgttbuZPppcEYg4XC+3vh7YkirW7ZS6vU0WyXXGLKFFYFPMZea/KPYnwsCE29
P+nebUeGsDX1VGA683EFkCGMDbZoQAAH7+HvQs+RSckcNE/vmVtzbJdjo85/z7CJmKrEHI5EdI9O
dOTGInu2Q3NCrkbQE+d1x5euXuiXNikX0I9jHY0LdhfrxI+L2xvxWTRzuza7Xzv7hezTrcmkzr4Q
8HGYTbDE3Dc2b1Um6LX02Io+SQZKtLetrd1EF8O66bGSuAD6U5jK0ZKO6OnQNSexRj06b5tZdWiX
dijfgUdNJaYxBqXYkGIaHfTceLUz/M6c7Dg9hX5x1PB2aYGHa4+V0/0t36H48CxYndUferM6hd+V
s/eYWX3BXX4UdTJV8GTXYoLBsx406HXBsd85HW3K1udekL0SpakgtyBlQCAobwoyHFAF0G8e46M4
mp38mQZfwZ6fIZue2jZIl6NWjblEdlmiZzhqWoaoHx65DrLJd3avoL5gQxVveyVXzeCpgFoqJBZv
3mWQAOjKnlPjowRp5sJqY08lhIQvY7BzysmBuhnPhSHKnTOiPAttgQcYDHHhC1Q3eOGYWHPnF872
kPYsUdtALlt+rDsZGQPuABwba9SCUS3AEgTVjqW1bYDmKchs4EWLFB7lRMS5G2OZS4ES1O7S9E8D
vbLtoawaAEiOJ5oQSBBQk9a09dwNcg1SKmEyMGX7FlaCABR+0JCFLrYfsjos27+RyfbXrvhxCPYB
VYE0KiFrpb62VZQqnyPsJQjTBQ/vqfIaCO62iZXtemWCWlsh1LocZPjxkWHMeLEkvx6ec8GM9q7A
vaGQaft3Wv4fC4i9NPZKfFRRns7NITCDwKv3yvvrVv6HtOtajhtZll+ECHjzCjOOGHJoReoFQYoU
vPf4+pvNE/do0NMxHdKJ1e6LYqfQrrq6qjLzG+aJBb5A3dSREaUDqKR8wG2n1kEtMfVqHjqBsYfI
ehjIbgPZg/zmeigoTxhzBp0Pf6yctjq1byMP8cm2gB52EX4E6Q1qUSKzTpcqCRO/ika3igaXy8zH
nChos+CND7g4dITXY+jLXpRyBYmT4BkS6qf4iUfiz4oHMEt/LJAvOFtwvc+MpBSRNdEPueVlAVg3
HGj29P0h/iWAtmZzfR8zfNTKHLUohjCUWY1UEIJbKbahImGGu+hj7DwrebluiXnAzwZG+ahySUwr
MjB10cnuOQB73rJQoU2RKUrV1RhFAOGnZmtO27g9ivLz9REwz/yfERhU6hAPJ0VecliRsg2aJXvT
gydUwR/Iy8pzhkOzdQDN3MkBcB9+ibykCk3D5e36SJgHBbhu9POgKIhCw3qTtUJYlMVU4BkobjMT
EQrojGpejoe54HjVITgBM+eFF47HYUyEHgk4tCihySziZPuZO/fs56nDbtVBkJclfr7NPRBHowhY
6k6ZQwbFq3gPddZ8gXMIVLUo5EN3gIqBEg2aO4ZRAgu/fCbh08QrLjCiZUiq6FAnQg0OL3CyIc4O
/TQoGohTZlyvv5u3PrWhHfuwCJ4euLz8N2vWzi1R5z2SzLwyRBIwPsOOPtrmp/gWJHfpP+QPMSQk
XwlimLR0rIdkxi2ZSin275rHfj9ymuAuFwQ6KkT/HCRlMmmUXv/6gm7TtkqQncxf9AxVZluRt9eP
yOUZJGh6tASBRAAQnos6QS6P+rK0iZ9Yz5J2TIFH8rjNG6xhEJIIBD3IUaPguR5GGSpm0JLsYIF8
T7YtxmfQsV8fByMPTsCo0MgkpV0E19TequtZmjXQj/jhSwgMsuqAO6uqbHFfyQex85BFK3jsNhdw
PYReK5vULtOzaqybtkv89OULzfmHxtX8j+At2lQv1gFyoAf9lD8aTzwBLkZKBHYJQA9ddyBsopG3
OiRSl1yCXWiFl/bdoG8jVz3Vz5NoD7rdPdQm5DTsKLXHH/PH9Xlm7RdYhUwRFMxQdKCWEloAS5T0
MrIxd5jd4k4pPF5P3KVDBUAJfFxQWAAJmk4z2dfA4aZCF6e+8UNCNvvvy86omoLAyYTQDso2dJFW
00vQVsT4+f63gnrNZM+jfQuBRB5ZBWvTn9mhUwNia6TxbEapL3tvou1cXwZGfgocOxLpQcfRBYET
Ffs3oV7psTIRWhEb3YJ4dzvWD+nJ+JF+ib/yT8lwgfdvuZRp5O5fvyphFusP21gikV4bc0jUWlCV
1J9RrvWNjxCquL+Gd9HuSxcquv8ySB1oVHTL4tVHZ0znvumBVetTuD8AzPP7brc41U7xPsEU7Qqu
iYTVdYuXoQ+Gd2aQmtV2brWiamDQsD9QU3AOGcfdypdX4NoC5dFnoc6DpIWFiWD+NHSdgM5gG9vh
Txxce9P6h9GN3R+hN3g43G69D+8G7/lr4XZLXd6Q6w+hLq4s7LV5IkMdUW8w3WIPurSniJfuYB0C
SwN030B8hDobFb3MTV5YuPIzX2rvp+qgmnur5ST8GCYgQwNKKyJ4i6CCmlGjXbKsLkc06njaD8Bq
J85RY+wJkKiQflDc8EBFUU4et0pfxeWUoXF2q9bOsKuHI86WzGOGYY4D2AXECwRLSyc3QjMzpybR
kc9rvLY4jIkn8NKIPBPU+yEKLUHMepgYpa3WHmHC4DFOMBoPwIqJdx0CFmjZw02s7/pCbyolbxEQ
vUiu6E3AlspIaBuObjdO4P4oTyISUC+WzeNZ+vbblGtaGaYCgCk2S1VbYFhye7u+7Q/SBqJBjgLP
WDrgJN1Lu/S22iyucaO7tSPd/mwPzT5CEWGruChiu6KrbsoN2rwfxdKWN9k9pEGcaAeAJD5WQdNi
DEQuL+14oW+CGGL12dT2isO+EOoeny1EtgX9d3u+CW8HX3xeNhpKHNnNh7TrXPAsefGmd/vHxMl2
tVs+99vCVW7mjbprvIHUDFBofZw3Fe8EM7K86w+kHrRLqndCRj4w2Go3wSbZQIoR/Z3z7vOZF1CR
vUEvIRJZ6CuArweDIzUXlRXMtaxGiGvQNbqbee3drJOMwBBMRWBeAmKB2pqAhSaCrOApVZ0mbMrQ
Scddqthd9X79FmHESOjwQQoIsYtGmpvWR0ARpnpORw12Uj/S9mgBQ7Ovyev8YE0WIWpAzzqaMS5I
2NM5T4OwNlDF8a0P5V+WQoHPRjSN1hlQYq3HoGWpJJe1iCwWAqRHngoAayUAokPXBSERAz3B+teH
PB9mOa1xz86btHk3VB8qtUjZuVxAGMvlnVui1mIc0CgsyFgIubX3UJhAU9ffL7aKhw1eeageyHQb
p54JYi/2ZepXrReAdz88GMV2GTgldNYwNLTyAw4FTjLwU60nrJGqirTQ4bYefKneKosn6ae/H8i5
CWqm0qUMULqGiSby1OloBY6l3qeyd90Ka9ciWY28IrKjMvpFqIE0ajIlSY90hmd4vDIRI6YBLzKC
DeDh0MpDw7eiWNdHPcGRgCox1C4CwVYkz2o3yQwl6+31gZDpoH0VCvlApwGXQKQJ1gNJzKVvTAnr
Xjd2P7oB+Oi0Q8eTBmVNFxjyQZuLtxDI0KljGE1tgTQ/DsoCNm2nf7o+BtYrAv4Q3gO9YwT3Rq35
0gnBoi1k8y4bRPSv5hG6nKEjL7sGzOTpg7YTIacj9lvtmWOZrDM9fQbEJsndglceTQdciOOgVuGA
gVm2NNxGilsfmsLThUOvb7vXncUZKusAITcABQmk//GHmkhwn5YdXi6p3/X2FG2R5+DR6bI2BN7F
2BIEJHnR25lWMSlxG6lvSof6HfqEUubx3idMG4RMEsxkSP7TMWLZ67rapTli3Z/I1/S36BFJwVh/
fW1YU2WB6oS87tGB9/2EOcvSqUsB7R8LT0sg35BirpujEb9cN8E4qGD0BCchMmZ4htCM+GMpKlkf
Clj98g0ZDBBDaMhoi1AtcH9ft8QYDLgvsL+JiCUAhFTIG4plDXGcLvMB1QAbBDhpo4HzAGEsCsko
wADE3YC1okxMwMUK04w3cdc7xWfV3YTWLuQ1pDAcAY4KPAFaTJG7oGMKfaxmNS3KzFfQT6vYI0+Y
lTVP579PhV5agvp6mOH3c+Om+gABOA+dw5oliHzgdU1EENDAvvaXuh5IkWoV38+bpT9o5aHIDqi/
/f1yI/YCcvebnp+WUhYMNWnCBVyoMAHVAgEmxvvrJtgD+WOCGkhqWEIomg3oVgty4eejA00zS+Ec
QpYVxKqYKnA1o9uW8lfV0JmllimZr3qo9KRIYCtObHCGwlp0Qp9NuuIhwkU/nTOpbLoQYAJ/weYd
XloRORxOBptR6AOJIiSYUKmE5B4w5Ot1j0IjllXoQJMILwgPM5ob77VnXbZnNDvNbsNTumEkWICr
/o+uB5Ru6H1Wz2oR9SbGNLzqv7PHAqH3Djx+bfPjH64UwhWI7BuRMEUUux7ZNDbVYEG7GzXFoHY+
GtO9vtFYq3P++5RfqYpBMJs8y33RuOlLH2FlOHBiPpYJKMoSPw9MJYKA9RD0WknCScxzkp5BNiCL
j8bEiZN4JqhZ0rMosBoTJoR+i+AYbJpqycn980xQoVgXa1oxW1gImDBKYmKY/sUE3kNoPMGVhYtk
PVFVFuuJZtQAd4o/MVFo2Pm3iTIBbidiQUAgk1GeXbtZgCzanGs58StEtxS+y+Dlylj3LmBJJHYA
1g+7dm0jLhbLaAXl24Yg22ptR4/m0xAdx79mEkJeA29g5IBIoQB8x9TWGmUtUyGUDVO/wbK3+K0M
Qt0TWI7nwM5+6jyacLIAVDyJBxjUGEj2TILe5npkYPWry0hSvvEmjXBT79O34atKOF6ZVXkBVom8
WAFCRxRJTWAwpmGh9shQyPfGqwE94cVuf4IWMX0274b34LV7n6DMjf4/uJzr3kBlRAAr09S9IyVZ
JYc5+kogs7sdfGEHaF7hBvvqVDrjtkhA7wXkFEkZ2Tkgg6n39vyjcZTD8+Bpu/CEagBadffGtnBS
pOLSfeq+oCbmJNtsP3xd/9bvnCi9Glh5vIqQ8gWrKhnL2V7WqziUBAl1y3JxRhAv2bgk22Nox6UN
ppnf1uRKPxMbcuLzU/tkchK2jBuAXGYQYQfCHaxAlN9EkV8zezlMfUt2zW6zvHeZHQ5O/MuEPc71
xtp2wJOZBFAGVhRa4CLR5bRKwE8P3EP5IvnZY4Xoj7PyjENLMGv/tUGNp03HJQ872Jg0T57uo9pT
3svI702759Z3yP6lF+7MFl0OVstoSYFXQZ+p7P7sR7uCPqaTLLacoEmR29bKmD1kAIg8JqaPUAGu
t8kyTYmQiwg+ZiRoDfvL2PL6ylgHdmWCOjVjGFezBjlnv9IfYjt2Sjd9SveiHdyVfuUMG+0ggHed
1+jAuJHAPwenR3pPwGBDWVUEPR3DBE+CSrHbtwHSt4l3/YgxLejwrKTtBJwe1AkblrmI8gavzaUC
nE+zPGv3vxkgH3B2hPu6yqAfAQNgdx5KwvJT/f27CYHanyFQN4SpVGELBDQezLPzYXWb4Cbn7Wfe
LFHXdrD0dR9CdtsP5LeospvhfeHtMNYeRq+oTBC/hAmVmie9miNrjvFaDtEx2ld2UB/TYD+a95/X
14Ph/iG4iYsNEENSeqVuHjPQrNKYZKTnJNcAU57ycv33GS3m4Ichval4OoHEx6T2bBUsZVnJJpbj
CP4WX9yZR8XtNtrNsJNd7T4FsEt/jI/d3fKBtLaL7gpg0YVtuIFkDTr5ja1o67yGX1aCavVR1DZH
saALWhV7RLjLdwIKOPkh2Eg/gp3oy36y7ffx4/VpYDhb0LEjm06w1USpYb3tc9J+DCVd1GeHR7l2
4tLD9k934b7qHq5bYm0cBBAAVBPCZYxybckA3iZedLTW5nBB2UvsJvuIkzXmmKCbNUBJ3HUTMRHt
zb2G8pXT3EMb9vo4WGfsbBw0Jd5oQp2pydC6WwDl+KO/u/7rrL4eqGz9d5poiYFFEsOm7tGXryLY
IVU46aXbpsf+Thht447Xy846ZefWqOVfogGxrK7F/oaLdyfujLpaVwOh3J0cNeUs1Zin0q5cC//x
Ab0Ld/JbC77dcWvdFro9+lxpKUY0tDJLucDamMDoXcBs4+JN8Trs0n3oSA6v/MobHbWbBbHqIlAE
xT749Y5gYj+61/cBA54mn49Dp7pSLbHBfWphZSyQYtxEn5GjvWqoRk4IvTIvOCi+tMlziKmAq6O7
mbYq8BUn9SZ/m7zyLviV33W36Sa1p2cL0SDn476TClfWlsaAD9EiBlGI0cNBeUhlw3F4IXKz3gwS
99A2D9Wb1dnoQLWceR/vJ+F2/ERBF0iTnbG/PlHfcj/XvoXy4xJ4XcPBxLe4EH2Rnd9g/HxL3PRW
9p7Cm/E5ru0vkA7Lm/Qk38xg6tymr8NztuOp112wTeIBuFowynUretQ2ITm43ed8KzjTY7rNEA3N
tuxUj2Nmx7umuh3L48x7CnLOME3zEGvQ79AE7BTR83h8rhyPSleoCzUYS40stL44oIxdQMLCezl/
t4xeWUC6/7qv0DlWER80e5mb2+mNsk0AAP2pup0vfrX3xWm5kV6VTQIEae6glg3klTQ9d4ASSRzf
zir+4xkFJVJ076BcZ1JRh6HOYyAGGG9wzNwFtBHiRvFNHzs5BrMVL1fE9FVn1qj3QJnpidgSa/nv
+JBvKxB0C8+qCET79TPCs0NtzczorUpZAJxp4EtAEZbbioe+ofzHfBP8/QNxNYGU+zVnZdKBOINf
RAMbXtp7A5ANY3N9PKygBb2gqD3gvQstbWo80YDnFQIMjAf0ORPcTVPZXiifppEzccztj/IzqGcg
y6x9O+mzR0EZo8JqTmiy3Rgork5bWfYS1Q55eWnWeNDCi/wQMkQQLKd8/SB1cx1HaNToXN2z0PYC
9+HxcDo8I9TWXoqhzvMKRnpP2zcnYoJ45+sr813+pw/z+VCoLT2ES2PqBawodzVwyxMi6sCp3tQD
JAzKW3UPBpjDtFUeNWfczG68zQpb9YqPZLPczu50G/lo4QVPNDjTPqJd4fDokxkEEkRQ7c9UU7fF
0qogPR1JT4xb3lroj7i1WsdX3fRGPjUPNZi/e8D10410CN7CfQM9ePHH9SliRnjnn0Dt3qkN9f8g
HGQHutN24hjA0Zpuvpdtk+fPWMHquS0qCOvGxExDIus4O8bG8lLA68ttc5Ns0md1k94pb8n9wsvc
MW/Cc6OUDwjVThlEold5nD5P6X6yIaXsDbYCuryjsbfuck7MzIrFzu2RnX92SlWxMmNrgL0FYsa3
yyHF1r6+ZjLv8BAPe2Yi7qNymMk8yveTP+/0Q7Qdj+HP8cEY7f4+v9f3uCE+gM9cILFQ3M+bEo/F
/rHubSgDupCJsq9/EGddaWq3No8XeQwyJBw9NMErDk9nllXGOj8n36/nswFnOXpWdILyyfaaq27T
Q2eD8xBREy+QZlCprE4k7WOjbFZGYH4IqjraJqePwG08Ybs4kv8rP/HeOyyHfrZVvjkrzoZlNF1u
NML3OhabL/A22jxSc1ZD6GrmyNKdmdAgqQ1fDhAWKvCIhas7xMTlQfZ0V3up7kSofTjDsbidXkoM
tP98N3jnjxUPWuDyRW0ATVq4vNYfANrQemqnAq3yMgqckFIu3eub75s7l3Ly2rdUM7Rv0dSmUk5e
RkWiSzU0NRGQDoQ334JtAFmLHaSbH6snCN/3W/NeijzBssXaAem6FnmieCqC3NkVdvjGpeInBukP
giajRDipgO6hWfGnZRAK1NtT/0j69F+PS+POi1fE7njq2tRuI/KHMwkMr0N0IP/f5vcJOlvnUBFG
aSqBq9DRT5u/g6dyK73mO2MT/epEe/tUIo/szb62jR40R1Hs2ktvk32KyPYu+/tq3epTqKtdKSzA
R3oMP7dBT4p+Jt6VxdhSMADKc1LcAgKDMlA2gqKnEcGQONFmAsMCFCwkhHibGERjFhhK2sCO55gz
xQwnh5ITDFtgKQbvLmVVQNv4EKekuSFGYn5TTD/VjlMQZkTGKDmDltgABbJ80UyvmaNaGyXaZbry
vranwJUSENmXPkHncrjwGK4H0GXU0r6Bk3iWro/lWLZFHUlV7je1izRbChbVH2J3QNfU9Y3JQmkR
KjF4VShEkM70taE4U4OhCVCBbpNdEdvy7+oU4C0VOSakaB5CLN6PZTv91mNw1O6yxJ04c8oYKGBG
KAVA8BEhs045wEDWa2FU59wf5+0iQjuu+jnOrr5wdgfPDBXa6AWKbvUEMwCKohqYozWlcCBnLPLw
WTxD5O/PDrrYDnMelDCEcjswHQQcDPGoErlSzjFmeJTVxFELl+oQmBwCGPpZlo6V22FiZzyefIYN
ImCKHgg0wUCqhbJRCY0+1ZKV+2Gd2Oh1LttD3xy5SVKWGfQHS+jbA7sIaGjXc1aFUlUk4M7za+lY
jveK4WKfc/kxWM91NAfKhMWE8MrSvLpGF2mRaaLaBQ8hJ67+LoCNG7JPom0CXQAiOMEusm0Nis3r
Z4wRDq7sUmd57pYgFAMx9dsItWikl3TgKdo9r7eH4XZXZuT1LIKSMEuiUEJN6rDhdXiwfxsMikAm
Q3iClv0tralFA/Sc+kAEyj6vV4gVP+LT//w8dWhyq82aLEf5prWBOHAnm/BXqXbm8ZDPrNr7yhIV
/ZetPkhBBkvZfn5Wt/lXfrCc7BG8zneNdygFZ/asfefw2l/JDqZCDuw4dPSCpxpXE11rEAqxk8IU
7ePBsS1cgeg0p60LOKp5yxsic6nOTFHbIJQjAWcAvbyAMaXdVhid67uZVTRG6wKIDHFrgAubhm5C
NrcNigDlW0NxLP+hukkPgmd8lNvW/qXUANiKO3UTu9etMm73lVHqDJkFpAcGA0YbkD4/dJwxMRwQ
0bZFzy0SQWDqp+YsMCJJihJ03BoAD8WT/VHjlKr55voYLq1AnEFWvluL0KVKi0yocqz3ZoEIZZAs
MHlDtVRJXF5V63L5UVEi/c8amCYhakcdJbORK+j5NUCxxZ9mfgxmzkJcOjP8PsQywM8D6As6Sdde
ZlHHModeGFptBzsO93CW0kPrdk49fl2frcuLdG2IDPTsIk3yeeqXDoYSQMajGZjW2F1455JnhIo+
hkSAOJEGeGQzfQ2qo/tQ6G57O8Or5Ppovh+maw+A4QAmScJTNLDR6hl9aka5BKFOJNQM0OyCDtfO
DyDzySuHMKMJAAGWm9zHfZS8VF5jxxguQLB38UbaFu/Li/yRf0iehLQP72ixtuXZl9EiiGYJOXQr
x5e1ngBaPcnhPTGZk/xn6DTBwYD8VTqRRtpqL7mo6oHET+Qkki9kUPG2Op9eGgqSVmWTtCVsNL48
2+1NfZO+R7+U3+0E6F/jVZvB0SCS9CA8mgAI8uqw3xmUK6tLt3QJopFNpQLz5UG3n1XQaAJCdzhZ
XrX7auzMCezebr3G+SzgIx3HdFChqD3oJAuciWAeTwO7zCIaTeheXp+aPk+VpBfQGQ1aSldD0O5L
O31vxLvr25m1Z+D+0SQJxRkg+Sh3XHaJGqey+Y2VLWrSr65Je1HjVOgZccG3Gs9/zVB+mTzpgjYy
0Bb/q/+JV2S5rWqgZqWH5YXb/cnItMIYBgSYNJA3gCusp65EV/kySGmOZK8425kfPclgDRg+Qqge
j+7Ag45e3mjEHCA3uEQxi3R3sWzWahmS7uI82yGCn0mb0vVFYllAyAHVClSNCOxrPaCqyNDrrUi5
P6eHUrUbcR//w412boGasq4vOtRw5NyP2mOZekPj5MG+CDkvHYb/gA4CEDcKmLWBjKGeB2GmTZoi
4BWC3t++cebhaKJsW/sFT3WCsasB9kK3Nzw0eY1Qh8eotFRqFwFLIh20wkZiRoYAIG/heVaoi02W
51xIAlhBgAaIRFIeBtPlYiIZkwatPbR4YvkJmJBa/HBSm8iqkIQps4M42YLyTtrgjFPPudgYo0EP
H3rsAF9AYEsj/UJ1iU21alL/tbO2Y31b6a8zrw7DiGnQ3wl/g/4uQDzpG6oQK62TdQR/87bacUI/
1jwBbQliSx20LVDRWh8STRrapQvwIOjaA57sYPC1bhrz5vf1o8iaJQ3UmeiZQhYU6hRrK8rU5EE9
pKBJeADOalZtuTnwcuOskWgqUFZoKkbWiK4LCmnVyHMAG9KrYX7UD0b/XIc+0PrXh8IwY4G6AGAV
wqyIUHM9lCKzhnbqAySMCxcSEQq4ttzc+usoE1KDBKmEpQFZAt0yImTyssgNdpW8jSH/HIL3W3Ky
r+sjuXyUwQhBI0JjhWSfqCOSB9kkJmEEFBFaQRaSQxHeE8Ej9GFPKi8JwDNG7bO8MUsTDcSZH4C4
YLEXpBtGO8gcpG0atKiHnFUi374OSEDKAew73jQ6jg0N9VLDXIf+ZV34rtDuPqR0f33qmD+PnB0q
B6D/QEPkehMM1ohuToiGEzg0iLGAvvkH3ApGQMAYcC0INGhmET1Df20bSoU/l56lEhND8X59FJen
EucdLzILOH7CzE9dX7GeL2pUGYWPMymoR6QD2/wIgpHrVi6919oKdX31klAtYa8XvmS/8XI+jHWQ
0YyJw26ixQEdAet1WIQ21XsxKfyp2w6PgnS4v/7tjBlCcwsSPiDvg/uiF6GV+6XUCSRmI/9WX984
v876eqA2QFsso63wAref62ATqrsU8z9odvuViD0ETP9+pwJTCdALqDoJ5II6dwlAtjOgfAUpsHXW
Jh4fu+TXP0zSmQlqG4l6AuBLXhQkPkHKt1CPFZrn/2GzrgZCbSOr65UcWMHCr0K3G7exers0zyZn
KOwV+e9s0U81LREUYxzJUOR7eClLOiyLd322Lu8PZFnIWoAgjQiAUAuShQl0MC0syCT6EqiqAMkB
wdJPNXi6boe1dYl2FipRoBi8CBqUsVyMqm4KfzF3VXKX3fTLJk05RhjzBRl4hNdIH2EsNOS80fWl
NkbkReOhs+V9ABhIwgECME3AN0FhGBk38Fusj7gy9z0EInDftrYRuCqiRk4ExDCAgFeFCBDOB7qt
6O0bTpXZhxaSX9HWSu70dl8EL3+9FjCBnCEqgoAd0ToyaS83RT/GuGnFrZ4DZP7ePYs8/mKGn10Z
IX9/ljDK2jIqxjIheYzhJPz+30ZAdvXZj4tFZ0WFgOt7gWKofFx2A1ggFM5Dh7kSyA+i7ocICxtr
bUQPUaOfZayEW4i30nAq9efro2BOEYG0opwDUDMNyo3kUhgyHXnOVNyljt5v/+Xn8dgAKSf64L5b
fc4mqYd485JNWOYaXVu7/+23KbfRR/1kpVKICBpu6dg/Xv911swDGU/I+yTETDSlsxR1Y5RrLWJn
NOPEt/lTyoN6s6Ye1WmUOEFHqADUtV7bIp3VoGqQMRFHBykoXlsv+d+peA/PLxSnUV4APyTdFitq
iGVjNSz9yHpuAnvJ9wlEUsadwkvmMWYKoQDmCHBfCy8mahxTgvemrKTQ510cXENGblvjX3doARaL
sIbEZCDDpYOOKswTPS+aEs0oh1k+5D/bqrI555kxDGgmoFETwT9gPfQtlGpBUpRG0vgKIlhjeR6G
50bw/npTrWxQUwXwuNwqSdpA5U1xtjVa66WU4zEudxUqSjjH32UlSP9SPq9NDL2blaEEyZU02x1v
sXk/T2bx7ECrtR6HUY+fH73W6TmRGSPhhqDJQtoWHDfQpL2oLk9jPum4p/1mcEw87SFG8jzU4NMG
N2xcHKW/VX0G2vU79Q4qH0LdrlIuRBrMIggDY/BTtDpkm7HajJqzhEdB59yo5MY8P4xwr7pGaDlN
NPwScu31tFWJGIABqdBvwhej8jbQBPKG4/B2fXfRJx5GkDyUcNhwVUCWltpdgpH2vVwa5k0KEZzQ
PQrNw67jEW1cjARwboTnhAGJALppnHquqNOiJZoA7ae2fh4gLL4TJUdItgGXzpS0La8mDabgGnHy
vxUJ6adM1aKhwUQgQpjCu019W9vFx9y4h/yOxxZzUcEEyTZhJAdaDTEbXpfU+qhoOsnjEWDxKLAl
dS+FAA/vRdXOT9ZBgozSe/sZBO4muC++pJTT70LCNWqYsI0XJ84sckF0c5ReBFErqcAQ97krBE5b
+st9KdlWsp1Gu+ZUAy4S6FgzEm8Rqg+D8IqTST87wGYQh3JiAA8NLC+gJfUxs2sn0oGx4t1vF6eZ
mMIBIwTmaFzCg3RtKkHmtBmbMIavmPzgoDsPugqKJwFVLB672OUckhsIr0ZsfjR70QR5qTa3idC2
UKpYvNjb5BpUf5t760vlKApcdJuSMZ0bojyGnsxtXBYwJG/rB+VV9JLIthtjc19/ZMipnriNtCRv
st4dOM4IweFAJDBR0GmbGkKMlZGj49S4k+70F/NTdwGkEXeNE+Kf6w7kovOajA65SHhekKcboGxY
r1g/amJYtAsBEpj3yUk/hKhJPuQPw5Pk16AjLUELPu963p4ktSF6jHjwIycFdkMkp5W1WSMhPPoE
xwKEmj6jB3o8ZQCptXvF4zXw0vcXGeG5Kfp6bES56wjaq/U0j5d7uegnon+duh2rJZmkTMCvj45F
RKlb+wdesuh87hyeLTpcgSnoOiG0syB2QF606zmbta5CcCeiKJU5iicXXMbsS++L7i4QNQJxTng5
LWosZZv1kARAU6iZ2sVnbbr6l/lWIRPuRqXHY9plzRzh1CO91cjugjhxPZws75t5GSUMh1CF+FZv
i9vizizeZbf/HFJ7/ls4C+ZvZZC6LCsxadQhJQafZODGhGf0+3oKJ6C5uJFhBIgcOD+ErkTCYT2q
CnRV+WShCKwfq8gH4+wnWgnMD86pZazUygpxjmcuPUnMstYHVHhN3c49s3hINxAaNF6WrzB1QBpy
3RxnTHTfMhA6SxwasDa125/Je/qGVsbg4boNlps9H9L31XI2pKUMpUgTVMJLdrMY2W76GaIFa/Q6
aHmkzpDexMmmrdy+PqQbjmmGh9BRJiNtyt+5D2o2lzScU3WMc3j4YSMeRk/0oFLS2SfQFO4n0MFo
Lsci2duU+zu3SBezIuBCFvybA+msQNBwcT/yw2R/AZYROoWnQWKQJ2l4aRHhtY4uXyjPEg5w6myr
vZV1Ql+Cnml2pM4z+tulutV7Tsfy5aFGdge5XDwK8ZKGZ6fOWGSWUgHdgsEffqnyversJcMO98VD
OdigYAbDDue4keO0mshvezhweAIhjU+3c5p5qae1KQ3Ymk75BfZau3Sr3l14smcXR4CyQ+6zs90Z
hnFUDyLsHJdfp8iVDn9/EVMWSFRwZkHp1UQOLFgoM7d+yR11H39ZHjA0Xuw8/xbddPN8fRNe7Ahi
EAIJKN4gokCRZW0QklZhO9by4C+/yhg83qXsetctXHBT4ApZmaBmTSzxOqk1ZfCj+CFp3bg5QXKk
2/nBYFeZPbyEPybo+GqfAu9EX/hHyjB155eIQ/OcjC2NIJWWu1bkqK8V1G3d7sEqtoHM8ZDckVLH
q9LqcMlCjFS7ky1oqgCrGNXOj3GjiDvt8Na8A276D5NL5OvxkEAuXft2qGcbJlIkoa3VaPSDaV9V
+3Ly6uhWeR+f0BpxK948x3cgQv/LYg1Z0HOb1Ly2EXrbkjAefRkidHv9hteGRqaJPs7oL1YUbEvy
5qRCnCou5Dwr8PvB5Mg2QpyGE++y/AWQBmiJRCKaENHSm75PRzMpRzje+bdl29Pvd54LvLhNyByd
maDGEBVZIA/IQvuz9FNUfEvbSE5jR/bvDC1f6k8sCmdM5Hq6nLQ/Y6IWJRrSqWsMYtCpoH4cO8ZH
Z9gLUNQLqszu9W3HmED0KxGZIjTikCfDegKzMhnjWCknPE6GpxbN8pJX1U4LmZic49ov360W2pYs
xKGg2gE6hc5rCRGCDi0eJr+DWiaoCoJyKwq7SbcXNOjvS67oN8PHr+xRZ3gMJH0ctX4CQnLYtE5y
Vz4bt7UbAPIn4eEQ2Z85OnV5LFLcYVIRYzNNozUr3eTLza0E8TXHsJzhVsyPUWsLUG/mPL0Yo8Qz
jwAg8DzHEaBOwFI3adYXI2bVrY+V/X7gbcfLSA5viHML1AGYQxA1VirWDa2rGwVNjt2Hrx3m1w7S
4oFT/ri+IRkuA9a+YQOogaOauN6QAbJvtYZmZP/p5PD6mi6IJuDvVj9OHa2uUbtcHfHjoxOdxu2w
x2GGfq+2bZHQU11QmNy028Yr/dtlwh4VbrR97pabz+tDZJy51VdQG3POxCYNB3xFtq+eRi946/0K
DfbXjbD3BY40qWGCyYJatUZPzKYaZ6zaZhTs/aHf8Tq4WJckxvHHBDWbwiQPYxpNZOvJToKZlDbo
HHej9yEDcR6UyxOOZ+SNiZo4FCKHubOw13tx204uyFVby+5ASsxlASG7jPLBIFSUdBQR4Bwv4lBl
juRm6aXJ1x6F3VOAlwMYCU61a+1jzn5nz+KZKeoAy3mcRfUEU0CxSZunwAVMeHvrwS1us1ufR0rN
ck+rkVH7oqjjIkHsPfmCBISsIy2u7gu/hdyt7gsn2l7fhJc7HV3x6AlAwgZvaLT9rA9z2VaTEpbS
7L9mm85zgJTnBGoXPETA+4L7FAhRpF0BOqaLfLLYqeI8KzO5VGSn+wjBDbObXxRITcUHA1Rm8b7d
fDWeods1wg/XOo0fjzxdcOYwzz6C2pfBLKLNOMRHKK8A1E2Jg+z9qb9LeBIlbDumhmZWUNaBw3g9
nRbozCetwXTKOh6WjaPeCG7AOWMXrHjfM4qOWWhiIt8B9t+1EUHK4qoTjdmfQB5let2mI+h/ezyY
znxrL47moecUxCGNVwDfkIKzRrcPhX1ogDEw8Dm8JWYMmlSUkFoEk7p4AU2apVxVqrZG/hksrk8B
EJE3AZRTrdP1rXqBIsPjFjVDdH2g6wpd9nQ7pzHKi5EW6QI2QMG+K/bdRvRKb4FbE7yvfqNEzuxL
fPAaOW9rT7M2S61pmOrCWHT54ne/zOdRd5JyJxibXec0hGhwsmMB4hScUyNdvhVhFM95UllGjEQ/
65dskau5yxbQ5JVeF7lltKsQ1XrBY/RgHQLnsX8s7qOvlOfrmHZhDwADqBGB+Xm9typDyUujKv+P
tO/qcRxJuv1FBOjNa9LKUSqV7X4hynTTeyfy19+T2g+7UkoQ786iBzPd00AFMzMyMuw5M0oXg6Pa
u2afYnAEv1YyCcgPiDcWkcpu1ec8GfpvkfTvL8IqvZcAtzJW85Y3hY1saWvQE4HO6bHy3IDKnJXn
YmHMpWm0MAUkGqT0drEXzZeZRObs7Y9fA/kVWoJZuJKZuSXmfyRzwZs4B/asBqE7GGwpqNWgp54x
skWjBBi1hOyTg7D4bfZOpPI6L7M0Z18QaS2AiUx1irUCTPj3JQt/xwCjzfpCOuOvjWHfDlwC6eoa
qX+zBkBX5MS7xtOQ6DiZ+AAzMBtL3iU7biVvAIxMFjzgmzkhuvkS6ph4tgC6D32+PuIcwA9l2Na4
Qg7GnfYnR7dDR7Fau1phbkiw1NFEAAVXQUSBmBRIdtqPj/+eWqOjEsUrAe1caNG9/oB+zjSxzIcZ
6AvKttvk22xxiuGembgUwaixpmR6IfP9DCzsmkyu6DZAcDqtgr/Dtn3CIy5bFUDRQvPzV2W+KTDE
vfkzkcR+df3XVx0wwIZ5zMhnaP5yX8ALBUZwjKe1pv25DYGVs/UbX3QUs3OfX8eNelyy4TeIBP86
ov/sEHNEqSJN7RBhh8o3cIakx+alOIif2mAV/vgubjpTMge8J8Vm3C/NgdLNv74eBqYAkIDAkAHq
Yqyty0DsGciRom872TwAv2JbrJfwAe68HSj+UvJWqAD8HBZDNRZbOdPGJNjqr/Ubb0cA/2nNzDmZ
vCOugHxA7AiDz+OCOb1z8yEWTQlobhKAucy2ESoRPxSt2ARbp4rs+T2vyWr4kl9gyrPWdCsyreT3
qSN8YAHiiTsswTzcsXqQj1Z0tNuDSQkpnmu95/JQGvu8C7YbIwMZsPjG+env4gfj5Cvjt7EbrfKl
PnRu4rUeAFAOvL806nnmQ2UOFz116O2iBU8eZdbrLxC6SjBKRQsQ0IE8dB9/AqPNMfaiO9qKEx9b
kjmpq2L4fCYxeTmqVkgO/rtK3n3BzA/jCiBrlugMQPJNyGyLuDePLcNtPRbtyUixofUJc7sgIWBe
vJivsqA7ccZWdjlH+Wjd8rWy0RLzjpYuv3wuXOEQLbmJd3z8a6GMsQDyR4CJ5zDYtsduM7vQDZti
4BfmUtfFPQ0EtAO6fTCKBgYlFg0+KLuxw6A1t80nEuyiw7CSNpi831U8kVf8KvAiHwA4r/Im3Ac+
t13qhaBm4/L4kfFDaAFiXioe4A+M4T1NYdUAai7cNS97PbHinbpKoelY7NfCOd6XhLQ6LXLzN9gt
FRrmiyrisAQkurcA9HQyK7GaDdxfAHvihcVEKsGw7944tN6CbNaCnVeJEUbkOKFJOku4lwmnBowD
WCXQ6uCc7oN1v0tfMWoirzAKtk38zO9X1S7myVJy6cZuU9Ho5jIo+QPtqGNed7RQFkAVqsKdQoRm
l3xX78Gvag/SERP9NetZcoCqxG2l18nhVksdIWd0H/Z0L4WLzOUe637SKwiv7d7ObTCC7vNPlA/N
dBdvlQi0D5/TZrD5Z587DBwZl/ov2Wcdi0feBF1sEhKXCIuYR0sqRsAX93K4a/8O69lcaPO7mS+m
Px4E8Zi3hwmFL8wob4Q2d7htoCJJVrpbOfp6tvJ1u1O8HWerPxi+BCHd2rDmXfWUAL0/gOvoeYiB
EJBlOwOpiMdqduPJ4XsoUZyB7jYAPYGT5Xq7mzzS6rA8xbsI/GQm4J3eO/SKoJkjIrGM7lPkTStb
3p9seHJ/pw1vgTu53AStuaDv53bTq3NHNI98NOqNgGGFyWRspqCIdZVm9WmXkxJ+CnjmzRb4KiJa
wFVz/sD//v11+DVZKT5yJu8NykAR+jNONvDZEaCq5A9nDuR9RhEMKUqvJ4Y1wr6bFg8juAmtCl4p
oG/Iot29gUXDM0w9UJCH8hrG79mO3b7jxsyIomk3mb93m8HyzI/Gmr97O/Tgm4smKLbfY/IbELfk
Q7bJ3iksV10pQA7Yv+xBC0jI6vfL6nsgkfU+oFT4/PQkEWu9Hcxff3OyHh2ZqOSQmx0esMz0aEbF
F1z8trH+Dubn395OwbCdAVXyr7rHQKIj4Y8/tE9sPZqN86yTk6mTdJURH06iskc44m4l9320fhXk
dZsRu19IJ5x9X/YwL7eEucTFEAQgkAmnnfNWYKW7j32JctomJTsDy35BycY0URb9cJxjBw3buvZh
7W6f3zFRv3l9wmf9LDmj5xGwR5/Eui1DOfayhk/a7H7veBMo4W8lWe1+fq/c487a7VeNjX+29nr9
6W7/NO6Ht+AV3Bh0Rk0YBVcnWQ61GR+QAhPuQwNy0OOrfB5RebRC5irn8SnJRwEC1N+d1WxVc/V7
7/xxnINtYa8r8mwPxFWJS2zP9rfmm7e1CTmQNXE/LX0xg3ODk4Frgf4BdDtRFiHaI3ltWTROS0aF
m7PdB0cGy+pW4QaAOX62P1mFThQPYN1mbQlu4+kr6EDn6iEJcEmsBumA2vmb7LrX4rQQs1Mn6HqP
KNUvvosH1Shw2RgtqDUDLQBG0u7UFD3cLwbmN4HopRN1CSzxxgdEOyp6xhUVLAsgbEfS5Xr5tVpo
1cmouh1C0glWILRTU7cCK9/lKzyqZugs2fJ7IlFFhhWFVPABsYxASjVHosaV/S7/RMas6pBdUWw4
ZdOPshudgPCekZBIcCJjYVdZ1UZBAP0HgMPBGBjYO9ieMyVKs9PYiZjNks2230sYcJrsRnTUZiHq
XxLEqLgAJrqOGyBowOPZ2U1PetVrMq/rFy7TjTeNUTCkHVV4l2AhwcvI3FZ+Qj94Lanzrjd7ewTI
IzJyKwFoLvt8YU2sk0kl0f5XSngMvA82BZkrZa7FQ8jvJHKyTivOj03d4b2lqjzr17Bi5Gt9nAwN
SNMchwWtT1bqpUBOW3jCbw7nvBCDdiaBDwgu87WELEhO0sSfFzLagB3citbSNPlNb/K/VvEfGYx3
NmaK3uZ0szprRE5EcXRL/iYiSFqW3rD7+/VvSeyrHhlSnJQzJKVeZBmmuP1v0dmZpWiMl12GQd4P
ScLDbQg3CbC/tSfR45DCefws3JSaWDmMITJiLec5OcaWrQwnQSysk9b6Dg/mGqDM25/H0hZ0gFXm
sGqjOBYjfieC6qraSOgbX1rQTT2XXRCjyTVvzO04Qob23JUkr03KsnA8bbG692APPmwc12jFh2gT
+eO38RSgywW0cY4GGNPHq71rJWjrzv+pvMY8J1zWykVT4FMwqWjNVoRMqLgqPgd3SVluYjJ20Yw9
QsvrWCkDJAVPxhlgPfUEEj6lr9XG8MWVZNaO+B7w8HqXJkcWRTNGdwbcRZ2foKizYzj5yZO+gkNq
FsC6oj0xjan6xkFuTaO3wkXh7HvNLpuxKZ0SinU+QnYLgHx6sMY6thbzNfQKXHoFZyk0BkLOEAEI
204hisHUFnrKoy+ktyc79TQvsAov8iS7tBaBWpekMY5RI6dtLYUZvxtgh2M7h8qM1slGr1RoLRaa
2Zo2uzT2shTAd1IiCOss8LeuM0tc1Zbm6sD1W9JRquyPdpG5DAWSGHObQNTq6D39k4uGzlfknJB2
BA7O9dsicwM3R1LN7+jb1ZLAQoPUukDRaknb7yrcvwWB2+5aUFBxPWjDKiqIKpy4AvKrubRTd5/8
CyGM6a8CXszCCUJaMCXIJn1ftHVnLnVOLIlhLH+fqVkRpNi0Hpcng+8JD8bsnvjj/3Q4qPlf75kh
DTnHFZAD7iVUoIDxskkP1S5YXNB9e3uxcYw2D0U/lboCSYM1rE6rxEJX118TRLX/65IYXRaSXOJr
uqTRHlYtQY/QrsfIfuOWC97f4pIYw26cBkMAZC42zylJjcyH4SMLY8reUkvXnadZwCAuIHhg5FQk
p69PqdIH9BYYWNIJ71QCXZi2+ftjTbhzea5EMIpQGakCFPyGKlyL8TQez9LoLWn1PYfmSgqjBCGf
TfEct/yupi26ZofErIC0bOHF5iQiyKEtmo/XddMNByt6JZJRhz5tgE/RY2HSXn2iZpszCy/LSG/x
1vrvP9GJK3GMTsyJrIS9fta+liQWomNCyTsX3Zc7jwMg0A3EpwjaEBczKiEEXZiUg0YfB7QfY0ro
BM3TPmMrW3Sn75/ahSxGN/K8bQwpPMuiFjyz2t2/DFLtDLvGjBBoPT60mzLF+dAuJDJ6MhpJqlXd
WWLuD4MZHjHQaLVIs6GDZSs+B3vBLH8Ajr7mN8Fx6SG5F6rQGoVCp1PpICzzZAHPTciSQcfmxkSG
L4w0KtJeEjp4MnMphrzJmtO1IlpFly2gthCDsxpzUrhCGhMBLwq3Nwz0PMXI6czb0YcB24pvlJ/N
HcFKbQX77pP27LQLme2b9hL2ExhXTYjqOAV9uACTKZqZBaK/L7Ei4y/KHlKZOgpB6Bv94vl/cswK
bYKlDc1wDZjHlGuzMOrSVNhF6NvvrF2zldfdNvYcR/Ddkxl9Cqbwd8bGL80k3rQgnFd8IZm5PoMg
gmViAtR5v1b2VWRFL/ExPlLjqtktIGCnksTI6h4Ln2arF+0g/fGMv0VZKFAFRd4eoHeM+G4GM03G
9wKMUgdWo9bkkCIGO2tG0DW+6LPcTAWdV3shjrnAhnYKZC5o6T4PVu4bTgQn7IRIKyDculo41bvm
4nJxzOVt+twIZr2h2kTppAIY+Hw9QF5+CLCZaK9ZPTYX90/zYn2MjddDMQ4bFRL7dXeO5AIkKIf9
6IIE1uJ2gtkeanjNhsUtxpE3JQR2b5nre+qkieu1DrJxd4ZVohPDma3O4khoA4zIC0jtcE8KXNHK
1CzDC60McdDiFixpFBPpIchrVW6CRvV2VZHUk855idaaLAWjIs9LXfM3xTB22YzJ4NVhCqUYyy4j
U4XQ0dSe6X4beF1bALgjyYPsm0CkzQnUoTT8CzzA+6kk+A6+QXdeO8vh7k1/A/tRjN1OuDjquBl6
bnjKXn9qrPGpX8+OiOaOyMp4gBm035M1uBVqTgPUnyrFgirSIOPBzWZzT1ojKaNElf+3tPnXLaMZ
LlT/vMeCbnL0zFrZHJSKLmQjpweuPwXr2scu2xJR/fC9Q9d/hYu9R9y9RzrXM0zM5Q3r7E1Fbcvs
7Hog2rq3MpShQ7P6/wnK6Q1/tAmMeROUsRT5CeeA/bcVr91F8PYDj7oomCpCRW/JYViycGzyCtGn
Bvoyqv7QOpoIQHu2qR0Lb7JAs7rkj9+k69nNZ0zcGMRJX8pY4MnKrAgmrtwFB3E1mwA12XF4vrmX
xRt+z+O7MKtswiqvR91QBsgs7bcWUDCBdXCVJ8pG91iz7no/GPoBVYJsgGfn3MNz0YGZqFIQF8WI
0zPhc5nFPn6ijxMGgvdL3vl95+dCFqMpDdePahsP1PkZLOH55NAhjwFSIwQF4aEjGprqqd4keDm0
xRzV3ejgcq3My4jrKpwKTMEj/qVZwOElsAZqHFCHFom8HADdP8T/7C2jOBWQ7hOMwAk7FYOs2tlC
DGsqLfGWEu73IrrLpTGPojaXfRyH2Np+baAmj+QqDHCyhA5+76qDzwX4lygZqvgdTMGFsmRShgTC
JFApnZWgF3tGJ39o4/BWA4yM7iwh7N6NDeAyAuJKA+gpZF5LzEcNOI8jJ6ANY/p7ssQ3qVu90Gpk
veUmO66IV+1KJ9qViCY5V1nylem2sbbtTE+B9ilUIll3HaeX1P0A+LnGCp5Kf8Crp2zAgPdXw0yy
9IcnHSqE/+BGXspkHvd+CgwjryJxZ0BjdNwKOqcew5OCW76U1LiXa7iUxTzsYpyfWjmBLKCfOO3n
8KKh3BuAla7723wWfu0ALx9yp+PCGu89nJdymWOte53POhX7OrlIQewM84T+ArR+LgZc9+4FQJsw
0aioCDnYh1NQyy6u5w6b6dHiYPynXQ3uoh9w76JfSmHuRQyjpisorOKiU2cstKlhOYGDQNjVC6kb
ujM3GnmxIMaGdeIoanM2iucqZAZGLfAanXBQS2taksPYrrKYW4wCYEkAE9rSaJxecyxpSQPvasLF
ehjDleZcXQoh1tNYJ2v0YztCij3y4EZb/0TnLiQxvrs0BELXRpBES5I8It/cnNeT1aADfkHSXatx
IYm5wSUm4jHvD0n9mr4zqSd/Tj71iztU9Hp46XPpGj8LQpd0kLnKzVSJWl4MVDGGfftEtbBEXm9w
5fd4AS7wrtNwqe/M9Q2CQEgbpccCQWAy7Mt1iMYVyZ1PhN8s5WcWFJEFnRgUzFSlNWTRR5u6Cgg7
XAVO9uP9WxJDt/fiaVOadgzC8rykFEWlYT1aIgls1X4s5l6RDsMQIPTBYDfgtFgsppYD8x6vzOJu
81EdRDvdYGwcnXLoIUMTCOBIEjt3MndJOahuM1bjSqp8vbq20wdRwVzRTiM7wQo3lbNfHezKbw+v
3s/Clb4XJF8JY660ls99lMmTiNry6KcemiW2kvXdoZ6NTraAfL5ib+36+Tm0np4WZN9z8a5kM5e8
02qpEk+QjVkMU0wRnge4ce02P5x8FV6X9PL4PO85KFcCmbtunE5xJzfY2Y+aVL94k0Ovw7xa/aFd
x79+iU5pnYEVAjQ3PpZ8R2GvBDP3PZkxwSUnWGlvy8hkxUiVJgRzxAv34l6CB0jhwFfCLAGF7mPu
utKmUiFULeSY54QhupwTQt0SGlujEGoZ3D+KSi6Fsih6MdpwBAylUAv6rypIuqs2nU/L5otF5Tsu
Ati7dMwwYraQDrVf3w1ZqMSi0+iN/Np9SRadRHDdA1KBJ/cZM7FLj8O9c7sUx/gKAejwMFEoiOht
DNbp5iu1Q5vf0ddoIOBJskYr8kC0PqIjY0ll7hqfS9mMGVBSuZBxNcWdsA+e8mOPpk/elqyXgZwn
Rt8y4PB2vmSP3n+vq5dyGYsgN6J2QlWGHidwTUmCuZse+ZglG764Pub2D2LPg8BIEs896amPeQdQ
AHA+4JDAb3iijGaqI4EUCtdkwQ7cy6pfaRFjB/q8T3MhwdbK7oB0IIrFyEOtjilSMKKDPIjF4zV5
vKv34ukrmczVBBxTKVcFVGkyVRewVjXZ/84sELrHeE9UWNuGxrWbkfz8j5qks+X3qJO0QQAREUYP
JpwoiNVX+xf3QIP3TxCqI/PztJQ+uGuJAMWHeWNMWWC0hDndkzB1fVQr4i6KkGl2di/h+VzFD/5b
WXPW0vjMzdwY8j7ipTzGwmoNF9dlAXm1nZUkwVjs3tnH5A8G1htbFei83t/HJ3pfiy6WyJyoMQBr
rgz+b1tlUwbYZmlCHj3KDJiUf3sAiS7IpAaH9Q0ulsnCAEidICVxCJkoLqJaX65rpA+6dXNUvcpc
qj7dNbYCpsIEMAsBdZKxfm0bzrIaq+Ku6s2TSKaUyD+6Qal0qyUdXRLFREoc4ui64yCq+AhB1jtY
1TuaKWvJVpcg++6a9ItFsWY1DjNFizQa/sU5aXegmqkmIoXm5In/qyzGlKZ9ORpSjVVJAskxTqEg
XI9hXb77n3gJpIdeqFvN+M9hMReOV5umEQtd3MUYVt0exwqDLgvKRw/hRgSwAzD9iRFhNHZdP75q
OxZGrifSrq1RBVVrkodmHRPe0fELicL9+P7PFB6DU7yG0R4giLDHxY9ZJaSRtBsnO/dGGEoZ71/7
XQMHTkTIbvxaEnlXQWQDLAPAfgMnA/M4tEndyH2SSjujtvSM8LJVKCT+mV6S19MSgvhdWYB0BtIy
nCQwRl3vaMABOS/sSmlXNkR/E94DjsQx4Z6E0BT+QWwmAqTg37KY28zHBgaBkkracc/pMUUUGBSk
fAGWaLnw1N2LOK8kMZe5jFsdQEqQ1P8Nj7k3eJwv+ae39CV1ZI08Vkp6Gjc6ebEqRj+4EFQR2lhI
O103FYBTfZ/+VjXJROexmKWDYm5yBFCWKsggBgcVNISvHA3l50NybNbc4X8TxejfOPSzMhoQNWJS
sCTCiyqR8CX8Ka1FsFT61Y82j3k0U7lRxZRuHkf4XfwbsYIK256jApceJq95bb+01QhU89fHK7xT
oqQ0b7SznWLmgd3xWu0lNBp1gEDEsKU9uZOZ2wQFIStxQje0BYuzW0u3UHMnjZvDGcPQnKs6ACh0
XoUffQmU7taoUbJm8HGAbxJDcirzLbI2hGrWapnPu8p3784Y8k7sU+FJu9k2FLMHcU1lT0tqe6cw
jmFmOtwBjrhzeuF6C+apCie+Uis/Wc2AcwebEJ4IVGgHk/8wdvU28f56hckddJDaPt79OyH/tWiq
6xfZk+4UdjLQeCuf83hTchInfRVXsXvaGHaamV0Cj2JGOjSym/NsH0Bz0V+i2+W73C5c3jte29Wn
sPZPa9Nq1CPsQvw5O8XhizPHg4xJO1vHuYsb+P7Zq2YtGah7+ke5DIFHjDFNHD5jdkNVAmdQEtf+
4GQv3cuMdIBAkj1n19YAZBPOhiLuIoxBBAAe+JxI+BzZupc7hdt/hc/GqlmwLnf6FfGyXXwQY5tn
ic/R4ocPAko2OiQAoIYhwnAvLtSE7pThAXkEdcdEKMIADJRcH70BFlehqTvwUK4Adw+E3dTjbdlW
NicC9ArVm+3sWJmvI5qZX7PFGfc7xdlr8YzmycqYN30D8eK6eOE+YnTbcyiTWi5aM7fonk5I+Wsp
yUQfgGsbB5kiHQvWFHCysGwGSqjUepeeat/wxHXyPdUk+KVajd0CgijYqF+hlX89vmB3tfpCJJsQ
QZuDHJftVPvRSvmWPrDcNwy4fxWbeDXFxFgnR1p8Q+fBy4Lg2/w8RbSiCOUUaQ3G7Pp4laKN9BQO
jA+gKQz5OocMmZH10tTn/fWpaONWZDSNiyxzbgZ+S06awGaKtgYXzckOZ6OFIwJdw1ZCObjfSD8U
FPJvsoQ1fCdjiAVeSGYW2OTFBJpwSFYw8NggeFaO2Ubez+anYfUbbWE/b3wLRQIXFC4KGBsAocwz
6irEcprI49T405sMLk+zOdSy3RsLl/8m9MHNB0gtpXNUUDRloyzAsSmt3FW9r0+wxrytJ26Su8NM
9P960I+RxPhlVcGrbdJD0uxgxkcqSIiYFeX06L9fEZ52DC9SoJhbMJW2DsMZnZWDX1gOzZYnRF54
tenOX11qgKpdSGDD4F6tjSRSIAEuklMDxyBe6c7Tksd8m7MB2zEvALYACgAOTJapZkD3J1/lw4SL
XIhE+kiPyUv/BpTGQ2vmAEPJSHiIDzrKHDMIGkTys1SBuHHQ8AGUogSYBioopWR64S+e6jiP+4Ln
6tn/sA7mY2NxA1IAaOurn808glOjcSDnwc+ezK/cTdAoo6/kVeHNbvvRWp+tNwFnRfXx5gHDACV1
u/Qef8FtBpD5AubVG7tC5bu2oV8wo1da2lTPtDOPtj8W9rSZSHxA1iZx5+cFwXRpjPpcLZ25CLKY
YK62wdINIrtfw6ZDxlExn1LA9C1Iunl9MFtzJlTCeMAZ3Ov6ADm5qEc1TxT/NLjaetz6wIQjr5/+
84/1WNKZEP16TRi9VniQNykIzkEeci1JqwCLkY6S7Hcv6YnY6Is+Gub2GBLnt0GcbzcmSGKv8EfN
5yzTtrfrd/sP+dx+vj73G6A9/ERk7T3b7vaX5z153sfL36dnDPNbGyv0PzYYCto8TQu7c357H30z
Y2DDgK+q7qTJ/uajBNoQIgEMH8xWSUQ3A7ZcTVBzA6G9jt7yQ0jEbt1ucUiapSxm288AS+yngJoN
A8iYsAeiHqMSrRpGU6Flqp+TaZ2Tjw+DfO2/MDhCmu3Hl/Oy0q0/uYlhevRLHr7HjwJz4BWBcQMc
t/NJQTNS52lT2v3mrV9kRZDuqdHl19G/v7ADkxEWwATA1zmrFWeuAIr3R7Vk8q3ZmvknsP4cYkz9
AxsLk+jk2dNW2ccbANTIdPxZit3OJofZKFgOypUgSxTjkfmUvgqiXsh51T85OUGJUiNvifuGhk6b
TtogZ2fuQ/JHs93j4fDroFtHMjkF2aK/0DJHpLi9v8twIeeu7JuPAnQp5TIFFozO2LJO4ps+BhaL
366nNXrwekyrdPg+BTCpPSBCmo8NwBjWHxIwX6BqL39K1P7w8WAGocQ0pXn8swKoW7pSEXvEpoyk
vGYGEXrrZGCHpKvkDaRQ5H0wW4fwBHW7pyVLId46G7pGZ/1B5K6BC5Tt7QszXWnqONf8D5rabaD+
bzGKLhnmvRAEo0KRoWUUBXxg1ujo6f0Q0cILLAAvV+zHlkSmqs5uJqjggNSOAAn+FhMkNGNftVwi
aX5vDs4JvxQ8ABNQwXAvETSg//5YrE4WqA1x4Huc9omkADEabAoTk5FD6P4JbbKNzVYkEVpc109P
vWkskE9JtzZchxIC1AaOBnKRPGPvojmrsik3NLgAGslWKeAwBIeWN4CKEnqCRZP/A/nOyLZcVShn
01a+ET6/YkYE37OwZ7cPNb5GQkUS8N6Irtg9AzQReDAKfE2DfSnJB3Iolgb1y4lEcGBIchiItlQT
X3UMtqH951sn398Ug6bGxgHQl/+mGjYBJvYptQoAh2C0Yal6ehv+gUIOGAI8ePHARSacMwMXZgR9
V1WghqWOuwtEVqBLRubJ40DpciIHnbwX+AI6VAEAMh9Br7U0UHODYIN9AUAILwPYAvOmaIG8NmMq
N4BjtE10v6K0Z6tkxQPDowWiXAgALg7W9cXA5kUiNq8kMypzXyFIMdTtARSLtBvh9TMg+Wr7iiJZ
ZgJjGXcR6TiA87z+PD7Pu7eRghwiyOF1Hbng6y8dm7HA66QqPi396qhrg6zFqw6Sg/QU+S0DJUFF
dRTZOfJCcVcH8tKas2bxnV0sjjbf0XREdLoBdxrkpZhFYr5FSowu50vNzz463vqaQyIFCF3R0nkM
37Lfj1d+272OOw9ORqwNsCNoJWAeQspylfddoPm7D4VYM4yo6ALhSCMfv3dfifVVQqs/8O+QwFya
9GbJ+OWqmTm8Pv6U23QBPgX00cAJUXAS+KbrhRt6LIWCXmPKqfbULva42laDYzYdy4TEhivVZpH8
DTD8hcm3PzLmsNKFay3SeJIxhTSAAYEOBTIG/cb1F+h9NnDl0Om+GMP/B/hKn8/PchnZXfacSHsx
2ImhHSbfXf5XkV6ScTV9z2FLFAziJb/4eDJPFRGkljSiQuqxJYL40/3Kn0/ags2+rUVCP3j6dsAi
8nSi+/pDe5kLh7BudT8wPhToao6uqCa39KLZKVNu6jK6a5JN3gGsXzKAXhh402w13WgJ8UJodsdV
Qa+xAIhGZFMxGMv4B0Mo5HE1Cro/zjPR0Cb639IaYHEQQNs/EDGjLYu9Dn3c1kEh675RvCjG16iC
hkJaiGBvSxiMEObgo1AqK7VVdL/T3Z4OB3Hdk6DsktZM66dKlUndbuKl+Pw2vUGlgoEFs42Yb1TZ
0VFoyVDpJaf7IZ/An8uBpCTnco1nvnwtcCfNITolzgmeItG0U+LpbdPs+KTXn1SNU4lQGfXCDbjj
lQAwnKI04rOQp2Be2Vasi1zocJodhrVqNzhwyiYzTCk/Pr7rt0kQHZjrwGXUgD2MWjNz1duuTuQ6
xaGmeUv4qLLEdNO3XoFqM+xdNL78b+IYf9Hg0qqfJ4hLerPLS6JXjtBIRKxtbZsM1mNhd3yDq7Ux
CjsJ5RS0jaT7erzrxM8q3inxkvt4z1DRRx285RQGkWdk6GKXpb1cGn4O+MZUeJF6uBPcB0imFhTi
dp4HOnopibkZMhBTwHxZGH4rVu+ZcoynjBSN7LaBo43tpjSIVn+2PcFr2C3m/+4uE8lNmGOAlIJ8
9NrMCaXUGn1cA5zFlWc3TQ8ZCkdBb0riPhUMUtUrpT92xrqSXkD6mySvUpqiz+7xed77CGrgkOBC
nxQYGa4/Qp5kKW6V1vDB2WF2fWjOSoFkXWi2+sJIw73bB45OOEsgR0Slgrl9RSnGXTJzhh+IhaWE
2ynvwWK9EuInfXx7vKh7SnopillUkXTJyRjCwM/5dRtguFo2tVYnj4XcyfjArgG/F+85/EDU86+3
rsR01sQlUJ44e64Vq8hMpf8QWuC9xrtwXGU6EeLVmP/WOLQv1LaBIc3eBclhx3naQgBxe4oYoQIw
GI//4CU5v6gXvnA2alk3qLgxWcX/KoX6AyFPTzhtdDKpXSLYPNuva0cC+R8UIGhXJmUApF9zIY2v
BXSejgJOUgA2OAYPG3fWPEWD4sTA2swcoPxWC07B7ZFCJliieDjaEMv6BGOKxOKpSwK/62oSdk4v
RuYSGf39hV0IYVz6thMnPtajwG+zv0lyNJwCSKfurK6a+ZuTeKuYhwUlojrCbiXyDgamjJDxQjhz
vZVIs018oMKcRtIRxIC/ylj1mxCdfNFPVmxbbsHg3dvFcy8tkh4iTA4jbpCrCPmGxPD5bN1NM3gv
+TpZKlLdFG6A6n4phLnoraRhLFuKDF9WMJorgenQazWg7HeiWyRPJ+NdDX4mrnpbuI63kQXEnjkp
wZJOofmut7LAe9ymM+7AWPilmKzRhGVJQ0yaVd+XlMl5jAYXpNXWqC88wHd8+2vRzLYaedkZOtcY
fpMi9Ze+PqHBTED7edSTIHELS/8xMIusD45W2txiA+j9hVNyTLwh8O4ZO6TJMVz7iO63UPSkGP8k
vdPuJNErZrxm4PJBYTwMX9tZXtCme8qLSg86tCmiBMYyrnc8qXNpAKu04auvyohiUmiKqj0Ab1kQ
f8lLCfYzHzZ7VS6lMeerKlXXxFQa0DKOL5EpINP1rZkq2is4kyK5ozXHDsnvmeCPCGPd5mhNG4rx
W6Adzkx157HC3UlAIIpFMRalblAAoyR7vfwwbvtS1TtcJh1sXTEColhxa/5jDAynaQBv2DiBDGMl
6GaDyUt0AZ+knXaaU5IrmF2PLb7/4RtHy5AIC7/L1tXiw+NPpAdws2W4igikMMBo8MwBATc8DdVo
BtCGqh4iLgpJ04THxzJun3XsAuWnRMkf1Vq2j64Usq4FILbhGyibtjVa8k/HFjyw9WqIxQWFu/fk
YqCOZg4wxwI0D8Zfw3hLqYehgovWSmYqrBARhiPmO3QAQmPaAfVAInF7PnVjDpztIlCNVbes5qfo
lNqtrhFZfwkBXf14B+7uMmb8gJMjgsedTXbGQplXRotXQx3STz1Cq+epa18fy6AW5OYkL2SI17rW
i0071zycJ66Xd21ceEYkrmUEi8lCxLskiNlhOWsiWYsDvO3I8GHidAhMAQ017RL9xpIcRjXjJlKE
pMGCppOtgK0td6NocQbz7oMuX2wbYzNkhEXpXEHKHJgBqNtlN4TevH5rQLnsD5O2ZBLo7twck67h
PcfELgqtzDEpWsJnwpQHfkq4Zx5p0ugFo8NmS15Q3u+QWtJcFeW5rbb2B5TNHusIXQwrHBVeWsrA
PD368691pGsngRvAeuN3o6vJv+v8qVYWem7uXfZLEUyomcknOawVrE9TIlLAvexjlN7feZocHxZk
3Xtd4O4BppgaMOTvr5cTtwEIJjvIik7PGoBiE4H0p00grQRprS6d3G0NHn48cJjRJ4usBdr8r4Wp
dSFE1f8j7buWYzeWLX9FoXecgTcT95yIqYJp3zRN+4IgN0m4gvf4+lmgdEfdIKJxpTk6ethBbSbK
ZWVlrlxrKJEqjvkdghOqMc3kfO5TDRKr0MWd2P4q2oUX0ZLRyRmogirI1D5zD3WfECH3V6qxLXi8
/IyEVAND8Q4aob7oLwWds3ZBcI2kqIqbewo4cHEk0qgoXGSuQYSU4fCRoaeuAMYnZel9OfPExsye
GZtsGUmqNCOFGM1BdbtjU+3lUCO87pGg23vpXYb8J7+NVGHXtbFdiP7qH5yJM+uTTVTLSRaHPNbV
S76y6KTLH/miGMZcvHs+wsneid3S4+QQI1TUksQbESTxgP11/WsY7cPBSj2FXB/UTGptnFPgvyD2
h+a474Tf2QMsjdVs6GNY1MMwJIJq9fF7JrxJ3q2R3QvxyqgkwkuERZuol8zk7rr5WSdwZn0yp8MQ
sr7NKvcAdgSS86mldNpKa8FbjuiAXrc1d7eCsQv/h24C4qyJAw8LOYkED88+5puhZi7JlM2eBBVv
BeAIoYaqTDYnKK8NpVbgMgNEc1SrSrMLFI2mjes0jdU9VynFX3Kuj2kmv43lG381lC8xJcrEUUOO
3dCzWMCRCCqaAnsjkwiKx4PJMtjLnysdwk008F6DCgptYUrz/KkWljSyf3Y14RvOP2MyeB5VmEht
8RlRLZE0BlH6/ZChJ7CH6G1n5tBDQ0lI5JAdNjtuYQ/NOXcNJWIkKyD/rSvjwpzt4FIPvC4N4Nz7
cFVFL2hcIFIJtfiClKDcU5YkW2ZPzDdKFOIhI4XIxNWGvpaELY+FBt6Edmr80Mjr3KCyC92YZFdV
AeUlPBX5yMo0hfCADtUL19nc7Yw3PkJE0IlAL2g8VWcj1sWmbhUBzl4dHtqWeMW+8vwFxzA7q2c2
xp+f2UiyPuS5YbShQNYwtI3MydStm5uiuNOzhdtr1rOfj2iyhjobei/m4FsRC7gFmF3FVybVh0J4
CtyYCq23iv2MJ3U72FliJh1bOkdz0RY2D+ZzZEiRpkAJt5ZK5seaewiRu4SwwODlpoLnVTr2C8Xb
qrFr9q5n+yQAXDawNe7x+kGe8x7n9ieOMEQeQgDKBgpWhcVKvH47dpfTnrczpbnn8fhf7IuaPbO6
jPI89pAOaM/EdfR8GELdwMC5aVUnjg6K+Gsongp3y6fMcWXInTWaCeC7UL3nXmiB9XCvok36+rhn
CkrwXvgfSlYAz4Ax9nKfiRVfZXwXQ4jA6yyjv/frtZ4PpNcbpOYymnag/ipBviaFB1BS3C9Yn5l2
MJEC2YR2A8AZ1cmdIOptXsKnc4dwNyLtO7Dicki3YAFyCmpcR18HFhdbYmsnNF8t1f3n3hTgUwQR
7ihvh3fvZNX9ui2LSJS5cdurDBpDgR3Ld40VHQ3gNixXvFkY70x8AYOA9gMnCs81HW/najGLmMgd
So2nVc5ZQkPqft+guKS7jpZ98UZLpcXTNbr/yXPiwuz4gjtzJkIsyBlWjzuk7L4TbsQaiEINlGMF
EZhqc2BkOdSlWfjB0u6aHS+UoSF5gYZbBKkTw37gS0NW484XA+RUSNyi39Cq9LFns9rW6JRT44Uw
Y+Y1ijZ8dFCgRw4l+imWJMBR6/QCJnsuJwZw3z5DF6WyrVN/fX01Z1w0JKlVGa8NwGD1KXFflYKJ
LORw6TapvtaRpdCDbRzrK10N0CX3pLWLZYq54wIRbANSkECqSFMahSzsyryXRbhpDmUQFJZ6aG+4
pFPXgQ4iGvdWFBrac8yCWiqptYJqLXpjkcFBWGuG4nPi3Yveg7QUAcxEkQCGgfsAHmREeo7O/Wx7
KYIHidja5w6aCw2xskxIqxzUjOSNAp2xRbGd8VROd/O5uUkA4HtKIEpJiJZ85r/gDCkJ/t2FEtwk
XphCQsq+drzSEWOohqT5wp6eXXVA+qCeDS5lNH9eDjZghdjqeYbBdnboh9jWcb3qpQBhRhQTloHa
QljMw8/EzsDPAoE3yiAiYTY5wElVczXWkwPeA50aolibydGo7NQ9Jm5G0togeom8GSjwynQr5sck
3qbdwhU5O3AVUI6xxxY1ssl9JUUtq7kg4Q6d6uh5ZWs5xBlQlsZpLqQPESWj68drJsoCMhKi4KOu
ElKFk5i2VAeOdcj4HLJI5U0jQwEn4ITEbLR0SXt39iJAM7mKXjtdQ4JisqWqjne9yCthC7kKit21
4ny+WzfAHKHXNt17BueRiKXKpk39nvqCunQRz84uah14uqCA+0OJkOt91tc+zx1cHByDIWvgo2S1
rQ10TVcvPnu6PrlzRxbGvmX4RvGo8YydHdmI59VaErCYcUHUIYPsX92Qjr0v0ljN3QDnhia+YTDa
vnNjGCrjrRtGZvklq1SplGOSE02JCN7Z/FJVc24uoccFyDmCY6zo6EbPBtcWTVNxisEdCtV9SfLU
zpiMRqeBsNcypHLlLZRs504niuGovOPtictucjqjIODddFy7toMIbY2mvX/idM4tTJxOGgliHUew
UGs0rAIHVK2OUIuUz09dvLq+NeYu0HNb4+yezV4OHpukynru8OhXogVhxoCzuHAJGDJ3lQEsgesC
CU5k6iYnTi3USogNhF5qru47feV1J91dZzmU2oQcLt3yb//BsIBCA8ZUR4HtG8p+NixFTsNyBC0c
ksEwQ86gldscmMQ7/FKb0aw3QUUdzYzIc0iIEC5nUJU4ZANUrJaEDc6zraANRDrw7gpJz+LTexog
ZXZ9cHO+8tziJM7q9Iq5Q4MAzxC/WP2lG8esefn/MzHZ5HktgOIoRuiaKY+tuku0Z9/9um5i7hkK
f//XxE22eQ4GDLVA6vvgMqd1rfJx0FcalPTcdQIS+0D6ND71pdrf3OEFay1ArMCToe97MnVG3lYB
mCS9o8Za3hwkBQKjSbIExJ6rK4/xLxr3kOob+yAv90QcuKJXZBnAOWZOQOsDhG5ANCuzXh4ytGjw
qyWLc8f43OD0GJdu5goSIC15YjixYDXGe1NAEUYwFg7Wz7ZLvB0ByZcgaAfwDAZ4OTQl9Y2B8zWA
n+LP2tu7m+q5MB4Q+NMw7UgTW7zNQaA7PXRglIW0WmJx9W6IFrGmc4fg7DumAYqe+ZWuBypq2FCn
itTIDoa3fAN8ctJCZzfbRMXeB9M6LqEe3wBNdTV8iYe763t4btpVA4joMTYcAYqXk8EgwKu2Yuce
wD0EOhpANMN9PhikiaqFMz+XCEOC6C9TkxVWvUGPmT4A4tJ7lo7eEOASNokarsJcObZGg1TRXZTw
pNOFvSLfFfUC78rcyUH72NiOgffPD1rdMsxKJUnw/oE6S8/5xO8WXM44V5NAHwdzRJkBYwYmhInL
aVQt1fQh8Y6lEVIQ9sOX4n6NXn0odEvlYhA4s3TG+IyDywb04qekYSaUXi0x/xh/yVBq5o5srW9i
K9p3d2lA3HsPvVagofjbFB7o4B278AAcQtwHpOTljsn7IWmrVPOPQpDsC+PVFxnh+qNRPoJB2SyS
TRHeXN+jP+7eicVJ8Of1LJTyBhYZ6tuSOeIcQKEgV0QJdplm5+1CfPRjHWFPQ3IP4zOgWyJPHEQt
VF7aurJ3bEpm5Ym8KlqHRbe5IT+4SwytPxZxtAWmZ6CigPTG4+FyNvUurr0w0r1j7d7krURcvIuq
WCR5dLo+iUuGJoFtnGd/DgpwL2BynDwFBlLjnEW0zKwhsAyBAmTEIU8jJR0ZqgIvBu/YNZIZRi5A
8zfhYKxT8f36iOa2BSq0uozriUdGbvyQswiJR4IsrbvIPwIv0LnRmms2pYoGZjk2oxL90iw2Be/z
us2fTmxcrzOjU38Z8p6ftL5/VOND0YaWEPYmEiumHKebTgq2jAFPh8YblaM4B3z6+o8WEgLwGnjr
kaIC6uxy2JqUlUwyYv/I43FZJc9ym1PVXS8WF+fWEe9mtMECsIezMIkKm9JNa6XL/KPMVrz3WSHn
l0Yn37i7PqNzh+3czCSeCXOv8dUKZhqvt7KgJkqEPrmopGWO3qqlU/Az1sX64dk6JrBVpLK/9TvP
Nk2WZ0qMVxjMVT0V4FFewqAlrn/w9MZSHnruOQoF8/oQfyatR6Ngz8DbYewpnt70Sd/nFevhqVNL
drhVexvu/LVfHiRHXSqtjZfoxR00mhq1lkC3APksbTKdeVY1nS+0/pGT0aSy87Ap927wwImOv3QW
Zldu3BoSinljy97lRmRphhdF1fhH7yDfVKRYyWRYSjN8UwP/GM+Zkclt43GK3vSjke3zq0ZK63gU
CHTpP2yQ+dpoqgI7Ibmz7tCQTe7uQtP+BEEiqpbQ0Tp9Wjen15vD02cFysQdOvE2B/pysG4GevCt
j6/bR2N9u+3pSkNr6waNtS+r+9sPNP3e0vtbam0WNsF4XK4NZOLoI5A1SU3aYba8ELGPWqsIN72l
oOBHTDkuP5pegFXG21GbUr+jzQRIMK6Ac9gIZvK2gK/9Sfw7+fWTQZRoIy0ir8bdr4DjKn1r5ID4
EbB9/S+O3wxyQMW4cxoQPaGBuV1VAwRYvZ7y0alQ75I6oy2XkqaVTKDKnOuHbHZ+oXeF57IMz/jj
Ect1LAiFwT9GyVaNGPGzBUc1ZwAKZuDiGAM85Oovt3vdRnLTpgZOFlNwu+RwVX5f5AvbZG6KR44M
hAKQkgSx1eSCidwACbdKR1SnhXTwY6IngqVVR2T0oXTzmWknXTDV4JGL2aGKSCeboF2MsjUvfPkQ
/XP/B1jOmZvg4pOmgXsaAXLvjp90R25GmtO/vXIXv35yoTVVDWqhHhPbNLF81DNFWEtuu9CPOeMX
UYJAIQKzB+E7fTKtYdy2ICjjMIZ8q2e8GQI+VvMFUpdPKQOXkbFEjjXjHS8MTiYtir2Sj2UX+5FU
N77hmiW/NVzf5NKFkX2n6yae5cLSZP5afahA7AhLUrTjdfAooMdyQHp0LCjlTAX4ey/3ocm0mmi1
vhUk3+lAsyBsOf2jElKq9O+Z+OJ7p7ZDJ6bThGatMBL6AcVBhY9ZiOa/kYhXvneKAWsBZ2aCi/Ue
fgE5TU66eXo/QrQ5AnnwM0TF0EXdkGrztHuxOmp96HRD3lZSt+Av5iKB82mbkpf5TdIEqHoifIx8
dKyhw3zlhzSUbqUIfAZIBvQLlb6ZeBUGZXQDox8X+JPJjpDaUgz8OgqOPf+SN4BkJqYkoEe8NGNJ
pZryogzP10/Wz5o9itGIOEZiJAmtT9PWFVktkrBIWXCUimdBh+8VKtAI+aIjcmBucI01B/y4wXVr
NXiQOQ4sfTeDCGBQu0SGPeM80eYF6lt+LAph9JfOs4Tuapl6GHunCRAqE3oQ/8fZEg/e7Jk7szI5
5FXC90lVesGxCV9lJ1Sc2n+sEqss7q/P65wzgbIhJlfCXYOMxuVoXNUNuJjrwyMEVm7RgArqN6+G
TpxCQS1y3dTcpjk3NXm2BTXeP1UNU9WAhrJD6m3cJolI2bwnsU8MtLZSPLGu25wbHqC26M0TdBSy
pvUBNe8DPEXT8ChUtOltVllAaubyjVvtucW00Kw7UETkMdCXh7Ls9MJrmkYw3LqCtZi3OGiZNeFY
G2xPXOa4nrAPmpzmDSnUW863c2AsCnRGGcGpCzEPbXvIm8+Wk37F7/KuLGnRvYk6yYOnGoXGDuFJ
WK59daUJu6Bah+IriMgWrq+5TQeQIOYLUTeeDpNjHahDPXBhHh6DoXJQCAOQTY13sZDTaqmCP3eK
VKSuQBeHPnq8rif7rgoixhksPIrBB3Lz4VJCe26zqSP9Ebz6mCab3CRlHvSKEWEpDASmXDOsw2Gf
s13u6wSYxLYC70xVLEzfTMSKVByIkJEFQVJuKnYVamXtpkMTHhMVLUNSQ8Jwg/TswpaeHdlfVqZv
FYwnUQWjDo98+tXFe8UwheSR11e+GhE9fQmXGqNnV+rM3uTZIuMFhhpUi5VSQ4PElf6BokpkXT+n
czsPRCnfcI6RZGOyXFWnlFBfxdSJ2j2vlJag4dY+BlppJ/JCWDoXAp6Zmt7ZQiv1CExhSvBMP9ox
Hiq9ckO4ZFjYDrNjQhUKodqYQpUmEweS0S6AwCVOU1WYYnNn1CjActQoHkPu8/r0zT3LoU0L8WPo
aqBLaYpo4yNDS9UIrxnRU27iPlnpBU+Q0Ll1o96K3MGUFKIMVOcegmAJSD0zTtgeiXcQE/xcO9Xr
OAM5dv9Y6yAnzoAJVcOd1EGxYVDvInl9fagzy3dubbp8MpNbxokYaSPdZdkKRNwyLi3VuW7lZ9Fo
JKvAcGTUstGcNuW06sVAZsisB8c6FCFbHbHc5JkGyqMsqS1IozNLadvB6YQcBDmZ5m61Mgj3vqq5
NlqrwFzMpelj3+JtWGl1sLCFZ1wA4OrwavDR3wCvS+cJZjLBRaSM8MvwnBIkFEirf1RyTLoYreCS
awpl9QrFy7frkzLj38BkBLwibvEZGLnKhVomd7hM2y47RVF8n2g8kaSl58ZcOIscjDz2rAASAhL0
y+EpYulVoRaxI1CLIIOOjZzUQ1gQxTtwABGIlYeALyVJjLwvWhO4BV/0sxYKfSd5rCHhHGELTNOF
0aBpXGXU7Nj2JO9B2CRzJDnEOQmhjVE+iYsyiTMTe2Fw/PlZJg+KJ1Kcxw07FmFCoo6qL0PL/r43
gg102AI0jThPG938mY2QTwLXRT/MsSj0yMJm4fclaLABmUv8Z00o8xtPjpc4raeuAelJoA/RUQti
b4SY07vKV3k3DkCtcWzFBjheR/MOCmBhuao5obSQ0fmRzx6NoR0HLEUgJQG0dBJSSJyvDpUEYx7/
ktXgsxI4EHUzRFgJ1Y+GZjbCSw1WuhhSLppAI3WhKDddxdG+AlkwVR4xpoI0ucM61TW6pHDZUXIZ
QTa7AyQlUv6JkbG4iWVE5+ZU7T5GlcWIgBg/FkpJVOWpKyrCgSX5753076H8ZWVKs+QNYFHjoyA+
9iirgHmepiN3R18uhDI/HnWjHfwL6DneHihyTK7ITm7LsK0EdoSuvF3qHUf85AEdRjLE7Dea4PBK
shZi3Za5Crxx5UHHU9NbGOuPdtjvjwDbA3CFI7HXlNFJEAquqXVMKQCUulm5EDCUaEWBfofg+v3H
x1d8bIGBuD7DcycD1L4gs0LZEVyyk82CsqoX6wybJa38O37YIBWJ/enaArNSfgnxM3s0wMqMsUEv
A2SCk/y2Fok+LxXjEIdjWWdmg5gHSb+xSM6QPSqjbh0YHcnxJhlytsr8rxis9/9gxKAqwwkFK548
zRkoLHHzwvXjI487hOotrlUP4RGI9NF77GalS1jaBavrRn90CWFxwb03qkHgSkEieeJawQQxuOCT
j48K2Fg49zUdVmKXvjCRGi24PdQNgzaPcCcZ77wSm6QH172GErek/JHa+l+/uv/tfaY3fySFyv/8
F/78K836IvD8avLH//yfuqyKNxa8Jb+Ruvh8q39Lv367r94qNP4Gv8r/Gn/Z//vL/7n8I37Xn7bM
t+rt4g9Wgh7H/rb+LPq7z7Jm1fdX4KvG//J/+sPfPr9/y6nPPv/9+9tHHCQmvqoIflW///mj9ce/
f5dE4LfOVmC08OePD28x/ubprYzfkgCBxR+/7+wvfb6V1b9/h1v+10hyAJIcbaTqGttN2s8/fiL9
CxcOyMpwFBHFjj9J0qLy//07Jxn/wjqifI0lRPCBXpXffyvT+vtnsvQvZLLxo5GF6Psv/v7fE3Cx
LH8t029JHd+kAfIn//594sRBdAcWAgRXIhoTkLP+Pkln12QkagE0udroFLqcsu5w19Bi6HSzRd/+
woEYb9yz5OEfphScBxRAQfI9ZT4o9TpkKFJAA8VIa6pVQ01FHfvvbP7/HOD5gL7d19QMjh1GhV45
cOdNLn7MeBZrYpmeMpb2N2VoKCnN+MCNHCFXU1DPMF9gJG5AMDKwui7QA8QCnbZRHxWkyflWItwQ
6BlNRF3paeL20Lxxfa1tzLjiNN+R4gAUT1yr8OCN5Djo13dZh6ZGSXLF+zyTDPTAKYxvaKz26GcZ
abYSCk5BQIOMwjUCu+3T8q1CXtu1uUFnGk363HhJIIntm3yBK8i6PiVTdzjOPEp9SHbpmHkkMSfu
sO6LKJM8n53QdVTZbWkjnYhuMhB+gHgzeZS35QdSxjGkd64b/q7cTNYC6QHQ8QEICTeoSpdBmIds
Kt+pcnKKQd76UUB9scygpV74Tmx58qoutmlOmyN6pBsT8NwSgl4S5S08O5BKfkF3IaDewXYoqfwV
bzQr30g2pM30gqBrdC9uIpl4n8BxFiGJ3wuJyEAwP7e7xDM9ICC9mEp7Fhvo8uHfXN3hQGD/pEfU
795wBwTFqRqcBgqmbF1BVN1banQbxzYZO4IGtE/g9Mtjx9vl2NE3IfJ+XqUnDaIyStvYkvTZy7cG
iF0S3iyyNZrf1GbVVo5Rv+VZs4CEGX/91LwugfUCAQcWf/qowDbsUr4R0pOkO2X5mNU3euUoDzx7
4GsbIeH1lZ61hpYuOBE8HvGGvBxsHwxcYiRyeirxflh5h84lbn1sy5XXHsKFt+p3X83l0OBCgNIH
el3hcdlN7rgkiqvA8JQadC7qXWlYYvpwy+4qG2Amc/exq1c67bc76bFSqLb33/0OamDh4t6eOVUX
nzENTVvRGLSW4TNysjYNAj5g7j2CdiFoZcsVRyCR0pgocyP+l2UzOuyh4qOsOWvt29t1Tz1TBIvp
+1EB2zHIbsUtOB9AbZyuYgsihbxHcsvLrNWwqp3n0jnqEL78pd4KItEdGZlkx9hJJANTrA6iZkgF
bXJnj3zYXrgDIQbxfLBcsnWNuPxG/RJAJrvGYcJ/MJgBhE54gEJzh+2evqSQdKYOyl7hvsQj/qYB
GuVwl+yyykofNTulFT6X+6W/jUVjigwfGm4cye7vupKmO3ejkdgRHN/e36S649PPPb+ubCezPw2i
gMB2jV1O+U1u7VsYDUZxXdANDiY0rJV33hq23TEnzf1Rt3xqJrZlUBWKyZkd6uR5DYLZNZrVIG3Q
jQGpjZh4jSbjCL1WUD4jAqACvQT6dmeFk32nOYFlaZayivbGLRSDIe0ATccRVEdeWzuDoBN7V1Am
QcOh2QnU+NS24noEosUkcw43vgkAKWopRCupuhVTcltR/q51zQ+FtmB4zVu6e+OhErB5yrcHdIw+
HsXGagjo+nGi41NCpTVn3rqb7EE7KRmxQNDb2jLIjLlb13JaIgug6lVBmGf2EJxZ15uH9D0uqeL4
JtXrdbBGq+mBEWpVVMvA6wvNH8B2sUdCtIMM0Gd311a2um+JtOZJ8vUBvefj6uOhfVIkQvyNqW76
tX7XWd5GJv6KFJ9qS5yNCrpxIDuqPSWJSz0qh1T6VZPipEnEBtOQE35q1FiHBxlaecS6h2wjFIAi
c5faDZUo6L4b1Lc2kflVC6BWXxVkvZH2dLg9BOBrE+6KBx/MJKcY6yvQ5nBY4y/bLckgYEDAoNTg
W0yPYvZX6gdoqkEXr+OXYiY4+owWovfBsVVySPBHwdrGYOY3xSc0la0+oLXw3todfjnSEZAGDTLL
YNZh9UTBc+sc0y2ouTHSnIGlnJlOUFraKXOMG0HYMgJM7sPnGmVU7Pydu4M6ZLb/cFZ4TGXkg1+J
pFwNmr1x2CaFRMCHlxD/KzD7Z9d+0G7e0MTxUKdmskmrUZjH2AHXinJmv4Jk+GbNJabrYVf6YFhP
9geROFT5eIvoXWtLdwlkkzfQby4pWTFQwNNfUP/g1gcG+eFjuWVWERGyWlsoi5iGaWkUYg83HOXM
6JiRFdg0MDdfnz6JnBJNiw8fz/HxMba7W38fvqEX2h4gV9Uda7bfqBj/dRc+TQMhSkAtBO8GDcEg
6CWnoLyelYVQSnpzEmI7BjROs0SXvnhrvrSMx941tXHvXbc5XgtTT44MKkBkyDlCsGfiyRlXxqIr
q82pp+VDXT8iCvAyU/WtZqk+8t0sNzGlCHiIGTIC6hEienlDJX6D3IjvtSe9M4PgKZCwS1HxARtN
2qCW4IxsBlBTBimhQkLhCAnJATzpAy14ymLLDbHKQ0r6zArBKTFsiuy2zB0+u78+IVOE+7gI0OUQ
8VrQRsaBaQZJDZNG0r2iPUn33DHfsBJbtJRGR8e5z6q6Pgx7pCdynzb4usrk44WLfMpP9uMDJimK
JhoGBkK6Fk5MB/TZkvKElvJtnEmk4d863VbR0CIDe4B2MSlF+8RLzK167Q2ladJkm1TArZY0DSBG
K8H3TJ1f2qaThPgfHzh2N4z0wAbQ2pcLqQYsitNSbE+uU310u84/iNq6TG38k1v+iu27B8UZrJ60
9QL8Ye6EoKSKFDSYP/DvNMqRIpXjIo1rT3kn4STrNQpthC+iAZBSRcbroU6NysTzo5do4+ZBTso0
lAqSyPGgWXWnu58Spwm/ru+Z70TbdGtjX2s6YIo8ej4m4T0/RFwqtFF3YiJBt65QP/fihoFMpm6J
4ae2HlDGXvnI1ASEQvpdOPyqI/TZ37LCytiz8mYwXEpK/s6EW/Chif2TMaQove9T6SsGfS7LaCC+
RxmJIBQLpYOEqoXTl+uwI5q6ELbOeASwo4LSGtLtIzXamEc6e4+mSshrrRR2eL3RUP1s7pPUJ9Jb
dC89XJ+1+cU8szQJWXNN8ApRhKVwbci0QijlvffdJkKrG1bvNfCdcKBZu+Dxvl+508WS8ORXxjhZ
FbTJAHWJSyOEjd1JS0lkcS5Re6u3UBhv7oPNsOvQv7FOjplMlWfRXzPfcTPEcwoBgL7uVnhKlGga
NXkJD6R2z9c0CrHIA+2zte453AaPzEY9MN2ss5XxN9Ok30cPKJgxXQE4rDD1oRU4o+O+kduT3LjM
9DV4gi6oGOUGvGiuL8/PBwXO15mpyc3Q9i6yp7XennhHei5BHa+ZGmIgDqoSoj0s1Ui/KUynqwKy
BOClJWRskKi83HYFmOklTsLIWIzRVFSQAXVRqeA7NXKVtZlB04B9oPycpgGta7Oy2uE51AfAnW/C
ZCPJe6M1W+TBk01QrhXPIyynRW2DmNl4rY0TS7cuWC7Zr8p/LrO94X8M0Qq9v31k+9GN7Fkp+AoK
V9m18pEvD2G3ctkClYwoYQw/xgiWAvS96aNwyOQGbBjUVXjdbU/9gwS1Hm6tbriARDoF8YbKP6c3
HZS0X6rH6ivvoYSIJ7JtnAb5KTxA2SABJv79+hJP8ZJ/bCc0cSElM9b2pqoOhQp697AIcNZNTrFc
FNcaD63B4lrQEOHed/4KnbvZJo5pV5AcMbi6DgNabLwQlKj29Y+Ze81hx6GbA9cv0hXTlDGgIKgh
5fiYrjD1t67eFjeFTPOCVpZ6Sm8VG13SsrhEjD5vFq39IEQWRobKyXXbRarUlBH2eRSBi+RWq+7D
j9iTkGSykgZaUDvF/yUx8Ell6/b2+pDnXO3IKvDfpsXLPa9nSVDIPfZDOxJEUriWrjcNZdtnphAu
HOdpjfOPtR4V3ABMGjXxJgcMOuCpOhS4OnFxSyHtQGh9lHunijd9v9PSB3C7XR/dpODwp0Hwc0G5
RBsruJej630+chsfo6uUD1VrH7JXkNo2D0aVL4RsoyeaHitQJ+oQeoBWyHeq9vzGaoWqlOQ+6k8V
30hWxLuF2QRBCih1ayyMSRiP6E9bYzcCqvToOJpcHoraB6WRxd2pTrfy8MpQQ8C7pV4zS4dmKn+j
lpRF69IUUb2XnesTOmf7W9sHlxcaMKa2+UKQwFw74LT6d1IkmBluyusW5iI7QABH/Sq4KICkLpfM
S6NMDru4PyVtaGd1SxW8uj11lSw2Mc+kkFCU0dEwPbKJATQ12R0C2Hgkt+7bk+ooKI9uvMQySHIP
3AgD/6bxHt7kEQREs11i4ElCqjfvVwKsPFrX8n3zGHZLycKfk3v5PRM3wFVDhY5DBCNpZCiQ/tFy
Yy3USvuV8RkerUxSAKzz+LY/5ZGqHxI11qA6nxXVvVfKHU2R4bUb7MI7twYIbWnbjbNxue1APQNk
AOjboQWD5b9cGKUHOFNuiv5kuF23gax59CpHuUyyvPG3Raih2VaPfbvh48KRs0xeuW00LGyOmdvi
8iPGKTyLDAHtD6Dvond4GYXGmiW0akgjQ5+rVkym2O4L0Co6qaHZ+xibBpTMbEU3eSSamoUQblpA
hWu5/JJJbJIoVZtDawFfImJliChkpG2sYF1qoLEncQwinOFGMJ5q4yNsbDW4C6oTz5t5dRsrS52x
UxXtHx8zCWNrEZBsELYgnsxNbjfuBcnR0pUcgeOa7zb70Kd9f9C8dVBtGRUdnvbvmmReP7nfdEA/
doiM1MHI6Yx+vsnR5do+qoHSw1cgUagh/WmstHstea0MR+7MurAVZjcN1DTjiOZsqyc2epYL8UES
NlxIpPgJ4YZf2gbShMNWy5CerPZVtM4K6i2465+BJQAT6ANE1zTCICgEX26jvPTwRgOt9knCl3I6
2J2T21rXaQgslxE/uUZNs+Dx+vT8vGkvbU7OTwS+fqXoYbMWbxMOUk1gXS9ATFutEq8nSrbQVjDj
TC6GODkpPVfFBovgK3yvOEWpbxb9EkPqkonJEZDrXuxFBhNxHdCkeEcR5fqUzRrAOwOBIbRfgWm9
XCbA+9AhPU6ZDmZsDW+lconcacnCJCIpmZKoOeP7E+52PK88ZBvVpT7XcdtPjgUqpn+NYnI4S67O
PJA99CeFhaZe423tIvBJDGqwX0r596Ayoye4MDbu/DMH6YK5PA0DoT/xEJwopV9to5AqX0KY/wx3
Lqzok/PDJL2WOgkLE4ivnBiZSBWQANnkf7D8QIlADA9dB5CNvRyLHMQ1KlsYi4uXsS59+PVSnXh2
HGcWJjcuyrG5EmpYfqN4VvKnJLHiciFimj32+Hzx/3L2XTuSImu3T4SEC8wtNm3ZpEzfoOrqKiDw
JoDg6f9FSUe7kkwlmrM1e2Y0Fx0ZhPvMMihlSIBlLCYxckrGpE+mkyzzT5kmDjNHOxrbf6yGS56U
IpcPhzWqytV5AbKIZx6K3he4N1Z2EpzXs+lEjb8lqESmvBOi/14IwCb4Ncjy+JtA8ogmnU5ZgzaB
su0rya2VtVrk2lQWJ1Sta3WcknQ6NfUxTO+a7kGCjuDtjXZ1jRAEqkAezMnQYibGJAgjyGTTqa8e
1eh5KOqDWAUhqVy5xw0dSu7t8a7eOujLAuwJhM4FQSNKBlWo+hLLk/9JjUBb05Ve+/MXD3GnDlEM
PDTmI3+VwlOjnv7775fRdAXuH8kAhCTOD2ZD5VYaO2066Vr5psTNm1mOK5HetWUHfhL6DbOP34V6
85D201TH4nRCBdUy+ZaRl5I7t6exBJD/XJYoYuFwgoaPUvviZhZ1mkOCABfMQEeAbAeTA+0XRSbq
gOqg1qE15W0S2rkyMWmvcdM8gqIKpFQBXj0sYOWwLFamfflWAKeKbj362lDpAGT1/MvmWdNlTC74
CR3SLHwHK5vfo9YVKyu0pCslh3kgTBqwzStkNl6ZiVKJJaKR3BGJVWgbSjbZeMjMZ6V21GOt+kX3
xPHkruIfL5cWQ4P0ABIMamwITc/nONBsEFLcgieaeRESqrYHW5H4cr9V0U2UdomjQHm4ewuE6QGO
hoOxElVcaa+c/QCy+MhTrkQNwO/jSYXahAj9/NRmvvzZvDDgTsDtrq3R38n/xv3kkvhNW8MEXv/2
//sASxoQktqsruYkpnHgqcgTO33SVb8J3R6Vrhfz2MbwaivXLp3LSw6z1mEUheILBBWXSiXZOKj5
IGf8JHR2RqBU6RJkLnCfrWY/zNsn69o2hlw20kWAS3GGF+8qFl4ow0FFoqr4SecLocu34qvZrVQz
r5RCIAExw9YUKBhCr2Rxces0jZpxrMVT+MiRgOVzUzb8zh0UB+PyYwjhmuggtYCYsrnj6kqEfWWS
2L2KBs8HNILwwJ/vYwEame2gY/CMe6aVDbAp+BD3+prO1GWugj7sLCSHziViCDJf9r8iOvQK8qbO
dPHUILGVXP6UjI+wT4wEW2x8c80O7kpei+FQwMIHVWeDtsXdXlei3AxGJp0Y6MN7CWa/VW5DdsMV
TCfO9+MEmya4h5upgyMqg7f+qlC3XOuyXdmskPeA2DkYebPw6eKI6p0k8hHb9dSw3eAnsteBdOEb
6cHQVwqgV1pA8N9DC2am2GKsZc23FPK2zMNJPpHOFZuXlPr6aMWQf4GXPHCQrp45slONK0/oZZkL
AquowwObODe5ljsXfDae0qRRTqZ0yAu3BDJkEJ9rc+2JmzfhefJhQIEQK2pC5g4wtEX4NJLcjMJ+
Ek/w3pzcyiTcFXNx2kQpNFssWsEzZJgS+VBAOd8tY+0hMeXIKaGCcte2vFl5di6vfvwaRKUEgC30
uJebq8kKiQiCLJ6q9pFmc5PYNdZ8cefzsJzxXJuBHhNaOXBrPT8vcCDiYtnW8mlMTyAsQiBzzbzs
6gjAyaKeDOV4dCrPR0hhR0kghiGf1FizGJ5L0q7BZK98KHRxgRlGRXCWdVzs/8iQI5U1snICy8QC
NqEH1Go1+7my9RFoAPsL8hzuL7S+zidCidhNHCoHJ6XZUnMDfWlbPEC6hz4BRaMdGLeZbslrEf3l
hTZjljEygA2zfN/i3qSg4UQMIunoubLJNRkgBU4ZfnSQBbfJ6b8+ROdjLTaDxNRRzMAQOvHeKWIn
yfbjXt0m5OX2MFdKX/BihqYIJHsASVDNxUMktK2QQXPMPCmOYhV+cchHZ/InOwqE+27bvxK/DWhl
IdLSyTFCWa7w0tSOmM2201P1J7PAaEmzU0T88Ov2T7u8SU0oaUGVFs8j6EjLYEfsxigv4zg8TXBS
bg+dnm9LFXBYuHOxLPN0zbk93uXhwHiA9KKpTuC9sezn5UCHplNjhicV6GmqIa1euUMutw8ol7jK
AOEBiBkF6fNNq4ZKP/atqJ5SC1DFAl0Qm+hWI7rgNmlrzueX1zQGm72oRRhDQud9cX2aBu+LFrHi
Kfl+a7OXUtjBZPr2B7uShZyNsWxD5F1Zyn1I1FNnglV5b3z3eSBNhTVC+eDE98zYJWtI3cvQ5XzI
RXzWcAUipMDVnNL4Uc4PPXO4YBPBWjkWV/bCDMDXFRAYANb9mfmv0CUS66ppcoWcVK20ZAL1vzVd
iiu7G5yzWfsSp05Bke18M8DTr+uavCIn8AiM+i4Pd9NHnPmmI3grq3RtJ0B7xkDTDbWoi4TUoEOk
ZTEhp+pTdsfmpMpbDS8YC3HeAcN8N95N0xbDPcRITEAKn9dkCq7EurODw/9+wPwpfn3MXg2JHOJ3
nTgggh955cmnfiPGdpR/qAAEalZJrWde+0rir0z9ykcGtW/2R4WcxNx2PB+5VgzUYIxKOBEkva0X
GrYkWyb76vd/NeoqXzV8Uj9D6xP2NxP8iJwafmsrP+EyjDHPfsLiHPKq5F2lNcIJEOVvpdtC98XK
t8w8ojZTPQpbVDh7dloZdH5kzyOJ80HnU/Tri88GMXFmYlDI82rFc5qJTvSgKU/ojZd1A1/xJ7lY
6QH+yP/eGnNxu7VQIB3NoRVORuSlI2Cv+sn42wh+kzzA3CCUqt2gvIOYaKEtmJdeyh4pcLGgsSUi
VNVlcAiOhDYWxY7Idq26SekBaKC8uO8Nux+3QjbzbU5Q9o8ntwZs9ytfq6le3mfYJwg2sVFA80Ga
u3jfiViOmhbK4al+MRMYBcDa5C/cR/7WudOYz4LILK1a26IXSzXvTZBaECuhJAkQ6flScWVshJDh
s7XZhnSvo2gTZT88RxI8Ra3hIGxvb42L+xPZEchFswIhmkgXJYxc1PPS1IQQOQO6fS9VAS0mvOZ3
5toWnC/is+0wD0SQ/cEuHIqcS9Gy0qh1VhapcKo1S72j5k4LXdkejUemf3Y2bNCr4T/n1POQcw4I
ixy8EsshJalMWV8T4ZRFLqteSm0PsepqpqJ6zPSNzNbGu+QdReyh91tz5Zq9eDHmwfH/H6cACWt5
vo5w2UjTkunCqZTuezC0xNUK22ULGX88nMChzwahPdQwF08GfLSikTMWB7Jxh5fdhnqAkj5Wwpum
clsuPMHOXQ3hdhi9FMq7sYeuNCbLqx2R94S6kxmubN7L4HGeMEIl4JGRp12gjiAx0ZRJqMfBJDzG
3XasH9UhGMfXFnd6ZRulLdcvMu8AxH3rZeCOdReI0+mFDh+6DplUtMai0lEmeKB9CYOdmIk9ld6g
HdHh7QfksasFrIu3cP7B6LWjdgptUXGpnxTpVQi6XB8FiqdDd8HL3lTd1kH/hm4Z/F9sQ3GLxq8j
m+N5yB+y6Pv28fvxpV4eCxjgAfs7o11xBM+3id4NeZvVJA7yAtZvD0ZudU5cWMV2+OhUZ/gAj3dy
IOdeHaX6vauAnYAJhKX/LUsbgRXEfhwC5yWr8IzOBuYbZBjVLYWP6akOctMGelnUnhAkJ26PdJm4
ue4BDir54cE0bNMb0632Wk32dJdsWWgBmyqZTrmLNS/MvORfiPv21B3BtECCDVkywYIWRvwxRA4N
/93+EJeNfwg5A4whA44MqRhIhZ1/iFyG5W7EVWzm6YgCWAKw6gMDhg7E300NlMoxAZQxs8pnA1wG
YUPC5wbqbE+dZrM1aNAlnGb+LYDsAMpnIkhaSvRx9IOLidMk6JBWVFsuOdkHPmX9RajH0xHE6xPo
yNCYFshuvpUHq6WgZ8RWFSWunHnC1iR2kbpS/zqsdUSunHqwHvE/bFpc2USdL55fb3le0Rp49jwJ
4q3wFsPJBqTQjfjdRlZ0F6LsiowIUFzhc/rK0z9UPAI2KzyCJbKSvPxgSM93Ln4HwKXozUNqAD/m
/HeU46g13dAkQcYfzGfsU3LIA0RxjD8KICTC8A6kHYSVkyMafv2sr1njXmRPWCToUs60Auh9iOIi
vmjGuJ0UaBsF6HGAQAA/IbHEZQJCQfkUAnvZObd36A8ibDnhXwP+YAJ/fXgIrU2NNA8IUZGxt9vJ
LuGS+dWGrzC05/uhhn/SAfJg7A6PtdA8jaVXRy68rMq/0X1KjqGAF9aDoBB96hqbPNz+eZe9ALBc
IMIMi1BUAbEoi9egbibGO8h0BlQ+VLGjfYihyyg0yvflMQw9nOXkJDYbSbHioISgJ0zZ15KxyzdP
R8qMnPbH6QjuJOdbAo6s3QirmiIoxG8T1zzysJVJXkTPoJDP6i6QzwRfAkjI8xGkMKGpFjVF0Btb
9jjuFa/bmzuEiVGzKR11L/xHx0pk/xBlMmdrIxRUoUGw+KpaWHWCosRlEDbfgMyO3Utf/leOAIaA
BjQccGAJgCktIr7QzCO567sywJPDuCtPVkFPKkS0XoQ1HMJlnWwx1uKWrfqaZmRqy0D/HBrsYkvc
x/EhpS8CdF3fWma3PSjJ7u1V++n1LU4ODquB8reBEMDUFo8cZTXsNBK9CmIQ8Ca8M/pbWmx7wat6
O1YOPXQnU1d8UL5r2BQg5erSU8Q2wmNkHgTyJ5EoQGlWHW3gcA8aIKGOnNtZsdH1t054Ye0WMhRG
u+0TkCl3HA+YYYkc4QS1S/YcrkXo8yY+nwyKpbh65004qxYslquCMlycDEMdxIlDyJ+yOKpsJXa8
vNowBORhUPdFDx+743yXZ0UbQhJzqoOo7axxfG7AekyexIFs+LZ41J5uL89lowQS3ThVGqpCePWQ
DJwPB2qEwkWxrQMlBOfHgrhOv40bP2Z3YKw6zZP0RFxYa6UpwpJ/Wu0LKwfg2nThLgTfAaAwIIi+
2B5V24eKNHR1QCanCq1hNPwU7gqZaUI4Gu7AEJezb0/5p1a4XER825leBLMrVDrPp5yZShfWjNdB
7yjwzkTGCT8OS5Jd47t+YajfgpXrFoIdik5WuFLiMUgMwFz1KZNTUPi5ZkMLmXzU1OpcGTBzCmZn
ajeGncZ2k8GE1W4fxq+iskd4WrFtVf0Fa4lNR5AAmnyj/ZVbuxc26EVVCOceys3t6V2yctDIA7YV
iSQSyFlQ7nx60ignxtQT0FnhgQ1GS9a80tyOaq9Jua0Mf4DnFsMXM/bSd06eoNysDs/Kl45cnDgD
tQvTaidAGl0z39DMNVvDUpsterqT7IiI3mWb6htzBGVmzySnND38R4K+1u1ZGBfVmsUsFs+JVGcV
ysBaE0BsIDEdfXpW9CMcis3p0H5Pf1GFRhIe+sVXmVnR+2RsKfUk3Q+5rRsb+JWl004Wfe5wzaHd
Zih8c3rIxIMquGXlNaEdPxHlvnzQ/yRPSuUmyms0xHi4Lcrd6F797EJXLw9wYw5fR2Hf+Iq208xH
HXHwV039JneE5CU1/Ta9h/rRJGzC1JOJ3dyVSFMqeDpXbgrBUMiITj4qnzH+lHgngI2p2QqGP7Q1
mnTebDs5PMR/WezUpoxMFH89DKgxxms6f1cCNti6QRMNDzSUktDoPd8USiFqOfZFE8iP6Uu078nT
9K4eB8NuIUXF3ie+xT1bwihjV8LVlcrPt5fzSjXlfPzFNcObUklbQW8CEaT0ov2GlKelPRdPxMc3
AnFoJRn9sTlcnHHMF1AotICBh1rWbEkmF0OeYzxzX39oj6097gt42XmyhhhtDz04sE2hsrAFb5Z9
i68VCEMO/HHEu+6fSG3zU9/keW4RSBGUvQsbN+hJtZZZ2yBtmcybfzOE0U6C5A/TIbQ7J3f6u0i2
2F/62GNDgGUergmyXfJOcCSgNQOwPwp6iEaWB3vgmQmsfBvwwYlHPIrfWmnaRpFtmHwQxdqmNcz7
9JXY8soFDa0rXCQzBgIp0WJUQ+xzkpCwCSTVBSmMvYwjGP1/4n3UP2triMzL8vA8R6jwok2BUFZf
giVrVUaRVKBtECPnar/gpedp3bEpX1H+U6vNRD9Jn1gd8BjRDozBAmJQt3fqtXvn9w9YBEk0ZvEg
lmkbqOk2k2ZNCshApFuj3a9Jf1+JJc6muviwaJgoPFcxVTHdStUmp6qljSvP+5WEES8c0mqEEuj9
XJwDrYCMn9ZFP3uGtu81OWVkQ+7zFB1RPdD4vma+UHk6t4DEQPZddygEuN34Dg3QhvtisgLsvZKp
zD8IKrtQv4eWzlJprzaijPcavq+OC4/Fd6M34JXEGwMKRCYcpsoWYN1uAInSgCb+kIGrnu0K8v+x
yghK0UqctUKRsZxfhyzstKomHVZZRUe69sL4ZSo/w3aHgse4EuFc21FwPAbwG/kywEuLHVVXaToM
WtwFkODtPnHtCyihIElGgQulldu79+r5gT4XQLowPjLgrXk+sV6tokqU2i4IIVUywJH+WMNiuaKo
Lz12w9ZgtgRzRcnW+41+MvuVz3olxQAo69fwi2gu1tt+LKe6C5Rhb0hvxje82gF59yQ0VCIfzB/b
iNy6TXdyulbwvfqZfw29OE6SVuVVUlRd0HxKf1NFsRXuqMQuYbQ7PSZ2azHVKZ814o93LRxCiiS1
ygYmDCsvz9WXzoT9B9prP1fmIn43lSkshY51ActRQav2leqqtR2Ox6ojbgNLtlaCjze8HrTTytrP
m3b55v0eefHG8wK0lRadxIC2EMQqYM6u5zaMwyMRpd+vtHWm7qOoP3P+3LK9bG4j/grI3Jr93NUT
jkwTXtOAbesoSZxvwThNmFLDNjTo0z8waYeQgTcac2LBh13hTh9CuYeysB7byZt0bwxOWW1uf4hr
O2Hu2yOlwAnQlzjoKqxlkxL8gAYiF+ABg3iT7+sKZebIXhWZ+JGCvvjqv0ZbXCWyliaK3OZtIL0B
i/gwIHnvZMhzia6Y7KlbqD7MUNDpakeP70Or8cMMkjj0q0M0uGsaS3SSN8Efj3Fkk9HWEx8Npn6N
H3t1a5ggCQGxii2yRBMxvUhjAnhH0KVIjBF3xuFdQR2qP9/+9FcvAIDugHlWke4jwzpf/EihUq8C
2BAgjQuEv9o3rTfF4MnKQStQo9vGxzZ0bo95dbl/Dbk4cFmR9XrF5iF30v0QZRD9cwubsvtsDVU4
/0kXS/1rpMUBk6ahMrMYI3UFMEZDIRAvauvX29O5EhZALxEoA3DMiAx8yPkXZEMSqXpPALTpYpfi
gKbVO1FW1unqIOAugzQGNU9AJM4HGZI4qychbIO6+GIlkHLG3ypN7NszubIw2Ab/G2TxucyG5ENO
hTbIhtdEh8BR/9gD1JB4CpKOoR+d28NdnxPg4PO308AgOp8TYiA6dRqGYybMKL5zCANkEGT+74NI
kByAGh3AlsAEnw9SSSOD4wZlQRRC9Y9YYweM1Bol5VpRZhbOQQloxssC+HQ+ip5OJivUggW69JRo
dpnthWGXpIkDYnsEFV20NpGPeLlhycqwm95kX7MT70XjK6HLlQ0PaLAJsizA9RAsX8w2VGqjT8WS
BSPKxZN07MZyJWDRMZPFkZo1CuZOHOhRaB6ez5RPalvlE2OBAgExPJJdtQ/ZJmsf1ND7bysHkD4e
pLmbDwFHTGnxTYceO2ZsZVAFuBS6RoNCflqBLtGn9Ov2SEsrpFlzY3785uoLRDgQ+Z1PSiklowUE
BcjK5ikXR1savah0df5sIu3W3Kq+7zVkkMJzE6FVlFikROMWaGhLS74p2dOYfubGP11+VIt3jb1p
ii2wyCu7lS7OvHq/v/3yZ87n91dPI5KquOGhCgCOmsqepE1up9fJDl2x9CHm3Zry/fJ8Ig9Hu2Z2
3kUDC7pVi83EITkEdEcqnzLwJp7ToSmAlySNKysgLNxegZ9L8mxqKlJ/tMeA3zBQCyOL+02Oc0Y5
XKlPwnQnNEhjwASBQgm0nNhoCcoxlaAb+EHkwMgSW1f88Z8YfbCNHj5Dq2cKJKBM8M+v5qMsN6bx
PED5r35Moj0fIV2DfkrksNbpRgRxFEx6N8st9gq3t653tVqw+9wZq2BM90q0AqxZXqn4hrMqJYSb
cGQU9adq9mvJAKbt8kJutVMRGyECaeBBax07jFZMcOE8V29iuUKEzfja8bk2sqHOzSV09tHjWexp
lYwKCYVGO2nQh/XlMQUrQQFwvh3RdEyImft6mxaPxORrScUPfnexmOhrAewAotl8shY5zSA0dUQj
QztRyHINaK+FoSWmO1KAcm1VR7D1Wbmb0aj0OEU7atwXJpjZ0lEcbFHaAAM/Qa3yr8n30+S16BZp
DxKD3Gb1R442qeEqKCjMMrIv2XdSH/MutJPQZ9k7NFfBOmUwUt/Lb8WOqI+iMXkJBHQHrzEOCv7t
9q79kUxfThT5IZh7M08CYqfnB1JTEyJ1k46JimXlDE1U2jrPYFMI19xN1XbcafpMdtJG6bc1aR87
aBA7Ka+fIy1njgxzPDubUscIZcDK5jmqEaACnTILLMCmQLFqtJStvtDH7e1ffpH0QLEL6mVokEJ3
Dwdv2cZSYnnQpsjIAqU1sq0pS/mdLGhbWAHWoK0wYLZCp1TC0TMrnDZc0JVHciSlKz9jvsPPP+Bc
9AZQ0wCGEhXwxbHvS6WtaDOFp4rmMDCWykeKQ6s2AxAo8I7CWqYabPD0l0RauXEuAl98AQJp7BnM
C88iBNnna6eGmlKLjRgFeemHg61sBgkiEv7QOUkwdDv0ckj4pcpr5ZT5fVzOeJaFRzvKRM65VObV
0lIR07aIAspMwxWFXrOGEM1fXvax3yZSjqirhURkHKo7ORYg4RDrFqNT5RhKHLrmUHeblUWYd+ni
J2ng5KGlqckovS61mdS+KxKNtlHQpGpzyChESMWUAN1sEq9RSu6xSomdtKsN34xEONzRtvC6hNKt
weW1pvEFEhHrApdM/I65/jI/y+frElExqViDDyQ9G5CTTY/8W2yhQmqLpU+1A+S3hsEtElcJ71Hg
bCNPZ3ap1qgP32flp3yQFRt1x5y6cLWkgMb+471PKKrkri7tCZwJzRc9iFRbF9a+4zL4+vnlc2cM
9EZIWC6BKDkhfQQpLeyol1CDopujbJRDDsjcXQ1QT9u9lcMX39PJz7Vp7SAti74/Y0PSDeEL/n6R
xqmsJnpclxHwW555L7T+qLiKvouOBB2w7l5y1X3+Or0p0UZ/RNMkguiuLZKVL3CRWi9/xeI4c2WQ
+2iqohnjhissdKInLqDyDldVANhtud+k6kNHPDEEtwnq/Y9QuX1RXT46hO5R43JV2VIeyCmHBnzo
9IJrQgZt5er7ifgX2x0gURx++DfNoL/Fpa0UNBoYMaKgHSCX/Mjrl6J2x8gPS/hhf3XCoa/8mr0X
E7RB1EPMPxvR0SRfH+GaSiyp8DV/hKsZPdQQMBYrN+sdVfAnviP0DlZFNHwoU1ttXCHdMMB7YF70
qPyDYGX4bD51dNsAmNolNmypVO0xTkuQ645sN3XvummNkR1BjPc55cwSi11H1tpKF6LoWKGzyS/C
d1XIezVP1CjQjq3mcVh9tuNTEh1RWUx3CX2ta6vY5OnrALsf6ANWyXvxQMtNSpwJrtCdBxcUeXT4
Py3aRsKTCjG6cqdzh+HGNtt7Df0GpXnCbWMVYxDJLkfTQ7WT4UHXPEVFFyJEIakPoBNVF/coeMW4
7vhB0z11OhbVPht2HTQEhW1kQP3QysuXonEqaK+P6Ogl+mP1Fq0a5873/MV20KCdhSANvadl5Mn1
totEQYtQafE0CMIDnxSht2b2TlpC1VtOfID1+LHsfCl1hxOynsLJop1m2Bo/qq3z3y9j3B7/+zmL
HDwrzDIa2jAK+BFIwVT32tQZlMGKRdT5X2A+rqI8CTlNQ25Whr5yhZyNvLh4WSaPU64KoA4V0BHK
bNZUttmiy6x5bWE1BdQPs2JlzIvy989+NBCdAsM3e9HNUeyv+JhFk6I2TRQHnQi/KVDAprmwZlht
9cBnLgpavSlk3cH52UkIm3sDxzHmW3NVsu0ihZ9/CYDHPwbYSAiXPgU5reRaZQrgVgaBYWGRmHeE
yaNf96iEDrwtDq2eGQAIDw9RJ3Z7VSgLq4OGoFfmfLS0WJLfSg2lDDZBN3uMYKhbS+W/SgjXWM4X
veH5p4LuBRQIQLCQKViE9gMMIZK8jZMALJBNk1DH1BvQUDat7letF7PebYVtQXsnLp+o8JI1B7Px
Uv1Isr8ru/UyRYRICuoNaDbitQaU7Xz5tEpVuJaXaaD5oCda0qvu8SNurVS15XArE2h2y+/pPdnS
4PbIPw42i2NrIGyEqDJ6UtDiX5yTHhm73JpxFmj1XWF6TbTXtU2ZPuhhoGifVD/mrRXSnYIGsea2
RusUofhWyaexKgHZBcFWAX8rfxsgds+z0DaqZIehIAbe2Qr5Fxt+1McrueCydIJlO/vJiwMmwU5P
QACWBrKWK8GI+8ijQwufUSOT3Rx2ZDbMeuKV525egeV3Att3xj4Bbgik9/kKJfLQEDSDs0CCEBd/
Gf7pyq66AyujXnn8L+QFZp3DGWcFySQQBtSly5Le5GGpxGkW8GyCTCbMo3dSox9DdqiDelLdoXyv
+KZH9444ghqebm+Ii2Y7hp+BEjOkfZa2vYi+ZEFlYRzGQSM5gGDRwUo52PFenx2L2aMDRYU1ysnl
gp4Pudj9GTeEUOpNAOjjyk5lBkE2yenq92kiX0IjrWyfy7MGZWIcfKjhYa7IIM5XcszBb0HGnUBA
dYAALptaSyxFWxj0NfbhRRN6/pYQQoZKBrTA0dxf7NQSQmWjpFMalAXQU49RP9kjHA9l+QvVF/IB
U1fgrGoPUL/hoMHurfMAlsIDwVqrkPerxsIXcPP590C3mJgzqxbaxYvfo3cVpbKQAT0sHAeozEEF
JReeyOPsYQMl9W1+b8TOxK32QQlM7aEZN1G1rQE519eEUi6aZT8/BSV4BQxQLMYyca7EMW/KqqNB
o/6rqlPfPLbCg5ITm8dulFha2G0ZDcjoQJ6AqjtIulkIBGUmA63j3t7y17YfTrQIYVNgL0A6P98Q
aVmPgyQONGCKgsAFFWi/UWjnSDGMt6heZw6e87VM49qggC0DoYO1wNW/iJ5J2sZSHidpkMWGsVHB
iN0O7B3+4HtRoROSMTTNb0/zSq0C3TrQ8FCfBawF+kXn8+R1mLQhx1ed1E+Vb7kuQSAH6YvaWvnz
iLC5TVyJucaaTs+1AzdrJYDqgd6B+RMx/IpN5IFVFOkyDXStB80hO8KGM3L0DoJNt2d47ZtCZwzB
B4Jz/HOOzH4NpEWKiRe9TgOjIvqdXoyCTTNJRg1ER9Kkl6gS0Tz3bw86747zh2GWZPl/g6IKcj6o
wgaR60acov4RWyKAenRNbvzai3A2xOLGCvEgCDmhaRCjhS4ZKegFCOv/KfDKeRGLd65YEAdr0wNY
GeNKqfzqJ0UuPgPP4W62hJ5PcSxNotmmQcepVWQndEacWIlsOlY4j2vSAldvBSBF8LwTBX2XZSsr
LPs0nkqsIMS3Bi/LGkgbtWJ8jDI9d2C/3d7FuST4EqsAYqCzpjeP4bcFLK3VGFPhphMZPdZq/3TK
lT1LhGSfT7K8EgtcPUkoqogoSIPVh2TnfM07oDHQvJGw0fI9IyiPwgvcMpQ76Lsq046pB7H101UY
+2XJC+AwwN+gVIASH26s81HFknBF5SQNzLx1It5uzPpZmOy8OKEmrTQem42AjH0rOpIA86E1rcXL
vAbDz08n2qbAU/2kxL9OVyeGcjXBfyMQyz45CqWRWZmRZQ8U9KU0TMT7YionnxhhDrbd8H77lF3Z
h6gySLNfFJjiqMWfz50oUVqNVZcFLEldzvcKILu1qyJzWBPenN/AxXmGcDEuENBr0I3+qVX/mmYf
Qi4sTbI8QPG2dUpg8PmUWtmaLNC1Cf0eZnH/10aZ5XRI8yCfgIxhO3VyYnk/MQt+orc/3ZULCi1V
UKcQg0AF4efM/ZoQ4VqCPniRB40IiDPXYMETpbzwbo9ypQ4MTfpfwyxWKFJLdP6qMg/g/RI+sMEB
KwvI8sKqDE+QN+1JbnZasRIsz3/oxWIByD87iCMqX/JNxUiOTDp2eSCkCPvHOvpbFrDsDVmf2lBt
FHw2yKOtFiV/uT3dH1bPcmTsE7AoZ3jo5bXfVhHK+iwLYvBRGTQEdNRsoImjMlvU0hpaIWKH2o/c
GiCARqSejOe5bPJS5AkbbaEFQTdvSAUIvdFpfxNI2qd2VZZdaSc8zV/ErFFGp+sig7mpjqPnjZWU
KBA7i7oO7luNrtdWrDcwdpGFCP8+UonCI8o0GrRASK2iahiHVAY0f9IS21QbofQiMkXMD6FbpMHz
Ia4SjxYZCFx1NWLjJa2QpLaUjfFfRUlCxWZJZuzRJ+2h5A/BNyhaDylKyUXMytey0HDbqASAEOf2
l72g0yIynEVzRCRauFzRNT0/6hDVK2hGkWlxumEQ9q58lmhWnu5A9gO6DQgy/dPA9/CACYBTMqTC
WouAA+VVfvfdgB34gsln3VMX4UMAbZg/19px1W3iZ2tdbIBfP3OREMplTwhk4LIAmW4n9I7RYm18
2Q8fddMeDgS9VRAj8EviwS5g41qtHOur3wkeogRtJwSQKPucf6ehrimv6JQFk/iVfIgbehBiqN/J
jZfAlnfwNHjZGBaCb7uGUE1D3oTwLpftsrdNkDVGBH3pNgxdNKogAt+kW8gLQDMrx3bQLZGeVlb1
2n0HEV48XSpkWC7wDgwlUmEapSwo+abW9gyOj2nsoUKkAFNOlS/Af9wO1d0eTKg+fePwFA93iQyn
GqAD0MKqt4byYnJbG0Cff+X0iZsWYoKmFoCosW//2Gu3CmJzJIjIEw3FWIR0QtwkA6dmFqCz2zsR
0yqnznkIGHwNrbSq0qwsy8tN0wh8ZVGvhMpQhDKgmSnjqbtoP2RNGUIbXsVX0sRo045Ki2Yzn+5I
DtbM7Ulee+fQetLRMQQ+F1z6/yPtvHYjx5ps/UQE6M0tk+mUsiWlVKobopzovefTn481B/MrKSKJ
mUGj0Q10dQa3ix07YsVal9snNwpPK8cAf61IKuIcNOGFVvZKov9GjIq1hPlSWoHOLhKj5r/m83lz
jmv6gRsWTXKGCUEvHqFRasQTItkBYeQp7/dDub8+vsUL6bPFWbgkEC0FTdvRnpucMlq8d2Fj12Bt
6hd92JGDDt6Q5Bv8lXvwH23g3C+gV0FKkQhxokm7nNdeKyrJ98fkPLS8bbe5bLvVLznZewBx5Te8
qPnoc+OHdM86bbWhNZ2LcitsrPAojx/ScOOudXYvBG4TgxxcCfAgEQPMHKpYSELQCEJCwsNqb2im
AD5Qa88yl9CdIlr+Scro9ReFhGYtEGArL4ilYPlfnycBPcVR0AyXExIZrh9pMv2xQoUaZPjdGKjv
qAfBuFGUfdrX+9h7Ks1qu8pz8KWjfbpJMCpDVzr1a88zaaqUgCRpsdyBVyueKjGF6ZoycUiPUoIo
HBqf+ltb35p+bXvJTkN5A7oYu8m3Wv8yAhbFQ8XWQ5He98GrGU9CBGjZXt+mC8dQZbtMWQAie21O
JioMtRZKiZSea+CxgnL0qtauu6l//bqdpVwUGBp42aa0F/wcs2Wg068yx1Cmifg3bN+Rekr9n6mx
17LcVs1gr0JP6Wp3Ka1A/XMlnNzoFrcXR9se0dHmlOXbbE3MaGFffv6if1/8KTAVRlV3CfXTM+XD
e8ilkHgXE3ZDb0v+36pfa41auIGmq9KEQ41XBGfhch8Kakc842PONE4tzQBh/egOr733d72KvBBy
X5iaPuXTyJCOwg36zPUgHZCOheJMvBNfRbqj/lLHBaki9E6fbYtnWf9xfZkXt9OnQc5WWSmkrotH
BikqT7oE/CPc9VRQ1q7zpZTE5xGas5REYkZqNigKSKSHZJy0XAdl77anqjt5kB5DdfOjA7N0566l
zZa8CYbJJgGv5eH9r//t09SmjRTTAobhML9r/W1P2CdsImEHhi+mrnyiQXHtRbh8dD7ZnIV6ZacL
qu4Bu9KE04RKgnxE2qkHeacehay0jSmlG+3Kn/KbqBH+mzsrvG8cNaE2YJUrwJflXfyf8c9utenN
0SB7x8Rrt1K4qweESr4Dw5PKtbTdQk0R3Bv1Dg2E6j9yxMtdHCiCnwQdEUKs/IacrFcyR4dzKhwh
Vfhmmq+Vv+dFvtH8I2td0rbUhCuDXahOmURhyJ4DLaIWMicLNFR0F1KxTM407YdoYA/c4HforW4H
pnwzQPaxG0JHjPajerT20V35UBabdK/udPOY3kp/x2TL07M+hcEhXeOeWDpqxpRLnaCBE175cnq6
0GvlLhKTsyXVvkM+RN4VSOzs9DAHW1uv4i34uVlcMZH1sPIq/QxUKy/NDaWkFpD6kDDoh8OYxCnd
yeUTOPf9dQ/ypY2aW5O/6CGZdvzEtXJpSBmiTG31Oj3r+cb41eZ2Jjwmnm2RKX6V3ukRF/9Web+p
0F7Nb6JjibZ0uRuDTf277xFTdYzQid3tmDixeuMFBwmJ9zf5Vv1WyI91sHfxRh9essUJ+t3T9U9f
9EqfP322JG6nRHXjN7h43el6zl+3gbkwRmOx3DQnITyiRZcdOpSHrxv+Cnye5mzaDAYpI0KOmYcI
osFwPQOH76K0fGtJNik5J2idx2yDCKSdIZKGNI5d/AkgEnVDe2i3MsC4ze+4gj4lUOHHX1nGRUcJ
o6lFrpD4h7LP5TKKApR7Q5FAsCGmXnH0VJ2HaO0qyfe2lcTXOpgwtEowoI7nykH63IyJ+DooqfCm
pjLagddnaOmw0HShKTxYKS/Os2oDRQ6N+CM7N7U/7sQKXrBITX5Xtag9t6XYr0Q7C16SYgO5Shi5
+HuOebd6I2y0Ckk6g5agoxlI8i4nDnYMAY4ipYBwKi7jtTh7AfoAAoM6ukx4QWlr/m6UBymS8gZO
Ezl2dM0uwy37sMwOyjfoYd29NHxTneKu1E+KdDBQYi25RMyViV5KoWsgMemUFtmNsjGL9pXBH2Qt
b7KzcNClO7mEwcEubguUtAabWW8c8Vip29Tcys1uhHPwt3G8vtQLsApEbGGbnNA3kFbPPVWeysoo
kiSCPQbcTwmrwkvhF3bNKhekGsAYJjoYVW0TeQTbcEqNEPVDKtBsCm2tFefLMQCYCkO3NJHMq1An
/XslfooXoo688Qhq+0WzHReVVsoDzvYZwaZHf6URcx7O/rOkwrM5sdnQKjPzAYVrtvQWjRHEto4x
IL0O7UE52Oq3lemdB5eTHXY0DxpSjxLgu9nBVks6/C0pful39bG4V5xq7++Q1NyG9z9VNCDsZuUw
fXGrc4uzLaW3TTu2nhy/1Lv89i5QbhJo6o7wq4+7Gt1z91vurIxxjmfGIjcQpIm0MvBUmZcqpdx0
BylIkhck4W315g7U+rHeDi8rduZuYm5m9iSIDX9I6iZOIMtPzu/PH6ukr2vjmD7g0+5D59GPvRwD
7t441fbtvbIN7Y22MoylBbqYrlnuXQtGt7LgbWCB+h2mdjvPxu3Z3sa44bJZ2w9ro5o9MkSjHfO8
mqZtW5B/bZHsu/ft51Ux+2knfw55/i0PhS6YH6bUwRyfxb1gloEyDcvptpDG/q0cu30tbf3tz/X9
Nk/4zQ3N5s/vx3Do8iB5+Q7bywnY2TbZra3RdEi+DAZkj6jhj2j8Ui+3gq4pgxENGTZ2DyzP8Ta6
fX5aCxKXd8InK7MIKDSLAkweVnxSXvZOOvCuvgluz+d887ESbS1N2tRBSZAItAVNycsB9RSiYynw
0hfBt78jIGTsQ88+HK6vzJe84bQ0wOJgnIKm1UKZ8NKK2InQ+pTwhOPm6mdyZ6fNdmOuUYzMw5O5
lZlPhRYp7OohT19oiVGP1VG0V8axNFmfhzFzoWFH91A51ilbuX9umatyEzjeyh5buIEu5mq2xbLS
UgpVaagH2+4P5QGyMXiQ9ptqBUD1JbM6n63ZJhuaWJCNijVJbBjHbgt7+NPtbghlhOOfleWffmp+
aj7P28xDZ3E/IEtZpC/FR8hz+691OlrQ02yj5+Egn+ST57xet7i2E2YeWy38psl5/bycXOJ2G73w
dH/dwuqWnvbKp0vB6sW2zdpymj4utp0cwgMU7ARn5VGyFPpcbIeZmxaIfwEzVenL9/g4aYYKW+GH
snleM7N0G3xaon88eJ+Gk9Kf1QkSZ0f8sOknGzd0+Q/2ytZeG4w6O6FGqXtt6bMRELWAqza5ETaF
k9xCrmBLj//DBeIFTCManGz0gUDhN38BkzIWpEYUs3Mn5p0jFAOcMSheHHLNHWzgyoNttIq3Bbn1
0iHPsh/bVUjkUuZjSlKKBPIGRHXKbJO0UhG6PHH4BtcV37KhFf7IrRK0dkA2/YmyFdtGQfTFssmR
dC9W1wUwg2X03943VWH4+8SqcnGTthCYlVXaVbbQxx7q2ZXmRbdqVgYRCuGK9DZogvZm9Ckd43ri
xpSs+zzPNomRSbfKIA0GnK6uALlAWrV0XhuCelbaNDe31yd9qW4yXfVUNCfqNp5tl6cijnu1dK08
P2fQmupb2HAJM5yMJo883QjFL/ldtGzhRkZP5bErpnaPjf6r+17s4GIyQZaHmq3DyHb9q5ZyYPSX
8T1UAkn1qLNlmKD8ZQMl09lS872xlShH7qR73dj3/qa+8Y6dQ+HfjvvtuCbxNndEqMeI4KCm7jYY
MkFoX85HU+dJoViu+yIV72kHJ1R9jPxHf42MaboTPjvYuZmZg/W83IMuDCp0IOBFQ9PiWrP1tG7X
DMzW1XczzaT66740MDF78X0FiBiWAfhZTkqypgQ5vy7mo5ktlylHphFFGDPcnZp/SLDUafrKC3v6
jS8DAjZM6gAZE0qalwsjFngipWyEF5jloUE4FiohtnBvFL9q/a3TVlKgiyP6R6EEGBtvNFsfVy7V
UeD0v1gamsPVPjFeFWT9rm/zpTXiayeZ06nlbo5TVio104LcxUhKyQA8Yaui19UbqBL8jmEnvW5t
aWd/tjbbEXrRmUbVYw1pG2AtN2GlIFMIA9daFmhpb0O//4+XCdTBXFWgVAolHlUMxRb96YSpGunJ
62NZWJ6JwJv0nw45Ki/Wy82Qx1XdyEHinWO9fCuD8rYAPm/7QbK9bmdhhXjyg79kOLz75yAuQ1Bg
9qkL7xwE1kEf0RrUxNuil5ykrKEyXGuvXdjjF+bm58gIu7AdaWVNq+xG9qQHV4u+W2nwS4E9okja
HZTmKxt9cYTkB8EJGyDv5pJZ4fTmlxPPO0dUVORt0Ggb3TxE9QlM2coGXLhrAKrB401z6fS0nKdr
5Taq6l6ldbG5KWCC9Dw7RQbGtPtj+FA/po7mbirXrlGOsz362FybNgs0RX92yIZk7+5a+/Y8bsdr
XXzOtI8/RVC9V2pRW1l0Uo774lt7K0qnnwi9qdodsgXX99E/vsuZ9yIZRmcHLdOQzs4rKqHra60Y
xP65C49tfZKMc3Ty2x1dpqFoB+6BLGEw2k0TO7GPGJZ6aoMHSfyeWEe5PnVbETyWcGOkW0MTnD69
jVxjxb0uL85/vnC+EVLFyEfVj+DEhxFEtuu3isasyoYOJiSboR2zm8GHs7M8yk78NOh3xQuo6P5n
/U1INwO9jf5aOLh0GD5N2Ry6QqYzCLqKKdPMu9p9lwRIcK2D4sJUUFtnLdtlsPooZHjF0imBqeWO
4hjW39K8M1vPjhG1vL6Gi98DvgSEEAzdMFNcbpchla2k9jP/bJQHOi2Hahc76fCDEgxUWtdNLaS0
2Zq8IpDy4FyyYy5tNVINJdPA2At1pyQbOXHU5/LeBydmbbt7pHQdw38AcWyE+3Gb1XaM2sbLyjfI
2PiyZTV9IryfUBLy7L5oBr1MrKxh/uv9qNMQLCo3oYcgw6aQW5TYwyPl6L0M72gsVhvNPazYX/Lx
k1rMdEzpFpzbb0ff64t0QK1CSOC9eo3GbeL6gBWeZIjOdNUmhR0otia/A/v0BEc06Pl//T9+xMwj
j7kl+n0y+ufGeKYF3DIPUnhr9jbCEMMTMmBIHztSFjgqFdGjTLyo07y18g1LCwH6G74gAh+YSab/
/slPlV7ZyElcBWehfUZMKXgyyi2yC7J3Y1j3SXTr/RFulDWc49JuBzaooQ9G9h6k76VRK49qyF/p
RwvyvV8jKHpK5XdDOflQMq1N8pItVtmUKDgD7BVnk2yVSVEqkRCcs8bbaupvz4D2eZuDlbSsXaM/
ghgKqq2QfdTF3+I2CR2EETY6GjTlPkbD6fp0L4RJskgCHEI56oo0X1wOnNJYUQQebTNWvdfjgyQ+
de4+XCMEXbh2mVTCWU43fKDzd2avhIoSD0p4busbQdnUigO+3n80xz/XR7Nwx028tjATwV4NGH3m
tGQVaFmtCfE5anKnh02IqFltjsFdqRwCGWSvGq6EZgvzp9DwBEkIBFikkGeZwyLFpdQqKE4VVGn1
RkdQOt6E6c/r45ru5plzgikCgBvxJYtlzZyTn6up1zZhcqbneauOvZ15v65bWBjH1MY+0aGxUiRB
L/dBJzeG1FX0xEg9x308BkFsd8XTWvJwYSATiwsejs5TFWOXZsrUjfMhYyBlm7waYm3upLJcA51+
yX1xui6sTF/xyYU0pVr6Y45eh7iJjGdt/KjGp5DOY+9Fqrjwj+vNU9MxmS3QhcXZxmvh6/TVekKx
WA9te6PcukG8CZPvsXQ3ZN+VcQ/SzK5WkmILu527SmW3k7aGDWbuKbPAalPa3CbkYVODNYu+Df17
SXmG7tbcf1oL677skUmnjWI/vcmwEdFUeTmtrSHHRaZn6TkYQljXYtpovT1A42ATR/LKufriMWa2
Zn5JNcuklya9E6kynLC1oFTYJVW7D9zeacTf1zf/l12JMa7e6YXF2xfXfDmwLDWGyghAdLToMnrt
r7as/ly38GWpqJZTpUbwaILrwp50acHXhUguXYne6q2X0EgHfM3aogIpvWsvQbC7buxLGtPC2qTM
Rt/YhMSdU7RqVRTJmdeU59S60/R9+12QyWaGyVPh3lgVCBqY2FdMfrnUZianvfPpyIVGrkW10pVn
JbuTBGdMQKK8AUxOduFv0Mlq+5AhRJfIAKeAS9iSEG3QTZM2Wrv9P37JbDFFV82rwONLsi095dBS
5PFOhOHnwSBMppCovsAKmDkGYpDxcy18i/+Oa5fCVwfEbIBtAjoIro1kx2y56y4CG4Jm+FnyviHy
G9OgZEg3I1T23SHsnsbtWrV04bhMjYJ0M+JpQJ3O/KootkqIqEd1zpvvIT1ljt4+J7ltqofrs7uw
zNBmTnkpNBRJHc/t+E1iSlkCCXL4bVQOcDOVd2wnGE/6tTfk5L0uXOqkdDR1aIowNE0diZc7aiwG
S3M7vT6jRuknO2GXFNv0NjgZ/Ydxlx7gyt+P1imqj9p4gJGt65xEcNR78yP+XkYrm2rBQSD7zqAn
ANYklHz5LVKV662QD8251OH7dmGh3iS5umblX0ZgPmSqAdMFTzYeFP2lmbJLFBcCVMyMpS0dBBk2
kGOwt1q7SrYhlEsHv7UNw/bGrdrBdeIoNCUBmmx/mt2bT3+oemrg1/Lfry/6V6aoyWPB+TwRn/PP
ufciLgkbI5F72Bps/ZsrbId9W26V35FjHGKgxt6enqAh33TFLTImXbaVlIcYFgfxYKROF52i4tjs
kXrLqz8oAQpbCLbCbOuOfyJ53Fz/1oWjhyIkjpbsDlsHMubLORzBechS40JoVPyRavDndq3eRo0K
Scx7FOZThjv21o7f15vx0ujM5ySKVcMNbfXnur8fNM/RY5o6rUMCAPz68KY44nKHYGjiu+EyYZ/M
GXikuJYzV46HsyRv2vKN1iE7g+z+upGvu31qLMEQlBI8iOeYU9IiuVFW+XAOxq1bGdtYslbO01c3
cmlhtkhl5Wa6D0fsuQLk02vwUCkl6Oa9JxmOBgOZPqyBZJZWSIEtHe8oAjWeK7SoAo5aT4T+jCik
3WlP4fgD6vgAjt/rc7doh6IKjp+0/Zckd+iOY5iY3nDOidKnoMyEJh11GMetP65bWlolEgX0nsB1
S/p5FrFrdTYIE9jj7HY4fCvZRdkad9HSbvuPiS/gi6pj1uIkGegFf3flUy3S0/P9+igW5+u/RwGk
7fK4Gl1R5Y0aDmcjamHhg+6ZxozozcvXHrprY5mum08BSttonsV5HM6NivhGkrKtU0QNi2iNw2fN
0Ozeyl0lbwcLQ8wsimoaoGBd7uyWmPn61C0ZUiFdnKTtwLvq09R+GlFjympGB++AEkDjSDEpc+8e
Zr7/jRHqgwpYU4qm00d8MgLhp+6FPVugisjGoH3ovebSWjZ2aSsTev+3kdlIBplS+b991vSeY8LU
ZUYrHSvLc/UfCzOHY3Qhu9tkGPV0LK2/2jn2dv/zmeJVy+X9XzQas50stX3RILPKcgBAr1Jt5xbm
sbDWakFfcDFQf1JRIEygak8n1/yC8y0l1bW6Hc+KXfp7/WcQnaof4mPR0ou9L9SD9Zj9uj6yJW9N
XVCcoLa4tH89wp/2gCiVYa1k1XhGAsQe0q1KViVsvhFv/IjClbDv60NJogWDvBg+jWtuTnqRDkVa
VJ08nk2ac5v4uZFyJ0dp7bsQPllKfpMUa5XWL2i2aUIJnFELomftK2rca6w+tQp3PLfNZtDttN1S
pzBUtOI/pI2VPAaPEgD75LsrH67P67Tp5pf5Z8Mzl5QZLiDfFMOy99QJnq39zbN93D8N367bWZzT
TwOceaQybgtRzic71mNwI8kQ97+L2buv7MsbOrGvG1sMwD6PahYrd3IahWZrjucx2lnxruhFu48y
J1HeArqoxdumgetUO163ujhEGlegSAAcTQ7/0k1lVdao1mCN55SGrYehsDu2aGqj32W91vJatvir
v0I4Er57Ak02D/wMl9aKpkmbhnb8szjKZ0HLN5qydg6+7o3JBEzg9DJw3OdKCK4mGW4kht1ZoSkd
9akdwl2noIYTJxp3WStvr8/fmrmZf6ytvsosGXN6sq+rvUsZOymhuz4K0ZoDW568/x7Z/G08Rmql
RzWm8kkg56Ew/qclXg7Np5mb1+OHwdSSVuD3fYrWLkJJ+VmiE8BFtKRYuVUWXMelrdnFZTZiZ5RZ
3HE7VnadiER8juU5CQzpMU03Buw58d6XHkrtMU5PSb6GRFlcNmCxCoHTpFA8ee5Pnjlt/KRIFMaq
DbTNbXLzPQlyFDb3MG5d3yCLq/YfS/9UPz9ZkmNf7lU16WCxlO+bSDwLkrL2uPk6GvC36LKivUcN
jNDmcjRjIVct7HGEaGKMrCTcbFDib0QXtnOwuKloxM71QS34KpNMGbk/QHjwss1DKDfKslRotAF+
75uh2+aGDtbmvkIszaAZzah/A0u2U1QMr9udBnLp+DGLfChIDtBe0hwJo9cQauSaP0Lz+JyeiuKM
akvU+StLtjSdeClytSo6NFxsl9MpF0h2JUo6IqbibWrrwVWGbRaeBAWZTdXcXx/SVwdMy7MMQhOy
GiiAvlRe3KosmxgH7MUH/TVHgCOAL6aTPyrKlWUx2i5MKddNLqQ5L23O9gtcjlbrJdw00m1P9SxH
tXgTCPTglQqK8Y7+VhhPKyanxN1s5Wi5ok9gAmVNpFyXcyp1yCEpsdSejTcNtJxdIUSOxKt1157d
5MixuG5vYQk/mTPm6Hc1HrU6rjA3MaDvhtQpyu/FQ72me7GweBdmZqFrUyZC4QEYPqs3oUMxAQCq
lEAf9Oj5e3cNqrd06KBwgqoSClLqWf+c6idXYrW1HppZ3Z1BIsWPqhbdmR396747aNumKIVjFyaS
rdJF2YWNu1dc2MWvT6v+9TlAsXfq7gaJtlCGSgJdylvXYsDiPi/fm1+C9AvVujw4iZAfFQ7qdYF0
9Pt3kcmA7zy/K9KnnF6ydN9bd7H7mgwPNaToGn1nfyOrhrryxuw3PczT7jeV/xv6KzhkRJZNexp+
UL7W+50/OglkEEimmfs43Te53T2PNwpVyfpPSOfaTSpuivrNj3/r2u+0+6Y36AkftaraJC40Cdve
OAY3BUTBhl9vwAKv6hF97anTpmlBH8OEmBVpl2k7flqZtm8IZEriGjU/jc+VtBF2jfoQodmbwGd9
0/Q0OW4Vk2bdxzR15Ld+LUvz9aVx+QGz+4yIB0GONOjOUedQUE0+Bv+Dl0bS7ht95aGxcLSAm8AS
NDHr6V8IyxI918Fcx/05HXUWBRBzs81TosYioWr8/fqG+3p7ov1tUF6CEJMC0BxYR3hnxllX9Gej
Rtm45ZK2Vb13V/Sk/vW3zryTIk38iSIcLFM3y+X6aVbmy65JntaIM5tW7l3sOlbvO0CK8tYujfOo
oAsoQLW87RIngEZy6DZxZ2zU4Vkvbyq6ratSOOQ+Cdzd9RlY2lvUotCKmO5ZGjenI/lpb4WmJw3R
aPTnkOpPvyuTW1XL7afC/yuDgiCGBnBNpqxyXDD3xd5blbzm9+dzQ7AO7SOJBp0E6qX9IZto4weR
FwJ0wxrBYP+aji9jchiso2GurMS/tMhXazAacL9TvZh3pxq+UJidIY3nurgDz6hBnUhi3ragqhgU
OlC3EKRa0QGZRvnFL+79lXB+4RxBaUZMOMn8gnKfnSOj7Ay16HtefOFBlm483ZbNW0Nt7Uze+NlK
nLEQBcNr+8na7FKMo0iP8nogP2Dsijtfsk3vQzp5J58YKnZvPe1hbA8wdgziyjAX4ijS/HTDk+qi
qjqHRVgFukxmSdBRK7ftL9X6KPsXa41DcWkuJ1UovCK3PqjRy41jpC2svZk8nOP8CdSkVThWZMvI
U21krqjrp2TBT5DJ4y8a9ciQz9E4qltlYyvjJ4bsbxXeV+a3/83v491hyQU1MAcSc+0WYtLX/Tkw
xOoUeZp5r5nx83UjS6vy7wr5/0ZmYVndWbUi5SVGXPldEFrjsc6yj8qTux2li3SlIXrhKqfULfMK
Z5sDTZhFuXqqmG3RtP251bVDJ76K1i8RrbXrQ1pcl09GZs7DG8i1N0XVn/3Qfy5MKtjKisdYnLRP
FmaTJtZCD+SBlfGyv7XrGP2bBHGin6xFPl+94JRbmxBSTBk4gcvN3FdRrLZK35/z3NuY9S9P2bX5
c8V1e33Cltz9haFZSJmMEVB2eejPplRtk5SCJbz2NhLFmZ1Su/TJO0UBYWYofyihAdGwu29bXnmu
pu4KFLQ8WX21+mRllpfO8ufhzzaLopHHtEQ2y6hZ8Qu0mdHOj0v5KNYeou9+ET0NrfqrFEzlf5yU
MJkOXplU1EDAzVV7E/pRXA1qwnOV10+dHGyL4mkYXzUI2OFGW3PIC7HNPxQp6XroUDkes1VOBeKe
goeRWwGeDRy9tCFlTSkjw6Qy/lFrJ5Vu4je02FqAGv2HnmxGBdTfGihkWuTZLQgSa0rjktMlXza7
hpBYsuhs8sVz8ZF4311JdWJlm7V3ofLTUHdhT5cVbVej9f365vuv6ZwZJi9HARPa9+lums7zp2Cj
iSq1jnIuBsvtxruh4PLfem38IxtG7VGuiuTNhTnrF/TN5AkBJaMbXQejdOob2fsdS1FM8E22BR3f
sdM2XZKUwT4JM/0x0ilRHqYmNc8ZMyG9V9xhYuD0WfsNggqa/xO+kBpm/SHzHqs20qxHJdBr/b1m
Se4Lve8V5GAt6SeMQ/VP3UyyH3T/lH8axbPuPN9zz2lnNYgTWBbCKmKioEUKJXL1YehexZHtIyl1
UtlFaFhLhHLCjIomOCJBoM4YtD3gEgm/DPyrCHSY1cz0wwfuGjqeUuYV2nsexDBxqA5sP0n5U+iJ
DFRHGABH6pFcIS1kQjRluGb1opWJUTuhqAawdfq1tXcleQy3E9Hjg0T59ti3jXUX6f6o2DliUuIm
lDPtdjBKAWWkrgG6Hg78006GKqxs1U8N5PHIWP1JG1Mc7SxuVVAcpcHjx6KZRQHja8UBY8nNYSPm
vUGwJFQmuO8qFB4arxmQ0a2Sv6XWU4go6qz6EaighLVObD9iBcQIwi5WAO+cXJUkf7Up71AEfgah
k9BEzB5vFwGu70q/C0Ij/alJ3INOZLbig+4LrmILelAntCZUdbLjzaCXjmWUg2eLSuObNjRMEBOB
EKFKoJcUeFEXlcsBGZxar08DV7qw8SvoabZd1w73bhPZOa9qEfC8IDzLbkKdZkzyP75eaLUDY0Pw
oGah9yiZY3IXdWqBLItm7vxecxGVV9760XRvCKUnFqZWbyQ7KyiHUB71go/cvBtjrW4cqwtNWCc1
mnQQOMxsYF8oMrVWaDCplhvYYhYox1SWPELrxM/fu1iUIa/Kiuwn/6p0Gy0uBgoeWWiSbItCqdsa
eaC/B0nT8hhuzLHY+JrmG5sSFD9sI9r0x2ntDIkqLZWOCT+AfKUrm9qw+9EQWlvPBHiK+zok824N
QDERo2hLxB668qaOBGBZSQaHMOobHX9C78RfLVnb0g56QTx0TfaDzmXgI6HZ0y04jLFjdtoQbbrM
fxQSX92bUhd/KB5vhKxJTWUjlWYfbKlducJOUHT3WxuIqWR3nk8PE2z9youe8G15C8d2PTTVbeZZ
0vOYqzDmmJmR/taURC+cMNRosAiHwDI2lRbzug1HaI9tI6RBAjRLmcDoIvoBnDsVWnVe6bIM2n06
VCj7JEXRiDtjED3VFtK82ZIu4x0VdUq8yatKBTHZ+cEvpDEQNO59PQS+5Dbq0cujqLGzCik91DDL
3HFLRYo2WWHEnT311qjbuBydXjAK1W6GUhFsuZYLwG2hMB4Y7KA+VmaSnNvcE2HLEkNV2YBzfpaC
Jt9noVTIHEatPKaeKSQbr0wmKs4BgEU8dCyBaBzofchUuwqH+K8XGOpbmPjSNte1dKAft3fbjd55
OdR34tDXdl4pfgobbqUMdg+Fk+E0QgkwSUolhNnUdnD3oue6/U3ua5210RvX/FsAUnxNkAL+CKUy
EO20EDKKJhQBVBvZ78Lbgmvzw62oV7QGtzg9uHjVcXA3hVQqryWUw4Oj9XGmbiY6piMFyE5zokAK
/wZh6UUOr77yIUkFy2XJ2h5yhSoZ/gatIH6HAd38ngeCf5v3LTdeaJDJtukD8xpQJ6n3W8x6eq0k
6issVO4P9wh1jN1GcEXvI8z1rnJy3erfgyHnjszCgUId+fhYvPW8xgD6mrYD95qgt3+tvuk+Ik/0
HtH4bR85ffD2eVFGG0eop6a+keVORRarasJvpdzDjDW4XS5tgjI1OlsY2yC0azPUCp5pA9xz5VBV
sKVKILM2veg1T1rQed2uL4pWOumur0Pl2daq3ac9MKc86r3UVoQ6fFTF1tA2COyYUxZPzw70XFuw
2Mvox3/rLI0EVaQb2R6C70J31EIZBhTs6FvchF0z5PSkZchMWK3vldugUpvqmHdRNmyo45k0J+uu
+5xSSq24OHzF3yp6hT8eyx5vUyt1XcO+lFovUt9Vot3VBe+mStIa+r3IPaT0RaRO75sdN1gljLel
S+laxiE0XDua9rMfp1+u4qgRNjVL72/l3MreB13KuFBzLAVlLvweXLnJN42VJqdARJ9OrPLiLIgx
3UlDlGryPjcGeWMOguAg+M0tnvZdJ9lerRZ4hq4h+ZFHTf+sSpwmgJIgxm1YsJNdaXrGN3/s/JJ3
rCD/9Uwx0JxsEIOntCe545DMMQc7bIXgZ92Z472PDG5QUnE6ZaSHIbquRLikO930+43Y+91vVzOR
zoNk3WhttaK6cFSFiEC4ijwY5F2tr2AGMl3JuAWa3Fl78nDgkvxq1PflaPnSplFhZy67KEg3QdOp
DzTSjyLhe9SKtpTBO3+IhDS45b3nSztUp5tmrwtWlz5nBD6QROH8M1B6Rn+TGgW3JOJxsQAIVs85
w0oHLbtbD/F7rkdB7dRN1jljWhXwzY9h5m87tzHRyunH4CFoyvCvlEPKskmTEC7ZUZTaP1ERRY+W
n9XIDMZC+EoXE8IddZDB+jY2KmELc47mDxLE8rk2TPdPUv0/0r5ryXFkWfKHFmbQ4jUhqEuRYIkX
WIkuaK3x9euou/c0mYVl2sxps+mHaTMGUkVGRni4F0JtcXGWrfsgqqFoOCTpDvdV+DZoIHvBPdg9
B32jiFtO8BSRKFzl7XzgnUQSygOHNklVClSoGCr+KS2nyLAmNeMxDq0PodIhhrhV8aKHGF4nSE+A
lxgcwpAEe1uTeuldRoR4rzejfOY5OT8bcIVAVQYJILMVuCr3UzIN/TZQoDW46aUOLh1PKq2x+aoU
z0KiCty6bOtcRZItLVrTb3XDTcVJPutKmSXbLC+7A1DB+Ss6+pTEAYhHz+BRx6a31AEwfcHrwZUx
eSkIJ0cueAarctjZnZeAe9ybokw2+zaU92qAG4Fo/SRtUG+uQittQ+koTHLX4KCN/ts4+mJrDgHn
F9jfhbcTOQEQa7i14CkHaQT49hsPaI20TQb08IEyLSUG+kcAGx2TZOunipqjBZMTkMwAHcWZy1K0
ZnJaILic0ZTAcXuF+EeMkLK4xwEF9jWZoq4mo1ckn7XQ5Gg4ABNqKY/CY2o02jELw2jFqWL1oePv
jCiTXN0h2lQ+9BJhC6mFLP8jG5P6BIw2NGYGTYTYkh8O3kcHStkSuku650M6IgcYQ+Ca4B2aNJA3
BMlyBLqIoilD3Ng+cHVc2usQpxFy/+B5ASYsyzgbINXpuW3Sbo5IfblFGjHOP9NIrliZmh/M668n
xowyNeYnFqp410+MpAwh8dUAVIHsFvYdNO+3YDxOjsm+W08vXLmqz/pGtYRdCu3JQ32I5NUwWBrq
Cf5KrxEGEb2wz4GTKiR6bNe3X0AL71zgWWZaeXDjQbCCSuT7+YBiadjxrleqldl3JdKrQqyCSzNA
+DB4oAWcWnTiDlzJyJT87uUEWAEqGSgBzlJXmJrreTGmMs56oeeRKiHi46Q/DbVI3scPbVvFK0Nw
QtDAfw+rvjCRi27uwlMQMp6dCxkhZDgAUJ/rSwj6qMHLYlnFMQJ7F0cPnqxD1CaWwKwVXsfC+v0k
7uldAJrruZ8cBROen7/l4qGZaFw9iAImGp2r+XPyCj60c2Q8BvclKYEw3OU5mWOEyG50OwDJHAOd
N08mbV5XkfSaBdcwViqdo5alrveePLpcLmzyeiekvHN7J7EsUNucxyWeJjoq5EUy3OkIJVoOOYXb
NhZyXwC0/R0FlZWpC8xtX2kjcFCQ2YCX5Td6UTq1V57+hSHkilU0FgAkRGe/lCpQ5AnCZ64QzGUI
o/nOJ0eWN7etLO0/dGUhgYtevRnNdr0nylhLoyriAGktHgPlwKk7hDq3TSzN2KUJettBebwEhHVE
/RKvXW1EoXAkVQv0vcSwtFStVUDPO792QYmt0jmcPg39VJ6AVRDHQ4kAJigeed3yAZ3t8SJV6vew
hXgyk1FzIYUFs6jv42kADNRPfvHiYMlTF4MWLp/csAmBWjB2XeRiX0BQETEWnvZQMHzr9FMZfwA0
gvRE+D2A2t3w/oRpCRmG73883wBSQC8MddFZfp5a0swQPA6ti7ybIWPjSJx+VvTQQcARIT8ypv/8
zAGkDt4XpIRmWkoqfSdVc0q7A95yxFvAyprQRxRuvN4e0m/SIZw5qEegjWduJcCT5XqbSk2rR3wA
pGXCAQ8Nkpy2uBNaZMMalOOUkzIB0dQQQ1cbO/ErszQqJK50S2UjWhd2M5p8RPgvdEz9ZouAPoof
x0iCuOmdevZLU3DarVbtcieaNh4J7iLC9aaxRyiEVMztWfi5jigPOkNpZypdCUeVxrZqSZKoUAzh
3c5/H8RjnjyHeFGhoi9P72kIKoD+IajjbRDLxybsNhHnrcq5m+ulVdCU05h6uC49K23eyyC3FP9b
mSbCs2BmsxunPxI3Gu4yQdfQ10xtiNHH/6ozFNiGets+IVRNtWeecwbpMawtHHyWmNcCxhjdxpgU
ReHnAIeuH2a53nWdoCKBPJBRi8zBN2wv9OwxvuM58PYEB9TVt/wpFW0RcCLGmsz+nh4ucreAIMzp
DYNuN5rGbBp0xN7uUCpzHAepCggK5UCFW8NHG09En4nCoMvUffr+qijuOOGekxBZW7666uVVFdp4
TMqDYfrM1PritxlQv55bYcESQd24KGx1oq8VvOtr8mfUhrZYb/Ays7nkG/Qtau9AKr4NHTRTk+wf
M7DCIUKqCnWbud6JRAe1D7Q8GyKkOXm3HzgytC9I7rU8lMBInACcgfcrUkaQS3ZyvGW54pxED7dX
ZincgboHOmVRyAA4ld4XbTKlOpS5EFdGx1Z9KYpHddWedd8MAvRVykdpABVxPSc8V3WA3ks8Ju8l
JExuf8bsmej9MdcvNXAhzbc4NQ2YpUINE5WHNDOR+IfyXBlWuKkDSwY1ysjAiSw5Jyiez2wNcwvE
D5HMxUU0liUSdp0vuEa9GtRzhMY8uMuOVbJYHNJfK9SQNL2e5D6BlVl4M4TooYRkH6tffOkuB4XA
XyvUNRZ3ZS3KHIf9A8I9zXhtunMa7YLgUVcOYJfrAMBgccWKS75rJuqeWVUxhTT1Q8vLo6qUeFBi
pXSQQ/Kkq+8VaV8mdjE9+Lw9FGs9062kcvjyBZTjVqdmluw9QjQpbjo70x+MhIU0VZaO8cVX0UX9
Ji6RZOFz0UUWWR2hpykGj9D0G0XH51Xk27lOzFA7AKXcu9BX6ZEDdYJM/M7PkCZGKDsQ2ejgCmUf
VFmO6vcg84W6RQJ1tnAY7KyNjT2kLGq4zEhAgOI1LcLmqpK6z3pURLAIASRDWn/KQzvtufhrSJP2
LUABsSdDNcHvqQ109EhdarUpF5H/B/xlUQONtzGOIKLXC9lKULq+MQuEtEjucEYlmVmRKvd8h3vJ
TqVEPudCpsvWiD416LApYZOvinEKnA55v7eoxawmFe+/quE4jc7/gRyXwMdTiD0YyaqDnEqaI9sr
Kx3j+C6Edmim/c+OoGkLxrqZirHAXkcbZiTttcDujJUE4F1aMyLxhWcwgBTo2IUKNYCGdNgG2sE6
LZCucsE5wj+qmc1nbo4ohowjo7C8EPMDfw1jQDbyaMGmgqlkaDOlBmbU1ZOVl3wo6o7PGY5ocdp+
qCvBIoB4ibp5+KmJfbFTZhNWg9sleIBOXNd9oHr2L9zrhSHqydfkUw9WPhjKIR6UELzjI38POTr+
QRk2IatzYzHWABQAwBpUDmUAbOAaLxysh9aDuhMr0a0rJ2nMPEFJ5IGrt8U+zJ8mfjCTBlqD65rF
ErK0OS7tUm8oFO78oIF3d0Pk7ImjNqg8Rq859AMElRHQL+2OS1PzHXMxRLUNFW00MMQYEKwoW0vK
S/Ln9qIxp5HKehT90KHzGDagArrhfNSup7OHvsPqfcLI0Bo4yMf2COJhMoQq45wtXiyXA5zn+mKA
OR68fdbC+HTPg7jWgN6e8CkBWGjkZn5fbQvm+3B5SuEPAWPB04ymy5JruUzFpBbdNDCnORS2dM3y
5XVV3A+nxFGyzdD4tg5xsX4LZ8bEt8y7ko5BwCTLgw8FoQEADtcjFmuUONGhh3dDY1bNMSvM0RpM
xZbyrRCteHVfy5tBtowHI2TkfJaiH5xOZHyA61eBS7u2PIxVEvu9ILjIOfZxt/aM3BrE2u672KqQ
5wybBzQXmLe316JRkMBBMxI8UUCyXBvl5HpENcsT3BCqmvlKfi/951jfVP69gpcBC6u5BJ9UkRH6
X3N0j1A5VDHQOLO58a3n/nDapve/1HqDJPqqikwRaty8XYHd/BVVF9Rzbg926VGIeUV8Caju/ACh
RjuENf5pDEV3XMWTKYLZwCDl9CJltoCUeh0j4LSrQxavoS1T2kc5gWwdKE2LtbIB98ngf0OKFbiW
19uftYSznFOMQLnhSYz0EnXK2jHtkFMXkO2rZacHTZzMoUZQu327HqpD5B8GzgoqHQq/vZOX90LF
0uhY2PRXH0DNSw3EiIAKIPrBEVBMZYj+PpYJ1iDpyCyrRrGdYmmEhCuyHh0qYMCrQEtmgJMWuF3j
+buuBHDIa0jdD45spJuyZmSQF8cJrjJAw1HWQQb9erejm6Ye2oEf3VHq3gaQT3JRxFjMhWeFjgc2
+BXnU/yr80jPp7zvKgyzScPUNMr2oU719RQhSuRbjnH/sIxRd8PYVMA3GEgTtyCiUu+09r3PXhKV
EQMtzRp45GR0ic104tIcc19cAtHAKyNoHJFdVbex/ySqrLapxb2Bhx+4IpGsQc8bZUGWa0nygml0
URs/5fE6f9StvrqTpWMqCBYSci1AOqPJ1BpawLHpmgpkPd7cSLXQD87Jx+sGkofI8hcPmdIAm2D2
iZPEG8Xq9sHBUO48Vob3RymTumDAwYs9AgocsMtJVMzQDxC+MLhUcNu8SncBmlIqI9FNbZpUu0Yl
Y6uILUqq05Df8xzKu4Y3ars4U/NziEroRkHUv4r4SbvrclCRaVPRr6RJ1u5r/CFh6xub295pITwF
sn6Wz5jPDZrbrle/BFl70OeItevJnoQPSTiNnANUgjIyriKWISo81aNUCjyE9W6nuW8yMABh91hg
SABS3B7RUoYUIskQE56fDzLyUddDSqvO8JO0EtwC3JuJdlCkP3IUkzYMTZn7/ulN5Ey5K/FiJXWx
FXw7lqfT7Y9YiHOMWe4NanzoVAHG/fobFDFT9AGxgBt9CvlBEypL1ZnpvoU3+qWRnzf8xclVY/By
y4XIuyhTvirVa+l/Nv0+ASAJ5Sspsrrg8/aolqZ2dq3AhSK/j8IZdZJDNZBBXufxrp6FQEYcDWGf
p3Yag5SDlENrVRzE5v+gHXPkzKR2WYwGC1kJLCwAAMgwzv7kJz9wMWJQ/+IFnjeim1WP6uhbQMQ1
8sFw9H5ddUQH+WGhOYYFQEsavCtPQBYoiiXvu7MRowePEdEthM/4GlGcybAVYa6EXS8ykCqdVCro
JU8SE6+gri4gAPEwPJf1GjhGzZZrBmh+wZNeW6S2VV8JUp+0sJhxDVGBqAoDE4geU5l2WXWUVc7k
gQWNrHLc5NOh6R4Z6/97W1/Zpx+zwIYNXSqPIqpKJH8eHmrl5MXAJz7F3vv0Hqv3Wm9qXzkkPjpW
j9ny2qMBCe5qBkfTnUitCDlTpdSRkYobaJo2fAdwoNYmqExrvSofY0/kj20NYUV95EG92kpSR/os
UMDercaSRJoak5UX/WTW4B2YHL/tgt2UxkWBttN++ADcaHzP+XT6yjW//Mck7YiKkT35z+dTXmka
wwTy6UioVdC052t1LU1PeRzsACMyIz2xb6/UwkKh7CcjazgnniWarFYQmkLP0UfghsqzXG706JS2
zm0T8167vunQrw/CrplvCjkUg/IFbaL3UjZ2gpt2EIGuE3Ms6w0XgFysOEuJ1SepmUNh+LbR38HK
rNSHbA36lVHYpBt5NaMFyhqycGCpqCK0IyTvQxdwrBtkXgt6aKD/Q81wlm/l6Yg96+XU98JAdNUa
daJkWwPjKh/aQETG3nOgmhKRGuBOvXXC9KVKVm36mKKpSIk+y/Xt8c4hK/0liCSQNJ/h3zrNf6WU
SZr4YiG5AiBnXLHiewLqraywga71WO1nSw4NO/SvNSqAbnRNb2OtlFACt+J32UzulWGvmPwJ7jNh
URQtWwPQBbt0LlHTZZGsQdCmGwNSH8Nu6MCFRb58xSkMC8ntPnifakY9bulMGBf25r11cXn0RjQ0
5dCJLvpT+MysW3SnMkwsvIBniuiZxxhuStHo/cmBkLeJI0l0A/HccPJGEiarESLwf7ulRHRuk/L6
m5B9156TiFB3WnPeuq8Z+3dh04DFDMAMQHlmeiYqphvqSQESL5PcOF3lhhmGD9LWy0n/we4hnA85
tT+xeihyQnlYmdXrrudU0YWyiLNWQht9RPptJ9mifog+wkcgnIj80FVP/LSvwdt5+1j8PEpou/O9
i8wj/oAd7tpuo8ftGDQFnvqpXaAXwDC9NrQSPkFhM4aSjG6h7o+P2s/A077ISSA9Chqwm0Fvd6Dh
S3bBtE3QVlnna7R9TMUeVLhacOwFU65M9U0KcIdafPeV4K2QrG5//YJ7mbsewZYhqqiF0TeZNkBJ
F2AEpDATogLd5Sjo3ahk1o25tA3QtgQQiAYnhqrs9Rx1SgmaOX2S3EZ5igxwp618e8B5zuwwdm+P
aOFoAbtl4DaAeCEyMJSp0GuyqY1VyeV1s4OuQX+M+tfbJpYmDUSWiP1mtVZ0BF+PpkKFIxRrUXKT
sTRjA01p7T5KtwErqFva0RJ+X0K6AJAjOsTtw04vM3TnutEJ8h+eqRwNwKzFnHCbYIe2BN/xA+f2
0LSl6bu0KV2PrVbkwBdCXXJzJQeFjxgDfrrS5QawVqUs7wwo5LoNkNwndA5Jf7hoZhPIWy+eiMwF
2mHwJ1SRcuTpUztU20lA/r8cIToQI3dP1CLmP6piFmcBxROg9mXJ1RA69oHRRkuE6oNqU0dBjIDo
OPgEzZ6QOF2rVE5ZIKYMA/0lK5QJoVQ1ta/IULebompRVZPTHMVbQfpGJg4Cj2KtntAWljyIedWV
Zgn6ptIshrHOTPQwAa0+iqpVIwHhA+cajK9RrlXoao+TbI1YHzWzoS+4O8Xr7vpRMDaVnETvGvqP
jKSfdkGh+l8ieGV9U8jl8hArzXSfRtHgkbEKBxFdRR3IZKVOVMwZOvw9TmWVIYnsmUJdQ5c+rrkC
PXXyQ1ZF6OoGSgI6aVlQvfNdiMxAq2sNb6GSHH+kmFFQAAG3xyqgLQRMyAegvQ3ZAQBXaF/p52Ja
TEoou8aLCA5uIlUrMd/n3aruHliB+kKcdGWLCs4UOfRGdUhlV+6sjnuc8sf4LKPuVBEeouymJq10
qz60oD1lZXsW9zLoIFAyhjf4hTVA0Tet/CGTccu+GOOh7ZDYYJTUFoomcDIghAVn2Iwz06hbR1OG
CHimSXb1aO2tAkjAveRoeiqhHj1oBZmkx7wFyjzf9ywWlCUvhLb1GeUFwhwQUVyf1ERrU6nsRNmN
1I9yfB/zU8q9jyxaryXPDT7C/xFzAus+ZaUIxJIXR012+TfuPulXarvJRQsJVfXhtudZNgRRcuT+
BDhXyvFoYilAFjBQ3MbSVUf64L11ltldvC5YULylp6uCDPiPTCsAxjq1I+sGjYQ5jzXjjkViOFLy
ogdPEtAvQ2YDihUNhamXK+xVDhQXrIhoKdaEdQ0Ed3MFG379et3QkTcIXKjKbgqiNMiyrQCNywLN
iqMO5UPdGiKrYWVLFk7CXO9F0zbOASDNlM1c9pO4GQpMrjIVq2nu08u4MDJHD528t9fxd3IN3BgX
pqhMRAw9yEitU8UVvwHQ6PtVawEYMnCMwOWXVwE9CQBEgITwcxrm51xeRNDxxJd9ovi9m+mJbwUt
RtT2QWvfHsxPFuEquJvNgLMB3WMzIQodTSihEmXAnvSur9551Y47Nhsp3YSBg2bOrnnXxK90NKH6
vY+cPHfiwPkw3hPZBktPYryKNQCQVvoENqBD6Y7tJg6fUQtPRDPZB6vKI3WHbHNt4V5Cc/Epv0f/
WLc3gJ54RttVYIH8okruh2KllGYNJZJ6XRzV8qESwP2PaiFHonX2DjKJx9pwIMAyFy8LVPK2YbuN
o30qWL1opWaMFwaat0EOqds9tJFysSHx3YDGTGhSKSlJwfES2A33XDjI16myHRzkj6hm1jt/RTPX
U0kzU6CRFG86XetcBSX6M0iMpAaw9r0A/B0+RntUOLsObBZfxS+3Mlud6cs0pJXROEv553RUy7rh
495Nm7p1Wi9JyCjEg533G/QxzsKIYHEJ+ISVHvt1DH7swj2DPgUZSlqbNYVCCXg/sHGiCC27+WEC
Vie+y0JhzoiiqU0C+nBYqV+huC/+8PeVbqEZAUozDK/6uxBJfcfsGS7OSaTkkzw0GL9cOg2UBQ0C
dFiEmMZqPnOFaOhnRYdB6JvqA5iZQECmrfNP4U8HMgNojNv8l6ASOX9mHCsY/XWqAEH838mh3BES
h+hdz2aCRfGcORzokioshGeHMnAG96nGpA5ircb87xezUAdhm2shWBbBQpWs4/ZJEczgwy9OhgmI
krxpX/pwH8N4RmrVirldyGJQ/S2Ui4WA6sl86aDdB4T315+QiWndpoUCokd1F6L7G3WgBwNCRqBZ
Kl4VLyPDWslIsikVqwU3vxkR40kInwfJGXW4DHvI0B+OrGFPpGgl9QdV3jCpmn9HM/NH4r8ZIarM
+gzXHzl6YS+LmYqPhHr9NhqwYdTHTN6ozcofVkm4jZW32nhQpOPtDfE7mw+jKNbjgsKemO1fG5YQ
zdScCvKSAB4hfKrRGT8NaEoow4dIehtUHoiQbQVNWxBPcSE+znirWsaZpV0FJRdOo8ryRBokAxou
J+8Rj3FTvZfMyGbcjiwbVJTTR5ziF2AoPlnh0590v137DAN0ZE8PYr43L3Z6IPtTgidJdupN0SxX
lb0NSED+aUxPW6E2M5BkkhIKsBJt1K1T7RU05W606knOyDFwWVjLXwEbbY7alj6UPT2/+FEiVwiS
6mblTJayrnaQgWhMMzFv70baW9DmKG/RFyXXTjwEyfXDbnKg1tHCad42MU/QpQekTcz75GKZEjkD
NYQKMfJmI1vRlrEJWAOgciCC0AkGOr9n5fb4HW7N/GYY+EWcSX0//fjwax3S3NK8j2PyJu0iS7X2
bnzP2s2slVcov1BkIGPTJcyTukXLoWKr5K4y11/wDKR8vr0kTFvUs6DyJzmtJOwyC8rexuPeRrsQ
dGnkZwDRkaNlZXfml9ONLUA/eNqu5Tgug7t5mTxiHIh/ahKyPeos2YJfDw56rSiX0Eq1L/DcvNcc
8PiR3CzeUyvZFibDKzB2nUI5hRzdTZ6ERvrTi2wKa/kzMaUNY4lum0CD6PWx6TJJyEYVc9ab8tbT
zTG17pG5McEK8w6yd0f7bvfcKrNZ+cv/zxwilY0uNgGtC/OHXZxXAz0j/Tgm2enQo4HJnO5sQLm2
JrOb6P9zsP4aohxDVAD/Aj6b7NQ5+iolk8OReFVb0V2yZpzh5bn8a4lyErFfDT7HBdmptCvrAHh3
SM63l2v5LvqPBRrQganU5bKBBfReETT9PA/2tjisbxuZff/vY/TXCOUhBKTb+kgJs1O9RTeLemTM
EmsMlFMA5r3n+RwLLxzzJ9BJbKWV6kSr22NYjgr+joGKCrygg5/L4uzUmvw5svR7N7EZ08RYbRoj
LZRKX/EexgF/bTz1zlpivDRYBqjTz6tDiKohDKQTRNIgwPEZubdn6afCeGupqTAgM+oQiETsJ6He
akQQLUEhwh13V1s8XrEVsQE1t56e4j+hifYKEbEVY0P/io//x5X+Xah5Ei7cQIJGDiltQC8R7Xet
rTg6JOjN1+mQmWsmjHF2y79GiwytroODDHlnaudpaZakYZdnp1Elvm/2+3fTTtbb77OES4klJLF8
+V1Yo7YgutNbYH7T7CT+KX2z2kaIGg1rNxwKc/2vbr4LW9SFJCqdUgQtRgYWTHPYCERbg7ABQHOT
EcgtRlkXhqg9WRR1P2UcDAWb4GiWzu39uLjjL36d2o56aeQeDm12Or9NAXlKP4//4vfB5DlLUiBV
/1Pgvdhs4hgWYlTjPhXP/UrZQgJxzbCw6NwuLFAjAJGLhsQ54kRrsCzw2LpRShAX3B7G/CO/9vGF
EerMaHI/RXGJYZR3PolPGcoNtw0s35kXFqg7U88Lrkzm54G8OleWtNODeRShxURULoZsF4aoKxNd
BP2Ikgz8tJ0+feTmQ2/x+8pknA/GhNFYunFs0lyRMRz0sbig2HAYV9ribfN3FD8c0Bf7qijKqhCg
FH7SV4idVq4b2IwlZ1mgXFfFGRMf+HgeBi+oC8KTNCt+zYg2WTYkyhWjWw3rgbUYH1+QdDUD8nV7
Wy0e74tporxU0RQG2KaxDLU57Rr76D0x1pllgPJOyIfyOprusM4PndlbNmcxDLCmiDregcE1Qiti
ioLTtI5X+9ypVrfnaNHBXswRdbalov1/T6an1eM//3gQ0AC2DPlfHrri1FlLS6/pOZCtIhBGIiM3
R4egJ4JhZGEJLo3Q1S0hL7OBn42MZreZvdPI2kVLzunKBBWfFhVoOfFXfqptyfkQyCbeDHYEWOL5
9lIs+HKwwitQWJvb7n9VKipR7yH0oOanF6c0ByLdmd4dK05l2NCp55dR5MLUFLMN74BeW1OWUMLA
tV39+a/GQpcKcPFxitop87KoK++xwfUUWEJFytNtOwvb93LO6EJg3Gg9RANhxwJkN+/I+vbPLzjy
q5+nXFQsA12AMmCOh7cjJgT1xZLhaH+BvBCQXpmgnNQ0FqAA52DCe2vt/nxfOBDwtXlLOJvxV0AY
x2Vx/cEoogBrjO4h+maqI6mNownrrxDD4czOvIudb4bbXT4wF0aoAzMqjaEFPIyUtrw6xLvS9F3h
2x2fGRcIazDUJTUUEzApsx1In78La/VoZ2/ftzcAcyzUDhBlf2jbATYgrb7ZjfZ0N5mmyxjIUuw+
g77/syzUJvC4XgW9/DySfWRpyBg4gZkCfEICqETzz6z0KHNU1MVlNOgd5OZtEJ57uyb6JtwQCS8G
dmj3C2mN/a3xKnoGJSAQVEBWrm/5vEfvfK/JcwrBO8R3xWbcpnfe6uShpBoepG26fx3O4z63OMuz
by/ewt2A5lBUlqF/NEN8qbutjPRS8iHXcxpXonmoV/onwz0sJZWuLMz390UglqepXPegPcXgJOcN
KshEJah3sK6ghTDgysx8EC7MJEI9SCXfZaecHEISWU8/uvG3J2tpD14aoXM9bSPnuooWXlxz0aZI
zBd9M4HyJzHnEoe2Sf+5J7oyRzkJT9YCxQNZJg6v4/BH8yu3GRYYy0+rAsixUkWSOs1FAN78UB+q
J8aMzZ9IvYuuhkD5BhACJs1UYgjTPYB2GrTyAjMj63O+FhmmFq65K0uUfwBPuQCVK1ja8X969Ki/
Mkay8Cy6+n3KH0icqI5iw2ODVeSltEUA+kBdg8T5o0Rum2ItChXRVrFXqbkGS+33AT3EVnH2GI2b
C7fC1VioUz8IdZ5lEc4ksqIb2a4S8r7+ZmwtxoGkm0PLPhR7COBlp3AigTO29iitWakqlg3q0PNI
J061hkNfgpqWmKC0JeX6v1wOOh4ENWQn6CUGsuuQQXZ7huQBYwx0GAjfDFr9BGPgO8uZSPonPDQl
K0fEMkLdMJ2GRJQEplvUykTTUffvR1bvLMsCddC7DKDVscKWQocpVLEU4oaW9V+dC5064a1cZP5Q
j0jk8Cj7JhYaChnF8YVY9vJc6NQZB3md2gvJ7EPCrWHWjsji7GLdhrR2Y5FrCtqpMIYXxMqiydua
We6185YRLTEOON0pF0tTo3s8/Lrn5qQ79QYxc8v8ur0eSyHS1XTNe+Lizh3isBY9D9PF7fjtYa6w
5CQfHNe3DEbPNMO500qyaIbKpUzGITltwDy/uj2OX80NiL9AoibMOEVg93+h6etMmkLfEDGOtUas
Olmj32h0GpJZ+h7IGQ/l926FLk+S49qP79TVugFypX3+tt/5+y0r57O8R/5+Du1wotZPFHAJz4f1
4K/9rXzUyVGz9H9zCVyYoaILudXrsGwkhH7mWzU5hllNpq24t+d28S67MEI5nrDrQYYOreOTdu90
u2jNcmyLJ/bi9ym3U4Oe3SjBlnwCxGiwGoWEx9sDYK4G5XVCL9TyUcM0WU1G8oi8w7GFzrr+d67h
YiiU85EBRIqh2jAve7UxyAvgiwS1H9BPO4whLXqHC0tUgFFzbau2AhaltBtLcNDOitwl4Jko74Tr
Yd1VpvZoV+T41ZoMy/Nk/QoHLyxTgQcOYTN2HMZoDcaqbfG43jSn8iV25I+dvGYVtBfvpAtrlH+q
Bj2s1Qzj3FV7B6TTVnWuGCNimaAiEDSStLKgYnekRLDqiDxve6Iw/CzDBt0EnIt57pcebMw8oyb3
sOsR5TAWZjG6/TtVBuUMpkDLitLDwgyYKKBwv949M1sxBsLYd3QHqwzZnSyYB/LCr3bjT7kcPeWs
pnXWiaU5hyD7OKTKoADGkK4dJ/rKasdMXm5PGMOv0ZRpeM+HEsdjKECWvpXWa+j0jPiZNVmUO0ja
oBShxDA//gIoUtmdZdw7kWblp9sjYU4X5Q2CPipHOcTS492cuuHq+T0ztQdWfMgaDnXyJQ8iomh1
wlkszxjKXboRTFCuM55OS6nCy6vcmM/SRUgCyGc2QrkEZiant5XA8nQLaRQk1gPxACpUuDmP4QIY
VxDdghp3VQEfg61wRvSDLhgz9xijEqWbbhOV0utRRSAygZIMRvXS7QXVDveH02gXD0B4o8NwK51N
E5z5mE4htr+53GQG97cXDx3u1/YHvTWKbL4DoYIEqgvbEszX6s66vRFvuzmokV0bSXjO01IBxxbI
qoH4m87mn25buL1S0CS4tmBkE9BNCCRP0/FFeWqdkbFOt50COH6uf78dpKIJ59st+8zJPbx1+MXw
06w5opxCBHAIJzc4RUllOZB42AdoZzUZC8FabcohoJUPvJMlpina9LZ+/hRW2mr6818aofyBoepR
2HYwstMIzg1IeR9J/8UwsuzbZnE7wEt0KNFRQ4H2RJ/mtTa7aai1kZfO8rfT9/ftbbW4KBdGqKFU
aZeEPg8jQU7K8w5kglgVADhvW1lclQsr81dceDa5hLJrC7IohOvRq/S4F8wZt6kxZow1lvkrLqzo
oQFSuVxHvN6a+mu+EWx1HTJsLB7DvyOh45kxS4OxBHvtCUobssWHrFTwL22Nn/fchQHKXXWDCg4+
HwsCyb6H0WxJ8HhubY1w98FDsan4VYeKgYWM7en2ErEGRnmwUGwAF+8xMPCtbe4yVh2XtZvpwGYK
vGLgRizO7iBWgIgL0Ekigbh6vD0Mxk6jY5siDlVOSGCmEq3YHExhK7+MO1Y2ZzmZfrFKlC/LA8NX
IaCHt4CY7/zH1gCuEW+A54Bwq9RiRgbz5P96elyYo1yBCBkj8NlgU/yUc5wPiAVszPfINhi7mzV7
lDfg9D6b61Rz3GYcufvuBO41Rw0shjtYTr5cjIfyB6rep5OG583JQm/eg0FksyHCtrlj2WHNG+UR
gl5EvoqDnRk9IJr3EwHuMXuqWMDq24cH/ZvXniccjMDLJqyPCLEtAortjJUr+NWddO0XAHC8NgHN
P91vcgwlLlaarb1BBY/kFjHtaldvtnf1aRdtOEffoh0dyZ5iBbJqZlfJooPVgXZDFAectUTHIGNd
YdEMLFt7bnbxxgV/D2MHLvuJCxvy9TjHPoy5voeNnbrK9vxWsCBPIJnv/yregRioBP5HBXqelB21
S9u65CP0ZBPQb/doi2HhQxcP04WF/0valy03juTQ/tAwgvvymklSu2xL8vrCcJVt7hQp7vz6e+h7
p4tKc5R3arojuiuiowUCiQSQWA4YG4G5xT7PuxD9MTHFfgs0YaDjzeKaotnX74QMYxuswRxyIwKZ
l8Eetvf6Xb19OHPec3NttYhq/kiLMQx+Jg1SMsRjrw9WD5DeKelnR2FabQApcCLR/6ACf4gx1kE2
ojgE5vp4NE/JaXDFJ5+EmhMgZLjtLObtEEahsYgC7RKYvL5WNqzDNHVBzM94Gwxu/wSYYXI/UO9F
cr5uUxrl88OATwgxh9R1WS0oVYE+lpex0b4jwn8Lc/BtHyYUmBMqm6FPIiEbGxkaF2tf3/Egptgc
guFJV8YCkdv8zJ/RhBxzRoWVWU2kQXIihqvvsJaB5CQFGa4yzJnW73lDICUB8INFJTZKxcr1oDqf
clROBjuxSyrcqTSEDBtaOVGIyhm2X3Pyy7MKPyGrsxa9UbCe5FKeTxeQxegFzTerkL6Or3De+oQf
o5Xj0U1pMaZdSRNdTlSwiEa6dbfttq601WmqOaQ//o15ndIaPeYkRhYF7AocsCz7pJDhBWuQSUWG
RYOEKUfhf6wRYZlifEWcoPUzrsAURmTOpH7qHcMF3OJL+x5Q7KEmhklFzUnvuXMUEkdj2N1c6DOW
jMrC0cUYzrmsyr1kq++qg2ZgbDnad2/Sk77MKOc+jHJjL/hUrowlSSLRz6riMnaS4aHWO9J4+1zs
lYXdD10OsTmTPyU2SmByiNYQ5357rs+wjcBdg4NMUEHO0Er0Ny5sSogxKlpfw3Lpo2bazWpYYpLi
bAeOz1NKnvAYY9JJjdD1KfjBAmcbC/Zw4Q4ZZtsv+3x9/N9kx7bB4H0QYeUkaDV28iE7Pvnd2vXK
23DeIbOuZSI6FnambfO20hPQAdrzr9QJ3M/KyfYABUQIwGGJo/BsI0yGTcxY/vt91eJ9eEhJg53P
218dKWz5NxxAuS1OFf3iUOUoIYvIV7dqE7cpNL6xS6LT8Tk3Fhu5Iz1zrhPby1QN+HAm1j0yNwuB
qCb4dT92AZZvrSs52YLbLzfPyx8azIVKjDC8BOU3DQOlFgXuzMkRXvPMxFxIaMpAHQeKsglMIsar
CKYqVInRjTLDENZ4b4Wd9m5zl0iNHoO1RtgfZaD9QgT+JfvY9ltLKH0FGlHBe7lYxUzutcVj7H7c
1oE5xZuSUa/tkAcYN0MYQEYjPUVCpH6p3m9TkHkkmNM35F6stBIkLrasIdk22Bl6Jw2irVLysvMf
sHiTtO696tvdo2O/rzP6xTOCs4/9KZuMdhRlVmF1/TebBinpCdupHc9uUGZ/FDfW/W2O595YU2KM
ya0Fwxp8bXQkmJ+Pkb+QydfZuU1j7kpNabD2Vu07qA08pP+OzrkG8lz9bwSYd7fcD3LYAdEDcTVM
Ok4toPuv2yRmI9A/TMjsm7sLVTX1ZJxKvj2TX93m9/C05l2kH+AsYxQzJcKEZoPXXopgDM3atUdT
ovxGUsTGMikfyb+7w2C7SCnc+ysVuwu+ouXaWpXL22zeVgeZLSwEiSidUwMfoNy5o9Z12EHCjSfm
/O+USyZW06SyD5qRSHASfpekIeGqd62FhEYR3+YNg83bwH/bJvTuXhuNTO1KUxBAzAbGOiY66EBj
tNQG5LbgeGQYw1H5Z6/ssef8hOyp/K6SdGUtLpTne3nHw5gGI0xNAKuCmfpplTuV8+7bXPMzCuQ/
G3Mg2F0LLAlFOW1E0BiatXbePG4e/H1NRLJvV/C2JieSnTW4CioOgGvGzlD2SWxFuXQ+N+L59Ka4
wyq+VzkKPfswwEbSfwgwIsuxEV4KiwHnnwWOq6917DYnPRZJA2cHLnefXWi/uK0LXJqMCOXinF/i
FEzhKaJSgfhL4LC7MdVPDX0PHGEljhNwzcLm0J09ugmvo/pMAvVISfzIKODvYzjIMwB74D/wMNDt
hoouLe54sp29yNiWCLj9cT+3yMgWUUyWR4k8PgyaU0miAJgVCi3vHkK033Of5nNRkzmhxki1NfRz
JwWghhbvyI532zVQQ7kl6nlDPyHDCFFQccl6LKU5aTK8SeVqZNed7WGBpfI8+Y1G4cdVm5Bi/FbZ
alkKwHBMtgAeQ3HSLaBjL7RajEE7Oug25yVSrDTgqSfn2L4lMFETy5BDM1WgnmW8RJlHICUQU39L
Dm0Hl8ci59C+3y0TWk2bK1Khg0VUkuzotaSBSM4nIEkR3gto3pJg/MkE2O848Hat/IFnqIIeKOdT
dm+7HTCzysdiJR6795ZE9GLXnBzlrMFX/pBj1AS7RHMs1lTHhINFapVIm/xN/8W70bOR9YQKoyEX
K6/9IgZTdrLdZXYBaJPeVhzOKY3f+lMP/+Hlxzshqc7G2cPNehkyku9z1MkzLojS7BMVOd1/HxA7
ZhxXliRJPnhBj05BgpdxvnLrEeOpWnCcCpfUeAMmWhfnhiiIo9iMu5WL4n+723boZ+NVZzk68N2L
MiFTi5UwlBbecaKTOp8J2Y5JEZ6HnD0cFWjzqjEujWFRdHI0YURaCUXbeDsMvlFYPY4qf5/vj/Of
kGDsuCT0bR4UIFHD4knuS2jTpzqk8VJZBq4MTLxy1RwSx+Op96z8JnSZK4sCuqrnCehekOR/Kx7v
Cx7YMI8Cc3+07OL3hQgKipvY0kEk2eKBNxf204oDog5Tl7okYqeFpjHSkyVvuGiyUp/c+4/bDv2n
Sbv+ZUY+dYNtIb2JX+7IJ++rlZ/BwvWPMwasy9HAEOtqfYLbjgsSP5wXa+du25MDtR9qsl2+049j
vaELe0RRWWNnT8GzOzzJMaejd1Wq1wY+IaWE12rG+W02o+7HZSGlA2SHAIj3298b464vzJXsdOad
prdB1hUDPtw++WS3sgdgMlHn1wmvs4CgSJrZtW1/hBSAurZH0YhINJv+rpGHhmQ5t5dzjuxEZDPU
iuWNjK6wE5hjSHlCZF5qgBs39cbX6hNGoZ9u6/a3ub8lw5GvifEMAwk93KMMN281QW0gst2dt7oQ
mTifATnepjaTVLk+sZHTCTXRt4Qaixnrk2IfShsIM87WR2x1/Dhy+OIdB2MNegMor4IIQh2hH7eZ
UH+6gmsmGHug5HoixPIossi2Vy+HZ/9BXb0sdvaqoOZ9RZzlgpIj/o1+GjzbdceBKtLF8hgtTIxj
LHmJzJlpkOsPYmxIjoBLaFR8UExWG6xWIBt4jKNuE5ceD9li82bDWzm2g5FPh1My46kmYzt6QUzD
tgdpjRDCGaGZKcdd8cVm7c1a00p/1Pun2BH26SL/lRAq2NGjLeScxMH3tvcb9+BH5l7Clj3zgvsL
iFegGMbL0HG3Y662JNmycF8ee7JYOl8cXeKIj03ihxZKSM1I1T2gmsMxG98gyrd4YuyGh/HP+NLg
13fuW/sYPppOSj8LEu3s5u4Q2AJFP9EyPDq0to/LfQob6bvWisPi95Dbra8Yr+rkznuqnBRVh694
se3d4ePublmQ11NB3M2ZpA7qPq4LZMcz3TQbz16ZKJS7PhltOaVfi4eOOkdnrW6OyW5N7kP78BWR
5Wr9ufzci2RBnxWy22FbFl2azu1r/jNmuVY+xlQFfildjPBbswHO7Gh7DZCt2AW7vE3mGzDllngY
SwWIgLNQJqDz4gLsgpDdnUDfdiffUVHeW+4D8rRxRHJ8WvJgk0a53yLMmDEssZejJgdh+8Djafxf
b/00Y5AEqykxn4aLK7l3nr1b7ewWp/zmassSYQyGG1JXIVvbOZ7veIkzDlfsKBoWl3heWIArbhjI
++XraOP2qfN+6/pl9L/91vUt/99+a/zuP3f19m9xlIAdTdUG7F/yx4goWJVuumtdyute5VhPtle6
zU2sexn93q/DPW/kjBeYswOphtnlrTB6tqdN47qBfYpQUMvI82lVEvdAls5KW6yfAkKpQz96uvZt
nl/nKQlzi6JBwtqfkb2UOrzLzxMd47dV1a+Ss4Xftle8fNqc4bTwRlY0RUY7l8r8tBagCiB2eoOQ
IHSa5W+PHMfg+7ZycYiwiLN1GSHlmXwTER3/zYB1PhotFw96NmCdMMMCHctB76dVajTIL+0uEqk2
7Yu5xDylYJcb3pnM5Euws+aP5NjdpYB5T+NO1zD9THfx4VdKk3e0EHIhLHmyuzYY/woiqx/CHGTs
xCNKSrzfKfhJEPfcPqMfm46BDXPFz7U1+Re2GpfYMAlCBlq/W+dN+YWViBowADPAVwroG8N2KeI8
fl3c24Rngzk0eI4rEbEfRGGTNVpgxGevM5vTy05C6y9u72WJhb54QAMWa1mhZ81326WxSj7HKdKC
8xScM3xT6oxjlXIl78NipF4fDuNq+w8Oe+MBse51nBAB/Bq22QOI58pK/6tWTCD2myCgPrQBxQwH
YJcXOwT+OXwr9ty5IdBEFo1HX9fJTlj5d+WSW1z5mVEez/bPNzBMepEgoO0eF6MH5DP6nvAJ7qO5
5w1AzdQBrukwRjBWu8FPJfCavA5Lbb+gMtKiwdo/cmQ6Z2yn/DBWS/KC0hs3F5/8TX5eqrbSuIKT
b1AIkDfpsV8mOw8BJ83JOkJ2Ud8XBuGpLY9XtiIQyXJhNT147b/RIlLMALbYtB0seEESl9J1LPOv
ANjJZRB9Uxrs2KmW5lZyjsUvLqHxeG6o6vcT709A8a9QN9U+6aAmFQyABXyCBj3/aIrej03RHtxa
RLH4BA3lXMo/yytXivNt2SeUxcGLhd4C5Z0FLCJszcB7p3IGh2aPt1WHK0zGzGWicMHurJGSCziq
e90WFj54kzg9IvNm+58b9z1IOmEownYsIfD9Fq6ofooXCbC93kN+fY8nN8a4CNjtVCujatjeUzTY
pb2O7diulyLspcB74XMsGVstAspmdmlGK5LbGmmdgkjEW4lomweksgHACs4rf84jATlMV2XsuJEt
+Kdry4muij7LPDDXuDssoiyohUz7L297/5lvnnPUTom+7LHHsfeQA7itJjPHd0WakWva9vnlLHyT
fsHOQnpBr9mR53K/9w4z9+2KCmOWsZur8H0ADKHXzNpkr5kbrqul6hQP1mF4SMxxogJFTZrDAZ6X
X5cHebmFkcvI+jFfYEoBbeQ2xtxtcWlxewzmYqmrb2NMuZomipqq47e537EU3reSQ6jprv8ChRaz
hZNzZqx56cmhX4xmJyUiphY0R7aPvC6QmZbjKyLsVKBeW8Pgj8r0ZJGAxh3pAOTlk9KWURtMnND1
j/0v3gnPWRusHoX2qmiLBPQLY23QnCRHFxFmoHBK5+zUDhobYEJT/lKcuTDqihRzW6IOwxNVJTRo
9/fW2rO/6SqCzWQLR9wAuGoZETqgGvVRYCItdJ9uX5cZx3FFm7kucl2IhdqDzfze214c1X1A/p4T
qHFlydyWVDDyWi9BxPYWY/EFQG+PR+uV91jh0mE0P9NEP44i0OkpusS97fY950bbs/ZloheMyoto
l0i0ADR2v/z1vQlT1hLduX0oHBpsciXWpcgXKw+eLroPnd/C4oIQnmukf1bbca/+cMLii1mx1hWl
AU4u7k52RJUsOqfZVyiG80aBvmfXfpjLCanRGU58atpGLbpMQKpw0r21V+/qR3+tY/mj5oQPMSZp
xmBvnznLTee25KtGD8NX9iDY+FOP3kBeoWeutHDF+ugvJ99jDeitUQUIWLqTXkT4p93KIOZCsl20
kr+p637nrxNbh5uyX+sVzd615ZkKdOsoKoHR9ggtVutgp6AjR0Yrvefu18vm9bYSzKXlrz6SMQuJ
L3UaIpEWwJWYO9woG98xnP3ZrR7zHU8ZZiYgR2UAxhXa0tQRc/paIp2u99o5gER62r6/BGuM2Vb2
GEiG63aXYDUfGWg+ECc8qXdwbjX+a0zajWXn9m225yplQLZD5znCB1P+seRGlAUsRMbeEYSyUYNu
E4kUi8xOP4vVfbcM0bP7igruMSLqBp2iNq97d97boDnPwI5hhJOsIETRNwBLCmP8YofObievlX3x
ghuh2QA/4obPMz2wkPuEHPNCkIZSuSQq3kNPb1JKpU14OiGWEGjtQq/uz6sctQLl3sIkYLbjmP65
PMgVbeZWZsrFs4IGtJWaxp/BhqYreDfuVNT4Mz8u/4RF5rINl9RMq1G1YP2bu8/XZHm2vzhKM/Os
vGKF8dZ6EBmCEIJG5yquewZMyFu4H6eiErtKiXmnuyHG+q0VlZx1CN3+uE1/3vNMeGTuqqJhyuGS
fV+f5ENa5ptmXX7QaMEDfuWeGeOv9TSIxMzEmRU9eTtZALMNqUfQhLi8zdFsXDBhiHHZftBAb791
A1ewWwkH3W2Qw7lNZPyRW5rB+OtaLMSLmkNqQPo4yEcFT2MOG1x5Me7aN6tk0C8gkefk+VV6ishG
cpfc5sZZj/1HXGyM6se5LmU+yIj08iHQ+BUFpb+A/7uyFSwUVwJUBNmMQASPhycd7d0h8iTtSSQP
t49lBitpJKRYkojUsq4ojNDkvAnkxoPnsQgmaTLRLWzs4KXne2CXREC6Lu65+P3/4Qb9Q/O7CWXi
krE4uU59EzRRpMwCsPaIHSbuV8tRCHle5wxF1ZGzVNErfe3oQlUMszqPW6TNMZTsPVkxVTZnWuGV
ZLrJkr6O732ZCLaKPJT2dFl8cBzcvF/HetF/fwFjdntLUYUuDtpTV2McapURb+uQxnGOnFOc18k/
dBi7qwaJXw0K6LxgwTAgCv11s7Gc4nvKISLiJtuZe0BGYRdetuA9n+Z6JdAjNm7+xZozy2KrE2EU
1EqgXVroqroG0mgIM4LRQ9plWMWxC5fquiDaYFfPdUTKExakbPIC7lyMAC6nP8dH/HOZ81pKZiXy
56PYagZKpcagJw0eO1ipkMRUPT3GASmfOYKfydkCkF5S0Jgrqdgiywje18wsTIAGfurXAyqxr/SR
1040f0NNhEfYZg54UhawwgPqcBd43chJ9qK/bdSH5E5fdYcuJRnWj7098Jocvrs7WVuN4ToFx4l0
NLozr+/NWbZkTfCS9hR+xU/jXr4x2R/Srfv8e49mHJ8YO+lhoAo9Bos8IhyRzvl3gBCi2mXKuqaw
4BjhWcpDMy7ak4La/a7Yux3gXj3S21RYaJRn/8YD+snrH2pMNNGfxXMXiWkLv9SjR/Ryih3gjm1F
LFnrFkfePNecVsqyLuqagdXIP+cJe8U7CzXUJfDITtkmREuI6FaUI8IxBPnB1IQMw1TlDd45bMr2
/+JqeYtoO6ZTsCjuQ3ZlUiABzhHjbCQ/ZYwJivzs0haZCcYududGpyqlvkF1HFqydOj29XXAK+r8
KmKw8ONveEXuRjGMUWvYfp9SPodKPiorNNVw47VP/N2nh8HTV5+Ky6TgomPNXw/ceNHSdWxLYHep
mO2lH6rxEJ8ANov+3peYqI7lZkcJYG9rFQtU7f27vMlpnZFobd1XO16ebDaNJE8+gTE7SiM3sVjg
EzYjdmuzaj+LXf6cbYZFunrHsAo2hC6dyFlGC2/Py7rOxllT4ox2BaGgGH0E4hqw1LYHC71OHd0L
3AfTXFwqq7r+PfMga99CmIQJQ+LJSZL3yCQUYzo1cGpuw86scZ3SYATpSUXe9u3Qoj6sbVI8hJfx
znLuAeAa7ARbWhW//mKzq6ZNSTLiU83EkqUz2NpV91lMxwzZGh568Yi8LUFbkmDzckyzaeIpSeZ2
el6c914EF2KP0O/lA3YQAqsCczFQT/7Q9KxJ1VAiVjRdtX6AOFl10uttKuNV7xrkLpIdgCCiZSF5
qFDl1yJuU95sPInqwz8EmTgvzYo0BvzmmD2JJKQcoY2AVyACHgAcY8NjjYnnxCFpgFmowhev3FCk
mQ3YA/2u3VZv0brnERs/+4cVn7DF6madYmi2BLEnA6lo1Nkl4LfLwKdIuPHjrMPQ9HH7i2Iass54
/BhP2j61tDHGwLg0mgXH8LGjv2V7GTj/H20Mc2ETikUyogxM11vf0+qTqz0ac98wow7ttRJa2FC7
Uei64iYj5x4A444wbZwvweAU84KOOmUQBRRLTyHWHg378p6XQpr1BTgiRVRUCX0XKnOZs7xOw2Fo
oXqAFsTszx1GmRQAEqgt3JBqjxdaXLboTy42583FjnZnB4Uim6OWc5Zy+hXM/R4ytb0IKr6icscg
ZnfKMMdtOM9jwtp0vo7I4vGi/tmnzZQmI1tLacU4zWE5L3b6tWsEqq9yQIg7NP9sdiIXGH3uKKfk
GA3tPa0rkaxrsfkS7+47TIyfAbatr1KMZW5j+2zD3S61/374WcOhytg2h3wp1s0xgj1rtZeapTgW
iH8ltuEM9D1ZcAHR56LCKRVGlFmEkNAvlBa3oSC/7gSCnC/FDpOKVMd4G22MgpvEmrvwU5KMOM+V
nGCsG4z1jvo5nGz3zW62qu3fNwt1Gf8OHI6GzhnOKb1RgycXvhMyES1foLfLAWsf5vRz2MfYdIec
+hiifXCTZ/MMWkjuAo/MtNhehbrpBQnbssf60Lh5ty+IZ6Nsi0xr5tjlUVihGstjcs5ga0AK+TdN
xhiIxdCFmGIYAyOR1nvf+V3bA+qkGbcyNX/7JqRG9ify9Cs99AIVpGx4ovJwXns2kvYHfRPxWqNm
lRMBi6nIpokYm6GEbGsQl6UwXgElIwvRNfFYz3mwpnO9obhqf8gwd6ASBzHTC28MxDDf3ZGdnpAU
XS2OQqUncevIr/sLYO8vhG4N6jyO6SJswo5tlIxuq+q3yWbd7vRLmKtRYkVb2VzAcGPHA81W4tqo
ib9HOvG9cUZ0Q+2uRTniMKrVQAxqvIWLdCe/7EV38Wq9Y9B5gaIRbb5Et7X3r6Kr0AcensYMui2k
NREXc5+spK6aNMdH2v7BTUm5HJFjZCfISPNFlIjKDQYCg53xF90lV3RHbZnonVbW5tmKcEwblNJ8
Uu8DtNjLrk8D5/LQLb5unwWPTXZr6fl8zrS2B5s707DfzM/4wXI7jxyMfEMfv6r3fkv/P6qlc9EJ
uERSQNZlDQ+QayaVvqxzLfG7k45FfPW+3g17a4FWFph+XrKDR4qRZ+gBmjrvQWpw7Q790AmJ7ysa
u38TS05YYud+DBVrMLwo7E71hbw1q3yjkjIk6ENa8mBJZqPxKSkmGveSNI4zESyNnS/opaS+0+D1
73PBcWaTDjgmBP5j6tr8bk2aKKOV6RIgoqAd+XZnDoCjKA8SCoa7e6MnZ/fLXKKZolxFm8uuXfJC
rln/ousy2kVNVcTWoGsd8XKlVBMFF8FcaDK6svsMz336KqOZsbbr5zHu4uXl5iU7ock8CKrBki9J
BZoasYsDWqugLp3TLWL39rWbDScndBg/pvkI2rsGcq3ceg2oyIoUq9T++N+IMH5FtTzgul7AjLz2
FtYmIajYpJxTGp3GD1M+YYQx5YN1AWxCDRqFk38oa4kqzm0m/sORIBEEcBIDg+yM20KJ/axWo7KL
X/FjgG1RwBSvN74tcKQljTL/ycofQgwrKdA0YgDUjf4RqOzelxaS4DV27pP3LN+kNv9JOBux6X8I
MkYwsFQlzpqgO7388jsC0EfVRjm3XZbL7v62EMdPv8UaYwOtDBUEM7Lgy7TnEJu2Dh4teaius6HZ
H27YBpg0usjV0IOb8OsldTJ3VQB8F4/pDUfj5hXCABayJEIfTItRiB5twF7mnTu8pOO9v7wz6HN6
wsTBbZHNBmUTKow2aCFWyBojFXkn1Ci3+EQ8GjsTsD//Gx1GCYZzEkX1Je9OyjE46UhCFLbocncn
8LhhFECMxVaqfVCxljFQTTuiOVv1ReT42ttULHF0xRNv0QwX2b9okFmEABNESldamARAU7dFNpse
hS34fxrwo16DprS8Mgtwk8P7Ra53b9rq6jV5aJe89uXZvN6UFOOEzmle+noKUs2YaTvvqqW/UNZ7
NKSuNn+BrguvPuGL8T5i4EVYJA1i3qdyByTaRfppOVis4woPiZPvkDK9Lch59z4hOJrE6YEpvlpF
Jg6s1ogZUC1BJeq80E/P8UflpC+lQPTtFltem4Ww/rICUmz++xWp1ywzPgowOJHilWD57Pj7gB68
ZYw5ft6LY7YPSVc1WQOCDKpu341DE0Z7Eas/0crbjcUT33kJHYGKK+0h2yQeHkCoY3ydPcqbkp31
KFOqDHOVZ2SJVYLq+cvbbWydtgtU9gAD2TkV2gOth9vHORvLT+kxljHThiYRg7RDpc3fNPf5nZXb
Eeo0xkJysC3JIzrqUhvTo8HbX8WkU9qMHQMcNqb+EtB2k7vgzgvuG6d+FscUgMdLCc6ZGV1DYhO1
S1HENslrrc18X+rzHlrrP/kFIGMFm1sYmXUyUxrM0YVKGkvA8uxOid3vczRVLny8OddDz3ObPGaY
M+vLIAmTFoSeWvqyifdvCtom7fARgNM5oUc8hp84WjIXdkxZYzxbrIdBK42sbQBP2jwbm3BVvS0x
R1/z6wZzQcGUFqMVl+KiXOoBWtHTF8DV3um2TkasRoMPLcxji3Fxl7MfxbqedSdbGeyLIxO0JS2/
PEcHAuFtCXKOjH0ya15SiUUBpmJih3uk9DD//8GrAX63zrAx20R0bGvN4JvAZG5AZXNX0tj59asg
K0AiKIFzUu2od+otFTdH317SbkeBEv6grT7+KgU9/QjG/WGVx0UKS+jKS7Y1SLxX35UUKffG4Zmu
8T7d4pZxfV6QxoonjUq5y93Yp/6q6wldLn33Y9nwOuVma5JTthgLUpheWEcJqNWHnYvF2So96CRs
KAYujl8CL1yZ5c1AcQRzxRgd+840TpxP1V2ksxFIuOL27rIN7iXXrd8L0qwOzymq+DxksdmYBX05
/9BjZBmfm0tpRKCX209AeC9o8XtP6cMHJ+Mx2+U8pcNI0WzzJCkuoAPQ+uoukZ36tfmlE3mLp/lB
QR//0j6Wd0fabpAycHtUSnCanI+YzSVi3QfgszBcov0shVbWpRNDDc/DtzeDyOvYR23tcDgMpKD+
Ol3crU6BXfh2vi6OX8uH868H1NvoIwUKbuP4aCaixwe4D971nXtxTT9rNIyTM09is9CTQsXF0Rfd
pl/dtkCj2fxxWyZMM9cy7ftSybF8E/tdT4bTrjDQb3C0dtbITUgwSpQ2hlRcTDBgpwVV7QtAbKBD
t9mYzbFPpcRoUBKcNSPNQUS+EH+hHtfY8vzwwOFk/rZPWGF8eR5HYX9ORmml76mB6X7L0e2t9LgG
ntbuHFHea3vWdGPK2ZAMS1Ox55rx6Z6onMtG8UDwpcd4oIXQ6wl9//bqsDoY9N55fkX6jGo0Wa6r
RU/SjCz9O2DBfHDEO6eE0+9gPD26Bk0zwcKC08vmTdTpuSWKQx8s+yunyafNHa/+dnysWhqY8MJI
sqxo6Pm/Vvpz7BV6Zrb96eUFPTsDwOkBQT4sMaTUAUmNbInzHmHEp1kcUd9YfPko0wL2iaNU3K9g
lKqRi7rUkdPGTJGiL0JiYHT+85DSwLUc9X4BsLWj+Px1eYt/0wt2T321m5YMjcPrTJ3tjZ1Kg1G7
ugqaumg6SMPeYWMhuYvXgGNXCT5FEClggLD6GXDC+Psr2bWkaxyeKGaePeg3hgZgfxncDsLz6wNp
Iz1oVK9qT0JAkq28brapo2IxzCbcVo6FJ0i1kDE6ykuj/rQd12RZ/dcvzdBqIKsRDwdgrrYmSbgb
4H4aQVAxdU1EZlrXRTYxKCpKo3uGhPTmongsXe/uiKhy+V9foWsizBVKjUj2RANV1bFVUgCm0voi
EmUv36ED7Sujj83uiI6D59tU5+SnyqpsoXnZNE2dkR8WMrSCXhij/HondgJbW2B0ETOwt8nMCXBK
huHtIg5agqr8SGa8rDssJOY9C8cvvbYIujIlMX7CxA3CHpzRooIacbGTFihPcKt0o6e7RWAU5ZRA
VA+WoEJUlRuOGwdRCqmWBhV2AhA7eGmE7/tygxpb45Hi3oisM6i162x7slJyV6CWathB7CirF9zu
NZDssEue1huTVra+lrFoyjkfVgs/sKP3AROhA8VeYcuJPNt4aIGYqQFGACZxZ/NEP5N9uJI9Cw5X
d7Ga9DVkr5BkVTg7bEg0HHmlk3W+8ChHl2ZyctfUmJAkSauwLHKIpqbjUWCd0bOE7dM59qzw0lac
68GucymMvgja9puxcf/vxnOx56fkBJYzGYCRIcMYEYFkdKYwzgwbMwPRS1CiAXKBg4UG/cfYgLnk
TejNROvXdBh31de6cRGACXXS3LuXhMJzuuZr85S6vIjuPyjEH44Yb1CKYqRYBTgqnQhQdoiQW6Ie
deCDYLbKt4sNj7f5g/pDkLFjdYk1qnEHguj8diI7X5ojiI3Ni7VnwshrETKGLArUuLF0lIg0rNH6
Fdjiq4e9vehgMOz4r0zzH5YYg5b4bdX26bdW3PmfzvtXuXm6bZW5iseYtL5Icy2yoBBP5UOBLh66
T+98m3KojA+Qn6bsH0ZUJlfve5gn6Ub1Rlo7XER2iiZZZBFabgPwrBLg4Tvi/ojAsGDukXaWL4aX
Iy+zSca9XCReIXvOawyaASSECkyoMLfI6qq6SlVUn56ajOzePJrAxmHK1N6Z956K7mmRBM5+fSAY
8VuIWOjwmSx46j4D1HH9EcwFA/Kil8TWtx5aRNwBwwUgB/nyNV3tH+l5BVTVAy9UmHncXNNk7lib
dUYRS2g7yG1k2DCsGTx7duQKex+T1ou0RJfbbc2ZQeu4psjcNkkZtFqokdXOXi5ohnwLjruSopMH
fhDAFWuRSlh4dAFucY7mHflDfR3HFFTXdJ1XvcYfsOnxPl6ttVXrk9ufNu+EJlrA3M5S92U/z6AF
0aqzf8W7bj2ge8V3gZx8m9LI44/bMyHE3lGhuYSRFXeoFb8kMKHJmiNlzq1hc4yGV2alGkPIhfPS
GQS72BLK7ZP/2RpzdZJsilEXBb/UsP4IuvPmPyCqzTG3J9ixSHhdTaPgb8jre8BtEqbVkh6ciwIH
s1PXA5762AzERR6cERkSQABPMw10kv6oC1tJV2K1YY0JvQHQh7TCsNj5yIsKxivMMDKWkPCXpmCc
/dt4TxgxOj8JvbEpJUVbtWTnbrOBhcbcVOIE5MvjzdjNlHTwasMw2IgkoGCGnrFrstZctHQsXI24
ChJiy5gIe81pATPkHs29s/f22opXiFRnnMMVVcaQCXIWapkKxSi+GltAJq3bmpEdkp37EuygLNgl
gc8ogLtPA9ugrSvfq8eOvsfHbq9uMNu6xX6p0f76brIw7nkecvakJ0JhbF4RZ6rQZxDKpsTyUbww
d2hVbmwEuH6IVWcSTe1sYR7SioiH2/d+pmI6noeGpg3EhoDtZ8LcTCsvRRbCmyk4i3HZfbzHVLzv
oCHQAFafsT62JFsLtgbAt57bUzye9g/tm1BnfWkqGd3FQ01AXMgLwIxISzx2nG6dE+MtW5yfuVgz
IzssQV0cC+1j0RSU8d8n6h57eVN7KtjVyGUl2fUCzyuirQWgCvsu73n1PZPwg5o0bjeWLVgmdtTz
ktRdExtIy+O1YmxcgA/IWEMU3V02gMPfC4vccZYPaLokDn0FDuMjN5Ccu9365AOY24b4+BxUYxWi
wrNNghsFfPcm3iFxtl//H9K+q8dxJOn2Fwmg6PmatPIlqVql0gvR5ehEI9GJ/PX3pL7dLlY2R3mx
s4MFZrGAoiIZ3pzILkQCOM2aO5s+4ktkTcAsJMo09Fg5E4ldKzGpsZYK29jZkoWDSzZZ0pt9jaku
EMBseeXJMe0Z0qPKP/imWXqVYz3TKJM5jPHLa4MapMXREx5TjJ4kAhrC50xHCRR3rFY4rFubwJCI
Z6tsFs+uHxR8pdCsaKa5tZWRV8UVLVtPTf6q1JgED7llbMWtB8hDIdE/RJzjfelFF239hFZu8M5h
ecTH/fiOTFxUAvMyjmjVN/FumN04IwLqnQsKnxLFFgieMwye9iYgiOzJKcY5NDEguFxgetrzlLs1
c8egY1UJBVgNkESCOP3rNlrhx9gFiIPuWdgqIDLd0y1xG7ipTyGG9FvsBGDY2+dOzYsjIQUFe/lD
l3nuiV8JvhKB7uF2POmrE3rZBhY61hZBEEgDQYoX8vjhR+VZERQdw9pYeGIviPqxkItVF3YQNdwY
LjYVeTX9t8c0RsV5QIMxDH1RoozegkbqxZZhntem8fGYAn2Yvz7YgALjcqdC3RnCNergWKQ38+by
XonHAfNhSkFFMfpCfx+PNDGN+ZpbXxghgSM2WKIXNRWb+uxCSC9X2E+ZiN2zsadFINTGSsyzqbPA
bXGiUcNig4A++fPjdxuravygynya84VCFOigWs5FV7YVsLdLlob5qWLgpdlyfcSIQVHo5CGmT7Cu
gc3Zn+YzwEmyEG3PDkFzfqjdepUi1HwvlxJWL3lp7Yg/UnDYSsKMPB5V0xih0CcRzv36XfccYCwr
tFqOVI+VGn78PmOytEmVNLcULQphGz7dZumu2Uy99CNAHpBztHRk/UQd0mKhoM5TbED26bR7XixW
934IKlDP5/fn3CQz8r5s7GWyJK/Y5zAze76/rjIALn+ggMP7O0a/3/ebsnOqsRHhQjNuI2HSYOW0
uwioIQEx1jcS73c7qYSpXmJdmOyjjKSb/Ze++1oYzx8LHhbxSPcc7yFN0SuTZGxP3isaAzesxHqk
ph3e4+rQa8GrTT97zpzn2wIVA9e1l61VYISlQrSzN2ZfH4f/QW2mqgGQBEHBjef75xqQ77Wir6d9
3t9rZgvdnQAabAIU5oxM3Bwo17yMWRqVZQ1xsyoIiorg+afeKHVSp6Jx6fH9j7p7ij9O8q8eYj0D
NGNjt9br/Pd+3npfcwAWvwLA5VdMeNnbWICpYEf1z99AZWPAdJv0HYXI72FkVw0CAoM0y+uzeHjb
5FsHN8iX2pW8Xnfp05V0s31m8kCHxj/64A9gAnhZuVWX9FziEY63iARYeHnq7NVb4TipuYvMi2XX
VnEBRJ49FwGRBuSeDQpyvAG6+0YZ42x+vANjM0u5D1SpxLc4HFbF8lSSty43A+JOTBfz9cETjr83
uCRJT4fE8EQc2eN+BsaE3gTDx61sKgroPHX2aWM4b+XqRmafkenaMbLaq5nv94As3PLUfywwQkFf
AKoEtsw0rOz/FIFeNso4VnqwrjiqKZwxqHzdP7+kIjYzK7sFKMm+TonG8VIjcBJoUcoiLCAasdgk
YMhGanvNUKGeQt0mohmiJeNcVukKV7/izeQXyiExmRtzbLbNPa/2Dpxq0lhlEpAoEnZ1sG0lQO1/
cu0r57BLW5CfeDA1q83bDRteZu/aeGqy33o8CRurxP0gSIPlgaZd9OSqKz0IAqOSoKeRnq528Mot
Lo+V/n/QYRJUSY/SNMDRCYxarGQzml8seI+vLUdix4IMFLBRYaZqY2hs/UoKgkvXXJTps5bBVoeb
mQtJBYSNPTcf2+W/kwgN0oE5ZWxDY7CdXXoycIKi7/ME0Qw8UkZw0HX/7wgwFsjvqryoryBgldvu
uFd31uPfH4kpfnLA2BZf77Jbez0jppj3C2Iv5+t9x/HhI1/9Jw0mLhKK4FoqlMb0eHpqcMPLtmPy
619+CkZl9bMqXqKavpRTku51afZcIKa/feJPPhi1DONJWvXoKiMWASaqi+89R6OiI1vuMt3fFb2f
lBh9DC5RP7looEThdC7mjCw7y+Y8GPfTM8o4EdCJz0t8lsNKwthhtuPt/jzWDpFdMAmKPr00Cggk
v43fWFDmjopR6f/pGIfPJLJIYJHUoLLY4JkUoDnFTmSGnud9cJ3Q3zHoTzJMHCJGiALCCnwsJkR+
XeOb3+9m8uiM4KH+pMMouxLnyCplsNNvVsfaPB5PoeltcvNts3IKzEneMMy7gaPdPrYBI1UAShdT
RwaSJFQPGdUpJqJmXIUcgqD/OuDAAHFm5EkzAYn9Yq9NrnCPi8U3OUaNpqFU4OJeBk1dOVN6iI02
+VwcMPQMgBBwJ+h55BhdyoFwrmBWGZF7ToSZurG8llc/G/GfP1+QUaVOKOU0m4BGGpjKaY7RSx2F
/tLj9TPol/hb4P883f1LDvx0goZKLOagY61u2BWJHQyJmMTeR6igGxZPv3iCITJJwE0LNa0rQA7J
V+9s6NeauVcv85ZI1nFiB7cmecNoIwAyP56SBbnCVfveEIBy9XzAOaTTXRifP8k7UizEPibOS/L2
bset+vebMlrXCOdrWyioEPSL2jENTig50hL6yQ/jYJUubJPucume1V8KoldnhvuIsuVixg7YiCZX
Qv6u6P0kx/jaUi+NIMzwyS64gIgz2O1ia3FihpHu/U8ajL0IAbXmX0UocLisd+jiLEsA/TiRixMv
cO/T3ZK82PkMOx2/MKKgvX4FPbRaNyW+ZeZ9O8aUKE0mZV1aQkCPyXqFzYtnVC1J6BVrHKDgWMlx
Z/MtJ4wd6Y2LOCmn1Gw55a/dht5q83a7YFVX1m65TXrLKADiGVBAr8eU/8FRf1NmrIsBXJNIDaAS
CcGVw1Xp4MNuOB91JOf48VHZFnbso+pQF5DTo4Wi+zOZoa6BIXLMeC90m+fqeAaT7WVL6rTScuoD
MkCUWcGqPM6xHLPdcgzmyFTvT64Y153HcukLMugsFimBv9k4s9lTY7qflbdDOjXHYpOBkT4uf/ST
PDDU7DiaUQHKs61Ad2U5jvMpPrlPS5uO5MfmgQftw3FwbG3oJqvYqaAlTgvnJXLzBUcMYpkjg3dT
/4ghxq50aRddjZC6AuvolCZmRVCAwPlfHB7eFy72AA6PhZ73gIyNyWK1ivwr6K3Qu0byixIP6V8f
0xipbPyUDsZ8lEkptlMdirWA0J8g9aGzw/11x7UzNC3hxr+2Hx8C55zxuDqLog6MYCDYInX8mWxf
FVkrkhyyEd2I8FqhauPj4oMparxvRl3LX99sQIhhT9DjXlT8FIKBlH7lpDaqtzPcxHZf5zauNe89
REKLj8dvOp7sDYgyZlIxMlnLdBAFFqCtmVP31ZxvtxXv0436uQEZKj+DSOg67SdJRR8R8qi7sPwb
xKwVipOtZc47j1uLHM3IvundZzAG9G7RNJ+mF0ovJYcLqZaOsoSR1FBXwOKnnRznvDiZ8/VkxnSd
FVFQmhoUFZyKa184n2nUmw34YaKe1rhU55r68IUl2IrnzzeX46/mhDEfni0c9dEDSpTPwcth4LtE
kQSUgBqVH4EExeFk1PwNfp+xTEEdTHIthqXASN1qA8P0SbMJ1DGwZMlzJzxajOoGpdDUZxpdHXBY
mraLT4nnPF/cmYta6LI3Wxw/x5Hr1PGQpfEiEN5DMupcnf8rENI+chWX84wchbqfjRl8pkbqAOfo
4zMZTrwpPLRTAIr8weNhpKALkzv4WozeFuo11SZnvKBELP03FnyW0zmgLj3jCYcpeKI3Usf9QY0F
Pdf0rqpEg0o5JlT62XmKZZordniAMG2Wb4BV8T68/S9hwZ04HA+nvvlUmNSpvIh1qsRwLQg7aNTx
iaV0+BXb9L4WW97eC0cs2aOuRjbJkgCwWc/aRp8pqElz5H5k6v3nOzLW4ob11ek0wlejAK9AcKGl
aNPRbd7dn/EwY/BsjLEA9nDmK81dPA4YkD2dNjN0nHCeqcYes4kNY06YwXs5xnjUWleqzQTeKjij
aIhOIq9CzBN4hTEZ1wbQX8D/oqU8AJE6zv8xZNmKObc4hRye71UYC9EBCwuQP+AGBUpilTgWd90b
K6EhJXd2d9w7Gdi0UGRsdemMHkd1rZ3Fa9VhpLZaxs+n1YzcTKzoPq/XvP3vfxCKP7TYAyOxlFSB
0oPW4gB4b9qOjnAe261Qroa7t5GhcGwhhzn22Mg0M2IlKBFRH1fpWjBPpAAlLO26kxmH0rjV/WaN
cfLXTJoCxhVZ1yL6jWqfZopHlBetx1TGE3ZU9v7zsdiZm2KC7tq1BJXcPsJHPp8cayGvpherNfvC
9uutvjG7F2vrfe3Pqzg3ERZynpSKw9+h6PdfwOh1F2p6JCR40auFq1qa63F7teMBzTcFRpOliVDo
5w6lgNbE6J+1AfJjQD5dd0kwpIAT17R0VAKGjrfSPm5Bvuky+p01yVRopvQLtl/i63X9xVFq3ssx
Op0oejs1MurCQlwEA5R+8LzlkBjZSqDm/ZsHyuPA99eSXNVqg6/TmkDcWQYkcXfu0/q6Q93msSj+
gzn8JsXYjfB2bpFw4bkwb3d6hjvGpcK7YV+kbzz3P157+8MXsq2ffClFKgUXWr+00DSfUaAB2rFG
UYrWGjiehMOZyjYjxFBL05T6yJOx8XHyXkajy7zXLHnTIOOB4H/fUBUYo3E7F0qv3/CG0fzzwkXW
eyzQqsD4eiWKA+A23F2wigM2K70g/dkSODZpvAI0+DaMRWgmGq4mXCHXB6yBYTw985Bu6+sPjrzR
OOufDY/KAlZ3UtSfLxneauI5RUh8Dzv1FNmCp0KP1RRN7p+iFpfID7MYdK7W4njaOM9PTYpGJ/IA
nIA3OdZUokr/iCvGKISV1GZTytXNsU4LzOnCqM920erz+bzZYVigk8jnJyFmiXEk7LYay8U+wYFx
j1cK5n5FxnJMVL+MfVrnsgBdUsywQzVB5MF53JEBmKF9woT7z8dtJmIQKRPEtxiAWU3JBjX0G3Fx
KMLDE+9NT8I5VZ58PvbM6r2KM7CJEYbpbz5NW3OsT5iTk+CYW4+LOsCjQsV3QCXvbkgoqdgsThe6
oUGN1BOA44lIvubATt3H7mOF+IeU6I/xuMeQA4qJXibxjda8AG9DS0IoYrgNBXuwrzCLDrdboHI0
kJ0z1aVAaq8tHlJPiBFiiPrYmdJ7iiOa5wj/i66CIJGGfc50GILZO1z263yO7H1v22QWOr71/v6C
eeQjJg6Nbb40P3zkAfO5jYygzrnlBI5xvc+WDN4HJTMtvWr4cxeINJ3niEDYSD9H36n2Hn+K+ym5
B1p8d8sDUlXUYqszxKdYWI61oaWLXeo60eKEkjFqq8vSWsKCTE1z71nAA/Iia3v+xWvyccw92/zV
plmuBzQh72cXyycUg+sxm+NV1m9Lf3ecAzabQKzE8oYXTQg6YNsjBrkoys8OuxOkgpNc22b0BJSx
/XbxP2D6/bAc9whhQLuqQrkxaHEIcSeO3a40b4Nx49K6ubyvOd4sHbDJGCktLP/TFSvtylqEmFTU
l8TF8mRtmh/KbBtYHwcu4hd1Kw9EiG0IN3oTxzeaL6PAQVI7IBiLdH9fXS6K9Xhf9pu9e5I2eEkp
NUpV1UDpILhH7OytaGruOy+uvf5tIze3LY56/EMJ5Y+lYjvBl0DGiUzaVKctBxADbqhquRhI2Kpr
jkPlWUV27fmSCmVRTCCjh+pdI5IBH+NmXo/Kwwvg9XtTdgA8xWGQo3ksMCIMTZzfaMB4yc3CU0n+
3HU8L8YxvnfPOvhqQVInbSvAxFhWq5IeE4vkt+mZIcer8OKAuw0Y0KnqWO119GJpWQ84XvCYmA84
4x8OQ5xUFoPJPx1mXUfnOKPeJP29wgRqYrozZyW7Diq/u8DFfAdZ25gFxyFtzGVxiPNCfHYIvKnQ
3ShVEO9cC8WczSx2qsU7XCed++ZltJyIkm3I9gE+W/V/tUs09vwngI48Nsy89Ihtwsa1/59BHAcn
hzDzY5g7Yv6e0/zo/+PEEcdUsUOZAZCTKxzIoS3RCEeCr5v0+HV5AU43ulB8KESOG2cbsLFwS3Tp
Rs3VogAciLEWXiNwtRU8/rjp49IDViF/ymRcKL4h0K7ACq6tNA1beDfnQcVJnXkW+D6yP9Axsbmp
VTFFhUMCwPWm2D8jWHTFGbHRgPIABfH11d6HETlSwjEhbLuyCv8rh7nrv8LQA/Lc2/McNS/Ev2c8
A+aKUJoUunhn7njcAP0MFzvgzgxTWdPRMPPLaEmBzcf795twzD/PfN1BFAbU6+IWCv19tkOd+y2Z
bpGLKi2sCEflOCafPS58nlzqKupRaEGSlAOdCoIic9rLo4IvAX3fwIFAEfdKfwpjrhqlphVUzQAH
PYs2HGng/TwT5dRR24mVhp9H/4vsPum4jY3Kmr29Oo8pjbvkb0bYDaQ+kQC5X4OSs0ltWKeGvGMK
TCdrJHxbT3p+TG68Kz8gx2Rit9oXhIgydt93OVvGafLEIcF5O/ZOpkb5udDUq56flwAL+5IWSkoC
XAJcA9nyi1trG/UgA5aYSk4kVkYby6BnrehwA3CtEnOJba2tB/RCDm+jkj2gxdhAOZVSRQjv9Y9j
bSPSns1QoAduHXYWkL48psaVDfrSA32tcPn0jLU+FOixkuKc3pDEov96JuR1je7XdsF7yvEWxIA9
prwDrHLULOmMDYYNsI+B13QVTDcsIY+o8RizFhtYh8dM8qSFiXSKGPfJdeovFyr2+MvZ41/nyQZj
JgBjl+mST38dSJfTdUbUHa/8Om7TB4/G2or+pl4MAzQOK6S3eDPA3Vg7rMrjH+QNdHkQcIY1wXE8
ztvxtJltGWHD2p9UWBwEvtkKt7XtqQsYWZ7X4Lwh2ybq8gAaTRMUC+NDbwH6DbMdihfo8eIcGDfV
oxr0V6r3/ZrsrokUGUVj0GpBNotWt4Vh3jBQ9kVj7Bj/5fDGY40xHRMMA2R5BWKWfCWTBPsHvCbb
eL484IexGGIw9bWA1pkN7+Ak9rNqfaJkbmP0ihY8akCnPJb4eyXj0QMyRuMStF0n6ffPdbwuU7Jo
TRlDzI78Kuiby8wra44L41JkrEZ9bso0kkDxbJ2ASP95A5gBsaMZJsuCgmeBR+O0wXsy9uKsJoYR
3atJsjndvcBJoijKk0LuV2PsBrDU/1N5Pi6ApEJXUz5RPVyaV9PbozDHEUOuHjMmJAzO59C4UDlU
t5F7JvdQl+NN6Ff4Z7n46w6Kf5uEZZyBhkIWN8/4lbxxBI/2Yx4RYEILJbnkTUo3EBan9LN0FJQv
t7p94O26j++P/JEAg+0LJWIyiTsDdHCBFJVV3OlDwa01jX2xCUj39N46zbyfS6sgQQvE8zhcPrZP
Bts3qi6ZCBQiUKdHO3OXoIBJYOA9Zcb5Xo9tE65L/nT+imBkokjNbri0VmdHePcsntiNZnSDl2RM
RdtLetj+H4k3MptpuLu4UIF/YljT15I3p/nY0WPP9Sc/epFmtzyC/K16C2h3PF4e2wVDYOxCJmmJ
Xvt4LgOcuL6D8Wfi292O8/l5ZBjDIPddIOY9uJCID/DbNW6Hi8u5t494efD4lMvg4zA24SwaRVaK
oFSb7dy60XNs7/38MjMXPKbo0/ytuCpSKYApaQabFvoTVcz1DEmpM12IT2ci8swpfZRHBBhWIgVj
pZcYBPTP2sIxa6Dgcu8ZjH+YP0zITBNc15P2KnUIXcXTGYeXlk/269zkKT+HEXY8tuyxcZv6ICIR
tOjqU2xJhS2+dDi6iaMCGHrDSMljgRu1ArIgUPwpA31dRmumrZRWdGHuuX/HIWJTmiOFekxhvAA9
IMFojnRtoktjNJQp7JhjeGuDZbUZSo6obiKNSnhN5HHnOiBIX3mQ1kx7PZw2BXhKQLAzV8gzUPau
CHYHsDGLxO3A4XDUZgOSWzIkY6oin/hJUJeqsM9igFktVoJZvJbR+ox17E6DgfBtreCG5Tx6rLyX
+TWUKbb/ZRcBYnZ3r12h5LjvXjicjTZWvzljpb5Imj4xfNwqWBTNAkMS6XzvedpsyyEzqlwDMvT/
H3wxoO6JhlLhAev5Ud+uQrNorQ/e2PGoGRoQofHFgIjRar7aygDFSr+ihERP84Crv6MhyoAEE++j
2NyetVQFFGcDhJWqNImTfAZuoMy4cf9ouDUgxbhvUdHDi9pTmcNWgvqZiIBtkyP3GqBjkIcEoLYU
rC50hPWHtdVibFcvFIvz2ThyyCLtJ1GSB/4ZLyrVWD/ancl7hV1X7OfwTMiobx8wy1gppZWE/lKB
UIJALDo0QGBtrAYQiB0Wrq9Er+a24HCYGw1eBjQZs2UoQoxjWHjgVrFygJWv9x/KBzJEWqXgyD/v
WzL2o5aut1vSA5wu+R3v+9+81xu18QNOGHNRRApumtRUu0xqD3GbZVl47+f7aNX6d45jStaB83gc
jti57RuA2KLcoIdUVsXH7Eae68+AOIXnyyag0DzlmUOPwyI7uh3gcJpWxrCIWLEFtkqygMknwHXV
5r8le2/x5p3HW1jfT6owip4oWSBoZ6p9VvsbN6poxt1aN/tKPPPjMW8cs6VQJRyYLSlTI0noQGrl
u47mpJyfp7L1V+w04ISJ0XUtuURyBdnDgEaCBuorgGAeM8BRXjbEuDV6X8T0rZzd17/7ZUZFlW4y
DYocv+zPMMBccq7U3Zugj56GUcsmAM60HuHnDxaFhM1t4B5b+Xp1qntT35N8tlwWdu2oG+UKHA7c
vOYpLsctskCk00mAPtUEZq++ElyXSfeFFx96fx/yGirjo6vfUsDCcWZRVZbdlF4Lss4FIZhIyEi2
2++5QO8cRb2POQ2kOTNuEyHVQehw0AiupFjd5vLyWCrGM5sBM4yjx3VNTLrd7sYnJ60dAkQ4WapO
hvreY0rjpdkBJcYMTJu66bQWyrM6rto5ncKqllnklGcTKFaYOtvuTdN+Xe/cQuGR5kRmKmMW5KLB
lkIK0kCWmzonuhLvAkgOhXTA1JqW9ZjT+7zWA11QGTOB7f6ojRLK6dm6VsQUCThERwK1Km5YwRF7
lTqXgYwkE7W61tRgXJ1y5SNov7rcxdjxktjg0zG2Q5zmfiDVYKgDavHLZXVpiIkzXDxHyDGvKmND
slsp6rWIiLCdr1RTf0rMBiUdLHl0FtR4IT1xe/Y8s6Uy7r5OL0VrJFTFjkd/Pots5AiOOMNKBK2Y
Wbm38OaqA6fPq5zxrAh7KUZIJOGcymBW89CbsAnmDT0T5+94EyTjPfzvj6cx+cIkVPVm6kNCJBIu
kS5snNiqf83ITvjAStXN3QPK4/yLt6PAMywaa1gukzxrqK8MQ1gu4sLpY+oCFRreXhDHZbLHXvJa
EuVJDFRdoyKRT0qeS+YZLo2xHkrZyXlP4ZBpSBiVpPcoFB7tLZ1CS48W/jsSPQPHG7KVFC+2vPVm
jlawEJ+d6mdNHYL8JtiiuIWjaBxzxbGO7Jks5Ola0PWQxJvVk/RX5GKfuazQJOMQ4gRnGmNFoqua
KnUJV5NZ1dvaBonHjPAeitHlsxGVtUwzAwDVTN5l8zZPG9yZfEyEZwvZGQE6EVNpF7zWwvLnkwBz
upiZVl4/OGQ4dp0FIc1zNS/kCOFMbh/kr2penMmcu9473tRW0LoGCrRuyOysapAIVSZTZHEMZgcL
xXGwwOfNyBw90v2vdT2T4Lh4lW4uUeY71Vqu17h9R/vAdLNumyye9Zn8HuHig2F585h4e2/Le08a
Xfztk/9wyk6tGuVEUsQYlw6lveOcsmf5d5IQ3/md1zYn2viHfOebFGNwNR8Hm7SG8ocLJyI5yi4G
Lw6t7qoO9NfaciRF5nDGGNoQQHf9lWash/Ny1Zm9g4A0X3URPdbDHZAd1+Fv3pggrqjkIkpuIFYs
0/VbZmGWulwuX5av8JfcTUUeMcr5ILYRsOZRSzos+2GBQWpn1ba4DvTk70VLIOfA3F4W3IMnvMdk
Qre6AOJiSmG8+83CmTkTs9/hGuQXr7z2D075+x2ZsK3s0kZqJhQFfQFUys3Mt7BCQ/FarjgKAUQ5
HkH6e4/En7G9k2Lqy3qOp0w1y8edrTD6t1LPBG+XqGky0aAcYf08cya7ZAWhSK35PnKs/wU+FFP2
35aLnYu9CJcqbAV8KAAUlUR/WlJ4R0DdPFYujjiwA7G5kQQtmj+ILRbY+4heHv86zxKy07AVEEOL
0MebXbEWS3cFsGRMYVfpHh+SE+Qm2Ku3HhO9/+gDUWCHYhtfCrJEuYu4dRTnuCaHWzhvFFznhg2u
yKww/7hMZ2ikngG0Y51d7l3o0bxWwwlYbarjRM5fk+840CMWRYzdzxLweJmd4vQzhbR8zOjo3Lai
4ropIAZxTEJhZB5zq5dQ7egOtwURad5yEzhoUDNj/alaT1ivDpx6ETjq+iMAUKRuc7pFYyo3JM8o
hH6rb1J0A/nSxqqhzXOjo25m+PuMG23qaaNHdEUd8+/+3LeeMPl2JktaUfZUm5ebUS/CSs2AGlv0
SKprG0sSfcxVsY9fLu8Y9ghK84N3Io3zan/VPJSLjs4R6OCYUI6Bt/CTIxXUQz1ihHGXUz/q+kuI
htdi5bw5n+qs8ujKNvqTGST94zBxHhMci0qHD8d4zNutkg0hQkfveHSsG2As4gt5TGE0JB2SYPzk
VEsztU1BAnA0C9kuvOjJ4x0dHPVYOHWpiCgPo/l5HzwaOONgem1vjSjAVjnHBUxVbZ+y18gWX0uD
RLNKQQG5xV3TL88XcCzywt0GGp1sGv4BjDq3QRWpyqSHZCSoHa3eLi5B4jx1SW973vSJ86ZjWeWQ
GqO9ZTtRUCQHuyBmryzAYavPNIWlR+o5hmJMQoakWEUWMQvURiAlRSR+OZNwmwFF8d/xw8a/06Ce
At0XRGpTw+bjtCI6AMeuMBbbSYHvxu1qjD6gLCJ5nKqAw2bHIZMES/DtFASt48kHsh9iGw/+WePG
v2MKrQ0IMeF2H+T5xc+n9EvBiTrOxC4dst/zdmPuvp41HEM6jOHoMDmY+iUYOixwRvFUPGlevLkF
pLSuwHCx9r6NIee9qTpAcYM34yZrY5ZxSJ8xJGqQ5lJagD5O0qMKF+wfS8ioFA6ekTEieTK5+bcr
fv6MUFSY1ZbtXbmwkvRHHr0hE15L4nTSX1oQoceyj9P/2Ph4TboXnsEa9Y/D96LvOTBYbTHtAwBE
470KzKb14AoXTBeu/WvuBQ5HhUerXUNijHGSte42PaP1RGMNAD/g6J9MxBeOEo8OawypMEapDvMc
67sQdQubFqcZidzGlK3lS4addLMm01nLSy7HakNDioxtukVyK+IUA8WUwha8AdUy5/LuseSN+i8N
MZqgCLqOuwuMZkmhGOhhpYGthgImSOv8OFHAD3ekflT8BoQYFUrPAk5yJjIFHTki3A6fSiz195gC
WDwJaEtCbaO9sPjyrA/V5r0kZeIv0R/QZvRLzTPsRSoSJKSilwjsKdqfHlwZ5y15ZBgN8wHLlQlT
SuaYy+S2e8VswxdgYg/cxxy1uwOGGP2KIjEpLwYe85Cg4YZBJecGEBfDdF13DR372no8oObRnamh
oDBaBgBgI+kbFcy1c+N+ybbfTs2tggmwf/mMjKblelHquE2P+wGW/9S7yz0YUma6ydNo3iMy+tVM
pkWc3kQs5J6kF8x8yhKpbPLLxiXDM/4NA0S67G4xVLGQyIVX2R7tQQzek+1ByL16yWId9kRAiaqZ
TdbnRfm+/mpRfrvwL3GMephvgWEbEcUtlqPpFbweShsH/4K1s6pdKSWXiPTbV+Fle+ANU4524oYM
MpalUKv8dklA0rpayn2i7uZIljjLDqI153xLLjHGugShmIhKAGKtiU2745tkydYZq2OwJ/9OOtmO
xDnFDsOlVCA1NkWFLCoyseUX74NDhqrTA5PFdh7K21nx9R52eVE5q8y6Lfqr+WSSEMn6x+3/Y/2I
K4+MSTF8I5aFKUwKpB2gHTdLW8OGUfQc7hOOhqeYssU1OgkHW+8+aRAdRMAzanxDv0/0mlayC+bB
qhdMtSbX1RZdqrXyfOMtMsqj7/lNk4lUteZ6jqcSaCqAJSWCjbtwaIO/62QeXsjHBw8Ajb7W35/v
mxwj/IjKdb0XQU50+7XHXVAbj3kGT8jIe1IJotqo+P2LTS+LU0D22uksbMP9L3KoSnBbOKcsqizw
n5y0XeNTccex9slbtkl/Kdgeq9CbqH4VuJPZvvDH8Ue/lWroOsawUahiS3O3myHqeRD1GPJItriv
bSPI31vwNFx40lGPPaDEfCasnHbJBCu6dC4i3PRwNNhE4jURR0uNOEz0hx/mY/lynmVp41McgTAn
mPyK7ImtGaa/zCpSdFZxJSopl8jRPhZhtDYak/MRRxVu8AfQBx8oXCs36kU8xzjpVTlHXBhB6r6e
gtzZ5Laeed+OiYEUvy6FyTXokREejla0lXZ02xBtOjObEA5b1EH/pWQDthiTJWJbsjJ8fD3gHAI8
dEIUL5ya4ux2xamejiQO5VAUeK/JY5GJhMJr3xiRiNfETllOprH58sv06oUH+eRweB/Pe8QhEwpJ
Fe7DiDFIWeopJ5KTWUB8d3bYgHj5xIjGk/3ySi9q++TXfD7H5OyR5qfwf+gDfHwANclcv+IzbxGA
8oI03iMwwVOApl6i5/jLVpKnINJd4zwgEDh4x87HDd33N5ZpkjQQXS0JEimWwx6VXDRrgJxCwWfM
gov1PB5BDAgxDqIWAIokUGHCG67ylSiRYAY6X9JTvlBtjuRSjX/wXVmwbzErzpNYgpYsjuWqIZlX
EEBWijteSjKKOTUwPTJrevqw0dWOaj4QTHT3KAHMP0hsf+lR3A/PMwHsWxG1xZtiDZPmYDjchO2N
eoGSCrdsPhqFDt6YsUNCK4XTJKKGXcO82wkHaB1/KbnY8kPjjV6M+uA9wHTUEQ9IMvYo0sJAOQsJ
Pqt16hdS7RjmPcgOf8kB4aIY3LE/Hn1YxiRVE62aihLI0U5cb4XObDcLN3pmouIXxZaH8MY3ddEr
rJpAQfdzet9pe+AlvDz5YkwUCtJiXFeQL4ksHMNRBNOGtwYmFXfZkeNaWBzxvoz17tyBYT8hzmUu
xGSC9MK1I1z48JTXmjeCztVTxvAUWVZpWUJN4ql0k1/BCvZgDxzblkyWvMoShzkWTzyW1QACS53Z
lSyOKzEzhY8CvU5cgSSKxU2xR2P+b1llh9GTHidfJQG2DinMCldZZgDMW+1edIKTG8bsg2ODOBac
HUWvJwjtJiUVVSSEuPV0IwEg7ekCJ8dX3LuaD5SCHUKfaEbuxx3UHsUKrDmpprSYYIndimxgE8/8
i+kDENBpMaopRnZg6h5EJ4Cu0Mj8f1wMH9hEdlA98EPsl03A+EJ2UaeZpmi3zoVFhGM+gCb64BZD
OcqoMCZIjq+x2DeUHjZg4n238Tzg+nEeebzkOhAexvJEWZgWbY5HXsG4Om8ZKkLZAiiW0d5bcPMP
TuTFtneTIrrligaWMAGQArsQAyG8ZuQoBsfwMzGxT9pqDaZDETX3m9aMlxpW8uC70PSargXAnJez
ry0ax76p2rywi2dj2Hn2uhV1sb6CNGa/78VXQCQv0epacN0TRwnZ1m49FdNEvcCadXPHuZhGh7vC
wMKczNDDwA0tjsqP2TNdxsEZVdJFWRIYSVT0PsNe+vmuiMejZSADbkl5lFM0oQ4f5+NjcqPTDkNy
jEhegRQb6CXIde4FOwkLBzOOOoDjMWYREMWwLpgCN4UFnUzVZhrWlfx74Zm7KT/6PYd/COMOszCL
sla5ayAmYiMguwPeDw0xbgd9NFwdUmKEVpsiV75SSr4b7qWeqCmYo+WamIeVMNqQGJJiHGF3iadJ
46c9MvOIVD2uamGn2KQjPwjsvpD5GDhTxklIRqvAA6Js6aY/5w1GWEAUij8hCfCove6N21akaTfr
MIZUmFi8R3E7bwwIDhZaSGZF5ksH48yr0YxamCEZ+mcMcoskFJuwomSslVVVBEKJc8v4zxdSJtR9
Pw48G00F/hFfTDR+qUWl6TUQPEpWvpIwwOp60SYzP+LVB9LHx+o3WtEbssdE22cl87tQoa94tBoB
Yr8MKUwikv4PXiwx5g90WTcQ2yq42y0wml4oOEiinzP6kisA8JxWkpPOlVU9E1CxjODKrce8jZZU
hgQZjdZCdDMDCQSRrDkUa+jm3YAui3IeNZ9IYBbciuz4x/vmkVHtiSKqQL3CXfR+cwD6NS0ixlax
SJbJM7b4eRNUo425IYeMeofpRIkmBY7RSxgHh2L/F3bq8UP+g0L/4YpVaKlpJnrb0oc8by6Affe2
ncshMa7N3yQYbRbKAJVsGSTomvvRQvjnaWb7zNs0HsW3/H+kXdly47iS/SJFcF9ewU2rZUuyLfuF
US63SXET9+3r50Azt02j2MLE7aqHeqgIHQJIZCZyOTnZsZtunlznoL5eskSkQnh222Pk23AoMWgN
IfPXz68vHrP27MtyCsdc5kTRYkFocUAvZ9hPW0PaHtRnSzQhcPZvzkeYAjH3WBFHsTaooofODZ4C
TFi7gN6VQD/9SyDGPegGZUyaJqcbOG7jgphPEcIStB7d/uTNMJplW5iuilEZqiEEmnTBdQJbmGDt
Q+takHKpnPT111F/o1Ma/x9zGnlbyaiNwKybhdFCROCJd+B1APnUM00S8Y6MivQfit6QJahCE/4W
qw+HKu21UjEQIgQjT/ekOuraiiQ38biu6uzlmiAxK2qkWAkM3C+cmfoaoeENzW6LFfroecIxA6QK
kiIquiCJGGbIqD8pTLPar5Xbq+mUf5iH7q0sUGqzCT7ui+FctdsPJEbz9aW2WGSGCqTNee9+nOrX
g+n89Zvg4Y2hBonVEZX7GJ4xYGjTEgXRMDWatWFE3xfCa3ENzPGk4TH8siBXq+gsA/NRnMJ+Pua7
3Pu//qlPnnqc8+NUQRNNBZkORVBvD7uJ2roMQyrGylWgfSD++kSH2pK3wX74BYp0LtHbjQiXkcwf
aMwxBnlWJkPfCLcA1RXMsrBjv0y3Ih8BidwD2E6S21TFt1/lg+GiRTO30KO23OAhfv+Y59S1Bk9B
lCQIlP4HtXMtDJe+BxHrKXlEIlrXQfaFGCCKx4bXJ3ivL9xH65xD9AORWfvQLqJg9COBJs12su2f
KLsocj7cGdNz7skPJEaEsyQdQTMW40xbPPn342hLn69Lq1map0+oU4lyJVkoNeTaCnrdmeOdArNF
85dWzZusw6Y21mYnOYWCih68dgQc4/LLXFFS+vvHOOdEa5IomWhVAzGPLjDWSYqhALUW4vti2x/K
2/ih2RkRQZVZkxYUGzSQs/FNzkt27mn5A5WxHovKl6pEpKib3fBweZIK8NOG9qOy8oJtjwceRkqE
zoAJzSgMtKvNZ2APm+aDt/gZpfjjMxjtKzWhUi6aQoCqchF2SWQiBgi79NYCNc2oarYwpT3IuBNS
bvxKfxzzZNMZSY7RBC9c2xy4VzI48fpqjcuAfOzdMCcqKhIekoRcbbg+uXdc9571gF55q7mAf4dK
HX1mI1lkWPErL2ozl3D4sSOM5HfjCJcyTCCAa9temjUmTCE35z/tNiqRSQgqlNyNdyaaAOCue5j2
t8M0GzhQixc9xo5xUw7UC7uzU6x/2wXXxNSS2wm19s6P7PawxOuY260y9/KfLvzmaE/UeBErcRoK
WDi4nlWCXl/kNlyDRLynDxeIyuQE6JqbSiv4OHs86wRrcXGVT+WCspDx6nLEW6G36N7mMS5ueZVk
PMSxpheV9C72zx23aFJ1MORaJzi0yAInGxpzd+hiKTzjzUAF1UfyanpW1FvdZokpH5ijZ4Uv+cFK
90e75aaAecfLaJ+8uo5mqOEL8RFnZDrQKYThKVzTMdfP8uN0Gf+gDdOuxLQv7ESzRmoHU592UK9j
6dUO2F+h0C1iGdtUISqdSGx8gBKv5TW1zIWxfnwEo/SiKDCvpZnhIxAWaY/SW3pynr+Kj/8mcvAD
iFFrkR6EvWlgtQNygAjzeOXSd3sMdoY6+7xvP+aeUT+wGFWGHtgkE3Wqymw66dEJwKSwpQ+pZhl6
vJXRH/tDoGUZI6UMUaIdbD/vDqZvhKYpUG2A07ta2u8Xbmp31iRMIJg7o+q+qip5KZwWe4jDG1rj
kFVFatPi7Nus5E9wGMnv5L4zwwo4G5tewHjduG8hdC4HZsYxBlHc944xgh+bJRgL6Y5pumVLf/k2
iB6VHN27zWphLz9pEvWyf3rioNKPv3dOjKQ3Gmg8RJOek+RU1gW+hA97hqEbR152Zs79/rFARtYN
EIOlRQ2oxrqNDIIfvBjRhf21BFEdJvnwNnTmafgDj5H3JG9DzIHBuclktxFRGa86b6XHe4DypJAx
w3ov+jARWNWLa/sRwTtXQMkzNfyck+IAsQ5npBhB2zZYTo+pG69/+W7wGZGxtxI4QNypERyxuHmF
E9OH/EWt+j7AGqu23eFB3vjggtyS3ys4ExlZ1rtbtDHZcYN/VMzvCCTbuGlIWZF0F3pqrZXsjW3j
Suf6wc6fvxb2Z+hxRzzPq8Xve8cONKmqTDBSFYDw8N7fC+KuApKAJuzIj6XOWvkJFN31ya4KY4Ti
zxRQuV27dFDbpbDQmWoSzYqdxSG9bEarfPoan5fHzPvSaeXCC0eKeAfLaJnUSMUy1+lqd7ZoV7um
Icev5gNGgDufft6KKoJi4NEpiHh3/1xu7AdlbhgCXe5u377qDnqGjsvE4wWBZjXnBIdZkxD05aVa
ACcmyUl8QPrw+Hl/2+afmRMIRk2msbqoOvTZnLR1mZNud/0r3qXPv8Pluo7tY7PHW3pDE4mc45r3
hia4rM4shERtlAFP93KJkG5K4i8k7dCaRWuMJKc0iHgoncaOT46T0/nri6cO72DyzC1Pnb2Xky9h
tGmvN5GY19iBcLs5lycEwOQ1AifWEcVoHKM05zvIoiagHhVZFTRi/pQbVBIJvqqNNE6Tx5ZcEJvn
ncyGRGRJwotZxD/KzR+f3MQEgTxDTQx6DTBaqE+h0/BGOgVe76wvIBoNef7zrdCM1WtTROYkE9kf
ozjQsX8XIn/E43ohOhcMQFsbm7XjoenoL7L1ycOaULpMTVs/2YgifGoHEIb9CkBxYd+X6NnLOf0e
5jwXgxypSYXv2ZzPIQJw5PVhLS197gC4OSs8xWEOU5e1IEB5Dw7zFBA6O9oxI2vleQSFjAvYSyv6
CxJU8AgAbg7mnf1mK4oWwwK+TUVPGO/h3Xl/cm8s3UsFdANIInHNMz2/e3h0HyYSJavXaBiuwIuJ
/f4+kr0HduGEPDwv/6vyJW2yp2xBURXHQSXU/yu9B791fFThlp719dShXApt8RxRmdOvUzjG0ZaM
clGIdCuF1CmrjecdQlDL/n6zBpTyfFm15HK7hWetsiyhekIUaeSSHejUIseJwTc+3KoFaGrJGYx2
aCe79qQvLKS0eLdhXkr/hlOY4tdBigPJSELx9DJ40LOYTh93ROMJ5T+onW8YRkiyUVLLNlvQd+V7
EhFMgA4eBfIsEKRSA5uOHOEZkDm1PdlHtv41jToDZc1ARL44szGuAINiKKmn90iZry2awO2I4TRE
c3h7OvdumkIzYtMbfS6XJo6wKYlI/NWY0qwxHvBIm3xx3PBZk/EtLory8/aVV6OSrzlEtD52Nmgo
kLTjIMzGtKfLYbwMyU8u4F/DTm7sXrLCo+hp57Xygfm1y2DP7yObc/encKzH0cLYVhV2D45au+0j
K1paTz7aAFf3b/fccAsok2+ZZAxTUXX5MGJIF7w0SlcJ6miLNjkejC269DH36dcRs7Y/uY3ec2nJ
H7iMAQpqSYsMaoJloiW2nSvLwQ0sZ3DfitW6fl9yEXkywlgiX79e24qqMf1wRPUlGqbv7+Rchn+6
ItbkyO1l6DHzF0rEbpwFbhri0x7Xg5+9VqDmRxJAQRkIW1RpFmottYtEPGWSHZpoRVqGT8v187rI
CZcIa6YxGlMXv7EYmb8sxhSBj0wE2dyFYPpNZCln/5XHEDRrOicojKhrXd9JVQMU2yiI8FtbHtNX
ztHQ+/+HdZ5AMELeKvmYxGUqnjroomXgnCpSWMZKfxetda1xeSHm5sj/2DhGuLMMTIMywm2nTeWg
Bztvca9oa2YTkBffQwEwyT4OByQC7chVwdmjnS5n9HWs1k6x0q6kWcGQcwsBZlXKZBOYC2BISY2p
C/goxLNjp1zKlg3ytCfOVs96C98obKGlmjR6ehmAQp+4u90qAn1aS7wtHT7OZfyajdFPJJRl0onG
Uit6FQfbDJYtPIs0uflwfbQMl0s5z7l4Gt3eiYfX1rh3momLB4/ZFoLVBR29TrNfD6Lz31T/TeVH
Y+yZlmZ5ow6ReMoNEnfLcbQQ3BzIl5Zy1P9tSvwfN0PVZTzTQU2gseGPPBGLGkNfxJOaL7Plg9UH
lrJBIpqOC+BlVGaf0fIEjF1WE9RyE11xDa3gQbYLz1/Jh2zZHxSCoXUlHq7IJSJhJn/GRHvmCOas
DpiAM8qs98Va9kWAo+5g17pXghE3ZmsjVrfh0SHNG9UJFqPSLlGr+UpWiDBuYGPeYe7qHs+fQ43I
Uun0Fk2HL23lwPH2Zq+epiDcAsYxVdCZCx6kvZG1QQ11bSPRX70uOb8/f37fAAbjJhuN2sVSBwB7
8757d09DQTA6lFjJMiTCbTI0D3L+ITCBZFzm2hdFTFpqxFOUWLuN+1GoVp57xoONOonIuvC48Oaq
+zX0Sv9nD9lZolHpZ+pYVvTkWjeTrO0a7H5O70gmwrr253jkSOWsUp7gMV7yRfLzJh2AF25pdjlY
9x+0yy/ObaT1OFizGmyCxVy/LIwUucmAZSMgd3GQQUcrBoqYuYNVuLvI3DUzNfNRlUtI4i4KbK1z
FAklv4X7XL8fY8wi8bhmh/7iH3pssjbmxomoEEx9E3KCWSCKBy4r8NNErzlQM8eyORvJuWgG406o
Mpgz/AHL25xdydEsBBcOGFderdbHL7C7ctBmFddkaYwzcaXMU5qAY9tAh8BzuWB6s+Ielz6ebRwo
+lP3dpHRIHpQltckAlSNuj33vV6ZpEJUddPB/XPX2gcSUfcRb1Ou7yCyDFpSFZqCMeLcCqd0KWP+
OdsOlgGO1ytB0zaYz7bOW+84r54CSguUVmPuLXJGpm1vOJ7LHE369OqzY0eD1I80rRlEkL/tNpit
sdtX1scF06RXlLTUSZbrnEju2/ORX+3PuZnsDNKkbC6m3GMXYiLuMT9zuOX6ldNY8h+y9Cbc23FG
44SiHsq52YvgQ8HbEnVpnXPZmaW18KwqX2OUO1eqZh38bwFmEwEjptP7Sg1E6B1VtISCXJ6zDSU3
OA41OUbr5uP6cV+uJI4km4wGqisQQ6gVMNEKZ9Po0Ukkp+L5aq2MrffLsuL98pg4R4RdeKVhXGhG
FeXVoKjXC4V+sa/rcF9F6BtZrfYZxnouVFJ7FpyrTWKFOzAJJrtPbqnYvFc82XBWP0mKpoUBviDb
XkFZ8VFZ2r7EdvN84pt3eE+WGNUUlf85WZXiIJPlUr/qpX1D6cYuc82DevjrcMJA8+a5Xy5CFOpc
V1qHVDZPI/OEmlFc0rVWyl6kngnoM8p94mZgajzfxIsSr6IO6b58cbYY5uXna6CRu0wP1Q72BjRb
oYWultErVtWHwY2j3fcQUDn7E+mSxuMi6YBULuzhsQZ7coz5XasNr7HxvlEDB8lPnKjM/esoA8ft
vGwJAyM83N+zW/vpP0uLKDCax29FDH4UWxiy1t2hyEl2c/f63JmO6aCcCDGMY/eRWVbrrVHk4/1u
rcfDY+o1qG16DsFYg8Z5b/SE/UPrYP5pYi1f+s7rH+9/5GyZAoY6osBS1VDufUssTJ55fRuatRgI
VHEITyrJLgQ9KOedMKABc928CcUObcnc6OJcpGWKymy+EOKBdi2BapehvTgkA7HyNeW6uL+6uTOe
wjAn0NTXNixGwPSN9eFGiASjimqd1tZ9mNlX5RSHujSTTUwvtQYOILocE5XPipXVVrsurbXsiDv9
jQM2d0GmYIyqL4LEFAuw6pwQdjvvd+khDiwxRVGmQu4jzdmUKRCj2M1LW2d1IIonKV4tDsgajqHl
L7jdcnP+3hSG0d5ikBV9ao64Jujx2u8L64DZIp5uOWQN14f2a0cWNyPK20RGkxdK/H+buKmPsvcG
brsnw+IpTd7KGC099mJURQlOarOpbVsFzcgzCt72hRuqqCbkvsKpNLP6ZrKRbMmM2phSmxl0I19Q
2LFHYcfqQB5fHVBxgA5iw2fv5WwiWzYTtddCC32sz8dw98har1vvV77mVvJxbjFbI3Opan1RDICJ
yWL5gmroVW9Xsa1e3EVCupX5gqtGCxJ4WZbZpPF0Qxn1kUZjoEFTYUPN/W4Xo60S5YqhSeuvP/k5
QN7xMUqk75IEfbdAA8OH6WYbFLliaAYynPdv9WyJ+3RVjP4AhXqjXGO6KnRjBYUbv4d77ZSGdrOy
rjoc8MJZYiRiaj84D7K1zpwlHDhNJ5/3v2M2w6Rp6I3RVEUSVTboVweh3voXGd/R+gRxjvUDBrjG
+6cjbb7nhhjnHsxTNGbVbbzIWiFWRMrptCvhJ0pOWLrRwyaPCJxTTvpsVmQna2NUZ6m1C1CSS+Jp
0ZBip76CXqCxLi5K9jmbSL2hP+78BIhRnp1RNjJGm9Mg94IoK+Q4kerhYMwK5gSD0ZULeVFH/QIY
tv47fxNB4Z6KdizYeErw6PRmQ27TY2JU5jW/lMYlU29RS8U7797f9ys0PmBY59ZBqPvZ2oTev1se
S5iZjUISXVqozc6yk8erVZaEtqtuuJRTnLPSGc9WAFfs1aixNlRotifxsJbsZ2re7q9n1mp/nxY7
oyvUi74WI5xWGJHuLwHpRauVeNzIPBBGM4p5ODZNR00NlJWSWSp01cv9dcw7VZOFMPqwEK4mSCWg
H3IbHDmjffX058UaZpMn33OPqYnMsT16YdjWin5bzMZ934+kwGJQKIBudm64lQfF6IVavC7Cq4g1
vWxKnwQLFGIhKoD8w9PTYsvZP47GY0dziaMaijJ4g0/XcanThFxkjR9daD+vUXgV4V3Oi9zNNVhq
GtKnOu2/1TW2VSUY0k6KwT2LgLzvwQVZuau/Hi+WB/8DTIsWRsVxgy3zG/oNSV2Uiec9SrUW1omO
DaV1LJcVZw9nPbjJihg57+teCotKg+qjk9s7ZyS528goPUJtAjehPvsomoAxAo8Rk0odBhSMsg62
2+FhAWb9/871ncAwljA3lM4fVcAscHnPnZMfk035Ar4Um7N580ri+2wYYb9IpSqGBc7G1vEqOu8K
Z9eHYLWVd8o53efe15Lvks4L/TcmYw8xnKYEQzwWR+WhlEgdEt1JfgU5OSL09cJZIU/6GMvYN10U
xTLQdPcD5f2Hwypb0gQRSsWuGGdl3Yej3/6nrf9eG2Mb07JrjRQvzRMYUsSDT9a8YIAyh6AjOUoZ
dBXQijInpvZ6LCNpKUHlSl48EOUdpir9QnCrc3Z7ctkdrlbinlaHAwjBeyt6QZxYtcBqnZooqHRE
x8nIg4UEC5dQdc52Tr+MOVehC7NkQEoaja+2//aY2iAcQQPo/Q2eLdKZojDnKaVJWA1XoGA42XuI
ibIH3dkSB574GgR7HLTZms0pGnOeUVJ08lAA7TZ7Bewmp9VqhZma5NcvzFPmlcDOluRO4Nh6nVga
wZSfAg6MSbYbwI07uXudNEjn74YnlG3oZE/7Acihehsec5U8OsO2xFBYNKUts91T8QqGl/sbPnd/
pp/EeES52i+k8rbfJapATD5D7pz+ngIw5qE1+6wSqNigrBJdYAgvZPbqBPZE4e139KphhHWOfumX
wudVIvJWxhgOpe56taWbLWPgvPmQOPc3btY5mi6MsRU9mhritMHvIzNtIr+gEEd2MDqPo8Nnw4NT
HMZYpJj2WoQVcFA9sDuhkZ9gHjEKG2HSQa35aW5fOAubU+BTQEYFDVlzbfqcArq7ykoEInv/y54s
vnEt4ZzB1XXTlExME0N9GXNIqdiHiXRpJby4NzuMP7qS8BfHG58tjZhiMAeVGOhZjgpg4HWxQwFB
3IB2KiKpa+deba2/0Aj29HUBozBnH+diM1Nc5uBy2N6yuQJ357oQeOOtXQof1ce/hWGOi3Y0RKME
mMFD3gnHhYJXuHk85TWbZJouh9H/vmS0Wi8CB73Cp+tTQIJ1EqK6niBP6mHsm3XMC/IFWt3FIy3w
/eTo6tn8xxSfsQya5sd5ThXJlSSPCkIjt6YTzm37B/vzLZCMRRj6/9ifjW08nU2ya37VS6VGAU2E
jQUbqUczIf9OUli7oGXqQs26BqrEFTfB2rQK9+JuwFN2H2f2aT/ZQpaFtB9zRY5MHKGMtNmwO4X7
v8hvWidn0Vqa5TLyuKlJzgVnOwdGEET1woilnc+4BmDzWh28RzxHaHcd7/XDO7xbOmjyFBFydUA6
ne5jP9ruCgUS4Ek4Lh5prTvI33lp5rkR1pg5+7ewsJWxo9kLgtkAj9JfoTzpxlaGeUgoeP/96G3f
nNC5lbtXXDeJ6kXWEZ0iM7rFpAMI9KCjlxF+IeZbrlDR9v/oH+AdH6NcRrUGHUcCnPzYOmhjoYwq
94Vy7okyXQmjVkAaHfYQfgnFAS+7D+UUuxyAfzCg36fEKI5E0nO8InFKaAMGpRw26/SXB4aKrYPm
XO7JzFvPbzRGgbRCUw8ZWvdOG/Dhvr9nNpjkHNNLsXW8y0V/6o4QsKWoulrr/lgDCv1GFQl2Nc1R
8naPY8XYItS4Gwf9KlNvwKajHeUl5vdWFlor3iipeOCioAHDrO/LxGxhzEQoNMYtUMsybgwZK4NF
U93VR7xGK8m4hWdsWtAe4eFhbTUbZSNt0A1xH3u2/m+KrfyMZ6CSQmrEEQveIFnc16Rb0HIkGxEp
EKp+pDWKAPljGGdVsyEKhiorIiIDf25zbSgJ9fLAKrZG0LUiJ5Rq24NMVOtBcNcWmgRNVCDxQh6z
t2MKzGy1Ykbpwo/p+e5GFxEjFI6Qwn5VvTWOF4WxhLO9cw9c9OfqkipTl09gHhyNGvYoCxewvZRO
cv9BUuo6gGzsPs7c3ZjCMM+OIq3rUZEHCuM/Xrc4Mt6D+B927nslzM7lcdzL6Ge8rUREYiq06by4
XxhNtHxC0ojjlvP2jRFLGSScvR6JOKfy8fJ45JJSzt3z6YYxFqUwLvKQ6diwDpmf827nI8JxdZZm
5Dzx2INnizWnWIxVEdo+1cYcWHjX7lzRPhUYGKdi1t4KD41PnoPMEwXGwuilP4LfZcQ5neHQufuD
p5w8Z72+1ZtziQzm9P90bYy1GVvwvGNGJ5UKew91eSFogTseaLUmQr6oKvGOHWbhbbiB7TlTPQVm
DI+ht9cSAQYAF0Q5wRBw/cdZ/2oCwTIuNWURYi4pdhJldZkrVhhzo9RUL4ZkDWZdm0+izTk7Np6d
a1KQFj3dTRva4rx7Ebyz6UaiFVyJf0AE6oIxRfc1xz+o4r/v9e0hMvEixdEMJDWhN422p+32qMhE
UAjtiw56CTGG6d9pqlucYQKnRsVFlCvAbWwITOceOb8/52BND41RHFKSh+2AceFwUt3mXUdLUM6z
mbNphykGozxAyBCXSYs1oBd5t2tXqABcnagdQXPM24OKMkB0QHMM9az3PQVltMhgxFpc3M4J1Zbl
arQRL0T4juRLB0md1pGtZ7R30Kb2+wIy21Q7BWYUyrXOw1jtsKMNLZqF64VHDZIsr0jVP339O7V/
+5aJdGR5IUf6pYcwDk54cQ2RP/Gcozhut34CsZDF3JSuOLxwhRqZy7r8WoMU8v6ezUZaJ3t2+/8J
iK/957A2yRYJS/dE+iU6tQ6Pv18H17IWb58c8ZhtjpwiMh7AqAhDLJT0Grd2+zpCBjGAkQMyNxQG
rS9/64rbxZgsqwUX1RjLADnThJH7gYqfGLasX9JZTl7/5LueRnqQ0W6tBxQbkmqz2H4mHeG5Vdz9
VX56re1C8itTxYe87FRorX1PVt7vxy1ID1DBYnNO86bo2ZfHdNnMfa/yDCNXZUjl+XyWl9Vv9Y2H
wHFHJOZyi7V+iX16ud1dv9oHKKtA9tJ3lvfFkuNU3d4hk+NbXNuiXlxwk42StAHaBv/iKF+O/boF
1SYA13Iws46qCnD9ROBsXC8t3tXiqaMbpcsEw1c7tYikm8ehurv38DN4ih/j03WFgcxP3M4BnqSx
NW4oswwDScTJgLPATexy6XmWg8IhOPE0vczZQC4c816IRb1MUMCHHUSDyP4jdtJlRXbkEhCQ7Cst
WJ6bGCQ/3PYejmiwJW+gRmz9psXJwUc9g8M6tE6e/oTYKmia7gvhbJHb5DaxHZGDttAxGghLtGFL
xqXsPSO9bXNPjl6ZO5f2pssmctIbmhLJOoV5f+XcI54elBmF0KpRq8YDfruxEOdDZBFjpnuCLqVH
j7xus18PoEgaXo/JU04J9bkdEDxlf2v6mawtSXWt1+naYpKhsEyx/Qv5gg/Mk0aOM3Vrw57gxGmR
D0oGqYANA3sXIiEIaQYYOfpobAnZvmFKB6a8YMYLHW7E5UXhvC1k+nUT9PAyJCi0oNoEb4sLSVzR
A40znunctDpHb7FsKKLcxoXQAOnFVn9vwhVyk6hua0+KaiUJyFwRCeSWRfAcOoU6KpPliYjwX8QC
h1i6ZyTYceNOCbKkvn1Y1USxCVLblmMt44XFdWCpFrlzN26svBPoJEvLAleeZinPZ81SwNQNl3/r
XE6Q3CV3f3kOM8uSojRxbLTU8Nhn8Sx8XUm52qOHJPWUzhrRpb9cX0XyXITk6fjJPVyOw8cm3cCO
dFksZCpGqNBInRC9DUuOYzSbrZnoNJYfRa1GZewGukC7w0xCvOu5GpqjzxRG54R9MSSScHvXu9Wh
suj02vTxYQmzh54yjh/Oi1mwhRnt4A9SEtJNO+96sOS6J8M+eKT3nnmeKy+wdKsRmQhjmPiGughu
z2zEkDEbExTuH4HzBvazX45Vrbg2luNssZP+an8sS52+ADYQR/d91x32qwP6rBfeQ231HnhgOOLB
UWQKE6vI1H4cxQibefH4HgrPnrLptNa4ogSOvqihohGqxkiSN6TKj08oKOSsY94RRu82bIuBuC3r
3/ldg/8bTRo1CxQiIaXlY+SPxXEQZs9ngsJsl26klyDrAhmlBtWTaV0fMTKJ1xc7eyTfGKxbFwUy
iJskrESxhEf/wLk+87p98vOMG1caVzmhYW+QdLzsduHjLl660O1IW9neVve2Fqb7YkDakhv9m/Xj
JsDMM1C/allk4ORubEN2PDrtqf8Yoi2lhXy2ymc6j+D+cfEQmbhwEMfaNU6B+HGiwb96d//n5z3i
yYqUn2ayLGXwCgnYSjDTwyVuj4ldeaEtRUREQAxN/DFNzNhI5vKkfdb7mSAzGlfu0sWllrEy9Eon
pBnPvy0r2+kr0AFZZe4+vfAaamY7FIwJIrUBE1Woj0OpCBcfa4VDUGFI8NXy3iQbXs/S5l2zeb07
AaMHOwFTLnWZZNoCLxuU2rgumki9R0LDfhgbxntCc0+R8eWaoct8P8LKspUweg/D9g0cHc7VrvY0
MH08gqKNV8/NXSCjR9B2UvWqAD0CSk1wBmLmIib2PWonr0b3H0aUBx/cPeWIDOvTlXEgYDAa9jQm
nYUBLKj/2iNcpqEs+RHe3K9fOMo1nXjEazfh3ELWo4vNpgylC9Zqa5/LrxdeK8F8lPhbWFgPzqj6
BlRAWNi5RkFMRfYHEN15iPLnhE7tBp0m9zbwZIZ13MJFWMkLEZibM2rBaHXk6pFsDfIWoFOVy/vF
20FGz1ySrpfNBhJqh6td3lojUT7F9RUk0HSGKyWf5Si2eTOHZyhYxkzMy2HUS3lp0EFexzIeV6Ar
RFrIPUBQfoO5M3HAgfD0+ckBnF/hNyCjXRozTDKhAiDabfPV+8eCICQJo4SCZQ8VdvC30AacY4L1
E59Hiu7eHy8O5RubUTZiBXqCQQT2Jlm9tyt0cMDXanf0McfNVM6+biZYjK4ZL5EYyRRrZ78jZDPi
1q8eIarrCKvD2rhPudniSLQg/H2UjKbJlTJIgzSU8X7caxFt+V3bHVm2cME4Zzj7mPlGYtm/rkNT
RHEOpA0tuHAXqGxaeaD/chD/B6W2zYHjbCVbczHUvpZrNzjMO9a83fsHOaHD8+2ts8HxwIObf0ZN
Vsd4L+pVGPtepPtIaYPLCLMCA3dx4l09Lg7js2AmWCMF6Ak/bWj9AWqKMKsq3yTgslF4RdfzFuFv
0WCbDruiK4bIBJQd+kR8ql+WXzzdz10Oo0nMIUtDLb4AQ4SLZEBloX6CpkTvS8M/uCffa2EUSKsH
1ahXwGmsF21doSpxDXu2eNx8cvsqZstYJ1dKYxRG1xipL1AsG0MQ390VSC5okJ+gWn1NydoorypP
2nlnxSiOvE+k+BJFwNzdqtMHC90qiHsJznv6nGyCE+J5HZotkgdUA0UcR3c+qDcRfkaJpEkWjnkG
dBTB4C+gkQsQO9vmOOycVbLthxgIrdfjFepR/cDATzpJQeVsJE8gdeb502K0fRTmWMpmcQyPfgMG
5WVwfLoIhDf1ggvFqIy6yHzUjAPqGi/zV7V0yRK99S+of7wv/LxdY1SG2eWKGN+MZ7wcOpKu0qPN
qxSZpbWcCL2u/HTJfUXMgkKjAmh/NAd0BqYNDHRhFT2Ggq2ItCJb0ju/Luc1FCNm4IYkeaK55uX4
GBM88Thrnn/vqwbmCAqqYGjsOap5pnd5mlJ9rFjFc0uSwSoMl6fAqGT/4RxMYJgzlECLPyqYSXuK
crs6HVFEyhvFOB8kmUAwx3dpaj2KTUCUbml3FqZAbcsEAxGXaOL/vC8p82pygsWcYh8HPiZLZzIe
AZJX26jCMWNkRW+d0py7zMViVH9rXPwqNhPqRNYuDZ+h4LPdGBdMLIh2oZfbvJYt7k4yRkCKi86I
Auzk4G3Omveerhc9yRCHLHh3mycWjAnQ5F5OqwFrC028pkAVUxPhc+B2nMz6OJPjYrT+WPmj2OZY
kHyb6rtDcfFBtx5r8Mu/ocIUw+UIR0CoPN+Td0bTx8XY1xjWI58uL9oCbW2IuT+Zp/Q1JlxPZ1Zt
fS+OZZQsrv5lWGjYQ8HT3je7vYvcwvhQ/aaD1bkpt/kX9wSN0fuJvyjSxgBa4Zzt/Y3m+tZK70Al
W5sXbvUZ5+gMRnFcE8w+qGTgxdRg6pgehdIllIajEgf9QnSEMefkZt3vyQIZNaLAqPmqcqUKMV7q
O2RLEADlYNALdEc6DEZ9GGOQdoqCRTWQedsNbQ11lohX8K7X7HNwshZGdagyHiwyXUtMKmdEORvP
evBOh9EUplGmV1/FQkBSibmdDnynjtBiYm7c7M9jMURVlRQTI00kSWaJWathMJNWLmU60dx4KhAu
bvhPWA4Ie5UyjKo01bKiV6m1hRfTlT4biUjLiktO/+fJ/FiOwVyjMZOCujOxHPQUj5vM4QgYFaCf
Avbz55lbA1Z43ZRlLITOqUPgwRV2lVu8hei85IjAjBf/E4q5L81QXlTQBMq3acRnrURbtkn28KAq
sgrWwrHMnN4r3mjDHa/QcCZk9RObuUdFplXykNfQ63Dmd+ARRb3chYR2utPRodCglkLCIOYGbfXZ
jmOW/7RcP6GZqyVlcROnA6CT2lFG67SwEsNWR8v+lyfJ3DDRF0qpKYFDm+HG0Maw58SFUrI2vGDq
TIjj55IYYxwLidGMdEl0TKbdRSvdMnUr04jNTU/P+PQ/sRiL3Pqmr4KaAM+HNF6Ork6Up7CwW2ld
p7bxytnDP9XtTzDGGIvVOKQyRmkgY/KyM1EvelAfxnco3AAhHK7S5UgGS8eale0l6LIGFrKzXfAa
Ko8CRsBZFmdRf5r9H4tiqVZzuNSjVgAGPfVoRRNA9gqX9zeY9hQnDQ86TxDpPb6jUlh+1TaIKzFv
gIe+7k10UjpbW7jJS47HMo9ijyeJJqNTpLZftAUI6WhCaJd/GORIz4lXYjjjWf/cQkZ9LNSLno4G
lvSysxcowfJXLdpob/O4eLvHEUGWS9XQlTQVVKyos17O+t61JadrHIQ6RsdZ1ipHOHgiyCiNRoyC
qg5avP/Jxs5bYmyH3zGvDHumTO/n9jH6opSuQ6x1WNOLKkL2NmNOBA8tyT3Y/Mulhf7S5VLnj276
0+f4CcuojiBR0naQqHCELcl9C62esf2FykDemXFstMmojbESFbnrqHigHc02PBPDDfcn4nmRhv6A
F859vo+msGyoYXZJk57KvI2ywPfOxCTRanBBlYbxsuOCF+uYeeNNd1Fhu5YqCb0V4RUigsKrsFhv
kffULVt8NNFXytvI++KosLSoXdkqrRhTQUHDSm8juYvpZeYTKnnxh+OPzJS1/FwYoztMaI4Uc2AB
hpwuGbdlCIdghV6VqqEVtzy4+xdbERgdUlRK2Y70ElTltrYHS1oXBDba1nfbi4Xmt56OFvsf0t5r
uXFk2xb9IkTAm9eEoSclkZAovSBk4QHCm68/A7xxT5FJHuZea1dHV3V0RWgiM2fOnHYM1oY+9lNl
nrrfQsQZQtfAe0TrDq+S7JNHP9KcoZDTl/+/Db7MU9d7KMHEI2sQAmwP3owzO/cxCTzs5MZsBGQ6
GDvJcOZknrrXfCFWfDJdN8jzPtDIBfh0ALW9zMATslhj7OJ/v0TqhmuNV/tFh0tg4QXdbUi66RYm
M6Jk3OxzCu6iCu9Xhe7VI6SAgHyZDgR1jzolhHOVGV5PpPRYIezjp1o+p6EvBGp6VKtchZOzpN2m
PMQcGTeoiTFjZYbun528CznDqCjwTs9qmP6WLkPLWdtGXWQOE8njaVrF5jX8DJzuKWPtE+ManW3k
xfdrAZC+dA8SOINENWmeEB/tWbn4O0n/K4N09kIupJRBXntddw4q4cGjetMDyWwTB4yY705m+VoO
ZRSCNJfrXMdqXjfH5vVjsA0ynpaNVapTrWhvmyp5Bx3ZlntfbVbcbrOyzGI3AajNrf8i/XX9LZTt
UMO8w4zPpBmhSprZb7yQEgIIUOYbPYVZD4zUzTRR6QUxz0PQsfdthZRroCX7aMm2lec22DCbXO6k
y68XRlmM9BSUfNviMNPXXCX6MjyZlb6QQ5I7xrvBMMHi/QumIFQXdQVD1FSWoMjb3uv7bgrjq0/D
GTFbil/oz6h/DDPbFiHp1uYA5piJrOkvchkvwH1P6594KovQGkIzBPVZ/Kp/s/GQEnbT6/1L+E8I
dc0HLfXksoEQZwd+0RmYeJk5xPtK8k8E9UaHGSCFZWVaxxHpEIzV7Q6AxXryAav2jhHW/RJcGH+M
5+zOaOmkKf+ETh91ce0LPS370YPQ4zTGV5mL1ERvyxaNLcsM/M0MVblvLP9Joy5/nPdR2cUDTFkz
ARxxz3JlslbE2kbqUmtxJ/HVgHdstQG958asrImLmiWGJYVyA1Q1k9QRKGaH1xNPPJC9MZT6NjN/
fS7UDW5rUY+FEj8/BoeVZAlbaAC6NFli7r7BqqjziojbC2zk6+PnYrmra21ECBaQaB1vk3f+V941
i8yOMei7j+as/q3zRAplClFa1kVB5FVZ1M+Z+wuF0xXMw4hFKSJDinn3ZIFc+YdfmrsEhSN/u1sI
qxfOBC3BGhhlnXUiiQ8qlmZdrbe22872LG25Y7sUHmGMwGswXTK9AUkKdi2/9pGbq83jaEUBMYB2
eQIXGzi2wWPXzfvIUreeyTjfOxuvCNh1QxYV8N7Q24A5Vn88BcZUBgTJd3Qw7BjIwsD1a4huls7/
Uhploeu+TfwihzRrV3y0b96aWy7/pIgoTwxv6F6eFdOOigH2Ch7TaBp1L/KkkHHDz3oLcL0is1uR
jD6CUgn9QS+tKWNEuBq33KZXSTtzUW5izQrdC63QN8OD1xu0DrKkUJ8w+H1fyh6HFNBS3H718zok
4RyZT42fpQtAUYMKcdx1DMt2z3/ConGQEkBMMBc3PSAXes13ccppnmAc4Mna7UpcFIuAiG/PrAs0
fT11fwwBpG/YWx6tejp1Y70u8BSfl4xDEhLjJV5DZ/aMtTBE0KnBoEu4aEwVA5AXCw4kdtsJx4mh
kSwZlEZGgpHVCScah8r2t5vECZeV+eHPOaJtk4S028jOMYTD7AdhiaWe8cyPFbk4qTglS1x2n5LV
VSRyUlNRwcgumbZ6zC120uSOkbk8s5u0WmNUleBjQ1fRorEHw2w7x9jKpDoAQTSzTKkgyyhnmJjz
/OkDTTGmr7rQyJSL1KwvoCmlNYAzs/jkp+J/+ZqQnboAoj/hSPrZ4r+kjRCYb1GIfIC05Ke5Nl0j
whPLwTmPbl5/kMGjkAdwVVmeIHemw7n4ID8EqYCnxN4E8PD69TVhgrQYFTl2gJg4zLZLFBfH5VIw
RxswLksfGGKPle7c4vboA6i7o6Jp0TiV+IDX4+7XcVa6OU1iAQhFaEk6z2cbx8KEn4N4HmgK/jzY
PYHKFHNan9vtVlqmT8jhPYPMmyyXoQPOh735yapuTF/w4AvprsoeI451XuALj7x9OAQm4pEjqzf8
TlUD56DouqHDUE+At9fnMIa+Ipal5yFHPjptS5T5OO/eTwNJ5vmOe2eW/m/V/1oeddf9QqrzrjU8
vHXZIqwI0I54u1gWpmEGW//9RPrX0hTnjw/7TlRi8AbwNDVJkVXeoKukYXHS+yzP5Gm4auKskk2M
bgLFE+OF72scqIvGA9bx3dva86uOBlx0KoH35npr/UisklxpZNDh7D7U35cxwaQaMkLPjMXdhiN4
bOA9/P9yqJhnCE+axxsteON2/EeNaEuy0JeIrkTZWvfL7phgPrtjXJ9b23ktk7KdIm70EBVYG5iS
Pk4g816UvvOf+2PXQqggSOeElquLTj7IEwpxvkys8Nl/9p4WZDhmtvomf3GH/+VeUiGQXyVeVIUQ
CVdUsNCJjs6UwvJ228+O5HZjaxgp3n8+FnpncPt6nZRxVrPAEwCVK8M4w9aAwhIUnb+etXA2xxUA
x35+8rnVtfMCbFnLJaiyntWUGCfy/Pr4O24DsuvPoIKloMq0vhShR/os2L08SUvu57GAe9cQPCeS
qIm6IfIgrL2+EXCu8dfJAIBBtE5Zzk6ZHxYqhxZaAExPeOHLv+GLX02DU+zp9DvW9Eo2Ze9Tv8nC
KIbs9hh+qkvscT+HYFg8++ltnS+2gMgJmFmlW9cee/pvxbR5lSWt1Uatl+HaOJl1wKECqZXY7xrr
Qt6Bhr2WRFmbeEhzbpz2duI9RGvyRHe+ORBumi9avYBIamYq5n7a3TADM560YJztbZB6LZ+yQtJQ
qVmDwfwpl+cjz/Sa7BdkfLbt9OlTXk+oW6bBTKbdASm8lkrZIU4GM0GqYH9L+BGYbJrwAAoTCM3p
ZhGbT2/TKNDW3QfLwEY9lmF570QXkK7xggw/hud5ehaoGutUTzqs+WQ5ytwnwnbiKYWvAiPPitvu
jKtfC6OsYR76Wi2MwvSGTdCEC2jwC8afVQtY6WgayWaZiYCRWXG+q8EXa6Qsogjem/x04nFnR7PN
cGn4/fuyQjXleWpFsB5r0Z0C7fUiKVOYo76HVjYsEu0cm5MjyItkK65/tMPqOfmY+tz/i3TstUTa
6slFGZx4nKEKZoYvDgZhIcxagOPO/xrmoMzdZ/NiMykDGBhpJArxOC1vonkDxMEI2FjdIuSbrDsL
Ti+o3pyfOav7977lvRBMWb9E0vRkyCH49TghwDuOQAB973JAjv5e2/Cvl3sO7O+JGZmsS8JQIHoS
PPI7YWwyiBZtkLEC4Cc2AfsqmYEtvzzWHtYVobGVozqpOrmDKECYP6mmMGHG4X6sUUawMbW/RxT5
rDP4LYU7Hu2lEaDRldNBj5DkgFB+aqvGAg8AH17MgDq1FdHx93iJd3K0V+pKwyuHklJKyrSbraUv
KyKaFiTCwD+BLJCbJfPU4SzOYiKUTq8HFYtcLZIyPnoJQhGpxC3RN8USgFaEzDCnhymvCd85s0NL
Y7wn9wLEK4mU3dHGNNfAVyyjBAmehnhezNp5/5abxssvCl/ADib2p+uWm9gaiLF4VnbaQrcTW94y
vFDW1VEokyTWAfhbUnxIjM6UjdMuelAWwb0O1+u1BHLoZW6hWMX/D5oFmapF2aYiUlNBiSG6sF/R
JYXu3nxWDgg6eaCb/ne+yj8bQYfkURAnhtzA0q9WamcCQmc+Zf2Z/dh3ClJXKkzHtXkQx2FcQ5cU
pLM/nFm8YF0SxpWkBwSVANAdnodLgrS/I+ikRXUBc6TTFCnw5xgGjqWpNGywzp+qYKgUKAgwZBob
CYxpFHkRzoSUiN/vU5u0toYLDzbBT2TQYG4f24RzOvHB5aSRmlt0zSZ8hg+wTk6yU+otv0DRZg6U
J8PqVoDLR9eg8c6tq5QRBd4WPq5PkrIKahA32RDJOMmv75hF6nenu+L6p1MWoAb/nQrI8OkUATzA
fzqLnhASmjDmLiBfYMz/GEcp3w2l/10BlbrrvQGuYj6W8EwGa2UXbzHttmley7VgfS2Aj1uTlxcY
nvVWxMDTViUIr9e2Nnv3SBlO09/x1+OTvZ9CuPgeygDUSqnHgY4tCN6DvfijomTKvYOChw1BzXil
6dCsH+sQHAG4/Iq/csDPMYLgITDRP8MhW8+RrpnBi69fwMpcGHOeZC5r6yddeaTElIcSRb5SJjWW
GpfE0ghv1pz14hwkq5kVHkFLL8r+Mf5BZxue2ZW12s/35vv7G8zwaL6DbollRBhPHh26VVIudUD3
lw8Rjp8AiQcAezbjfKfze7BoepRNNcIo83UY+BZJmy9htZiB4REwmeDVmId42DSGfz35lzfyDETe
PKpuKItQV4rva1+tBliKVZhZ40q2Rt2yWJHK/bDoQgqltRnY75JA0CYv94jW3h4cYF+9jaHc0Prr
5gaAc1518/FOshY2/f1FOpn3Gj+MDAMLy9bKl/wNSBSGgjJXRSloGUSVJ6S6jIms44ShMc3+vrig
BWeDg919v/5tIN24zLWeFkgjjok3VZO3Z09vbwLwkyY6Rov17N9BBYKZBU8hSr4S6M5oQLs4lJsm
8nzlYK1aq8B9R+4AY53ZCh4W8rHAlMzM52eLBYhw3w24kEvtZ294ge+VgXIAy+80lOUtnGYhrlgt
IdL9zfy/6zvb/AvVQP0xK3iRm/w3C/zzyBDsNo19WliV6RxewOFmgA99DaaQZr0F2sTy7w9wROyO
0rsG9t9yaSyUoTRkYPF758j2owVpz8yYTVDWnJXMXh9fhvvPxoUsKheTj7WgDx5kGfONJaGa74iL
3k7ftw1rXIt1inQKpNABOOn7oXIeVEAnU35kAvwyl0O5GaXScnkXRwocRmtjJToS2zoxgYrALBff
dWguNo6yj0LXJp40QCdfj5uj5jSb8XnrTqdkMsPGu6b/QhTlaoCEDj6bDFGWZCU7uIrw2P66FfzT
+Q9zXffM41SFV3WVlzGLRq2rbdpC8rpEOVRLVLlyog5I5HCv4UI+ItEB9/CHRXt513uTwCimQpo8
0VtfW2RZzlXvNOYKvLfaCsJpEBJAnbZ3qEllzYBWYIP3C4blh6H7947wUi71+JTGqU0qeMO47qV1
1Gcayj0aSsqnVfDiR8RiGtA7MxmGcCmRenvqSmk9UZxWekR3jvQWr5etC7QqlqU+A37Sr/elIMpi
jpHfKJKIpSEkPm4URIRHbs4XZDQs9du05q8nKyXDEv/OgLM3d92lPZpvWYKWMRND5azvudPmcLXw
s224sKyRrNdyM6TTVgPRBm1J5t/P/2BaeFrWg2XTvcFy3oxcN4k5wS8EeM4ELQPkqrXtAjeHuah7
dvpik8/G6GJRklT07SBhk5HHdlI7n/UvYF2SOlZXF2tVlFFTMt/LNX66kuQkEBBMfgq/PCM+u5sQ
u1zMzb0PEk5vJ9VEPvWj+oy3wJBdpX+bY4guHETD1rBmI0vewci6Vgzq7rdprATNdCMmTi5AvzvI
VwNtHvwNBA1cChui556vLmN8TJly8WihogSWgEhp+rTDoXEZ2RhHEUB1jo88zZ5lXu6Z7UtJlHmR
W043ogaSxj38QC4xQerrtLBtaG3CIU4ZBoJLwDBq9+z3pVTKxBjikGp90SuHyCBDbKUzvkZqZgTJ
3/MEjiWi4PDDynvduwiyOlEX6gpQm2VqT6Oy57g+UZRDVlnFK4p0/LthrtcNstR4EYk2ezNBEL8P
nseIsdw7jWOGcCma2uS2wZRDOUD0Eci88CnQjUIEEjiKYZ3mRWl5BHy7IHowm3nqAYVzmDH2+94p
a2gXQ0cEeqsEjbo3vJFh4WOgIZEM6Ird5jV/8Z+DhLhu9xag1MLQqrtlrEt51F6nKZoyGw3yVtEJ
3logmKrVAnQ5N09v6FND/npw1suOGGsFmCq5HcwGTJDNJdYU3r36i2hIoixP/Z+idtO+XYvAbRJb
7eDPlTdMeX9hFvr59Sgvj6tq+eM7w5yxdKZEylf1Oz6eELa0Q4K+XF4mgfbcOcqynqpow7z7en6W
RzLRbj0+4nv10quVTup/YefTUgs8jOVpCOcAiohJ1COoh4XD1wg9e5EX8uE7A+7kcvxY1ps5t/gD
B/njL7iX3Z1aPjVlag5BfEK13gwnzKam6Fo5dPFTeBAt1H6GVepMUd5ztQpmyvtjgdKdG30lcLKi
F0sekiz0k5aDlqEFTEgBp7/rrXDOtzbnpovP5d7b7pc2CV7PpSikIJCAqIFhGqMN9fGn3POZZBEp
AEPFHKmo0GjHY8IZCEgL7iCJZiSavy+7qVxzsnvORq85sDfnjwXee5IuBdJVqGFUhU5PIZDjrdKC
wxL9cIKtrEZ4S45J9J0pbPiDy6NO/cxqerr1hbFMVZJ0QRclAZ3OlI7rjc5zfNl7B183nU2+Pe1l
O3I0jSTIsm9ts7WR8DHTHWOXb9OZlFxKx8uTHimBCLmVsKjfyhX4YoH2W5nSHEG3ddjwqMglDplV
zuyQWc7Mn0XwGqNgsU9sQ0WjSTZLTOnp8VHchoznrwL5nCyiaZWXKDXU29rLAllC65/2La2MZ8Vc
uqzRvNukPCWEXnoO+CGdhxBE++kc91sjx9XJagNbfYpnaHjUnzTPVgbCY6bIgbFBtvwPmBniyHjM
blV9+hI0OYqqoEiCoVGHbxRDm4iZiuVKHgqvu6/dxDEeVVbmobN1GfSMU79NVFECqaXzhVIGaat4
h76c1zUa69qfZqNtRrvcbtPDaIPYFmkOcc6SOy3kyk+n5FIerZ7kCUi0dO+QK4SvSM2T2uae0ycY
UFyqx0p0+2JSwqgXOmtPmYfj9Q6r+G91jLc5AYh+RuIPz3mLwymJinrv5IwZT8+gvNiz5N+475N8
VdZkAYjZaG2f/v7CljZ+Y9S8HHCHlTzznqOnbO3ZA4lsNEWY8hLYfOhAAa6vPxvR2/uetlPBAP20
+7/H+3D7iFx/B92fLaD7Pc8FzsMUzSwuSK7Z4tqMrdAKnb/IrsEGvWJRYNyObVAy6QsccKCe0X3u
YCU5sID6tZN8H5wwBgfXhnQfskQ+VWcurpbD2/N8ntja5+dgfbp40FmP+L1T0BQM+gJi5+ysXZ+C
4Rd+5Q0Vh5Fw59VHcDMe2l1wTLeyGS/1WbfpBLJM7Aoeozw3lvVHBGqQZSEQi9lNPmk3pf2GKMpw
1KZvUelg+KR3NdDbcesmirct7JrdA9oVSe8ACR2W03Rn3QbyKoIA/k6J12gsnjqMmrLQIm7KiKUv
zUcbI7Wi7pS/T9FK7NadI2WrMafSbkEuDIC0X4ilTFkba3ldpjGHSNyKsUY5IuvCUR14DiwA99tk
xyRLAdq9hN+QmqZigPg08P0YQ9brClwPpx/H+fjYrFar+QlQL9Uuw4mr5m74PVQFaVw7PQiTe168
w5RnzADztn+e+hoqAIv7zsijHF/TTvWo53buSPPOjT8O0y0nqAkCcdrey2/5DglddLZ8Qdm7VWOy
Cji37vL0IbA8SPSgiMPrlHEHTZwcNE2Hu6cRb5OhjTk0/cjqHPEblYh8As5kgevdPQpDMmQdNSND
MeiRhaBqPIX31MDlIjPYFSQ6iqa+DMzEcoCzZyZ4Q22UZTPytJOtZB5b9ullGTuf2udcWyhW7Rjz
zmf7kLfvDYZrkFmEA40wFYH/9eX3sjLiWynO3GYGviH9yXtHFlW2OrBRNovE5X3y2NbeBOHGJE/G
rUPHvAqf/Vpen2aC5htZ5gIuygfD4V/39T/ot7spQUOKZOiaiBBMRKsstao8nPC+iyB3T4tjLRI+
WqkHbsavygHx3+MF3bnPOm9AkIGXTNGRq71eURSlXSqEfeH6E10e5t18uKUoC3ak3XiVaTw185Ns
PRZ6G9yj/f5SKHWxtb7jUZKB0E1/EN0v5yvaJ6OVrITZaC5rlHgd29RmGK/YKwszalmBwLSmazuN
YUqkiDQF+KEivPHrNYd1JamlLpeuuIwWG+64a2ZpQZLaRFLFGu0kIGpIeDL+noB4jtKJnc3KGUgf
Wd7SrTaBrARBHxQY3fIAiLv+juLUS1Lp66Ur7Eqngu8wAeyOaF7VrcDxFp4jbOVdAvjUhrED5y44
egcuJVMmpGi5AENIkCztuj/tO98W23oROAKasP1DunbA4APDao5OvPWJtlFm0RYQuXi+3YS8mZi9
BDwID8g8NEfw5isgXt25MhOdcBcx0jC36Uvjeo+os+pi1SuQpShdYy6aoW/2MLoI148gnhVJ6MC5
s6RFvspM5d0zq2Vu5ytpMcWrj1X2jgHEd+gaJvp0SVO1c7Bx4eypY1YGkh5VLr/ccLvoMDr85w5t
xqqZzuupDgzbV08NleZbg1bydIELSxIzM2v780QK5y9ZzAHtpqCpynf+8w5d7JI+JW0QYmg6avvX
mpRnXQ78x6p2gau6OER7xSfVuzbb6wj3dpolvjzejdvMCeQZUFtJxU3mpXOofbEbsRD0SqI1tTtA
P54wEStbYmYWmyEihnv6+NO3zwrMfugIpqss0pVuR3ZDqrmyEFno1DfFnulT8B4iSckj5Uzn6RQh
BQhRVVbuYGaHRiUgoM3NcdZYwzE+DIvANqyc4XPedmBSMimjWTZRDsjes0wDbSqndYMkt2ThRbCR
spvmRdbShHRuZ4Cxfrz155QQdXUxVAp4FFUwFFGg6bYar9dDtBBXbrccTNlufgvCK+RkNfPCrq3k
yV9JXz1JiGDyTmuG+F0yu0Vr84seFbd+G+9ZuY27nwRfRNAk0E6LUL9r7eNKVeYkpWrc0koWvSVY
8m+A2Y4RpbcSCXhbX4RmutB38aIDzuELhtjQwGhKO7gStjwH3xD5e7xJd3w1pFnwpvHo98BcNc3F
aXSebhR53rhCRopZ4QpfPACrbcOsnBq2SzNPJEOFTubRj2Ip6xVyi5ojm6sW2daeFKuEpaW33jo+
SAIWhgbHTcUQ+fUW9UJf6m1bNu4qHcmI3rFFuwMj1suwG1AMGX08NClp19ZpKWxKVqA6BWOXKmNg
nh2ZNkHBG6PyGBS+Fh62gq41st+5fmfVx8HmI1ua5b9VhrbdDRL5w9pHB5BudtZcYCXy6bfWkDUd
w2+GpiDLJ+k0PwuXcVIW8mXilpWZrqv8P3Ul4JIio4IYF4SnCs6a2liuzwwvlqrEFUG4C4JELXFq
z35rjiFmyw17Ii6Ml6fYBCSkne6imAxzf6e+iKwWcNoMTd8B1ddESZ5u5/kdu7CIYuEHfKPHqSvt
xdmIXNOb/g4rrFuchieAK/FW9YAP34/7x6p+k+o5C8Y4MVA0ME0lnm3VhWBVr0pFNrLU1XY/5XdK
vFkTW/KxN7VtsShNaWnawxdLoybP5EqjptX+E3puR70QGkhc1JbhKXU7s7H9lfw5uNUmcn6jHap8
kaVbJbhGqid15dfmsMLoNssM3phgLBtzw8I0V4muGVRornW6G7O2xoucuaCGDxz57+Rw5svvuH2K
0er/diJgHa8ikzsx/IAzuhK18iu5k093sfKiaFT9FENusi5BMIo41JzYm15ehJfvkogVw9zfZErP
65zwC1DXVAWVft7CoUlqOYS8xhwAJS2GZluZiWcH4wyOz3+uS+hA+ieMWlyVtRIALIXMRZ8U8D4C
E8hEBcmjWb/MPSAjon3PCa1nFgj+jbmmFkmHVcOQhFp1gtwBwHP+vMcc1SKfBfse22uBbZQn5gkJ
RHSetgW6PNEC95OuvIq8Pl7/TR8c/R2T2l8cbtri5QUIRwYrjQcd5fFpULiCT+eT3+Z9VlnrDMVr
NMS5+6kqlduP5dPxwP8nHnDRGE9GiE2PkYjiWEZGJmYu5gRjV+BNb2eOHsP3v39z1IkaerIYAi1F
bbouzmo5c8vvyj7hQVaALXswpVfeWhqNXTpoHHmOJ2pDlq2m49rz+i4kU1FHxycnIT5B8ivwxKJd
YFWbsCd1SkykyUCgOxX70NHbESFjXKOb2g8tmgojDE7z/USbTtZymt/AGkloZ6CW09tFNs/QbvuX
bPKv7mT7TlyZjIVL00+njYaOGjKv4WlQsQPXehWARj0ohDFzo4X6HH8e5b9d+KKt1EUKuEXUZKJZ
bf9NyETLdB86ymIrmP7OlEz8f0e0wt1jNbupRU2bcfk5lJqrqhYEbQ89qx1rsGV7+HUW6tMsw5DE
9+lPnk/5NQdlsFljsiIH4cYXkXUoOMrKooInC7jo11shg7RcC5Qid7/AIV6Y6Ud+qFF9Cb8er/Gm
5II1KiKKLdNIpga3gNpyWdWAcSNnuSuWTp0v3Wm4bSmvAwLF/nllBQTTV1MHrIjIJaCcxKvI21Cl
iLINwt5XhhyGcwxJvClXZUpUBKVbNK43RMucE0cYWnVmGroWiv5gJL6m5gwUIeiXv2h8WY/7LHSt
I3DzssVmtOoFRz7Q3mqgh3dXmSBoAVNjYOkLnCyZYAJBrmAuPTT9rNcTG0GLzB3IsjEQA6BFcLOi
z3d/OqdPTwC0QN8v0wZMukV/tA5H2JB0A7VfnbqIAl5tlPtRrLDUGZB4Ns7X9IDC3stPT288bKsK
jccoK5KYrHbjO+YdSZ8L2dQp+XmBuH6SDT94ME/Ammqt6u+0xhimc8jNxe/3YJB+CUaU9fgXPymM
IR3h1heGfAUIFIAEQrCkUvK5rve6Ucq5Qzr3nn7xqLbLLRIYPxuJrBS0+jOuwO1VA+IFUCFQGTGm
P6eY5OI1G8ZO1PSM4w65HdvpTAdD4fLPB7QxKzlyxweFJFQ+FA1z/UhoUQurqkauvNJAJUwh8Utn
i88cjrTqyLdg2hkYL1QWWuhNBsIAOyEPtw92BMhO8I2uF9fLfYB8TO67G2fnk4kuEH/05Pd3QWYL
zAhNY7TeNoEd3TMu+01JnRZN7atQKmpVdxB9BH7/q2q/duYwy+eowwDTyrDxCV+HSaUxoFj6aKKX
LaBJWmY9dWRWc1SgUWVmHPWdWyXg14RuJUkqiiXXu1GXo1AUnOi7VmMLx00km5Ejbfq/qEJPsceI
dZTpOKk7PFX34Dsg/WMg8L+WNgTJ6PFtFLgWyJfQ+4bXfIJxx3X68ZfmVvgQI6tG5ff3sNs5L2vM
pG7N/TNgDFfzvfwV7kKMGc89+0fD9DiaVIs3xm6wvo/aDa6v+bSIk2By4zYjEQR7+PlZvSKPav50
c4ljXbTb5x2hkIROBvjnaJKjbRo/qH2R8Wng8qiJyHY1G9/EJ2Rejp2VWp6HkWqecQR3ntFz9KWg
JDMlkFVKB5VWbbMkawJ3mCmkwNChGpE8J4JpxiwMlju+E4hAJcCnodyNJDWdXIxPo5CM9Ri4cBad
FF2+NXmXAOSZbV3XTZ3Yyh1AbOIgn/+Lc4SvwONdlUDzRVd3+krRa59H0Uk0U1tDXMmZ3hyD+fan
Yv7kXwoj/Ln3PqDJ8Z88yoyFlSajwRLymqUFGq5D9hTb9Vqb5xvVCj7LubQdl+BirzL0WyYo6zZf
PtgMGUHIXfOCnIkOWjMe7SK0hxQGStSXbRW6gWQ6x49N8N3MKhNx9XTPjngqssWA7pHBVkP7SSUq
GUKklbfuVp+XaCJ298MbQCAYR3Hr4BjCpGpwNECxrhjUsx1n/mlMJB6+RmeDTXs5bEKigx4CY5Ca
YgpP/7k4CTTn6KwQUJPCaNK1hSmraPCyxkjcfIsOREv8PZNgLgfAMVrGoftiEfXceZmv5FGBbyi0
GGTtIU80d/VycIaXxwu66VXBmyGh/wtrQVkP+RjquRLStBSrIkrd18rOS4wvov3nUK/bNbpa13gt
QHINWgD7KSP5Isvs+lWYAMVYz8SNoUKr1TTjJYrImcMVoRKBJyGJWkFoEYClJAngA7XorvXMSHH8
J3G14hgv5a0TDixNjH0gOa+jTIC1Xx+jdCqiME7kE9xirHfRgq8CDxL5VdE6PCLdCLPB2OfJtF89
TZREyi7CP1f7mJNO7urUr74AojSbcuC/kdOScbBN9PX9zM3422KF7rd5IQhGpRbZEwUlEaSIrpea
h14YR35YuBavWR/GyuOI5xBftD7rmRGxebWnhdALlVCOgvejKopAd9ApESdmrdYVLurdqHzIc9Ug
ru6xOlSnE3okZtrvCx8ySo0eoSTENOFPolr7BjXZYbAenxprLVRM6Ic5AM17CJFnOTHAh+QogTnG
5PTbM0Lfm3K3gWNCEyaCcCTiAXhH3UNfjACmwKsFNFL90NGh9WFU22bxCSjZjiSt/Xhhd8XJqOAD
/wmFCIl+wdQ6qOqTXJZuPU0JrMLPIndAT/umZmTvW8DwYoH53bg+WB8E4YaDbUyF6399XidNa1Ev
7Uu3dPx5skpYC7p3vy5/PnW/2jAdkyqsSxfZ9sbfNI11AsFjYJonhIu9wlCMu7fqQhydGOSrQJdy
tSrdIlxANTD75+gFOgvf+6n1/UkDhCDjxO7o4nkyWkTlCIpw/qILhYeJHpow9iq3L49xQkQ3eVO2
CWhVO5FEWx3F8GzVdWRc6o4El+ex9JtBVagnynoCeiMMeNY3kJiioRQN10m1y9sNXvwvRPOa4y9D
97CJSoB+fC5FvPWg+8H4/czfAQjOftmXvys0rqOhmQVie+v5nT9HkVBHA14bYrtrbfLBWN52pV7D
yLQ/8eqrs1urBBa5Y8COCwi3SMwtxQCQeN3Kt1YsN+A2LwzDhlwoSnk4C/xJvR9wRUI9ByklHOuP
xNwM4DxGs0FvfU1uz2EDapu3kLx/KjOUmc3t2+fP4+O4aT4wKPmUtqdJnMeCz/duhSIDQpXa+oC3
PUWaI5LCoX3IVidgxu0TE7eZJXwyRdemF1YdBh71JBwA2vyuNx8lnV4tBK9309dsLb3JmAUZ5y8J
EqUBdr4wwZdJ/B8D84zP8EUtu2Apo8z4AGr1ojLKclgpveukgGa1Pgazdxp7RO4UrBMYAVrD+/wS
4ZmmmJ8uyVTHNfmV2eH7mP7nZLcebMbZab64lpwh95le4Fug5QmJ7XGeInUVl6gO+I5vgS0dlXYm
5eVdBQC6Mrxx5BIndM3rM+BCPxd5gcMZEOHbCfZPHwvuuwbqkUpOn5+Shuyat/O2Eklm6DXjmLRR
t2mO6WlHpQ3dpBqmBs5tKRfrVvwQfCK6P7gQPySAHAjJIV4C9u1X/pm9LJL9DMlrxRS/5O3P/A/N
Jaxg+txkebPzyLUAyJqXMaVBbwGXRLKXpoMLGqTdJlx9SU6x3SEYC8nLaTWbzbY2mqyXy89qsXXR
aBuQCSyAhaSq3FMAbLWEpxsJBzhY1ychDFGPNqB8QIfL62bTg7qCrMDpdtwAF3R3KDYHoAdYmWC+
gIwdyKceAAwO0gr0BRMzu+3mAnGD5YQeZzzN92jKtbMtig7uX2b+MB6tu1brTJeuYb8UkXYFESm3
IIfAjp0AUoJKMKbXkOd0di//h7Mva24mN7L9K45+L0/ty8TYEbdW7hQpUZT0UqG19n2vXz8HssdN
ghWsa3sLf61uJYACEonMc07iswEL/iAcUn3zbmXmI+H5xMaM/Rs4BvFal/apZ2wHeB1fpOWATRtu
Er3rkHnZs9befsgXrX6EUhiE119b6/Vd5PV3Vjfn9ZBuKj2/Q0CSV4CmP0g3lOPOpYRXqhhLEIQL
iDv/ys1BRvmIinhwOnYPn6Le4Qy1qBLv4DXIOiDfq8+475sEKEYBTCOHVlNg8d3IWsRRKAoN3454
z9eoZ6KHzfKjzc1ltNWtDW96RrlS3nNjoc5FSVObFXwPVPBQ5WBRoL7erGGdZllSCSO8FXhWDa4t
3vAWbxDltb0TeqcbKVS250rTws0bHdMlORr0L0B0C9b9tdVIbSO0v5bGEwRkjbVdQci5fSog8Aey
9CeE7lnzxBmfg229H4gAAICdDvgBzXpOT3Fy9gqPYeD1p+D2uh4HV7hC0GnaeGJ4Q1DteiH4wMGN
4cw+n3TOMsH4ICGBa5IujVcNFyAt4bMnIvLHWEfIne4/3iSi7vGxXB6Xeg0CMDObe7tNE0kKUiGo
vEArBfvrNz164ZNHzWeSqA2B/dbFLcjN9WZrK0j9uubx2B83EBrbGTzetthXX/d39IQzvjZNnSsl
cpkg4GF6jRIGaRSR4FnBrsoNJh2tgUJcE6QLtGIayGO8Ghb43Rb081Pd3UMEFVCfx262d90NFwRn
62o9qBsiKz2/ACQOgyJnDJB8DTJGOOh6ul9+p4vPc6qjwLpbVTU4fSdX9xfvaKShg53gne+vz0TA
ejUUOjOt+GMfcREZClF5QRk9tp++j+EZmK8VwGYL5mGBSsuM0dtzd22UOndjrbIjtEm6E9jg0e4N
cbtvPgmL5RJIdMdi7VW+esRRm3Nvv0/865v52i51ztBfIkz4DHbRg77Rzd582360j0/R4SlbQfVS
ss4xwuRUZ+1XuDq94cibE9iJWWVIsuvuDYRyd5Hq5nmpYSCDY4aQ+cB1BwE8BCcewJDHB8X4VB9f
s6XFm6cf1ECyOWnTW5DM9Q6kC2uZ5vNMFGMAueluXUeC1oe7EPfuepiJiW/BE5QlKgwpyyrzkxyW
ICxSvG+FDbyM7nQATHsPOPSPHloGzGyvW3d6/ZnJzy/cDa81QDKmUXdiFs8vqC4XuExkg7ibeu2b
x2/FggAdarq8zp1W6J8yJ6dym7uk5kw5HZVRknSIMAD19DL88AaU8zkiUJ44CGjkzedZ3IOdvtsB
6qX7b9jnM15vzuHSxY44+b9TTYod2227Ab5uv0/NBJVjd+M8IJaBONxOQNNRvELnwNW/OaE725uG
EgyVkiuxh/k/C7qwl+DjoK7tG8jaJk5i8Et26ZxfUVvdVfvHQzFXBZlbfvoR3kCLJEl8bDkeKjqA
6iCagLeXjadAhxqiky8eADE8g6f+iGBye/CduQ1Iju+9+VN+JkqTwivJfbfedtZeRP4fFQD96UiE
X1k7eFiRltSHrzk02kQ8c7XxaRrMIHVpFvzeKwWa5GV6Z7291U+a3pLgf4sFCM2jA42yZLN5zSQL
HbHQFY1UFGPna+bcT8Qa12OhYuq662LFE7EHclDHW/sFYGGC+f+uAX+3wJZYbrAKiy/V0uYs34bS
15ap4x+qWtNr5PQVVoLMy1a09vCkyweLWyHMwI06y2Oc3XHUgRcqIkuQwyTSbRLaoSx9ePJW79Ag
Ciceae3NJgFcwUcjgub8dRC+5OMsVoNcmjebDthOAc2TZAlIkWuvV3iBWtZhjDvlIEJQyIBStqUv
lRFZddf+1Hd4ODwSguOMr/lt8HXHLq0fnSmSFrca5i7pw6EFnjbTWfg83vhIIXAEf4P/cuunEisC
nL+z2/Emsi9AuOJRydvl8+YsoOTAAnADhaISaqH88tzYr+FOIv1s0EsyQFJxy2zkYW7ovyp994ZO
xSHqEFdhmGLJxO36pcF7rzDsY7Q9qk9BZzhoJxwdwPGp18IRT2LS1whda9IDuTIWKrQ+W+trDhgy
7TqB+8b3Izw9WsWwcNMi0FSsJoN3kEL8Ft5ALhy3Yo07FWxBCGyU0FZL8TBfex+LYr5ySU7m9aqo
YFdpoOwIoIegWHG9kQbAp6LRzwdESawj7deky88WzCpsZd8sZrbPbV0enMBLa9TRKdKW60I/HU4m
w+vRdxgaoSWuD4w5zCHfb9ODsEQyhBqqioRGdj0vrgUPt+1hCTDdoNCLXDeN+5HHDdFUI5PB6SMZ
eI1Fc6BrE0Gl5dEwIucChAuBd7yhIxfgFKN+HvZqo++Mw5ja923eYhNhEzQBVCeRCQeZiXK0WlHl
fVh74y+yvENm+WN/HBeyWdngtGRL9LEJrU7/CY05j3OLaoFlURSwSwnKAXoN17MNi1Jp/VbCbLct
gos9gpxoDfFZYHEtbV0ZH5WzR3dzaJRIixjQ1f1yY4HgHpinQa+dU2bLi9ZZrVpnV9iPtYH/rDL7
kdVJBy0iO31/ochGorf15WipdWp53ueDAqMFLtzKU53BO3ATegazvG9n4jLAsoAnKf9CMNBl6HpZ
OLEqtBLdCUGWbA6FiIrqZ6wTJVyStPmBSoixqG30nHuPoGI5Y/s28gDundeQPwLnGDBO6uxqbojk
UqaOp3TDrHNgG/FdGEQfR8X4QArprGJpXZ3Z4o1VOnP5b27COmwDjI3CBylAUBsCyX8ZNAitPQW9
yYaOlDu9bzCr5Mwfs4/iQ+j05OP+hCfqPyrkeTgYRMtEkHEpZJXA5jVfY7lPfGGD1LVpzXwjmHa4
b200y3Li5Vr1DR/83OTk2mgmFW8Fw7UTBASPyltvlLEOfAoz8xmm/MDVqKiLJc57puUGjEpx7RfJ
1beoPJAKBGO9MED8VcG68R0jP83gfyZuD8K11JBDxHFESYz6AG0SBvg4SPqjbbEu2W+d9WJ6HxFE
vxd4yy+AIC08g39tWT0Z1vgrM4Hv1LwJVBOgDXQqUpDNvN76fNHCAZdwsSUqIHjVuh3R37f3o87u
5X23CR6qZbiaC/iIV6VO9pVVatZ1NwJjySN3uq5tNHVEu6ldAQHuPZRqE+e7RpMQe/OpGMhqd8tV
vz3926rXcPtXA6BOPNYCtVGR3GFVYXAQQFRas3/nPSRoH837G37iaYcTBHvgP4soMdJq63JRMmnV
c+PJTwzhpXmPkLdExPKgy+bn+bxrLRTnS135fizRdMucWeqJogL8B/H4oIITsTnquBVwbVytFT0y
N8+D0VnSS/gl//QbzlbwyJYggv6GjngmNEU2UBJ55+ztk4O33mjk7zh8xaa1Nq+ouawsZ7Ox3ocl
Z4kgNSzPo7FBp8Cfw9yGvE1oAwSngMgHEQZCJqCii66C4k0tcSSzXzxDzQjsdW6XP4cz6zL1Va7s
UBd/GfWwHvDYgtu9/B6bwJGfdOVYLz4dx0KhHw2kGIDJ+XM3e+Ymdv+laVojudUESB+omCLvFPB0
gf5hr7+e0REtM+JnzVm9M+AVz2xCcqKoEwfJSAX0OUXENmApWFQs1hUztphuhngjBX1YhmsHXppd
MgbK8KgsgTWqviRmsWeWysMXEbWELuDc152c+sUwqN3YuqE7+B2GkZQ6B+Tyrsak+dX4Yol75tR+
MFBoQPkZnKTlI3iaiTQTUtxw3HEQUa8CLoYnKBnQGK/93RiOeOf3VX9C7vStXQrmuBGf1VU26jIy
TrGJt49TWtES8ouKc3rE6wsdyAlrAKhD5qFFiRwSCvaAS3lu5/NTnwh6J0Adg0+K40oNLeR7ZuTc
pj89v/CrLZTykQNwjoGjGKJZmNYrD6OLH20Z4yExFwjMGqccIqjNUhv+Gm8GIwG7Asuzz+3f/O4m
WaIWLgvQZn9Eyv/+zpxIbCIUFvEvROAqPgl14H2fb1m39VikHVjSiaHaMrtcTx7csz9z2U6ZkgjS
Fl2SyYuCDrzToW+9lE/Gk8mdOc6QPpwG71p0Zz43M7Oa2OfYX+CtAEoMVjDdZEaI5LF003QEG6pu
jN6skMPq0W306Fv3l2+ieg66BaRgUaSBNTjN6w1dNUTFgE1Y+MvWBDUBD1Dy/xqrN72F7GhoAsoC
wY4IK2j1FZ6jktMEIMMN5s/9kUzkja9GQmt05bVX1KmAkSCMIOBPs211uFVirrU8NA6BZM3McZ4A
n13bpPxJ0ClN0xcZi2KIjU4PuS0ujcRst3MYwalA+XKZ6Vc+C9CS31cwRPwG7kwkH96qF9Ak8/8g
Er2yREVkQaykci39YxnJt9yi9Oc8oLwEauYqRJVxzieTo01dDVcGab9TebzgNWQNwVT60HbOyjMN
YCBn770JByehZIuemPgfFtv1eqtKYZKrraiwp0z3AuPNL63yPB4jAPshtYJcW2N+hd/3NyVxHvTc
ZCgZAfIOiC4AHtcm49DN+LLq2ZMtMQZ3ZKC9c+DntA/njFALKMOBSUUMI/ES3KqNhvNnsClg3Pfn
MrnZZcgMINeEgPJGFKvLtFJIho47IUVeu3oEdpuoD7GtvuxORjSXm55KUwBZACw3L0BTH0TG67WD
DJiqKqE4oCYilUjMmm9PAYTCVTNwom5Fqm441dAB63QoTH7Nlf6mArQL8zL96QpFTqSREYbT+Oii
H070/majJLMs14A5H2tkSrSt2GAQOzyTDkAmfd1f7RtpTUQK4ABA01/ASxWoA2rrBHHQJ5nqIlci
kE493MtgvJQv5gtyJgDiJAaHPHH3GhgWem+CTjisH0/VgzF7aCbiYUj+iSDUykBeQ1jj+ivUgcBn
IECSm0R6SRbcGgnX8CNZJrkeI1Mx9zq/TcVj1hfmqHSEVHQqGpcxw6kl5ERo0vkouqLIvMwMBCIb
gFms06u7P39yCmb+/nhodO3p/spPXtPghsOzA+SLrCo1hjIZ0ROcw+XpeTZT6+1ock4H6TOdk0y1
mPG3U9ucgIixwSARAtUz6vSOowxZdbEfkVLevnDw7mtst/6zt12sMPxTBgAe+ozxoJaiBPQ8M9cJ
5ysD8KURtwjOBI1xD2U2aPyaIfidynrpbTMbnJixAH/F46NFIdm6b5CsHeUQIdGrQUhIgdYCuNrX
20nOUqZmkpo99Zz+pqJ4/l5Fm/smpkISWcBjA8eX5DYk6uSAldbUMt+wqC+UJg/8YLBKHOwfmQjm
2PkmXUobu5MNMAcEeDKnhiND71p2nW4Dey4Sm5zwxWCoCZe1G2pli8EkOqPp40I79c/xaWbGU18R
lG8CBsOTAljW61WF0ttQMG3InUgPNbsyWogEjXawUL9t3qj345HX692wUYFP8tfNU4ik1v0RzA2A
OjJZr3BMPPrcSeAtbdd6y/u/fuKGQ3D55/yoq8DPJL7IZI87xZWlRjo7Qp7jzM++QqZO/qUd+mVc
tVmiJQ2mYdYV7lJlgeozosfRGIgc/f05TT15YAzZESQ/AeWiReC1kfALOXw0SZfAoEGMvA6e2yWE
8kS9CZH6YDfiwtf5RbwKD90H+HAFCfdmY9gJD381Dir1GOV+mrFuwp2S1qwfasibrdVNOqLjqFqe
7895gq2ElwIcHQwCtXfD0WL9uG+GLOVOLLh1jhcvuNbIOFM7eC8r97Pa56ORPM68hTgyAdrnXBql
Nqc7FskwyBl38pc4ghW63JElLvHUM9V9eyrRzjGacXPkwN2aVEFDJ4kvqIhdH0je810QK3MOwQO/
ylKzqSzen3l8kE1/Y0OFFhJkGIBIpJ8Eg+81sZBJOPSu0yOZtnfJjRyhLJIb9z/blCXQbhURwlZo
wa1Qx08dUQkT3JJHIURMrHHz1q7TZ5Uz/bf7dibP34Uhmoui9pnXxlnKn3xtNQJrPOgggnII9Q6p
EeQzWgFT3wj5PZYXZJVwIKh9H0pV0iHqYZGZ1MC0kJBruT+dqRAONdE/LVC+n+GHsq6JBekTrXUl
e1xqgV5uGB1CnDbElFzo+RlRbrhL5SAuUOCOV/yaZwEz4lFkYBwR+trIENQznmfqcyIRB9kwJD2g
XEBtTo+BKqbbldypK9HDKPfNLtdRdvGegBucuRem3gyyCu1kkDNRW0KEcX0QhkyqoRHSw3Ob3Idr
AsBEerEdCJHg/mJPvZBBC0cWB68CFi0AqFOeuwrbDrnKQcUSIA5/pw1W9SA9u0jlWNHjOlvPVd6n
CtGErg2yLt5DgAVT69gKQjsOkcYRCHK52XZOjC5YtuGZ4vH+3CagMSB3omQlIxgV4VSoVVSVLFeK
ERnbwRmccOMv/WVlvYEjg39DAqE/irq3/IWIrR4bfTZ5O+FAYV4G+x6SL5gyNdGwkbg+7lEIBRXg
g+hvMpBxrRfoMI432D/6/UJ1wXcOc/KtU8ExLIMVAlwDmBl0eJqjKfQ/LDdGbW63+9SunMACk1eH
aQDCmiUKwYevObjlbxhK+VY4OmTJibohYO10CImVSDQZQTlSkU8QMgIiMIH0XYJSUaFDxwSa85+N
TaQo68X3BlpopY7UJDq7bz2zWs8+Rqe22tV4KE+SqJ0WluGIzKG3EA0h0N+QQ9+OuyG0Z7ba1Le+
nDn1rWWl5FCy+Z05uSuBMLZDW136ZqvjsQuUKwBg8JTdmjStmLE94ZiuZkmFsUxcS14aDCPJ4CH6
QiAbw3jmZFv3wSU8E2sHaEJkl05ix9DyJZAWxk7RU2ImU3srEADO7+UqUM6EE/qwZEWMBNyOwVC3
skPAzvsnHLRYD5+1rbbtjVr/TLATfmHYJm/1SwAW8cz4PuvMqnZA2TdkaOQxkNKd08ieuihBLYcg
EamtEfzWtVttgw5dc6NxgOupbXZlSiNQG2iJdf+DzJqhjkEqS41axzDDO2BnvVTfroYGKvacYtGt
ag+WGzppRJ8ZnaCA+aemAzYDX8gdi+lIn3twjRxwi9jQHJ+RHQcF1J1rNz85MwVRKFhnqEvJNN6V
AfupEHvkzNCrlBGMtyByvKUGEZnImKWqTOQ0MLt/2brRBkVwrfLRgECj0bcvnYrqlzJuTUua40L/
ukPabSmYEbQHOAg30iUc1R9creg4ZIlZ1YCCvrLR4Km4VbJ09CNhVNoVelunW9UDgPOwFp6exd0z
xHsrHKS5tC75ZrdjQWQqQo9BA7jg+puG1TimnIhZb8MX76AY3AryPITh+QMHObNRJ0gb2EAkDP6n
MWqjdkrsdl5JPud6tD/e7LfG6Rx1RXrsHo9ozaLH64enb+tsvRfGuXT6U2ygYwZ6JD/ORyKTlxZE
/JHhECQJNxe1m5kx8PORcUlgabqOwuoimJOsGS5MOCptecg+fhgTJIllA4neuQTLZKwAxSAECSRe
gHwQte6ykPldhuhOSXWQ4+BKmxi43vLVV3XJQqgnoUrzoK5zg2Gg1PB832VMTl4juDKBQ+YWSe9r
83Wau7Ea1dwp9RxCl9Hez+h7VAPDC0CT97pbrQ4K6a3OzXGzppwIHCGYeSANYTfQx0xNGEEZSyCZ
mlWkg8hcddaI/m0PAA8sDsJDo89cElMrDV4UtMAFlpdxX1DXVR+psRgkWOm1gDJer5/LH0LDAQtI
xxMsNTSzgGi6sHxezL1oyfVDnS0EguDOi2jIANQYtd1FOatyPxDY0whlt9U+OEQL1hLAn+U1D4wY
eYETvUi6Zza3ZiY9Z5na2wnPMnJWwHLSbocWjU+D0UzrOQmJWyvAQgKCQWo1uOTo+QW5yCXtWPPI
ifIH5ZNkYiLL4ZQd++IG+kJOzcpyrfHh/t4l3+t6VWGV54nmGQRa8UWvt27rdVWES5/HnbCEZud6
5r05kfxALCnga4lA95Dr7vr3e1XUyFGb8Cd3mz8B72FK1pJ0zK1MS9VHC52Whaf7M5pIfcAkybWK
uOKgukRtFMZXh4aV8PwaDhlkdAmZQkQL2d7YRab0H5xAvA8UpAiAZYRs8K+XvqDR1CiuKUEXI08A
8KYFBkn+xb5DWAryMCoHrVu9eZHxF4/dea6HwUTxFy9MrCwSLkBW4Aq8XttgkBmXwcY8+ZA9NXig
ZxYQiV8rAHiAv1Bbq+9iGer5CU5/ObPGE9vmyjTlBmp1FBM3gun8oQdr30lN6MPbfmWwvmUwYN2u
YdZIznM6JLNzpoJUhh+7jGFgmP3JzWInmEtvlRgo/rn70hJRInIRtNdO5OsFq89MmjwDqLOCsAmg
c0ShKAvRUAZ+5DRwsFtod6CNB9pcI2UBv7NBjV9adZt397xCS7vl3OU2tZ8hREiypoBMQzWA2s95
1scoVaUCHANEed56tAni3oqXbIlX99xz5PY1giLnhS1qS8V+lOVsAFud0S/jj2bp2ZjT3EKS30It
JKygykk0nNBkgbqug5gNlUaGFUAe5S/0BtTPurD6ycByqeaeDRM3FpnSv4zRz+mhhnuKibHOMJOF
WJOOEj3IC5/dp/qJDuwap8trfjvuUW31bSHXxWM6J+U3sXMI2BMacJgwyL0UEowpBzfsyRi2kvU1
u5xkA9wsJ3w4KpUkWfkbnly4oDJSVGRe8dvRl9yufjoHmXQ4AHbfbB6bRTsnvT/l0zGbP+1RG7Lh
ZS/ThEwAfjV94g07WQAxVZmsbWWv2JHmzLEjV8TN9ADcR7kQsG1oZuDnF9NrANbmuqjjoUcL1Fqq
K6Gxg1TJqXtEjHOYzXBNmSOal0QuB7Almobt5zmXd1LDn55NNFRoF8vIaBcszoOuWECopUd+bVYK
othiLuU8UcRDJHdhmvKqYVdIUeLBwQwHHlz60qxN99Cami4FunBmS8t6RaBliBCneXV27Rb8ltna
99RWhVI7dLzRKopHmHe92rIbdGkz9mT6JprzFuhzwOhoYAqnuliIc3qTt5kXzPjCGvWm7z3IA2k8
rAk6GL4eZE84gP1Qhj10M0HcBI0JpiAMDdFJGYJqtFQegjjFKyOJP0kv1Tv7rKx7s30SdpH1pBjO
BgqXABT4h/L0+CicTiWoTOd0sQH/dPV4APt2Zk9P+VkeLxXw/TF91MKvV3lget4dMhZHyPQGXXsE
7e8jgKQCejGn7+B8rqCV/WOc7lv9bZ9An6RLq9RJasUmr8KOF04BulgMUAh0V/KqfQIo+sHabEoQ
zd7H0fAXklF9zZie2lakwRlE0tBtHFoS1xPma09VEkYmXrg1h2fvjDr1QwWQQ7vQwbT8hPANIrRP
kNsY60OodH9wuJkxTGTLSbT05xjIGC8cyaDK1ZBKGIO/kQ3/cQ913wMHjSdej63YkV5npjy1t8lj
GLMlMm30N1a7ONXC1BUA//U3IHduAfKHrC3Agi/SHmTb9yw3xMKUY8NgMsec2WITWB7MFqcHCE9s
M9Q8rmeb5AMfSGwqwktvoaDwBggNoXW7trdpgfJfLR5/0EPvGQ1zZq73STeGvDW4LYB4ICVAFuZi
nXsvzEO0LRFJjWA7/LwRLSfReort5TFeO/nP+TV52q1OSAgcFrhvZyY+8Y6CptKf1unbCfJ8iuCN
4mk4WauTj5Tp/e86vY0uDFBbmeFyVuhCGGhfuA2Ek4QzFDoUY9g/1sgUO+HME2qCroIPeWGP2raF
kvBJXsBeZm23b0QiadS7AoktQBQ3m2K520G9zXxUQh0s9ftznTy1F6apC4kRRmbgyFquA+yY+797
6p6FlAvuGYgbg3BI/W6t70JvHCTERKIVrRQjPi64mSM4+akubVBnoB+ziuMCnPiIgDoBskbLSGt4
WgFV9OXOgjrJZUW7V+x50lcU8F90a73e9yl0cmq3iUVEeXa+Zm3o338t5viEk/EsnAlCPQlduqBd
dW2lzUfUxpVAPAWl4f7YH4WeuvApH9p6v4RigX9US3NnCJF+ak+R+Xj/o00UiXBpqTzcCQvuHKKk
a+uMIKSxXAnYEUSDCnIF7UOIlF6hfzyB+IoTLur6hjmoercxakOOgAwOAN1nAOkHbK2ZFab8rUrd
LDpSC0j6EUVfmtrGeB6TQ8dAwumoQLNgHkd7FIx4+bYFySMHndr+hmR6ukbnskP8A0599ARAavIA
yEBgerZ/ur9Av16dHg/IFgJ69SLUh+ji9QKhTa/P1DFPnJ+ACE7BxgN2uX+0sT46pA02Vl0Y1oJg
fQ/m833jE+lAfJQL45TndRNG4zwfxs1tZ2yJfM9WC43yHK+TjbTyZbBbZ88Y+Z03E1ZR7QYOC3xG
+nkqBu2YiepAJrw1ywftrLCGjw4ooQHJjlnZAuIVbq0pKDwTaBQvUmesCYa0ygHbxB3+/OL+Nl/f
ojnU8rt7QKOHbIMGeTsoJhjP/0nmgai7QisT7dZAj6b8lSdHuTS2hYRWL0SkElvdeXCMUgdFH4nt
uS954x1xviHUjRIKsmZ4vlJheIf3nIQenu2p30c7zhQWyVYWiMJx5ASGtD3XlmhWptbOgSOn7eKh
ihQ+oHU0QKTNkNcpcx+iHKKD4nO+5meu59sq1O/M/rRA3c99nw9q4aFrXDLoZrqvkbB5jhIE38Xa
fZ85Dzf3F2WLuqq7oUilliO29CrWpWwhxJZ02Lk6eiqjO0y35oxHLZnBYs4tIXVfq5E/tEqBJeRs
f68gqnVBcVz8zuy/Pvv/9r6zh3/s+Orv/4M/f2b5UAaeX1N//Pv/a6q6fI+D9/QvelN+vzd/yX7+
8li/10FVB5/V/5Bf9q9/+O/Xf8Tv+qctCEW/X/3BSuugHg7Ndzkcvyu0AfsdBUZF/s7/3x/+5fv3
tzwN+fff/nj/SoLUxKjK4LP+458/Wn797Q8IGKtYnf+6tPDPH+/eE/yTGMV3WsXv6dfEP/b9XtV/
+wOJ8r9KKP4JeFewoHCJ+Mbd9+9PBOWvQDJAMA+UZxYFY5zYNCtr/29/MNpf8bdDUhu0PFwdkKGF
H6my5vdnPH6IQhI5AoS5Rq6U/xvg1Yf580P9JW2ShyxI6+pvf1C7AVlvKNWhqTMaqeI6UGieu8z1
Y836GbP1AnebxO5WYiEPKI3riNmKUY37yOXOF2v0zyFcmqR85K9JEdP75XKiKEXten/0hLLtBGYr
hyvZG5ZdvQWQxUHIcN8O8bUXvhh2AKJGSgZJdsCcZNoXx1XReiIrebtRbDY+K5h56q0lD+jRMvyM
yzm0E3WYb8yRlb54ViR5l5ZVLMOcOho8M7I609VfTK3+eyWRGztUiANZHPAgBsXbMWOpx2q5KIuV
lKhWm8/KflF3JzGFtUNVBAIieCjRqLTK53sxjTRv1zHnQFbPrQtRXhd4uKcYmggm4wVHPoXyoDQ2
ZifPBOBkG1Cf78o4daGNWa4JJed6O185ad33kLz929vj6vdTV7XsNWM6tqq3E9F9DBDNFjLyo3fQ
Btb2vZ/7tm5P2fVCUnuD4TJgyBrYGtNgpY652Y7omptIBnZl1lSjXlQzT6MZi7RycIv8Z+M32CV+
7K66o1BYbrONkjcwLMxS/rdP9NX0aIx2KzeMGOXYJyykZqG6I7abNF7kg2zeX8aJI3b5yeiuqj1a
lbRiDDtj9srV6OiU8TaX2/eNTLgN5MEhegwBVZQF6YefnLlul4yMt4u1GqgyTgoeG5nvDI8DKrkt
cnQNb0BIvm90amZIWRNaGnR+bxivbcKMQxfU/q6L2U4Pc79eJcqQ2im6Ts2YIv6BPlfA9CB7Cq4H
kHxUgCPLZdC0XOXvarEIGQsJKc9MsiqpdTTSlR7iKvFKo2aKrHeKsWgsl/Vaxrg/3dsrgANEChh7
JHCB9SFX35WvBEha8IYAbda7LngRAmBw48btLK6vGWPIy2oukUviUWrSKGtANRW1a1RB6WdPpsTa
2Gt1tOvb1OB512743pDL3vDKzorGyAnRsKiRgx1f+jNzpSNK4kUFkH4V5JFxxd50dSmqQZRGiYt2
CAXi51DLWGcQCjTI0oTI6NEcUsegGavQmJeag2xxUWTe4v56T3gD1LiJqhGexqTifb3etZKHPNML
0S7T2iKx+3GUHqu2hEaqqvlZYfsA8aCQlhZpYKKjh6/OnKkp+7iNgYjHMCB7QX3vWnFTRk7HcMcO
guh0YYF8ZlO1J5b3ciOqB3/N4lnqgN/Hz5EGJ7aaJEhg0AOrioQETVksRnbgoqZJdnXFefusUhVH
q0sA2TPVbstCdO6v9JQ5ER8a4Q1CK2SPrld6CBu+UsoC9DCUgvqat9kMwscFnJUc1Nzc1pq4I0H+
RIMdfB+cJnpyacuqZeeP2Y6vVVPxGqjEy0s3CBYRv0280WjrbccAksvJRsIxe7Hp11UirBtlzmlO
fGCiaIJ/AasB0BcVlESVX/uA7+W7YlzwOcpPrp85WqSu8rJvjDBsjjwTWPeXmkbgkoMFaIMMgANp
P4lCzfVah2PNjRXfFLsyUxet984UhyI5K+5e44wKVSgprBfB8Ojx0cy6T3hrgjHiwVz+7Q9BzVYd
sgBYq7TYcWL6UyueFUrA7cthPHNspuygIAFOAJ7YIOhRE+wiN2rR0j3fRRE8pBgnaADx7MaSPGNn
4soDOA6lSzRoBLv1F9VwEbqGKHj3hZAVu6EKrKT0dRWt2aUusMX4SZBm4teJPYu+SAIwUoBoyL9P
m0vf7wUN1JwZrtjVXpIdOCZFSw+1nmNGT00J8v2oqUHZ41ZDK6uTylW0oNzlggHvvFAHzilCb9tW
p44dZvYDncjFTsQORISMSj5BK9E7ERuV0QAHT3eauoR0CihN6mpo8Hiq95KTWHL+5o6bNCj1RHkL
tbnteLuiaJYA7jdSMuQo0K2NmyhjhiiP8l1aS3pQoivEHC/ndjWvLVBejWW7bJCFMN/FbaEr3hsr
eIYA4R+ZN7VgrkBz60KhTQS5HwCkyLuUxmpGqtwJJa8ir8TGVl9xRhSPeli5m0TJD/ddyO0BuzZF
fn6x8RuG6G8pUrTLzSoMTFU5RvEcmW9i7a6mQ6Z7YSNR4y7JWS3aJR6qItmyiLF26poVMmNUZ7g9
c7bIzy9slegZmgYKlo49ZLIt9c/1h5epRpwo1v2Fo1E/ZMdfzYpyTVI/ynmYwJIcLrLR6H2Q7+M+
0wfBf/T90syZxyTcdPG+80Ca7ri5iGLuy1EumClDphSVIN6lXSpXepsH8VYKEtWUs7p+vj/ZyVXF
9QadLmgCIl1yvaoaqiY+spHYkF2KHgblOaw6mwX/NPagRp2d7lubuNYIyR2ZXLgTCRapFD0/VrFW
RnEMB2mx2Trxf/raabTBCBvbK3NdqGpdY0o979sZP3b7NLi2TPIBF9unVoZR7tko3sXFNky3Te6I
kVlLCybautVBZL/uz3TSHGIz3OBYVWAEr82pYlR4gprEO9F74dbi+KK4O6Y3mqfkk01nsgk0Kuh3
wyLR9S9j1Kr6UaGIZQZj/XgeQwOySjrPt7abrdGsI4sGR4Aw/wjyCg+IVVYYgWvLVa9XbPxvv7+w
yBcDoRbZjXGZd2oe7xTPSf0cUAJdZOwCbKYvWbElyPrdX+Wp3Xtpj9q9UTmowihg4mXPQD/KE3eq
Ouhl+hn5M2EEXd/5xxoj3wbBKoI2/a0NXuwf3Iu8yylNvBsZsPordCZmPhLQlpNxwY1HpvkSVu24
DeTnpEnMsbSGxpbn0nATzy20X8Hp4dDwEZXAXwboxSBKhokSpY6TXZyXAjikrNajHXHIBbXhoQ8k
yVQpRa0rbZP9JKGXVnrMsnGqQwi1mHEcU04K7DzEF+TtdcOhKdhQ9hS8U3dSfvCqU8w8MNpMNn/q
616aIEO4mG0V9mj7WxATYmWzyYLHtx1QT8v2IOnN7KTbIB8ri3I7yCy4FVFRu7YVCTIEsiu4BwhF
m+jBgXeq6atQI63Msn9Vw7lMxZQ9NHnE+kGLFdU0yj/INSuOaVvEO/d/OTuvHbmRZYt+EQF680qy
qrrasCW1/AshN/Te8+vvYp+De7pYRBEaQJA0aIyCmRkZGWbHjvkpAGge/dH1c9A/TPr3Ya9yt/mg
ER0CwGJSItXjlX2IQmauTaKAsObzBM0cjD2SZcf9aCu5ZIuCnQe6I1TaQZ5/TXu5zq2V0kgKHgYy
HwbgrWxCAd1mFPZJ5gli6FAufhKCY2YE9kDvk2AepvJw2yZsyVuiimUwKuLWKLo6UJRolMbMqyPx
XhMepJrOZ/9DoLpGbjlt11U7qrNl6oHXL/eA4exX3bJq2otVl6mZx3hLZja3/vs/U8jfPwfNx0Bp
d6RtLc+khZx8Bxp7hYQejW42xcDKsEO+HSS0q9NcVeaOFhES5y9F6O/ENGvo2mL5FuQWBSMaCeit
Xh0ggxIkqW6E3Jvn6L1OJqsrFG+qaC97aJWPvTW8T03/aVDsUlMO4kQO6jHo3wWZ+FTOvdNUmjtH
v4Tovvty+6DXgPT/fBhJU24Q0Do4NC/vrMUAYz/w0wLa8fgc9RpcQXD4WuVvLb8zNXq/UDjNV45q
I54Ype7URCyhHYS4cpJaHP1ad8R6fifEJ5KhO9+2YbtIRSlQT/J1prb+NkWvB0UfhcIz9D+jPz3P
cmybgt0XsxsIH/I4cev3+py4XQ+elskmZufAU2ML/Xn2R3smUXr7gxZP/DJJSL53YdMSNaaX8uty
r+KsVn1hCDLPN31HA43oqAb8M0Msu2XwclvW5trfyFrZ0rrPRd2f1cULcIXuRBnLqdj4JnUzQ9/Z
6L11LfHjmzciC6LUJO/FG6GEB6U8TPKLILbHfA/DuvX0ov4aiQo8HB7g5V6+ERSTXDALCzNWD/Ip
T9TSFrPCjqzEnRLR6RKoblLlOPuha2TJx9sbuvHWItskTcL1W+A/l7JpQpnijEGtXtDVThEZ52Sq
P1nxLv56OZi1kpgwUyxtSRZDpVcXSkp6wWj8JvOUKH6qm/EgRsNjF7x0xs80sNxWt2dddQc/ugua
4Yeqfkqtauc8N+J9msx0kXYzsl80fFwutepqZZ79HPOmq6kjMyvUBX305/Z+bj2IuFEwYGO2wYiu
WYLbdExCrWahUf6PmQbnLMwO2qj/nvLxXrNyx4gMh97wR23QnkzRbbrRvf0FW2rLg8ijyBBUYKor
bZLLXlOrtMq8IkBaq55TRqAEemo3wbRjv7eUB52FbovWGRy11c2ne4XDGtrMCxtRss3OEg5pw0hm
yZ/2crabol5fCVh3SG+snJpGgR8rCslHh01+GAMFd61pHiMC6B0t2Ra0nCD47WUk36WWEENWbWQM
nJ8CFUX7CWJMlwLI7TPaEgJvI2zxS8c2KIdLIYqghllh4UgI8kAJ2pB/D3Uh2nrLoI/bkraUnnI0
bdTwwipXM0n9jM6f0seDqIWBxMn7Ihp3NmzDR1n6Rhi7y9ViZsZqLVrfmxbEoblXz33h32cjRDGO
T5b/VApT659DQSFoFPyJweYCpaYTD5WYHW4vc2NDSVmS1146Sa7Z9yslnuqw7XMvTj4wlfRYAFKb
w7vbQrbylTQbUN9kyOoCSlkt1SrNTI2zqvCSpnYry6lCqGjRxKI51NDTWs5IW0d88NW7MvlcR/cC
JMy3P2HDRYNvikZ/elhAxqwB932Rgn5RktxLalE/GlHoH+pShURx0A8kOctjrdcGUMlyL1n6WoFZ
GXD61EAsKyT3NK7Gpcpm0VjIIb95PCLlj0psh7NejFDiisVwjlpzOVwpPpVTNNpaVunOYFH9jaQ4
e5/rkuCkSt4c/34zqI3RpUlZFPaIlUEfhVhJS8Oisiwk5kNdWNKhwUW5l8tKvA8qKzjUQzm5mhqK
H25L3lI3HYI6ilVg4alSXm6GCBYsy8y89ARtht2wv8tjZ6rE020pG84Omf4FjsOG8+fqbRYtBhS2
c1F4nX+oqh9yf/dl0P7ZzZxtiTGWHhqEgKxTl6f7jftBpW2h463ZxjLhFGF6dbRRPA+z8lz0s+aS
D2h21HjDZpD3x+FYIg0gVCuRcxaOWU5TotcOyr2UP0v4O21qPBWK5Gopk1FEK98RuXV5L2SutCUv
lbZsASIg88UMniLxe29+6FLxnOUj2vmsxo3TyO/mSHWz/GMdFKdyL/27YYyXcoe+DAKl8KCvPsGS
fKEu5r4kxJkdYfzeFO9va8yW9wG/qQRulxYVIjh5dZbAIJK8GigoJndSfBAtGLGI3w59/3lIP0tT
ZwfpRzjihp0+9w2nQ9cAOizTp5cBLIuOvdGhftJH31cI5LpUbg6Z2v5Qkk5xEiNi3EZp7rEabekP
HG5Ui7GG5KpW4kQhKTqY8Ap8nG6ubD0SSzvwi/C91JPU7q1zlejymTF0lZ1Igrjj9mwYYfxHXCxo
yaEmX7cuFiQCjTgSKOtYjM1tQid5ipP0WCt3g8B0t0Hf2dwNtTFEOsHxs3jdwLpcbq7iT0mvlDWF
qu6L1EFaO+xkeTcWROKRsVBU+iEeWYfhcQqAALx36cWKWt8FUwkJhDZO7xolTTyrkEG6CHJwAuBr
7FReNgwpMYcIQ8FCJQ812OXSBmUcGrOeS4+h5qSOrPax76a7eN4rjm1tIeuDuBpPCCLitcGWrE4a
poRS7Tw6YaDbgXL4+6tHaRvYH8WHpaK4bPLbK5AnWbGM3/SCXLg3MTLQPjiV4Zp+bQd98SE0msRO
mI4yVKbtt+mxzeod9NrWKulToZ2cJUJyuLIvfWPOhqalldfkD6P4ZSz8HSO6J2DlBEy6GlhdRAXf
TyJKOh+b7s/tXdx4iwz8GnwbEkNAT1aqnocVY3ymoPIyv/fSUHwysgdfPRSKOxY73sPWWjT4v5eJ
ZTyz4sqGZHMpmmXRVF4BUdihaGbRCdJo52ZtrQdHAYVjqB3D3VdCdDGRIThRK08ta6ebZVdkLoPe
xLbiD++JFHd88Q0zTGgLfJdWIvBCa/NfD/FoTn1Re00qSHYw3hudelIwl4xfvH1QWxeXvWOY3JJ+
JdS81HaSrSLeflJ7SWxWB9WqnoekK+7y6F8oBI8ZvZak0CGYXRmIOZ26senUGk8rPQ5C6EnlaTIG
SsHlB3GvErOhEiYgcTiH6BeFDXFlJfSyDpNYTxtP94vPszU6eVztFB62RODygHlgcBel0dV6kmyY
Bup3gG+anlHbhh8f+i7dKwFs6IG5DBunlgOhD3f+8nQsH2OUSiBT5Np86OkhFObxrOvMc4hOt/Vg
QxKeI+0zNJUvRYBlvW+sHhQ6aaqURetlQKnU6HdbfBZjWKiFvzZtgHl4bMmBS6RvpNVFkoWszNUe
FKk+i+bzqJnD96Ai7Xd7Ndd+BVIow4GjIFmlaisFEJdp6VKAX5GH/aM65Lkr9z59OkFrnX0GDTrj
aJZ2PDbCwWwn63Bb+vVe4tLgIILwxGDAiXS5l2PdlgXPV+E1AzP6mjTW3qu+wSSdYiR3NBrhzmo3
SuYL/o20IxX6hd93dYlHuZWsUC1LDwo+8JSz0EqPjRibdioJxuPY5PHz3PAum3UGzlNvfP2r3pdS
b+eDtgeFu7aUHC4Wny9CkWjvvFx8pGdDqPuEVJE0fYYT41ERv6X6sWOqGFQ8O9ZrI5pFGvyfIvOB
WPjrzrxR27ZJwqGW8ZMTDHTmNk1ZfcPCaIOt9qn8fiwKcr5CXmmWmwuR+nWZBSU/DuYgh86Q1IXd
K71QOcU4G3vcQ1sbQW8LQB4KTCRMVxsR14EW95mPS9Q0+t0UFIwo9yPpkCax5gp+9CLElbzjhm1p
3pLB43LxEJrrpGU/iXmsxrhHbR0eRUHInELL7o0qLp1Kb37cVvNrb3NJF1Jjxk3Bn12H7VLWahAj
I6wpJnvJ4Fvx5MyTMzEtoEusAznanWdx61ovkHT4q6mlYRIvdavAy+R1xhw2yYssfi+lQ2jcK4Hd
3jfq71jfs77XbyMLfCNuFd0OXWOJnY+4IW7fGbVwN+rfQKBEO87YlqLQ6ARJ/tL7zjSmy1WpcVBW
Rk5YwI9PQxocm3F6GnvcaDkFMbxHELMpjpeYKAQLTIv3pbhuFKKunMTSMxPpFIXAZGer+zMr5k9x
+hWWe3iPrU2kLrhk6kWD7Vw9YUnSCU3fqCVwNjhaGpC4amBbk7qziVuabxBKQsS0EOSuQUph4FeW
0U14tKnq5I1YupMWfBtn9UVQ9c+3FX8D6LGQOmLjl9QHVm7Z4jdWR2oM2ogTGWHkD2Ujv4Pe8DjK
Dk1PkeLMGqFJeZSnz4b1IjKTZtDwc4Zn0XiaouPtT9k6TKIt6K6omwP4XB1m3o6FklZm5VXTQdY9
hnI29UcjuNPEHUEbxS3WDAMtyTIDv2fN2xa1c1Ly5FXeLOqORNYwErJzWg9n0dfs1JKoa42f4jL9
NJd7Ye0GeGlhFsQBWooxhM+rG1Jnaq6n8Vx5PaglHGJg+nX11NbfMkO1i/gplT5o8g+xnKmsPyRF
7HaZ8G7q/t5X5sYsAG8ds75U+i6P3SiMOQ19ofI6GRY3MbIj+SENs4+3j3RDky+kLD9/o1xTUc1y
RBOKF6fpva47ENTAgqUd2r2pyxs38zXA5KmmbgjTzaWgISgiTYuq2jP77iCa6X1XyudWGX/fXs+m
GLqk8fUIponSLsUIXVCNPjMGvVRQLJqvZBCtVQrxKqnxHSOw8T4sTuX/i1odkCCWWh8koJ7DfrDN
5EljNHIYCy9RKzA/0YrtpMqdwt+rnGyeGJArUuqwHFzlrzW/wMOqwiW2iW2wwocCR0eNrUNS7Pg7
W5LAH9ExS7DGpV/pRlc1zTTFde0FFJejVHeVBM6t6Fi1f24f2tZ1h4lpmYqN/0yLxcqwWI1Ex0ww
1J5USN37pJhqWs2m+Weuye2pLguYCyX1oY8MCB1E+b6NmJlx+xM2TNvStqK91ngXBNSl3sT63NX0
A9WekaSunjHGb/wYCMdIUI9Vd7wta2tfKQPAKUa8QKvMarUCZPa+n8y1lyefgvSkFt9BqvnSp9tS
NhwmWqHAfMhMBFB4PC5XpFuNoLcJb5QihNlzyHd8y4TiXoz5r8qMzEPapiKjPqu9xsGte0EYieNE
0Yca4kpw3addHmpi5SUpmdTcSGGyPpX59EG12oMovkvFg7w3RWrr2r+VudrSoG+EUR/oc0i7Q2l9
08L3ZvPu9n5uaciStKAX3FgIfte3oSFRyM8qDwXstd7t1e8VA416ZoLUwU7cunkhNLSDmeh03ZCu
vjw8sQ8iqTf12qtL+YcQidKxN8zAqVWtcsHsS0dJoYu2yAKYYAMgM106WD/+fr2wulACJtSjXray
pFbWB2MckENpm/sysh5xKF+CKDpJgfTc6jsJjq3zo8mHzBBgwAVucbnemI6Zuo+i1gul9IApzcB7
Q/92e0Vb9+6tkLWSNDnQOzlsvTaCVT0+zdY76EnL+V+YTfg5qdiQuVtq3JdrEWgiCv2uxF+zRvFJ
ljInm4z7JrZUNyyUeMdwbS2K6fXgARaWW8VYvat+mwOgHklIogYVzfZ9a7dSPbipVt35etvuiNs4
KIo1lBMoYOAmrbMNkHVSgkv9xmOyC7qnmwxwyYoEDE4o7IjaCrepLTL8QkQpIHlZO76Kn1hh3bWe
AREjoO1/8hhoaBSoijuNs+W1AOiP5iyod2knKsdGzvLnITTyY5iFJki6st852Y3Fk5KF4GCZ5c1W
r65EFZlTY4xxwyMBcCUwbaXvXF053VbTrctPKptGwyXSteCQulQgOBAZdlqHncf42OreNw9R9dAa
DfWAc1EUR9mIuPnn20I31GihDCXE0MEvMlvhUmaTBpVSz3XvDbNdTp+71i2kdwN1sdtiNnbwQszq
CuZ+NmJqmv7VZ+q0D6UE2WMn7kTuW1LwjRbkGBETYJnLxchj7KdtHg2eXvwewvtQcpT21+2FbOwX
2S+qDYsqLD76pQi4EgqRFOngZfNTHH0qQU36CbPf8u5wW9CaQY9QiziETgouOS6SvubuayZxHEKh
GbwuBl07heVjXX0hvzeFrjJkNAKBqSfbplh3RSZ9qA1anb/1gdPJH/Lu56B/n/XnImecGjtdq8SQ
79L8We8/6ZHuRAPIkza50+Pq/e2v3tqeBdWzpAdBXq0ZEaKMzujZlwbPiGI3hwgepHyjfYr0aMdI
bAtCaQ0sBWmv1V2ZprRMdaMbvKbMTrBl9JXyIYiKd1OQJjuiNhwASp0ku+i4xdauSz/jLI5jkiiD
N52C+Dzo2omUU6wPdr3blXftu2kapHGk4iGssXgPL7Ur6lNGc8T0ouo9tXeMefsQu1H4q5L+KYV/
bh/VYrQuITo0EsO8vBwVBbR19lrpDZBVkUwEqDH8HQM77jWhXl9HDUcCbCF5IHJOr2ysb2LMeq70
oMmW1F1ayy48CfagRnCwqcOOF3HteSJIhumdEb2UbNeeJyM3dDyzmDpgqre2GDagC82TGDEPAFap
ORW94blP0h1nbWMDSRRoFk1rtOLQqnF5WP5opM08EZBJavWU1vp3ycp3jMBGzp0SMaERLQTsIr02
lzJGsTH1JMIf7KATcNOZ6a+FkT3rbZi6VtXGTq9GtZvUJNzl0GzccYb9nNbpnSuwtdRXvBxcg7xP
1uozujItzUIkiC8S6ZAI+UH1f97Wxo0jpGgHVox8F2QV6y5sssx+HzZG5ZUlQ+gj5pN2jAxw5JqZ
AarUuoGp/uPL4MTEPaDv9fXGzya/vywMUMF6yJfQaxqpH6P2IsYyaoT0evgULICYJHhU1Jfby7w2
W+B56N0HT0zVBjjY5XnKKoBHuvF6bwIwdS6VXHVlM4zdsG2ns6EU4s7BbSyO7QQ2BW4Kv2KdFpG7
sGCiRIG8or0Dh/Kl9CF/EBq6pNWpv1cT9Xh7gdcWjAW+EbjYhLd3PpmyoJSr3sst406mJSOsXAPE
xoyGJr58ollkx216xVG+MWTAiLDOSzcBJhpjtnYXKxaiNX2ne6LoJ5+7cE4qp8Qflt1hUou7tlIi
0RGDunETuesezCxSfzDaLXD9eWroQxSa9Jh2pXFUlUKdXKnLKo1WCN/4kdBB+KOdfAK/oGplW898
raaqZwkf4zmqYyJAK4S7ZSiMg9qGw+hUdWPM9qRV7Wj3qN1voZNVpilTDtQBcuvDn7gzx/GY0r7S
fSiYOD/c1WWdKHZVJU1jG+Ago0Ng9HXkWrmf8Ndg0qmwlbucHWv013/2jWIsyQ+qOLCdXR6VnFjl
YJWh7gls0VnPyrMvZgNI6UE852W6DGuiWdWOwrCR7YZ2pmNvMYF2toboETj83ijdta1bvodeXI03
FgZJ/lyM0BvVIbclNaYf6x5H19pFyhiFrHUV6ySlimvIwT3m7zg38ylI4vfz4P8dyvq/4oEN0HtH
6kRbmfOImbRmZ6S6NzTBMa90yZa6yAn9ItrxUldX5D+CltHXlM9IHawNjlVZip8bhU4bkwVrCBMP
yiejKV1ur20kfwTr819dySt5K5tTVXEX93Ope4WZuxOu45TWPPZwy7dHaWofB3/H6GyeJH7S0k4A
vOmqzB+ZRtgOIjcyT5mVQ1BZPCiR+s/cBf0xC1NKM1Exqx/pyArv+lwpjuUw6CdhyR3dXvrKA3ld
Ou4oh8oQd+Qs5vGNSoE7UXuyirqn1JLbWSdVOmhTtnOe20JM+tKoxhN9rPQ2s4JaCPxcXxImLa0p
Rn5Ste//ZiH/k7Eyq8FYZTpVGGQYp6iZ7DZAPXdLkdeaieoTdID9Z0LFVTeDaqRhBfunAmArc1P1
KEt3fnIua1iLgING5p6eLJp3abm5afBaA4JbbsPCA/n2eEKRhEytxapHI2zmCNzusnQmTTxk0Xs5
eTep30T5s9i2jqjmThv1bt1PRyAdT4EaH5R0D/a3tfy3n7O6KK0ejLSo8DmK8qj6lVvoj631GXqh
MX4Y8p1IaR3to5sLdIEIEvQdkPT15B50P4kNTTDAwoj645jkhh2UVnj0w946BjCIeTJNZYeAJ+V9
r5UT6EB/b+rlopqrAyBJzBOA/wN+4Aono4SJRVxueGkUOzDfukn29bbibkkgPuNdxuPBr1tZVTNW
jdiaG9MrRUF1Ei67K6blXuC/cXKEMGQiKY6QfVt3MTVF0xXUljFx3XAUlD9GJDwK0ZN6lqPUVbPs
r80K3dl0a3GGUDzz717qbR9Rlu2FhG0z6eyVx8zOqcaqhf6X9eZFR2jDodysLsQYUIpfClJlGr5m
sTG8ZIBNOQU7HH020+lQDjuQjmsbdiFonYcFYFFKMv43SABmXMMta8tF9F7yrb0rv+RHVhrHihRa
BxbKd2iQLlcUoeJmL02Gl2MUjmbXKLYYBKndWfRe+KkvnPt29u9gbNfILY7CsetyDfOT706n3Foy
VRLQPFCXYfdWeyvGrc80EJ9y9iTYA1n1LPscyoc8Uz/6sddWJ2N2q3J8jrX8pRzHj0rmZWJsp0l1
uH1FFkGrLSHHSdCD64ERVFYfogfVNAyNbHnM1NacTsob6GuM4W5S8uRA5aG3DcWXqL4FxtmfZOn8
9+IBtS6kcQat4+s29RBCsdjKES8MluaGQeOWBm5gHhuAqqzzTGZAzymIazvLXoUm6DYNbctEq4Vt
kqaYxXK8eZtjXpoB7v/OU6dnP/qqJQkz9f6Y+dnXdtK31xsMSB0ztgyOpfVn3X/jT0KidXM9erNV
OJIABX0yOoL/pWC88aA6ZiU4uriX8bx+2xDK4A9ouynFkZW4XN40KOGgBfLoSdoHnWbcVH0y0ne5
vkeLtbGNxgIVJhFBnoCE4aWcphPJFIbG6FVZgdZKdmcy24qRPYb0IkXVX/shYGsWvDC3E390jZEo
A7Fr/CGevKGoHgcZdn2BrFi+B8HaWhTNEkyzBBtFKKBcLmo041ro22LyGlDwwvAuDKFTzO22dsqy
20lNb3irlJ7fCFspYmeGVqCP+eQZc4giOGJRu5YYPClp9k+u/qibx14oH4vyLtpj6NxcJs/q4qFi
FNc3f4apWizFavLITZwMyPTSYXroHoPwMAt7W3pt7ljl/2StM7Mik397HxZIL9TPkSGc88TWhXgn
Ebeh9Kal8wtWxte5L6tz05vJMpJ69pRYtMPom9LItPz9NJS9Z2SJTS9tJn2ZPCALZYlEhmx1u5gE
lkxl1M0eLBRHUy0+dO/o7DGZtBsAERiLR5C3d/loy/3O07/htl1KXlnr2uBu5TqShTp3RONkfhVb
W9XdAsfUbdNDnu5J3FwruLaFfQ62tjWoPU7qUdeDYfa0Z/rR6eA8ZcTnR3AtevKjfj+Ep2b+kP1d
cnOxzkvLMdNAUUx+W29wLECcL5E5jeP00EXCAe67vzfL1PjAmSyEAuRPVyKgEkgiQypET0yVg0aD
VNGBbInqtsE4R4dmijylKQ6gxf5eS+mj5ql7nc9xBYWUUiGRJqUWPaPv3vW0IWTnxvyZqN23v31Z
X5P5TINZNJUX6PI2aL1fT3UcSJ7Yu037aJU93W3AMtxJ7p1cUg5G8/u2xA3thB1x6W6HgZd2/jXT
fAbZRSsluuRZlavOGYx+jLaK/xnSjLD0QWdCcD+cgyjbwUhs2FDkUqkyyCXhgq+5bxWtM/F+NcnL
HwXzblZBwUfTYZx+9bYl5m6bv1R6fpD2WiQXFbk0A4tYnqKlPrY4UZc73Jdg0uPRYIfb2O5+iMFH
WfycV4kb3vvdXyJouRKXwhYL+9ZhSTvuaGdKXkzW0E8g7//eUnWPniPh6785RpreMdkQ3uAnXYqi
wthGWoyoZjrMzxYvg5/aPnjzOpbsklk/lfQ7wO7cFru1myyBciMkfBAArC5kZA19oKm57JlG49TW
MQSPTAkVzubohyD+izWioqQdwQjDIPbagftmO2sxSubYLGQv0yA0H5gdYQM3kyrzkFV2VD0JfWKn
0x5e/vqFwqixpwurLIZtHVGVbahPc5zKXiU+tUzJTJpDPn0MumEnKfTqVK5UE0HL+qhOMmZipZpp
PtINbTRsZkEjX2qHRWHn/VfS4YLiVGN16gVXbSzKNoZN+GwLoXWEoLXgr+34q9GYhGKd2owpX42T
cOpNZJxgxzqlMowgiq0Je+1MG6d/8cEr9a78VIkqvZa9sWwcs/gRSgbzGEtbbilBWtp9qu1s0Zax
4vkGF8DsYm6vvrhHbzSgiCGi1rtK9krhGAPnl2NGax6lACU4BlNl+0bhmHtNiVumCqmgmMEXv+YG
L6WGk1QCdu3Ru1D77QepM1rRYRlcQWAg/sZjt2G0tTujva+zPQK05dBXSsGTgLaT5IZKef2US1o9
gDfsZPwjU3PKtCkANKfJ8fY9XqzDlZSFk4uJKAvidmU9hrqazSz0Ub04f/HHGb5oBbaezoUe3DVD
Ef1RyGk1OwHd1s6CiSCNz5RbynjrtIge1kMtkO/yiv7XKDgDEiYBQJKtjO5k2oCvlD+NsDtM6Dql
QEcmqrvcsqXDcBUBhX0ll00tkEWcHhYEaSNM7qjTh0QTm/QVyt5PunCUo0cxaf/aSbqUvFZg5p0k
RhJoXjEyFVbOBjyXVpx3zPLWcf6ncxLSHGqkKylKGil57IeaF/vTOU0G22r/maqzUKhO0PeH4X0V
G6fbGrR1NWk4AO8P/oSCpb74pG+upjhr1Hq4sl7Q2OKhnV7kgPbk+DQUn8TUOA4zfG87PsT13SB9
jjO3vLMgctfvwSRoiTCbyeylcqwcui7Sz41g1OfbK9uSAkUmrhGNDHBJrDZzCtVZKcJy9uQZh3aK
JJnwQd/j+r5+ZQCYAxEigl1YOtfvd5FZeqDnuOw9iI5HIwriwxT5rZ3JpnC2fHX4N6v6n7zX43xz
XLUvJnlSVbOnC3N2NKMxQPuV6O723m2sineT6J9MPd1362rKaM1y6ieJ5Pmxon8vNGs6AlbFPWDe
XW0DwtjDOF7HrPixhP/kWF892hU4TdNDCyKiCfeOxo1T3vptaLctlDFMvG/7nWt2vTrIWV5HPeGq
E5GvhI2VMGRWMhtencSOlk4ON8ABu1TvpFqv39lLOasMaJiPCQWjHjmZaBsTExPHiafvgxb8mc0H
Jd67ytfm8VLe6irLpHXVNhANTzWKX6CmHsMonu1OtmUjtAXjQaCfwLG67ln1vw3KHkHWcp8u3yKk
L1lNEJ0m/TzLbrzRTMMsdSvBz4WY25F/T8FZ/1amfxJBdW/r5vW9JrtBo4kBtmLhZ1/JSZsorAQ/
Mb25Dn5mc708dP4eb9SmEPD7dH4RrtLQfrmYIZjjvpgy0zP97Ni2M0zje6Pq90Ss7JOe5aZeWqlJ
8cdkzLla5odoFPQdXd86Fbot/n8hq93Ka7PJ6WExvcygYxXSzowiW2d8NBlEXMfxp9tns3Wz3kpb
+SMQ3FAa8VmTpKXN0er8DhLo9mWygkeIk+cdN+TaaKAJ/1vbOtHFFCjargsOyUqzyDFHFcWjrGcn
RTvsKN1rbnyt3aQwCJpgXKLpYmUz1Lmpo16pTG+aaP4OdNdvm6cGZinaot25v7fa7pT09VmVO0e8
T6bUjjqmTRfddyv2v5Yfkt74YyW+rcwnRSL4IeEfJtJzpuj25LuGVLpow2ny74JCtfukxyX9cPts
rjWBERvYPcpz/AYX0KVKz3WkThM4GW8ex9lOQt522W1HV/XPuWru2dgNzAkzPeBUISWysPGs+zRV
JvEAFkwUnO8vsXUXkxEpXhpKDGEtJWzO5Phj+48ivAsz2aa/bo8R7fp6LeM3OC0cRrIj2sr4NgID
dS2hVLzeihWXippiq7G4h/DYcJ8APTDtD6g42GpelctdDSpBqNha3auU0s4bVxUORFDGZ/nY1B+H
5zysd2Kp6ytG8t9aqDlF6rjU1i4FWoVWJQE8sp7SSyIpmOpLmZF0EpNvQmX1O27va1n4Uu2XcTCk
e3iZcQPXQbTaJbNURDrIIaDPVT5Tn5PzE/ANokVL/gkEKraNyGxtvU/Pmc+9aNvkpJUQ0EZnRWZa
SFqn9b0q9dP9VGs/b6v0a8lj/XnLbVw8L875VQnfvDlmJ0FL7IeGF5jSwyDoj3XrvyR6ZRfWZ5kw
SDdnV2+6Ox/gF9R/mfqoKfeNZB6k/lkOd0ztupsBdxbaRqrsPIMmMeeay3QQxsGi7cvw5M8jD74Z
2fo3y6HUIDPTr/sZ/ZIGx3pn/Hc66MVw0LcDIK8uNh404Ar2m9eVkbUrjej0RG7qOLG8uc8PU/i1
yBRGzL8z5o/jXk7lyqNZROEwUZ+mokvweKl8IyjGLI9bC9yEfmiKl3YUbCGHDXq2g+KrumOxrlR9
JW11txSpD0rsqeXl+j/t1NiMJLN189tMduy2Hl09JAiit4x+eIn5lpRgLpcl1fokpLT0eKk+0S8X
2HL43eqMfyGFfBRFfotWVOBDl1LEuFPjUoh9nOoa7nxXyn8q2c/bK7myesuYUzoi6I3HNVLXI/3k
mfE9YhkInqZnjTtohWArg7zXSnJt9WhHgp7LoE+OKJyQ9XIpMMvUArP0BE+sH2NKdpOm2U3yXc8Y
kZXbqu/KJWCMve6ua0Unsw5/DWgzCGyA8F5Kra1KiLRSCZ4ZT2r382+rhdSt+2lIX7XorzOky9wh
MocL2cYyfn3lAFZxH4N+nsPnIf8zRtJHs3sSk84FMGFTAnAH9e72wb32jF2YskUWORX+b0CRNOlc
Lq6rw6aeiy56VrlTWfOjcxLxuYKiNxoYADE/ttqvoQA90X1oDM3OrNqOhPaha+VTtBQbvvbKk1Fm
/CBlCB+5eHWnOLWx+UBgSBMsbzpR02rzZ2aZ+FY0RM+m/5iUAWkW7Sg0f0r/q9Dt0e3IV5EMKA0O
UUPDqN7wsl5uBijfYfBLJXrO+5c4/+YPn+bpcdJ629ebwyCdZu13RZ8YbnnqFPmvvH6mM05Vv/Sl
YrcatAmKlNntgrUN9nrCr28YPgV6zxMMDOmKuUtsm3iaMiV+liKgcw2tcnY6+tbOK/+KCVupAyrO
ZSZfDtxQX6nDPPmkC9UqedbkwJ5o8kvF5Ly4uaUEbZzwri2qc1eKrvHFh1ueeFyG/18Hc5UFFIDS
L2IGzA4vlVkHU3xsX4F9o92BtcmivXt5lbZaULSqhvE0F/7DNb4GBI9vhJOYPHeh0+QvalEfK17b
Qf/ZycOdn1m2spMF2VBGpkrg+lO+EGHV+z/OzmvHbazZwk9EgDnckoqdJLnd9tg3RDsx58ynPx99
blqkIML/wIANG9PFnWrXrlq11mwz+qksxSPCTKfSevDLz1JzDryHunoCPLnitJdxLNWD6T80dUwG
N2+b872kSArRTU9+1u6A0NlBhNwLI+1kzc698sRTlG3obqLhi+Smz0Xf/vNgmVsgmhQyQPCRMrs+
DE0QGXnnFtqLIFhOMAxbCEljsgmSHO/Nfz7lU+vJVInijBNdzg6epw8RWmEB90eq1bsgEXx76DX5
yc0kWhfUSkX0UKlWNvtyNSejJgVFGAgI1mdGIcEYk8CMhJeAZkFnUP3OdFLLk7ZjDApUhNDbqYG2
f7nvcac9cn3CQLVAb0lJmuNMS9H1tEqZ3kq53AvkEWCadNI80HSHB6dZ4uGzyrWrwbWowQViJW4B
VSTyyrBvbC16wMC/k4oCEbboRyHLkahSN/IFrudndh/L8GZIrf+UkmBGWYOD2sZJCrmTadlpEn1J
Er08EH7Je63OzZWdvgyCIMEkBIKhgVY7QI/X89H5QZrSrx6ffLGXtqmAois2KSznzVo96IYp2EqR
EaR0TeZ0jv9PO/KWpW9Fp6pXFLrdgWX1JW0PRT8YK5M8lxLhTYAiC0QztNnCrCfPMzlo+XVK0ITJ
KTdJKdJfYBaVTRbTaR91YhX8hty/cY6fcCLtsElL44Da0T6vdgZS3GXZ74ak+FGlhSOvnLXle2Ei
bya2gFqOOjqwrusZl5Q29v06SU6ia21R7rUDad8OycbNwUR/l8rGMbSdMkL/vq+NxzgR/nnFaTmd
+LZwbrBVzx0L3lWt5anJzBUf1BSaI2uSy9jfP2bLWHFCG5NxYB1gioBs4HqUmio0jQdd2Wk026NZ
dLboHvN+8xY+B/FgC9qLrKwFbwuHMjM57b8Pz0JPbaY2RSElllIffFV2mupi9SHp6xPF2t3KABcR
wWSN5kDApXTYcAVeWyMcq1qrL7NT1fEU8qU224Zyemna/L1Uh2rHZRU8hm3QwDOSDBtlqMIHQDI1
7URWtsndUHj3U5R17n/WrTkgF0tFQpyeanMmJ69Vhnpoh+yEkha7KDD841i3BvjX8LvfxcV2VId4
BW6z9GhMBVUDhWZmsNn0g15PRWmGetVVenZKO6N2tEqVj54KE17RJdCQlZV3MD2P20sQhI0eJe6j
ngrfMskojl1Rm3/uz8CySjl9DV8BwQZS29Qyrr8mF/tIMQoV7a4xOxQS5L6XckCasq0gQArsSH9o
rF3sbwptJfF/c+6nhwo+HYKPuXCbFQxsk9HLT2JTv1XNAPU/SgSOrI3qPkxFw9a7Mf1xf7QLn8pg
LTz3dHuTHJo3+WoCEChhHLNTQKIPZHwoQBrWCBCKGOH2vqlbG55iIYmXKTVOk+j1vOo00xH0SPnJ
cL8r8ptuvd3/+Temj5ITWBGDNxhFBfn65wfyqHdxbOQnNX6Fo1zSLv67l3we166h6TuvIgCedh/t
KNd2OqnU/NhS8pNmnQzzmLUIejh99Wl4FbSNVK/4iRuzNjUucKtzC00vh2trpiUMRBJDjh98V8LP
zVpVdRHPMJqPP3/m9IpwDCPN5OfL+gYZArv7UxBFiN6rHCMK3heb+4t0a/LAK5EDohWTwGGWArAE
00wDkp6nWC5pM/2sDw+R+8ctjlLh6BrCYN4aKuvWBEI6JBKdoo0N+8P1BFa+mEepybagb0DYJpGX
2dFAku/+uNas6NdWZFJBtGFgxUwffcHbqsoawcotC1TIJplO7kNK4dcWWlcus6rKipMH9WOdPvjy
4f4Qpk+c7+uPBmZLg3D2YEXBZEDf+eazFF/gTbF7Y8Xb3xrHBEOn5Dc9juZg+77Wh5wItjiZZuVI
yXO6GrzdGAi7ixot9FbUEBZHBha0pOqN8tQL9UGMxGm97dT/065qlS3TLwAuPpqaba44pYhBiqM8
Gc2DgcS7auvHbhMRHSrGTgzOknxoB6ff9geregt8dSvbiGF1TtlsNGlHXjdZQ6vf8IKEZVPshNIc
wPiZlw2Tpu7C3KhOSjc4YvtHNx8DwgcpRH6zu9zfMdPoZjuGvhBeQdQVJEoZsy3Zi3pc5Elenxql
FhxSOz4hUxgf4pCa2r+bYsvAOGVOea556rDTW1L5flWfxk5yVPlZCnnnDfv7Rm5sHFrDpsCHXheO
2DS3HwJA7A5Q3tf1KXFZxARywCh6N7LhAQmMlbv+VsyjcpYJAcmMT2t1bSvsKvyF3NQnv/YfpQoW
cjaM+qoYr0Y0sZOGu0jSHRcOI+ja9n7s7v51rLQXgqyjrwEkFjWoa/tqokVpqhXViQ8BRPc7lj+7
wqZXqpU5Xe4RninA6aAQ4cnMbrm20zSgCWJNr06SEDthmtlZKe+FbC3hsrzGJpY+YjaexEhAzNGU
NTTHctqO9SlVQ7uTPmfhUR+dQbHsDJ3HQj3en70bzxPYGXgf8kIk6OYZdj0sqR6y0qM5+qSnP4ew
3QzGY1l8k4zn1t0EgXkMXdWuw1/3rd4Y5JXRybV+2J8wQyh1Fyk1wZr+RUCHGrb3yhGbz6UzFmiW
3Ld2Y+VQJJr6/vmNdOosznGjuExKT8Walzlq+zg9Zt18ZXtMy3/tQujymurLxNwkR7XZ9pDiJM+H
zK1PcU4vJv3RHRkUFxa24uKuCs0vzzfGqHVRlpyaveb4wxqyccUMuuY0hOmvkeb9kLJ/OSIShHre
P08eCLIJ3EUdmxB7dplKnRjmtSI2p1p9s7zix2hF33vv32uHwKKBU5KJ4hnJ8ZpNX6PpMRxORXPq
wmc3PGmK91pqW0F40Ms/ekeztEdi35KQQEkcS8k+pd5K0DAnxZ3kT0iQ8ISlOZHf57iaUXSRrmmy
5mSZsW1kSJkqtu89yqiWamcoacY4dUoDeiqUmM41L93celrDEN04F1ffMPOlspy5CLG0DYefhEj9
1Cjxk1lXh6osgE6P30Zx7cl642zQKqjzZKWCatAWeX0Ss0auOvB7zUkeDv7wO0XiJl9TFLnlY66M
zI57mxqab0Z9c4o7VBcA3khOr9HmK35S+j1akKX+NXi9v21vnRBqV9Oeoni/RFzLYaInEiZrNXCU
4qSmuz796mprScybdnSAD3/f/ESD1/M36pYPFZPSnILQeu+QrjZ9RMrDr4O61rN/46Jlg+qTHgHV
WlqLZydxbENpFHNMWWH2FETPdZNuCzo7SVxuutjYwrNj101nS60LzUT/JqbVvwku/f8R+fAFs7tC
qPoSsUm+IG7LcyjXb5q/Np839+MHE7Ot0oSm1aUUvU+enG0rybctBCf+UThqMY7pIz5cP4rrBwhk
qbhPOd200tbo1oaxTLtO3gSuHtD3YI3487WJpgvEPjSsyZuon+PiOfBoV3UC38lrSKiVoxbrD2ng
qMCbgTy/RKb25CErrfXVEdZlO1db6HoGW1PYUf9IIvb/w//wbbM5jgvuw85k+MU2r2Fb9S76RYre
6Luwe/08lPJajDHti/ndCGiH/CdIQjg1Z/PtV1FTKYLXnpr6kzhQmbSCZzeYSuTy89h/SknYjGP+
nIjVvtTEQ+/na22Ut44pVwvoFOCZ3GeznatDxDDo8tidhK60FW9fyZ2tlD/VNTnIW9t3Esme6NkU
UsqzkaYV7cuRJXVcYLzU8mP+YyyGlXDm1iWBuiy9tHR5k02ZXRJKhBSxbIT9qRiLbSg+GfK2r899
727yfqtt7vvRW2ENzT2ghIkRyZNPH/PhqJQCJYk4iXrCw99+tDMM6sv/6dmRSPG+oemr53vko6HZ
qBKrEWA9S/qTELVO54d7jQYivFlRp49taNhFFO3FYcXossw8oXhoyqKMSu2SAtD18Lq2sLJMZ3hG
BvdwUDmpWR4asf5Mv93GjX6o6be0tougOgV0sISqudelb3nwngntdz0w9yOMCnqJ8q4UO7ni7oru
l9W81kUCeiHZ35+h6VjOZgikF68DKqEEY/M9DBtrX1F0Z4ZC+VgYwqvZZ2tB0I1zcmVjFg5Imu9H
VET6UyIemmyj/6dZyGVtrSF2kvhHvU1+BnTL/Yajond/+oXdrkSbN3LWoEBolEVvExKjxb1tlIEE
r2/Rn8be37hu891UXnStfk6ykz+adgVsO2v+gHrbGqO2MsG3blhNo5TBEwGM1yKjEzdaoyJANpzi
xuoc2RwOYk+1TBMU97MQtD9EBToArxb2QSEXW1+Ej7AxQqgIpW5lIW6ccUSqpsIFWTKNIuH1vmwF
AuI6CfkSVfxWZL9FqzkjZ+V0AgD276K1hnO84bemjqKJjhCKucXrBTYyTe3qdjjJRu5IXn9Qc+SX
OwcdaXv0YSnyHsBWDPl7on4tC+tUvjee+wD7+QrrwhLRyJCBhkFCTOJ7Gvr1wM20Qhy8GodTnZ5C
eCwa35aVR6Pdm8Z2qOEIt/Y51AGIvSHEGtlisBOhipJ+p5q3thVv3Fr0gFC3o3YCEeS8gtSCNPQa
cRhOVfbY5E74O99YrT2CfHmR263xPJr/Gd5Kp/jNLfhXMYyqJKWTuSyIK4zooNXJeMqNfNujYOw3
h6KwRTTy7BB0i0nKQbYjDw5jRdy7hrX2WL6xAuAoJ+YLBV9DYnPmEvUg60tDU8ZTEX6FZOipemeK
HosQ3fmiK2zfzR1BdHIkimobDR+vqWzJ+9Wm6S8/+vGvHg/GFPDTUBCxDou4wVSGZmxkcTw1PXgm
vRiPNAj/M33J1N9DHXoqQk9aT7MrG2kLTSnrUjxN6haZIdt0kP+J28//PhR6iZhR8EHcpLP3rRl2
RqcJhXjSh+Gxg+DaVhJzJYt5451FXxn3Ge8RetPxodeHRyihN6C/QTz5zYPbH3TpIRCe6/AFNnN7
JKZSLPQ71LU2n+W9BCxxIsLEfVB+m5er5DyUA8PFqqeXgw3TTbSFEXQNyHDTClgBtt4kGDkHhJmu
7ylFoYonSRwAKhSZbSnxSqC6ZmO2SKOVxmIda9hQx207PEfZGgXr8n5lrj6MYube/MjQYjyfeMqY
pTJy9+AzXvk/3nM/2N7fcUuXPskATwVYsswyiaLrzeCHgWyUWiJOVcrIRb6seM6k0blvZDljPOxV
HqSwMJAcMmY7zvCrVsKKfPLgE63LfdyuUecth8GP5komL0SVjWTX9TDQ+BCqsEKHWhzBFcTltgPT
nlDCvj+Q5cIQdPA2mWo5OHt1+vcPcW5fkujK6lE9DTlN7OKxHgN71B6CaK3oesMQhxOM8tQxSQQ/
M2QISAp3kaSe0rrYhXpwzl3zj1KBe62Tr/fHdGNxeO8olADQuJEXLAc8ddJkTCPjxKVi++i74dnu
W7gRrlHjB79F7p3CCUCD62mrB1VLxzozT4bi9MlTXQyXypVwo51lV2GTAlgV3rWgg8G9f7YScqL3
P2A5m1RDcQlAc6djNS90BAD/0SQLrJNfPTew7Bfls16W8JWvYJXW7MzObT+0XuW3vnUS/NBxg9Bu
wSXJ1rGNV668ZeA3DQjKfWaTWtQcxtAPolwObWSdcut5kB94U9suvFpN+o4qyZEWrE/3J3DZ4TJt
j+mtCqAUPPucUTzTtTSipVw4aX6t2pF8qKQHMevOpSnSltQ6GV30pUWX1LM1XoAq2pXwK+8U7nz6
pYH7rElQ3pgAquqo51JS0rjyZztKgaduqvT4ZyMTNqPwHjXKoRSKbeBC0Aubf70KA1usLYboSuDO
JOqZpBCv97CpdZ4re8XEUvtqDRDxCl5Zb1pD+NN1a02Pt21NPobQlgWeva/qsilR7uj0l8bUhoeg
qt7MqontsiiNXagp8e7+6k6TdfVknJqKARiCsyOks/4i8D54tTJXkJwvNcgO203eQE2p79uyfVV1
94sOTfyKtcUTfuqNmfCkXDaTwMbsxvHyXK0r+qRfGuM/3fjaFt6jVtq1gURSSNZFNR21WZvQ5Qix
SfDBiaFqQOxzvXhx6WZkFejvLNsRaqqiPuPb92XrFnYSD5qjWQDU70/q8shM4+TUTOB0IDpzJa0u
SqW8iWrzpSjhg8PmITP0ap95onSgUPmoNG745EdCvY+y9FvGc92BViS3NX/UXzOr+F4g3UTh2z25
+hhvinaVoGJxaaoUMOiGmtYdZp25WzQ6wQoQDTFfQqG2vQRSDK9JaJRLVrLsSwjnZGhSviQ/RHPE
fCoSQWpVL/ZgdHxmvF/Geg95XZtvtPoNOK0dvCp/hiPpMLVee6wvLjcsT8wfvM3o9mELXC98VVqq
3zY5ZI5h3O2kkqYHOgbMlYjwLzrz+gRNwHOIY9nQVA/nJ0izvNwtY9V6MUR0DwavwfdLvmr9Z8hj
9aOoE5zm0HnWfyM9koXduEHk2QK+Jt/1Q0dvbBP4Rnzwx6zdJ6XZrfHB3poGzeTFBiUUgLR58G16
lZg0E0V4OXrjExzqme3LQ7df2fI3zKA3OIXdgLfonZ0dbT2jE7KSXfcFVEH+OBIkW7ZURpRrGze3
9VHP9pExmFs16rQXSQFKluq559Rd0mwFMzS2eSPHWyuJ1tiHFj4HDBEQIgjcwHFSmZ9dF1XR55EY
RskpkeX4oga+tPeQxrm4nlQ5fkCfBKhiWKRMBD1Tgd7M+xOzOGh/zaPLgm4N07KYfr8JxCZHb040
EiSRWzHYRqMbkCwr1vAwi6sDkUK6G3mSU9KSIcC83vBDEcSQUZj+GZLh7lecEHC3gVQehioWgd76
zfv9oS1fk5MqIpM7IR151817ISI91Zo48IKzXv1U+8+dFG8gTNohBSRD/O8XO1dwBHWNCWNx/6No
ictikwEgJfs1W9AOpYCcdyZWjcei+1QInyJwpBrpPieBLP/+GG/M6ZWxWVjn+agPFJEZnFNFLQ9y
IXu7cqzVbaRX6EEOqbTyXJo+/sqbcO1PgQYCO9Bg41Gu11CQwqpu6Go6JxqJnDRCXaelQ1bVfkBK
9SPyPXPlSr61iARTxgQDprKMVuG1RamoVEickxhiUW8PyNpIvUfJC/ZZtM0814kprzWKecgl838Y
6kfDM4/RCVGtsnviczm8CFa5qQ9k6IR8V/pr9ZCFC2BSP1ia71Po3ePeiIToLKbRRusfw/hU9BCp
nCkp2JBU6mG+/edtc2VxdhTlRlWFoonjsxI8SaNri+P5bajWOvhvbE6yoGjQkQY2eMXNZtAQkPaQ
Azk5qyVJ2DbYJ8EXJeleRrna3B/PjV2Cd4dVauohJ7iZQ0vNMrTqUY4QlcoMGDI0hzkMegeO9jAJ
D5LkpFltayFI9vuGl0MECgfq42/TLvHKdO18iE+tuIaLQZRo1u5ffUha4vSQNJ4zfL1vZplVBXX8
0c4sSuzKLJA7Y8ROVX8vemcY7YqMsrWT/W2dHKUYXUFxLwXxQV/la1luz8k2pUCyMRSZxNkYSx+N
SXEssnNbXTwx3kjjc1rtimATdC+IKQC1XLmTbq7mR4vTrH+Y1TTMahPR+uwsSOdKgxCt8va9+xRa
jwhgkB6kn/KsCT/vz/HSb18Pc+a3k+mJXDdVdpZqYSNEFidRdZLyKImwGY+lgwrMt/sWF3cvwQiV
dbbslLiFp/l6mHWSpy0Xc3YuUdBuJQHlJPmQpGsViekwX/tsYh4WD8ULchxAzK/NuF6fgtPzi7Pg
Vp5DqrjddKjD2IpSKdu64O+qPhI3WY+OTKz0yVfgx4lTeUZ+vD/eG4eFitCkjkVATyg6X9bBDbg6
tfwcqB2Phkm65QE85qSIuWLpxszyRKX+pnHT8qCbzWyWU+giV5Ofs2awU7E/l0BLQqC49we0CCqn
S4mMOzk3guMllYeaRNrYJsXZTON2V/gifH3NWOzuW7l1+OnUoKoFfweZImV2AP3OG5rMrIrzIGTH
KPxSlKQtyodEaO207G1DQ9+2Pfa5kwrCm1cG5/v2b5z/K/Ozyaz8sYjKYCjOlB13mts90Ot5CR+F
YPgmCeb7EI/7wvv3ozE1p0wiLZSv4Nq/3rOtbPR+0krF2a21XdPXToskOaLdm/tDu3HmAetNGWYi
NiRb5Gszph9oHXXc4qwZR7ko6bL6LKUwSj5l8YmGrxW8/a1d+dHa/CCOpHGsXC3OvkD5rVALW6jN
3ZDrv+6PahmkTUJ+XLpTpwqIrpkn85omiXytLM99ldYXNQv1L00WWQ61HQjSMznfhlLoroRLy0wq
h4GKDaeNzogl/4ERk38r1KQ8a6F/EGsOd2Fr0k8SbpHyCXoJgvxmTPdCvEbhc2MRJ9pDHbYiUvhA
Ia4XUaLEa+a09Z9HLUMUwvzcFma26dPootHdEtSm4VgC9ar7k7w8+1PGGHlwhkv+dt6WGlHETWKh
qs6DUVJxlmL/S6Xr4eW+lRtX4aT5QnCj8UQmnzg7+2mRiEKQqAwuGaJD5Q/6g1ZYwUYRNI9ecrH6
lBVd/yUUGnNT6I2wi3iEHVY+YnmD8BEkKXizQYW6oI7QI7OOYsmqzkpZyDbibiR+SutdgrDrOA4g
w4x2aoB1tcTJ4ibbxl5pkRIM1/pibs05KSuuTUDsvAhmxzWrYOzk5V6dG57DW4rv9WEMkzWh8jUr
s2PamiWVjIAMF0xc3ZbYHdaQoaq39yd1eUiZU9rXrYmFn7rDzIpLJ1kVJMyp1BSPSu2GcBHoP0PZ
33uepzm+3qxAJJbeB4McUUwCwgSbcH1M5CJIFMHCoCYOCLX50k8ZhdxJbc/Y3B/a8p7ncYjCJx2A
E63WvNGANJtBU0hZn6vyV9t/UZr3Inkr3V/3rdyYwCsrk1v4GCSSfuyVIqvP5I+gPYa72vbRXYIu
Bz6yVI1AXKfGWsf1wssRj1AqnCruqGvQcTSfxTpPx74wQY+aSADK9Nkjv9X9dlu6Q6uL4f8ehuoI
vDtbWb3p534M4uZ2Z5fwUNK8YTVaeQbw0Dl5XpSkh311xYnP98jcysyVjl3ex+Qry7Olf0F9vR7e
+vDL/WWbRxN/TUxTSCRKvnse9Hoq5cK48qqzEX2XK5TtQMkhLLcFKQ5HI8B1VbMRoVrx1vJyZBQS
AckRSrApaZu/3i157Mt+4kn12YpJMuzEVBULu0oH8aFsIeK3RyGC4ExEldr2hS6DND6Q6LVIe0Pf
CnJa+U7dlJAxwSej/bEqqMKczkvQM/Yz4Uej5nJ8cIvKoELA1RuDyRWlYZO3lTgeZD0GtqDkegVw
PG3G30m6Eu7OjwJZkavBzXzJgMiF67qUDpDs1X6mnX8MTX1TSNpGV62VaHB+uLEFsG0SLiC5NcFh
ryeSx5Gn1/HYnpWhDfcCtYF9NPiP4O7DgzuU6drdc2Ns03njCiThNAFGr+0FedYpSRx3ZzpG5Ocg
qYW3akiMox506HkKLYKXcARHQHqq1lGiXNjkuQKpmR62DtUy2clG+RDmueRogiAfQ4wREiXV2ndO
ZfzrA0o2jAwz3X5EP1SRrr/TEwa1R+WkO4eNa9m6nD1qVll9QwizfIqVULF7ki7bQs+CI/h46aGE
P3kF8LU8WhN2ZqqFAp7h9pvt8bRLlTzL5O4cdGr3QM7gRaCl8z+1zOttIPTZqQncN8NTXqS8XaOL
/Lvui/HDrwP0fXptzlFXsTzEMaoo/Tn05OJUxm6/02RloLbgjw6xg7iLFLpgGklon6wRASQ9aZGU
LKx8iwxt9x7GYfoS1YrshJ0A71OsdbzCEaRQ+sqwow45FSQP8bJ5aTyg4VE8hnkbvcCr0zm1pbo2
jyPYyzJXc3Rx+KQHo7VrxdY7CK3+WmZF69SDuBWI2+wuqWHlT9Ns5Tl443KgVAc/Gzx2U+w9z5Sk
XlTGvhj0Z9/60WTyxhvQBvK/ICtwMCP53LtgWeQdAdorX3jfrd44JlemZ/cDFUTosgf0l1JZe9Ei
97XUpf96K3qp2odI6MIVf7qIS3EDU1126vCjXEo5+Hq7VzmkKr0Y92cpDJEgUDchbHEg/5xYVuxM
qB2lzo5CDsbAW9MtXpS05ranufhw86tp2xilkfbn1hhQWyhoOBjlTRvvG+E9cQ1HttzNkNLdq1bR
vgt2hmg6QEGVeA04dmvS/746oDkDMT+vUlqhOLZFX7LeYWPTeCUSBbQoEgzVH8rxK3fzMgKAYAmP
S7PcBPieO0JjsCqlakcOWChQmHI16aCVVvnv+wj+oCl3gsq2Qch/Pbem4ieWGZr9WU+0S+ujlKTS
i/NLteh0f7u/ZRdlaNaRCg10UaROqJfMGfMyw6sp2ujDOaiLQ+Brdml+KYajSsPB0Am2ZI0PWmWd
UiROfIqSjHWwfDszDpXxMwXQmpbx/v4nLaMEGGcBUUCIgFIVekfXox/60tXyIhjPnqvyamz6Cjq2
uH4IBgKA+6aWy4kpjEyD17hLZwfIQm1IScdkPEeTWExAUL51MyXd3LeyaOPhNkJcdmpCF2kOIEt1
PaKs1VLBC0rpHHltvY3joD7moprZual2+24Q5MtAVRe2Qc/beYVibPRONTbQtpkbrR1bBJ1d4ymy
snTn+UnxXGextDfEznD8skHcxpca5WLBELcS7krLu4wEBq5FI0EKpdW8D6XN48FszVA5D16yIZOg
bn1Ugf+oja3nO82wy8EJbTRXaL0NNjD3pP+N07kr7XwtyXdjT1Bi482Cw4NtbE4kOTaZ6OlSqpxr
ItQ0/4IyUmmtoUCWUdVfFuIJKchCLdgCYalq/SpMlHMZvcHcsguHaht3xKL+WpwyxYLX9/RkadLg
mGAnJEevN0SgwIFd65lyjr/pwsHYFvsh3KfljqyQ8DBmTnfQJDtZ4/u7sdvJ5MEyOOE4wXTMDlbY
BSxnMGrnUtMfhmJQHU2LrO39zX5jpfBYk4rPBHaANeB6aIrcBWoflea5ltpyY0R1bA9l+TTWwZp4
3k1LHC3KTdAgkL2/tqTKbSz3nmyeQ00INpoR1Bu1UZONldHqfn9QN2aOIBs6UVrx+O3vQflw2YlK
VSd+aJhnoVARrCYphexOvyY9cHNAk9eDfAgg0tyKIVRKnfeCeU4qpTy2xGsB/rYJv9ZwE1/uj2hh
iwhxIlk2Se0CjZ+LwBiCl8d5EFvnShazS+R6mbITZLPnUNMftCamuGiLnjYdjQCkzafmEMKy67UK
aIAxc8MQiIpj24L32nK/G0qHRte+axJbicbzUOzUpqUPqrC90t3zV9tWQAXHWwFhLtaST5mUTdmi
LCSvhOtPkVBtDao29i5DRk/0WJV/otFb43ld9D8wYJgfIYYDU6MBZZsBjo26yRJ6hPzLEHzlTB41
9ST8h4xqWsFyEo87RT1q0efcf0m9wZHLZ08WH3vdKU1rd3+hF06NDwGLzMQTDQOHnF1xopRUVYhb
u9RqePCDGMB4Wee0mRmpHQXKykG5YY23N794fFCnnFdJBFcSYhpvw0vRjjaII1BO7UZEnzPe/vOw
VC6DKd+MK4Yz9XoV8V551JRueDFN4XEcu4OVjD9CM3IMb60LdxkiKSbQ8Qmjo8APAsnmtS0tiVWT
jrnwEoT+uc+/JeNebF+beN/2PzSCE1G3QwkmdLDeI/kT4Guki+0SocTwty7EK2//BVqOrcWjn7Wc
oHKQ5s82cJo00lCJbXQZCDhQtw9TxbasLrfzzn+w0Cb+1E8Sf7JFBjOUMprstMg/dq3WPTKVvuNp
1VpT4a1v0iUAlFOrz8SfNttlNBChE9ar0cXt4s8o3Zwis9kOYmvLn7NScZRsn1JiJGJpTdGHOHK0
47XQfPkamjhqSIqI1B+mvrvZkYNhNfZriPIvmf7Is+kljC5FtPfVY2YcK5ltKFCYF6OVR9jSkQL2
nbIi9PqBYfz7VR+uBlhBPJOXfHQhZrODifY0/9P4a1iRG04LUhUubjLvXKvzsbW+J5Ya2K1LIJm9
U6QiT53WFDb3D9WtnY5mNp6ROgM14rnEaB4aqquZXXxx5QSlvV2pkcr162Oq7RUhhdNhcOKW7vOs
t6U62JTmYxv/Av61KQHJqMJz4kYr53xRd2W308nGLT85az5utqq6r+WaW4PKi/341XLNY5uVP7Vu
p6XWzyJvncF1bWFA/Ps3GjZ1NOzuT8mtiScgnMgAp/LknJdIELpUbzM/uaQ9wESpH4ad5kHOdt/K
DbdJr/cEm0Hogytpdj2GoZp2UlInl6SNHaUIjsP4eUzCVyH5n8YDDoFsAYg8oulrX9ZSx2p9VWc6
0wzlt2Pt9Sub6NaBIO9F6zqFFcYyxb4fDkQgjZ0iB0FyKYEyO1Wn/3T7Bu5GIV1r6rl14sGk0QTD
5HETzC/ZKAYQ0xR5ehn2IqQInb6LhkOvX9zgUyOfheFzIf77aaeFE0ADwwM3MmfPMBRzTBLwupeo
hbg6aFrBtgTlKMpv9zfE4uXFKRehLeNtOlEdmrNQPbcyb8jUML2oyuf6CFe0SBLLequbp7D8VMrF
yrAWOZSZudn+c8vQGOMhTS+iltGePyjtpsnr38HQoynaWuWDYnprYt439vxUtcXPgC2AMmp2jelt
JbnSiM1Q+j028U5Tc0cbL8EqXHK6nq8eWwwOfD3nimABPvzZ9Z27biKocZVevMCpQ2snIbT7Rj9K
ystV5Dl5f+XUG/sfc/yChhs+7flj303NEO7tJLuE8eg9KYEabN06as9ylfYbcTSrfeeJ/ab2qFuV
uazuilKWHUPQoU32on6nkjB1Mg3th1JQqh08/ApNq6rl9GGuH4u+FyfKW38jd7pmh36YPYpJJR0s
t4NZyEO8INXrZlfir3aB1Q/bPB+iYxnm4VNVBJrdAmd+i6XRcFwmBcBahxP3/PRThHz1vkyQwmsb
Ck9CUW88QfYfSKfmDzIp1VM1lrBLG02zkvC5tUAKBVga1EG1Qll27TFKmduGf8wug0oxR3GldCdM
tR3NIK3ZJ7G0a0ujfLPiZm3fL5PF7A0VzBCcHpRI6aa7Nu2PllIlKi+ghhZoVXJaSd6b47ELLr22
j8pwU4jTdZfv2qQ53t8ot84cvRXcaNjlUTQbdU0bqgdgIbuUwXez/dTB9Gk9RDFZIWb5vqlb3uSj
qZnTl7VGztAczC5usVOit/QkqoJtuP+ZE6Fl+6Ne47S8dbQ/2puOyIcrIBfM0SzqMLt0pkmrypc2
yC/GdN2sXJu3jhqpfmqFFHmndMq1nQwtUZAlVnop5EA9tmZAtt9EXKyL69//wwzC+sb7CRpJlGKv
LbltksVpwgyq7VPWa45J0VQPfdiTfpJa/QpSqVrLvi2rpexN4klaMoj5aCibjU6wWgLPVsBB+hsp
R4Xct83yPVA/d3Jja/H/kXZmO3IbTZR+IgLcl1uyqrp6ldhSy5ZuCFm2uC/JnXz6+ajBP+5iEUXI
AxiwAAGKymRkZGTEiXOSY5ifbSM92aVXBtFhIOFOXOPMq9RNpYew88iy1fjQOk+TnD2YPcIVBlAD
+/Pvbw31CrJ/PoV29eSzutmOAyMt/aK1vWo2T02VHmaK/pI9nKpAHGURfSEq73z7raABVyQ8eSRO
8JCvvkhXlUVdq4RZo9ZqgiYsSEo2PNsmEDxtVusjM9IIymX5sHOYts7te8OrczvSASikpiRajcWn
2ezcSXmqRHUY4z+z9O/be7tna3VwbZErkZZUpW8DSm/63IuKn7Hzw8w+J87rbVNbMYLhaDSWNWZw
mcC79PBUoylu9nXpR0HsVuJDyZxm+kG2k6PqxC9D9izXv11exsERy6WVvSBOSQQuTS4kAJXZpZU/
K1YDRY84F0aeu4omdC9D5fPR6Q2EWdNZuovGeTy3UVSehFNAD6DNMLGZ8d/z4HSHRujt2Vb67FwE
VX9WuWcDJcoPtzdoK6jBKUL9nu40l9Vqg1A3DaiPcVUEo9MzmpPn93bGtGBYSqE7RvVvI055+XDs
lyo/ZKEUVVYvnznLkKQN8srX7OakDJ/S/Gtm3AcBFBMfaPh35ffeDg+VDQR9pzh4RWj0y/QyirSg
lVFhuzpchTNxpCq/natjkD7yvv/Uao6nx/ZRqN2nLv0bIghzfBjrV5F1rvNxzh4nI/MY7yMrHh4j
+U5KkYAYHvosgybzIUzcXNpjc9h6HPIvUm6ljk4xfT3cEOlj4zjyyO/sw/4uqkeeqhmDBigHzF5S
q9lDRLR2R3UU59Ywphc1mfK7WOucA40TdY92ZXGBdaZpcXqYgFiqq+uyvt4JpUulqvL1KjwK5dyg
yR7eF9ZDIXnzq2ZNiJC8pD9u++V1d2nxE4DlKr0a5vS1tWMaw9TOdlH5cqycgCOXzF6Hf2dR5dqh
8U9djbknRvtbWpzSAilgO3wehsEbqpk7S/ozhJhHF+G5kn42Wurau5wIW4EF0jTkp3ijMYq++nkV
nPqmPHaVP1TDN/Irx5MaprB1O2/v1YoJfy21we30kn6UurI53d6dX3u+/iZg+ylJQf2ySNRcBpnW
7grJLkQFN90MaZwYcypliR12Xx2y9KdBmMGCx58RiMG7z30voMtxeq25b5NErdzJCqtHWW/CP6qi
oyGKQ/VPo6pXw9I9gVw019KvO795y49+wWiJNuDN1y1tM5FDUekyfqROD6WBLrsI3KQgUxvCY/5J
Mx+jwJtr3YMmZeda3cyIuVJRiJdlGFvXbOFtOqZW4qiVb+Y/reA5shfW5des+jrXtkcH9uiYrmI3
L85e0nidzOG9C2/pwsTAslcxR2SNKKwcN45tL4PiwYr+znfx0XtGVleOPWYO1VBiquqHc+n2n5vg
ORxst6+rQ5Kc8+xN+2oZTyllQqAwh7LiDbRz7S139qVDkiMBVKBoDbKe8sWlQwpDBHo7DZU/6tlJ
y/vPvbzHQLNRGOFdAfksFSUEK/D+SxsQjcr9WOfCV6bIS8G4Z+jhAlK/j/OnKIR6yZo8IX8pg521
bW0vpZ8FnaaRsK55p/JSsxGyLITfGA4JctQFnmRogmGwcA8lub1G7iiiB+96fvzlGutR6qD6q4Vf
IDsUt/pzhZChxaSuFBLdRXWuEulRDSAZdIqPOwd0cZP1N6RBt5AZ8/BAJvLStgjmSYxMY/gOODzm
WbklLTkyATUlrsPE0iim8tCYEA4mTZMdizGuPXsamvuyqaFzRHZuJym9zob54MtppQZOu35dJQ0I
DsY0yMLXCvUTsLtXsy/Yf+tHaUwIExdna9wLFMt5XO8BL1e0YQAeLYp1l3tgqD0T0kMp/L5JjlYE
obJZ3U+DT61UFROqmaFLtd1LoUAsJsRrgnlnzVvOBrJ5qcUtQyrrzpbWARCnxYCzmR1pUWa6UWZy
0SLbsbfW69yP4eV3plbfO2nzck4VSLj7cv42jgk3689wyH6GlfIwW7VXa8NTbDqerE/umOaPTa97
YWRx3ct3k3Eeqz1Iydba6QagrUm6DhHp6lLtUuGI1MqEz8C+K2cyQp4QJhQ7O7y1bEj0lhIdsKcr
Xp5Uz6BbplDhm0F/11Sq28jOP5VenRkIPu4cqSUkrdyJQgyDK8sHRXJ1VYnRhazFY+fUvh1IRyFX
ntzbftbW7phTgpl76XNZSjBrivTZjE63jW+EZECtSNZSRga0ua4QUlouLWi7akA0n0vzx2TtXOgb
+8hDnskNBIYZIFu3nCtVLkZ57mqfwU1JpQE+P6vZc7iH79hwCpA64HR+FUTwi8sTWTeT1s3dXPsZ
6HQ5O05woCJicHuvNtdCKkVNlT7fFXBAjvvW1DvWkuT9ycokT9Z+CvW7Hf2XPXtnZ3Xk7FCORTZg
Z27v7QA2jLB2neSuSv9DGIEL4d8FrRyvka04qwAQ+rNeeyKCBZ/O7rA3NbO9bQCL4HMmXq7T0Cwu
0kEg8uPDzO5pWu0CuSPZZtwU/snbX2ijGcsVQCf2f7ZWWycVXTIkJbbsjJY0FAtaT1E3R+oWhIXr
QEUJPWFxRxIXvfW9fXfb/HW+T49yuRyB+fOuXw+eFKMeB2WTNeynKZ80IWV3ktrDBUpjPhuUClot
VV7kCvNnExDNThzZOgOQmiM1DHXh0pC9PANgTEqlZFTAn+pXkPCnrE/ceSp3rGw8PJcRKGAkv3j+
4bi8NCMpRdOpZtX4IlYYGhL9qdTUE2oLj4banZxQeqryM+wW947ZHZJZOxmGdL69zxsQk+U30JX8
xRoPLPXyN6gWTCSKXTc+rKVfK/vZAHWLwuZxcjIXmZuOJ3dVSIg5qK5qNYUrFPEkzdo5qsNTb3xW
or3n+Obek7zD5UMQ5cq4/EF2lKhSBqjGl9qKCaAudSfTz9Vyz8G3ztLySPifneXv35WXtUyWErK/
xm8DVy8+O/bstuqfxW5k2Eiqfj1G/mdnFRnCEoViqIlYjzTfTaZw7elFq7/b4asiM+2/41PLqVxd
gFij546MAvNa63JvL1d61DFL6JOcw8CvHsPoHj4Pt1H042TsGNvewn+NrbYwzksjN0KMIQrvOF9D
+43Wm0bx7baPbsUCOm60Z8kiqPGuItEoSi7FcWp9Qf4vFz96488evNMw3snpZzV8TMs/bxu8PpgL
3IrnDYCBpefnrA5FrPWzaoRSSVYqvHgoDo0hXAFiGWSqI5/Tp6QTd0YauwZwgd+d7oMfcemqL2My
TL1Tkbl0THsKwzgtKXVkzhsJS1K3btOrv7un8NjCZMt8CukSox6rWz5sJ0OeTZN3cvc63of3nXmy
gjtFetSyHnHhHbTc1ZleWVsFuiyVunSSjQqwka8EnTfosSvUPXzlNT5wMbOMKQI25uutMU1W4QRJ
4NiVjzj9MidgCi+zxMMYypLLG0P/OGgJ6GMeUufcLso7VVKlo5112qme2kfuUeFSWRgO0dIy3HGp
q2rM8tvAxCzP2gVutfqqnTDCumuQk80qhp1g9dST1kNhwktL+1kue7emOtMmkctxEpayE+avwsLK
+pK7vgt2U5YoipZgvYl5TFXFSSP4ZIY7NPKzFu6s9SoRXhlbRXCpHeasna3KN6QACjBzDrzYqvba
dldxFSugQ6hsExh4rK6WZJMd2H3Akuz8bq7OiXHuJQaC7nN6KNbOadm0BYBi4UlU4PdZ2ZLnxCyj
RKKcZU3oiglvDJ7t/qmR5bMok88gfvceTdcVtGV5vMyWXuHS1VjFVq2aks4ZU+EbzIkzWfm3VX8S
g3KsUgSWDrWlHJtpaJcexpHpbH/HW6/eUYt1dAi4ReAXvELiFRM0MnnNJ4x0SM/Ln0CiD6Xefo6M
0h8T6bm3EPMdwldz3iNRu7pTflleBgYYvlu4VC49dS7LXDHSUPitkO9a2Gmk73Xj3ME+dH97jVsx
CaSAggQHHHJX8hhJVEN3UfPwlzOEA0Nha15k1/R+6c789oHgOIGVpxy5sJmvg23fTb1ul4rwszmb
vdESJjlNuyufdh1iKJf9Yp/iXUXTZ+UyUpaZ3EeW8KPPTZe45Wi7Q3YHIe0UaZ4ZnEZxsvOXTPpy
eyN/Paovcg74KRgB5r24cDcwXXH5ycYWWVuliXmV1CrAg4gM0hhJp2K5ku5gG1DpvpmJl6XpcBi4
3hkqQ87AsZl5lvvsDbQg3FhhXb1qejQe60L+PEPSeZ5QwPIGechPuSROIpDJYnT5tdTD6DmdLA3e
jWyAqkDvT3FtK65kSfXOh7vKPH6tjANI98pEon6VB8yz6G0ti3jSa/UxqaMj2PRTCSHrR+pRHbJx
rtr1O0nVdfRkN3l2mFB60pFaJ+QGmOfUzive37MD0lVmILadZbHTZfolprX+aLDMAt2n803yr11+
NKmoSzgvytpXjccwyv4Yp8YDnLlQ6VJmuGur5GBKDkw7w0FGqi4M55doZk4H1Qc7/qGZOV+R6ZLS
q6gLptmHamAYln5dJf687V7XAUEDicuEFQzVZLXXLeW8ooOZ136efprHx/AtYOBF2Zn3vL4fMcLd
Tp3bXjjHVh+avuk4Oza1GzX4KNr5KYl7r4v0B2qTByfaGe69jjwYY2ACQKqhmKa+SgWKwIF4IK0p
5Fiyp6bizKw6ScoeH/WmGfovTABSvb8qo0ctR0dt5NpvYcA4zKUdU7HX5DPjvXvUk5vbx2ONpiXQ
K4aBL52p1uAQGXWl9hv1IXZkGFvO6Jq7WfhH2O5s3taRpDfA4DpITUr2qyAXx0KECUQtfhdLf+cL
73PkRgjZ13SwFWqqcvWHLPawZVvrY66PJAPwLmWBZavfpU/BYLZVPkusTwqkT4YjvkdKe6hqkbtW
PhSMPWv2x9tuv7nOdyZX92A5lyE4ZsovVncXBDAJ9rELpVHpaaQ4uXWXdn/fNri5RqiuKUcQDgDh
X66xtkRYJEshQKT3+jEjwLUKMOm7MN+d47nOLshslEUfFd4UHGblLnCkKzR5eBJP47eYTNhL9JOa
mgfFuI9s4yTkV6fe47rfCqtgi3hWkTPC97E64XaktppSisanu0tTvz0oexxwW1+M6UYGe5eSpvwr
o3vnJMh6loWujA0502tSfBubcwZy2ImOTBweo7Dw9GjvtX+dl7KRMLT8Gie+5oNrwqyzgkBvfLmZ
3AAm9F5AiJEW32vtWVEfK16st51kz+AqEbalNNGnWmv8ODQerD+TsrtTXjMoNeEi+MLbZ+f+3TRH
T4q+CRBmoMyXPpmFpSV1ldJQzjfmU2inNumFnd6hspufnWFsj2VLQyFAg2YnzGwFT1KZpQJAoxXk
zKVlu9YSOKBMFtp0S+YUNafQSvJDGbbZ4faebl1wCKgxTwbZPP/myjM1ZVZS2Ula38wCN06Mox69
huGbDi/MbUNbR+CdoTXQvY/EONVB3PrZVIpjO6iFa4VE69tWNpfDnQOGhNE44NKXO2e2veG0Qdf6
tSw8VYoOWv8WK3+0zn9YDgxhjrXILS8k76uiQlw5ddpaUY+iejIf5bQrXqwgTH+3Gc2o1jKUYyBJ
tcAEV/dNnwVDFPawOBPj38A0+HOEzpMR3d3etQ1/o9qzjIgwSs/c5moxeVY4tVZZrd/HhUs/0mXX
NGWP2mMjxgPOY/ALDRM8Yf2O7WU9mJw47/zIRC1T6orEq4bmZw+o6pQzovNUDWazc4Y3V0ZFhmSG
vhwUWZf+kCa5qggpwmb8Vxt90PIXKf5ye/M2XI4HFk0x/vWFKHplAtq9ZrQB1viNTEciGwz1IFWg
xjokbg4N0JffP0gaZcFlghz6hivqZOAQzqRGRucXjSNOU2vO8FZAWHd7VVsfizMETyT0SjT8Vhey
EcxWYKZDR4ED2pWgfipnw9NeFVGd7Kx4vW1so96wjFAQfn6hwK6kp5qql6MwNgbfQar2JWpz4+BI
teozq2ScJR5eXiQcONSEpJ4yOVYfetXsT3UKN8rtX7K1bNjUFnbaZdjiV2323TUq9IT+o5UMvtKa
xZ0ugY2tlfFgtsVn1Uw/TLj3joduXNyMtdKFZAScR8A6AEuUAcZ+MHt/bOXqoCGcfexNR/LgzygO
Y6rFD12lMVbSNd2D0oe/j4HgBfbO/jouO03VNI4u9b45x9ykAPEOtRLHJ6dKW7p7VfnStYV8ILWR
Xrjuqsc8dHjayyC6ZUvakw3duHOBY5BMgIlcmNFWh8kRbVzmeT74BRetVdvfrOa5zU1vbn/OYj5H
gbwniLq5/+8sLh7x7oszpuSgJ4nFLEK5ov8q3tKgPi9DBlAtWU9T9MdtD9sIF1QMmU2kvER3bw36
LoECF4FZjv4M8WHhD87oBhNFij1Fz43IpwPy52oim6Yavfz9u3VpVm8YsFmPfgKRbCegnEjnh0L5
8/ZqNqzQvkNcGugqRaYrmhcAS3WmDpOPtsoTyrbjIdSzo9Q2e5wMG+kDty24BjBhiyTi4jjvliMP
bTjD1zP7SW9KD7BzNwdRqWIn8bq2snScEcclAmj8f7VpwhwmATte70txCeCsdvU9HM71hmGBJhlv
OTDjVw4uolAKwwB3ayZxdAR4aMtKPPTwdsLKRkhdDJED0Uomt1sH8JS0tFfGdvDl6VnSoidRQpU1
J69LB0l1q/lrEf0TDD/QZ965n7ZWuCDwTcqb7OW1blEfKcyDjX49CWQaW6bvSq+1f952vI0vBRaX
0jvUAJBQro9R00uIUqKP6cvhh6pK3G7+67aB60jEVwI6zr8O5zy0N5cOp/R9UptFKPu1VQ7HKpF1
Xvvm+BHE0qHIFxkhJDWO42DkO5fhlmH4jECjLfO68IJcGrYaQ8nSOZZB+9puPZ3MEVkRyRtlL+7p
32Z7BKIb34ueH1+KQS5qcusGZ2wH6aD30eyLsXPl4WymvTtOd7d38/pepWwCxA0sBc9gvONyUSnF
FI5rPvvldM6bvyJNRxf4w1IWNsodU9cBlsl4HvZU04BKX7HXTVUxDppTz4C17dOY9a/zYB4GZHcs
ab6/vaoNJ9SRlKJQygbC57kKF1QuazuWe9nv88zxrE6ODnUtqp2jvPGBqJ8x3we1Ae9tc+UQgZXB
/e6Msh/mg1dk/hwKz9ojbrm+BhewLfSI+Dzcg+syehrXUhtImuyL/DjNaE+j0R5miGTeaRqUd3lw
VOXvt3dv40OB9YJ9F14aSiJrmkHwrUGaGpLsd6OBvkKTQ76YDLObmuK+TR1552NtuOCCKqWvQ9eZ
yLjeRkXoujCF4ucvtVF4wrJOgfJoAy8Zi70R9S1bsEioxtLAJw6uHKPsVKdqAlPxqRnH8XhoxtiL
0+hDpT4On27v4jXhAZPqTOkunM7oz3IXXx4tbVK6pM4a1a8k/S4YnyMphPKpdk1YzSr5r6lxIQKG
2UA56UX5nPXBUY6K4zxU912kvFRhf5ID54/bP2ojhl38JvXyN3UGs23lWKl+WsXHOT6MwUkyH1r9
LrffOr3dOSDXOGq2YMnZCTDUaqgBX5obI3umdZfKvmSeszB3A+1zXGcH6His/CWV3mjkMd10ur3G
jW/M9YBKyKKBdo0stXK9t+YmUfzFYmkwVqG08OjPXqhOrpbsgBg2Qs2FtVUAjctaH1qrUPw2nyJ3
sPqRobZAu/v9NS0SkgQCXgVXb9mcalSUil7xG2SGoSNXg2dG6cb2kDc7HrJx+Jc3D7AzaqIkKKvT
qBppJQehrvhxbR2NpE8hXU56NECA+RXZXtF3wx+XiQyiDcK8GlfRpYMIYygGYwoU3xmaQ2CGLwya
J+DH+m+KhBjP4N/exg0ID6kd4wswUzEkcTWxM9RWmhUZnXGViproP8/lT61ovUKZ7g3jOJbSyQ5g
9kyfnNR56oNx5zNes94R35Y+BdJKSzK77iglVpuZdig4f/nfUxL+McH2BQP8vdSaD5WluRPQk7TW
7sicTokif2/GyQvN/l6UPgxXb/EpeqpeGQi9vS3XY17Lz2IWiNQGiQJy4MvP0GVoXAiLd33Z1gct
w6b+sbZ9ZThl9tckiY4RxVZaKuk/neOGwMFrsLnZWw/9ZyP/AxvtU8I4S+Ds/bCtALJQJ1LOpooD
s8hyO757XWQFLPjAhNgv3hUTshhJOB2SuHItqzuGne1OOswE2XTX7IrUbBxsVOYZGyLnsym1rEwr
Ysj01h5Uv+uQkuulXgBHlvaETLaOG0MmsJnAUmBByXG5wGEwlAJQjOrr4ss4JAejmXnma6eg2KP5
Wb7hZWuXYMi1B4KbwRJ5XRhtkliLEN9W/WLWDmkeHkA0wFERujGsEZV9vO1S29bIkm2VlFlfN1by
cNQgIODD5YltnYQRO8eQabjTCAedO1JN+CkN0W/TZOPGcKfSFIAHkz+vngaxaaaRZU0qjfkvRmEd
QKseO+l5aLs7s9iriGzgyrDGa5GcbHnvrIEVeh11LVqwqq9I87FEsKmD+cAMteMswwxudl5gVmcz
fgnj706VPHTD35VyHjRm56dh5wBveRE1C6Z56Ynw6F950WgOipjVWfXt6d5p/hj6z4n1adqj6t60
wqdcmDIJX+tBIKWfHGtsYRSVk+yj0o/PWp2Xd4bd/hU45h7g4RqCzAdcpjXgiqJlcDWGMplJXqZE
LD9vKErXd056AjV7Mpr0YZSbT2H8WvQ/KufYdro7O/JRzdpDllv82TpYYo8PeWPtnFB9eU3IvNrX
5HNzMYxFUmS6X+Z3zjhAbZG7xvgZApbb5+YaYA8W6L2hVcoUBoZWZGOKIf1RGsBShOlh6hBJdcYn
rUg/TfYrtAO1cl+oKHLM2Ze8kX5TxuYXHInyss69zBW1ztoSq58rwGu6PxdBeIzbsj8HSS17pQ66
+/ZyN4IsA6H/mlq2/V18R6AzlkUy6n5eyk/SmH1Oof+6bWLry/EMI+NfQIHmunIZwzZc5bGu+3LR
Gq+NSvc1H0rpfkT99KTvF+i37PEJKfLwKmRmbnWXFojGGAP5mt9PxbE22oNpvVWGfgjbnR7U1t69
N7TKPJVOThPiAXsnYFUoYnewd9KlraVw1MHDEeEAjq+WIi+UrjlNd66M7FiqjbdYiSF0d/auwcWr
V5cTFfp/La3WYnd11o9qY/h0hAQCohag3B0wz1ZAubCxCpLodlSWnLMaAZ5sqryouXek9FEJmtMk
31cqwNu5enGyQzd+dIz+oas/VN3bIJ9qph1u++TmcrmkmK6HitpZp4GT0Uy8GVlulkHOUyD29aYm
OyXTrVyXGjNZHU3kX+Ppl2fLMYVg1tgy/CBvs8xNlYY8szKoOlp1fygDLXxSlf6113MrA+Ec32sB
Qw9lZ1VPth7tQcs3fYmLmXACtSYd4MtfAxtSMAkyYr9UddeaH4PoYxYk3n/zpHd2Vq/uuAOoJfeO
4ddp5ebJNx0Wrl66v/39to4eXcX/t5jVs6XswiKMaoywkEb/Mdh7QN+t3WKnkJ2CHJSC92q3AgfU
iOzUph85P2plBvD3ddY6Xns/by9kw47DRA1h0YApDa72y68SQMzSx3qBnQialAbJhCPiT/WxTGPx
zFjK3rq2iiJUGcFokTERVdZT3FbVtHUix6Y/yF/VBgZ/68UaHoumeMmi0DNhP0wn82Ns3iWmmxvW
2W7v+zc9hfjjWOyxem4uHkzxcqujvLcmFu30ck4K+IX8gFdPXr5KdXCw6hdn+n3oOxyv7wyt4mhX
d3YFZgF3MUOXbh78rb9/ZeMoFDtIy5hRWb+TUnrS8hws31Ed3SqhHN34RvB621k2ohZOwhuReg4Q
mDXeDbLK1g6qzoS+4Y6esBtHr9DI7oTGrf4IHWfyapkegsm79NIl+6qNjInXuy+yZHoajOBNgsTm
0ItBc62skKEzdiKoUHWjuld6275L5xTeVwBA6en310sZBGyEQsYLRfzlL9FASk5ln1m+4rxZBnqa
5kn8l64M4A7GeuBsgFx2DWSd4mEchNVaFJHvITHR1Meg+fgf1vHOxCpaGYWd9XVQWnw3htpGt4ls
eOd3IsmWc7xfx6puFA9DFihlZfmJTHcOnaI+fsiDw+2VbJ3Y90ZW4cqRAlO2u87yoVCZB+NTHk4v
VRz/08s7udWeoZUTal1YpUrJV3E0ymyR8r2r/uwyhhyUHcT1nqHl798lwJESjUxNCFZUf00j+zD3
b2Hn991em/a60EY1b+k2MguA2sEaDGN1bWBmk0OhDRTkkYikemY6ace6nB0vBssexWF0jux2r8J3
7RfLjD/8QbC+kIyu2e1mrc061CU0H9E9L0o+WDQ50TO87Rdbq9MhTwUthyVQlpe7qCWjZgV6rfn2
8N0CjDVQW4+f0uC+HY59uYdlW879ZbLK44e7iwlk2o9YvbQmN7XoLXXUfLqBjJAl8VHtsuaox9ah
ggh7bvudGvO1k2CQG4T/ltfhuqfqjGNNA0bR/GE8Jp1fA7MvsofQ2RPavE5rFju0R2iBU43SV8dL
CyGNLOl0+TVoG48noO1qobIHm95ezb9WVmerigcDIL2qwebRu0Zzt5TnxxAemWnnbG25Hn1NutCQ
Vy0j1ZffKWtykSQQA/m6JHt52blxabiB+f9pZXWCpYj3bckst49TuF3xGokvtvXttn9vb9m/K1nd
ROEohJG32KDfchrSl1pDzECpXWHuPBq2PADlyOWk0jkFDHi5ZfM0x0arcZBQjNYfkzzuPyxMHTt9
oa3jSsrJgDnP5AWfd2mldLohU+dW9zvnkx1+MBh0fHWgM6nU/lMoacKN1XHcSdm3thAms+XtQSxi
JOnSph2MTZZUEluoPlfxV726j5D8Nnb2bys0vLeyugU1UXVJD2+1D4Hk0a7/gd5qziFf7acDapqn
216xZQyu/uUFCVHOVYVa6tt2Rm5O99Uh+WKMx9lBPe1JMaNzSxvh920tBXiatDQwUB++3D4tE3FH
DNKZIov7b2aZu6H2d972x6TaWdWGC+J64ATIM2XI4ldbqOrhpNtjYvphMNf3Q4ZsSJKl9e+vZ4ly
DIyAWiLUrazUjIbVXZiSdhUdIK/e8Hul9koTAkgpSP4y4vDP2xu44X8AnyFoWbrBVPuXv3930Ruz
npqgXi2/4vTB1JIbniWMx4xWu2dM8vk/WAPE9ovelTreKvS16QCLaIO1qTWgT+pD+qEHRAzGzhvV
2f7LBBKxp8+xcaoXKkmElCBMQvlr9Wbtulib9JlbShJMD2venLtScZ8U9ksZJB/qcK/Pu6xhdQ2r
RBEgvoxoMRe6sifQZnfyxtD8QBkOZvk9j0ZvHn8fqAwO4p2VVWqRyGNqJGA/fEWfu1OulN/NIaP/
FIg9wbBND3lnaRWhCq2dhSiJHep81nrFLbqQ+fQeipGdG2vjEc6a+FRQCRDj6QVd+qLQhqjsklCH
Vne802dfmuKPIuwfC2olWfviaJ46la5Ii3Nt93BvftCQagw9tKrmPPMMIbSdR98SPa4+JeMqTPTB
fkq6ePmDCjWv5aAKNLCXz60T/Jwy1YtfIvNuDvyqod6dDuF/OCHAA5ZmESMkV+gq6COYLcorSnCa
6lpycerTT/n0TwSZye2juOGmUE/p6GuTalBsWbkpErSW3EqUcibpxZZ8Oga9ufP63/CcCxNrH52n
Kmm0ltf/PMd3dmHeU/jrD0HCLD/RptxZ0UaEXpCrC1YHgnGKOZdfK+wH2FjsgHunjMNHh/K6qxXB
Hg/O1r4RuFRIpxy2z145qY3mS9z2qeGHbUI2n9B0hh5il1N/4xKl/0BWDfqA5ugapdOYJPFTX1B5
1o8J8/NZAZ+HVNLMe5PH+u62L2z4OcbIryFRIvNZ36I5QNlMzyhBB05/x9CQN/SHtv6rmN6aLDrJ
SK+nX/6DxQUHwxUHPHcNrqqcIez1EotTqL5pUZQ+dLn21tSt5TEdwR2UxdF9P0kSo6BwyN42vuWX
sJZQdWeDKUqtjrUgeQlkqeWMIfiaq9/GLnKzoPFSx79taPMjMvNjK8yTgMlbXXcmQ1+mPlPJk9rs
2Mr/tNp3q35tu+E0DDsbugFJMDnHVO5xGZCZayqC1raSTEkptdn9dEoG8RaaDVJq/5RF7lG78hpp
vGvC4CP99p1zd62LigoS3V36vMiT0+Vd9vtdDtGi88gMPMRHJtyTMbokpiwfcyOrnqxecX4oACrP
sRabH520f+jzuXqWmi79NqF1dooUe+7cgHQy9JpU3QOWbX3q9z9t+ULvfloHtjMsnRlOJrNA3xud
SXUIPKN1PthK/PP21960xVFV6Q8DKV3HnyQalGG0M7RYRPljar+pYQdTQP4tD3a7sUvkXF1MS81i
oQGFhB7fulxWEgjxfyNrOaFqMB8k5RAU1rlt4YJU3KgQLrTC/7RjflKV77dXuRX/iH4yaHcTAP8V
Wa49NxOYG8u3y5cwggZcfdh9V25FcgiFgOjRqqQEvoqxmZG1VFSpDAb5YwkYsduby948LVCZ2nyo
BSe7ni2blCK3xx7dHFkK78Aa32cOmiW25KWQv4vQq0f5Pq4HL4Ht8vb+Lb99/el4W5JzQ43Gp1t5
pJP1UtpDpOabEeQFvacYT5JCQUOCHw8pY0f7/SINUjP/2lvtJeVPXrTLCSiDI/MdB6Wx3FZ/gApi
J6puOcaCh6A5hFM62uq2V9pZG5LZ4bavLftD3ijDeRzGH3D47NxWe4ZW4bvT6slWKgxVleHKTsmo
beCm9V6FcMsJIfG2eTcQwQmtl2dMgjFGUCW0/NYK3bxNvKHOTrd9YStiIAgE9pyn8kI6emlimjVm
XOeQsySBnRwaD6hMrsJbUUg7MXrDEu5G9wL9DD7O+sqbqjGSSPdM35K/DCRGc/0YKO5c7EkBbXyb
CzurFTlDhybP8m1kpM7V8SzZqHTr59vbtnGtXhhZvty7oB6049zlCduW1feW/WrDQ9VZ+cFS/cnq
vNu2NjeO+9teZjaXCYtLW/MUoYKQBL8CBaxCWgGTejTXnlIDlK5Va4/VeMPrgDIpTDfS/1zYPS7t
Oa1iB7bKC1m0P0rFBAL66faCNr/QOwOr+JOE8ywH9NaR1fuaZi+NFnFJ/X5Ri0XQ36euwA2xHklJ
4b5uqqmwfKO9V4yf1fyErkKTOjsRZyNtvTCz8gO91xSp7lhKZsbB0ajL9M7JKd4WpRJ7TTN978rO
uBdm6XyKsmonrm40BIHRMHtIwZBVUgC//FKa00XBXIy2bySNp/bTuehdfX7jaeDaWn2Ook9q/r0z
ADLsaRttQCguTS8b8+4AqEISc2xhWsOmorUPdT3fKVF6YDRs+FHomRcG4zHU9HPhINMTZDvlxO21
I/dFZxAOGuYSL3/AkCayKvrUBl1enroxfJiy6IHX6rGlNaoHj6oZPSbLmFVil69l+udtF/4/pF3Z
jqS6sv0iJObhFXKuMamqnl5Qj2AwYDMZ+Pq7XA+nK50oUe+rLfVuKaUObIfDMaxYsXRH8MjA90HO
FEGy8tJwaheYiDj5Z3PAuGBKzSIiur7mZMnzUx5q1GwCtEJChRFSKueLDgFalxxwY8l0MDZf85ru
BMgycvA8kZ3o/9xe1JIXjQwwyBThW6FHQG15cnK30MZEB7wZGNjxpfA3dY0Rggfg3g9gV910brOZ
/VdtGN8YDxuMQxuCtQz4kmUFrgPQHwRl4ONUntbCwTjYdEKSUxPuVgTDIYUn36db5rrHdK13esm0
AkuJAAwSJZb6Uom8nrtFK1BRpyMTO79CRYe2lnMsTebuTL/8L28T4j1APJBuRwZSMa3TpKUaxv8i
FgiAddAdZoXIimLwXG7+e10E9gBAfmQAgX9Vt9EfKObBDljZNHSHrvWABRe1EfL0PiPu4bbeLIDk
oZ4fhCl30ekAbGrhap5Hgzh5KCbqHphT+0UI4Ei9mfV5ANOK3W6slNRbYyy3jpnXodVhTm1S62E1
A74qLFAsiMQznv2W8e1IuXWCm18dtCnPMdGvXfGCl66w3BoUoXSwh6lRRIaSl96ULtAU9fSmW+YR
u7VioJdFwOMJgOqCR6qkg4qMVxOCNPdMqPubGfzbpE9rrB5L90XWkQGzlkyZvvICmWnRjl3nYO8d
EQFosAcK4G70kyg1mn1nZv9c/gfJMAoD8OZRggBR1uWNARVWSWqQwJznUhgPjkVR7pgCsbfNbPpB
x3E439atpRuKOAxIeWQv0K8tfYkP70zQT607BPAaM8sNnWnekbYO2/qhDardbUlLh4X7AhFYGHwt
xfCUGqiegH6Ffzp4ZAeczRC5Ll/jPV9cD7xtS4LFMYdEeThY60y1y6TvU4l9YdbHbjCjmSEOo8GK
C7S4oA+ilAX5DiHG6KKQA4LRYUNAZBP6pbtGkbLkzMFLBIeyA7QcyoeXB2TKgnWaEeBBEjALaW7X
hpk3Dzs/SNZilTVRit8IHM2AupT07Gt3L0rXD3uCcTJ0nFcc1KXYHH37aIZEFQDtiYFyqRLWjYVr
54iKqud8+KN5wCrTPR13xCtCDGvdBuQ5/XcID64WMqCoWMJvBZjscicnI+B5kEOow+pT2cs+o/rZ
zuw7x23j/6DreOYlva4ch6N4bxlPxDRQYGt0mz5aGao3er3yKCzZJYStGBACrBqaPZWLS4Vf8Nkf
vXNhtyfH/U2sz2bPdwG6QfLyx+3lLF2qj7IUHexo6jZBCVkD744iaHZ5kn5imX6P+Xf/QZRk1gow
BBElEhUIgmZdgxklrITZl/eEnMwUrWkjjzQgQv55UUiFy5YSuH/S/7tUhxTTPEF4Dw+bsbmKEEF8
MdCZ6negC/cDvhZkLhwXvC5kopCSkmOgFOUDrNaarCYLzmNL9tUc4NUGB2w0aXU0Fv3v0kroioIs
mCdMdJZkVJJO21YfrgoYIt6PdXB2XPqbk5JE5agF0e1NXDAZaGnE24gxPXKgs7KJpYHH0Sd9cDaA
YA/13EzD1iWvzHb2twUt7R8SNZL/RdbN1NcjCTI+Z1YTyLnKbXUKGm3nQhitMWTY+nxb1uKiAiS8
IQxAFBUwDs+STUEzBee0jwGrqYyHol/xXBZulIwD/idCeaaKPCNo7R+wb4EdIf27w6xikElUGyLW
KPKWdg4+vXTDkbe7KjeaIym54FjN4P0YcutUvzW0CWf2HWWG/3ClEKuh0GQgOY62wssrJTDdGySs
enD2yH3T3pn8fvzs6r9un87iejCJA35EAByFyi8zOMLxU3MOAGfAGE2XbnXjSzE/o4tn4O3KHVpI
P4Bn7a8sRb0R0Gitj4aJsxDfWvLJsN/KYCNajBtJn0y7ABnTil4sqR4ow+AAAnB3TTZVD7oxOYkT
nF373IrXoX4WfK03fkn34IZBs+UwE4S/l6c0u6DWLcEjdx5MEYFvyKkxWdT+Y5rfbx/U0lrQWg3I
J6ws6GUVbagIbTujNYJzknXFBtArBhpNvXyozGp/W9LiitCiDrcSBC1QissVpR1Sw7OdQO+sT7pt
hDWJywAe7crhLPRQAxWOighyXiYgZO8ddB+c5bLsMI1X1xNwFDv5Dktvj77RtVFjg7iu41l1b9D8
Mwj1mi2yDXMkPKGdqtqr9n1paE/5ZAwbe87mfZlZ+tYaCsAMLJDxmJjxGXaO4W5v78uSn/Ve/pRz
viSfo3m5MbqGf9hwkuScOeavIDG8UHJGNoj1UDgNSWHA2UrAs1GEjb0WycgXTUmuXMhWIhlue9PY
oaXjjK6Yh6RJnyvtvkpe6DDsHST0p+Dr7cUuqRtADhLkhMTRlbr5My2mAvCxMxHfwegUat0Pn61F
g0uaBq5CCWaGGwmTermhnqC+Rbo8OZeTRyXBf7E3Cutrh1m9IXLvbMWgLtg69IdI5kqwC4O5S/7+
QeEMAUKHLsNVdZzYJH94jzmoJHYz8A3lK7qyYOrwqsqipoPiDgB3l6ICNgN5xqh2RtP7xq7zfVZO
kTHcTwOaRvLILjCbs157MBbODK4rlogiHRj21RodbzSQ90+2ds6FuR8ALk4qcxcUK0u79oSAX0Um
Ec3g2MwrYihmJ0aA4nRydisRJXa9ydZahq/XcSlB0fXU4M44MqiFGbSYcGOHVjCEpv3POScpBdUk
MLEjpWYrR5ToEpYiqgQD5NDN/QVEoButeyiH53+9SBdi1NxrL/QysUgNHa+05o4E9nwykupQV2hv
vi3pWr2RWkbdBXEgoOXg97vUuZK0eOwGM5Dg+TLxI13feQAJ5G0eFtbKU76Q0IZHgq5tsI8jVWSr
aKjGGrvSYAxa0O3K/kmfhsix7ydRRhrducUzNV9Toe1oUK8kwhaeDSlZMlm+U12oHRBwJVnLHJxb
3f4w8rfGCitvDlm5Y+7etOI527UcQA7iPyXPVbPTta3moen6Sc+KL3bivzblWh/B9WXHF2EzgFdB
VRJd15cbnyWDYxHkDgG3/1YNY0jcaKhPeCLGN7PPonTlnBcuIKo4koVaUmngtl+KQ9Ki6eDNJeeU
wpQ0A0h4wdqxNjt14RJKlxBBCDqOwPij+BtC09NZiBbbjInISbGF+4HByJ9uq+zCzgEgDIsMP8KR
CInLpdQeKYSmwUzOfNwFbUSHTxnwU3hv2LSZpp+l9+u2wIU3HEOXkDcDjEqyVKlOtWEJu6u6Rjt7
dTs2W64ZchosQMwYaz134w93aHIzBBK3fNWQ8O4jDmAVRjS1XfDvlUupwIBSyJQ+phopi3fagWPq
tKOdjdJBNY7z7yPmqUcrC5b/yqXjACnSVCOrDZC02lGIzMkYTLWFBfs0NM3yaHvVBg2roTX5UdDt
aLVtuwffKp4AJt31GjDuYuXFWFIlkJ8BXAtsPBgTFVVizVQ4SeBpZ419af1na6pAj7i/vc5rVwLh
JTpEXJRGQON8VXYWvSFmo0zjPAV/uLsp2EMw51FffL0tZ8HIXshRXg0y8zZ13AJy8hn5w5PkVHDc
sMKgvGFtTUv79mFNamjhYWZt27k0jbMceJeJn7hsRmBrpnxJQzzJgo3cIdJrKqiCj2h2wLTuNJ7r
r9TaUnuTG/4BU+2eHfuYMbrJm2eH8nA8g3Th2I98DTiydHZgHoWziZwHKviKfgjNMetkttNYhu+a
BWY169Gj2X61K2bx9mM8F4BYgEtDlhLaVLPT2I3eZXHluhiH+5tr+baSAhOMj9XvawPjkEjMaN6u
uJ5Lhu6jYMXTDcrK9zLSZHH3PJFTS36PzV3HMH0u/Q56gkQnKwXnpS2VLTIYa4PI11Rjq7orYbC8
NouD3gjb6TwXSYgxr9MaivI6LEGd94Mc5S2SBQKvn7GhRcN2he/g3f0sUO+YbCSfH3zMKbp9/RYg
72AywdB5S5pv0OQo949jOsnYViKLzeLgTJ9Ze5e5P4Vfh413DzABfJ46fTBb2cBlzN/G6qXVQMw1
7AlfMThLl/N/H4K/KHG/RzIdaFUzi5vhjqbfWvNTNq4c4rIITMxCjAzLqc5doUE+zplpZTGDXnaJ
GelFHXbDv6dusaUgMsNkPcBR0Xl2+Qjz0kCRt/WymJBiw6bfBtjh7NZABLbGeb6klR8lKRcdI6Ga
QnR+BifNhzNh3xXGM1rAzXaNcnVJLT8KUlzhsTetPHBBLdRlG6P+NjL+ySgPedx53ffCf72tk1LH
P76wHg5IdgWAChphFzJcl/uXo80O/lOWnEVhnkra7ZBa3d4WoZoPVYS6cSWrWwZk4nnGtHQQT99X
1vxJ1+oTejsjjAl5tniy7fjalJq1lSnbOBEvdacCYpH6+hNkRRTo7afbK1N1XBZCABZDigcIHTRW
KdeIkjIxhw7vttUDRZ8COVGDtdlYqQNf79+lFMXuo5BFMIkeUvQRPN2YAFdZQVQaL5QWxwxhRBc8
IJn78v9bmmLzG5ZmrPdIGgdpuZu9AESvxoE0n29LUe/U+wZK3kUgQrB9ak/xVNgzGx0sza7a0GrA
XNuKSPQnmq9VaBePCjzkYGZDsgaFg0s9F07Vjy2r0tgB8VwVoE+Wb1Zt3tUTjfUgHkceQ2Y5waig
SOEa0317tNJYjB5AaakWth56LOhzu6uK7L21ozBcukFr3Pn2Tl5rOyTjDOAZILQEgPVyfSDFtNuq
D7CTmVniAQEB/5jb3u62lIVdhMuPl9mEzoOLQrlTbmWnIK5N8DKb1RE9aWFnpMfCXSFJWtCKCynS
QH5IdaVaZhYZyjyx4fsYifrG3FPWsZ3GVzqWrmjO5HEhxwXnEXEcYjhlOaPFcssuYWmt5HvRlzsf
3AdOdWbjH948lu23XjfCyTmKEaDGYd+W/9r/+S4fGRbALbCpV7EFoGhAq6QViZGa3WQO2VTj2/QC
fNua57F0bhI/945sQwFIetEfdtRMS78NMniHeTLvq8F70Aft4Nkr2aKlcwPG3kdUj2IjSj+XUkYU
+H2ajSQ2HIIGVg8EsU+tDpASW0mjLAoC0wJ4pSQYRwVCYPhG4/X+RGLH37fUPY76NtNZ5I1JdFvf
l24VxlUiJQVWBxQv1BWlPC2qQSdxYmXfkrQsQkMHFd5tIVfpKOS7JLM6VBG75wB8c7lv6MWqtKpi
RVz2b+V0BvfVZja6I7V3flHv/CaNZlAJwk1cg9ReoRClZHj2SGDrKAki43sp2ewn3U8tK4/lSG4H
HGCzv9ddNBI9jdp84B7ZeyzqyZ3ttTu945uGfmlye23918cJyLWMoFBKkZqjvDWVLZiWeymN0xKY
wGNQH4skHvv+ngzFAaSKBWry5NEr2N7P9kE1PgXZoQZbKYzCynlf3xM5ZcWSQQHO4ToxaBO0+Q5T
GU/0p8V+BcOWixWjI23KpcMFfwE2GszGeI6QUbjc8iyjTm02dRknjhNq/I6FBuajOQ858ka39Wpp
MSDUQv0VHjKqYfL3D5d+ypOu7AUvY9GPR5Ec3Br8VvYaC9nC4cmVINRHyQ1mTHl4mrlrQHtrlHGG
YcA20m0m/aEn/Lmcft1ezsLjChpXaKmMn+DqqwADjzA9nRKzjMFnHhHMLOm/dBU6MotT3beRMeWR
a8NBStaq5lecfbglF4LlFnzYyDl1/UnLIdhlcSZ4ONRvxD6x0d7TkkXFoG0Y/ldEYM21YLr76Q/c
Mrfdd0F8ewvUyOD9Q9BHKVl0JC2wclHQvQ6s0uyWMR/6MM3TMBWvtTi6uLy2B6a0ten2i/LefVtA
9YDCUTxPL6O+h9AN18GY3mzW2U1IWdVEJR/do7CMHP1nFd3ltT0cbq906ZYgzxlIsgI80ipqitaD
NqLlFkQmdn9yKbxcb+PrG+Lbn0dtXBG2ZAZBGhDgKZGBOfJwlwfMqdPwBhNkcFNKPPeoHT7ZOSOb
niWbXBMsKjvS7ZzSxvSjINP2te/R+4SL5mjUZXbAxPpi448VXSkyL20/agWSehaPKghRLj9LAHhf
TZxVcRNU93bivJUuPVo0OU4seeTVU5Nra/WxRV0HMRNyEwCmo1NJ2QrHaLOxJ24Ve8bj+CUT+8GC
9R35HnUInu4HnoX18Ox6J9NoQ1npLD7RE1sjFZErU40kOkpQIwD4FQVrRdFr0F77aVLVcZMCtz1b
3N8aQz79B2uPGSAYa4juPFwqxRRbDoZCzzqkZHhiifkLU07slSN8H8aorASIZzkEUyKvUGO5PMNW
dKYAuq2KZz0IkZm0tS8YliF+2nt/wkAAtrGTg5npISa1Nu6J0u+gOhB3CViqyj9T/aV6RJfgPG5F
txeIKBxz1+vhv5ZeYVawARgRATgV+jtUPeu0Pq9GA70bbj7tp679xWzQ+mTNv+Zq3uW8s3Dhb+B9
ULwpjBaeRZUhuaWj79t/nMWjZpwK8v226bjql1HFKNdmLp3eqOyhQlRuYwgu8zck1yOgxra9c9J/
MPKJoWDDnKhINtpqPW3h1QWOFd48BtQDrKt2AxA3KCaAO3BpEw2OfBF2vNjk2ZpH/26TFMVCugtB
Jjzg97aVS8XSqyDRtAwXNZ0PLctCLX0akD9sA3BPF1uRPzRsn88CEVodBX5ckV2bfgebAaY6lyHx
T/kbIU/puOvGyGB9SINxX/n3mOV30sSKu75wm+H5o96OJmK4VyqVM+mEV4ALpIppjdZ0xwcwv2fF
uLl97guOCAIbJAHBiQonUq1IsWCcx8G1q5iL7ynGhBMQr9UzKBn/3JYjb6y68ZJzHal+jAi+Svro
mL/kFx2tY+69BAD7kPYPhiRFE6r9wQ9BzyJxVxy5hccQr/1ficoznI8dzTOkT2MftBC82vC82rDi
j8nLzaCtDehavD6whYCdAREGrIl8lT54O0ZmldZsizqepiivBY7qU+09B22L6UVdlBL3U9Efm8FG
TG6fOVmJ/ZeCIfne6wBEIkMOmPal+JkCnoE0AzytmoUgPA91kj0k/rDjnvYs2PStqjGvph9ey7EN
k7mdVx6FJWXFrULXLHgO4IAo8rOJJEM2URZXeqLt2o5Xn6dW01dC5QUpklgKJKYINmT+9XKVgZvR
nPKCxSNvva3w5/FY5o2x4tgsqCqifrg2wKn6cOGUB67VXB54g83i3v5C00dSaftENw4GMTDA0Ys8
gcrcsIJMWVoZGvVkn4Ic3qLWwxpeu01v1Dwui84Hl25tRcNgr9EULVwJCABSG33USEap6Tw6Z1Wq
aS2P0T77qtMtSYeDl4qIuL9LvmK+Fiz6R1kqWoTZuc9rRL+xM6GEMdt3WTudnECsaP71YUHpkQJF
xRtMJUgGXKqEg7FxpOVVE+v2ru9H62Cb3N41Y37Kc/ZokuZb1+nmzvOztf6Baz8Tkn2QZcERAqZR
JYunuAgTSPibeCpPdY4AJnhEpkPLi40VxHqy1tB6vZ9SHIqYsusD9lNZaDOYgCl4bhOX7qYd7rT6
EWXpFZO5sJn4YiAdEM1jcKwKAGkg2who1cWG4HdASzz57beC3JEc+RTX/1aTrbXq3lxrfvA+rggr
QryIdpbLAxSNMLnX5h22jDm7SeRyjDHQPLefn4XdMwClxQuHRBESCYp9GtymogZ1+7jxfmogxXdq
EIx/uS1jafeACQZpu6RRA2PB5UoCUXDiMaePc8vY6ARzH5C9Pg0tjU4YQ/WnYJghZrf720IXsrEy
Yy5HbUiEC3r1LqXWonLboui62Cmtp7oLAG2xjsGQhqio8My5nwkJiyL/0hfZxk3IZsgfc9quGOaF
LIP8CjlfVqJ6r7ImJR6gPOnrLgbB6cYdt3gow55u2+mrbT0amh7W9RBxwC5XVr9wrhdyldVjpB4X
AjNp4v6P8De+HRZazNDSPW+cx+yTt52y7Yi6iBUGVeSthSkLr+7lqhXdLdPZwaML6TrRvzfDLyH2
aWqHo9FuYcWn9gBaB3RIb2w8urcXfm3J4cKiBxoZQDSPoE/v8tTtqUDnSDp0sZkNR8w4wtyRPXW+
l6Z/P9lk7XQXTN2FNKn5H5wb0AAVBUIQ6Jjs2d+z5KmzP1UC3XRgswXF28S1kP34aomnqk2Rcbgv
g5+o7TViO658ysq6Vf6gEWgSLx8a7Hj1y3GOpjgWDIW2Ppzbdnt7ixdiBbnHSPXCLMnOHOV0waXq
gQKn7GLmUvOXbwn9hGxOMIVzrTd/+rkXTUSmpJu3BToM+9BPct04Fk1T1Tt7EP12TvKSPfMOJZi0
dOwfbZUzGpKRei91WZkM3YGFcLaza5KznTdmuwHTZKHtDZ2ycp/VTq8fx9bNrTtfq7InYolqjfhx
0XwgUYJMHQiR0VSqXCACVCcmN85d3H3B3DI7TM/mtizuxvHnrB9y3ofeseGbwljxF+U/exkOyOQq
QCqyeRHATvkqfNQoJvKizybcW9LTiLlJEvZmVR5GLxk+e2WSxrcPc9FAfRSoPJ92UdVNgFbzOB95
WBJ+MAF68sxj4dWbDim5cvxU2nOkrQHQF543pOeRhcKfSD+qFxWXhPrMMLuYlKYVFWkhQmeY12bx
LFoiwBthgEGJCEIeJUlQmWJOe1H08B9PWdo/NC0GhTW/swJtRNvuzre6u0b0r12x1pa3kPqC2/9B
snKSXpJ6egqi8Nh1vuhDzOlpaLZiW/N7gc689g6ohfbNDfs7s31o+PeU0P3to116Aj5+gHKymtM1
ne7hA3h515GvifnbXJs/s3SIyEJBXWXDWfCOUPqgrSxrzUBreB9rs6+/1Dm8B6A4k7fbC1mUgoge
aWq0EYA58fJOoE85xTzfpo8dp9aP1Gz40UGH0QrC6L2eqF498GeghRecLMgvKG5KZg1dz4jZx4Kg
/cYhYwHOq7H/Zgs328ws7+9Zo81P6F7woswyqjvLTZAXMXxMPyMeRo/OabdBjK8/os8qR8Wy9I90
rDDyNJvFrtXQk2ObCf/Ei4A+1vrcH0RK1vDX1/cZoE+JXUSuG5Xgq2b4CaGA3RJ/iEuNZb8sTrOo
Eo3xXIvUuJ9bjMEFERFFnx4oSNEVzebuZIAS6+ftI7vSPXwFwg6kKQFkxhgSRfl7yxvaKacitgvr
SND42mTpsevWWtivNEOKgV4gZ4WBMiiyXWqGlk3AlZi9wB1z6JfU79wxYrUA7vU/LAfcH6iqyokk
npIyMXPfqVI86LEbVEkUuFTbzhTciA1C+d1tUVcPwPuS/ooyL5dkaVWRiqkRMQf16oZa5Z9qAFWL
TSfwvJN6c1va4jl5KIrIxiYXGdtLaVXBmzHhrYiRIA+5mZxoOWw8Mq9UKZfP6X9i1AiAA+SRWyAz
iDPfeUWbW3IyhyBbiXgX14JOPVh5dOJgvvjlWrxiZo7mYC0+uok8pMPztg/dbm3o05oY5UUhei8Y
yQboQt7sK2Pcurw5Cd/Y3j6ZRT34sBr1BgV24Q9oyok783c3nEQwRUP+ws1xRc6VCwsTgTuE9BzQ
HJLZ4nLXWFCYpEhGEes5z77WXgL+p6xJhlDomH9oA3e5SYg5bcCYvxZVL+wkOAxQi0LPKOAqaoRL
GZhGvZKOca+1kU8RGLnNFjNyV0KCpRWCbgqWQpcNxOoKM4NACYx6RHJny+zYbKeQ0NGImgxL632g
L8t/RXEDUQ2IKkArslkETqRyrfwGc8xzV4yxEGIXeHMbdughDFlSjhsn8VdergVV+SjNUqygyVrQ
yJjzCMCDVYa86evQ0/PfJKuB5h676XBbMxePTXb4AnaAhidduWdV03tcmNYYF/QzqHC3RoEBV8G0
cpsXF/VBinLN7N4U4PEwx9iln+1WbFrtobC/J8m/Ej+/H9UHOco96zqzqaxMH+OKlgdbH/YoXa0g
Lpc2DJ2PaNVB3t02VL4i1mejqGptjMd2ijJeRH2DLGby6d+P5aMU+RUffLGgz32v7TyoOTiYre6X
0b4lc3xbxlWUCb0Gu+A7rAZJdTWZX2kMCNgmm2IEd/pL1oFiGS5ZfuDMKLdaQ8xHN5nESgp46f6i
hRNpWZTA0N2snBAPur5HT8+Iuqrtig0KVSXubManaTcTu/npeMT+LCfA70SmJe3x9pKXHCqJVYBk
MA/DAVX2lWvzrJUaTk8gb+rPB826dyjyNsNxGOZQmHncO4dARLfFLu00yiUwHe+5dtVouQ76znOR
T7Hdx7aGkb/oyOy/CfckstfbkpYuGtL5CDWRqwVaSrlopEDVJAuyMfYC+Ip+0uySunBDry71yErs
terw0ml6aGyBGoFiAYW8SzX1ymISlWZN8ZRabRy0YiShkzfusAuyacaIrca3xnBKJ/AQJ26drhVk
ljYWLw7MFugkJOTvUr5N58KoBnOOZ9bcC042fhkc0MD5m2rjV5jtNftyJQ+BvO2AA9YGBAKDleX2
f7iWg26j5QIAmzjDFLsJE+bAhRQ1ww8t+1lVK7Xqq6OUspBqBPQUlQykvy5lGdYMLJPmI+QkYlcB
RpGNGB8xpEfTXFHP61sBUWh2RYbNQIEU0d+lqLoQg9dazRC7br91xQPUdW8n465PflGPhWmPJE5G
Xnt3jYxWPp0XUZqNNLzMGQDHgnyyStfilXhcC+HDY2VpNJIffnZC+0lE8YZ/HRJn3/+zI4auIbwP
6JQCuAMIFkVhKKid5roietwY9wycy0nGzuaY72o6rOTwFo4PkiygyeVcBfS1Xu6pj6aopqhzHQ35
n8HIxad9npohW3WIFrYQTHDo+sdkPkBi1E7T1CDjiNmlOhqVvEdmdlu3zJGIC7nXhB0Y+9iY/6jL
f3VSsIsfhSoKY6QAJKO1To/TFlD27Kinv3D/J+vHP1ozKQYAOzgnKDSgNfhyD/Oqy3pQ0uhx9kvX
+9DMP7kmjyZr5VW4smIwYAD5YNYTxkZKB/pSDANHrTCK1ohZln01Jzvs6k1pG492NtwXZtRnq4Qb
MsS81HvQj8j4Eykd6UcodzsdjFS3RtuOcRt3czdFVu3sfRpElUnDXDPBHDhGes9euI4sJfl5e1uv
s1kgf5ZTCrGrktBPJejGrEWtdtzZj7u233fZYwW+3KoBOqTc1vpLQP6w8Ws+n6s9tw45Kbau+017
9v91fgbqOKgr+rBv6ALCtyjbHkwVhnJQN4mp1oB62K20O4E8BPbCWEttXdtt2USL/UYbLTweUxFF
/EnWxczspdRBunAfaE+ovU0pi5LibWVv5Qt7ebTYVWgSFBYP8FUQLtChUHpTT16sljqnNOVfhCDG
YzGBssKptPJzQE1jM+kWjVqqz0duuE8tpiGdiqpDEkpbYyCVS7v4HoBikQ0AXgMxIeCSypPlMAvl
OgPfM/hP7fAqKrHF0PrdyqrlTVSloCgBWCCSN3Kn8fuHh5GZRoIgYiAvI9hG+/nVK18wKBucX9vC
/FOzZmuaQ4hpjrfFSjNzJRWznN67TvB6KfbBdrSi1vqOvIAfJEysXyRbG/a6JkF5L3Qz9WqTYvcK
nm6dyY46p9rcXsSVbr6jlvHIw0NEPVoN+AiGeLqFiUXksNwSb7XJPNB58s6PwZj/rTTTlfzN1cuk
CFTyX5RmgKelWBNmRIdlkJ5y80fjfnHZsCJoSfXwrgOChjybfN4vlaIlDS1MZyQvxLDzzeAmWkjh
YUTC1/8Zrvm+pr+ilHMCGtnUyhqiJvoyaT6GASQhvNPw9lFd15GkGLiawMBKk/X++wc1p4nVmCAr
Ii+2F800Iv6G7Yw+apIfXHvgGNNUHNMhHJ0QruiK6KsnQxEtNfWDaLdMi3E2E9xj/XdaG3s3685t
aT0QVH4pO1rfBXrYwTjxWHhrZdgFhQEbGxqqJE4I5TNlc9PGIa4x4HLrHtov+BQH9hiEtDLO6G1c
Ay8uKA2AGYDFgvIFAYXqiwIGqBWC4CQbi6YRootYc2i1H3xrZUcX7h2S6xLJgFSmpJe53NBK+BQf
gg01npz+hdtbjMMhzbacV+QsLgiAAXRBoGwFE3wphzpeZlVEIy/w4A5a8Aaq/dw3VhIsV14gnFmQ
sMMnA2oGc9mVxfRp32R9Q/MXTCKf83uCeeGaEecG4OhFOLJuY631dkh9U2wvJEqOD+TrgWpVlmXT
getlw/IX8DJVW8qGeUtqXq1Y+OuS3/vC/opRIszBafKe5mX+kiaAG9qvXA9HNHNbIFm2xm2R/E7F
rkHo6az14izv6F/ByotWNZPW5WgCfMmzYMsSuO6pjy6yjae9lAHa/nz4hWtj2FdkqhWQNnc4KP+w
2KE/BZ8ZPQP8TdCzzrems9d+rVgUeW1vnKBK4ERdaunjBJ0xfmLY3nEAAl174+n0knf3w5jCYHuR
P2RRkD/27XBckb7gMcD1hVlBQyCKSirbUVMyjC7Pq/wFbHi2G5rentZHYmL297bBzOL5TqwY78XN
/SBQ0SSWdU5ZaBDYJA8SdOi8CLj6BoJqkC7Ur3lOVpyixYsPOh7Q0yJ5jLaky4vPrTSf0rrNXxJu
lrt+dn9kZmMATIHa/O3NXDLQQLT9T5KyNM0YaqrZ0BvBHkexM6o/9FtTryznnUPkSl9kllhyMYOx
WHnOvdZ0Kot1+Ys/PiX0d+veWV3UcnT8pOGk37XmpuE/3df+e95HdvsptbMw+UnZFLb87ASfbX+X
s7XZhUsvMtTo70cpb1OFNpiWw0i8dKjSGt5p2iVH675v3xz3lOY/eXOYXpsC4ydGPbq96YsG8INk
+fuHB9lBdtZx6xoGwmnQCjw1ZNPaKCPelrK661LLPohBbgZM754U02a7xhaw73QAJP9H6gzPXUdg
k9AEFTF2Gv9kuXEU/mE0dnlxwDBQVgPSP8OEnC3r2NNsc/vbltXu797L3z98WlmCdBQDFGCbcy3Z
OLwAgTXqkhstsF+0eY1s6X1q+ZX+gdtG5ovACK6iabSs17q0Q93MLbd68JhMdF8Pr7XVhJO548Eb
PebNG0Yn3bFffns39TuqHcH2YXy9verFa/3hM5QDodYE6LFvonyXpPNuav0xtHnSRJ0n1qbnvNM9
31qyYkLyYWYWdbHkYci+YkZe1R6m7ED5E5zOltZnu+fR7LJTww5F8NPMv2LmDTFiJJsmCwRAvR1m
yYFNu4pvqEOAtnhIS1BKN96dJULqT9sS8+Fvb8+ywn7YH8UYocdl7HUbZq9yD/UcObu+wgjXB+pO
uJ9Ppfvo5puOtaHpbDAxIRxrDLsa0q3t3RftWUsOvfYdzYp2fPuzlm4rEDyyOgnrBUzIpa66rAny
Dv+9NBi/YeskHNcWfsXfB3A2zOJfEYp9/D/Ormu5cV3ZfhGrmMMrSIoKtmSZltMLyx7bzDnz6++C
T9gSxCvWnJqqmXlSE0Cj0WH16iStUJnUICKTfBLlqRmm/gZgIcmwCn7dBBMyOk/StFIbc9I74qVP
o08bfOXUrPHOaw1J/QVdnbuh55/EWEdZjtCz15aRm4rjOhnFTQru4wlk2LwWLCDhr5PIzPIZFxRg
G4UrGsiSdc6ppzeZww5EoZVz00pq/sSJToruHXm8hXdp9gk4XyRjiHtJnOSygcIF/i7PXCmPiBQe
tBLzTA55uEKG3tv2hVVod+ESBwC9f+z9PBfN2IKiLyUtmiC64LkXnDoX+XdpgbmLr7q4SAVAD+tK
GHg8wNEL0DqgP5cqHKC7NssDam7znTqZKX8v8GjFS8FGRbjhrutD068OALHzC1f6ugeWHu2ZZOZK
cypqETWK4K7YpWQsMDVzXYlm9YTZmeM290OCQAPAqTI/atxznS4d8Jyr+I94FO4uFz5NWlOVXR+5
NdiQE3DAWJ1W7ArbEysSt2tueh3VpZlPc97iuUzmMguDNkzxiM0OtPUg/ZTwwQ1zIHHjOaH2pT3d
tk5zb8q5NOaeZkOdaGI9UFdRzx0fUallDDJeMEzjWXAo6Fn9/1p0RYoXc4ZSFfC83TDbV5jTFbW9
6UvvXleYgT/BpVtwEuY3Enh5xPIwvWy9vBs4kUMTNKziRik3wM51sln0TtpYuitVS6kKcdbOI9RG
7hXtwSCGvNQVP+hCLmkFWCEeGdWtf+oyouinFk3YqVMWKzleN/Fj3N/px/wFrBEGtw0TEGiAIaAT
IyfVQlKLD2H51uuPUTo6t8956esYrQJouk0rT49cdIobROrDiUwKIp7bUn4LFldnfLYJrDolbVt6
BjYh5Z0kWnXtPmictvmc4hVIESp9hanlXHzX8N2G5yYrwlwovVwCP19XGajVOPsK5kEYCiOZlAiO
Uo8ZwI60EwTCYwixWdQv1Zf0UFhqvE+EJ73Y1lyGmssSQ8HiNtDTOPNPxTBDrSfEB0TJIZCIMK20
8tC2W9gzIg+kV75lbyVxtpqRfAyIhBkRS4PPZ/MX4F1CPyh0EsQM9HqcfUMiYtoK74uha+ziCBlD
cbTl8CvV7rLmPapadFAKVqXbSvc/vPwSAFlgXwUoG+WtS7lFMwZpmdVIiCoR+rYPfHoCv6cJUqOF
x2HOnpwLYlTa60pFa2oIihVMLgXyeurv4uTQR59ltlK6vwaJQqnOxTGqHSZTAyxTiWz50JMi7E1F
f759e2YXBCINDIVC0I5U5OXOpUIoc0o/hm4jlCYYFiwvTkhaj5anKZGZg8/EkqJq4Y1T8aPsjZXR
oAy5IFZAH/SlUCFMs17tkYyMEs9Uux3GUzf+UTWebq9tzl/BPEEAeWktCGRnl2KMWpe4tI0iVxMs
uWpI0G66bCSZvuPkBb2Y9QfPZTFLQhFM7kYJSQk1bnk4YtxghWKYn6qwuhPB0nQEe+5I0rI07iQh
aR7kWIk2t5c7Z26BMEA1DlANPHWMAWj5Zsj4ErGzr5f6Ni0qhSBE5qy/l6LBK8O5oYips5iCfBQA
eazhBPo+rzpqjhGGGZ8sAR9nw99zMYw51eouh0GDf62Nbudv+/IZl0uafsrvDMAN+Si0MQm/JmUV
fXq81Rtrr7D7g/55e7G/6s9qKuXI4+m0RvDaMp/RTEOvVQaNwodDhslLXsNt2zzdpOAE57cdr5pF
HKEl4k0s/oRdYo7CKsZ4AA659U1Xf44KevPWirCpc7Cpt5bvfXBFtImFaC2Hqemn3CYCVj/sFl7e
69Z1GI7z72Z0YWrVzqsjuFhJYEsaZw6daCscOkwfPETwim6W+j1mwzRfA7/oP1OjdL1ncKCBrgFR
NLtnqppkVTPCB+pT228+c/5+mpQ1B2Iej0zPQbwJO/BqFSttwZTNuZVoxgGIyJDBX8NyyjaTYdQ8
3Bq3DuSaFImBHispKJ2Rk9QFAzZ31f4RBVruS8uiJj3SUv0UuQMQfjbYt6Z1IQhPt5WPmt7rffzP
eoDjuxTSYSCyZjQ84pBCWKMFqBpN1Y9J4Huu5394vW5rvr7kTNEfvSWUeXE64N1FPsXh6eAz9D3F
VEDsoElwztvQ8iWMiQB6QZ3u0P3IR+OCbZk7QV1Gyzz8KBQAWe85UQFv63s4jPIwtLaYK9mKiwPO
iiM1WzCWc28DPBSQCUkALGGa7uXmcsBb50Zj0DA6BRlvuw07C4yVNt+ptp8db5+kPHclwDyAAhII
ZkCwwxwl38acJ0Zq4vJFBW5uTFfXVbA4R4psVmE3lfecbgAGSqoWjNaNxSlIY5gx/r7vQQDREpnr
ZMC2cgwtsAq0FkprKfJiYZODjXrcVnQ4ICdPCPvTiE/beymJco4oLYZKWso0xLntD2PHmYkeeOXa
02v00PA16tikwzzxhxE9P5hvieJADzbtPNkpY8r7tt6L4FDx1aEu1xVf1JUp6l2qWP6UtH/6RtG/
s7oOvkBXhzZkGcMLTTXiAIA0/GI8cdPAL+UEZtXjbBcZ3UQyr1THKIhdyQtqgpLwaIZ9DXKqDCj1
2ye2JIqx+3I2og6bprFbNonqxIgV7Tj2wxWf6uOCqLmnDr4QEP4AfQEmxfLGlVOc4CI3iVvpX4Ja
bcGZbnsyyNuGmHe5/LvGPOmAQ2Ytme7aMbvvQ1uOn7Lew/Ta74FzPeXLCOuv2xsw4xcCOEQbekCE
hIm1jF+YGX3SDIWfujJldkazd8ZnKzUZbaNYYRIEKfq32wJndhyFMfiEgH9iEhHrwucBBpqLXZi6
DciEzUDXvoMi+FCEdOnmz+73uSTmMiq958ElhaRx28frNneQj/TGk5TnFsZO59x9ZnOIWxTbAz3Q
s86/KP066qyoON1e8YwJoqVA9I+Aaw0THRgTVGnlFJVcnrroRybGaAnlDuWLaTD9JVqL/2fJ/4hi
vVM9K7QiLVN3qO4H0Y4HM+EH28A875P4Wj2WpZ0dMWcvQhstP5IkfMxEEgwYSfV4e8lz6XKKFqMt
fmiww3Ffmt0mkdGrqDbYe++h2qj6vmjNweIx6KUl1VvVmUL/p3n2h22GLj/JztuHEpPeHa1aTe/Z
EhZpLmTG1/yyBdM5lAajCWk2dYlY4mva7ZAU5uS9ddwu1ZFAHYt1w+1QVwqUN1k9DC3G43Q1Sbhw
qwQLzGhzKV00zYF2HKBySojJ3LVmigdOkLrUxSy9jylDI6peEa2zEwWEFpaI0RSCK3Nv6CHpJW3B
+sx4MrhvGh5cPDlAUjAxEh90VVbIU+oWeozaXr1Lwc52+9DnnFG852gn4mk4i+Lw5aEryVhjQgyP
Q5+2amGCzbVG/vYuUE3luToZIMXX7Eoxb0u9NmCAh+CFp3AXpJBZF02sSy2S5bFyE5B2SHxMjGCF
nHULPUtD4iELcVveTAQIjiRkqyVKswK0KXOKSi/rKeCjjauHmwBFjhbU0Hd9LxNtKCwu3qDvflQW
gDDURFx6a5AJfiYaSFPacPFyZ2twgpR5njeuHCk7IQKc3Qi+qk5adWLxc3t914oCMipwUSGYhn8N
PO2lqGyM1VYJy8YdGvkRT/5K8pZAKEsiGD3hCzXKhRYiNPCiKb5CIv/l9iKuTe7lIugXnOWn9KjP
CnWkEtBAnNQFErPrsgSZpoAy4cK1XloNffDOZHlDKoe6UjSuX/N34BSFwxI6t5dzreM4fPjJaA3E
3yBavxQR1F5edkoCEcXoEVForRq83RNabZUkt6Oy/zH4agEMvyCTBXCi5iejCTZt3NSLTEktNyPa
b7P0oQHev+1Q75PXtxc5d2boJEKXDwgTUWtmnkmhr1SQEUDHlVq2uclVjA6W2k07s10aljV3nc5F
0bWfHVkfF6j0Tjgyvf5TgDy+TlYnbpFaeU4xzqUwpxZJkZbJGZRQmUbVHrVIIVji6+1dm1+KBuQA
5lngzjJPmyCXQR2GWMo0cFZaOKEgrSop+mzav+aypL236G37jyTGMBhGEA252DRunhkZ8UT/MQTB
AGqxz1yZ/2074m+fL+CFaEXEsDY2+aQ0iDIiZWzcsfStLAAWQfic8IDc3ruZB4u2E+OsQdtAERhU
Jc/1oFemQpggJqjufczdE8TK5oxsU+gh0QJb1Px94Elm7kuvSjHZgz+83f6Ca2cYH0C72gCrR7Mi
m0IJ/RTtWBnfuEn8lhtYZnLnB0uAliUhjDFUW/DTpYGAVRrcKuiDXcL1Dym3NMNoBikAgj+8/eg4
AQIVU0Iud9PzDa7VZA8Kkn57iGWAOTZR2OQBx64i0OamJJm+xT5Hfi8FQs2OutRuc2TV8uigxLkp
hqNZhk/FFCxYll9v8/L5vPwy5iaiQFWGbaXBfsLltLjK8h4roLl+vMlO99q6F4CrsbSTtle6lfql
u7pXE0V22wWtvrZw+AyULuARg/ULmOvLDWobOdO9oQMsNzbMQHwYRGGXpFswiCvqUvp2RrdpzgO+
N2BFNDfO6DbHccpYy0VLAStTSMZ0U8UfuWEr7375AY+YAM/Apd/oG11Y5bXZQ1UU3ZO/s7BBEMSs
Ui8GtINpAB8H2rui7qr48/adYX4fFwbDCdC1DuQ2uguuqJ2E1u+6eIr8fWwSfcGZpIpwpij4bdgC
pG1QXtLBq8pGw2Mhx5pf4NoXd+Jk3w+e1aSOctIb0gmr28tggxLIwvAStNJRfxwttGwnJFqRm1Tr
9Hg/msYq3wo7eVN+K+vazM3Y9NG8S4RgWy7FAaxe/IqV0H0GukWsFK1al0qoJSImRCqAa4PvkPB2
Zh0e/xQEF2G1xDDABoH/EgVjoELZwd/EdkUHnjy1ABMm+2xT7nu7A3ibNFZvt4/ZITiIb/59/9CA
pQSEpyQuiJkNZrlYLqWR5uWRok6ogVob4z5pXyYTidZ8FY7oQUn2aWmKkjPs0tdUJKlHyq9pIP4S
WwlrBemiAR2XMV0FDzJsO/NMpnkS6GpZ5vswtV4MuyPfHdHMh/3pxR5JTJ5bEpEluly2HkuFIrmA
aRIAB6C1kO0YVgoOHLZeXO7BTZ91TrUxPEu28nqN7qwUCQeiL+0r43dAosyj/RPoB9h7wGaZW46I
BKCCki/2aoyWs2MTHasQpHELTujMwjAIHo2t4M5Ecgq1vUttBS8kXwH5Vuyruzj+aS1xVelW/Aes
KbpgCqfTwp2kyn+pLGhXAq8SojocHrI1l+JiJfFyL9DKfQxaCs1s7ZwkfzDaBSzEGxADgxg0BNHb
tOCHMO8C3UsBM10QVCKvi31lVEYMk1JGe125T0fVElapKfZYnmRZt1fH+AH/EoObgOgVXZIIli8X
F3aaV0noY98b47OSrMM/XrBg0+YkwLQg8YOz0pHkvJSgcqnXpk1X7XXMs/7WD1r317YfKEccC2q8
4FPXFUaAnyhFX0tCtZ8aJy8cSVrwx2a0GjNQEGpTIiXKHni5gFrTIikvk3YfYi4MwQiWJP/4u1Og
7MRIBtLrijID+KfoJ5z5nMIgNnI6KcZeyolsBc/J9+1TZpTp6veZd7+ucl6JcJn27UcZExAVertB
JunCI888lFdSmIMI5TQNfSqFP/Jm99CeOow2to3vRbzNb5x5diUhCfgSAQzBcJFhxNlqnzEEXlzw
8bjvrNEu3nQMNtWJmJuljMYZEqsmZ3bEeTu57UvlcNvk3eNJ44TgFSDF9/BdHIttZi4R+kqMptOv
Ale3xOOjJBk5L2b9laEPWt33014hOTmsdrtuJdqjHVk1HvP6fto16+hg2N6dahnv9V3jKIoZHpqj
ue7Jtt2NZC2RhSP5VU5mpy6+ifFyFWAgQh5kgvvX1/uQrO6Pu5y8H0JyMAgaL0lI7gcLHjYJzNL0
7U1sx/Q/JFh9fpakJpi6QHz74fHl7il/NXXS2W8eOQVkJCKpnHxVOIGNoS8ktERyXMN7sDTLtcmj
c3e3/TnuAvLz9XNbla/S2dhlMHugSmAgOkJTArMir9H52AN7y14gufmZEgN/Iis0E/Jy+ggIT/ZL
gGqJsQD0YM9F6swLkIZyN/UGRMrSm2rG68TiTECYzadXuofvIbapXqWvkpNu9uaPvpc2AemJaqOP
3+JXGE6t5phJS8TVW98sPBNXmUc08VPYh4hoEflO0Fdfmo5yApSmnWKYjtJqn70fzKzKrdoKRKfU
yRII+GojIOw3m0tb6Wk//aUwtfcjENqF3l4Trdiwat9Mg51eLFjD2TUhp4VkMbKOOnLHl2IqmPo+
0SAGMUp5nNZNRfzUjKBfQFn47oJCUXfh4ooAGkd9MjhKQLRjLy+lNVEig7oU7aTeqXoQnmRhhRi1
/Z7Q6jOutuqj0tlC5ExLOeor0CCg+UDLUcI3tH9qmAV/KZfX+16rCzE/KK62lnZRYaFHAC21P5I5
4EZtcoyVQYPTQjRD9eFitZCKchMcUqBGka5m9EXgAkXNIrk4iJrlPUeNKWgEEyczdJgs6ebVe0BN
IUAgYLWjeKHfUODsVUumaoo8sKoc4p9iUzzEGM9ula3ZPgWLCCzGR4PjA14ccKUirAXhEZg0Lvcy
zkGd7MdYFUjSpuI+LM0CfQ93IVG/vCfAvnJ9E6kkWaoUz2wmMC4I3XGGlNmBsUVyJvMJgEzFQfFt
4SmRNxLKRPEa82PaJez/1eOCqWIIzeDcYlQt3F7m3HwuB5upoNWHYRXpp6QHqeeCZlw5CRibCZuK
biM60vKqUlMOHkYVR0JzKH/8Yy3vtWB16pJkwWBdKwVF5/zuGX0r2dwkODeNNo7k5iA6gLSYAlEt
ycmtpY7EK0tFF3MmhlGIPq8Hg8OkqoPsSJb22N5FpwWzca1yiK105AkxxM7AnWIehWbkVeAzxPYQ
bJAa2HR/+G315DvNFmjjH+91EdVFf+/y4l7KY1bEpx6oH3ihPTSrZuNvxSd5U9iSrWyafuGIrmqS
UCTkWFE7A9EUZddkLGI7aUkf1HJ7KFaSgei8QT9LBQTKqu1JkFhhRarGGt7q9e0tveoB+5dcTJkE
x5aEh4Zu+ZnBSMGAE8YctlRah+91SYqvz0AgoS2qaAwm4Djodt06gZHUiPoq+qReF9/5JzIEKl7j
iNQ6QQEdBIJLhmxGmcAYxWOKIJp44QwwWx9KmKQUqtiPcZtshhVv9n9N2/279DMRzNKFaTK0XIKI
SCRobDfIEFjV5o8IZqqORB/xRny8vdnXa0JSC6kBwEUpSJanr+LZXgtxpgSaMk2HpNkiakqLeyGx
e2/pKaelhkutBZMu5jPJEjw1YOSZRy7Mu7QttIo/ZB18TKO20MEjbUUr2zb32fvS4Eo2kYV3gM4+
ouAVlNLRLMsYZENvRC3hde4gHjEZkXtVGrLBFDH/Kdt299U9t7q9iVfcyyBik9F5AX4MzCEE/zLd
5bNdBIFlkNS1ED70Juqua8NOrM4CatrSrcQSCAd3mjNXPXTzTfyTPrQCIHXo6ln4jOt4SEV6ksZD
2GtwR7F+2TiGg5ahFvzQQWx8qlzlMz5Gh24nWzoJzdxRzfQuX/G71PIO412xj+zEmR74R/FxdDDS
b7OUM716rVAFxzh6/MEGIXZmKlBGXepGmU/Fg+QR+L/c++KdZHNq4FVE8ynoSfDw04HPLLCgnEDJ
UHhj/TDKq+gQnsQ39Sm877beXfajmf42x86j/m7WmwS8L4Nz++SvfFSarcdzSaclUtwW66OiHK9x
ShpJD+pWNbNVYD1UHxEJV+WCUbxSaSoII4OxjXTUJc8iQSWMIekFKZMeJMQaqV1uBSta/ZG23i4z
Y/f2qlhXGPRj6Bc14JBCGrxExsngOUMY0LQTHDkimAuh6NJvM1dTLzFCkjPw2wd7aYtYbcNnA5IO
WwamMdA/sarQBDrqkEaaHwvLBzTVFFWSVyZgH77Nb+rXuiB5i0F+iA3bhQ2bk0xZSGBDwa6C0W6X
97/TpyIBzWZxHFabwfzbPlO6Lh1cBypAxnA1WNowIfHrPB7E4ii8xruE6PgjmaihLbz3rOOHihCw
aDSTQq0YGIcvF8EHcV8IUloeVXU3VdtBcGTDiTRT+lvCGwiCsUSciiCLRjyMemGIaVsoQot+iFfJ
kh/ap7/VXvw8njIdZRoQ6rBZobL1dWFsB/y8JZOFPbo+aCDFcMAKeNUolT/zjgWequeD39bHMEEf
W4hANCDBtHDgV0LwGCOQp5lznMUVwaFR6nUcdF5xDEw5/qqmJ/g1f7lFtAaLghaAUUBTgEzs8qjz
jFO6JlTL4yAC70gAf7n9+/QEz597dAgjl4kyHyortHOXeQ8BCzLGZPKrI/eSnuJ3A5WN1AJ56G0p
17YfYhQ6nRoDOFRKBnS5DH7ic5HL1OooOsIm4awXyZRX4yq20GtuYUqFCUJIu3IkVzc9e0H2lR2D
bDofFA+u9Dvd7VJ24dfQwjCoj4pg5e/lKT+Np+jgbThTswdzfBWRA1uikKHrudxWkFFR9BJKK2Dz
ZFkM5TARZS+ph+PwJ0T5CPmn1hKW2ttmhCCjhn4XpNB/y52XC1OMTMozUJEeh9bJ2l1X3ymnXj/e
3r5rFUde9EwI3d0zhwkJ3TSMKwhRU0cc1mHw2MUL2KuZdSAzhQ4NatUQYjKBmdKEeh34pXqsxLtR
u9PSHQb89X/LpEmpgOF5oFUAyE0YaGYhgMT5HuaoYSHySvE+JKQEeUzGaLdRs7q9ZVfmGZJgofEU
oCEelIN0vWdbZtSAVcZqqh4FEt8jK4Vwx1i4ttdbplJ8BrLqFNyHzN6lCMz94AQ18dSjT5NeTmwm
k5Ocbi/j+t5cyLhiMAyzUS1CyOhj20mWKFPmVoBps3AKQcmI9DCzSWAa8jWhLLVjFdhKZ44+enLu
w3ZBta61F7+uCajR0JmzKAhd7tOogmK6HgeoluoE8PXcxfsxc9hwK/HSoHsKzTCsJ1/UbSe3TWoc
7/1m5fHrrjJ1zkqSvz9wWjdBsIC6Ew0CLxcyCXwfoUCvHQWwfU2PxWD1HiaQrG4f+cyhXEhhtisZ
is6bGl079mhC4XdtahoANnPObSlUOS+NI+0XAlqL9umhus7c9zqtlLTvG+MI+A44ZasNFuTV9oT8
wXteLJl/+kKy0n5RLMiRIIFqUBU5u41jrFf+WPHGUUjMdDt9CoDvP4a0rc3GGHL01/394s7FMX5H
UuWq0XWCcexC8KaAhd/eR1tAT3rXX6pfzSg3km8I15GORqKRTWgVcpP3gIx6x8qzYmTAUSFaIn+Y
0W7wBeHmUGYPikK63DwvCvy8yznv2KMBobY9WAKMY/aXCggzK4FXgKD815eCq8CIyfQEo2s179hM
I5HQNQcq6iUZ10sBTAflYLCToPiCm3QpIxxqGXWXzDtqYF1AvcVSHMMZhr++p3QOKnwpmB06JZRZ
iZJpqo8AgTv24jaqXrzW0WtTWQpmr702SEEmE9gpCQMnWa8NZFOVUPmx/+i3jxjn5Wj9Kcqt0c3V
BQf3quaBoXQKZtygP5nOekKK8XLX1DTw4UA1/uNzqJKiJBLBZIT02O5CjQQxkvbQcHCMmnegWluQ
PXNgNID+HZkBH+Q36Xl2cUvMbQu8rvMx2gkdP3ZUOw1vYkOHJeaLa+3DGlGCgFXFnqLv73KNEycK
OngX/MekOhSFrbdOsNQvxRpWjMflkYhUDQRrQP6z75AHQmkONMv+IzqScYkG3h5yJ1ac27aHfbEB
p0C+kz5H8AjojIXLhVSh5xVc6MWP+RFz3BfeBnaX8OO0dAJ2bnjSisjqXChOQmdISfpYvZbtQbiX
l77+eo9gaaDLmOYLxnOVDTYbQU5F7BPGhTuR2T4nmsUveAMslg0lH1r5Uf47a5G5nXULAjARiORH
BaC53BlQ3pfW2trb8naxQRu4SPrWUXdu/qn6RNlY2gLr8FVuiH7A2eg3mfHbvKqLvCKW2sfRFFby
h448HyCzm+JZMpt9tlhlY+0ErAQglojdAZmj7azMex4LoIoPfgm/fSv90Q6d9Yk1/4Rm/5ZH9lAA
IJDYmmVEZHjwlgBRVxm3X+mocv+bApt1UrkwycSOB3t0a/e9HXGmaqGp3kTjgxZZix097DvPSGMj
ZVB8Z90YUDLxV0z6EM3IMsD6SrqfghSnxYO8ug10Z2m653ckIW7E5VWTPCNt/R68w+hd38Q7/4go
b9tGwFvwVnXfr7mnxlKWRlnOkl2dU+ky1jiWAhHzSoLIzX96cCLl5DWz9Ldv8UvQTPCUGkRd10sY
wWudRZb6nE2X3tszOyxkE6jyA5BlTJKZ/uT79F22e2faUDaFDRo79IW8I+se4iBRff6HfZWxYil8
4NrgKTmHOa2jAKARlcQZGV++blvL+YWdCWIuY83LQzQ2IJnNR+I/jgOR7vsVv+qt8qlxtM2CZ/D7
9J87osy6WHctQ5/C1A0QN1iBbL6L3w/yAQXBwBycO+PBir6VBYnX5u5yJ9mOSfAsyXAfsZPh8/hT
uNpO/04/Wp/0dnIQUvInQWXn7U7EcPjBzB4pFPN/2mGgXP5Ny8rYn1w2Ar3oQTtoGCdRs+O7Dqxo
EjJM+ku0Db5vS5vXm3+EMXpTy5VeoYMrcvl0JyLHP6QbUFec/Idl0gz63VdHCV/hP3SfzJXoEwyp
yzCbxZVP+XvixsfyPnUGu3+SX4Jj7HJLmR4WQQs/75LljlFVP1THQuSxtjqzQZpqcx+aWTiFOdx3
94st7jOWFPDGf2jRmFfSl2KM7NRBo2Ikd/CH/HvhUTOVkYD60pAt0DYt1f5nnqlzNi6eWd3kDZjW
LKrg63aMwEoTszu6yRIImdpG9szO2K7YdMbUx4BzUu4kL35ug5/0ac+pZMs3xB+/uIi0n8fb6jj3
/MEX+4c3iVGSeCgmfipByN+CD5xUB/9deuTRGc2/cNxC0HnlplP9OJfF6D6Ig7SCEyALtf8/nJvT
6X/WA1pnuzVmR39Jtil25np6WFjilcOpIKEG1xypLtrWyg7MNcY0CUtRirHE0v6cSGl912ZI/vjI
50bmEqPE3C2A9/Y7HImymbIsk2ChKuqRo6wDq0YgmQWSDPItfUyn1k0X28pmbsEFxQHz1kZgOEB4
DWHgBnJTpy1J95xszfQQbcuFF+8qPY7juyAXYG6c5ofjmHno+EfzFMZhY95nFD9FCRl32Xf5mQek
+57AE23yL+M6O+n7HhwI/oIOzZ0lgsr/EhwwKqQWmdoDM5m62So85ktk2HNv0UXrOnMbhtIrK10f
wJ/wiEFz9kbeTJ+lEwKBqR07+2Q4jcl/GnD583W9W+rZuqq30w1GjeO/Te3MYSqYIFZVPG2cR7m/
R79MGJNkBbCR6Y1kIK0VP3BbyX7bNAflbnhyssduP+yDtfKDsBqEv+Hn7Zsz08x2+UH0NM6cqiYv
0YLb4YMS+KrgcDuGqpm4jclZ4ostPCp2u/b2/Eu7acz1bdEyVSbGEF7sBaNsAcpltZ5DtELEbf1R
rD4Dszajr3vk3zad1dqKa6x70/su18d8B2ALqXbc45/a0mzfMU46ajbhpln79wl5AzuOg8aUYiKa
0z5FJDFvf+z1m46pQDg3lNOpC8FWCAspzrqyQmOsfsIudZs/CNGq59RaemCv9wSNFWdty8xxpEYF
TlsvQ7/8KngKnpego9cP3OXPM1seNlmOZgH8/GiOGAr7Ybw3I1HM59ubNePQXophrnDvV3JSCtgt
IMFPEwms+A4ZKDJtTSW0hiXjTxNml3qEFkE6Swqj5DQ08TGLqloZ7ENy1LlN3XcqMYqYF+67GKSL
d2mrG6GD/xufAqe3qB2n+gQMWFxqa5FDwGjdXvn18aGCjAToL3UE4lzGgeDjyY91LxjcPuyF0MLE
NB6YTpUvLBRul2aDUUvFrBvQY2QRqE5iQiCz7pZLBV8ss8HlkmQjp2NtFgK6fodogCnJlpgcZpeG
pw5hNB544LIuDQUgnnmr18Xggp6T36Kgoe4H9K1tkHCKFk50VhT8PiAY8LyipZoRFap8nMkdFjZi
zCjmwiRrUcmlneRhtsjtA5vdQ+RI0edGIbJs22Slh10ZeOLgRnlYE19cB3GhoJI12K0yTvZtYTNh
M7JiMB4UwI34gC3IIS/Sg6uiGF1+4IwHw1frjuSKjymkqBgbk+lrYxE/oBM3MWPfr1Za2mjVNiy1
5LNoO5gcLfeSgWSa0D01fZqkCxeXnuGlRuH7KCQFI3iQzWVT01Xb5lOGoSOuB0r0XarJGZ0CIi5s
w/WeowVfRtEFOFFkO9kZBdrka1wpcaNbYiTHDhOwxq3KccGmyevwiZf7cinZRc0NsywcL4qhYCtF
GoptXqZgqzaW5BGMwndJs0tqR3iJ1PehcgaEErr8OGCmc0P4TREFJrjWSD+gGvhVyuGCts04jlj6
2Zcwmo3per7HhfgSMTDj93gXuBujJhi9UZzShP57W+GuL9KlOMYcgTxH9FAGGF31KH3GG/Xl9s/P
qMv5ahhSj9u/NROlXHwri1QwRJmbANsb3dZ4LUqritf1tEq9FfgDX/w/ibMg7jpyvhTHOGJToSp+
MUBc5NtSu1M/1OJeBNdQ+RGtyszkM4UkjtEePm7LndN91GYp8zbaepHPvzRtEgpyYlpnkxvGIpgY
83AEOb13MMLSI50I7NltcbMKJ6Ft/jeRRSfMXcoL6yYZ8TxObiuJlhp+x+iLefI2b5OwbjvdTOxQ
X90Wee1iYB4nTUkCF0DJgelrfeZQlokReEPfTa5e5WYleLSzsr1HxhCtg7oRLUTTcyp4Lo0GT2fS
RkOoQ6nnJ9CIqPUq4qNiNWrNklc2K0UAAo1W768LnJ1Q9T0M5uQaPDoTS5ASOGmZ6+vbOzdnpoBM
+q8UZi1Jk2SRUBiQovvpnu97qGCjlRuBqyWnlnO3i6J8c1vm/MpAMgl+JvQUadSCnO2fCraMRmtC
MAaKcnOf6NNrD/7XhYXNKT2QFYDU4DUHBI5RwiEGKq7lQUsoNoN/7wvaSvSkR7BZZtYYKvLCkuaM
HkwsavoUkIJn9nJJYNPicq9IeXfCE0d6vW3+YNOzvZK15cJLNmu0VBBbodCOVx1vy6Usv5Mnufb0
yUV+RdoMQ5aAfrHOTdnQRzOLef+5a/iRaH2R78sqGbdab6gL3tLs7oJvEd0PQLZJ7DfQqROC1oPi
aAKN1zaKUeNH38FoxQglzGDSv/4HjQFIj4KxUPRl/cApFtNB8zACV+uGejWlAk/0quAWDNecXgJd
guGGQHvCL2JUpjRaTgsT6GWcguYhRI+W2Rl/n2kA1fCZEEb5lZQTS6UP/o+0L9uRG9e2/JVCPbfu
1UBNjXsO0JJizDnDdtp+EdITJVEUJVEiRX59r8h7uk5mODqjCw0UUHBlOSlOm3tYey33IGL90DE2
ZHM6P76/XL91nYLOHpqGRxYFMEek4WmnV8ziLgn4gpkggNyDwEJexYlJd+WC8t/sIiBiiUxXI40h
F0lGEIBTE2VeSc0KLZpsFdZOutZSj5k3GFvMTlR/oD1p86o19YVK97mrA1wkqO/QzwhClKOFemUN
wPY4dCn3XXCBl4By4Hk6qAliq3PTXgKMnx8qBVYJtW64micb7DR+RyVL3YN0ZgP0TaU+CpmQLDRg
D31/C86epQR4f9C7gCXotPy3hGFdtzLANrszvbVNY1fEn9wLG31hlNO07jTyIK7xShz8ZCbrau7F
LmpncsFvObtsRxQEeF9BaHWqYZn47aJYRL0DqilQS1fgke6t39yCVCq6cAXP1Ilwcl+NdbJFPQFx
a+Mk7oGjeRINEcnYqWtvMUJvaWDd+VqZOjCZI60aiyAduNkGdQpWTi+2EhSdbTiD5KolERhZQkmz
aQyhbyVIg1z3+zt8flXQLHrsGkVnx4nJn10BJIpXupCGYf3em+Lws3G1fChnkV4o3R9d5tNYAk0O
wLwjfgEJzNEav7oi4PWN+yllHpiu/Y+LDb+Ng/9YhQcKVFeNwOJIf3oJx3lueoBWHd8YoDkBtXk7
5lgROywSY+qxrzInRCssKFqqNchS6QXv7ZwPkgDojVsSATh0+pgYuAPKE713qJouq6+mqFjKlZLr
UV/wCc5dl9cDnfjfZVkyv0nE8SB397xCFz69xCpx5mEE6hVErejpQlPRiwzOq63S5BhqH08FlXTf
TXLTQG4yCzVHavvj+wfwnJ+NBCFMJrQ6gYRKjlv4aiyjxipdFKbjztWS+1QV0VSRdb2My21CRnT9
10JfT2CfycswuYnmxDxxJ+gvrOqZ0wm2EdDqHbH6KDIdf/7qM/pRpI72j6ezyiNSr/1WXJUYczY6
Y9pkg7kmprgw97Pr/O9BT+vJfQtdMbo0HohgI1AgtTcLgX6e/2lM2gxl33zYAyC4q6lf6B5ZBRPd
ynZeza2640LsnI7+XegjntwjwakH3wG4XsAS367CgoAonUYJ+tuxKtct2BLT5TDr+uOoRqQa6od+
Ka+H9BK90Jkj/WbYk8VPlp64VY1h4b4XpLl3u0ssCucSSK+GgAF6OzOLBqy+HSfvYLofEXtybmmK
DJI1HxqXbERTZ2IqelPnaTCsvCW+ZSKr06/v7/fZ7U4AXUIPNiiZw5OjHumk82oHJiKGMoOTfIf3
lpP4m20vJVPPX6pXIx2/5NVpHsahoTF0vA/eoS2zpsmcWyRvm0/DB31Hvl0q25/JWuPQvBruxPvp
bIdY4TgxsEsHKMf0js5ZHOad9kBc3nEkVct9EwFd7S1R1jXBdbB4q/cX93g0T56XN99wcnRjiZcy
NXjfR83mZ9dxETd3Ss1Pi4IHaEm5XGum/MLyTq7fH/q4b78PDSQG6qcBnKWT6Y9lXVeqGb1DNF2T
4ODINTEXMnFnXhfM7t9DnMxOKb9tjR5gKaLv2FEofPv8meoEz9nu/cmcNYSvRjq5ix6CE4+HGCnx
vlR14ZZ9Ruxeozncueu8u6C64GOevxR/zew0czpxHWpoMHgHbnNU07YhKNJEJO7aS4jbc/HE6zU8
VaSGj2t66sLKzMgHD2w38nUkSR6Qnz5IipxKF56XO2gvtYyvl2TTK1yWuhiJWRsVPREe/Axr98f7
y30uEEbJBxlWsPMhv/Xy81dXtZubukFeBH6Dykbc1QASiM/RD3DjJSiU9Y/yIjn90UH47bi+GvEk
9ObCumY5roOsylU/DFls003PHmpDN8R5Fuxaz/6mFy40KtSncPr7iac3Ez7xX2Y+mCoqZ7wxTjpu
qsRDpzYdmgvm4JwPjmEArPeB2HURcb81gbFYgELrMEyU5P7HHYH1O9LLXPsZsjVA3OSXwpizV/TV
gCc2d3J0jUoZDjKYizIDxY858VeO94X3VTHZz+8fm7O39NVgJyZHxybWZsEe2nBa8fCBJasx2Mro
OjV539scKaJLQc35Y/PvBT0xQb5TmUYfX1D3QT53xbB5LH+M2+/N7cDy8vH96Z21qK+md2KE6Dz1
tUUX1qEX/Vc5t12eNJ6X8bZlF6Z11vz8e6T4xC9IueaNjjFSrLpNUm6N+iw5lKLUhTfiuDq/X7q/
Vu+0O5+MvteGL6dj5Fl10M3GnUhGCc1YPRQe/7udJS+e3Kt5ndwy7om6NDV2y9fpCsTdLLVZ6X78
/9qm3zDxC2nYFGLxlmgn4zEjZZdZ9wK05swOga438I95M0Tup8EI12kwl4nrHcQ4htcpxEQeSxG6
36plbAqq0/DvZwWPLMUAW78wRZ12tpMmSKZqwHgq3pjwaoGis+N3a+PE2/dX75zpfzPS0S1+ZfrR
+SNGpB89SO6uonY3pEBEdTdNQYYvsr0DTTly59n7Y56xG8hA4nCgaf8YD58YKbRZe4sIDC5WZ/XO
Hfv2EYIU3Rp8ItFqml37CGLKFsJ5hCxbupBLLZxnN/PII4Gma6SaT/FfDatRbRAhAvJ2Xk8RXZcQ
owUQcz0pc+kFOAb3J1fuSB3511gnBkupRicgEIDB4r94/FmN7X72wFfjCaDK4QG0zrbCHUR1Yi0g
UIiUah6xv928dlzr119xYsp8WjUT8mvwbz41PwaZLR/CW/2Z37vXaBe4FL+dsZuvBkMC+O2JWhzR
pLHGYJNXZ5rYz7G8tQRi1e+fokvDnHgQjmqnSGBSB1n3EDAZV+3EAIuZLuzg2cP61waif/7tbEKJ
xjUUCrwD2B6yWof7ZBlvSRNdhZMqkMvZte24moJLB+fSsMdz9epa8irwaKVxbiS1HyjZe8Le1GyA
1mBwVbckl527chp5YbLnHJY3e3diDTjIiPpAYLaA4hRhRe/mISloYvdDsO8nL2eg2Qx56GTQ+7vr
dbpLGNuDSGLDkB/wzEXyq+Mm/n59gLgAGy5wOaeInKFR0YArjLNUJdseoKe+hkAQugWWvs+x+bm1
IuNhnC+Bm8v0EqL4XFCJ9fhr/JMa+f+gAyOoZDgwVV+WKQPKQGU236tN99AzUD1ekrQ9u+ugaQf2
CCAkxHJvd31cvGnxGux60K612+SSZF4Ro2kt06BEXNiFV+b8dr8a73jHXp2yNGXhNKjEO3Rg+IpN
c6MhEu0G6tbKCBUbvQGKBtmn6EraayLZwTQks/U2cmw2B39b1gY2CsAk7CaaoIEFfvstLnWGVkZY
arN8GYJc27VHsm6+4Pi/SNb8dqJeDXNiCqWXyE7Hwj90rYTAFAczt+rHqcqI2ygHYsURfPVGQwQP
eqdlzsOlz+TU61WQCDBfJpbtIWNebqrZWVbKN1/qeBmu4lSWez5zsrK+nbKYCVvUkqhbyiH9+b7h
Ox6C0xkgQQioHBh7jiwYbxdKI2kUETDQHVg53E2jQEdwcgkJfs64olvnCKt6geWdmJ86aWYVew1W
KTJmWwc03iXSEzlKh8kFO/4b69zxcQJuPwXZwZHJOTgJI4Q2BExavX+IWfAVqo9QnNto/9YHDU2Y
HljtF637XA3IMTO5ChdB8w7SBe+v6bFKf7qsL0pYoBWBHBcKTadeiY2jmpZloA/tAKnsPB57r9w1
vAfugcWqKZjR0dbFf7Q5ypu6ygHCCg9lDcBEHlSLTDbEdF0A7ElDrgFKc0DnOXAk+BQgCVvSWK/P
zEyi54qO9ZKHdoYqC/L15isxAwePWN/4SYEyJJjgZulb6Fn7jd10o1Rl1psExDNhAkRBbpca+82q
DsxGta7SMTNxunSZI6yCzDuv53t4T+IeeYIercl+Pd5S03CyKbXngBDM70i/7Uc2b5vZhcPMdGgc
9BKlUwIJPk98AXgtugukZ5EgpKEB4NIFOD8LUPfUmS0herwadcP1pgVngURlSTXPTbQ07arhCR3y
tgeNazaUprouQ540BUhp4NtUUxDxVdzN1XPiDgSAFjctwdTE9FznqkRXaO5wt9yBu7iu82FZ4j5H
QQoKHe7gtlFWz21zhb3xMQI6vYG8NqoNrlJi4hhyAZ5qtyHIQLvC0cKf26yPHRcUcEHVBZuZDmaC
pCF4LpZxrKY9GYl750SNKa/kECiG/9tTw8NS4nJtRM0jr4C8PKwiagNNnIGcR7rrIeJsuKJ1DVHd
kvY/uiZsH02ozFKAD65hWQTdznqV0kknazIIInepJQQUbA72b01oF6dw79A7monAh4oExVc/tGRS
9CACNox3SQ8Kkw+QvPE/8kkkMELUevIqmnyDgB542IpvuxYKZxmpdau2fUgCsaoYDaDbTVreweEq
sW5k0mmcTctgdIG1B+zFTBY0sy7qwU9Ce+4vqOD1XW5AP6a3EH6uITLhN6m3LqcBws5wzCeVCx4o
JDArEan1zLx6P4Vul65EjFxRNnWTDrfU9wf6aLvUr4oE9ee66NjstYdyKT1auKZsPk4uOiAK6pYt
uY5VbJvCyrmnG1uNItyhibdLAaODWOqVtzDVPTs0jemhbEvLM8dhYVDoOdGoOnZMNhItMAnSDgfB
hPJvO3yVKFS8BE8TaLO+AjDn9esSd22tq4nyB1Gr1GSpO7mfA89ZqjyYffEoHWq/h5ObVCuvTPgD
gHbxXqhkkbmqUSxH0gbWB6IOAbh+Ogpoges7zjZYEh+74FR1nzutn/yom7T6OlfMmEcoLiR03XE6
qGyAjlC1RhQZoLty9lAeC3tBm7wGCh2NiI50b1LqLt9JqxJQ1NRySAs21SCvcKIxDnLQTJgg085I
8FOf8h9VicO55mIef/FWlB+HWHlyNXTx2OZBjZAel5PV8YbPI60hYRkj74w8prr2Taf4OhwDFw01
DbRMmtqXXh64g39vpz4CajEx3RdhjFEZdBwU3ZpaL/1qYRYcChxCSMeCMDPuKhSV/FRba90ta5X5
iTpt8+Cx0u6Unfj3tK/7cjVI1UBAs4EQVaZR4HzyuxA90NqJOgjaArB3A9XSyodNDCxf+Q0JNv1U
pQ/zEvNP/QK8GeKw9iZ10nDDrJs8UYfxa+V06sEdIUEGHcHSI6tAjd7XtHLbDvruQ/MYLFNCChfS
umwL+ecY2yzmqNrE1B2mVTXMS7f3Z7dXqxpKoC48qS5ah9FcD1uvSr1hNRnU9qDvEkQ9pIjmcsmx
eozmJnVtpoeppvkk6ER26dA7e4qowMFTxIZPpT/HUGpNGsh52hY0jcjhLnqBy+AnywrKVSn6FUdR
gRh84MrPp7BEOjeckdgsekZsV7DZqiELvdKBJlIM/VOkf+N0+Gl0jD0JJK3mfGxq3mxUk0owgAS8
TW4UOIjGzdiEfBfiPWHbAGrBfgGFjF4+tI2B1PbAnNoUbko5OPJrQEaybpHgeybUwXNGzKLWMm4h
ytS5c3MnFFHtjUt72A0/aNNh5S6I4fEOAqOVCS9BN7RKbfR57rrwKZiaAbBXov0BRaQG4gLdpPSt
M48pz3TEWLjqeld5GWKCZcyNoKgmCgrdrJAi8s790SD6jaqwc3OmB8ALULCar2gYtzseckwzJVpc
+3PN08zCadtDtGlBZSw6yhjbxEGrCHPT5WZK6vgzxfSQJ+5AApf1i+Fg2yRdercgkumzdqBRhccj
ZFFGJGcsT9raXzLwuprvJQVtaBaotG2KaoqUyBNW/uxgI/ZjKbwnvEEPbjLHkL+GyIkp1DQiDzhH
SZfiDLcdyCadKCy4u4j1Eo7kQbZ6SlZEjrHMBocuFMqTfnzjVGlY54b0FG9J5Xhl1nKWPPUgSb3W
kupfY2RrdJgTRa4G/NzmLjT+7gKqeyhmBYz/VL5mtx5EibtV0o+41JDHTuATQeqN5m2NrsSCItEg
8r7p8HEhUQYdq1UzroFH92FH5iH+gLNZHZSuEpHhZ9QpvLRFWxga7EEfD88KQbSthqVYBFYEv0NA
G4zCMV4hEKohoqmSZh9Yn0HIC41eOo/03N3OUTNnFGGLxi9NLM2FXlSYVUq7cFn4PD1N0KZ+HAbC
f6Lx3PuIUhX74Armig0Hugiqs707QFkAdwYincTDonG/Zz8bPnrumkAUslpXKkmhQxzZ6jsCo3Rd
G78pplqjHh6UPc5mDQAjLJhvCqz1SDOQuaHHPASyBPsQOwfjt+TZE4FwV+7YRBBn8FgQwd9KQ5p5
itpPeAkWXjCKdOK2jCvIryREpV+StiTuSkM26G6I2PgpwTpBe8Bpqy/GVrDQkMicwmzo3XnK2qpN
7qyRHR5Mrw6DXOmhTx91OAdiQ2oGFmXAGl0wGcwhFJ192PUtB4uFXcNItF4GblX6BWBP1e3h2Qkw
yopZ0x0cvnjOOniFfoYegkGsYuNRbwXYENv2ujExqBHa6vvQKn4vUk2rrT+wYNgOXA79oU9pC29g
doFthHxk/ITvgGiGqXvnbpSDtxVeN9brpLITiGMF42o3eXz8DBFxFMIcGaafKOfI6B8f6xilOBeK
bovbsyqnnECo3rbLwDaiDKdg7UG95ltSL0DUIHEyWzxNYOrJpeN5dxFt8BosnSvvkIsWdtWC9hlG
guM1z0rh+BVuA+FgC06TBmLm4yzbHMAa6WakCtPm2osF25GhVCaXozcfra2v5qKvSEfzCva7zyIc
Ug5T15RYPZ/0CvqYC0mguS7nuIiS6BN+3bKhzEqWVzScn+aBTVUOPwa7A2Fcf9qVQxwC4OFKhRvP
0dcP5RHb74GZXup144lkzPvUk1twkcdLVuOc+Lk3Ego9CMABlwzSMVLAUemidN/ONp2hku6XbiFc
3d4GKU/7jA8xTKV1OxLkoJyC9J22ooFVk1TEq1JA2iGbeDegTbs0swe7icyHb2oLdbA6Ce5Jsqi7
hC4zrFWwyMwEpTPkso0c1EqpIQ4Yl23w07XC+WKHcPLW0TiraRX1lkxZYp1PJa6FyNJpVkMejQOZ
131F0xIhMIvv+hFZbTB+LxAiUCXDzERQ1WkmRuon2zYI+Ve8m/aTSgQBuExLsY6Us/zyuV3A7R5P
9NYLph7fQpYkT0pTPqaDg3sCfAseYBegYpaNQscfnSZRfe6FIKbO0oal0CTpO7PuExj/LI3mowm1
th7WwoWPkUctkdHN7IWq3MymjUEyDM0kxBiLn7C1E0DoLqtMPMscBdUYJknO0b4pI3fJqyWavgSy
W+AxN2hyyyJTjR3U3BocWD0HPzoDbdMsaEXyaY4CO2aVhK+WQ7kTxkDElUBdNBKIMFga8O9A8qVd
HvEmjAvkEjjeBUkDvXJGMXf5NEEQU7dpi0/QNe3zkhvHyT1HxZBc8Jm4K7VJ7CpxobheWA/Gbhs1
eLIyD4T8U85gT35WotfwDVSJTrwqra81GUEpEyNlm9RCPvle2AabzrXTTZIMoi6MKF0ESpV0u5uU
sajaRrGS3to3OvDXjYNMR14x3uGWemWg1h4ftMiBwJqWa+aPLi0c5QXNVuHhuE/DBhSbfh2Bwzlw
4rjOl3AyoD/1Kg96MXBV7st+QKSHnKFC6tpKc9BB04Gf3QPEZMWhRBpleLCozcN2NkiYIfoABUDv
8mSV+mLS+dQOrbsaidP+Ajsl+FwgaTKovIY75q9sQOWYq9HXT4mKFRSxBHRAXL8XIHyjw/jVmR1A
6Do5h3OhujaEF1I1bY2d758iBI4POgxYWSyDjHeAVgm9Q0EZRFPAlSFqcro53KJdszHgCjAwvh3l
3jaeJ9AqpWnL601nOHwn4GhSGGzqJLfD5ECznDfcki3DHTU3aoHVKUB3FFxbZkTeOEbLYqZj+zhw
hkoh0yKKNxolqhKtB00SZcoghZx5TAToEvVCIbKgIUmZe5y6U4H522SFAHKY8aZItypamo53bAgd
VsiYc/R+AlJ4JckQj1tKj1FSU7f0diw7fVviQSoL21dIaNklkhYCwbpRqxk0E18bHEyRQ9qBwVuH
rCm8RVU7GTZ/WGvlN3tnjjjoi4gTgPECy8r2kuENhvdH+iuhGPPypSJIf6PNawSpO7XbEWyZsiBp
7UEOjU/jjcdgkDPIz7UrwwLEECT09S+uQv+zpcb9RP2RQfZemAB+XNdqC89qEE2WGs9B37IJgjnT
cZ388Oo0GpHUUNLd+KCSp1ljKlcVKKcTtF8tCcVS+pqLnCIwPLLk0QRqZmm5Gw2p4k1sgqb6PAdj
+QyfERmdSDQk3LPGul8izyH+dYz0/cZOtICcba9wk/E5mVi8ut7Gg8udfeN1g15bhX9lHeyRzJJg
Hvz1keorXU2lTACXMLOJiwAh6rgOOxkd2OCxvaZttOQI4SeZjeArRfA+TzCXVC2sf3BaRQG819YF
CCRpUlYiIpkh+WalCHZkhJ+8gZJvAMYHM5dXSB2pKNdVFYBvqhXKor2qhL54XCkgZWsYvkyIRj/S
iJefw8qG31OxsHrtLDZ296yD53wvBbAIH3z4GGZnS+ZV9/h6aA1YV4Z4gMu0968iJ6DhdRQhyZ9r
MdqrHpFUtbVGg41kWA4MGKs679KWihyXV4kVqnwDK+gS0C8jRG9wuKBq+mHQiQeuNVfxqGhwwhCH
Ta0meUi9qNmgR1LDynIuF8TCi4LVgYZ00pOrdhKcbVBXZch1lXxmq4hMgyiG0EumlSaLFDvqTwLE
8khJDN2hNY4Xb2BQK75vBw4XqbYhfPgQvj7O1Sjqx7YVNblbqpYCZCNHE2D2yiabpU1nBAcytLQt
KjG2AJogH8Wj63BROP543vU3jhD2pqysy1EirJw0x9uuB4HPDem8Z+PkIxQdAQooHHjveq8m632M
/HG6GWIEwhsGz6laUbB1hTfG6vEbmprZhxZ1saep7sh0ixRdozMwcpa0MFohZRhUhs8rD/E4Eh2p
SMBjj9/Md5wpNWynaFnawuJU0Sv4etNStI7X1vBlvfmmNrae127CA76WJgIjgDuJqCoEYSMpYtmT
bbvMLt+OIu7kUySQD7wKk2UqN2iRYd5qaMrEy9DRy6t9zyzOxdDRAYKnIR6hJmHumEPuPtSFL8CQ
j9ygi+OgexjanOMlz+XMo/gqRp5AruDAh6qA2AflWdy2S7RNE9uhgDSpqH8cEV8em9d6Dz34FHns
ddh4tNz4URl8JDHctaKKQbaMU7Io6Hq05msF/x4O9tyXpVrZNIjAGKBV2+ymVJLuavGSOSqqJm6a
AryKIc1TAgf/SswVZOjg+kZuNlLEJIU5tq/6/sfRBxA8bbZLlI5D0K0RnghTdutoSb1+qR4Uq5bB
itUYjvypK+Xsr/yZxrjVcKHulwETyRfthWlh5rnsCgKYyM4fQ6ZxnSqUh8gyxj9ICHMDVzz5hFRq
iS5BrxRPDsYY8phBt72Ok6DNWpfUzaapFkRgDfj3umxso+SeOqA/zWNVCsTHgRMADNvrbypG5/UV
6p8lyco4WvZuK1WaU2kRA5qFd00ewXkIdjTpUBXrnX74lILQyAF7NEKDIi6hzQwgdSB/9uXksFw7
Idu08RS3eSSn6IcETt1HRjMKRdZLy8ucNAjhclY1yYa3XTQXBh7Zr0Q4o3sPXyt6TgM8ntmUcOfg
WCkhAxrqMc4Ro5AftnTCbeKlk5vFDl7a3IWLeEQnLQDBS5OEu36eZLlxSF0/L2V97DWYB3WIO+DZ
M7cM3V8Cz94t9TQConDs03tPjNO/CMr+8/vyP+lPcf/fFRT5z//Cn7+L3ow1raaTP/7zf81yGp/b
+rn7I5vHn8/zH+LXH4fpeUKnZf1d/tfxl/31l//59o/4Xf8aq3ient/8YdVN9WQe5p+jefwJpND0
8hX4quP/+f/6wz9+vvyWD6b/+Y8/n3/wGuwi+Nr6+/Tnv360+/GPPwOEHKic/efrEf7149tnjr95
EPNU/fHXRM/83Z/PcvrHn+h0/w8XuDXk9t0Q7UTH0qj++fITP8VPQIYcYTAwNxybKDosePWPPx0/
/I8jjhAQx/CoX4Eevj//kMcR8bMg+Q83euF+DI7wD5Sw/vw/X/lmd/69W390M8LVGuB+fM9JrfTI
iwoWVkhwuD5UhdGW/bYMhj49go6Wztz7S7d1pzSXN6VPir5Rj5H+4IkrCXVd9PHN8Sbxvy1De9/e
pV2ZcTC01f02rNk6VPwCkusEf/fbR50UVKcahNTH+tH9jLSKWT7UlMC76LPZyVPvEs3yScXqvwcD
90EAbyNFLvqkSNcj/RvyEisQg8G1rrNx/PnqZPxrzV+v8bkBsL2g9j8Kg3mn1BzCT0Y/Cntzr6F5
G0CoHbHk+yOcwo9e5vB6iBMskKOWMKk7LFivQDuYXFfkB3ppbglbadFnTRXv3GirhvTCPv1fxgVF
KChHICeQnqxdUgmkrsD0eM+6W9V/QTarcErQT6V3TgKn8dsyI314CbJyAjx6mSyWMUYRDxwcoMN9
e2QlCczgjbW9d/rkZuJg/HBQCZqTG1JdKKqeGwkd8mjhBp+WBxHjtyMlabcwQlv3fqaduEUtxlkZ
geoG7lO7m0yaFO/v46XxTrYxGcpy1HRw71GXzuZ5zMtmpyHJUl+q358dKEbbIcjvcft/63ACMzMl
7eLe+3hk2umQlvehbLKBXyiyH9EGr4rs2CoIsYcRaPHRSIUNO9mqkAYlUkiYEOqfdxPex2n4gJAT
HiCkZmP/XqGF9v0lfOGx+G1I8PtCRQOClMBAvN0zHk6NJNq494inkRkjzjcJ9ZGP3DbjliNQujrW
+vayiZc9kdb74avFrKMpTVCzauTtMSoFrgy9yiD1avjVMoGQwuujcA9+fEQf/ddJSbNHX9+0VRYQ
7ymRSQ5tnluehM0O6djqy2xAofH+tM4tJGiEQzwYaG8B3c3bWek0FXKAcve9pw/dl4bBDuZWFdN4
21+Adpy501AvRAIPg+ByATP0dqgRBV8h0YF/71QdNOS9NbAcq9rug2TJe7AKLNJBzAVf015Ca/1u
9o9m5Iixw7OJXqqTt0hI5rtDs9j7OHLWyGwAQ+OsFd9XsstkcKGD57SxBscRo5EgATkzoArpy0F6
hdphqL9Kji7NeyoXlLmH6gquGhAG/LPH40KhwIUAcfomUvAc2KGYgkvA7/NfkIKYAjuLu/HCI/jq
C1DAVh1yIfZeSgfHa/wUlxIt0YVuwh1j9muHjNgAc84QKl0ybefWGm/+Ud0eW4y37+0uV2lQTeMc
vaw1VLM9d1POy57bdudosg2S7tP7B/jSeCcHeK6pbSTHaged/JDsZZynXYdGkV9Jv3l/pN9t21HJ
FOgvNGGEeCBOjHYX9KxLGXXvMeJ+jso1ylqbtOwfE3VhTqdEjy9HCHUGFPDwHOH5OzmwiO4Dzkbu
3jsxukPVpp7G3AGHStuUH8rSRwSzqqi8of2IahMQaHBg9L5O2QqZvu14UdfnaE3fmj7M/NXnnMzc
b3lliYvP8VBjgWZy+72RHypQFQond9D8c0wSDiK+YDCOv/V0VNhbkCaB1+8oxfv2JC0+oJ1ICbv3
nW7rTaqWX3XA9HZBbunCc/xCf3M6VApBzSMdMf45JY6x49IPIHt173U4z5kSIsxVNG6J032MGb3V
fuDkDVmu7TA+1AHaLC058NZeI+Vlc1SqmpXks0Am2APeBuWEsPOCnLruHUWlCWWbB1oDbItI3BYC
Xfv5YN1HUXo/qiTc+AY15cEvV5HSOvN9ecEenbsgr+d2dNRfGQPgiUIEadg88r85O68dt7Gma18R
AeZwSip2FNW22/YJ4cicM6/+f+jv4G1Rgoj5McDMYDxQcafatatWrQVwJJ4omB2QXiz6zxql2vsn
ZNlB+W/fco3AcQX71BxDXdoyShqV/KziWpY1yixK89LG7buoTZHDw7RwWiX7SZHmmJfqdyGrnkMz
eEBLQ3b0UDmkQz2t3G7XEbJBkzLEHTMebxYmv/wegi/+m9eKp4bb1O41GcymNqkrVq4dA5Tz0A5J
Jnh5gh7l0kqlA9xSFF8+mRXJjEJ+So2XSWoJEgbxcH+Gb5rSFB5uIiEWfYSXpsTEIokkGhIblVcL
2skBKcYgdcj73zd0ffgYE4EO3g4hDTRBFoYAb0z6iKGpratXqDymfdMX3t7PFX8llrtpShdZKOhr
eIIuFkmQxrRoCZNPVaeOf83BDx0/7LNfeqj/uj+o66PAoOagEYAp4f0SwwpJGbIhPpayUNwitOok
3YN+aiDQHfNkhe1jiZvkLGBsFu2icx385NJYjHx5DcZJPhVB4Wg6avTGZ1qMD6rxqTG+p2ifhOEX
Upqbtj7E4q5WgpV+0OvNjxAOau2zU6OHRF0sYRb05lT2IInMkYwwYUC6ycRU///YKMT6UHdKtMTz
XrvcKCAmpSgcevlE6CfaYHDszJMzRz7fX7pbG/+jmUXwqFYpGvdxK/NsxlE80GZOJrIYVgZzI3Ji
zuZrnhGx75ejIZ1WCJ4wyadI+TPmky3En+g+BTcGqOpPIgy2mr432Q+xcu8P79YZ+Gh3Mbyx8Aqk
ekf5RFeBo6bqo9EfpGKN6mKJl/+3Jz+aWRw14FNKD6mQfCJhBBbVUza5rk5bMooqjxFqao7VdEdi
5eqFcln4QJUlfY6NOHyi9Drs7o/5xpL+H6M0/hnfecXX2GQ+G8c3TmNOU71u8j4qJdn2gdhtjaFr
t/fNzWO7vONNyC5lcl/EMrKxpAryFI0sutpopy76rlC3I6Pi+IMrF+zYBtSE3z4GZb1yBq+NWvSJ
oUuGMCGN38tmmynsOzOrY+MUAuMQ6Hx7S5RTP0pPcXQ29QdLX7F3Y4URxKQXw6B3i86IJbWT4lGj
LszeOslSuy2ThPqESx8z9VInB5YKKeSmaj9DDeoYBl29irgyy0vKY7aYxR04s4Lg+YjdFpehFUeN
Galj4KbtD816Nbh31Wgv+cU2Hpy2OwTDSaQcnUnxRkhdMXOo0hrNTh7otpokmxLn4xT8trQ1Ccxb
MzNn3uFJg7CEZqrFEcvbIpqAN3mnOM+dxjuKNeHcg1JRmnbEAL1K0gegMb/qu7BYuwuuj/f8+MQo
JGJzzLEIZbtJaSi7+r5L1/SXAim0mJrHjjQUdeZno0V1CwhBJaCXYk37PH3WwpMkHPxwjYVgHuPl
GQDLT5jL+wWsI2fh0lkXGV1Rapj5bpyZu3KkbgZ60VK/U5l0igyiVC/f3D91N67BC5PLoYsUVANd
in2XJq2Non2huuAU1Vv+S4ay/rlvbZGOgS6Hr7v4ZvgrF/6teTeQBQU9STfGleZTOIrBkGqK7xpe
DCghzEtbsibrMJRdtrLxb5z0Objg2NGWQdp9sb0A+E4jHde+qz9rjaOGx2x4MXpYx/R4m5ffhDUl
nOt8FN4E5BFx5z9GmuVJbzJyY9RQInei9nJI1OPoP6vR344VjaNPrfoKxZvtwdio+y9JT5LRkYZf
0abYNoIjC3tLeKwh4/W83gEz65T9fhRB5oCRi0Ln/h64CkQWXzqv0ocXSG+G2kDdLXLr/pviP7ft
n/u/f3WRLH5//vMPvz+pg1HrHr+vdt4GZAbdZrsy/NG13/67HRhMSJXBOYfG4OIUm13VZOM0Rm7T
v6tV/WIWnNhUH93Q79co+q5CVcZECUdXiKu4tpby4hnUedT+PMZkpNke/GrySfJKnlFTAXX+2HZH
3w9XgpClTTraCIo5KDBWQn62pGEXW7CLwaiErqkIwDA90dFbH6j1CGg0BtHleHla7+/P6XJvzDYl
8nL4JCTpyRtdrp2gBcIQK1bo5mCXgALK0taT5TVu6Ktb6Z8ZPB8tzTyekGG4NDNUOlVywMiunjzU
HkK942MXP2lq8c0LXtoZCJ1tkiF1avnXsBWQmcge2gIgh2438rPgHZAoX2uou/KMy29abFsVoQQe
Kwxda782/Z+mKB26rneUGXd6YW36/r1sHoOwe7Gil7B8aZJmpaXvnzDYx+uARiqEuWeyaEU2FLSt
L2elmEC7pS0L3sMFcAwBqezjRJIeFK+pP5d+pdjk1qQH6rrN3IakP8cFFEhNHco7QLrpSQVYz5Xd
NP3D1FAzBimTOEJRw87UqOmmSJsvgab+FNoitZFIibZBEMgrG2hxpcE8OLOLo/RLxDE/6xavHKPR
vYCop3fLbGtFvKOkTVHudFXZBBPX6uH+dl0+EK7MLTYS4KZoCse4d9VE3WiaI2cbKfg5Gb98/Uw3
4MYcfyOco4UrBAeLo4lZHXJtwmT8AZmMJS0UaI1Q0zxFdKeq3CUC0bpq9udqEAjr6vgIx+zf+wO9
ZRAPMDOEkoSEEfFya6RSVXV6nEqu1ljgTPRDIn4xGmBD4OQ7upH+uzX8DplVytM4vcWsyj05814p
JBdcVOZotfHTy8SdV1Hr62b3qq6V+ha3NYUpiXoAKocQvyCa9y+R9eHKqMygB8SglAhy7KyYSoQj
q/65HU+lV20lRHfHMVwZ41U3LzYhTCMbpchwJ10FX6Ffq4Oq0/8RCK/+6ALz2Azq6/z2gLp0fA90
R9GfcsJCIKnWBgJKEKb3p/mfN/1w4OdhI7DBHkJInDh0KdCeF2YASripXXCeLeSSjTOK3xOZHpxc
3Eka2n2G7/gv4Ug0fDSCTZmeZOHvNEKB1pWvFt2Ov30QiabTCj/vf9ryGP/7Mg1pWFTaRditF/cA
FDVtpdZS7Sp1sOnUp1L429Sf+vFro1sHxVt76N+eCbzGXDaH/2f5GoBIUNN8+ojdtnSiINsbQrON
oCY3hPFYT/lGCh01LvB/dhp/+zaUT2r8vWk+w2Sy9YKNlz+odJBY0UlWXyU/W/Ey83a/WqYPH7cI
08HZCXCd8HG6Hztq8GjRWqPXp/szvrx//m8z/M/KvzvzwxnIYdFKRn2o8f5/jaazmwaNyK7c1OJW
F8RzHO8i+ZB5qVO2h2z6PND1ef8Lbg4TZT42pKgZ4nLNczkTQz2aancCMdr6h8Grycgd/7sRjcth
jpUBvi5T0q1phlVD/cvtTCq26CEcYmNKIHcFyX7f0j9Ax3LZ8F24zPlwUdq69Jm10gZNW0iN24nN
dz30tv7wPIX1plH3sl87kGzYyqOkHLJ0UyvnrqUv7kFrD+GpfIy8cc91+TQlb4G8C8jrfg+daNt7
0Cd4r115zLt9btCz50AyUZZrVeCbx2EmaiDSBAuti4tXO3hU3Zwso3FjQXrkqt8KfWePwXgOgfGq
ueqk5kmo/3osVAAAjBYSpEzsOjz1YWYXs7pCspO/tmB1m2KTqCJojTXszg2XPfPlkr0BmiQpy4u+
kSJf06u+cQOnS59bsEHCcFZGF5yflP3o29/3V3NZrv53PCATIvHMS5k8xiI4CnFWHm+n1m3/Ng3d
hGjf0EV6Bm0DPLzTi0OoraQJbpwHblyedFSNVUVZ7h9gun2SachjwAw5bdKiD+hVlmOnFo1gxdQi
7J4HN3ta3sbAayxjqcxi1jU3RD0Nbh+/+9HPwvtyf/ZuDuXD78/u/oNvkTrZr4pGHNwOjc2EbmQq
puMaUdEcIC/O28UgFm5SzK0qkEYGIYvippBH3vZ0t5WH1v9+fzTXhqA+JqOmESjDwbd0VCrt6rGB
8JCb52G+D7Qifmx6cdyY0zin02R/c9/e9WUIvwhQBfQQ1DlFOs/uh9mbPC3q6PcYKBsah+Y1gQHM
o/s4HVv6D9h9fiStWLzeDzKcC0hdYpaq/VJEoAP6JHWiPLiJaflbSP4pFSKEs2Ll37a6XDEwTyLJ
1xmPwe5b3PIjpNXBnA1w8640jlWSmjvTaGWnp1lt01ZpcRhoKT8klV7b9Zj97cx23IaD0dl+OsBF
QCe93VVxt/NHwd+a8ZDsFR9GxPvTv4x9KddwPIjTqK+RuF1WbsJOC60SpLdrFb1tWaEjpqkt9ebG
7Hd0lK9YuzX1H60tdnFtWbUmjwSEHVh6vwYpUmcrD71bA6LoRVcecGUFtfXL/UQjodr2ajy6Sv7J
8D6HGtvoWVe+iNL5/swtX5T4FVwlB0XVKDiJ2jJFEideqKlpO7pBke+C5LtY7WgGhkfDGV4rgJDD
zjLfAxPx3UFygvF7GJ1Tfx9ZjzHPNumQdL+0b1lo0ADX79Xh5/2vu3ZKdFwBxpy1JYHlLAOe3jBS
ayz7kYS4/xQCnLQt+lrLIFvTs7u1pBo8/+gSiFB2mvN6fDi/eg4ErReAHE9m8+Kr1UFOg8/3x3LT
BNVZppm6BSX3SxOGoLa12jMW2r2I5TOJ7rxSXKufL5Pm/9YTjgkNSB+5GRJSl2bGXKduqGujm3sZ
5ID4hb1vSM2mgocd7gR4trWw7g6ZENBkMI71Vh+09KGpqprumkhe8R+3FpCHCwAr8MsczEWAlSSA
TunnGF1eiK8aGydp01d6+/b35/aGu+dJSGsztFZQHS3fvklisDd0kYdnH5wzq3PiKdtW1Y9xjfjt
1rkEvku1hochZaLF7E5arculEk8u3Sh/qtjaZPwNnHC6kSfrU9nU4soEXsdQPHY/GFxszKaRfcXs
fQy2zb6XIkcqfqnZp0Q80t0um7+Ubnt/Km9uoLniDmkUtRcyCZcbCCCjmaatN7pp9CAhEShLD55O
H1eHIi/vTV/9DenOjgzjK0p3xzrzV55St87JfNz5i/wQ8e2l/T6SSgVSyMk1jGRyKsUv9oKsBCvD
XOYX/50ToCakMImmeGosJpaWPyEtQ4NXvRFTuN1046ZC8rPZeBTcozfF2ANPgc5qXwjw6Lblhjb9
x1ABfRjbYfwd6qIoLR+qRnlbmf/5SCxvXIPEGKhLibTuEoyY0rVfZRofNgivdPaQn3ACYSuXr9Jn
pdiF2ve+eL9v8tYhZSLIWgMH4CJdzLiswj8fq8rE6fG3gqfsjCE6ZskaMf6tQwpUCv864w6o7Vwu
rCxn1pCI0+QOQ0fDmUoiUjHLCtKKYhv0we/7g7oRkRFEghshdcNG1hc3aEPDkDU0vuhKeSNCQBR/
NhNBc0RfaZ7o6En39GEa204dhv/8RsYzkJHXVRMNqSvpg1RMFamIMGyl2bHU9J0AKSYN1CvJgFvj
I9k883xB43eVDxtR0VG9PB/dKt5Z+h8ZnrlKdOO0sEXzU71GdHvDDYGxnzcIQPs5oXm5dj6EEn1k
VaNriMnWCHwHXrmNYm5G6AxE8ZwV9Jh6n/77ChLAi1Drzwqw2uLukKvJ71HfYYT+Y666owBj2lbL
4IbcddFKtvbWbM74d2gCgTSBhbscH216RUSH1+j6sppAfNIC6/N/oyNlW8xo1GN6DXp34zjIH00u
/OwgSL0ghFzUgz/RV9Md5ajf9HpOLVCz78/kLWd3YWv2uR/CG/QmjNQs1dEdYc8x2vw177ONNkQ7
L9KPcfIUCdsKtF1/0sJ+n03NF2jNJO+3pb+ImhOqTuWO5u92+nX/s25cplD/6lRVFJ2joi4mfYQH
KkqmEL/TiK7n7wuPPvHg2CU/NX3F3d9wcZR4FSRxkFAVyVdfToAnTXFXKfnkNnnWHnrPHHcC/d7H
SJnK4/1R3cgaz+g7mKyo0MxOYJGGyEe9DsSpmNw4eavkL2n8JzF+Na/QtoXTS1N9SYT3rHikyb2x
tv1jE+3v2781VK5P9H9pe5jbxi6HKppC3aOFxayqQ7xHF+GXGU7+FnKOZGVb3XIK5M7wcfOji66Y
S0tyYJQ0mXNv9PRwnpW3fHxVHic53DTlzg/WNvHNcX2wNn/Nhz1cDVPhC7k+uVrZ2w00zpMZbsvW
X3l5ybfOJS94iIHnd9GV5E8zEmb6iG9Sm96gXiCSNC5cy/qWVXCM0BY/QWilHTp6dPvod1VvIBNB
pdxT7Ch+KOtjKYOyfvKTwpGnF42GtcKkEmc869nm/jrfcllk10iEQ8tKeXsxH95QqoOpeZMbTDmM
S5VyaiHacbq4khyLIuSmhsPXyU3a8f+zYRrYmBhSbeBNlwFKOdZFbYDHdI2vMbR5sBWY8G1MxxSe
o/S/hyYzRhHxJW7xGQl2ueix0PojTxjRDeh33cKEg/RIk4fbqk3WtIKWkPI5IgRlQx8IoT2po2W7
UBRZfa8bveSahv9JT8R0k8MFsU8GSaaiXkHYRovwZgD0s5smiBcnbZJ2bUX/t48jO8NBmT3FeggL
Q6vHjyYx3M7oun6nhFTfaNBunyNZzTZmIlVPBURA26xqi8SedE/6qnRDC5UaODqTF9IpAQZzHgIf
rowE/FfS+sH/h5cC1TS/y8icINi48IhITOUllIWKmxq7qcqQypkIHaptkOUHKXyhxdyGaoAWZRTK
/F30HV7HNkO6cVjrWLxx3i4+ZHE30apcRkGbKW7ePs18F+l4Mmty0+ZaS938Q4vAGkMoX5GNBulu
LhxjS/GkgoZEcUWgA7VKznat32R5z/IonNNk/2tbmn3YBx+VjoFEC203napfVmY336bf0pv4YO24
aDfqUT52Ptw1tvUjffI/tZ+Kh2p3/2je6OHlA8AGcJ3O6pf/sj0fPgC3FYwQGU2n/sE/q470GKqo
BGlnfTPtiy8v4SndCUfrWB+i53TNQS/z7/+wqh9R9YsJLlprSEXKEafcju3yod/n/TZ6bdhIcwV8
5fK5bW1ODZHlUAj0F66B9GegFJMnnaSKsGkXbYzvwcuY7MSn7vOwZm1x1c0YyQus2MLZqtFQBXBy
+m7R7lPfps6aPbUb9B2QslfjtaEtrjqa7i6BYouzqVmhJ5pxG7n5l+AbCDjzVP4pP6PBfkwezEPz
2dtCG72yc+bFuTwdsEd+KNYstq46jlEJFUXjlv0mkDbxIc+eYMND7Q4M6pvx23qFCW7F5hwJLWxe
lANm1/Bht46epNN9QjlAA85jHLqWBONOdqjTTvqmnF66L91/lCvEx188zhbOBtC9qY6EZy4SGg/V
p34v986UPTR/pTXo2WLHzLcJcL7/vc8Wa6jSbGQ19GG75nMCVZpdfjnTo6QEDpf1/Wm8FQh8fCct
4s3EN00vscixiY74ktvdTzOw5cd85YW07HCbB3ThPhcDagSIyKwsVtxYe4QJ0KhyW+AlMasKGcPT
UL8Y4kai7JGMT42OhGkFLnELyYUXne+P97YfJ2HBe42AfomskeI6rhu9VFxNFJ5g6YT3I3y7b+IK
NPR/g/2fjcXOjKpWlJqmUFxki5VNou9B7SSOsa8gqdmW3ib5et/g2pjmp9KHkyB3ZhglKWMKOQQa
7S2NtHbhX+eV8CoSfWW8CRC1XT6nlaEqJjMTYNQcjoP+t1bfG1sd/7TeLv1Vomm0chUtfBjbBXOU
pWcyACKqZcM81JNTBRup5nLr7sLsdUgP0KqsGLmeNhDXIkA4cFZ0RC+DGEsWaz2G2tftA72xx6yB
gJ4i7Ob+4lwfZUWVCAzn0it/W/LDCzSr+jmspG6z00sUC6YnmihDt9K+fpbgqL5v7Ma8qZTZsEIi
bm5+uNwJSdyhAxz6mquX6VPZbwNhkyndSqPmDSQJRCOkdykc0vXHuC6tVIMh9opRMySvqEDgNRUS
MY1/qMQxfsqGIIQpagJwHvfSoS+M1EmgbH0xlCbfl7KfH3otjlbW8jobwCf9S/nyoJkToItPmqJM
yrtCc+utaXwVRLtUf8GHrQkr7+P56F5eOiocpLyOJZIOFGMWQ5ebSYd9v5bcKZiJjez8F30y2hit
bJrrdQTZyAVAxsGkBr18JQUzRHiE9Zy8VZnsdWjGbLlSrC0Z7+pwf8ssw07O2mxrPtcKIADQ+5dT
Z/E8EDVox1xpeg9r610Zoq0MKiQWN3297SAabLlTA0gCTDp2hH2oy4dYhePsGAq/A/0TbFYxIU33
+/53/UsALKeaRmB0D2YgDxjsy+8qdRQOQqrLbq/s/Maz67Y/FeXXupx+dmiflFQVkm46TL7oKNFr
BN9i1b5W5Tusnp9QLrb1TP6tTOav+591fZxV6mJMFN6QWtzSaUg07VZ0FMuuJDwYaW73Yw4TrGNW
wS6fvhA6FuOKd7+REppNYm3edFyjiwWiZyqTIv7ETc9jl9o1N0iUJ5Hti7EjNDy+xMi0u5cSxpZY
eQ36rahFjtcZR79qV47ZjasNHYUZvm0ArTaIUC4XBVrLuOvHQHX7yrO2soEsYomC56Eby9qF31m0
i1yA4xHOXNszc/0gQLO/HeW++/tf14EPIWskaTxCEU9dRJxiExtKrfIhsVU4E1SbAvys5Mqc1HoQ
4lMdrGR2blS2Lg3OnuHDJRtXdar7Qqi6hjTYWrA1hG+N0dq1SSddvG2Sl8YRH8toVxjb+yO9aZnk
OWVZEX2uK3oHz4RWTxgr3Q2e8uAT6sObXNgLbkQcKvQ0s2Wwh8G1rOzEtUamG74B8g7cHWBdOFDY
hYtBK6knwBqsu8ixQyipwAP+vfeI6XEOyPM6IS8zeVcVW6W2/V+4ibzaFskBloTDqD6HEV0LydYy
hxU407W3nz+L+h49tzOJyWLxZTNskPXodVfQ5INSHws/h6pU2mS5tvPqlTv1xnVH+xTKK7QszH0S
S8n7LpDUHiJbw0XFwiufKnlLcgUK4XEXRW90YqevVf+cq8cgGh8NaSWYvL4J6O/j8JMUZvn1ZSSk
mNKUCcJkuDMDmNMXiE0ZBaS6k5n/99TcpanFDhdhcayGsDdcHQJgYSfHX0BHU5l5NpvHaOjWpnX+
uUv/fmlu4d/bPqM6a3WG2yjbmdFK99666Clq35Lud1KejS8Q9s/E0fuJ4kLxDppyHFbaJ29+wtwh
CEqG9N0VDDLtEGJrFMO1jH1YnHLv7CdP/ZrnmN82VwP9YGVxiPqsmWClVQ13oDN8LL4EVOD1R/on
ukc1b46kdyPwV3C0eM9xu1bou76v5nYxhWMC1p6+osUsAzKCBjVRaD+F4JCiv5IXwI4M9F1ssvtR
ubGgVZ3splRAXYVNHOfPZS0N72HhF6U9BYLgH42w7b+XaDO9D2NpGsdx0Cu0eIZWeuhmrQpy3D6s
yZmYwFXShUHmHWA7ElEinpLJtNsYGPqm83vjDxykWupMtVqdNEXJUwdi8uqziYz8VzUYEZqd5nQn
Z2Ey9hHKCj2uDSmgh7j1hXanqgV1kEIYIsNpBNi527gREgc23+RHA9/xBP1/lT3AdJ/+oeUX5t9e
bL1+k4V696mnspo6qqYELeRpnejZsZ7mX+FvanmRablwSlF7l+0aCIPmkDo2Ycf2k8E6DrRf0UIU
tGn9JEEJy1r1A5lab0zGn1XawypEG/UQPcfIg0/4vvcW1sHJVmsteYqlJIHiuPLSDYy3fYzYhJkM
s4iF8DSJsG3aPdWEegOLZRJvem3qf+p6UNOalHY8/OFE06gaCAj3bKVIGau9nwVh6igpdrjrCnyS
2Gp5uQtztYPYIM075fNYq8nT6IGWXHnH3/BGJrGPgTMCUGos6+LcUbRspVF4lnz9FFFC8eMfgjGs
hH7zgVgcGAswGcgKOiwBi8uXtw6KEyXEO1Z0FjTtXfCaF7MP13gMbhx9St90U0J3Z3H6F+fCU6TO
VweBzHsaOR0UL/2DaQ2bqvt0//a+ORYsoaRm0fGyxOINA8GbV0TxWWxocvk8VZ/v//7NcXz4/dn5
fAhLBHq3sgJm63MTUV7wg50ZPqoe3RxrLUk3lp4B/G8g80A/GPJ1odPZVvF5MOudmPAWaOC3HSxx
rVdjySpDgAuQ8IOl+Us+WCq0MVcUtJ3OsW0+V50DBp1cNAo+vSOSfLA1p1QPmXN/HtfWaZ7nD0a7
sNB14L3x2TLin5YozFz3K7DiZdL5amDLPVdqiaAI2NC/D7vxj3dSj/FT++S9T9/uD+b2WoEp583A
a3gJSPRDlYhbKOMzpMpP41QeihRlmLj1jvft3HiazEv1P0NzdvHjrJGjiSDEi8+F+Zr+QHEGtvly
k4Bss7UHQKDP2X60N+3Kk/XGnXZhdf7zD1Z5m6mNBy74HCWOjAy0Lfc2EsrqU7angef+EOcRLH2R
BKiDSiksR1esFV5ZgDDyDNPlbjuhtUKLtWa3iv4wNm6Tfguh1r5v8NZGJMs8vzE1BVe7eGGFUZh5
lOwsV+nfENoZ+7W+lZsGeE7jkMifQw57OXuy2NW67HeWW1tPKvIo/v/PlKENCkoV5wo1xAJ6g/7K
kFSG59HjKzue9CpAOx/W6Y7OU3v4rJbiWj5qPjfLNQJ6S93K4IXEv12OSEK4WJHR6ZkD9HREDFXd
tOGXqv9SdOORMstQbtr2zcp35vhFpFapprZn7bSycKJ8xR1fnzxSb3Nhm/Xjxf7v/fxha+bQ8udl
MQguIEVHqQZA/MhmRCuFiBtPEt4jYJqBVNHQCF7jcsSJUBqll0X++fHneI6+avrDtNeGLSmZX6rn
1AWn7v6uvD5yEDX9wwqYQBsY4qVBAzFFJF+S8KyjSQNVHeQd++yU/A1CZPOyXbhWlrjhKw0uTPA9
/3JtlOgWBgVxGLKYSCNXUKsJ0r1qvVu/NLJukoOi3cNkBM/Tf64L4qLnQiSvXYJlKKOWULXIUPJc
b7vwXFPt2dAkle4QjUQBRqn6M5jN7GhY6InRKRAcUWmXPlsztcb9ub7eQ/M3kPcGxEr7yVJCXehS
0oL1FJ6LcDQdtD44Pk0uHAvNW2NJuV7WmXOXMEsG4ERj/mKWlVbzkqyLsrMh2aawbVqbtC7iCu40
JY+Jf0AraHt/cNdn9dLiIl4xOoj1JXG2+ObX9m54iM7/kYSHNYT9jaY2mgx5MlOxv9w6nR+mZoga
2LmSAZfYk2VnypNvbdAp6VDH0Y2Vs3HjFrw0uJhFLymmMA4xKEiO2fzQK1uDXAgQeVMcEMToPFqo
j0gn4BBUJ3Cb0EnXoOW3FvLjmBfTqswMhLHGJ8DVnyKSBypW1rao43I/mckn+Xx/FW8khsAYk3iZ
yaLJSS5F29M6ETt6pLLzXNPQnqrxpRN+eP6z1H5K88e2+FUXPxFUMv8OEqg50Cq5BDVRYitD+Agh
j5346cNUiSsn50bD0fxZLD35Gqpw4iLCaqskRv7J4rPSjeA/wWCdfpN+gIE2bPGn/1andrXXnvtj
vZOfpv9Y5p/3HcaJhgy4AekaW1ysUZNIpaFH+VlqEYuaNi3Ofz8gPeDFT2XybPzn5AXmeLrMjwog
6P925YerJmvhA6wUITujtvUpPssmkV762S/i/f21vjmpsPWRhefpx9Bmf/XBUF1XzRjJSX7umx+q
CgLFe0RA1EYx8tvfcmv9Db3nBNSw9mSEOZ1/j+XKo/MaVAf5KgVbWslYVcQgFge6KvxswIupZ9nJ
jsUufkj3zWN2aA7RbngcDuHePwLhOPiv2lF2lVO8y3fyQd4n+2KzMhWzpYtIY/Eli5OOPMdQUpZR
zxkda139Fpah7Xe0Mhn842SgH6NHr9aYIXvmrTjOf6O8Z3txxMdWoX26ZhbKbfGUvyRH1dVd+YEc
64N5nFzre3DuP2l7b6duUAM6roFgr2/keewkIIF7kUziirzcBj3tRoHgM3ZdelaLH6r8wFvGVkQU
gvdKfm60HVmRNdc6T+hy0CCqKbWJFOxp0bs0WupFMZRhqZ01W/4Ll3a2SZ/9JxBQJ8/OX5O1rX61
vorIJTgHODOAkz11aU4cTR1lEUE/f01e/e8qGmKRrb8Wz7x2EcoVV8K4q7uQLnXiRPLKQPBRNlzs
65jOp9hPYussW1sYfhLhsVQdaBoQFrq/b28aoj2NVqA5elsmO+IxoREAmMd5DP56rtD/RdnEplM3
WIOQXb2W5hF9MLR4DzYw6dOAwoh6WbQjJGes5ktPE7kiHlqUZxAauj+wa9+0MLjYH3VX1lWbM7Lu
0D1279lb+Sx/83b9k3mIX6N9vQ2esj/qWkngxjAp5Uszl4Sm0mSziIa9QozQsxq8c6vZ4UF5jB3f
37/on+8PbvarF3uf5/tHKwu/KyVekfZT751Te/fu3P/t69O8+PHFC8Jsc9RsRn68fRk123j91J+8
1iZBzL5YMTU7hqtx0Ik6txVSYl5m2cskkgehV7yz6IpIiP2ydtmb9008ss3hHvPerdO0kvW+hhsp
VOhhIIVEhz5neusvz7E3IkvQapL/BqveI2jm4dGyttCS797ag/izejZf8ndto61dD7N7WIyUYjU5
S4RBZ6TYwqzWlxoapEHwlqozZrEG5A222plVsrflrl65F2/sQqgm0XWZS1NziepykGVlWmWfhcEb
aMK9gdAv/WWvHi01K3mr+XcuR/UvzqNjjccRpL0LpzhLLIaTEMcE7LE9/M67txEZ1xFNu/sb5cpL
geAwsQC0hOcI9YrL8aj9UPoiqp9vlAAosZ4pJ8rK4b6Nqzm7tLFMFQyy59Nd5idv0q+ssLv3CeXS
pyy2u1US9atdv7C02AtV7umlXzMaP7HNvf6ngm7vPXhHYkR+CnfBH+33sFJouvIXC4vzXfohThtl
pNdgXkzeupO1Jey8P3PXOYfFzy/u/6FRzTJS+PngU/5SO0BmX2L90H7dpBuN4jtl8GbFSc0LfrHx
FhYXbtYSu8mghTN5K5lCaq+nqN0RYk3P1kk11p4O84/dM7bwtp2neGh2Yazf/uw/J3CUbzR3azYP
nvPb9ZQVp3hraJBCEdVSvwZ0sxiaJLdWKdUya5UjxG0jNl7+GlvHPFDRN7KVpaP94HpwM5oOmM+M
C8M3LraGhEAzJRXWLtCryYmmTv0axGaBx09IDNhJH8opDZVI1SL66E/vSlVaKnzI4yDlqt0Bw0ME
sISYST/pcialaLwISVzpm1gNylTh2Qt6/a/WkruUHUHyrcmE524yoPdiz1jxMRzDjg4PaJ0f06xI
49qGWM3w/PZN6uE1Q9c1hDmXEh461DqiKG+CH7Zy1bx1eFxhdKzElBLkyQPIGZSyPuSIr8VOKPR5
f9IrX0DezzPRVi0KI5oBZzJSzEJVqOFJncpR3+m1KRdO5YVS+WB24ZR9llCghxKX8pMJ5UrbmDby
5wWSVcGgFRDi9L7uNI3fZRukE3P1q5mVs5pdLUlcYoUeUpdLx2rgLVsUCGznPbHqJmp0dFRroR1E
/teyCRK7gj5//MFGDo2vdMdNzUuUebD+VKVkFjvUmxP9yQrlUXjLg3GqoVEI67+CDgP2IUTgeOvV
DNzR1L54DC0xoFBe6BPU22SDKnRolb9jrbcvcdgV0PxPEcgniqwa93hQw+3RtEgQ2sNYC/EWPXh6
9co40jtHGzuJhsg+qOTntEX90EFzsjtTxzWguwmsSP1/5J3ZbtxIloZfZV6AA+7LLZmZ2jJlW5Lt
sm4Iywv3NRjB5enno6YHY1EaJdy3A1Q3CmVURZKM5cR//mVH8l6fwPoyi25H/MfvtPFQeRRWQoR8
p/T6t0GwPbmZityTSLlOPO8Xm6DqKHMnr8PUvbNlVHt6vwZBtgWpN4vDDTGdg+KmzXP/UHtldpvH
/fQhm0cMI2TaP2aaKO/8zM6QtwU98YrYLKkvIzGjeJqXadcgvVv8j31OAGtoNVg9gcYb869hMkdY
T5g+nPpYEneyxHOmR2iGJ/PCtOySSEB7GMqjh/Gv3MnSrx8HW9duqgZfnF1jGt1nQ0uKb4Y++F/5
PYlCwiJUtqs1N/Z2Tt4sRNWg2tuRHqF34QwrxAvNtHLaQ2/VZXLjx8D2+27syU3Ps6A+2X3pfm/9
xpmvq66QF+TKCvJqs5JXTLehbcOZBs69Y9V1tuuaen5qc+vBTRp1KjQyTi6c0dBLYp8NeUMzVuGp
3DH/I3cQ3s+lREEUtsoyL6baK34MfSyQayQiScOxlJPa9YlFhK8HPetC92SWheU0lN6hzlsg/zET
5XxwvHh5JEhp5izU2xYfVVL6xij2rEQP6SF1d/PoBsj3YzVkoZLVeLlA7UKk5xoz4W0i9Yudpef6
TyX7gI/VV0NJ7I6PDXRq2/3BE8xoQlnj70OZ8HvxBlit8QOTCGY1jU4cls8WNPB9HRkORVx8NANZ
Qa8ZCokULUnhcnqaPxZRE2BlHC0O2u9TW8cQ7tB9t1y1Z7u1IklS4Y/WVab+oWPjGSMnHkBn05p1
3XKrjeyReOJ9wM1Hu6uTNTx6KogCvXaSuLdCV0OYxr5Y4flejOU8R8kQzGpnJqOpiM2Jx+6qbUXh
RGNVD/807LMf5ewXgDtyjU8cNYJwoqFv88+BX+dqV5Z19+S0Y3BntEst8CvSqqdhKtRvDd+Wx6Ks
csKBBLmpeCwGsROCps0fNVy5fpQkLZcIWRfChbWptz8LTBWWMJlSC5RNKRU2czMQZu/lsB+yedB+
TmmXPJVmb0782WJYe2PKkwtlxd1MGKpRBpHEY+dHBSfiIR/tjCMbc5QxjK2RQbJ4GSm5bHP5tgoG
y0spyy92Y2n+ZY2D1SdVe3ji44MsLkiGnNRtPfU6uGKg+fcq0OwZKoQlVkO3lprN17uRRUmQCvlc
OT7Z9AqEzC5SNmZi7kVXPkpvIfaPyMzh61ItQ7dvQEfv5pkw2dB3E2MIAfjmMrKK2sWenqflozS1
ixlZPHlROgbGtDOgERsQsqQ9XcZNkX6Nq2ToQ5az/Y9IxuKhHu2yIbkLCmFo1XOnMFnU5zzMnEoT
IbudbC7ttg1wRTYC+WQYlfOdAFj9m5H1WMI6/exAcvfWUOTaswgcFWR83hdO0j2N46Bu+kGKCz+3
tFsSchXqNqraIWqgR5Rhw8mRfkQSCFM1EPlcITaVndqL3ho+6u60kCOekbF+m8QtVs1x0BjyavLc
5sZfBvDRqan71Z88Tv0oTYVQZKm0vhu2iWAL0U25dFFdxUO1R6xZE5A7GN6D3ghNw+i24B/IGf0l
BE1nIvN5ylGqMNWwmjSVsWT4DkE9/uim3NZ2bKUS2k7NybaDj5EelTOj2jZVk/S7RNOIH277icNb
r0rHj8wKbP1jO+eztatss3hItKX/0aSG9iMR0It2YBrjLyetOBTiWquDEMcaaV+06DEusqlIrquh
gPbSGov5D5mG5BHotnLu0q4ekLDHncKkLIMZX7RO4+1detlyXzZF9rlqA+CRql3ul0CQ6p0ZRh42
qVSRn+r9JyMYiahdjKbOr+QyuFcePbQvbUAEZdS4jW3sGwwKvkKsRvLVlsF86c2N7+xnS9Z6uGSE
u0dag6VAqNU6Vh4wUAAxur6HKtXFGIh3WtpiocIENXeasGWzDwrCqbVkIN64tJXPTtMjIQf8652v
bZoG3S52vC7hqdy2uqKgij/3uof3Si8y535wpuk+9bmSgKWaegKZxh1+aqRoqrBQijZCQOQ7j9Q3
hr733EH/kMcLJBURZ9Uh0OLl1h2LfjjFIMEjJh/cNkj8seXH0s6pK7WgHyHUCQn0YlZ9+bWoxjK+
8UuCLSKRl/quyvF8Pco0CbJDUPXqN0iVmKMR0tWpw7D4R6NXiEwbbczvyrTBC9SvlHffj+Qvh3o9
YPCSVR15wTklrhUtrt48OF2lxGXbaRVFRtFmhOAGfX3X2gluM7Vei9+1odqnLJlH+gPKMeYILwFB
9TUK/z5wRnYGY8YYdq+cqvf2XHKnD7Cd5jEkJJ3soFS2GrG5dScx5AAYXyLC5RnGCuz2IjGKoIoc
jKx/6uQyfy+0vpLs5W1dhS6yn+vJ7gltypfRfjTGTqyJGMJfdsFkE1kQVyk+g640xxv2TEJj5iZV
HzgtVLFXrUGX02AT0y5mo4KR74xx4TNxFAlcMqcMumlrDYySWAKXtwy+eMhU/tOloVgdBl2IJxxF
Rm7OPOSyo5VNUrk52j1phnrB1DZ6S+06yaTaV0Kffy0O64DpGdQ/y1ib/YOYscu9TDrhYlxqSVfu
PbOtVyFOy/WoqPPgClaYXYe+U9HdqFw9TwHdkmbedX0zPKbJ5IqTJacBvoQZx9cT2eBf4IllggTx
xgenq5xAHXw+OsTitvLV0SWkeaH6TAIRWXPrNocl64pPQ1+p5MpSsxiiOveGKaoLPfmJW7J8yJRh
fQ8IAiAKJ+lGzEQT5d0ClyAl4O/N5uSNvatdOY5QJm8LgZSPelBF3RyL5pSAupU3yxjo8WnxrPFj
MVJYk5iA+Z7eN7imxdJH/Voq27pwlROnlJrE6URdlrNaWm8Q06VhCueBKyu2uhlNEhOGXzejpU8n
zjRsF4jxiicSEBxLE0vozTNKMKS3o/yoWtElP9pg9r3LgBqg+jwqqQ1PZGTP1cdelWV5SoRWo22G
1SfdDyIbKnWCI9m6SVim9uBdIQMyK7ikzaKhjTApZNivi3Gn61U2RQHm+IKAcUtaB/5xbd/MY91Q
CUnPPOkxdd4O75IlhV1tDD9lYuQPltWWd5VIVsfgNrM1jp247iPdpHDfd6Zwq1s0fDVlSOyAzujB
Y6FcI70Y+XxPbDvZz3mOJ/OqNoaguxRtyWzSOydortMydayoG6sijqzEL3/0pXEzUUu2u3QgiP3C
UJ7NTKFp/gNsvDuKOv4XXen/WdYzHimrCuH/znq+XVOZf/X1fzz86ns69v38Z9zzv/71f8U9Wx7J
zZAg6QqsWotVE/Bn3DN/QDcOa1QclP837tnQ/3MN1Fq9r6D3AAiCKvxP3PNzFDQZLdA3TX31Yvyr
uOcNfIENHdoPxF+6jY08BpIrlPcH1LQksV14jjKPBRH17JNJdu1iRhA1xm3f3Wj2uQbGBr94Hg8l
III2okRBCdff88d4rW1z3+vI0YGZssvLR7P60Rv5xVrF//FFPv433vNnxvIGQ/vvgaB+OHiXoTxy
Ng9WeRgxzCoxj7Xwr7qsjXx2xeJcH/GNUTzEBKRnYb1B0uH6uH88TqnAahowhWMyqfFhmKHyljpH
WFGKc4DnBtZaH4ih4HaQtwDbdcsU8qY+r5Oyt1EDgnOsrmiIc9L4DAXrje9DY4kIcMobrqzuFjxr
zJYGtQUDb+yynaWcB5lgZ7u0fnuaFffS97/Ss8DjD7Du+alYG0gdYR/gcL7Bs5SfaB1tKPuI3zV+
olyWq88NuQV5OGVroFxJm6qk0O+hRPuj0q8LbiPfcRydip1ocODcJ9w9xxAsoQe78FrvOyd4m2CK
PqwVV5rnD800LFHG5fZ32vVjtstqU33DodXkjJjH4DJvi8Ih5Yg/PPN4W5XV8+PBI8OIB8saHIk3
r1OKUbeTRdpHK9PT/WB0JHBnyS7VfPtSX7xoirUPlS0f23hYrkvBbYZmgHWGX7BtEa2/giw7VF4r
nYIk1A1G6bZx5w6Kl0wcprEzJz20g+FEiHsWijk/aHq3d1okGoF+lfZniZdvvYTnjgPEM7iEsM9e
LhK78fSYsFwHK/YW6kzSzp9q4070Ytk/AzkZEBUMbxQMbn5FnWd9cLzJPaM0euNXrLL+VQLFzmO9
mmmgX3kF0dk5mkbR/eMCcF6yX39TKi8uM9Mc93OpFyc5L/JC64Z2b4AwXgKIaVfvT/ntOkZ5TT9p
Nchg21/Vdy/fhm6XuH05mXtsPRvPtnb+lrtTcfg3BjFX02N73WW31NCGe+/cTgmD2ELqu65ruAeP
PnX3vzMQ3uPIWFGVoZd8+TSB5JPWTgfwSQY7oRprPGKy1MPP959nu8/y0sC7IclwWEEhtDadK33p
bS7js3v0BX5GexF4qkOqmFO8y7ozznkLvDWchaOeTQbjaia66ZDIIe5Fk6beEYCPWFlP3ZOYcuk6
Z/pxb0wFc+UnWg6kPbTlm3W5yG4c4iHzjqnWHddRLNGfYSa88SR04GjlczZB79oufeLj3KbUEu8I
7PeZiiIO3cX72ZX+ORXY9uDgCzEQDKa1j88RsV3kuVfOsV94x0x/FIX20NSPguZpZgRnekmb5iLk
IXKA7NWVy0DE98qjLx06oD+Tl2bFJ6Ppb7v6utXErZF0oXbOD/Cth/pzrM08GFeGqeQ8P6oJGt7w
aBHaPEIVqP35zFOdG2kzFfpR6nGb5t7RbYIoGe2wTxBngk6fnXRvj8SmYGJNwqRb//yPkmXsWMZL
x0hmnqVRnZgpss/sI1VMfVP74szCffW1MMFjweL8QF4E/9u8QW004jwp4uEIFBz2sX0nCpdOQBFR
g99bjdi/v0+8ejiGw3IPJg4bPenTm6rPaZZhmuNBHgtdC0vmXlAHUXVYu2HvD/Rq6eLqwrGqU6Gj
oOL/Xr7FeBKmm9P8Ow40NRKfRL4g0Kwzg+BIxX/mz/KITwRTjiMbagruE1u+jyRjukmkWI40cPw8
suUc9xFEX/uphKw67FJXa9pT2xIPeMzzXN4BXvvBBXfG0jsNWezoYd9kOEnagZPKHUE27k9raGmL
gWdlj76TGw9NrBtdGEzBsISTkPatNY6F3HWa0d1VfU27Z2ib4EsDav0bvLr74WDq8aHM/QKcMsPd
rDfnQ5yZ3dei/awDVaYWETXYMLb3Fo2BW2C/+FZaTdns2kVCvp4xfx6rfBlCUyr/NBhDUkXKGrsf
Zt0UT9UcZw95nJZIT+q2+WSWAU2DxR31W9ceAHdUXa7hd32W0vo0WSOxGnWQYdlbl0s/VNOF7Qel
c7CGtbPIhpLLK7upUzhugIWn3u41+5BmpsZl2LGe3DjXhzAFiNdPRpeVn6xEKTtqoKT4KA41xIaL
Pidk7XSxrYdlNWoPiZ4V/yyeah5HT+AfCbT9D8sAb0U9l3UTlYZO6gfcayMlYbxRBrkaTZntS4V+
oTbn2drHcdBdT75FJEDlGCTEDfgE0dqhb0MPmbbnZ7FY2MGJOgdSYFcMvhfzYN0CM4qbsTMGwnym
OQ+iWC7aJ6Xj2xTKrBuaXSBSY6DDlAdxuChn/EZwZLNcMXcQ3zlqtAaEn0llnJmtz5aSm8nKJQje
3Ur2R8+wqQUyM0+FOU7jEcJVPUXGrBoyRBt3TA/6EozlLs49/U72DWBWBSp3P9D1y3g/Vm2HlVMQ
xK5Py4QLBLDc97hFshl6RW4ezS7nIzhGTfZtv6SeFXY4Pt6aresrUn0050o5ek/TKKs8NPzecOIg
0quQGEnTiGIEsV1Ed1g/4aBb7THA6X7ImECuXWAswy8NVmqxq/HeSbhiwJ/dG4WZ3oxtEN+nY7mM
+y6rl4+GLCt5oJDyrwZoMx8R/hROOAS9nHdWWU41AJ3p3U2U/KSozA56+SoeZ/t3nM9KhoRWrahZ
3/vzmSP+jT2PKhLxPBb+bEjbKxv/9Tat3Xk80reOhvHCtdKD6n5pNErf3/O2xBEuaZx3MEaZbIhH
UM++3PR8EO1J6sl09PPEuFs0F/1EINzDnLfEclddG2ZAkjAKal8nkIkNR8aedmi8uQuRiSb70e7y
4cwd642dmBBiwBVaINhfbvM7J4sIHELrpiMF6MyxQietdN3f7z/662MM1jSvd81e5XTZmk1NUgLP
ZPZydD3n4KsGHvpwLUHr6NL9CgAu/344+hNIHlbZCKz8ly8aX0llN/ihHBsSez/I2M4PXstUrvpZ
cVJzcbSy6VwC8Ot5xFGmY06BZzUBBduzpvSFN4pJW45Zmwd7h2bDpegbee0Iu9k1wCxnPtyr0pQr
P5AYOQugXzZ/vXxIyAb0aMxUP6Z55sG7tNtTQFd0B6FBO3P525DFntEFbNQxkV6dhbh7vRzKGzG1
7s1cP+pwG64ct/5uDv54MWUBZ2q8LLe1C+epNLTu8P6HfGPJEOpM9c1FAqk1rjwvR9a1Oksa01qO
8M2jAIMt3VeXoww+ybyJZjvnNv6gBo43ixhHMcGvIKekJT70/d+xZd6vb4B8NsAwLLRXueBmb8by
TwRqqI0junmd2F4cZRG/u1Ajprrbp+CMe9n2bsTGOUXzAl4WQJo4VJks+FcmkqNG9QujfBvN1lDf
VFLXTjou7p+HUYwHyBP9jpt/eVX3U3BZd2l7T5929eKa40Nd5d2tnzTD/fsP9Xrl80xURnw8aiPM
YTfvts3MVphSP1rTfNtSfwytdQ6gemOSootBCwIcy4Lc2uS0c9ZLCqPpuCTDcDLNKd4xn7MnwKPg
8v3HeT0U7E9CQZ7NxcjJ2nyiylJZg5eleWyKzg4DZ5gvRbXgdDAN52xXXpeVPA9n9MoB5djYIjII
9lKeObCOvZ51N+Yg5r2uHPeurixxwynuhq50B9p5bhIFy6zOEUS3TjhMx/UHUJ+vf2GSv1mQMEx6
x4ot62hgulWM8A6CfDcWT5pt74J5L/z2wsYtpNXHg0qaqJ6v3n/Xb/+AABSd5cnjepu541e+FVTg
DceevFNJRFEhJ8DG7tqzly+G/rkzuiu4Alii+x/0EYlIdu6q8sbnNsHembwI91idm1dAe5AEYhR0
R72p1OfesJtr7tA+urI4hpj2/vO+8cHXo3u1r1t1Tc/s+z8vffCHhtwe9GOlWzg25t6y0LKlr+kV
YvwyamTeCVMVELng3FlL0OzfH//12QL4gIqd+B4QD7RVL5eqn070syYXU1ZhBDfQEtQeEw2xGpCU
j3WtNWe2htcbPuOtQiNAbI7RrRwyNjR96bAKPGZ17l56Rl1fJ7FfHvzEVB/LIq5utXi0P/jEl57Z
aV+BrUxta33PJjgj4rXtFdQsY3/0FY9aminBy8EnCBZfGq0PcwmXKQ8+pXg/idwhVvCciOKNp2Zo
xNrgnHzo7VNniU1XVOOpO71eT2y8w741+dF2IWl4bZSdy4D+P571fwe0Xn5WKyPyGXq+foS/Hmrd
t8IvDsKqPhCwHdq5uM7S7LruYEaNnnHx/ox6Y/lYHqIKnefkXN/mbC9FaXH57cyjW/nE7hQJCYsV
pmoQEc7p5rYayXW3Ap+D3Uk/hBllre/9j9WTtdKdLKQ3xwlCz9DiZSSv/do9LXH5U8/E7TDXO62A
V9Zld+OS7k1oReprHoh9omv7uIAwjpJzyX+b3Uy/wj0jknhjccGvBmJBrg5csAVH/dn12nwazCOW
ONA3myjrHvN6jIr+3DZybqTNEcV136XZPNItLBRk2hMc2UPsXLWBd+aq8eZAtEvYHwFFyCN8+cbd
tgvEFPdr9y64HfvHfGgP/uiEjnFGevHWQFgo0KHBNBFSzGZjcvJpgkvkm8cS15Xa/d607qVljXut
8M7U9K+rFeIRPK6ZkCbBSLedriD2PAX7wjrisAn3gz4Xp7A6U0O8ca6tWl5yIXlvPM62iDAKzTVQ
ohlHS8RJNPoSiWxpEC3Su6YMm8xZ9i7RsZe977VXcyslln6mdxr9YPiMfZE683pfPzShyes+uHqM
rgD+y+84pJqt0r7Qj0KY2GTBIb0wO1WcmS2v94K1hYhUhyYhRnLb2VIUa3oeH/KIDdgVRvqnYZBX
ybkO0uvdldqMo4ToG9odiJM3zzJXWqGni3EsTLEfqubQtY4FFfpm1qfvcYdgdTqzx72enNC7Td4b
ZhhUlSsL4M99p7KDMVBYUxztul4+Ga1Qu6KO3WvflZjPju65zKI3vpbDd6Isovxcn/LleBpQht8s
PUXRYNY3uMiJo3LT5twu8noY+Hpwf4CBDErQ7V0k773GzvTJPjaV7ewGuxAXY5P8/XpDkUGR66xr
jjbB5mFKjbjJVDBKalfOrpgAKxpZ+WdW9eupxygBY6D94NK8dRFdvKqOp4F+uT/hKMityHhi7Qef
OiGsMzXU+oNfwmtMY0YjS4rJR2Xx8uuICr5nXubOUWtJi3HairNEr/XLqjStizlX85dUk+fOvree
z+ICywkIDs28eDnoFHtxVTeDc8x6W1W7VOb5HOrgrTauaE1yjh7yemp45ATDl2EO4ui8lbfAnJft
gvjuuFSdE/lqkQcphr80peY8ZxScQVatLrecbQskaAu1dJ6Jzj2pCbz4gKDm0jgbevjW9+Ji6luo
CDEo3zoZV3Y7OOZQucfMh5YHpFxeuaU1Xvpxk0JIw62s81VyZpK88b1WsxMqX5pkSAo3G25ju5MK
pO0QQdKqHXZ90w33K/QJRjCcGeqN6o+oAAgpXF8o7iEWvJwb1uwUvR0HzhErwfKiqWbtpqxRkrlG
L4/S6xPS41J5OWuuBWnfRC80zYY8c7N548TzQHSebVVBAfytACubVKKruKYDrSMqsKfrwU72dv3N
LY9ubYSNQWChC3YfWtW9d7bkfut9c55jVkTKBjv0Zn20faAn8aI7x7TAWDUX6bTD/zANqVzPOYO8
OdRq1YfODGXB1qkjmTRPk9KnB+6mvn7jWGIaP+ZzVpphoKnpHGvk9VL0gSOgYcHZwHtsS12pSjQ6
toCnqDVx/NCXnvgFwV2/+Nsyfh2F6sChnUbNstmlxeJq7K66ezR7v/9uKsxv8biElJwVQu7eH+vN
J6LOQ2i72lBs9+rG0xwY06V3DIZ07EMgsbE5jA25gWcOhTcHghBGDxN+HpytlwvD6HysOhVfisO6
/lLGHqb3mt6eoWo913IvD4T1dFshb+70KzT/chiR09loiKs/OknQ/BO0VRD6udAwse3VtRwd/SaZ
FuO6nrR5n7uedcDKs7oQxHredQauEzmua3oRk+SXd/GFryn7ETfm4Wvezu0HLx3dneqH4idMunP4
z+upzJKhHEbGiCEEFisvf/nKGtbJn42PXpXEUZOAFLqVc++cDZt8Y49iJGYXZxf1Pb38lyNJD+8p
WifxceD4Il4E2d0/Lmd1uQd1yH50jds92KlEUmK5Kq0PPvKUL6pwjHOP/LxeNl+LApVymBmx8jo3
l8gG5wYHGrd/jH3Uh+QMTg+9lgYDzkbFgX58fKkMDLeLirKuH7V+D5vwNquC/sOYjsWpLPwvdp9b
NyUb/5kL5BufY5Wu4kpOxixOZObLl6QbUgUDPqlHX7ozsjU6pU2VtFjjN3/f2eA2xz0ADgfFkr41
xUNoAEaEz+WJTMfIrX5YA7QAWYRNG2DI99ebC3pcbuwwM6nbWZAvn2u2EoGjqledGv/WDfoQeZfr
neHwvH53K70XbA2AmH1qC6XyKDSOCrM4LbVTRNVk/LQNhZIhAfF5f/t6dRsgSYPWmw5hiFbUqygB
qwhqK02a8hRzmH7AH2kFLsmQLkmdv2bp/GXYp0dyB04PWKjxBqmWtg5qqY4rvqSffKor3b6fAUB2
ypZ0tdPx1xIPCOhsvJGIX8L2RJ/qw/tP++q2xegU7sDE7A8A75vlIjsog/2gmpMqEvuU18uyb81p
uhDp8KvQ0uxDg1QoSoPCuH9/4Fdl2zowUQoW1QRnxbYtZcnKSpYqaE5Tp4IFh+EEKbEWYzeAjpJW
yAGdW/8rb6f5b1chA6/UaN44iYNUji9na6blQtVG2p7kgo/zRILRnukE7bUczzp5rEfDi81oHQsH
ejh77MD07l6OleP2aZZW1Z4cJH6kV7fBcZgo04wGOeSS6ulvX+X2dTxMeRl6SWZ+NIKpvnz/TW+D
IZ5nGIc7gIgHlsdh9vJXjD6Bsm7WtqfF6N17W4PEoTvT2qanxT8hjTvl41wfdL2R95UjnTHMyoL0
0oYwsSUo3OtBI11viIMnE87hYQnmw+T2WhQXQ/v9/d/6apmvLwyW99q2AGzb7t5tppygzfr2VMS5
vS9N/7amyr5oyd99en+kV8UDI7EP06gDyaOdvPk0NE0Kw9Wc5rQEBmJil5BkAIbqTInyejNZV5eF
ESTRoHS4tpPNF3GXIaOiuRcPBaEfNbYBfu9Wnwgvz9EY1ojart5/stfvEPomjiprAbvCGpsn4y4+
IxSlouzsJVnu666Y0hDFtNZ9aKcmn/d/OxwOSTDBmGYoHNBTvJxdjrTGZUAefixGCffIoyHpn0hs
1rH60dNE/DURYSVosaL4L6wZC9t2ZGv3okPc5R0Ts8Agley2XCG2DdLkDJ/79QxZuaKMQbmM3dP2
3gWohluv4riWsElIRzGa0J1Q4f/96/tzlE1RgCPj0uMX4x8nuHYRHOMUE/MG85gxTp3szHR8vdtz
dYPmBiQEseQVjOLDtl0qpcEe7ZR5YS29YrN1DIzs7RSJ+0j0kOsMdhP2lluc4c+83vDX0JznvgnF
ApjRy3ki4Of0o5MGx8Wfdq2Kb7Ipo/EtHhZlXHTaw/uv9Y2Ph9jGXSPLbHjTW6wyGeaGbHs3OMqu
nElCcPRSiwaf/Kq/LBe4EXuscBu5CKUWl9OXj5XWNQO45XCSRiz3NRvbTlX+dJEjKEfv69pnVvfW
qgn7QgakT0JPdSUH+dbLATFMImNg6IZTmtzadXXnD3f0O0LV36l+Cj312I/GlVaPF/FXcTWmN9J5
kjjiU8G8/4afkb0/D7f1h6AmQfyz9uIwjXr5Q5JA1f7YCNr1rn6VGNfD+NWqo34nOwSGSba3OxE6
8Q1usHifDNGiPibpPv5YyqfEUYc2OdW2e9n03zJYgfyDRJQg1x/mL4SdX4zn0g+fueSvfi27BT8G
DgPynpe/dspQJA8YOpwc3b3GhAT05qo0mRklLjLDQ1LIyBC/XMpJvbKvrXrZi8HZ2eaucq/G9rpC
Xe5Ut6lwkGTeclO8d9Ddop05s+k8d5G2v3PtpYI9AmdRn7z8nXrfD4CspTyVHsrtkCXTIuMQ+L2Y
S4pfsw8n0t6VvVsGoUy89MacyywOu8lH5s6G+8GfR7yMAhtXjYeunSeo6NL2r7l7TvVeVr1xmxfS
wJEkzgkRQSJT/VjypK6Rysv8R0ffKQkNnyN4kkv+mBY9yQ+O2ecgLnhDLIfaKqxLndpN7d6fUNvN
aZ1PrFhuEewOSL02pahtZ9B7OCZPAtPZNs52jvpdG49DOod9f/SbM8OtC/OPF83pQc2L5IkltCKu
W9TfoEc0Ys1PfEeOG+XsTvWVM5Z+ZBv5clMOTvB35+TzeOyl3vp4Lktm82FTYyQ/WodG7MkutNci
i1Cw7tw9aYvTPQ9j4+lNeN5KQdgWe54t/DK3c4bJG2xoKKWv2ZhK/KZacp+gaP0YZkIJ1JjMV8Y8
ezexYU87sx7H6zmLqzPTebPpr78GUSYdXSSZANtbBCJouxz6kClOmF6IA8j6Z6gPD66jBWGQVPaV
Fvfj379n4FKu/2yTvOft/lij+l0yy0K3bVQqrJE4szOl442NQvjMxfeZVraZQ2s7ApAQavrKIXy5
WO2msgDSzeGkpfBhDzPGJBetJ6sqRJSOyizJXHjdjuj7rylBYP5ew3ud/qClJT9ip3D+kUJpnwo5
U2BUculZq/5SW6GXlQRD9T1815Clqadh7ibtmYvQ9iR5/jiU2SuPH80crY6Xv74f195U54tTb5Tt
GBZJ3tEwXUjibryhCIUasSmLcSsX0m0uCm3SvwufnlUIkKMdtC6vD7WuyWu8e8QXO26XnWrj/szn
3EJLz7+SfYGb+Or9Bd3k5a8sCkKW09oTJ6+ccHHt8v6T0HCU0KdyiRBgdweN9BgsDNIgMgZXCxO/
PseC2PL6+BGGvlIgAnQ3YBzbedygOPWSRAm4CCh4d5UZO8nOnBbN38+xh43r0mTiC+s7lodUCV8e
+n5p0frBAH8a8UozwmQcCPstDdV98KvZiXoHPIFLZ52EmeljKOQnE7swvQS3fsrmSWEUUGJ8Be0+
sR4czN81sFRYlPuSBB4RSmPSzxRN66t8OZ0xcuUCBvUCisOr62qfLbMLS2w44e7UEJgujLsEP5cd
l7Lh1/ub/VYn+PxGkS9hlsYOzGG3AW9l53k5SAxjacrbxQndtWgQebrTgtjfNUkcf568hiBvLZ0v
ezwYwgS7ndIK8jMT7PUWtRq8sicjXl7vaJtjJ2n6rOV+K06NN8HHHbOH2C2Ly3rEdXw1v3Fzcebk
eWtEnGWJ66HJCCdus2t4wnb6wl6Gk7vgfhHgqrIbFjuPPOkme+bZeEF9MZypG9f3uf22tDURjXG7
XsmIL5dRxkVmJrpqONUq6z/RMc52Iq+5r3Vy3isb0pI0UvsinWfoVItb/zvDo81nHVs0ZrcCJV3k
WSUln9tt3T6ynWr8VsedEaaB/bOoRHXl2pqICtWbkXCx6zgz296Y2SB6XPQ5EVep1ObpHX2YGj/W
1MnVRXZfugJLGRuyUOdP7kXW1dkeo/V5P0k87xMuUAcxdFpkF/adpao4Gjqz2zX1mHz11HCuGbup
e9aVsN7IUPVBogMJ3NwAdTnZeWWM7SlJ0tUP3979F2nntSM3sqzrJyJAb25JlmlT1S2pZW8IzUiL
nkx68/TnY++Ds1WsQhFaZwGzZgABispkmsiI3+S9bnlJg/xXRXH/g91bwSsCPFu8p1uTQkcd89cF
4Is35+WSqEUpelkY9QlDg3SECteEhedIZicfAp2Nv7EErhMuCA1oH7w/AWGvrMLNVhcNSSDVpzJV
qw+ZriHmZ6KeYxti6hb1ovjr/a+uXy95eh6cjLx0F9nXVSEkDpMIzUSnPklqMu+RIKw9ETvKxm6+
OSwkvuF8U2FDleVyFg0dOL+DjfCpGwMz91ql12p4dxz/0mscZDOZnoRs2LwB+bkRVmUSiQnKA9Lu
atWY8ZwP0TI4dfoB7MqXrPwpB9aPutI/96fxxvokjaKASKmM9621imQJxal5ODenqq39NjM8lJV2
Jha+Hc5uwioPTbFJ6F/+ztVpBWcBCiqXLVyQ9aSKAUIcHK7+xMnkfA2N7CsI1hKrTDAmkZFO6NJh
dt6TtrppIqF0aDolZ7VuCHfsA3N/fwZuLCSODMBNNJQ4r/XVDIxJKYKmmPtTTIXvYzSG8z7rm3Zj
IS0LZT1misQqMtkA2KiNXy4k4YxyFccqWoZ6/tI5wR5ylT9JFiqKD2ijoEykvaENvpGh31hHwP8g
DdAqY7bXcBe0+ArU6ur+VIddDz1vcJU2/yE30RHTsPvTeCNdBmpIB5r9aHHXrjvDeTnIVRMY/UlW
2viTFkidecylpHe8pA2SFxNO30dUSelRRRrntC+LRqo8G5mAfy0NC2yjbyw35Rp7CUU8vtLu/l6l
jXIkx20e6lRSXnstMjbujlsTBHh+aW856qKtcPlZwhDFvFGEw6mdW5S+nN51lP6nNlbCE8j93J+i
G3vNQEQC4QJycpr1y4/5AwIrzEGDC7rcUyNGblM9W+g9Zr/aUP0R9a3fCPSXwZe//X1U8AHobIFl
oTa3OpmTzuysTsTDqTYNPD+eIe71Gfqw5CHtzqCmcD/cjYW+INPIpHmfcS0v2+2PQdpDgiVlWw6n
pjePY2gdQvtLkWR7ke4crTgUv+DzufdDrglCyyVLr3spe9JUoLGweuvY01gCEM6GkzXbwLTzyUYw
0qTqxM1xaHW5PzR6XB7DeErhidrfyDPbndJbpZs70cGY7GhjM9xYVqCq8QehOwT6Y70XFCxFwyRv
BjChUfKk2mZ7mDIU/xal9Acpm8v9/Rm4FQ8WBkAG9h89qdUEzN2oSB3X/EnRZ78MytFl5/0MtfIb
ueiWEPWNYLSayGbwTKMKIa++cN46SPwl9XjqwuR7FQSwW/4jjOlzaFZb6IwbNwV41AWpA2sI4vuq
rJJwCSWyE3enyVSnt0SqP3dN8l2uEAWTk3l+CuE1+1GtWW9mUMIYHpr6BQXGdGfJMYALJzaS3J1E
8RsqDtIa4+iITw0DA3Dt2G6U4NCalOl4iDJN3YOv33xaXm957jigpyDxTF4h8vLnf+yGppQsu27S
4ZToVtKBMeqyB54O9qcwBEqCbsoxzNv6Qxbb4TGypHinqInhD2bBSxci7l5E2uhOoOP8trKnQw0f
ed9BazqWfTG5IlXavY4ir4sF5ccoTyQ/cjreOYouezmnkJ+K7DHue9QI+zbbODvV66+zeGFbwKio
ZC79xMvBjWUjHCRuhxNyvsI35y7+BN8tfIvVMdmB3q9zN2q0z+XcT147a6imWtO4U6c68ftumHeQ
qbGja/r2sR6i4JHOGQ9neRwOjhGah2JCD7eQ42xXapW8S7ryLyFGHBv8fvBmpHU8sDmzLn9/Dde8
CwxjOAWzCNxkkJDEbq0t87br7UIUEsgFqqNrIP0uo0DbyeW04CzQW6n1i1SZaW6Vwz6z5N7Hb1fd
+Cy3lhyKehz1nAeAp5bf88eSU8wGu7Q5Gk9m3qtealvDMw0wDHgjJCettIz8trXL85AZxd8xRN/n
0+axwcteAYG6ZtymPcjvQHAKNaMIDrEafk5mRDiHHk097ovpuW21g2gQA79/+l1fOYtgxYKvQw5t
qa1fjtjMOxNN5Ho+9e2BDMyPj+H4wTCbRwVxSuFtNimvn/hLPBAr74VI+G+X8aw+qaYiiefTIIaD
ipS0puDlFX6oFN2biy1v3pujg4eELhApyhWNY+qWCUfE+RRBgfdrp6q8FJkMdrqBmuxknSXAuT68
bTYPrq0bq+nG6qWQzgMIaCoog/UJ3AotA1Dcz5QR2x+Nkvtx9mMwf0f0fe5/xBuTSqBF/wY9GjRB
lz//Y9kGSWspg9zMp0Cco/pFTs5G91lO0UPdRJHdOLcgES+D4VBeKiaXoSIEw0x5UbEI0UKIUYPo
d3HkJ6nXUB/QvfYryuhIgh568689UThywLiCS6AstZCgVs+AICj7FpzFfDJDVIypoC36+Olg7/mQ
xpODcrUrGTF1MySD/cmKMi+q+njjVXBrqjmtF7YvPAxgEpfjB9AV2cAH5lMXz74ODIQaiAL6KfI4
kTc+643TCDkLiipUAnnPrh2fZ2UEcFTq8okqxTPlcsQhDqrBvzW0tNpvqqg38s/lx18+tBYFRmou
S1COwdU6olI9wv2dlFNsZA8SOTYWfLRIEaNtNkrs19NIJOS6gI6CWsB27nIaTRGJphkC5dTMbq5+
sKtfvfkot/R+pnBjFm8NiqONCtsC6LqCram1VltOFqsnmrKYvdU2gty2pO070Urf7+/DZfGv5m/B
FXJxLHoYvFYvR9VWSm2FxqSdkr4QO3ojnTfOGEfej3J9rIBQYP1zAy/7cO1uM1oFgLhBVk9dr39S
o/Ig1w4KhbNXZ/rhfqjr85NQ7HJt0bniGbza7eThpjnFlnpSkJTXZB+2cDXL+3CSD6HTHSDSHFDk
3ijgXH8wgi6S2jxJ3gH+l7OIUdaQOm2vnYwYPfOA0r80xPveCcXGRN54+xDJofC54OzAUK7We1Hj
0pLkDE+grn4y+vZH34oYRTdT7PMyfFV04fjoEElebymhnyoVAE6N3TfP1UsVt1u9+Ov1Q8kfsDAd
wXes5epwoTCGOE4gayeRFvhQ/9aCL/e/5xoETJrx3lRYMk6mmAt9Pbdhbc+NotFKlhOMdjoN4Xka
3sdSR9fXlRu1/oIV4VD4ZOW8AjSjzlS/a7KwxXVT6sbd0LWj5EWqATQ3k6Mi8ZwO++qN37ns/8ud
BN+H7B/JE3BaUBYvfydK3SikAwg8WaLR3SzNrEOX1v1TGSKFPkGp8YyZVa9pAeiEyv6nk7ppYxne
2GZwuFmCNGOWBshqM+MJYHVD3YH9tH9q3WNYoSvhYOIbqBun7o1NBkqE8iGbGqrOuto8BVo4JV2j
nzoxFTu9B+6RWZLp1iIrD4Yskp2oxmwvZW10gGYRbGQp70n0eq45UHSKiSj9XkmEhJJIaqUf9RPs
zCcdCahETl6ntjmOcvwUprnfaw96/DMGClrxIA4NxRf5K9Qo//5Hv7HvkdUjU6LmD2B6jfe1AmPs
Fn2KE8f1vuoUbP6c+Alhxrf7cW59WN4sYCaoMCwmr6u1JadtnajCODloDTjNfJjkbDf0ISiRjUg3
R/RHpNX5osa1XYa4tpxgQvtZ+zXO48dG/nl/ONdXKcUpeIz0K+hYXB1itRC0XNvROBk6lUED/Stv
pKKQWr2NELhpenCe6v/iUxlsDZC7mMYiMHM5hXqBqneZ2cZpHCiGDpMFUMLO9L1oq2x/f3g3vhad
CpQjeAaCSF0/NLNIMxv+Tz+FQryagPZBBz8b9a/K2rpXr9MtSmAI9wERoQ9HLexyUJOII6cE5nPK
cEGXrEehxX4kF26l/KPVvwt1Y2A3SgBLyQ3xZpsa6iLRexlP0+xedO1knHJjlju/J3NAE8dRpoPS
zTgjjVXkPIWlk36z80LBCJgW3sGScN1BuKcqm+OgTMa5UrAXcHuzT2cvM7Q6cu1ghlaYG230S1fz
KPUHnEcwcQhn+XmyLGG6WmLF/9z/TDfgNYyGrJghkRdT2FiNJlDMTotV4yRPnoqZLSY0bialBxF+
H1HjSpTaF/JLh9EKDk0uI9+6zJera3WMcVZTXSM6/7EWn9A1sq+lDHKyQkSVyuDjkCWuaL5qUXJu
v1ryY94Nbtvus0itto7QG9cV9UO+IzAMTvB1F3WsUjRWZss4qePPeDY8tQ5+pM0rOHsaa2APtcQz
1VG41pYCxo27g4cO5VK0ucmn19gp3M+sMTEq84StEg5CY9jvoryVjgXUAawL5HJn1zbO3RJivG5G
b2h3/7PfOOGgnAATo/wPnWYN4660eSa/6slFu1rzw7HM8LdyBA4KWrMxye/J5uoDczdA10YJA4GT
NQQ+iGZDmyKytWROdpqEfLvzvYqDl1QI7Ie8KWp2adm5+G3tzfot1FtX6o9TcRTGWYS/s+nggCBW
gtHFBg2ZQ5vSw97CrSzRHu5Pyg1kDpcpvSOaVfjkIuR7uRcCi1qLBtf2pCvfgbn7VeP8om/nI/Ow
lAE60e/rUTs2abNxptxALi39OIQhF+AVV+PqDAvmUoLdNZpktOFR1cJDgMq0bnyzxegFGSCqZ7nK
jggHHiytxf7iGMXtMSjGfW1ExywyP96fieu7iZ+zsEkW3WTIb8vh/kdhorZSXLZq2TzJBipKYpbi
xzSp9R3PSl4RSNhQNrD/+tKlREAzUqE1sOD9V5M/aYktgiC2Tvg3gfVtArz0VMgFOXLNx/vDu959
iyKDwTvMhDhDVX81PFmYZt3qJve744lM+1BDtB7y8jyPGlI/HS8yk3u/3Xg83wy7tCqWvJS9tzpq
VanIsKW1zZOWlHsKyb8VABFa0b0kg34OSN6i0PSHLQ2764uYwf5vVGf1ZBcRfmlAhM2TVLxN9Ws0
/puFVCu3buHrE2UJAyuITA/g6xo23kazaUVpaNHgxlIKAXOqr335LYSPtXF23VicF5FW2VkfdXVl
LTq16O5TWInM8CkaRfWA4Vru24gc7GzRbPEPb5wNjG9RxKahvczmKmrRBpMxpKyZwvkZB8FHyzmy
nz01k4+F+pTWj310jMR/NatkiKB5kfuiKXS5Uk2hAyjpDc4FFMszUN3KF2RnN67gm5/uf4OsdTXU
rG4KCYL4SRsVv7ZMN0AsAvLa/U13MwpwKVposO15IV4OJXQSU0KkmjPFCcNdQ7nK6/LiF+WmLQKi
zt90eeHwqbjeyGj4YrzRVpF6HONVKbJOiQHuzVSSyhP00jfO7FtR0MlZmkG8du11Oceu5DoFoIUG
DkSaB3tQ6M+hyrtxe14ntwYnMAh/XgoLyky7HEtqzuBAg9Y+FXLe7Oq8kr0MJ1R3lJzmEbMUjAfL
6p8ssv5SE4yKA/vYocoCAohraV1TzC0TSyR5tE/BMKPKbObmXgnK3IfUN+9GFOeOSosdoJEWW5pv
a376Epp2rqJZXInLXbw6sZBRAiAsDfbJEG+z/CVqI2g1+E7mmVvEP0YAk6ly1A0Jf7DHfikk0L+y
MUtL8CF0mvIY2c0j0pqHWI4frWbBnG22Aa+TVsCkwKNBD1HMQw798rOEeZYIK5bMk9lmye8hLMVb
J8kBmUJQveiSXgLy0DDGZF8fMGul+maS99gQSXo05tDX0JAEVgbjhTaV7NX4gn5OnMEEqmdWfqdI
/4z5nH6MZWnYWLU37iDaKbC1ybaXXtnqh4tO6HY2cYxZs+Ilk+Evim/910h+mMt/2+pVMb7f3/Y3
tgkXLTf7cqXTClhdelM8YVURFNZpMqRup2TWDzwLt3oM73/LasvDkGerg25gn9ir09mq+rJsqsA8
ZVN1Kp1dbj1ROW7zKMcPzw2daD9PCHb/LhYJ6egl7M+ovT+F5lmj9aIUwz62h6eG/LvGZ3JX22+d
fUQjrmz8wtmlEf2u3qw30oF3RNvqRzMpNPm5TVR4IqssS9KppQeciicZz0LWdlYHnxSzdt5i9NFy
b0w1+aB2FvI5Sa6zwXU1ckKgm8WEIJwYoMdIHSafBS5ktRvhjPs9qB3EqC01WAwArKwAhDpIYFKt
FDtDNZeqc2Tk7b/jbOAOV+CyqPkKfoH/Dl00KTyyZvCaqhbjsoyT4NT4PSSj2k9L6JA7ycA9EG/k
pEPpsU5S2Y+KyflhVI2FdZ+UV6cAR9sU1GWgVq6aGVm3a4U6Z3TtpuaRhCj4aItM+aZHacDLt1F5
NpeQVjtOtECy3A7v8gQXudw5ZPagfw1nDWMdZzTqz1Qak6MmFPup7pvia2a1vBJCdITIlw2nQ7E/
FKkPyI7Oe6BKmMdKXfNEEz/52QeCtvs0DFn4aPYWz5saClK6MzokMA55WJviYcYs8dnJHcxT5V5S
1J3UxqV+MI2p+lFSkP1uhn1e7Jk2tNGsrpiHY1jCTXazWUUSP9NE8Unu6FdsXMzrTAfwOtKB6lLr
AucDpPvylIkbCwnZRqJcE8vigCKN86CIMfGdcmEbDmqLiLm8hZ+7HRRwICUBHAqsZUP/kfvLNS6H
ZR+bpyk9dl/sUvfncqc0+zb+20foMjzo6tygnPdwIVb3dC1HC6tIkJk6mhtE5hen6h547W+06NcJ
MCUFzh9ybmURDaHWdjmgPBa6kHOZR7602GL4aoBc8XDQtC0Y/BUFYInENubM5h1jg3u4jJQVIph7
8NSnKfk1Ns2LllSHoUdLNHfb3ngZbe0gFx/aFEX+Id5YK+uDndjAbgDaLWuFka5iG5UzS3NAehVM
7SFSkz39M0jSxqOVIGAR808Nb24jO1nndEvQd47bu2gpCepqwI7ZoA1D0K5K3KhN/BrMe6iPG2O7
ygiIs1imgAZAesuEO3MZp+uiQFFrxca4pbAPWWPL5wF0qwdtRtmrXav6YYbksDpWzQNSKfO3xmwQ
fuydbymCy09TPiinKSBVQD5YwGpqtZNkmokrtWnyoPd5/RQYhbkPlCjy719/aw1QWGKIhtGDw3wU
8RYSqsufHs9dqelI7pziLHS1dC5gKOaf0Z7aywGSLodKf3Jqy5MtyFWB9DxM9a4QEyCgzhOYNEuf
rCHc1YhI1DTGE3vr913V/+jIU5hBCIslC6ZiTaNo6zSUqWDiiaP8hjIdJdVeaT6kOx3X2kKed/VA
+UHjWFea5xI+7v3pWWcHS3TASBZtDB7kvHMuZ0dtEVDXcFU+5VBykJnE6zsKzI0U5OYYUT+hWrvs
D/p0l1Ek/IdFHRpctEP1H82ixZuox+C3hOGldIqD5s0Ih70RKvsE81fQd2/3B3m9SxDlBjxDZ57e
GBCVy/CaGUSh3U/SSY0ntzUOkviloFz//xVkjQeNSpWaPgnjycb+NZTzvRwlfgNw/36Yq3cwX+wd
Wy1TFqL4ve56NZmp48vjSKfaTg/q0Lto55oDDV/je91jxp41gWcLRPGnbAPCcYW2XkIjcgHVmX4b
fa/VPOZJKwGQT8JzoBxqYfmSbh2JbpivASr8ONy4s2b8k2n9J6lrX7ucvCYkqdHJTsZHFfNwJ3mN
M8+ePt6fk6vs8/2HgW2hZMrk6OtqKg6qdmpWeXjum502nK0GuoQZn6tynxkPFlxcaAxh8TFXhWtk
+9ZJXLX8iM4x4n62r+RHBdRgl3xO8JN2Pnb1Xk2KnRiPSdJT+au9WDzajb6hXrBM1p/J5/KbuQ6p
JS9zCaTjclGCyUm0QBX8Zmk/gTclEs2GLi53ZWJ5tszUCRuiB0TO+7N1fR0vgf9HyQnu1voFEkWJ
bsAwDc9OrJ4Ha3AnqzqrurlL8+jhb0O9d9YQ5UE1hPNtNcZMsUIFY/b0XAVY8rRWsm90Zd6FxQ+A
6BsPq3cBhssJXYIB5SIJAP+wvvyB3WiSxMPwXI+LRZGJ32TmBg1kIE9VE2V0047Wq9ZKIJUliTxE
j5zs1ZJU4NsREjRPZRUUnjzb6l7rQZS7Sq8Mv5w6C7/kedlsbKbrr4CkOiKxZAvIh13JJGGPaSi5
PmfnStC3pgF0DIvgkWbQQmXb2B/XS+0y1mrfWmomKjgi2XlGx4V1Fgx+OU34ITT2vojsbwkmnPtI
TuOHUE6a41+vAXwbyfuAZ1K/X6/zKmD1U2nIzlLyLId7s3zO6th3uq02x43kD4DkUtxSwMAD+1ot
Nmq3de7kSX4Gq+x1oe6W9Weh/4dCwW6mFZj17hAdqkLyURbbyHCvb1Ecf5fsj3yZN/Cai6jZYxY4
mGGd+WXtp6zSlSdskbQP92dyXYpCFGcxPuAeRXECA8rVLVrNQWBbY5qfjT6IcQ4H5QMkUoA4GdWY
wcna59y2ldAd6zrY2F23YpNX89bSQJ0x2MvTKgtKGTnCJj9j0O4OyU7Wq9SLpMTr8ZBPVe2D0MS3
vx8uqArKUKwd/mPZQX+8gyqlUyWn0/Jz2KKMPrNmtYOVfGOe9yme52n/5X6863cXoAZacvAhOK4g
RVzGs9WpLLQRSY6ih0dMmWKIQskX5TgUrzUyR+rBSe25PgJHSe1f92PfWkAmuDTA+qxeDq/L2GjL
ZFXTzPl5zqFlzVNLe03Tt3ygbkVZUIowNjgQWEOXUVQpLQGtyPk5bYuco1hWXhyhbMk33cj2ADeA
vITfvlhqr9OEMB/kPG2xaqDB5VpG5OFtNWX9EUttD13bvWSEu9Z0o9z+JAXIkthbOdKNnB8qBehP
cmpa61e0c9kKc7bSlJ9jUO+ubCbtvrLys2zlP1WjC/bdOEduWlocR2MbeIU+/7Sq9pjUMoZ4TQMP
oM3eRraal/Kuw0dUCb2wVbudpb1bY/43FyXwCUrmC5FoASlefplqros4TfnBrSPtzTR+GUlImvq1
DqKNjbzsmtUtucgeLnZYSGjQY7yMBF0E4x25z89qF6RfbFiBfpkZ4+uQOTqrwVB391f2rV2FyCn7
CnUUFSbaZTyr05zCxA3nLGe/HSd1AWzk5APDY4Hxw/1Q7y2uq7GBueTFt3gFr2fRjKwCiLHEZ48l
8QEV8eFJDRX5iMxqjlkVjeS+hbEj54h0OrnEyZl1hQ9IKDkkZl3uNS13nsnjEw+UqOZZQ9z7WVhL
H/IwhE+sNPZxclrLb5rIeAqNKj3QQHwJKyHt9KQQhyHRwkdZG0xXbav+t24jNCO1ZeaVcl25gnLa
w6Q2vJVLy95TCwtgh6Xt3923SzmcnjE4SCqb9G7W6gPQL0OZFFx9bq0X2OiQ0vxg3OpYra6DqyCr
8yrM0fNwIvwkrBdgpqj+xKM3fCsFVJON9bPKXTiukEW18G8zFnEqXquX60ePmggzs7p9zrK9UR1/
TOkhODaaN+g7nhL3F9CSIfyxfohFXkyjb8FmUfRb9z3kAmubEfPGZ8fYmWDkgwOX2/0QqyN4CXHh
SLJslz8utQmGWKdVhfq8n12x8fNXW+1//u4/7ERWF1g3h3lQDNiJWNFOSH5iudJrlD19vj+CdZR3
USU8NxB4QcgOsPblCJR5QlTCQlSpIrtGiibw9y6KVveDrE+phbJAaYuTkAI9l//ypf6YphF1jtia
YdcM6n4aKSmd+vrHlgXAVcb4Toz4g5OwOpsyvavHBkelU6H62tfgDZ0En73r266XhH/3cZae2tIW
QRmfzUMWpl2OKKawllPSN09JvBtsXzqf1elruSU1fj1vF1iDdamVXl6Rd9CkTsDe0uNonaxHe6s+
vdol743JPxvxy9nwx7epRG/k4wLeABWEVhOgyR7n8A0Q8Wqf/N8g/6/vfgWaQEkz4hKnv5f7ynzE
IvXvFthSOP2zWrtKhTTIfmmGytRJi35G2Wcp8gxMle/HWB1dVB7JQhb+EqQ4IJ/rnlglO6lT6UsW
Uu9N5bE5hLt4eEzgI+/KLcLf6kB+j8XjF9kGMjtqIKul3GdAz2nBFOdOmn9TNHqLEFlTFFydGl6U
TehNMvD7++NbL7ZlfCQQ+kIQQxV8XbnMJTtQ67EuzkhgPNXK5M7Ssx4VJ6v9fj/Q6shhcOSSZMYU
KWFdQ224XHFp28bID5KZlzxf5XafK5nfksals/WS9/Pb/WjXn43nFS64kN+o41M4vowWzBQjHVMU
Z838t7eOC/Utr916+I8eZk+aZnzU9Y0jdS0l+D5ABbsY0FDA2RniZchwbONBVmpxNqJ+8QzuprZ0
Uyl2frWofM14IZAs4Ifr1KVHsRq6z9Bk0osWjeVXOS2NzyqqWxNSjfg0u0jLa50r5FR7mNtC/V52
gfjkREb1MwRWhv1Tnofwew1h/GjMMdjrYK03BnTrg+E/AEDuHcC2ZiD3IRKWUjoU50WlsRCySw8R
SOn0ltpYqXVJs7ESb30yyn+gJJjC5X+X8zciCptSsysBcZkPGEWbp7CY9plDrT+Qj46Wwl8uNmJe
7zhuKCDcgPPg91Dfuow59aY62FNYnE208ISDYOyPyi4fAWA1UbRzqMLeX5ZXt9WyC9DUoWi0gK1J
4S8D2rkaW5ApkIyUpZb+LcIX33K4NI/hIILPUNPs3su11P6EKahq8lrO6HGNfRlVCJyM0BPu/56b
40elBr03nafrWsQFi2zcV+qq4CGRpp6egK+Iil7zxz4tAF845YdQR7ZOCVDmux95Gegfadr7bqHR
Roar4xUPa+xyIromn2Q5ZYPao+73puSl6UGL5L+uzzLNHHHQNRfLzfVVGihjNzbBVJwH5TjIgL+S
jz3t8aGcPUseoHClO+rhf3ntLd+YAgu0O1hVLOXV0FQn7TN5mjl7BgR49BeWnf/3k4eH2ULshX5w
pQZaFaET4DpRnOsUCw1e4TgUbIKmbu1/CHZoC3MZXUthR1ag4O6cF+ewmr0UOlQlfRyDTwFZSTh/
vD+g61tokf5A9WPhO1ElUi9XQxuOlTaNGlOmZbu51yk1dN6itqr2zYZlwI3eC5If1OuRdqP1Amn4
MlYVT3UbVVV5TqXyKQg/yeLz4qcUxi4Xe/Fzsn80zpZc4fLJ16sduOqyMhAvokt3GRM+fQNwuSRm
PgT7xjJmP0H1Zn9/Fm8PDQgAWwo9D2qMl2GmnkxYU5vyjJC9l8JD6F+jovKC6a04WrLwhW246VYG
cWudwJuiqAhPjOt2ddViIlNbWh2Ks2Nkuy5VvcISria+JE17NLRyo0p768T6M9pqc1FbL/qod8pz
s1hhRQ+zQO/BDXsUEjVYyBvr8tYp9We01XHda21qzSqiB7r1JPK3zHis5a2a9621ATARmCU0u+Vu
uPxo8oCrl9RTaTMMYHZJS55nh/YWrOLGDoPKaoEtBhMIcHiVnWSjUrVzkYpzaBbFrpktrYKl0qmH
aczjY4Hu2sbU3RgWY6JOCRcYruVacXZ2kkwUWSfOUimifQhGyEXGSnPvL/kbUbi4wI9SLbIJtSyX
P94xo23HyWT39Vkf1eCl79Agw/50yxDzRlvqXSQCdQokn66roRL8k7SsxvpcpLTzhjcxRs+p/KbX
A6VG8ZoBJ2q16WH5N+JyOw3ZnkhtD6Feu/gL7+kB+0Gkb22FdzT/n8fKwrLgayI9RruUh/Zqv1eR
OhcqNbhzq9V11AWfaVLlkYY0q9rybkmOsyVVPDQ+23ZS2oc6j4zhOentKPZqJzWah2DUC/UhL7TW
+I1Mojw9gaIzH1r4I6brlJr9fVR75VtQ11r2VmqDlbgynuWDN6hD8d6gCYadnFpg3VS9GLJDz98I
QWsqZPz+6pz2QqRUj3FtjZLfptM8e04RA9G04qF+bHS9rH2pjspnJQFx46Z9ikfYNHKA1AjzHhto
r7I3O0U5/afuyzl/sjNNKfZhqWgvjQas65RLs0Y6XIk25wzv+EMR1WrmheOEvSE1+CLap6Fqf5ES
te+8yTSzN5CEJWgRzv9JenRip7e/ikydD1k1g+if1Rl/phJQsoqrbqxbftjIpXUw86E0XpwB1IGP
WEnzjxJr6MoO05AhHcUSNY92l7UvepI6eB1NarA3Ex1ZCjUu1J0I0MnbaWU+P41UEk1wKk5iuHpR
J7/yNFVx+upIRHfzpIlx75SB9GFMQeA/alpf1x8NKpqZS9czkfdBLE3xDm6q/k/TjXbuFXYLr7+S
VJL0vsjnB7Wyk7cqCQN9pzsdfdSuz9qPVVdOH/s5G+MHTvIO94dSjkxXiJLOEzm2+iUSlv0qZdN4
StvB/NE7Opa7pR71ByueA9u1zLz5PqNCqsGwy+JqH1Uman8ORs6qJ0Tc9i7wQfODAl03d7XGtPAW
r1DTBEDQ82BA6lr/jE1xhkhROQahmxRBUrlDGiLkCsLVwuMQHXNwmEGppJ4x9t3yVoyag9UCMBkQ
ZPpZt4PxmvSt+qmXZJ5SyFEYD3E2qIikTrmteEra8psyKY9ALHZt+RpUedS7Ou3Tb1kklT9xiJB4
W/Vj/lFHwk33O4wVxh3s7/oDxkha4NbAxD+j4h76Au2Efgd6fYfecDV6ZSlD8KrxQfgSmXNWeLkZ
SZprqlHwJc0a4xQXqd547aSL3ViUBS09tUoGPxr7ePD7NDMdtodef3ICBw5n2saT6TWYFReARYXz
zWhaNDenIjJszxLTf+ZZVL9m2kCfwrgHnBUoFVr0wdBPL3hsxj3rLOp/hpCuJjeKs2J0FXUqHpsi
Sc39oBTJQ9AMU8p7Mp1H8FBTwFe1BQ85RdKdYyIao3MrlA5eh6oN/umzrvsaK7lYvhV+Ey7Kwvqb
lASIORhKJ75oekZDXs7VGlpdnUuTbxSx+tPsGvvcZJUwXC4auoqS3faW12gw6ltHDj4oejQ/2+3s
vE02imuHJAXKsyDqyF6zLgMcP8ZK/SEIhJHs7JTqvku93vjaqchZHiprjA4LASfm09TpM928OXV1
PGEeLYNrhtPMatufpZ70tWf2RfYwOnpeujPQz1+hpVHi1Ngon81QKVp3TgGvTNFcDDvEfxvHS0sK
K36koDnlGZnOO8ExMTX00JjXHq0sDxOE9OP+X/iwre4VMfgOf4KEgTmPmneQ7xStR3x/SArJk4s5
X2RL9THZiyaQX6ugwllnGEc+sV2OfPROl/EUQme1N9w2bhvQmo2FNriVOB/TPkj+MwinKrywaAHH
qklrvhVSUWrPTa6VX8jWQb85A+g7r2gyuzyMTquew0iPKUbLSHuoHVa57lLd3Td5HH8ckwCbN4wq
QIlUact605GzQ8GuirPlDJjKI3rsGQJ3U5B+iio6mPhKYTgEurcwManTJvvfPkXb+v+Qd17LcWPZ
tv2VinpHHXhz4nRHXADpyKRPUSRfEHSC33Ab9uvvSFV1t5SsEO95vk8ViiwJmTAba68155gru5it
DSdW0/2+jEa0OGp+XQ7FdNXH+Hp44o2+CmRpyIeKmcl+zOb4bSYItgk6vXaeJZbJizLXx+uS3Oyz
Usuq2MfgGX2dtdg9sxrLvUCGyvRbTIvurQYYhOJudLxK54Z1tYuWaeVXPSXoLRwHR899uhTV+Shq
2flT1ipf9UrVd7RoI2fVGdZcrB07T549Eh5u8nriV/ON1YOhA/kLuhigTzCNxvSskPEr1nPf1g8y
tbGM8gpoGFibo7qbCq0b1mXbd2ejPmvEqWOybAIAY02zy0tyFdYZcPm7yiEt6HxJIpGESTL3CgEF
VtWVG0NJEVNnWuld2mVeJ2d958k8sI35eDNmzbBsXaNWh3UE6nuzSEl0veqOfKimk1P4lpaPX7FN
EsZEjq5hAEbMkyXIbCS4quAtkBVe+TXjgTX9ZbSUZqUvQ5mfx0o66/jTTVTdLUijfmVzBytbpmnx
+6QRc+B3VZndeIk020BXskoLeEdoj2YxCHsjpy5VV0U10saqqrS2g7TVnLOh4QuvVWvx3qWIgMz1
vba0fk/SzmNWdNPkR0TKDWGi99mtkSjexdwhvtckAgG/GXVnA7yCjANrqc0m1Ps6e7TFHLdhJhje
B7zeu0tR5NCFYmshcwbBD9uzoXFb0y9TZC+BAgsboGtlO5qft3Z3ZU1TchvrcZH6HfL+d54moQeF
adOhrZMBYodnDTNxNqkuLjpnrN5dLyYcJRkyeU87BnVWb9pc0yGx0zxIeT0/N9hwL9OpJCFvctKa
usccRLKiidJcZbwRn5qZCLQ1sVpjfT4pddX5cCyQx5VZI77QHRibYO5m2V65Xj+ye0BVSNVVI8xb
2anpAoySLSaCWC+/Qa6136PieBOXDG9vs7gEzjWOjNkF1IqLoWlhEGqyV3S/04/PTKqaBW2Z1GY4
mRgzWPYFTftBiablm5kX2UXRR8615ygREQtF8mRmlr7XGI+z8B9XzQYLZY323zTWYijENgGmtxrb
JHnUgM0FY9TpK5YH3g1CNjoxEV2+pL6XzOor0JDuLkuilOSTxGMy3xYdsPpRj5yvCb2PDViRXZKM
Lr6PonaCWTAg8NFPk5RadJ1328qKm5rpq/Y4ZEBTfagNvL145ync66icXlrR6Zuxg1MR8vQC2+wz
gVVBLrNwwn5QWADFrJTX2dSmGokRcTX42eSMh3nupy+dVVlVYDeWzHwHzjKvvVm0V1Erleu+AiHs
K+5QviCVrs+LtMISPaTmzEuVOqgMxljRccobXYY/Q5/hDzaudYcGfxkCUTJl9/VyuI68iARyabg7
KMB2ti1Kpzm6LMr4bJyrLkD9f9SelQUcgNJZVGqkRJYvYHXs29ksOnLlFEfkaMld7Us8t4UR5mrd
x37leFwJ1ur5dprHyPErd7A1XrigG4MCRiPrHHXCe+0Y9UFx6GeNnlKngRkr7ovVLgWxAma/7XE2
J74JzyrzmfN0cbiY5niTyXk0uaTGfNbbs+WEet5S1rnlKJUV5NE6O2v55gAuCZ+kXKk5+GqwUbcF
vCKdfm1MAzaxIc7V675wjo96Xjz2c1ZWRGfqxnRVkqJXfxHZ0rSYUDLHC/oq6h7jySSBXtE7NkdO
Zqk39SDi6F52Y99eW4bwqsRXnLHRQ6vry2SFascaw/54/vNsGKFW1qxoV62tJupmWhozpvCaNLjk
7Wj0505np+o5YSX97UB4401KNoRc5a4SW0HW18ozSnbtVo2mDnm0M3Q3Teto46qM5wrReCH7y9Ir
NNtPYWPihnOpTkJdrdvqdgROsewto2RNzkdShjc5Arlk46ZOo4ZOUeHgsQts5X5NckyC8ZNSG9WR
rMO+UCwLK0wurrPFpXc+67N3LtNOTYHLGE0RZn3T3ZL66W4dJj233qKOBwOjPw09rZ2FPxVJV+AG
8BLMOXKhjOC2cxC7ZkrBFQFr8Jbj4yKIB1s5yMtekHzmJU2qbKp4MKq1p6GE90dmDl/KsUwUP5rz
5hza0fgyGErfr+upTnI/jxr9VlTQcAOFtJGEuXxlLf5MFgku7kiPrg0iju8XzD0NPBzVq/xMU9sl
aPBLYIAbo+EyNhgimwvQEKM3rxPNLu/oObNUJdaQId9JcOD4SjkK7ggDmgR3h0lru6AhrvqlXAaS
hrBCHdvci+7wMMbRW1wmArhX0ombNEvdhNLeSoiNSj2vC2xTVq/9RAlCp8uVj5WdxDfOFHexrztp
R2CALPKGocXY12zSSAjxZS4AWqOaXdYgDAhzmMq58wfpLGvYHdUcNNm0aaaxp/jUK+/dtrr2NRuO
oxozrd1oLUneeF6ypX8WRYWcn7d5LHFM1ZW3V1R98dYq4XpNKMecNpGXJSlVqmsgtUvRnhHmIo0p
DjALaK/oO9pyM9RacqvULTrhhqr0uXAcQH7GaGKGzSjR03Ah4aW66SKPwPneKo3kduhrUzzErpKb
3NwRWmML45u97UlMazdRGU2q3xLMhauypujmpw8mu4IF9G2V2A3L3UDlGYBmMKYw1rpcBiTnxQL3
h2OZO1XaQj+L5jpL77o0as+SQpsfI1MZi6Brux68xZIs0UVrqVv6kNO8wiBJU1GwU5C+VskyCoGI
TuaZ6CwFnXBf1F5AtVxf1j23iz+ANNfWkVENZ1pr8LC3E9eFHna+RLs5jdsrhU4j0GWnhO8+a5mx
ZxdEUa2k6LhDs8HZEixKkjhrT1/6a0FVlrxZs5lOYT5VbK01rJk6JeRYKYFb2GMCdSW39xp6l2Qz
jtI88JKmkBP49dSNJfTqUaTYtTclsHV7C4FtGXjrd+PK0SdLOesXVvCQTKxl8XVA5FrQtnP/vMDM
KVfkZhrdXitzYkMVoBY8mPhhXsZWT5L1WHpmvTVrI+PRMuNRP6u7ih6DXdfuK5th4sNaTiyGYFqr
G1N6RRugCcJjI/ohOR9y14hWVepa+xZ2B/t2o3S8TT95rbItCno8k58I/DfkdahuEwpMv/ekGhQz
hdDSvpVpMugU89LqVw3bp3upDthTXCkdhQ1eZyZncAF5MKulntDaTt088sS0fcXZK8GCDmKYtwZ5
2txBjbqkwRIZyOz5gcXoZ0CPtvRXhnu8DNVjPkg2eUA36UxojvIXbuK/Xqf/jt+r6z/bWt0//4c/
v1b13KZxIk/++M//03eyfS7SZ/Gb37fvz/1v1bff7uQzi6ZMX7v/Of5j//7L//z5j/xbfx0rfJbP
P/1hJdhmzTf9ezvfvpMKJL9/C77V8f/8f/3wt/fv/8phrt//8fszp1aEfKs2fZW///XR7u0fv+s8
eD90OI8H+OvTy+eSv/jDLwyeaZg8F78d3ts2laD8P/4778+d/MfvkML/wAFwZNF/t08cRdPj+/dP
TPcPIuvJRz6qohh00j4V6KySf/yuGNYfzFqIOWM0xgiJxfj337qq/9dnSEsRQ2O6YiU8Shn/dUp+
ulD/uXC/ib68rlIhu3/8DgqJLuyPfUooYChyaT4CCGI6fupwK/O2kqQZ9wdMY2t2hhYv3ZqmEA0b
Xzfm1dgtL30xPo0ekl3EtZdtnT4XsXM1JIQl0oVxqb9dZ2UWb7ZpDbdWg+vVZBPtxF04jsZeFYTD
RZJtQaVMm1jYhPhlOsqWZLvAUA6yvL0foqs+Jew2OSur875bggVFXRE3eDIpCXv7Kzf4g0uSn5Hp
KzlpXwfb3JcRz0vKpkaJp8MsRuHbFQHdevN0fCkbMoE3614zKH2RWrUtm972O6HuBlW5oo+4ylJa
xloZ+W6T38xxs1VrbaPQX1MWG+4nSZ6OVhm+ZySCQ+o7EFxBPlmBxUukB5+S9OtsXkgcIuCgMC8R
W113Cts8Q5irodfvFnWpQrUYIJbXDl1IydY5IT3Mj5wh9zVRPjuiOOPhefNGOqtu00NWfJqq5lGj
RzpUahwoo3JnTeU1XpWVAcYJxN3yXGv13dSrxpWk+ikW8FF4L1Zg3dFOKNfWxBgJLH0olMi9MR27
33pl/2QL+rUBu/WGyblrnh8pd9ji0coM3bJbPPuGMMy3PAMxzpYfbjZLWdkJlzd1fjGRQNg28pug
pRjS7QCKkBmEGaZWwtCqp+2FyV4vQkQUya7uKMeqjJtl7tJbexHbBo1vsGijtZm6inU7Mlb0mT1e
/NPeQ/79opiMw9qyzdbOKLPN2A4QxGlN3VfOXJLBjGK7GCMc12njR4V3YYzlozL0auBq2aoS0wSI
2uPkJhhPPFtu51q9UwHFjjr3qNSXL2nkhXoMLNMyDrMj35cuPTfMCHIhG3KLwb+vmTlFQeE+RS0d
JUfRVnrZ7UsSpTSLjLcIxmBoiI7GqVfxtmOxiu3shn3D61BloRUZ37xe1sFgJ3TZzOlJUnswWb/I
wMRshbZsnLpMgyLz3sephvzV7OpWf4IDtErwzhx7wI9ZKgq/su3rpqHkaD023ItC7c2A/81YiKBW
G5qZYrxz+mZltwaOknSYIJynZ1Uu1qWc2Jxyw470Um0lUwNFXXowRpUKRsIihjK13BCOeDAryaqo
u3NLpwbDVX+jNslT73q3cWPcW5X6wDZjlcKgCSYlvsKMv9PY/3AO9DunLtaDXm6jmNdi2z3kS/FI
b1ZipsyuOyJUY/mY6fIL+bBdTphaoqWrWkRFaEzF5WQkxmvitdTBnS0NJaCnJM+lAWEOqjiRIeTS
kFq5Gqf8jr17qFbLTSJyMAXirHBhRsMtwli/7+0MuDsNC1s8O81wBktji8rRNxxUWEpCEUiPU47r
ZrlenAXuUVrez3IIqJNe9ESLqEm1vTuqL1pEDCf0ggvL60ZKL/0LazWV7FjuB6DWfuqW52mZ7wXz
IsQC+dfWjr/qcVv5gyf5rsoSDKzjYek6b4lR2ZQR/Z2biRulqN1VptNlytkLrvX8anAm7Qxw6YG6
wPF5FoK4S/NVbF/lHY2wZUOxGCTxG2OXLQ7VDvZ/n4RCMB/oVHGrzeSK1v0B8PqcPFtS+F13N0SJ
e94Yzo0yy6sIjYhD5EXlJBS3qUI2YG1xR8uNVw87b45ubaW4KeVzdMSjWvGDS8XNrq9/0ob5LB2f
0kbbzl2mrbpBX+k445x+ftHtEnZ1otqBhraaRxJV/zwU2xgh+yVds9A1l8uuSb4y2aaGMx/0BSE2
iWQFVc8y4urj5iaGYe+qbL3Upd6nurwfa4ADky58VTTPAEUexlY7rzM4yxX0itlsBqphdQmwDjCC
Gudh7bKzYctMpdMDthiPx8270HDcS50GV8AE97HR6E7XtuipntUt840MkUyOtGyk5K5JWYLusKpa
3aOTpN2mlL6+NiX8Hjm8eTMXqcjPG25tUU23BcAjnlx4hIhuRFaeRar6ptgkvpsalZy4q+cbvZgu
jXzYpsLZNJi0ifkLrOjNSnIiW2lNzyrSrNn1I2EPh5kU2yYl+qibi0tbL5j62LVxVTEGa8YuLNp2
RxngrkCHIfdUV/GQEjm5rKICaHnnTXOgZeJaN+U6qpprDSZooGjV8w/VzF+1wU+1wIdK4Bj8iR6P
goB65ZSJdnT9UzxO6kEFJhTUulnCt51F+OujfPej/VxwcBiozUicvxtIqG1+HAtXvKn6PJrVg2iB
e9CTM8cv5tRO6yrNxau6WOYdAi8VCt4wRsLPkoq+YmGZ8iJ3pmk9ZJP3lGpZEdPnV623jHFh9cnk
+oNYg+zI71bXo5kZy6t7LJp+GF0XpqwHvRnUQ2Z9i5+VPhjcDTvRYnqb35h2BU5SfaI+O9VOnB7x
RAMgJnNmcMYRz9HGd5voNeIOuPpzKv3/WZ2OcfPIT/ivf5W9Hwr1ewp7MiC5/f+s+4/F/V9/6a+q
3PT+wLmE+BTZGa6ZH4py9Q+E4jwECB3x4R1VOv8uyo0/0AFhWkALxSPCjfFDUe79AbEX5ewxqeh/
VY+fPIP4VJGc4a1ChAgX5ZSGlUwAFMY4H+9cJcmu+ozFQW8IFfvhdPzNk34qC4LlhQVDx4lxPBaq
k59v70SVSjMmwrw7MpStlfXa1ecMYxfz5tfHOZXofD8OQl88E6DlEHb9fByTIU+RKb155+R7TcIv
V4LUffz1Mf72txAtwfOKSAf1/8/HGK1Fy+ZCM++ae9owFdOAzNyPhb5WP6NnfoB0/Plz/nOoE0GL
YE3j5lnMO7me8ifzic6I1h8847WMrvN8Z7Ft4iUyliBVG1+70XXKuPuu3XkWzWS/w2Gz+vVvPy6V
Py6lR24amlW0a8DTQQaeyOXMXE7GlJn2HfwjX6u/xp8RCU5XJUIQ2GLCPFRxBsEkODlAm1ZWmRpa
fOho7BzaisZnO9ImEwlWc7cl8Ay1vHk7eMln4qHTben3I/Ms8C5y0K99ZxT/sAInRhoPSznFBwf0
XL9Vmwvveuzffn3+Pqzzfx6FIQcaKBe/wok+LopiaO4Zv89qkrWRrlo3ZZ4SuNnGZFtkO3lYbDQZ
b3592L87qzrPtwsV+GgpODmqIZmJgtKID6UFNdq+0DUjqEXmV8lGy16NYvnkdfbhMYSwd+ST44DE
V2KdOtYUnQ5LJ83sIKx9B0HdeqPX/MkxPv4m87hikoFn8mJH8/TzY1gglGsyvS0OA27/ub4sXREM
84pptzHcGowpf30KP975Px/u+JN/uD1wCcZGWnTFgfmkPxmDT/n76yN8Z0/9/HChWnOQoaK9hqN6
ijvIIHL1nWXmh864mfpAKn5Dx3S8VYy9KbQVUUR+VKq7Cp1eazFmBmlj9mHV3kz13qYPUX+WB/d3
l5EnAu0o3wsb68kpbtEzjHRO+M1R3TO0JeelLIp8RQQvr8J/vy7/5v3wIX8CmarLCw5fGEbHo4jt
59NLgvIcx40sD3l1Pol5D76MuZMJviAN9eKtgklkWsKnaxIaXzBJ0Bb/5NXxARh8+hVOrnCdZ7KW
aVMeFhQoejBXcf0OQFdXAjsV4g32GrKSygkTRy57darlg7D0yQ6ojcu7wnRTVuGS7cSYC7hebacU
r51l980nz/Lf3YgeCyPqzWNOx6mZBdmLMpZLUR5q1zrzJsgsdG7/9zc7xgsMOkfwH5kgJ6/RuiyR
cDC1ObhqXW/mTI8DAGne+pOL/jf3F/WAg0oFsTcl+slhvIgAl7mtxSHq+vHKU1r9wYsydgHV0pWC
vtBgu5AGa0Y03bCwgmAFLmjt2cMQtrYdZxtGZh7I/Szo6kLqQZR43Wf26o8vYSBKwE8NNnc6T8Lp
t5SRM8e16wzsUtDiIkdr05Gxx00Tv8sMxf1a927HYZfp6Z2SeH7DNnruDnGfBPOwiaPQUFbe0b7T
7Nvpk3vBOvqkfl4y+G68ioGO0KL1vn/+w6qkLgwbbaUdD0qzbaAt1dFLj2Kpzm7jZCSjG+g3KHCr
Ye68TpV0F5HZWWu+OG6yq6B8mLwHqewtuv3F2rYApm+L5Bs5R6N75fZ0FYtN3xI6yCyUHspS+8kU
2EgzcTkqDsMOasX6QTHXSN0YC4dq9CrgrCeX6Xs5bNr8xQbuwBaUK/rrO+fj2s/Ngj3NBbNDSX0q
de1TRWaDZo2HsqEJy37XXql9oa7NLP3Wmc20GnT3beiVz6zL33ekJ+cb+gBl+vEtepRo/7xMaWlk
pxI5zsGavkbWtJvUdRXvKnE7V7dqem04fhrde9N9qpBUnyCv0Fb1lfFi73TlrNyrd5kDstQNsks2
2HWMiu4q6ZAy7Mxz011bdghTDUGpNt0486pepde6t3Yy6SPRmy4qezOkQWN88d51L/z1Cf1gtCfp
gfqcdR4HyREadvIoTq055XMSjYeB/re2Hpt13lznHrIoGdReuZnt/RyHJlvEvb2zk+fhPkr8lu4v
CZHyARiTUwWRu+XSX8zJakFMUF7QmnaVUEPGE23zouE6BTOE0FAm17/+9h/oEKff/qQkF1Y3OhGz
s4OaH3Gw9LUhH5hbjJIOcfUklDW1b6ehc2MF9rkV39lH0jVhBNnGvYR+kuTKJzfoB2IGVBzqH/W4
s8Mqih795xslRwfnGIRVHmrkUFFhrL3lvmN6gLrIJEG9Htq7YQo7E8jXl+SzPI0PVebp0U9fZbLp
pwbW0YFsyEVkIeIU+jjEl5m7GtGi7WzbXD9fPgMcf1DGfz8uJApw8+jD2SP8/KvHYu7dGV3jQeLV
G0gO6fylIn0BYI+ZXybotr11FmdbdTrH3xA2nnMrTLGBBhMNb/KzFJ0P/rrvXwfOALQKWklAmX7+
OmozwHvQm+mwkJQkzh0SN7xqZYtAsW5i7XpGT1mF7vTZtT9dnU4Pe7LZTWnwUhZzWEXFgKDBmO79
Ydo3jue32XaeHxR5rxg7txpfkI5mV6Pm+FJJ/QW/kXkhxZdfPx1/fy/+cBr0n0+DGce6k3vtdHBe
O/NmaW+aZVspT8M3ZI/5cscmst9O/9tH8s+TALEDdhc00lOWt8Nqosx9Px3i9j6P7hDHIDuAgfOa
12vFPjhl6s+hYfhWdVGXZ7T+ddRp3W2m3bTFncZmOv5k2/4hNOPkG53eDQvJL402jNNBPaOeccxb
h/lBrFubrn7K3EfDWTd2eUnLtVbuPLQaE9+s2+XLzhguCJIvm2tkkr5MDsa8sc0rN/0sO+W0HDr9
gif3zZDwvutUTlk2Gg+1pySbtE/OFaF/ClY7ruY/vsaOR4K9ASgZYCzwgJP10kqX2jVibTpgQBMt
oi4mVa2RsBiRaOXoTE0RwxahN7vLWljNu2SnftVm4xzEvbig/Ir8bmLYqDcJuRlF+0lg82mJ++fX
O6KpuHO4d05OROYpk8i6ZToUueB0I2XdubFdfPLO+9gX/n4W/nOYk+fCzhCcKB1nIVf2Svnolu9L
9GQ/6WKfGggyjyqUbXZZTXf6fAnc+TPC9t8tEw7u8H/9ypPFUuRJkRoFh7ceshGvzPmo+apxm5vP
yvjw6yXgez7mhwt+TH/FYkvH6IN922R717FboaB/LNwrCcy6EgNcQpJXgH+dg6b38bJc9bkM2+rR
ls8zddwidlhaEaqf58l7xQywXJvTObskCvTbRWzyzrp0FeAteMBr5bqTzU6CRRjNMfgsgu54R374
AVg1oao6kNJO2fn17Fm5xY15QMvPiKSuGpwBMTIff6yB5FKj85Zf5s/SvT4kU32/FX847knBNzWx
tM3cng4d4tZoCBmprK3aCMzo2imC3MRyq3zV6k08XPTeboxL32VMrcPvtMLEfigRmSNeDFIWN3Fe
fXYHHx+ED2cFwxd4ICg3EB35/Ifyn9gxlD1M+g6tmVHgvBXwBoqQLAM9w/bjO6Pit2dR8dlC9WFL
9P2seDCJUIN49F9OunSFYo5WFnM1oBusM/oStJ7ObeSttSvCyMOCGTOBBXAenbe1r2oXdX3IulCj
tiTe2y8X4xxSl7Cv5+oMwdxnL+C/OS0Ij02CjvkPqWInT9Zgj4KOhdsf2ukSqaNfp7dMWSczBTEn
AmM+xEcR4N7a/fopI6Hw4/VwzaNMhjzwo3P5ZOGaKr1qjJbzQqpnYhKXporLxYSUzLBVvzH7WHuO
zSF7BStg6v4ENJ1YF3O4iBRFvs+za9P8K5vlXenrrSHn9LwduQRh2pbaUysa7ZJZVfuK4Fz3/Kl3
4nOAeoobWop8cSvD+TJiFbtaRunct2IkOSXnCAhfujg9a+dChZ1lL91WlHAb6NLrM54GtqVkrIkD
EKMMfazNQMBvoqOvx1LzfjPjDWXHPVWKtiusofhKTcU1Lox2SlACmPKNzk16GCxmx8o06zspAcUj
Tx/SLNSdYrlfoMcz/i81cA6+05TVXO+zlmEgvo647s8Sg78SzrNutquafsCbUhiR/Q0ThrJcADuY
m/2UdeOyZnYpql3aI35cZ6BYo8vCkEq3Tvo+e8FhYTF7NYxWhpk1LJZPTAKsCr1TjPpMVbHgQ183
gHYPNZ4sX7MTYiHQXmfWpVm5VbnrPGEZ9LRTgPuCm34Mi96oo2BesglV7NAZyBoY3KmBgTqz3FDc
zs6mJUQXQ4Nau17DqtcNKUDinlFs+oiOZ0TpV8Zp38jLLEcOhE9kSW4w+5Qprr7CrddmG9VZgEA3
iYOpR8O/qfpEuZ94EX8bm9547yeneRRFNtBxHBTa4SgeHM4CphIEn8TC+zrJhonvlFOjIZCZaU9y
Qes7hAtQcVtVaC4XVNfvEXalNTIrZbxj7WdqbtqjedtinKmD2qxszzeVuGq3ieOq0Tm0XXU/RNLQ
gsrsNzaRG8tKkJFAtl5Rs9GNmN9XHHDAXYESWUdjqaYRqgF+0BQMi409lOvLAtjY6jjSsFNodOPi
Sx/HmE5n0NcaypaKCBtsWo2rqCFxBCR1CydrXqKpkdMKRbLNCHxqdPwFHaNhvN2W1YdoD5JXVXHM
Yyz7oO3SnIn1qhlrrq+NL5UOR57kpT+VbWes8K9oOznl8HP0Nmmuna6Ap8WcI7nvRa/T1bCYdXv6
INRQxceH4yuaoqu6nNunQXo1YqCi6dPAlez+MfyU1he3itos4MEyvuQ5s4QwiXSjZNspXdCvdj8g
Sc619tmMNURgijOlt8DVMp5IzZ1oFI5WzB57MHSm6jgLVmPeIbyQaI02VUMTp4trRW4B3uevceSa
Z15JMA66kiQbYe2S1QuEpVRvXFwz13VOUseKOq6/7iyLS5yjQBN+lVlRtLfNpgYzM0/DKiOTDltC
QY6rWWXsSRwRd/tZ1eipkgDjPZtOIb8ohbNcVYy/rGCeK2RtZeKq5wzD5pqWkVreIFJuybjMU4Iz
1Khb6x2WzPWAAGU79Jh5AvpQ4hqBHl5Oa0zlV6826NCPo9XsCLIwYZi5dvzeqyBc+zQqn2xTadoQ
uGP1PFutaezzYqn16wQI/HOEwP6LlwPaCgi8JCZjSPgUfOOAfkYnlnYrE4bYQbFUxVVjLdaTAiaj
Q71sZP2qT/MCTJLQkdyV+qiGcaqTiNgo7hSfFWVXuZzSpgbNuMSHpoA37mfW6G2wqmDK8IZqtH17
Rgx7lYzl+MKLjT10N6fDt3jwCrrRUaeiB1EsDCu4Wbb1gkMHyo9EOxLJIQ6J2UZOkaaW8pVlQD1L
pYLQXy7ol1p8iMtWiTvtcoCThL7GNea33rUSifRFisNiK8oDd77LpaQrfSOaXsUFi4I7I6qo8h5w
oKr3nRGjIG4Ve7oxs3KiMTmBUcVbUJ6pFrFeLGKR9t6iwD20iNZfVavyvuRFHl/oXW88a0WlX/cD
rfdVlZiU/J3wMFZXvVvuENC536ISWdZR82juK6YBeQCYf3nIe1Urg87Dcu3lJlIht6dnDOehju+F
N5QSPZ7jPWZtMn0xvNJeQHNW4yU6mPjJGYpO9aUY0EBKr+lWInJIYimQVZt+hiZB9a2+oYVgp8qV
ntTpw2KPVRVyviItsKqlalfxpBiUY17avulKT7dMLxVJY4X2vK9WR+mevWh27ktCNrmQbi90P2s8
9HKjxBgwagmT0iGu59jHQy4XfzFlZm8VI1fxYg+ZfYvzEvsqJAuxxijdvjO4qx+bJqpve0Y4D8uU
LvvIZFnCMol4Ik/0bdH2DPPIucs4E8N4jBgZ6xerqafntiisG0VpOtoivOhyrqgD3Ql0JFbalqCE
KsDDap8tnWe+Jq20742UgBnc665zNopmIPcII+6OdNRKg73uihYXW8X96zmcf980puhijAig3HSx
w1Wy9RqHQVyqPULIVmdrl0fxjOfU1eVONcvmqW1Y0jnfKPpCkSxOvjP7xUkFcBeMyerZBEccC5Lm
zVahB46cE+0bVremNALMN25+jzlLmNDXdSStWGJTZbABxFM40BecoROhS616QzypA8P6FYbDSlmx
uM71udtXIrsyKpx6YdfVzsxSG7lyoylcO38ZKRYLTK7YCI25PTgQYOagH+G6rrCMd+xc5sa+aOMm
ZWUr9MINIWSq0W5oEuUqORKsQhSlbbfxCAAer8BaVCJoyqbpdzNbvqseUWoUFMyfzU2KfXfeiNL2
Or+Y2qw/q0QpvauE7fAFekPPWVu8oRKB6LTlLTJq0/Tc19IlzUHtlSuRTthfCeQjg1P3JMF8yVyk
EX7HrOnOhKcWNuG14/8l78uWGzeWbX/l/ABOYChMr5jBQaREqCX1C0JStzDPM77+LMjb22SRl4j2
63XbbYcdVqKmrKzMlWvlLnBWlUUy7EotBnNgpGddim4htNkEjpRNxOKKOcQNgMbWBKFBV+B6RnvW
6EIRu39m+RyQJL/P4n2fwoWdetAPPEhCO4yG3CZMomdhJX6Jda7mJjvV3Bf6sQTWabMWrnVUpzjV
eagZxTraBOaPEZEtGp1DTkydbOrCY8EnMfMQtgnJoOUSVI+9PCWfuImkxGSlLHDQXAYfnnNRASnb
BqL35szyIMmp0Ab1iLAh6A2VmTUu8CuU5uIxQKt/IkYmiAQ6U5GFIHbB0R0p5qzM3WvWoVtVy3qS
HMYGnUNq3ZLJyIAm/ClH6djYUV50RwgQITAM6pZ9EoV4+sBVLJhhGypgbkJ0mxkTOw6g8u+lmjOC
vkUGGi0OI/C1mCLAVNFv1GlxEoo/6hoMZVoo9YUjgp7AGKK8/sWFqBhoakVy9AWFSvgCBLbK6yMb
+I6flPwndMfgENGMNROdV6cQKWRBLYH98wXpZyCzQa0DbV6B1B/1vgoZPrQCmcxc+O8xdGAzAwpU
kmgR0shH7EZxQKdFEfu6XOYNZ4gB3z5yHRipd1yUjLOFFwFHTG4IgLwe567aN2xNxEMUlWphhGBs
eJTReIFushoRFzrFoWa8URCAA1LJtNVnMiX+TyC+i7cx5hEwKn3/S+C6otVytAgd5Dkaj4g1k/d4
rsW3SiYdVB6a1lcMAV16EGlC81utkRqyxnrUROkzHDg6K4OcSQ6AY6oP4oi7Wg9LdnxhIpn9FWci
2MnyuFD3YlgBhNxNgvozZhPmpUF4X+pyMTKbGspULHoMsxRYtrIgjBmJEZRBFaC7C/SYS0yJk8VC
hjiOBcytPBD+eWyTmUX00bNgzhDQ882XYvHQdsAYm6PI9Wi7G9Dc+IRWo27aV1NVv5IsHtFb2zS5
xrODgD7HOU0eo66IsWvzFKewnSVopKGxugucmsjDQyipQ28LUtE+DyX6uXW/ncbjqDLFB3g+OLcS
k5a4TKDkiIH8XnDaGu1j+6HJ5185mpEjQ0Inwsf9J+SNNAfK0IAzoAID2MQVDFCu8lRpmH4R6Wu4
wp4luykqa8wzqGCs4A2WRzqVPIAt5MUXHA9wL9QrWVUzZQiI0ntkPJQoIffDjwRU1fyuV7Z4OZCn
+0O7VZQAITYSetCNQW8CzUfVEwbTBnIEb0q64jSi2dksYdeSVaKzNdZWSOXqMUI+4MQHg7xJc1yL
97/hRspt4eyRUHSGmgSugst8SUnSlK9B8eI9KSFYCzqCaMEumF8pIL1pbN83JtxIY+I5uMjUgPwN
voGyls5qx+BqGbxEAuncTETmCTJrDC7LJABsABiVzdghaYKNPxlBi4IaO6LsnRWhCD6NWal+M6AF
0Hue+QV2L7JJyqK0OjlW9A4Fnm0XKc8JHwpI2ILGATe45ECZDVedioSYDLILU6iVd4gMlTbThZyF
1rLIJBPEWzqEARZhJ9SFEQQiZyUK1Rrd662djLwZmvMkyDQBnHE51WPIVgGg7CgopvmLCGcHLLw8
PPbVQyM835/oWwUOkPzzC00kdI5RDb+0lSotomL0KHvEN1XixoXvqig75nDZ5fDVp4XRZNnL1Ax6
hla3aU61lQ+4kU/HB4A7lcOAifxdiDrLw5VwKgu50uBVxPJHxe4A7uKRYy0Rtg7ztp7dPNpkTKhJ
5JPtTkWXW0olaeP0Cu2dlcrLrT0OICfIoEQAvXi6kivms9gTsQQkwP9ZdZ+TClVwDX2QcvGAV+HK
wJeZpX0IggXU+yCpitYzyocE9cijUb4fPMFnPgXFjn27KJETDTZF2tjMPBlowrciSLX4+WzwQGTe
/4BbPuzc/nIEzyZ+kkXcoHk3eHwbf8xgEkiAoefm6ACiV6bU00Dv+MN9k7fKBhgvphj7Gr1s9GLP
ZdtCV7EF+ABV+9itup2Y7pPuwO65Fq29elGCBqHccjF86Gzk+3kNqXirrnnxBcuqnI2aGXK8/2J8
wcQ0DpdUYLxCklNyIwb0BrKgL80bSh9asQhmphWvtpzb6xX/Z/TUjCMlLMWxhBmPJ+5h5Bq3AsO+
2EkrXJ03d/HZJFPuo+4y8CwvJwqkIQjokMoRc8s/ksq38ap/kHPyen9ZbxsEqgrXLxoTJWpciyoT
0wOGhMrkG9o52uSUI1MxPQnAcxj3TV2tH41SXnzn2fpl2UzQcjWS02vyDrKA6Cm00pf8B/bse/Ly
b2zBL4HReVm0b995ZistZjAJxAKQ1z8Ej9eJHpnco7yHcJshmSu2aDf4Pa4zW5Q3kEGwCpUQIKP5
xwwRHbJiR7TTdbMOAVV0+YACwxA20uc8majb3Ld9VaihbVPrJ5Rz17AJWjm2g/4KUlLnJzFBs6yH
RqSP+lvjvb9/TdoJbZorlq/8AW2Z2qoyIWHEhbDc1w5b6P1BfgLlmK21m2iHbMKxf5B8A7Rg9wdM
71faKlX6CdCLlrQh1hVBgKQpRvweuKFz38bVxUoboTYqS/JZBuUljOzLU+l++G5iqxvGVW3061n3
ja1tnmXAZxtVLauUiwHrPxnVo9v/YFbUuW7MF4hSADREKQqngO5AqEI1SMBvQk6iBsIis3dUG8LE
ayd72eHn3hETdmGF8sx9NQoTQZv/qQ7NYOsfj9psMz9Fe/5CRTnUmjUx+2vMMGWQOnJNGM0E7zE0
PJxqzxKQQdiyb+SYbxujg+qBoNfPoK5G6va4antZ/HtjpU4cJInq3MfL76TYhbYbzTVvQlfx6Lmk
zlUpMAD+g/vuVO8YTd76O2jzHrDz7GY72ff33pVHhtMCz/iCWFr8P3ptLjdfFAYQ3GKBoxzy30O0
h+4MkuaAyEPZZpc2WuFbX0X7tWJ02QznE/iXUQHlU9w4QMlTRvuizdm2R/DUTfqkDKZgicROSw3M
lAwkikQwSLZu1zrh7/uGv4vldwwTChdVVqqSFuKACGZ2QTkS+eMzGuORfEKgiGAxxOsdqQoQjv0o
mGALzeth2CPn5aiooqJfWp+j0o2Jh1JKxZ54wO1G3gZN2gj2pI5HnYo4Sv/j/jfT3oGaKxoS0lRD
O3YF5kqCgI+LJJIWDA6qf/p9M7emBs2CC90BeqHwKKY2XQiakG4WGmBwkNewQhPdnUJTatkPX7RR
sUxDyAch1Moe04/mWa09Bvy5wuxrheofeWYPsIhU7EG6u6nBIn8cZ3sQnBFQkvufSTszzAaYo9EX
hnYcNDuxlF+GRkXIlcwyG3Y2b0b/URRcMHQZE0ERpFsxdgvVB2sCen+Wfg6Oow46CEsWrhyCIDs+
+Wxj8nJjp8iN5CgcoeJlNO0B2Xe5dRWsBwhn0CgNxK9cHyCivkEryB7JqZVvuj0B/3wStUwx6qPl
XLGAV4L7qGIlc8rfg00ANjnIpQ699W+m+x9ry+Y8u5r8aB4TJhMRGwJsnDuBMGgcCznKTzYbkF+L
VzbhLW+ECQccFz1/KMPTMAIxR3s6EISDByILF4JU4GWM5x2X4n7TwHUKLVGweL4BAP1bLAbZQw6H
ewc94xqslnbw37sMGDF8w8IgrlDr3hNQ9IQChl1WjyH/xIIJDmW4INAJ796f4KtAgzZFr2c1Fmot
SJjhSgYBgNO+Vn1nTFGzY5lN9FmLBjrwUYb3/7w5eDlKOOffaBZgVqmj1Ix5Cc5oAJ/ZyVGiyeqb
baGPAFx3b0Fn192h2yozagMasK1Gnb9zK0NfJpHyxRf2qUtASHzwKXOALstdATZpMHOAOS5uV7bU
LfAj+uIIcCloNOUgini5hSvU3+YsAjJXPPSF9ooRcU9N5rQyOFDsrNTABJGOTzLUH5EO4ofdnDxx
tdXOepN0RltZs2gkB5Tv9HwVnnpzm519GjUDgT9l3SQno8eDsQG8dg140qCyhtJl/RrHNp6b6CB4
ql7bptWEGU0ND2r31Oqd/3Z/Ey577GolgItEAmfByEnUKW/wrFWVKAJ4py9eI7X6BbB6mL3fN3Jz
sOj8WzBs6JCjfakCVA/E6TDYfOQYYPCAKvDR4oRQyiz8dqcCOnHf4M39hdAGdVmkKtBxeLnwOcrB
Q9bFo4cqVLwRmjl5nyCct8I+fnPuzqwIl1ZGVfBTmUPVVkg6svMHEmxLAZRXhdiqp/sDuu0dZYRL
LNRhkV2lQFYCGQUilSGuaD5ELRAcw8ik+fsA+oAAoSgVuEKe2v2/SV+jL+8fs9RE+lUsRFKL7cGU
+4j9WfinHhju/ACikz47gsln7czenNMzg5T7LRKFS0IlBWy7j6ZNMY61WXR97UrgVVm5Tm/uShlZ
Xwkyu+hopsbWMyM68oQcR5AZ/G3sC5EOvkOyqxsUdsICz9kk6eUVo7ed/plVaoBZkTdKDjCJxw+F
OToi6vDMeKgdtFTV+R76EcBt9IPJZGtn4v+xhf4ZL3XdQMoIOpEtOFIVFRBE9Lkoeg90BvBB8q/g
DdSumsydmH7lKN5e0H+sUg6G6xC1gOkOAHSxPfCII4GxVZhhxcNc5SO+71JUWJCQRhc1ktKXZ5Gr
mT5PBOybzDfRItd0j23sKcSYBjcz5U5HgbkwxGQL9JgGMkPQUN4/oDc303/t40q9tA+NK0gWgpze
K/MA2aas2CWy2S7FPWjZ3zd1C4gKkOffY0Wx5dJW5vMJ1wVYyIh1gkwFToGgNmrzVWTArbriOOst
xGFZ3OR5YAAIbxDu2ORvavNeyS7zHjBf/LgloAaUyGrcvKzn1YWCZINAFqTs1ftuBD1nzy14fqj0
WnG0S9SHqorfSvUIMQZgH7cz+ybMTxm7iVvH7zojZpoNo+wqda0daeVL6AdfBL4rhe/b0evxgiPo
kcp9S2SKxw4h1b9akf8Omn6o+RLgaSxZHlCMRciLisIiUU5tdmjAMlOBuQqXOIiORsVIccBErJlC
wHSLqCOTkT47gD1ZS6Mtl/Q6Dz7f+1+3Ng/85XZhhLzvSY1rygdx0ORI3Rs4irTQvm/l1uMEoGO4
bgEaPzLdaNK0KokBx0Dry0MjHQUWUhZAO0ZWVGwy0CffN3ZrSOfGqBMAItR2BFspnIpcje8k6pct
REYDyElu12cZeLbvG7x1vP9qbeNRXZJlKpJUplbgRxAle9l7UHw0ocsOYMyuZHv4+HNDMlqQYUaF
Rg1ZPuT81cWIg8KXw+SNVWXMJQ420z2X9eDMRXRQyJrbXNwSfVrRiiyANERFCUCkJnJK8KRFmX/y
Zsh7JN3zMGZWBp5npdsI6haq2hsh+lLRTnt/lLcuhXOz1JYMuFZIwGM7eQCIy80mql6TxLpv4tZ+
PDdBBWezOE5FzkiT1zevQ3+oAd/kQitCJ7WSeHWydrve2iBIZ3How0B3CDSgLteNifxKYApm8oAL
1aExoI/yI985yoBWIRS674/tOrxdNPsQCUJscZGsoy67tk/FFP3po4f2CPSQEZ/dQMiFXZnB60N2
YUWgrrRGAcVpFLDw5OqmlX/O8mtZ6NPT/aFcz9ulEWoDBko9xqChGj0yOVMN1rt34SekDuRk5X6+
3g7fDC48SpcomqOIebk+GfpRmgHiNl4tu6HiojvcTIIXVlV1FnoyubSSeP/uib48WJf2lsk9O8dA
705sHwt4eo6cPiofiHpGXhtGc2YgpgOgQ+8Wr3z0i5l+ZOJWnn6BuN0oQwYYqRKZpNgJ288w+k3Q
SzKBobZ0eOLyhRHgJhk6AF7X1mFtfqj9WwzA68oD5icrjtP82DoNJAm1AvTzwUqR86poBSgKKHxE
UMGoKE1A2vtyamCFCZNRhakk3Qt96DSlWfcncOxAHKE75aydK9YAuCxIiDW01SxsmUGQoMncblm3
63Uuf4/z9xAJqUx0+XCl1H297Rd+NhbUHDwk3Tj6Lp8U9J3Msuh7MjtbPu9WNbeZvxamw/s7/5Yd
VPGBCVdwhCWabqKWqgZU0g3jQU5nA26gz2oOZCfLs94s+XGNi+r7jX2+IenCArUhs7KYsmpkyGnQ
Yzc/VvsALJ9GjZIJsK3PUOR4aZz7A7x6cNAmqT0Vq0VWSaB4PoGwfhcb2ucRfMpmsVtru716U30T
NEE3fCn1iuCnojxVpKYZwhJBPpWv7JdsIXcCngaoUVh4boxmYoRrAR/ttUBohCarpR8AnEZIE1KT
2QpCWAsTH3rTBiyCm8DlzGHFYd0YFGzgpLALbAvBPvVQrHhgMhNfDD3GASueFWzAemiKG85knXDP
rGzGmwM6M0a5xyFThDDNpdCLHg7cS/5eWMXablju9IsNuMzZmQlqzhI2jroB5NjesAmPkQMVoSP3
+BY/VK5iMe7K1lt+2D1j1NbzhQrJNQJjtcU4jBPvlE21r51EL03f4R4jl9tA6CHWVszS4dT3vjgb
4+Jlz7x+xoyRGvUk9EKXbMbduJXcZkes2JzWZnPNEhUC5GE3MwwI/73kwYNvJKdZh5195ayt2/KD
rmeSA3sdCMpUdEFdDikX1FRMWCH0kAk3pU3gjI5g+wcod6zM3TI3tCFAQFWQv6KaDJd4aQhNl4WU
SHXkQcnF4vXZSA1x228lI3FnXdDB22VE1qB1zo8Vw9dTSRRWUIEJhfg36IWoqexAzC/7JY9eEeyV
4El0Ijv9km2yXS1xrFiiBcDJyNVB2sNSa/TurPlWab4IJnLvK+H1tbPH7XU2JJpUKxwKNKUtQ0Jz
T/Dwsz9+WmiY3E8WRILe0EWxEu1coVwBqb2wR61dOcUzU7awN2HXM7psdlZnbDJrrW6wUEZSmwSG
ULJmQalNJECGLzdJEQHuhkx/7FVmvUutSk+Nn1Cm0jInQjINTbXTkT8oh8oFv7oju9PT+PmryrU1
EevV76BimDjDG65q8R3DJnVB06W3O+UREDgguE2IM5qBHbmD1b0mbvojflBtEOPoiSW7qyt9c0ud
TQh1S0RpRiAZJoB0btfNWmhwD8qBMyGFeFrNBV/71Mu5p+6IUKkUBBEYc2mg/KmB8pl5al8+39Bv
ua/tyPJN34xXSBGuvQ849UAquqS9ETPSTgHaLJECwbNlYzHarH1Ihn/KrD+//S6tUKuZgYgYJJ6w
EryTDbflOQMaFE8rbub6ir00Qq0UxIGgOQJmOa+3pFoTdqE+b2dfVwz2UO3a940eP5b7Cm312n3D
3+yKl44VhpG8+JuXkLoLS58D0n8CLyFrk41vs5thE7vBprEit7E627cbu3YQ45oQ+ESStLAGZ43T
8zoU/Ga6Y5cIjVXxz9Tgh1lRCgntK1731Txw20zfBW71yT3He+54f7i3fB801bFXQEcNiiRaDxdU
CiApmrPcqw3wABkcLizFlQwwTGvqxn/qnDXU5i0aPxRkUMwT0JiB7BC1fdAKRhiey3Ov0SrkfgNT
1Y/me2k78nHtClnmiVpLmEJeA5iuhTyOWktR7iHz6he5l+jHVSTj8p3nPxzBMygx/uHLoCI0HDWI
E+ZI4Rk1qPpBe9ibmlprohvv0W2nWCsX742H4KU9ajC5lMsRPglvfyArThAE78ETZJX2V27nem4P
zvSBv5zIQmrAYdzUXgdv0vfJX0OGsyaIbYApoYbst5LUdSG4JJAiZnUfh8G3QRJuLX8HeUJtAeQT
boyVLbrcUtREX0CZqQ3jj7w8TKQbvDa19pKEoFQNdeXVnJ9PjbNijN4xGOEFjoWyVTHlQJoJsIqt
qK3Vdugbgf7Z1AJKHLZ+0eFng+Np59sWtG7vz9SNNMolUIEKqNuSg2qeiLIn9Eyt3uuQBdDA/G5D
X/Z4EC3B+olrwYD+A3iVHsCYj7wbSpJoOSicx/uf8s2fQS3aRSmUmkilY/M6gjTtAsbqrdaaNrzN
26ztPzNWaJevAA5Y46cRu+ymMafpUNjB7iVxJ0v92VmBWyIm4uzByr+gLABd2M7F7715iqxUX/MS
3+0O19/6T9GN+taaR/NZEKHIWJjDprV4G28tg/mUTsuX5F+gs7Ny+z/v/f/PaM/BCy7CS/yXx/WK
9vzh9/A/aFZpw/95eU9/N+fs5//5f//WJAJbOYtk139ozJcH/t+aROz/qnjTL21hyB/A2t/k57wC
gnMZ7FSoR8MjfTMlN38rEsn/K7JIMEOnCIRG6Ogif8KAvhzN8x2CCjSqNDJ4pwn+BN8U/vvZS1Ue
y9mP5KZBWRZcNX2qEzTwQl+llAIj4J/OJuj41489lzygn3ZLuXuBfsjfKROg6i6NQfx1IhwaDbw+
KU9MxT9CC85Coyv4QdnZZZYyR84OrH3f6lVN+Nss6JKRxgPcFK+FS7NBxQxzJoyN18yTpbS9Xaa7
OnkEqwrTzFY7vdbprmS9oDV7rofapjsPNhHbFQcsLKOjphrIF9RzgK9BcoomhUuaOBwmtGl6c/Q8
H3JBHyH6Bz1xaL1A/dyc7ADKkwjfvyAViEbxSLIyzuwey9IMxU07OSxEi3chZ0eC1iU7H5RyaC8Y
t1wKovdDc1p7iN/YGahjiMACoacL9VvqSsy6uQpUYHQ9aPGMUoFeohdo0UHWjtFwKFYc/FXshDUS
kFrgJSCRIV9M1+1BDjD4LXR2vbgvHTmvvTx5U+vSTsLWboNgVyQceoohqSYNXy3zu1NehpRbWaGr
VNv3RxBYB3++wikslQGI/ZZH45TUeIna64WEAKCKH4NHsTBiAk7k1gAiWKvU3vSrATJULPe6slNv
HBCUc5DGRPs9HrcKtVP9KI9YJY9aj8Qv/oAUf/E7DnhXyNCCL7OaXB7KJHTHheV+KPdlim5eMGY0
AqoFrxFk4qEispIFvwqjlzlBbhNAbTgjOKrl4XnmIJiBByEFZKw9oeG0WtgVtc4ENgSTF82wQhWN
sfuKRgDVAIcewTRSmonAr+RA6dhl+QaA0xGRAkuA36hvAKMVwPZK3HkBSAy1WJ0ETRn4tdLd1ePk
2wxouNENDP4DUOFfDrWvIerLcn3nkRDUr3oGrm/lRyQ8yJWVDp4PebHC6FZJ8ZefeukW4OBFKJ8s
yRPcOdQ569W4Q0506SSYnTmzpgdoj5IRWsDiFkUPoFw0ILxGZwa9+/3ddnXAAWwFMm5hxOPgl2n+
tJyvWh5a7uopLDyF31cAA8T1W1Tu03itQelqAdEqqEJeQ+LhSzCzVHUPSnOz0IkVc4JgrFbFH1mz
4uOvx7IUQPGuRM+xAAFAahJFtJ5wdd1HntCWmiA2GtilkMbU4eF0DkJWfzpzQN4BDylz4J/GDb58
zdmZAOVDE6M8D2tKqPkAiBVv/AtBZ8Ya1fOtYX3vRsQH2PkqFfamZOoLaBRHHgg0tDkzF95zA9p5
VbRyzOn8Ct6RUJ3AIoHoHkz09CnvxkIQZSaKPfmUShDdJemCyNQqRgchVMTy5rhGo3draJAIR6Zc
UED4T5MygieGCyQ2hUVt4g6CrIPELyy3SX26v1ZXLhUjQwf6wvaJAhv0Vy7XqiGTtDSLxZ4IoC8Q
d1qjQx8SELfHwU3X7sybxrDRJUWUUReiqbnHocU+j5Bi6TuwKSkONAOBH+YcCZK+saBla8kk+uG1
LJsCoAHL8hKa7Ak1uLAGvRSTl4mHvg1INx278aGPoCa5kn1bM0Pdi7ySqBnTVzDTSG4+pzp6zCVG
3jHdiqFrF3w5ILqCV3cVLuYRlgCCFiwoUlad5cvbtLKJwSAuemUL9/7+uHojyQs0fHEbwIWD9f87
p312mNGmn3NFAoooXjbqbpulXjAYCEdDqBoLYH7vCI+u+W3POIOdnLhYK383a02x1xOMb/iuqsgq
XLJITTA7D6EIiePEkyanlg9+tPUr6JR83B/q9ZGD+8XGxD2HQBRN8pdHIU2DIU34MfFCxvL35KFJ
nMlHQMOtVPaXKOXiRsOTBqUbZGkXLg8QXlzaQW+OPCLjk3us/8D34MKsthFZawG99lhnRlQ4EMpI
2UfQy4ERMMBos/IopHtxOpAOfDrPYAtJ45Xg8PoK4wGPQrcRNFfwLqOXKJKCSZBrNvSa+oPlXsq1
6OPGpMmCBC8sIRxACpEaTw/h957wXOiJ8q+xPTK5HaG37P4GuA7m4HCR5ILsFUIcUIQugzzb6wjm
oFNaFrHHBU/FCJHK+Mile3ayC/EXWDEKD9B1shPf1T7TCbdya9IzuBwubAlIOcqSCGEcavtBfTNq
pCIovGCCXiLIcxFm3R8fPYd/WZDQOySD1AUH+3J4STGCb2yKC6+YU2Nsd2mI63mtGe+WEfhcDp1B
aJwBe8ylkUpNsBcktvBkMdKI/6uS3Dix/3ggyEICwgABNLzO6YB3IR6qCoapPbDHxpB+ZTMgX4I/
n60l0IUkMjIAwP1ROw4o6Yzry7DxIs6NOeA0Q1vBY/T+SK4XHTfTEvchrAY+ghYqElO1rsoqR35B
LhG6Q69DL7o/V+Za7r8zK8uane1rkJHlQ8HCCglPDLiKi3EtA3mVRMA0wQRKwIBjAvNBHx2xUKK4
8WGiQ4mEvLOMCrYgXQK7X3AswWZntRAR1tVgg2b3KnfzfKW2enMiUVnACwGqROjTvRwil0iJCLaa
xhv7VgVcuMr0rp7W8K1XHuJ7mLiKsLfxEkWd5tIMWBP9aQqQogGtGCtq0IEtZj0HHBmFPqvgX9nk
Zz//7Bqwchmc+Mc7Erh9bEgCL4FCG30Vc3LBT/EgN14L8HxGONDVHsW1s0XftcsIz41QTmJmMnBK
+0jDQHndEdkXXwIsg//RxP9m64OXh+cRdUKhhlbBCGeouWVc2XqNHIVPKG2qxjyHa+iqq7TS93gU
MC3J+AO3OrX35wHEl6zAtF6g6EX7Ib+MzcaXX1twS73EROcgYqs0EDTRGs4Gq7ANhj9TgIL0r0mo
kGDYIZcuycUuShijaGK9LnSJMTIV/3Z+6gK7GH+LU68NvN4VjrqGLb21q0FJACUnaWGVoRsQS9Cf
1RXDdh7bvYMRT+OGyLjvgG4tNxIqCxET9JxALHa5oaM4IpBISjovbOJ0U5TC4AZEzXS2U1VNHiAw
u2JvcZvn0c+yHogkBeSxyI0qID9C8Zz3i84bIByT2DNUY1hQ2upgzFMdRn1sIFyVPWbDoSpn8AJv
09KN2A9Q/eqprCHmzDJdYF5nRU/AwWioYIdWn/rUGkC6OEOtdzPwVjZAq/yrdGu04kKwhoHa0KFI
zBGMmInJdQ9h+TD6x7gBPTx6kicJKoIgLtT630lmdzulNGfJEtzoMw6irRJoIsAho7/i+K/owOl5
WBbm3CfXzSyqXdYhptUSZRvLyJg9saGlLv2NGgOCksfseQa3sjeLQEgASLRIN2mDbFTOFBqkMdtn
Id5yXy3nNvwHJMXFpbo0GeFaaHf16sCngqYYewO4NEDu6TbBrq6zbJQn+FbZTVn2M5K6PXmJ32XG
kVQrr1tP6X7EcW2tbJXrnQJKD/Q6I/GONlgaKy4UUepPRdx6Azi7tWaufpJYfWXjYK9G8yrw88a+
lAGyhTDo0ssNlcfL9RDiOso7UH16vJBus8lroEFTssSQESxLr7FwyHqtqdaCvqvE7jK3iGkR0i7B
xlXyfZCjkjA9cnc8eszARmvxMUSQnqdTFWpgW584E/HNgZQrEdRtu5helDcAeLiKNpkQTT/z6Lde
xdklhggWU/T/2H1gJcymBE+V1mnDBzTKhh/3V/WGS8MT6x/DlMPJpjgjNRt0HiPuCzDtNvxaVugq
T/09p0vwiYwsD+ED+mgJeJdmJOy8UjAhxADkRvqQOQm7BRetz2v+ga1Mdvh1f1wc/eL6y6qKNx2C
UoAqKKvgKPdzocGB5j5HV5KQc9bIT9YkghUFbqL77JGbdkqndSeSeh2w7QbgUMkfvi3pj6B28dCI
KRtK2E5K2g1myGH3DpEA4iGpfLk/3pvrCEKbpRtGQaWNihPUYFT5ohRR/5h/86C1qNdaXK/69zCW
JdbB7sTDEmaWLzjzkHEutlXO42pqqz3u41CqbTF+rslzDXJsEMAXBcgHwFmONBwafVmHEL3OBbSk
4ire1Jmv50nuFLlVrBGB3Do8F19G7eFuqAXOn1JkwmOHryAaZo89OMnf8sSAAr3PWNVbu583afxx
f86v9th3aoLHPQ1sDiIniUodMAVJGCVanJTdmZXZ6J0ZaIweG0RD87v2+XsyYu0rMJz7dr/D2vNL
m7ZLhb2hXAlNUvkICl35I/sdmb1e6Zk5O74BTqFjbQqbHoXypbY/ON2uNrPTsG2N+cA+TE5s3v+a
q+lHEgjlYKCWUCmFhCzNncmA4YOXQX5+MhjHcj8iMzFbjdMh37Yy7qvgkbZEnemUF1uRq2Fpsstd
7ebGqP3OQag1awRsaa0x6RanhVbr9Hro9GZkK4ZkjDpnRkYIXCe7Daz5uKYNdMUdSn8VdcgLEcUC
IO6VU6dP+mjEv5QNXlS73oLOsyZsOSe1UqPQf2utVpuNMeAXCN0sxuYt2Ua2TkvtBPihdKXP/4pv
iv4uandyTaEWRYzZGvTiB6ur+Jrc8ALt8+UdOneQnPY1Vltxu7TXpW1SO3MGVXcDgMBik8OYZROp
ZLhW2bi/565UBL/tLIBrRMpo2/0+mWfOSGUhrCrmonKarQFzLjiiMzuRDnz8A9ipAYSM9QOj9cYG
87pyV98Y4kV1iPK0g9BLYR1DeAzqIUUFEmotkDQoU3DgZl3URdaGuvy8i8OOJDMy9AttLPhdUMq5
9LtKkkC3PAkAv7Yms9t/kM2kfzFafMj0VAvsBHCcN9Zo7RK/wB+2Zn5xnlfmzyof1IriyRHXcZjF
Xqb5tqhBrMWstFD/mDXeBbu/TbTwAWwrRmSkuqC9PZd6YKwdsSuk9lI5OCu/0E9thbQs1MxRfpGe
QZJvAILuNJberdyh/OI/7oz1O/I+21UQiufkJsJYy1fwqCPu5/Veg2yzPgPARYzRPM5apg8GuGpt
RcMpSnXxAM7stcQCHfwuwz2vAlFzXnVdVAx+E3vNe2Kmem+pgIsBdGvyOvj9rczEVwGFz2kjoKIf
T62DhwlgcpFd7NCrpDdGqzVvkta5rFYD64XbSf+qtdhhjFhPNNUYAYVmXGXls6+ESb8/eyEgQi8p
KsN0Jj2M4x5alUs9yRKMfotegcCRte4RjREmbxbapLOb1ijdyo6t4PGpswYLzXouawkp/NF7ZuSb
cdROkcEc1/q8b9ZNAJSUcBUBVYz68eUpGtEHLdVsknijpR6Et8rMvsojZI/cBADi1qnNVIMYb3W8
76dWzVKhyYDXTVBMMNvuOps8Fo/g+rNUc950FmuVGxmYPPXAr8QlV/hD5JJRGMXzBTlMFeR+lMtg
I7yqyoBNvXnXPL7KWqXB7UdmbM3aqD3Zx93uxf59/P3bfx0O4IwHjd1aT9Fy512eJNQ7lqZzMGKB
qPV7q5ydpCxTY7yzKshF/8wt5p1DO9uqU7h2xLABmD0Y4AS8YGjI9FRyld/XYw6UPfnR/QwPwc/w
NNiiwzxNv1pzOPkv2FJ7kNoXJTipVlZ2mcOrEZ6VjahY5P9I+67dxpVt2x+6BJjJei2SIhUtWcHh
hbDdbWYWc/r6M+gGzpYoXRP7XvQCFvbuBRUrz5pzBJ4EIZcRNQWvgLeyhWrktr9QrNYUgUV3d+nM
rfNTUfmtvXHEr0ZU6KMmjpSxvWXiJAfwc5EVWpJdAbZWbEaOZOZnZVcuKovYlR0c0zM5uWDd1S8w
d9J33Ft8np2BuTGYnFMFdNGT3JfGMeg2SJGsPftFMHQK6TUj3s6yx8aAZTIEN/Wgyc0Lo5JEFJGC
OMnvXm5AAv+vshjW8WdrelsqOX1oyUvIHWZniapz4NQHC/qm7cmW6qB+0ckq2n6STNl6Fmk5g2m4
v3vGOpCI2iDKdvjXJFqT01SqpSLHPZvQFjesUxzUiv6+aKcDiF+FyR5SN7AkGwtrE2BLA4MhFodi
fapjKrbJKmv5rR8SqK9Xh7BfJvAU+L3B8VS9nrF/DQIaCigUgbzNZNHCl0wMq0JHdkFUj2mjnRq5
nAlQHjYBSOio3Q/g3xSsI/NDnEagL57ihFEVgB197n05jYB+OgHvPrx6UUgBtOt256nEhzVAUDR4
WiNqJ/scaU+4MM30465kMzYDZTsZ6TUAbHGC3zYjDHo5AIzZnOBsEjiqbAJEo9GEsyJh7fMOvxHZ
sv5k6xI8qd9n6VHTP7qBkIEADfkOyFcD2KIXZASJayWoIP2W8XCF2tXPETR4Uaaql424VcW9klrh
rojnluV0b6HniOHRLoQrUeyfZhZq2LblIYPUSxD4cPyCXpx+7vxVKS9L7e33rt49If+1BW7WmPKG
3fHkQtZbmWs9D0I/MEaB/x0l4QGmjjBHIpxrMrhLSdlCgyNMCPUXVbORtzKa6o9bWqpU0L548Ut4
O1zach03Di+tI8FmqeUCZlEZsFMV18pRqFYqs4RINPRcnimr3eV+p58/WSRK4bZcoY2WW9pS7IEL
gpkg9Z4j8g10EJFoTIz4/fche7w6BOhboiQB99Kp2koAs7HI9xt47+pmVTqlJdXrbN2sRNnKXphw
7GMDfqpNtFPe6lnl4seto7wH0johI2XwdluERVdB0gB6SHXxLHew4CrXfu9SiPahWP7SSgLeXk6q
FzTJljAmgZcEay9w7pvZI9PjGetTwN5HzQfw9ntUds5Eru8gwHAazZWA3gDlp0UKcS6ZcndC/zQD
lihw19DrmcorwCyP1zxG+JOy8bpt0FpZAPFQWG8LGQ3g6jgztQ97JY/ahqjEyTA/uR3cvla7OB/Q
nJAh8+xouVOmViIlhhLSoNTgxJM5vgxlySTbhnX9EeTlB6oDRtjb+dxL8+G34KGLLPEYOU4vQGmI
UiaM39IVAio8sT2E24LbR9Jsr+8OdAwy3gI/+E7cS1P61KDkENDjA+GklJbcH9KTDLc17jl5FrNF
sfGBFB5NXmroWwnUxbEQRclM9PhomlGxhk0U8CVjUvV23FXdzbQ2i4VT3H4PxI7Fc12lJiJ2C8lo
JZ+rWz4aWgwrMnQ/4LFpLjyRSpF4/rh4u11dXop1jvpCNdgzq2kaDo57ZES1CoB+jnpTk/AibYe6
76JSOGmlVZ6TLqEx/EJHJHYI4y4xkaiIS/TQDG+Jlq7I3Fvr0bSipDxeoxL+NX1+Jn3jgVlZCPCh
sEj8XBUF8OaxKbcH0rx3bULD8tyJilXBsqeDSx8sYJJFFBm/j8L0VfIzCHgB40GC8wKlh9up1SJW
Rz448ycRtNQYRqdnQf7ILmK0aNpzgJvl9+buCpdje6inY9/81FamNemiVvQyiwThpLJdBNpoiOR3
b+TNevDNqnVE+BA7EvBF7oK4ZpmdwwtCRAgi2516gg2q6m1gH9qlAQ0Hi28MD/50xaeiQLmbddsB
Jl19YkFB6fevvgvaYGsu4tLXIFcDsPw0pAIfoZCyfJBx7jQZ7BGBfUYdZ45DfJc2wthAmGEsiSBf
iKmYPBiKMgwQVmnDKSthcNq/hNWxD+1cVuyXLg4MXoCNWjq3AADjwhTfRL0ILqDbAjqKhMAU99bt
EvAkt8JroeBOUQfvN7seWM2v4GCHDRCmUi5ZTHe70CS+x8lPcZkoGeSDfsp9mVAeRCakPsS6ExFB
WFsoWzGMyOgNN+jHHKpauc2LRSGvESuOktYJTo23DnRKGNVprIhNwEZz2Pl6fCX+8bmsYeuh8jvg
Ojx5KDdlzVWeDWR1cnI1HnbCMR8zbT3g9VEug0ENoDsJCNYWDsAyWWRVJYQbyZezwRx6SAW+g9ug
O24SK7LBOB7CfFpOoL0LL13PaXQ1he664ocyfLCZcoS1JpwkA9ltN6mkEUSunVcTpy5qILeKvOQF
k0Di8EvPcx6y0Rxc6WlR1BVA3DlsV0DkGQqEN15VQ0tJhR0Y7fShSaw4g5CIqcoNKeF4HBXn0WI5
XHNJGUgmfPG8hiZt3omWBl9IzuyKqoBvcugLAsAKGrtwJZ8HFNqsIcpRIIOCmRSg7gXJYqHuV21Q
1NzWq8MeuJ4K9nEwTdbU5gMOhuTUubx6aNvMPQxEgQRUGjbdn8bry5CKAYC7hsAPAy5PVkkXmHTG
56H22NlTVB+KpR1pQEdq4FoKm4KoQSABGl1ttoKW/8V/Ifl2MIiRZwFQpweGT5jaUIAEUVOry4BU
Z4FL+gBWoYq/TjWf5FamNx4xQItSHahydyUM7BURc5rFaE7Q5OALB7JbOzBwi0qquaE7QFs0ib51
t8EIQCMl3WllDpfCsOHKc5YpSQ1POTFG6SgKRmwYEZM/JR/CUpnL+YyndQGdQYxKIuD/yeDRa8iM
B/OjaYfiPKh6JgJlyI316loB/SiBgyb8BfMwe1M8tRSMKo/Kp7T1iUgLVU1i2rqFcNYkuFWaWRF3
H23fw4d3KFk0GD4PkHGVhdW3XqO+AmmNrrTqLNQyJ/HHSQrjjtsrFYBuFBX0XqaCABFj3+PZ80DE
qljBK2ioaZSqcAqvxBgPmFwJlHJfKEOeGnWXETgHeS6vwMjRr5sNjoV2H4eaki4rRfUkCrBSJBiy
3GMSYi3MNGuoEQGZGRwIdarB6xREGzeRXlWhYqh4SnA+oEKRcanBUAfZtjBsRToEE1DAXLjUD5jB
8ivge/kYNw38dpDar5fQMAovfpJrnK3VafJCUokrlo0utRA1jGV8jMyqzkyUHJ6ymEQuWhQ9xLjX
OdP8he8jGXWQeRhVmlyZiHDqHsJ23dUebNxF4nJw9O79dAvMBlPtoeOqI5MzBNEZL5XVVocHpLhp
ieh9AtvEkKtDfGQDnOEhwQ1r9lfk+FoA3IWh+ixrDWZ1CACCj44N7THQWSNis41mu7VW5YbauxVc
it3noYqjkEoZhHQNkslSYlZawjc23C7JABQFrBtQie/qZNmzQgd+rgfBsNO9LLW5IMbCD72cQfKQ
hzeqoNYc3BWV3n3qBFjCGwx2nVCJ0UTYievyZ1emefSEuK6pjCTG4XzklQLCbDKMiLNtV2bwxFEz
eP0WucZgC1EJ4hty7PGmhRxKbYqw+O7X0ErzfdMHpUqlZS/BLCL1KiIYsYuuGAIWe2aolQ+bbRaG
sQv2gqudkJdoBYig6sqwhq9rD1eNnoNVcT5wnhGLlZcZggiJbej11ewNAu38kQWt/xYmbRsaQiVI
AQBNQVdsytbNayeCGNMhauogXOQBH+jYojgFaDf0nMXzdYVC4diiWfi6WCGK0SEl51VAjEhiyJPL
4EkDR3VPhKG1ApfxhupcNbx7cIODrRuGHp7LXCt/SE3GSUaKhNTWb7JEXPipD+IAKYIWJ3qCt2SV
RfA7bro8wD1Z1r13hGE0icykLv0W1t6AY1INOfV45fWRpx2aUUKKZgmvAVma8Q2OIqgywe/XY4pr
FLyGiNNTvASI9/67dHnxXQcsOTOisuOGhRB7VWjLVSanlpqKiaHmpXDolKgDQS/W3no51paoOWgZ
bSWYJptxyyENUbFGaqwO+1JaK0mBzw6Ac4OdVR0DipXD0Zf2reQWZtF12mgx1/qB4SYwINYq3OEG
boAqMBBTulC/4HMZ2weH1kdQSWpilUXIwX+xy7XQLNze3yhu0sK1LtGRfIzULowtXW/CD3jjAj7S
iGrU2rzby42lCYnbUlyjSBQVSdhrdPA4bLfY89QnT4fxK+mCSjfiVuk5UxJ9raAVr1dOXet4zHKt
wKm4XZVItkkh57sKOwFiPGHK9iQJ6r1WBbhBOo10KfVxlKK0g/lDeqILdA6SF3GlGazX4e6scUKN
Km9YBYNdleLwBB/uEP7aUijoJgOmvjWiqunfc89jS4Cf/Le46/zOwBmnfrSah1dngaSU08M5roGU
oYhVU3aKtGnjCu7SIcx5dTsRfN81qhoXftazFmzEUiM42PpWdWCZUIempHJk3TTK4C6zCg0YIiuq
hCIXSva+0DLBhCV5v9MBuv7WU2R4seDF5ti7AfIJYdoFH3ldlRBS7LHeh7iDWr0wwEmaNkUV9Qaq
aRVPeZdTHLiaKX8GpS00w+PLMoJ/ZsIdXSmFaDHMkdUPmCCl7T7X9dDDpZoptRn7oW6LnpsCmpQn
NWfg7AZzWPaIL5vwwI7/JFoF3JLn+bE92kfDsruVyr+6SzhY2zSk9YDerwLOrIieXXw9lXhYb8QV
fF7CAgLOg86E3BLisiFgafbdCsQWV6ZFxSRpnahZ+6lInLTQGxeUIZ8DL8HghLw96XyASIITGi63
ID3ph3YAq+sYZ7mmmUOh6MiBCy570frAhYu6numXVo75Nxbq6p+OtCyiAM9FLWWxly3VoSOpCfyE
TEyhwssfOLps2CNCdeF/HA8RXgel2F1Q2W6ygVl5A6GMzj9wku9FfryL0yxBDJGI8CWgVadWL3Un
ooioyfAq74vRt5yLeXiY9zwHP/PCG73Nmx+fc2m0PFc8Be7n+o8Tuvzjii7/OKSHCUmWzY9vOhst
1Avm4zwinape0r5UvrS6UleiXvGxUYB33xl+I+F26AtSQyHrx6c9lVvlEBMJwcNo4z4MqrJN+SJK
aFSMPu+IR0RHh5r7oSFyv6lGV3i167Nn7PvsrRo94+XRPR5jmimUq+EpH1Z44gG/OlrN63oAufsw
VnCuN8JoR9+GIrcPEPhmRieFEH4tf8zr+xqwdxoRXH9U+jG4T7sBvES3UbuDOAz5H67lJCwtNrAC
ivm5K4wjlDJo/GbBa6ZLLihBYx60DxseEY07yPAz1jS4Xlckx6M6baID5yolVEZh8PEeM9buikwD
rD8o/O7M0sx9Y6DDVIaI4/pCauwr6jflgCkjQ7mNUuD7DOSeh9cW+ygy/K6DB4Si5Tmwja3+LXdR
uoQ1+ZCs2cBzsVk1SHVbWTmIe6GspQ++ULkNj2z8Oc909ytNy+gU1a7wVw+5ujCFniQrle+aixQC
6W1ITdIfCsnrIBIAE/VLyzHyKuAqhu1zXvORkQZ5ciB1pOOhqXLcq4LUxKnSFRDFo5b1f0I/gpOP
65XCLsdtDpBHNRSV5emq9uoHCveSI1wFe5GrJJ7GyPZItIvL0nHVAUjezi35XSsXMQJcLYBWQRmw
gOLWbT6VPutkENTdFoDjOCsDGigtgdgC6gyUaIl3kmU+e4qSkuk4EvQOXAnMfWhoidjyZu67sDyo
gig2uEgKa8sFdAMQVWVQ3qOBxU+l31QQfY202qm1poQEoB/FgEQLbg1vbjn14M81NNxZ8Cr9I4yH
TNx3SiFLG13p2Ycic3CDr+Dj/e6mfvyKKor3N9UHRaOs6CAU1zBg3qtIKF/GhENOAy5L93U9FJFR
xxmeaA3izAXOMwmBqOAXnekyPjn0SPfBQQa5oPXQM8QyGdQvFSP0Ev5J5vvq7DLf/WCZSzJTT70S
WUixqCngi/KWw3MR3eD5vrEUOc8MPElSblNKEQj/PAEmhhLEHHsStRmzSliL7/s04Q+elPuxEYRD
CWBcSGIn0vkEMmzgiq5anNFffk16qNC0oSrTrnV1u4nKAdtGkArRaoUMDzANIdqCl4YeJix+i7M7
7EkA70ahVqkSCcVH0actJKxlPEQR8vZeSHvcXprpy8w9BwjoA9ANBuWsVa4aUFyXTQBrZlQeqO/1
fU8rn0Txyi0DDDuK6/5FLWPNt5pcI4Wl6R1IR7xYC+s+aiOBZm0WFNSPSNdbRdUIyyjjFTixgQil
OnEi9imVulwsDAZt95hmWaPlq9Ct497wCzklG/h56xDd75rgLWSIH3ClsK6lA8ldycrdDN4yiOVc
eMO6TBSpDyN5EZcHYgeaxJmEulCetQNi054AP4A626Yt/QInPpOZSmivNV64YCoe1lSTegVvK1cU
L83Q8TreDzw8w3WpayMH46f6kDFhfke9qFAbMErDpqFE7OTKjHVcyJ6oN+rGK2VQusqA9wLwHkIC
ORJVDXV++Ax1LZHEXV7oPrJb/yeJClaxOgeEum+C0ha5KMMRoDFgpRRtKGMzrQvsmmCEeMNyLCff
CaDD6Hvaxq+RWGh/g0CWX5OGZdVSyuIwdsKsh+qKVOBZa3iSVpW4Xlyt6Cw45gyhk+AF96kkEh9a
pNb8HQId1X9JtdD90gYCgbNQ6YGPHAgDErjFq99oRVj+7vSk0FsThqBpYSoZYlq8mwTCGZ3Y9GQT
FZnaW17gl3Alzd2OzeQr7xOFKEFJBFXYUcVemCJ2fTwgBU4s1dMgAHrMtuRYNHYOOEq9qKTX3/Nt
dxhsMta7VB5mSTDURIlxknDuSJ2zgK/UE0vosGnIuYWQp7rvvK37ogVG+Oyvo/4y0+iDPBhyoGB7
o2aqj6mwSR6sknw2eCE5Ed9qDcWHwzNOCzOqjyq2tTGnuzHtJFJ8kKbAeI4pPx7sokm6z40J38Er
kT+nS+gb4/TjHXgCdoolhQasLFIHr3yX/+8KQ3eNTjrJDS1DxX3gzzxyqBKirYjfuYg55koGs70b
c6pXABBJ7LMm4tBQwegQCH/AmdHzjDJFtJRCWVSJkaylulrE1XsP0/Lf53JSsLjr5aRsKvCcXnF9
z8PAtjbVU9CConOszaR4SnD5/N7WZGPctTUpSnnB0Mis5PlzBWrsh5scB3AxGicQELcuVG5GrWWa
JP5pDkQaDUIc8KNHNvp2XIWg6OGbi3H1kMXSbdUmixDRCDn4PQ2Ezzno6sN5HCWVkBoYc8TTOn+N
e6QLIW9xDmW4ZRtK5YRLIjl5vwfR2I+/S7jdxjEV3K/fh3WKB/7XUQIgA9ge2JHKZHsMEV6yLlBT
Z6n23Yta963diXgkstRD6jPx+/ce9YkLB13WJcqrPc7VvjXcmL0lQ/EdCUlrl5rMDnEVhU8DExne
zMoHVHTnxJsn5aqfD4VYCXhpP8TKKXisS3ifxS4+FBFMDboXVKSYKelzMMtpMf1fO6iLjeBS5LSn
CgNIdYmuhPTeWRP/IhXpQB+vhCAvCfHWe9daWpkInmZBU5PljfT7LbF8UiBKa1ervATE8nTTfnNf
APxc8ov4kaz8YwBsqbKKXDp8gyKzh9GhM7MGxjm+Lk1MOeeT06op2oLpI+c8PUnr7MU3/KO6iS1u
DwK/T2dBctMbYGzumn0+2cp5WyUJ6jzsJFG3N7w1O8drYZXtdEhj/t6zyQH1M6rXLY1/f3U6hkgq
5rUMnjviVnWRn6PE6BBtr2cF7me6NCW7qwOfgaqFhri1u82W8ZMHxUT/OaTxTI14elD86xL0G6BA
BwglhGFvuySoHBwnBYFBrVm2oA3QfGYv5Bw68Vnboz6fzB2E4+9N1gbklSTsBwkmx2A037ZXQL4V
9rFJfpLgeEbb5/KgP0F9Yy19B0//LZwOC+O6ralyiq/qHfAPcQ7J+XgvOfyTuPl/WBE3TUyGrxq4
2vM5NBGtgxVeE06+qF/mjqoHy04kGiB7SHkDgSZP7sXAbSIxyvL8NHy1H9LO/wRKSHxxP35f3A+4
V3CHQxvQPxjdG6ZTIypRDGkHlp/iV+i7rp/txaJbU+Asdy59MQ5OCIH535scd+ZkMaBFxKYQphgV
9Sa3YkLaqEYGLT8lzx5q90+VjWU3g2a6Y86AUnZDbp9MEacI8AJganlCLpl+Lspt94lXLh5Dy9SB
uCLoKYE5ChK3tFsU5kGkK5/WVDFHGoIHxsER9L2Z4EO8PyHxTVcE9cktqQ394OvImoPvoENVO3k2
F7yRLoS1BqD4YKxiR12DsSOaBlnO7MB7ffZxPK7anpzOcYPkfg102gkZ8YVuZ08KoNu8nS3dmAL1
v1DsztGMdgEGwrO46Xbpao40JE4r8z9TcvUJk3mv84YXZYLuM8q9bMFmMjITPpar5qlcAKW/YEu4
bCTmhTf1RWwd//y+6qbBGM48YLphEgiND0iQoqXbM0hBDsAPaojaoXASZJvSsxDwcU75km7JZm6N
TwOAn9auye+TuS77SIu5GBzRDEtqGx6VrXMEW+/7907d0UrGTl03MxnTIimrtCrBTxSjddlspcxw
etACF6lBTKOl7Rr/q6e4fq3QKmxDfDYPsTATwP8EM7cb+vYjJicVStFayoXoa2+HG3GlHJUvYb1Y
bAVT3ReOu7GVd2pT+tzQ5yWxwg+LWx4OSEK+H2pQ1I6ZgY80fx+YHxWiyTdpItT8EOtBDezuwVaS
svEHtS5Pr+9Pn+BrcbRa5jTdc/QzoCU4NyPvBowFzkJ2wgrN8Q8cnyn8cSgHatlut7JWPF19xM5Z
snga4sQ4+pYPvl8PCPq/P62TGujL75/+aJ/c8NMn8UYu5XwhjtRP8nQhNNvLOR5E0co7q2YLWp9k
4X1LuSVvCojpuGW5Tu3c8WdChDsaHFbWDXt7coC2mlt4OgfaeGkhW2jC8tsQQISLNgqIqED3IHNK
2SI9RCaBcp04w26+Y7dMm5+cV6IMA0lAL0C83cqr5gjPUHhIrHzMEjio4itq7p2dL1D/+n3wH8m+
3HR7sqFI4noNA8oGMVi24Xbajjx3L9pO23Z2/YmS0nYuNnpwAd8O9PhkuQovUTwWSeLjZIaOzKJA
eqHEEvzb0K8v0Kwwx4KB8hvuJII/czJ9/5fG/0Ogn2zdAuVc1evC+uR2NLlEz9nRXwwOMdiXjxn3
aRJQ7k06HUuLB+LCdHe6NTPg90Evun/FLh///qr7wlCkmtQK1Sn6lr641+gvOesb+Zg/pXPIsPuA
6ralyYomUlZrocZXJziyvCoOoHrqejjPmh88uOVvOjRZuUOfZkMgoUNAh4jvA8Zwi9xiDsromt90
W4LH39vMGI4/OT3slDGeAsgeBLkpj1MueQ5sMAK1XFzoxQZ5hleyzrcC9EW+k0Wwj2ZOV+E+hIP3
yFWDk10C1LSQ5Al2SRbQ4g0aiG/JSlFWrdldgMwo19opefFSqpZz23O6WkYIJiTTANsDjhlGcZM5
HDomD1mcNycWLmFf71nVp/uUM9pu2PH3Qb27WsemVIAf0U+ghgGFvF2YtVoLzTByMwpTtYuNbusr
fdVedDg+CWZqQqLaCpY5/ggGsdky29VL34Gj4XoOvXy3SYE1BEBcgTjQCBCXfrIvV1sEyHw3CvDX
p+6JHFlBy1W3REHCkE/uBlX5ArXDVbLZvLXLfu2vgjnlkjvO39j+NcZ38tSuWZ9GQKTwiFsJtGku
61dG35+elqdlQ+nX5qU2ByPD7Uhb6hwuv0/Dz6P3em3/NA6dFrjoCsgui9PGwyRoKy0VTlu0+ppQ
2X4VbQ2E8wUzbLuiNmjKz8vlSYANwkDtzRuua/zzgfgCx+a3M3dk3rHl/n0Q1gZwwMBZk0lk1wDq
Fueqy59gWZUbzDi9b99fX7eRMRigndq5Ge8Ke+0cj7vd4eBEL7+Px90FNTYPIgtWJzDeEHKaHC99
VzFNLzAe4CX4r8M6sLud7AjWYBy/D4eZjT7d52hM05SfUgJE9mEJf7sHSA3d76Yv5dM7iEJmb87R
osfrZTK5N78/CXUSrffynMPvC6Zrkq0wczBOT/zp509C/nDQJAgaVTIW7lo1uA9Hf/7z+3SMl/Mv
HfiJoq62JpHaTMsIOuBuoU6hbMPD778/M0A/R8PV72eBq0j9+Pvitw8d59k4axyB375/spgH1ctT
KcAI+X/0kCp2u102a12xnd+7cfccmsyEOFm1FZTTeLVBPxIcICg003aHsG5JAZpiM5N+J50ybWty
OQ2un7a8hraAarBqC6JKAqJ9XBb0K6YvVr/ods733LEwN1Hj319NFOTio5hT0Kj0CrUGl6Z/Z0Zw
roFJmBj0EWCv40xFyFAA9rXRWwrG9waPFLzw8NSjMyfvg72PI2ZkdYIKDRPn6eYJgk6T014+pW8R
MhRyQMW1PhfmTyMXzNV1Iz+P9qthizi1jDqlk09bfpseBYOtoD+wD1epMZtenenPzxK9aoo0YEb6
EvrD50ZpjNISM2fBo0UOLz4wq0AYH2uTkzUgM6XIykiQT6ekM59pBANKyQIk4nlusc22NFkMEdhk
MgeeCLzloT31sfSWkh3tIb2ym/PAGjfL5IC46dPkBkCF3S3SAH3awh13Jpp7OCNX4zU5/UE6U1gU
4reTktq82W7m2KcPTuebj58u4VpkauhimILn2o4vUM6bO9fu4tFx/f6nCz/BwtWi8mO8JziIe2BX
Mkh6eFBNyeiqpzNL68ExfdPMJBZV01QoBh/NrL3nxWdkSBADMH4/YB7clTdNTG4CTwm6POR4+aSu
tt7aNRurXc7ViB7OB+ImaOsgcEJUfXtIajCgbzowhU+mAo5jbbDT732Y+/3JLTNUMHWWE/x++R3u
mT2g6mr//7Uwbper+dZgQuLy0CpG1UkwPbuY+flH0d2o0/e/IzQ5QnRXECsXB8zJHC9JnCLPyAWs
iH104pn5ntZsR1r0yDwnsOlTeNRkJg9vogaVC+wyNoez3GrPxvnY0vX6dWduzt+/D9rj4+qqqcny
5bVcyfsaTTE8IERjsUi2ysrw56LVu7LWtEuT9eWFAeBdqYvRS+jlcEmXykJwBCTJFr936OFeuerP
ZJ2xISvaICKIyg7xQl5uBgt0hJnD8cF9fzM9k5VWpX3exC3GzDfhhjdTHnl4nlx1YLLM2kFqcVvh
x8dgIqFP6imzzd/H6C5HMJ2McbNebRV8Ps+CEJNxuQBTBiNYBGKLxKg8Km4Oh8PceD28TK66NP79
VXOyHwGcXKFL4RLp3c3qeyYSn13Ek9sqjhK/qQU0sH7dgkVG/5amSGeX8LgV7u7bq25MrqwenCKu
yjFq27W3S5en03MFUC+d6czj+ScSYi8IgqIscjtYAzCxRaUo8ql5TZHG/Vv75pkdnZkV8KgvkBWD
tgVEtOFZNGnFZS2AaDyHiAuGOvuSSge2VJ+ElWeWzly19FGPrtuajFvDkNvTma+cekO3ewvsv62H
NHkxsysf3TBXzUzfe2HeRJraoUuiLWxcB8yGmULdOCbT+b9uYBzTq2Xslp4GWg0aaFf9d34WX7/C
VT+zNec6MTkm26zucRyjDd0OHJB3be+/FJwZtz5cAWSoWaOuDBuY205ATL2u3S5QTgPUxSBvtgxh
WG7NrK5HM45inoK0EAjKUGO9baRSmzAqALLBk/IV1MyXdA2ysYEC2OGCw2W9ruceRHc11LFbAAAC
cIhEFJA2k/XcM5AcQUCQTpdXU0FJ6JhWFKh+3vw+BIvv728IV+NP6ejWTyV5Nlv/6GV78wGTRT7w
Xl8xADpOkNLeUm/FOrtbNTvD4RN6UMw/3AKYxKe5rXWfCb3t99Txnhcrv9EY+o2RHuAtfrlcKhOi
3Bbd75+fhd3xeyyMfTt/ZmZ4XIfTvSAixQVnSHgy4kl1O8NN7QuVWoZIrhwaR/+TrpzDAYIgM1v6
4Tq6amWy4zrIMvNegVZ41XxCAI/qC95Twpwlh/zogrruzWTXRVVUcUqMduTtmAQB30ty3D15/ly8
v7+3FnzuTAR7+OOMVUigpdU9GJko547lavMbJniAUv3lTIi+Hr9X548zspsz18IdQuFnhV+NxWTj
po3bJnyGb4T6On0Ngfs8qyF1Mrunq52BwmNnuKcQaiwA69O5V+3P4fnbfE9CHqURg7AS0frlgtbX
C/j4obSw9Oy31dmno052YKb23PzficxOOz05SLSyqrm4QbPlyoSeKd22z/VWic2so4c/M0evMo7g
XR9VfaTuQzNDmbrnVOCEKJHe/ou8Xl/jpYZkjkZ1mzc0TP24/k7LpbzvBUrOvBElFgqBoIWZFMQn
J4P8bYy0T2jpmIyV8+d7TPyM5f5vuER//5k98+41csa9jyII4KujErE+WRFhl4AtHSNBIz3FG+mL
7eJjso3OZJubguUt/HW+55a/7/vH5+xVm5N1IIlezPoEbZaWeMg23au2ODFI4PkvxXJR2uB/Lt2v
1JaMVfDkQjwTJCdLmfmIR/cwULQjZgSwKERKk7MHQtilNGTyqdgAt0k7Q6XhanbpPYqQrluZHOhZ
qzOdb3L5RF5LI10Oy1YG/QzSsq01s7UfPveumpo+90TQw9REY/LptbeGpfKSLn1DyG3y/j2K+CFU
Anz9W1945lxBVLpf8gDbolaBmICXJYC+boey6KM4iTRZOa1RNuIAO3pSjc/PT9n43G9eXl7e3t52
u4/VGY7VFMs5NmaukQfXF9pXUL0AEldB6WSynLL/Ie3LdiNHrm1/pdHv9OE8XBwbuJxyYmoqDSW9
ECqVRDI4B2d+/V2U7a7MEJFxXQYaRpfVpc2I2LFjj2vFuj5Y0qzdxwFwdG19M/qa3zj5Mdokm/ag
bEJfucs381bfSV55rXviBluS7clDt72s2V96kJZZCQW0YwAhQhs2gJjOtyKxMFyWWZmOrrSqtP22
9jAeXHjCc7PlJe5WZQEhUwYWGSqlKgt6JMUYSwMahn4v7uNnC1V9OCtXmIHeUoezquWrz20aJkAw
qY9GUqCuYJvPVzWJClGmzsIEiH094X0enO94SN9Vu3Zvgmc01nFz0yuP6TLhgiQrZk6ACiEzZ2p0
wDiqkN27dw9HenN/7b/4R6AEY2A3Qbff7hojd/a9bxev8V1zs91une3e8zbAqaWOe3vg+OwrRvL8
a5gXBMolWSMm1u87x3x0XqYfdeYpT0owXwG0pH9skRz8Fn3j7PryS7/s+skWMPF1PA+FIJaVju6b
xCt7t3kAcWRyT7aOUwfjPjtG1Z5w8lOf6DmXhDJRtogR7zqJa+y7e3Rfjtf+9XXh+tcY0LVf6qW1
6h7JHcfEuNOOXrnY92/Edl5lu7ze3mo3nb19vLwLKz7DsvW/Rp0Y740WGfjoRow6hcfu7giMrSzx
gydM+XqbGTlS6R0eY/ox7Q0uAtDK/gPaTAYPFZioEOQyL+Mspp2SRYJxP7o9/AagOgMwNX2Q7haU
Vqx1WxxDzk376kIuOI6/RLJaPxJhSMbIvK+wyZr3UG14vv6aKp+JYFS5SDD5P4SAnxA36t76RPZN
PMHp7acn4LFs1S2vu2F1TXAsUNEGpzFAMM+Nh57TPBEMaty7FZCbH8prXqLzk9iI0VnVOpHA7Jou
1RM8igZLQgqqP8SO5dXOD+BxuCB1BYZ87qOPzb6rN/W+3jTH4Vj5y4LzTWSL/l3mJlsCNoAbbQMw
BI/copkSru9y5B3+rdoAnRzEDE+AdXOGg7bLjsKudSI/dOJd7Q32N8HnomGvqB6InDBwbMqL7n9m
kU+SBIZUSG3eG8Z966qOcghvhLvKJz4WBKKG9CV25220bzbSU+NT2zyUcNNiG/ThIAPQbsI7QEnu
xE23Da8G/rOz7Caz25/pZEyygtoShNnn5xmFTaxSJTHvdTTMtLvyammz7EFP8FTv+k1/FXqXLcCK
+47uEOSv/y2QsQDE7JPCBEwKUvIAsfde6M7w50D27OgeQFzh02VxK8045+KYMA7i8mwuiHnfeX3Q
bGLHN7zqMNuW91q6iU8AlD9BL3izXStv7OKDY6DIAEsKiifn2zrTxARt12jehxuAXmzbAw7WF7c1
x0PhiWHcXsWspaqIIAZe0nbcRbfWhmyBsvR8eRdXksOIfk6Ws3zHiQZnJnpN6mEw778XaCKK/fQ2
3Fl30VEP5k3nFpgstkvMVT7zOkJWSgQQDBY6lLSRVwBC47lg3aiTEnALJlDT673+qu8zl3rgftpM
39I37ebyMpfdYu/C6ZQqY3lEEtbS0MfWvVIDqsyGAQGIMPri5oGTw1gXBP44bOoyisvcAeBMSFOY
F9a9fhS2ki/cRYHoqxzd+Jo2RAgIcuB/C2E0v8HUYTsvQoqAfNO/ye7M2a41l1UD9AFavdDthivN
LEOPIsvo9dpCikR8rffyT/pB7gpPvuO1F688OsubbYFyzERIwnLhkU4wQ1nqMD583V6Tb+pP6b3j
Te+u1PKW5sFfQhgHrU31PtFCCGljWxJtubbL2+hWOtKDcQV4CvqiANgN0JHvl5Vu7QqfimUshVVW
hpSkPSDaAcBkD6/gl72mH6XfcjrEV0/rVBBjK7o8VIHLNVj3FOwGd+TNwCSUr2G8K7bnV4OnG2va
hwnsz5TywlLNOCZSEiJBmBfhvQuomOxmeNjJN5PraE4TSB4SAdnD5W1cSbbi+ID7DSBVjPCifHFu
KYq2jQDkAoHULe3o1ja82Fd+NBt993QlgwjGAuw9EB85scRKCu5cLHPLMrEvMBANseIe7ArIesxb
7dDhVYv9aIc8qw3Ww93kK05+XTndYfjBK25+dlSeWK3P2dXTWXdGb1MhNBqtw0D2d/RaagDdR37g
Gdidm3KTb5LOeci8aZv6ACE7hnfAa3b1Y/HJzILpKffyIbBjXF/maBnvsO/DZrAyzNGCBibdAn7r
pnezm/xW98jPYQP3whE8zQsMP9mhec3NwfhR7+JD61TLYMJuaQFFA7Qv/PO7/udt/D/Re3nzz91o
/vG/+PNbCfrTJIpb5o//+L9d09LXLHkt/rA7+v7a/VF+/PGtfW2Tpk3emv9dftlff/kf53/E7/qX
LPe1fT37g1e0STvddu90untvuqz9/Ap81fJf/v/+8I/3z99yP1Xvf//zreyKdvltUVIWf/7rR7uf
f/9zeRz/5/TX/+tnV685/tpf62P/yvtr0+Iva9bfgIGKtIpiAMBbWX7Z8P75E0n+G7BRMWGFnnMd
HWR49gqgbsV//1PA30H8gqaDhbtDEzGI+ecfAKL8/Jmq/A1pCrg28GwlCUAL5p///rizE/l1Qn8U
XX5TJphw+vufzJNoiOjaRkCBDl3M/ywlm/PrG+Wl0VrxIAfGdQGUROSOR2f4DrqOIuV4oIzB/SKJ
sUxzFKqpgeR1AAwVOwE8RLIHMMsMbJwrWh8EVbNPjuFfKz1dGWMJv8hj7ifAyYDLqkBea1zbtbkD
sTwwX39DCF57ZOssTKEiODvfvkpViSbUkxSgNd0l2Yucv1EJzm3Jq9svu3NibT5Xg8ceJN+o5IF5
lFlNbtBkBLyyHBSNuasBhGiasZPyqK5WpIBUHtSbBiDAgd/BPIpZjyHYMi9VgA71w307hQs6bWK4
adYoHDdpUSxmQRAFRx248kuQxogyRkqKKKNqUA+y6WASeXZHNQ45r++KEhjqwo0nKciqIkl9fj59
KVfITChqUAx14iq9dt8BgtCbK7M6Tmi05agDm5NfjglI+RYCuqW38Esbfm9GAnhETTVAI1EnO+CO
zh9KwOsBTw8ZiQS7qQAeKdFoD/TboRf3aRrR147mgMMGW1yDqbFBA3ShoM4UtFNGZbx2ZKgiX9Ja
AQ4DGJ7uy7GdAd4jko+4RoONmxRy/xwlhtzd9NNgAasnTTUvHfFDzvLY5o7P5emAbocmGoCpkxgt
7JpBVCNAEwZKIsZeK9VXappEbiyY6lacDWcMhetc7V6qsAXbYyM0NkCJFE5XDutRLV8BPjbYU2Ab
6JhRZSyJXoW13vbYZFkRgNwD/jfVao/EBDJvMxFfAJupVgGv2RJ3MQWA32W7srYJSCbgiiAxDchv
NjutloYYtsqsBWoKWG4lArhSId014C/21LbNggTgy+gpq8HFTHapQJVrzRh1Hrfg4led3x9M8IOk
ZBmtwNj7J0PlSWjYmjLJ26TTAllK6+96V4RbOIXPPcr920SWB2/KxPTYTXO3EeoWVGVhIm2bMeOV
ob7cY7xpeMIMEWltGcovn9+wSrEaBfUZ4aCnk76ZLGP8BvTH0OVs+mJIz5YLMWAhhmkCUgyKJIyH
o6hSozRyJxxo5BrhvB+N6qcFMB5b0UUnJjFgSSV4YDVNjrwU8toKMd2ERxJmBG0DTBA+llI60GgW
Dqa0pxIcd53D7/HFSC1r+yWArTlNcwReNFSeDrIMcOJ9Tx2weYgaxxQuBpXZQWRf4TUjlEPagA1+
y8xAJNdY1qHtFYxLJto3VaB+QmXM9JIw3UaAK/Uun9rKws5EMrrRmCDKblLDOhjXWf0syQ9m+tAo
D5eFfHmzUB8+XRejGUMaR30PyLVDJL4Mxasm7Ybs9rKIlXXAecNMvIgwB48W88qLCtrvBTWJA0EA
qmoE2nQZHSTRLbBv/cuSVnTtTBITTQ0NKSR5juOgkzDpr5mbLhmfLotY0YPFE12GFUD1g8rt+YWt
zV4e85rEARqcwG891zszjRpALeuHNKymYxMnvBh/bVV47IEnhMoXmlSYVfXZ1LV11UJkRDf1NDxT
nRf48kQwqtbTaKrLGiLoRGNbMWiEniOeS/nFhV3oBPD5sEEWKLxMRog0hx2twi4OcFExAL03hQ1A
fu0WalBYB7P+1pqKe/m01lTPQIvpgqxjABOGMT6dONVyBrioIJKPYiQvWicMtwsq72U5q/v3Sw6r
4lIFusBeG+JAT+lGHSRkG9FbwBHyJdhY9g9+5QLUghwFm08Ss5AmWg8h0rVeeCWwnafsugeVjZnb
Qs1zxlZP60Qao+h5mhozQO1Rzo7yjdzle4mKPwGyZZeW4oZEsmlTOdpgcIze58vLGNqzVTKerTTp
vZAucNU0vhPrdtNYnRvV+4rYsSx/7+vJTSPNlkB9kXQdICUPcfYexdu8CZ1EeBnoMU/ehh4E1lF7
jAbkpkqP6KmfW+mmUQBAUrZuYUa2JGwjOv2GpTs9ISZZ1aIH3czBmB5UAxCe4VNgC90RNARa/npZ
4dbM0KkkRrEHrdU7bYIuxN0tFaureo5/RvQJaI9AbQAc52VpbL4IAEFQPeCdI5mN/gZzCahPM+m9
1QmDMStx0GsAtTC3TflhNS8Yq7fnqXtWevM+QkA61t8FApB/O8xuCcAUYtAQlbPhdsWe9Lc6mRzF
CG3T8CMk8C5/4cozdvaBzM6HpItFitGroCszyxfhYF51oxg76jzxnuW1u44hlmUeB7kFFMfO9yIR
R12qOikOsjKjbqepQFBQ1Xx3eUFrlutUCrPjE0iaw1YbcQ2S16aj4DN5aSd1nyOXe1nQ6nKQotbh
fCIgYP1xkjVaiuA4DlLxPq5Kt5dnjoS1szH/koD4g90wMg+0x1IwxAR0adSU6O3v+DHoeAEaE8pW
aHphMfe6sp1QvprjIJRuo0nZlmLtCErFCbtXl6ItrjqCYvhNzFLKpCqUqg1hgqH6Qv9YzS9DxYlN
VmWg4oqcCFiYJJaOXtZLUU8AIxQQ1PZnBQwDG6LVnIfxaxiGGw3Umr+kMFqsKDNWWMdJMMqFaGN8
WXYbPYp3MyDFPTRgHHWl+l4lg9NE2rPWtLkXKQBhvqx7a1bs9CMYJR81QASj5BoH89igZysDtDs4
ABQ7AVUdmB8iTywHXpJmVSYafYFHh1QDmD3PtTFMJrEG4Hcc7EC4ZfflaJuz6qjy9XR3eXGrN/hE
kHwuSBv1jvbGYpL6zhYUQGIDhDh05mng7CJPEOPCkyVq6UczDkrrW9tXICHpHE3Zm1XlXV7RqmYa
qDV+xqoIDc9XhLcNo+hIpASF8BARw6PTg5DwHIDV1ZgSQizMjYESldGJTq6VgQokCYj8YUSznZIr
ywQLWsvrlWZLZ5+PmrnAbyxzggvr2/lyxq5AS0iTJEGv6HY9ta6Zb+rhWPxIY6Q/iu3oiASI1q5Y
+A06vv6V3j/L7p9mWFd2c+lVBLeXAq8YuZBz8emQkcQYl4VaD63yECP+4pmSr7kelGpPZTCqIVOx
LUYNMnRV2MALNvb6lIDtuZ0ycGI0GyH7KZgyR01WXhQMZsAWL5SoyDowpqUz5AGOapQEZjjcklpz
ASfDG7pd3Ty4wRAD5kekss43LzS6VmjAahuEHcbv5AdATXo0rDl+z+pKTqQwtqLTBdKOSpEEMQDs
OtAYWMjSXb5TayKQhUI/49I6irfrfCFl3cejaLVJMJvHrqB+1OscCSsXCoEqsusLAylqJYwOWH0M
cpqiSQIqPibycRjLu1g+KmLGSSyuHQlMA8BjTKCo4AafryRR0JSTgZ0qIPq7mt8Jw0MLGODLu7US
lKDY8ksGc2fKBtUPkqlJoMZzt49SpXY6UEFtkNLf55XxRKwmvRXN+nYgKS/84q2P2cd2Fmuh6yG7
MW+s/pFoz631cXl5bJvRYpLO1sdow2wm0og+wyQQDo2kb7QtOCDmHvQRGP18zyeA4UsbtQMmA7pl
wD12Wfqaopxu7rIBpzlRWRm6eFCSIAW99rQwjT0luWhb6dtvyIH7DGBOBTVvdsJJrTozFWMNThRY
TF6H3lPre1G8+w0hKPRoEppVIIbZyRIT4ERdHkXF2KrpJnEk45DxVGJ1x06EMDumF5IQK7OBB3Gy
Bk9rkjudypPd0FRxklHlteStiwMoD7JBaBUwGHFGqgp5LcOwGjHmMyLUxNt9VhduArjby7u34iSh
QgCmEE3+TDox5nVU1bqjBt4NKsXgsbiVyeDoSeeqI3iKO043wtpDfCaNsRzoKgJ1GIG0mbrGUy5Q
EJrcgh0JBaa4OXREsavxYShhfg0vSsHEMqkcG7lqV1BFEwG8r4DFm7ErxQgeFcmAjRwj5AsAaKw7
gBfHMIzYqy6VLHBf1crsYspg2JRh1XCUddW0nIhnTItVy2BSW7ZbABNhl4AZWnjgpmHZrrRP46KK
Cyo5LChGcplDnfPYBD8eXQw0xryE6xoUIsl4JPn3BM+bRZ+MBwkU7YXgop7GCWpWclfAdlp4dVBH
BLIao7qdqCMpFndJ8DiV4DpMSjvrY6cE5suo+Ar4EC/r79qGnopbbtKJKQPBXZRnFOLEMbM14zaj
7zN5/O9kMI5qpAqjIY+QUfX7snxNuttJ4+za2jU8XQaT1TCFOK5rkOkFlavKx0L2amFrTu8ND3xt
1U9UQXgMtDFcelll9isMpV4xJ+h/E3cgScHkZ3QXVaKLHrafXVwFYjGHTtHv2jTlgfMsWsfk+0xk
tRHqgkQEHhAjuhoyRSqXJz2vIgUsXwCDtIZuBK1JZW4MMevtKKzpBvk9KVBoM2z0PI84+7z67iKu
QSUQ3eFo12M2mghZUouSiPXLt6U+lX7a1e7cKz/zhB4VHIAizLslbahUopcJm37YJYXIKTGtKu3J
RzA5PbGlNErUMQlq6WhRaovNLbdYtnoPweoMavYl8mET1abWpH3WlnCgKAYfi9DSd6AJLbwumzWQ
AHWgdZumA7iAVM6jv6rKmNuRVGT+4bEz77E+qHnZZxDcVpm4l3p1QyRpdsxC710j0kw3qceJk0Nb
P1Z0DyIIgVUHs/e5GeiqqSdZV8Osa8KxA6h+v5XBXty2viS4FvKRnfkYpqqXSJmHrJLXP182Ecui
vui2piJpaizu/Sfm4YkZGloz7PR+iVJIeDRa1UV5ivNyrSrNiQhGaUyS6DodEKKI5eNc1c4sHhWd
x2iyqjW/hLBpLxrHgAWNIUTIq+/wTkn6bQQDMuiKb/vkLcs4urJc+S/btqBimvoSv7Ld/XMYqnSy
Kqwp38/gtsqyPbLNcc55dVdVUoczJaIpA8MbjOXpQa1dhzpUcjTBn2XFjqG9gGHXlRL+vVtdErCi
dR2VL+QNGU2UMkKnbIQsMppOkshOW35U8uRpA8+UrSoE4BQxhogWE/SZnOu8NWRVWzUw5WUGjN/w
Zzz5cueb2mHOQmcHhkcHxbakLWxVd0J4WHrR+8P087Li8z5i+fmJ4hetgcdEwsUj5DWmidMm+zn5
cVnGqlIiS7QkAdCA9zlkdCIjN6tYRAtHElhwzzQTzPGSE9c3UewblR/OHGnrK/oljVGWKExBz0sR
p2sx2iSomzdgUYtvLy9p1V6cLIl1KQo1S5MMZ9fKYCIOX6Lqt27yiQTmoTMUtDeVDTYNxFKtfhfl
IZg5Zj/rR8d6pHPEsU7spNc/fc4TeYx56kaD0DHskWMjoSOP1ynYlkhzXSa7pRTUJftqBOmbJt4R
Ld9oSufGmMiIoJEpr+WHs7esUUnBAU2SHCuPM+IQ4xZwt/bl01tVERMFehVQ06g1MzdvngUrNkA4
HQhgagTR9LwDkef3YlRKjs+0akxOBDG3qx5qbQTDNAxX+irlqZMt9OEgygx7HhQyTxKj9VJIVfTI
QVIxa9taLvco3aDNwS3K18t7t3o6J0tiNN8sig7cLQMMxhwNYEF+TxPK033e+TC6P6n5UNIOMmbj
IY8Vr2h+SIA+uLwQnhBG4ZHeMZRYhJqZOJQ0/EDHAdeJWz8VjA2IQCxBPMecv0jUJldHKFouZZuh
mG0h/5jEMWgTjqKtL+aXIOb4laiILTXCjhm1fsiVd3MyPYGanHuz+g5jzlBF66yqAfvm/LGo2sEo
JxnO9xhpBrq4FAP0jSCKJJLm0SyRDmYk8fh71lf2SyZzV8usRvuoBpld/ypKkweNq8aKY/1WXyh0
OS4DTXAxWINQiVGMyH5GVFF+pJli6/1WTd570aG6Pxbi7j/XPE3Gg4/Wd10H8Mf5NhYt6Yg1Wsj1
x4W4qUtBBWkmAedZWmYcUexk3adZRwERmH7LqAwa9M9lgS6Ydip6ItGSNG8bS7JNPFpp5jVxuSmr
jdX6SxA5pI2X9pNrzLea0X1rO3XfiODFBRGrPbfT5vL6124FBrsUNJotyNUac73B8gmCzBTfBExZ
F66cVHwUrWCPnXdZzpqpwtAp2opQPEU/I3MpBjKBA9zMSJBFd1P0gSLY5d+/pjWnv58xhSQOkXkS
chKUBTp7dFuRwMkcPVVT51A8kAUXZ38tAkdvN9ozJaDtowX7/DDjFGS4c7ssyBpqn9ap6s+prthk
LI1tVMmp3WRW5NR6CqKQaMy/TxZ6dC8veu0+Lv1taA1D2hHjf+ffoBhpW2o6Fi1Fj3IkOiiFCfrj
ZRlrB6eboDFeJklgZpg7n4Lro53lkgRFlj80iPZttIfxJvbXjBlMsg7sDRnzXCwqWZ3U0wQoexLU
TaE6nRj3johuILevqrcGBJhOZunjb9gZlGR1E64HpmHYghvywnQSy4kEk3iMmocerIxp+SyFQFbK
j5NVcuz1chZseGYsnduArdEA2czkEZMMMBTIE5HAJMZjpdhy90zk7VhsE1B6StUN4k+OdqxKxPC1
DIICCd4VY9pKRUzAc6SToG9AmftamgXilql1SjVCytSwo3r8Xmumf1lfWDQbWLnPMVE0PMGmInfJ
Wjmtyqt4jFCoeDN8NXPr/CABGuxH+I4MzQhGhjGop406OJhE6NP9rDdOjPaWiJuO/6q5+BDEdKB5
RA8WeqnPb8eAZsKsiuo4sKagAyUPl0lS/nKkEIDxGB2MOAi7WXyEKRZrxZDRJwnq6xqs4JjtF2h4
o081OqkfhvEdfCPOQGtHEcKrCZzVl3f6q8mDeFQmJSDJgGyAHUmoK0Of4rmJA7w1C42zPaAi30vU
ab1WfUZdkSPv6yVdSB5Q4MCoCdLRn/hZJ6FjZlQFxdRXHNRG4yT9S1ONTj+8Zbof5zw0kzVZwAVC
0xCq4XiamduSVUIelxHaQJS+8mSQwd4LxoxWaDtX/+P8oYqyKzpD0ZaGBii2BcrqYgP4pHAABPUj
JXCisr2UJhxb8/Uqqmg/RVuSDMCfxVafq2IutUKC+WyEqAnKI/lDPRLHep30V6F4l5+sgRMRr2gG
xAF6cem1XurK5+JoLo9ag9HJoASUXSgIrhI+qaEvpzuztOBQ/bysiCs1kmV5v+QtF+VEM8BwYyUF
Ri8DSc/8KpScvgLaRmxsTKl/VNA3HI0fc/si7LKktXkZjZV85bl0ZnNpbI6DOSFtIsTCFqTt4PMO
/dCo9k2yJ2l4tDrNaypzGw6tL4ulW/WagxiAcztWqgH4jKVAhFkl4KV8GS4TQ7PUlsyKbo07uZUd
VXyZyOOUJZsmaxxFeZ46QA4pvLfzqxOAS2lZ6NZGvhR+JeOIhLkoRVaZwczpqW1avY0SDurcPBVe
SUqg4IBmx2UgAflFVoeRrk20KUO3+zz9FDex6Fbx5KQqyGRVyZ5y+0Hb6Zu53xaCXTacYueKOYCZ
RfId7GuoxLFwtYuBqKcoQdbKeJNGDJmTe0rfLXJDyBtHl7/6dTjDE1GMT2UanWoCygf1hOGVTO+l
dpXkpa1Hd8a8UfV9aPpl+cSRudyPc9/gTCabZVFnQ6pQTMF9xQB9cxVr26Q8kHAz/mjpXaypNv5R
LWTQNhzBa4tFCQlZFyQ9EWQzT2QUUmz3iKsTZ4Hav4v1a/reiIoTpYDLau9VM/JzgRfsfw050J2I
0V8cJSYkEQycW4uwlGg3jYiPR+otid3QBKkZqhpywTGDKyXyc0mM72qmzSxHSx4tnzsHU4wCGCWp
7CHkUizMzDqlAFwy8RBX8Y0s55vYugun8T9u8ME3LH1KmETBPf00Gye2cWzCmYjLantBAF+cMFR2
aKBBRFcIj0Vt9YoiJoEHhvYKaDGzs1PYzHEuTQlGaUtHVdptVl1HANYztrWqprZqPkoqpmuN0DXU
3FuqhHKWBjGZPSqHnIBs5clbABr/+hZm73W5J0pXoi5XIGVYFZYdWq+pQW2wWdlzB2wN8Mtws9tr
tvBUKOPyWhjLWsJ52GAJQJiV6Q6F4ZvD++Vrs7o0C5V5VUEbHaKWcwVuKh0YDJmF6zpLW2pulM5y
21Z3TZW+E9OdVcUhHY+gYcWbRWiE8g4mv+BqshVf0DN0uhhLyL1kGJPoK1VwckXhwV6u3c1TKcxj
IpdCZNYDki+ykG3aWN529a0yIPHA6wNYFSTBcGMyGdVzcfn5ybXIR63vwk6AeiCR5qGdD4BpmvGh
4gL6UhOZHC9vdffgLKtLLKAj33Murp01c6hLFVNUEzpk5tup7NzLSrG6oGUoEO6xhokPRvXSrkEn
pQAbnteWo2hHSSw9Idpzs4trfgYY/n4JYnaum4RiHhdBUqwFRh57dSw7ZOx3qBK4UtPrdjKPvmiR
N6Qdnv+7RTLqMSpaRNvlHdbnLZn9OrupSmJL0cRxplaPC3EVUlKoA6saI8esMCsIeq04gD/lYFhH
yWfv8kpWXGRMb2AScQmedAQ15wqhZHTIMCqCyQe5cFEkDeEp69L3rE38CuVmY+Q8tcvxs088pkUW
iHL8j8EG40pWp/i/MTlAWm/S0RK7BfTk5SXxRDCKMQlKTzDGmQRTe0f60W2izJYn3ij6qp6fLIQ5
GkUrRFkoMQkwfJRYgmHcYpxjrl4vr2X5LZe2i3FMKji7QBzAWkaZ2mlWe/V4SMcr0KE6FeGoAm9F
jCrkVoGCMNrKg65qjiaZ9mX8PtZPMqF3lxe1Kgg4KsiyomdIZFvnu1TopVbE7anFyVXrR2lSjo3o
jhEP9nVVE04EMQ8U2rioFi3hZiNV8M2lJQK0tJewqLXt5SWtnhPmU9EGZS2TostFPjHjNK8kq0hx
TsAFcCZln6JKeN8SlNXUMv64LGv1yp7IWlZ9IktC4+g4g3MyMNRmvh6KUNzkk3ndGtI7bYxkU+TT
D12cS87NXT01oN6YsEfItbKZa6mRczXu0IQAPqnSMyLMipRF+K1QNYz+x2Tk3OJV02chHWHomP0H
rvf5KptZnNRagzjwVyU2WLjw2GPGkKPzaxqCzDUo3xd4IPzLuZSZhiBHrLJ/tvrhDrfKLd+K84Qw
FytJzbw3ly6bVNq3GsUM7FEvefgga/u1DE4g04cUDhyj85WEVY3efAu5DoDg1d+kvq5tTSAlJwBd
qd2A1PZEDHMsJOrUdipGvLqWVW4LUivotcteMkpyP8ssgq5iCTij4IjxRqvTvVBORbcPhdgtQOLn
9XOag1dAV7ZSnFhwfudoD+gY7ujK4sewdvP0MxdlPrkjYyTr/2wCorJT6gO6BlpvjABUoWhbU913
4UGxUgfRXsvNca2fNpq2FhRtjIgxOyTVYWZZCSpajYdBa3Pyi4fL93/N1iBT95cAZm2KBiCbZEaW
CQ7PAS2GpkfVwjO0Pkd6J75W54Rz81ddrcU/BYyr+JnpPd/NYULJLprgDWtVZXlVJ5RuPoilLRRD
6qUyTe26i8A3byKoq9qyeqZaycsyr24rLAE8PvXTKpx/Q0YGvYtDGa+T9ILZSYuAWzb9cXln1ywr
svUYz0STsQEoyXMZRQQkEBlExgFgl0R5XyuNKyDyL17QsRA1nPL4Z/bxi46eSGMVxSp1sVBgexJZ
9I3QEacJnvJ0iyKQ17dA+KUvuTLBKes8U252l5e6ai40YLkgGwtsA5NZqiUlVVyosElFv6GmM/6O
+cZZ/fX7mcWF/YS7IeD3j2HuSnIJkh2ec7yYzS/7dyKCuQfCOAuTMeCFUOvBT+XEl6VDM3VbIt6X
yqM22lzndfXmnUhcfn5iVVptIIIyY1FEfctGwbStOHWB+OQ2U/xOJP/yEa1q/Ik05m3KRUE2hxna
SNC8PNf0enk0uoj+RmIGbzrIoqWFZoRFrQwlsxfJ5/RC+lqTH4Tsf2ciBK8GksK6ih44FMTYMkZm
pR2dYLLm2EUJ7r4w3bq5H3moE6tXCpESGsKXNDAch/MD6tBGkcUiEl0Z6Q5tWTokv591NOy2up0Z
qm0qA+AUYqQokm4z5SYvObx2ZEjkoXqrwPB/JTTQazUpB0TzmvyRodMJRZQOoi/rxYqVwm/HUcFr
QV2NrXcpSp6IRQkhtEdJTWnsCsyhRHGRtHDLGLQ9BcdWrFw0CESshm4UvACsk4S2kckIJVSl0QLn
kJBcqyJeVBkwgpP1qGnJvhP3rcEr2y7Xl7ne6HTFVD4a6mVA1TEWigo6rTu9JgG1kLvTdeG+SdJj
K9ShW4gGD4J95eRgrNDSjoZQ4JZoTGKkVNMxU8f0sy8jQ4myko6DeXv54FbMx5kM+Vw7NVJgCCAk
JGhRoJzUcJ8akx2Px6F7BHa2e1nYqpYsdQqgpaEYwlYpwwGuohL1JFDnzzp+3tq1psY+yEEzvxSH
V6GOSsT3+vtluasbeSKXObZWNbPZFCoSCK2jRkfRfG14gCJrIrAsHaYEiYsvkUiJGEu0soEE1mAe
o7A9IGPej5xW6OU7WfUDQCgGDlBUwcQcs45G7zvRiiDEkNGl814avAnyNf3GcAEGXq2lf5y1u6PU
aBiQNEiweImAaEh8sI/bRXh3+TzWlO5UDPNKNkoRInBD90OSAb4m82VzJ28Tmrsq+X5Z0prGnUpi
Xkek3WqFTliQMflCTws7E8Xvo1aj2CfZhellyn8+0qgCve3XFi5fdPIeFyqqCKKokkCxXjXjqCde
DwYuDNr8dwtb7OOJGMuY2gbeIgkiaacOQE4SymBJ9qSPaU3trKIce7uq37+WxZZKSK9orREq0O8Z
VVojbJxmwXjs8o/L61p7LrF/KCRicAnpOLYRb041Ky2EEJ0xBTq0jPwZpEA7caBXpGzf6t7vxXf6
rsVICc6lyAN2WVUXdDagB/WTu52xhjTsadgoAjrVTDT5NVXh6lKBMXwCwgsDw2ozMJzeLi+YJ5LJ
BwFoK5yHHCIHSbrOwCg6FgBnJEDyaJqdmlVeHJW/YfOX/o1/r5IxI8DrLKpeTtMg1YkDnqfIp7lS
2uUgCTaNs20+9ClH5Kr6wJtbAnVg2bB1xWoGYCxdmojlzOtQZidITzY6p5CwKgQz2MtwFIDlWGy0
UWgqDKqgDKN2r+jZjLsHbtly9bQQdi7zTwBMYhlgsyomAMVFxJcMspNOGC4Tf4TgpBLQ1ihvZR5z
zfptOJHHXPNUKOOiqCGvSshtVA/2/P9Iu7LltnVl+0WsIjjzlYMky7Jje8dO4hdWRs4gOA9ffxd8
6uxIMK5QyankzVVqAmg0gO7Va7Gjt92RfDcZfawnRlCbN2X1hane19K5/G1YbKvztVYHkYOJhDW5
oRZ6FB0vRvH/4brzy60AWsiPTADvhGDpDXXS54sD7A3y4W5z7KouGK39dSOyUxNUjTrvVMLRKTbO
g77PzYcaRgqbnMquup2s5Ot1E7JxcEAdkq2gPQGD9mU0doxsRtYFJkpg5Ff61fKfwcr3FzZAoISe
Anzxu2I1tetmtPMcN97hqKHTr14hrIPs+3UrshsA8Mb/WiGXI/HSCVw1Too43z1Sc4sXCE+T+mhr
KqXAt1ZB8TJzbkmItc5SJWAbH3BQZml3o1V2HSwAkh2GMVviLmddlJqD+6hrYFRsIU//UBjVYz/P
X9zZzQIt3ZZ9Q9I8YJbXRNmat4G+jVuwZDpolTvvk+ekaLNv0Fnfm6l/0xY5+vvyKtu7yzCeBkD3
Qd2Jh9CU9iqWFak74H7LYfKo94uYkYSZoKJB/vm0FUXoVkOMm3vuqg4rUXGAozl5E6iP9ytanIH9
u1wrM9nwHksBc7arHeDOR9+EirNV8z4QJ16N4tmo/jEsjnoGyqt7zJzihRRtODkPJv02FtA7mpub
fr4HL3LtPQJUv9ON51QzQpvGQ3Wv5WALglPvrnuYLF0LYUPAhYCNAhhCfAXUBRgm9Ay3cYfdFnP9
mE9A927NjZ0Vkb5up7XI7oYaGHHaZlCeykCj3Iz7tu+Dxs0jwzWPa27ESbvq4fUvky7b2YcJu7g0
nYL1NiDbzriES8GC/NhbyeF/M8I/4vzithS+WZnAbPeQWdJe2uUn9RTZE2nAQ2cy0NqcrkhsmGzb
tYW/dLgbLk+FX4S6rgh30iBxZkAYQ9a3/arlMDBXEahP4V6G8U+ZvlyfKdkrwTizwr/ibKaaYmpo
X+CxvXg3dDrOEOcDAvS+GBQOKTvTz+0Ib4SOeD6cCYHIsO9dLVqAvgYhaKf5qBv8gAdeH5Uscf2m
q8lhR9gA4uqMmwfZgxZehquQaWzh7KJ/dqkBeHrqIVHbkVs88idN9WDgweBduAVs979mhTVrEo00
0D5E6iKLPdBYWrjQBmxbQpK5QW/6obOQYCStClsvXcUzu8Iq5nPuVSVPYpjJBx3IJwyMoCHO9uMO
N+rrcyu1hQ5r3sTD6R+Fw2vt0Wmy2ljJyT1WQ5kEJUFXfjUd+iRHwldF/8un7N2UnpkTTrDCtfPJ
6uCgfvoVdSUQDTw3teLUl94A0QgBakNgO6H1IAR5v6stu1nQm2AkixMSlh03LyTb1wQd1zVYXNJh
z2rtBaS5tCue/2Y+/7UtnmN0a+tpmWF7rh6StT8MVh8CCRQw76ef/02262ygonBQNmkdNJjQ86Hh
FYRnSdXsIY5aPtJyq/8ClwuNDnAp8Y4nVFqFR5dFsqZrZiSibpndhgYD47C+KGopUmc8syGcJtsI
dsF6Jgj0+hgMgxeu9VenK6IZtPQo911fKakrnhnjfz+LldgOawMi7eJUu+wT0fI4sd0fuu9E183I
gxe6n8GpApYB6Ade2nHGNh2yDi1pzOyC1a4+sMS+ZfVxapobrdzuGT0yP6y/Kczyjftup0HrEpLS
uJsCznBpdhl16tYbzLZJHzWFG9bsGRxbw/RxYRCEn5rARAlwv7UqzJ30KEWVAAlmvCvRTnZpWMMF
ptigsgFVhdoN3XxZbuZE7/fXx6eyIgwvIehz7gxuBXy1oeayNUpKhK/rVqQ+AiQIp0mFdoFYSQTq
c6yWDgePC87aMfY52fSmqMXz9X+3UGc2BD+0WnQ31AseKWaRGTw3b4dbpeOQW7NwQU/S/zgkwR0H
5Nkcp8eQzOTozV9JVJaqllf5iECkhUozsrsO3+ZnO6scFzszV5jQIWdi/rJBVDZ8LGj9Fy7AE/HA
06Gm7XqCo62O5ebzjLOkGjZAFW7WzIr/fPnPLQhOZqSFWRpGj9eC+73pgXhIPrSt8nYjc2UgRoGi
AkaGa0VeTpeWL1qlzTjuu/6ITuQljbwCkmIkjyy8xtZwqe5IfdD0bkfTp5re06RT+IQs7kLcB8Uh
0JCCKId/4dmCreU2QeUFC2bBwcFgD/6x0YpHx45o7kSbXT7/xbye2RNdvvIHf6hhT6u9G/Suh+bI
7rRmVbwbZK00XOHRQpcyOIdQ87ocV5tWeVUveDiME4s6986f14C1RyTVwAQ4gUgx84Ia7zeTRtoC
evKPo0p7gI9E3NznXyD4aF7obKIrvsCjL2Nn77bah8qdipNX6kFn4xT8tCnzcnEHWHHsXe4Gnq44
l1WjEM5+k20dYAZ8Hrt7dP/jjJw1qvBB+RiASQNtBnTkRR+cjEmzywFPXC8xv2Wp44UZI1v0N473
24jgeAVYGWjCG3OREMpb4+jZ34eEKtxOPlu/jQgRtrR7as4bv+Pm7JCkXsQWclAizqVW3lBioGcE
HwJ/op3tWW9qi8bTcfdrnBasHyMo9PoJ5JabptW767MmDQ9oqufCHYCve8I2YgTChWkBUxlxYvez
tpbB0hzsOY2tv5o7AK7gzFyeT6T0rbLGRlpr4zVqPaTpK4ed97Ui6S07nziq679GhE1pWoONwws3
P9/InYBsM9Tm5tXdmVZNwQ1mqhC50vmzuUwh0je8Q+ByqXLX6yAHpsO1HY0gATkUITposp1Gyi6i
voWSST7XisyMrHHZRKf0v1aFY8XKarYNHcpPW98djX4LHaLvVwJqq4bG2+TfuOsUGV+tyd8tuf8D
3SH3rp2enOJhK4ujqT1ytBJnlLnuTFK/RQ8s6g3AnxIxfw0oQGtsvodrN7JvpbvvrDT0UDH936wI
g7ervl/t1seJpuOth0qp/+ysqiy51I+AM3jTpkQbrGBkTqle46ZbnhrDi8D+mOigXvPXcJsUDiuf
s/8agmjZpQMlDZqEVk0r3nLl5WQddXcIIDL4N9Hx3/EAlnJpBo9IvegnjIf5S2Sk/sGxyqhSUgxz
d393Jp6ZEU4rqy80DnwBO0Ji7FCQfUDbvF/k4Tjc8YZB9Hz8xfEFWknwPYCtAK2swvFVJ2WhayX2
e6bfL0+kxpj+wt3OLfDD7SwYs3nO2k1H2Mrmf7Lt5zrdjbkqdy1zAnSPcME8tOOg3Htpw2hY6YHs
GpdRWhyyxjqgz7qwM4UPyBYH2Ex0P+PizskdLq1omtunY1mUp7xfA/BQxyUQAKhmEI2GWrsFRaFY
HFlwtLmKJe/FdW2LD/ts6kx0+5pbMpTo/xnzgI5r8iPdcjf02skLmQ9pASMhfxORgeuCHglvxwFX
+aXRZKl8b5rr8mRZnxnd4TDday92FuYd218PRNL5PLMkeIY9026haVeekmne8R7ULNl13gT6CsQ8
v53Tg26qvFFuE88vdKKhQV8kwZna2WjMbS5PYwvMNAqzzZ4NZnWz+SU0qcpFj/F4j/OycBRZdGmu
A7Q1/1oWIuLaJAujoBc9rd2KFl+SAlG83o0jgbRgCHQYNKWh5NQV34DsVpx3su2BywnPYYIYCg3I
l0tKK7TGGo1dQuWg/LTQdb2x1vJzvjqpIhhLB4m+Ox9EK5AkBhby0tLaZl5T5bipmjOLmwRX7iyc
ymZnf+tN53ZiL/XsR73347ojyfbJmVWRQsJYE2+qLVxdG3KXDbeUaUAa/7OkRwA1FVMpO9fOTQnn
QD0bIMPkVYQakJEekLa2u+vzFEXB5+tjehM7FY+Cc0vCUaBhTHrJ0VkQdqd5Fbc5AEZL/RMAtzJB
hsqddqVeBdaKOmQyfx7rfbEcm/nr1kz3s2qr8q347mOAowHtAfhVAHu4XNfRTWs3a5C6dToWQd9q
qdnu+nhlPgqlkX8tCBObozQGMhlYAOdoNJZujIlVPgzk/ok+QJQJcdd818SkJy7ulPmCO3Rm7yt0
pDc6molw50ySaN6moDEXIxjG8VarVC3bUic9My1sQq8jeZNseCl01Y4gfqdL4NcdyOOHcHaU1Dx8
Qd4v2O+BCmeV59Y2rvK4V2f+M/CroZPmu6EvoV1o6Pve2s8LCC19/cNQaIrzXuoqaLZE5dSEXIMu
nMUkKVwjtTm0K/3qJb/SVLExpDvw7PeFEMNyqNKUHRBx0L9hXffBpXs7a2KwQysGIjfEpSy5fDmu
SJc+X6ylv1QrMu6W0cRLtUGwjuw3utOAx7/u+1LXwA0MjFGcLU7Ee9hWgZslR98NtR7yQi7Ut+O8
9+LWtKNO1QIi3Wln1gRHzMy+RIESE6j5d4kH5Ae49J3X6yMSj1nC31agSgN4CjgZtJtczl1VORWk
ADAi5v6qjSn0qincXsBlH9Q16B82/w/D8n/scXofHUxJsHppb+0Xb0gNF05Xwt29HSD+EO8KRxW+
WZy7Nzt4f/NUDNoELb6SZzeyNO+RtAC9G6cQgix1NLpFMBhafH32pFaAHEC6B8BF4DIEK1Y5D9NA
8Xjqqzt7/AktqV26/bxuRHS6t6GcGeEfcTaUta3bdtwY7nngeFrbX6im9tbDVkd07qLrpsSQIJoS
ghGyLu3SLxgPQNWRB4Yu1euM7/nzaCcaEJaF9mWO91mDC85sfiIZ9NocNOd11o1bsTDTrRsvWSDa
Bk6K6wMTQ4RoV4h1CdoRl5RiYBAu+zG4IOrNlx+bo91uOpR3rtt6dyF4M4buMAvlNw8NXIKPd3gh
uKkHY9MQW9mjDvkt54HWuKF/oAi1EIEHlM8FmIk5d6n+Oa1xnGkzUuQqxi6pe559iHBU28w3ZmvG
hwBFGEJbygAbEdv214cr9Rm07PNLqwFyMGFJfYifz+kE9yQpJLnrLMgqVflRunpnJoTVW7dpdbQJ
XpP22X2HjD7UznaZa/2oe5XGlHTKzkwJh1YCQop54qPJ+186Qwth9pOphOHkNmyLiy86FkTMLzc0
JAnIrM94LXY6DT3tZ+c1Qf6nPYpvTggU2n+NCGuP6kTNRuy3k7c9aqB70ae7aVVpfklD05kR4fSY
awjY5FCqOhkoCQB6y7SPBJ1O29SETfrlup/JZw3dgVBawqNXVCs19GlNhw5O0EExt+2eGXqoOhWF
qNQIp7jAfxw/7xL4OTDQGRvLk9snc0DteTp4S5PsBlb6ilirMsX/fhbW56YiJIEO2CmhL6Dwi+b2
cS1VUBXp5nxTugXnImr3ghHwzdExAVnMqe/c53nzfmoQbry+Lu8Yjt48zTfAngAFQCAEhOsX3huO
VfdrCQxCOgZlNt0Tq76ldRWlw7jL6+FhwDYF99CdxsqwndCKnOZxn2dRaaan2UkUb1vpxJ59D5+T
s4k1SDklmbPwMUPjeX7s7Z+sfLk+aElEQl4fV3DQ/njIOQtBr6MTxjnCT+g4HhbdK/aOAcnZrEIX
1azXiur6uxogpvjCnBAAmeE3U7pgGWs27yjemfn8jWz6s6fPYM+CoHR1U7o3Wm8GZl3HFP0LuUpZ
R3JRBKQQ0A90pSF5JyL5tSWxHLpOuOqg21lHHdnWQOOrb3FmlA/F8pip2FkkrnthUFjG0sn01e+2
EhICphssrbvGVkI9xekliWAXVoQN0pt1ZVELw1qbX14RsR2x97MD0fgyvu4x7wgZ39bwbAK5S525
Je4ZYzE0WMN1fMqcRyjSRqN5tx1K+6HEXrGaIOnuBhot46S4/Pw/plFHQWleB6BB2KGWXnl62Zs4
1Jx/SpzOKdu54Awu9yXJ0e+1hnaT3Hnr0+IY97gBKsxL9iOmGFTFqDqBE1WsvNGl0FdaGuVpm+qo
HI6AVgRa9XR9eiUXS7TGAQnFAQjwTuHc9ljFKQqRlch/oSWje0ys2woCF9V2MnDbq1WdhYbUO3/b
e1eV75u00ycgybJ6hyZX8M0essexisb5gw4OgipDx/drb3xcaRWQJk4t8KH8IPaHpAqpHQEIyZaY
fND2hChihfLLhIMfbAJkKG3MhINWKSMwvyR7HGX5AWSU/7CPAM6Pe++RZLHmB3obVgw9yLGuP1CQ
LB9okH7xb66vjHSmoP3FhU10NO4K3wPdjMGfOL6PWb8W57Xxfl7/fekOBt8+0r0GMPdi7l0DrRtB
rMDrfyG32fySg0Evi1L7F/SxPlw39a4c+baHUXTl7N5o6haLMMxIyWDkeC0TEpTapxl0AtaLMWzB
2vUIvR8Nk0SV5Z68JgXcfkeXD5m9a7sx0nD9d5zX5eFvPgivW9BQII8LjMhlUMnxodni44PQ9uxP
e4dF5X3DIL5qvI70qapuWxdQei+ibJ9bz0bExtfNOmRVgZSWim1VutDIC6KlHoQrIK24/BZXz8pt
zVE/WpwmtO0vfq44dKV7/MyAcApunUmov8CTkv5l9Nb93C43pne02++d5X1ZzJcKnNXXJ1gau85M
CmGFFPADNsEkrZ6t/JgWU5BXKnzNu2Tnm1uh5xGVHHD/gIDvcuYQMxtS1CgnU1Y0MZBgTlyC0g7M
uBnOWh8qX0kOcYxUX8oot7RkP5F8UhyE0slFazYkRtEE7DjCNq2duZ2zDAXNnH01P8GLYrxbKfQN
ehPiZu7j9XmV3iawj0DK56A1T5SMnnQTTUAJRrxa9gdEq2iBOlY/H+yJHsuHRR/+FND5nyn+bVDY
KIneZJ25IB80DXfphgeEkmxYOoEcxGKjh5SrgF4uYpkzYpdeXkJhrwQ+4ms9hqQP6TenjBNwjmu2
6m4vNwiGAJ5Mc7DTLw0WrMBDycTed1H0q5gFRS60zBRVnNZaWNgRZOAy4BKuL9w7XPrbROJ5BCQN
Bgr1iEur7VAg95+ivp4N6AJpa5KjcZ850WhUyb4eFz8YNgiMahVQEbZfHAx37Z5WP/3TRkX+HQRc
tQAHo9MF2cTL7zAppKbLEd9Rg8k0SEPj0/WBvr0nhVTVhQFhU6amNhPonCFVtTej+msaz3vyuT64
u+z7oAf7jyD02OL1ZO+zJxvUF0Ebl/cFlAeD/kOlQHlLA8T5YIW7I8Qj+wrkrCXX7HL2pNFjYv6a
7HlXd4/d+EoSkAUrgq300nhuU1joZZs0mhBM8N2KLujPd5C0XbeY5tGM9xzCQsb/X59z2QlCgHHA
0xu5JCAELtd0TvzBWnTQ36JVJsjaX4bz5bqBd+zD//Ga3xaETdp0mumAGg9V5TDbLTdjNJQh1Djz
XX7MD35somMkyNdcMS6FWQDoLwc2rPrYeT06r9kUFBb9aszxcquP0xfaTDfL8AE6C+nyktLnFFJ3
m67HvaMIuPLlhMY8ku4+QobY2Gu1PY4YpDFOzsB+lhNlgbuSXQXCY21YPlRutYcMsw0CYC099Klx
NKhxUEw+P0Le7Sjc0zwTRRrAMgSPWotqYWmP3L9GshdagEilQGzcQJrroIe600PdWAKbduFYaLvF
+pt4Cc2Nf80L3oX+bUyAhyMA3DKhlbCwtdvA+EEyKwS9tt5FpltE14csuz6cmxTcjRSF3S6MH6rj
VwoirwaJuFT/U/KpN6dGQPaJAXlwIl4fcjo0+opy3indAFLXpxi3+27+bKavenOq7RaYwE6RY5FG
JFQN0VUN9ACutUL4LUu/tLNeR0RyQY9ufh4WPyqLz3mdRBuw0HjKJvP2WE+z4vyRhQiwI0L4FeuI
3mrBrptNRru6LlLBpRN4C261qucqj6WilwL9gXwLSI1QoxL26jSTtS81BCHm34ESAr3DL+PSBkv6
67pvcG+/Zke8cGXGkGkpkvPUWqJqSPKQ94eGtjHiWMEJi/dEqSJmlF27zsdmCHFoY53uMeRQt3Ln
tS/LD695HSOjmyFirWLGka0UrgdghUIBH2kjYR5TcEsAngrQ0Nj80pI2cGxF6VK2ufDuwT+g/Hwo
gV8OBto9HfrGkUbf/in6Ow0tB/mggmC+tbq9WyXAIjnzA2iuRNhrodM09SskL4Z8AAITZdhozZsB
iNdJC3vNJId1TrV4oTkYpqdqjNx5AKW83dqB4XXstQKlRukDWZkmSZi5M78trV28NCC6S3qtDv0q
NRV7RDYxuBThToivJsi7XE5MOZoZkMcarkbDEpb9jedBX0TF/CU1wq9gXGsemV8htGm+bU152Van
Da34NZ66r9bwcH2HyDwIBxb2oKHjTmAKOyQfE+Ags7w6Vcj4k+kXbVT0zLL9gFc8IgkoxeCiwom0
9D2zoBgEC7hCa3h71D0QQs4dwvUItTA2K8KmdNLO7AlHkEXxfvWQEjqlxiMaPHdTM4fK3LRsULj5
o1sEtR8Lyf/L5c/syaaG21fAXYDaq0RIIVts60vso/tmbIqD1TeHP1+pc5PCStmT1qNtu6tOLP2K
PHWkeypQjvT+cm5CcGpfr+yhAyM48ICTu4dStBHmejbf+m2b7iledmHXDNue6aAT0XKG5IsJd6mz
ijy2A3Drij0m883zzzEvJ7naKm10bYw4w2uv9MpAydDGN5AYeVwkzSzEHX6wc186yxeDHN9q3WYA
LWzziOMniUhx55yak2aHiQK+KnNLXAnBgglgLtgXhefF4HhJVU+sOtkTVCsfyQiIo/Z83UVkx6oL
SVnUDtCF8U5CsszsrksIX7/GDycK0j7zZiR+pNxj0nnDocNpX1CsEKPf2JkQS4f+8AlbJNwWKMTo
r4X9mlH7mGRNBFawOCtVuS+pe+KYgGAj7g1QdxPuJZAe0jRG3Opk9FWgz/ZjQ+cwr6xjY36cpy02
10+1W4ZugTppNkeJD3Kw6xMsu08AUw28C55PaHARAjKOoSkhW8LHnW1gN1nmwNloEQ6Ld1xdGms9
ja5blAQa0FrqoH8EowGErYRotllz0xgLAMidtoVtdeuyaLI+rFsZOtVrrjruJeMDaQhOGy7v4YBt
53I/JHRswf6FdUWDqVF+osv37itr7sF8dn1UMjsuB0RBUI2ADUYYVUlLd8prpzrN9NZKwJVlf1j7
/tkGx4xjkK/XjcnSKbhYcD4X4DV5A+XlqEo/99yJW+vd2gi2ibCI9SsDYr3wUd72P1Z+DQ6MyoVG
oA+hcz0DKVNZddr++odItqeD7QnlOoDocM0RRt0y0ulkrOuTBm28iX3fxsjDbRSiMNftSHYnyKI5
jSEQdChICV46kKaky8LqU2chyTkPQe/dtDegoSBbYFk/aam6zkuX87dB8d07Nz3oZAg3CFrDJkaF
ffukD0dSxdcHJqsNOPAahDi0BaFEKpyB2OucRQ4z2BcHmgfAPD4kVjRkoWcE1VOKVMOnbb/8ckAg
Hx6qIlLVAqQreGZfOCAZmq6X3Ib9wsHbQf9HY+C+8KdgKFRNHLJ976GOh0w/RvxO+ctMyexSaHOe
miTW9GJXFgYNbCfbzY3Padhr5KwN1UbhB6pwHIINA6l4LmsAcRAhwBpUy1IvGeqTC/nz+6XXIQvq
ADzhJ6BqmauGhR4r611Sefb9mG5sb3gLfV5KmkV+MW8xMwke39fXXHJuQuAVcFDO8fte08+aE2p4
SVmfaDrVaIutxjDPEJDcyVDBeWRujEvqW/ADlENEWXUl64qs8KuTu/10uvUIoc45wmNuP4Gv5vqo
ZPg1nCFgLSY2AGy+JXgyI2ZOppzWJ9J18/2UuUmcoO8a2MMsjW2D5IeGNl6cAxEQrmQG5gOnRAzC
EBZXc9fHZKYToBD6fLtsFLI3/R+Ty+BmCwlRRGgQLAPWIp4Fg0lrMJR3NaqvTbMvG2bubSh878rG
qeLNtvIHK0lU1MOyDcb7ejmaFPFaTD1AS9GE1nNbQ3V9vE9d82FdP3cOqOd1oPyvLwF3ZtHZcZa7
wDJzgT9fOBUIdOfSmcLZWXe0nceqUW1hyVjAEoUGKQLQKo5u/vezyyU1U2/YUiwxs5+m/ElL0NtC
wtY6XB+HxGu5nC8kx7BeLrzg0syQp0ikkBXrBHmD2buvvC2wFy1YjeGmXb5fNyaZNMj44FaHIrAJ
lkvBbQmt/dTJCHYj/VAMdzXV/3xVQF4GjgHcPlBrFRFoS0/LCgydiPAN8+LSBG3m0A/un5/EsAJQ
ncHfvKiyXM4ZuDmpPSWw8goknV8HaRFUKpFq2bqc2xCW36Esh9IwHwnQQkhxlXFNwx44gOrPH7wX
g+EfcuZnK9x4rUYYGlEyMJctJMszEpiKhVENR7i86P201kkDK9q4X9ixSwPLu9maMG8UhRiVIeH2
khhOq80WDM3rftND8xd7ndfIUe1OmSdjb4LDDTckpCX4389mbQKPGzSdvPrkW6jUd3gkxqiiGYpZ
k8UAGxHgja4DShbCYPp6gYLOVjQnvU+++slDkrm7ufQOaaVqSpKck4DlIJuKZwJYaEQq/MHscrPd
LKwPa93bzup7sFZY9SG3UjO+HgQkg+LKwTyycckHERDRdt6SUc2vT55WRWv7zOpfZl8EU6dIPsoe
fCj2QrUOlQwT9P7CFrJrytySGfWJ5x2fNOtldL51G6Tz9GDWbr1wM8N5eNCG6Pr4ZIl30MeBjd5E
0yfGKES5bEn47cKsT3ozHNasjK3pyafz7Yw+RWdJ7xq7Qwbr1nU0hWXZzALfDfA6wh9Ep41Lp0xH
P0EJC07JX7iDZQZp8wVSHaCOvD5CqR0X0Q+tXwRC6cJmZlrnLC3BCqZtEcxQDgahTHdHVXg8mU9C
/QFNQ4jk74+mtAc0m405PVXGr3a+85dXkimihdwEpxqD2oSNRoDLGQPjXzLobk1Pi/ZK3dcMuLC5
erw+W5JQwRUJcOBBDgdlcMENs3rxssJp3oZho4zY13+zHGcGhAjeMH3pnKKlkD64A8J72yCw090p
qyGyVecVLOwpgFAg7XU5VywljBYmoycI0gOza7oRXmiJKhDJrCCHAGk0E7iBd4p/VF+nziEFPZHp
lnl5YJXfpvRz3ny+vihSM0jzIgePrDKwYpeD0VZD79pxpCegh/dQQkoxZ8YQ+q0igr+jVMU9GOxo
/xp6CxZnB8XqlmWnNRM8bPQD0xtiGNxVZf6IS2M/gWV1i/O5DSr7Y1GB1H9LnZPX+8dtGQIoC/sf
/3jYgPO8XY+BY8JF7HLY9kbYOmSonFH6ak1fEudJcx5ye3/dimRXXVgR4kPKxrkhFIXsyp+PfmyX
K8ixdUWwk4VZ0HGhfQJ4dnilqCeLzjIjdy1Ur4C4aFY3mPeYy1bXw6Q62vZ+A+eKYVJFe6F0aCja
8MgHVJQh+E0B5b62MABGziHmzdqg0B7IoDi4JL7J+ReQpSCgR0DKR1gkt3ddEBRw1oA1muY0XJtm
x0WAk1JFw8A/V3jFXJgS4p/fAZ7eejC16ndOMd3m1YDLzA1yXqFGf2Y9PaQkvu4ckgvahUk++rMN
kZhU75cB2H9veW4j2tyCLzTo7S0iq4pLUjU6wdvBNQbRTRemmB0nL2vbPBTOLR1fO+ehLb8kPlO5
JA+B4nQiwYxKJzwDAknCAYxNkXQrASB+6x8L3Qg6LQtW1sbQNo7WLAusPJib0HDxYKhb789LBOgy
/m1cqHfgjVoTg2EtDfprBp8fMR+d8cf1xZPdqS6MCL7pDpmdeR4fIfJnkO/7CnVuN0UyK/CywNeD
VQtotW9tVxFH+e9em1nBUfFITteZYnBkaqKJjVHqtIr541HpmgnBMddhS1I9AV6iz8J5DwCiE/ZR
f6Mq8KtGIjilSxzgxFJSnubj7k9VaHDYYHVwX8ILGEoOYoEBHZR9k/iYJeRojZPq8JCdZec/7wu5
gqZ3JpLwSnt1sz5b+/pnffTD6h8gWD508bHRwjX2b4ZQlViTz9i/oxJ1R4p67NlsIZOoDV1/36dJ
HydEc28Urs2//v36/zYjbN7a76uuqjE64MSDIVqCKgApclDFKjpdWVji+F0behvIxYmNzxrVB5KW
oBBJ7lDw0W4zDRCACOV/ZF/C64NSmRJOYpRpTNqNMAWqlsD05zDNvIh0nHL5cz/clOMTWAMVW1Vl
k//9LMBr+tp1fQubDWrZ3bwDqC3oih3X2qP+7aj/9LWb66OUOsjvCRVzWKmRaYiLFkZJ9uWwR6Pu
9d+XpVsBg8ZFAw8RkImJDx5Qv/YJTdCd45qhf3pit+VRi91vzb4PvpttMDzpB2uXR9etyq4a50aF
efTorI2TC6OQW4ifBsWYZMcwOBKQuuTCGOiDvlwlI8fLWbN8gA2NL6S5g0jHwamf8fipiofr45Bd
Z84tCT6YuBkhWQGsCzTfmnwJvrWIrZaKPFDqdWfjEWYLD6wJR0PCD6YlnGcWLvbt1t+mJZRmCPq2
OM5CldR673fIZfL7Pd53eIuKBEjUSHNPs4F+6QF42BEyP86drnIDSf2RW+GkzhAqBM5GeHc5a9Uu
ZlVVKI8t0CXUdsUUgsxib0Anq0+/ryO6YJf8dnpJVEIg71cOlpFGf0umAsIuzCnu187oUWBvJuIH
OwMVE7OIMkX+UWFEZDJ3epbjPg1kg2XczRUERUACZD4nlsKMpAf2YjBi8a9acr3aDAB7qlY/NOnn
YmR4XEKQFrDSbvhktM8EWRN/Oa0fi3o/URf4B8IOq8YU7V9Sr0FGDzV5Hb1W7/rgtM50oABenZz6
3kTx0d6er284hQGx8c2s/Y61VQMch9sGCX0tVH2fkqcX5pKTg3CIJy+LXwaP0jPHunMxl0ZmHcre
3rH+gep3E30oQKHU0WO16EG6FoqT5f0NDWY57hxpd5ycYhhebZ/fQBaYrWI8wbofhvZQ53U86F6k
xC5KZ9FBwgOQEb79hG23FISW08KNQYXB1R7wmFYM532Ax3B48QWNaly1UriwF4ltZFsGC2Xm4AYN
NmT0QTaNKgWhMsMHenYeI4EGmCc3UwNixQkTenq32uNfDYYjVznpJlKQl1YgjmHYY7KhhlRDDWZ+
RDulliqydZIma9Bkw+Vsnt0E9EOcsQplT0svMZR7qw7Q9OD3eDbeF+PeMl7t3gwh7xhmawl+khRQ
dcW+koaQc/PCTJYAHudJjY0Fph+80e9r5x8jB8OQfqdVJKinSGOgSxlfvcKOB6M9uE0W1Br6TRwl
pcf745sThiNjjwwW55oUjm+vb7wENG2Imvu2+57mHdrJfxboLFdP+vt78aUp4fxe0grK8C1GXXR0
n7S7LL1f83LXzKA7yqPGqwMyh/T7n8ew8/EJEYYlzjCta13xxKxrPTeT6uzmP3B52+ej8tDlgNsP
znBhVG2nN7q+AR2oQ5TKA0Va/gR6rdQ6OPvlWVMReckiFzgSEe99tJ2h/flyd1Sbzqi1wlqeTtmO
MLBvJKu2wnBf3jijWwXTiAZ9162i6/OoMCxia9zOpLaXwnDN6x2HdI4q8n2x93b5TwYU6HVj3P/f
zenvUYoh0+sMVjiQcTvN+Q+vvktWxe/LrgpnsyjCySGp1qZ9ze8jjRfY1nNqp5B0A28o3V0fiDzQ
QIOa47NRfxDRCy7Ya1x9marTiiziPPyq0+GeZXf990Y7GuZ3zdwbZhLrOQsn8+iosLrSRYMQF3gc
kAlH1ujSWzhqrx5HRGwTvazpDZIp5KmPhrCdf14fpzSKnBkSoshUaBYrbSA+u+XnZIXOqaBxP0K5
RtVepTIk7LaiXpdxGzCi4ku2A+//GuVoQlE8aWQHHcAYSJuikOm7oki90boFMxlGs9T/R9p17Uiu
69ovMuAcXiXblatTdXwxekI55+yvv8t9wlSpfUrYc/dsYAZooGlRFEWRi4sfaGMP60MWnG8rbNEC
UbScIfW4gFiaBjMPhsJKZUT8jkBSKlFeiLOoqAsB8xG7uKw7gGXiQYaAYiPZHZomQypy4s+v9phv
x/RCBnNVCxiHPeQKZORbnTyrJN4CqL29t5xi/RsDaqlHWlI7Ff2V4XVLqUnfFLd0zupa4HzJ4oZd
fAhj5yAyxiDyER+iaJuoOYq9K5ZPtzfs641ya7GMiYP6qorqHDKqvYz+5V25iz+Dn8q5HghmGTqF
21GtIsWj8GSuS7vl0BF8MevcEs8YfhubQSpNEN86hgu7pxNJtyAlSAs67VQiEIPmLhBzPoleCqci
IQ5GZUt3oSutss/pRf6R/pAcaSPjJ7c1s+hkAMGZaQAAYWC5ANoUHM+toMBZfyq2BsjjXlrrGyNc
///EMArQI9GX/RJi4mSbBgelP1egisnWSvkLqNq/8QAXa2Ku2WmozMmbgeXa4JPGIx0oc3uFU55Z
tFoDXfiY06OBT4mxWtWzEsFsIcQIntG2R3Thpa4697baFhLtiE8upDB2K6Vo245koNUxyoyErd16
a0Xd99p7Z3yg9FpiahVo8WLAVgNeUWjRyVmiKaG2pgI9ybx8lNzLQsHDloVSO6z8SVHJCMpVW0qr
MiOlqfAAwAvNt1gsSvB4DX/dt4zXU02/6UHJi7e5OtltiU4ikthxa2vKoS9aguiTVgj2tYfYR/Em
BopC5VjO4mm4+ALGJ0ogSfOFFl8g0l57rWKcx2yVbAHeMLisrsv6/bNaxoAsPejxkvDgkiZwlAS/
h/hJ8MABEr3ctqGlEBdEH9JM6jPjQdjTgDELAoZApHvtLSg3uWHXxmsWjveafyc3jSOXgntb4EJD
PuhdcSvOaSqwArMMFYOsgScpCQBAsSp1W/egHG+UJnLCrutBJxan4IfSJxdP/HDTjnngoHlPWFtN
3d71caFQKe+Kbd94wim3vE8MFmtRLkfGWitH8DSgr5RkIHZwurRFf1HWmts4qFRglAbrYEqhtQOM
1d/cXtPSZmH6FeiKAGqWvzFFJn4u1ICQJnvBrF1kY0nRhLQRY6cy/zmTCbSHKVNfPT545crM3a+F
fayD7XWv4XKSK8fPSiKInD1azN3MyMi5y0cBIyRjFXNToFcHcCzDz/YDvfUgbS+dAREmOGVrjqtc
VN4fWSyvFEYIq2Es41QhMZ+VWy3fatJG1HipvaUXKiCyiMnwnpvnVV8rTlQn3fBnXP3kY8731I++
XZjdu5pNIbVA4x3FLXiiq4SqagpCym50btvIYor24gO+rbPoGvSFAGVeYEwuQf/LSabWa/fD74jQ
25gAdVve0g0EaiNzHtmOXWRzLbJZqrkvYr1psgYCdXQxsvO2hGUrAYYaBDBoq0VN8VqloaoXddkL
8FEYHWOupl2Tuol6CJQH8zXOSPd+W95S2DtDtv8jjrntoiEJgeeGS0SR/leVPGPs3sqXC0dPI7tp
OEHZbA5sTIYuN/T0gJFF/0ZyMDRNUVkGdksR6MxB/TOph2NkbjQzugNK9XXINc6hW1we2mRRbwO2
CRHvtTZHzyi7OujSfZw2tl/u9BbtZWgBQfUviDk32aJxAHCEViPQc4hfSayLF0TVxvIoxcDA52Xl
lkLhiLm1zQvenb28pD9iGAMxJmSl0qidxaBDKA9WHXhOgCyyZW/ahpPZcGx+8YzNiKW5adCYS1bX
OhQDD1yfBrqE5PxlaNYRCCyrrFqrPvDqIq2yfIXiVVC+NbXKEb0UG1xKnjV+oVE5CVBC1fN03/l2
rSW2mNqaP6yaWtjC7Cjmo9w+DEs7iOF4MqrDCIjkr+TEhTwpESK5VNE6IdUPmR7SLDyEOY8CeWn/
LoUw6tSHeaCiBzNJDEx5wbioKLf7llrxqk15mL7FBeH6VNGrh04DtltF0qtcbQMNiF89VWknjRmd
BNBfYjAXb1mLonQM5P2iwfxG/2ZMtWS0GLmyz5VO30XSNNq5aG5kAPY5Z3o2cNaLoI1h7kDESwCF
2muryJVRn8bCA8rXLIjQDnYbvIigIIt5U/eWlgSjx1pgC/BayrWgIkuCFp1N6X6MtzkIdcUNb+77
4lIuJDC20LRZY44KgNJBjdFITlfR1NtkvOz90jG6XMe8zguzjmKxAzUk1hFqrjDFdt89iiopn00v
c8y2O90+RLw1zT+/kBaAEb41ZkA7noKDM4UKGiVbzAktjMDFQM/Wvi1uYXGwAwnVWTT3YvAAI06P
eoxLUnGn1MFAxmnb6z9Acik326w8pjHHQSysDUl/4DcBpEPqmiVhsvI2L/p2dkjleqz36AcPdI92
pnN7TQuGh0oObn/gK7+80bUKY7Q/+BlQZXsR3dCaSct2qwm8A7vgh66EMIpDcWHQlLkbIM6ctqIY
aQWq7awE5QrHiy8JQp1NB/Eb6PvASXK9GmXUptGKcV5ROQx81RGGD11ISKt/AG3MsYalDQLIFoBv
FPcAmGZMXZbHVIg8AU0o0sqLnSjfguCRO66NJ4VRnVFosVRPkJJKWy0DrRCRy4eIF2wugF/mOgma
OmW4HzSVzqZ/cZJaoQRXShVn+1RGUVc5mSYyVq2KW9/I91at7pX6LABwJqKW7avmORbVVbDyUNII
pJ2S8YoAS5kRcMkAbwFyoZl0Qb7+niYbm0xFAyPqUU4wBBg8BRipUB2k3CeBf68mVLHstnvzrYx4
ifT79qH4opNh/D7EA5cL8DH6sTXGWapCMw5+DUB3Foerwtv2/aYUdlUgoOTXPeDWcf16RH6mphWG
Y1Mte+7FEtMDDpgR32U7TfjtGW4br/r2mAHT20vbTvmdIakhyLtQXqXNxuTx/CxQ5IDOYQYboDNS
BKaYUVmVikIbTDWg+4adhKid6P46sVSKBp+AGr9SjRT+6AjSRA2hI/iqTiR5eIz7gzREpJ6MFZ6r
d33Ne/HOuvqmS1lBPR9t2aCKYkxLHPQOb16AtAU5950BQfKqUMuGUzZeOPmmiHw9WtmVudFj/vmF
AfuDWgVWEQKQlmxFEBsrn3gvWcY9rwS+0F8OnD8SZ/M7ZubfZgS1klerWgW2Besp6Ldd8NPI3jMQ
4+RKRBPRrvppN9T+nfUZVb+b9HcQdk+tXBHcfYYYr9GaznkKLDiIuRCClmSAh9DWxXxPD1MwACWf
+fhj2iTtuZ3k1RQZj33Bc+NLosDwiH5YlMwUKOFax50XTl45zzJIw9g2g42sRSQfImplPNTEsiQ8
bNCwgy39RlqlTqGpFoD9vzXWqi+Phf428oBPS1UDMHb+EcIEdyjhClnfloD5Y+Rm4llUSH4IZkY1
Xzsaw696FWnIJoydayrNU4DJ94G3bpTO9ZEPxnYCCSbsm38OpMOgrbmrFaWtuW2F2c5IMDExbAIg
cKreJM8N+61evA+89rWFM3klhTmTmVhoDXoE0RKwKtYcg5y/kDnvJtrBEcPqc/s62yKvSV09NR4g
tk29RSNoutWsXWXuzrdd9ELcAjeH7m88EtGdy+avR9ArobYPAjrUAc2pIMByEe/xL2TgOrQU5DmB
tGaCcr0C0h/zapAjl0/atE99dAHz2gmWLH3uLv2PDOamGcUk9coKMpDcBWBSpVHs4qyD/dKyb69m
ac/nyVIg68PlgPEd16cXjqIr9ABg0DA/qiH4x30e+85CfIxx238kMFblWcDvpykkjNNaHACoslyw
QKFtAI0RmsZZzqLi0JYNuhY0taKP5no5ylBBcR1gQuGjFjqjimTqNnBuq2zJlMEygN8/Z7tB8Hst
A6ieCrMSIUN6M8wf5aPRPpc+Oj45Ueui3i7EMKlNI8PT02hnpN2HALQn0T2wwYsn0XiseVHCQloM
MQIGH824G2A+GXPL5cw3pwy47Syp7wy1frJ88ZjoqL+YkX6SBHGF3n00sKQD57wubNeVYCZaxnjA
AnMu4XFkf7BrVUZ+H+N5dY2oYsVxQEtrRBgrzzMIAOVmM8W+Ohm+0IHfdELMOEkbq/9V3GGohPSs
iDVNdNm9bSVLIQGqBv8VyL46kEtp46RBSODlpXSvGY3vRkoWH/2hSZ20aiO3SuSGtLGE7gkPM6AU
oE6oNVQjDUEERvou7NwRCfsThmSGOhoUtSx3ZZBEuhg6NnAK8ktJtqvPZU8OyFcV0wcBq5kq87jD
oAzvIw+su94utEiN2k2U+nY7jMTU/vmj1ppdDwwaoKxv4yFidCbGcgBNaXgJNtJIOumHKaK8qgsc
3y3Pzpm5hubpQQiJTLCxfhuo7WVZaRQyghWlBsVw6ZhRQwbNtEGWulbqnZLufMyiQ02Q1ma2igIi
GW5W/szCdeNZtlisLJ3mA9LHICkfGxJZxZvS8k7+0jvn4iu/sXM2Y+0nXt6iHyV1uvodGTMyjned
0roCSHIBBH8N+uktqzYYZK208f1ty11wPMC0Y/Ig4Efg8GaBY/JUCGUQI8xKZuawB93DXOaCSt1I
fE+xAWv9f8pjLC8p+liYeuxJE+7RY0SUXt341qZoUtKh+Cf8lTig8cCQjhr+16P34k0QCoE5xAaU
C4pSIpjPglIT3eiJgKEfgnxq/ZpzJ33hy78Z3Rfxydyej3v9+sIo4MwybcRwGa1H1beL0ZIYhSRQ
mm0l6HYBuj0lW4/ZcxVV66QX3dCbh1NPz+nobTzpMZ32haKAFDm6a3I3t1xfMV9ub/mSH1aQVsI1
jSIFZmtdf6Gpl75RhWijkbsO+AwBjf2y0biFPDr6pIycdrslVwzVz+pHqA0MyrW0oDBaOce4hH2c
546aKBjlhcOOnjLFvy9rjdS1/HvK9PXtNS7EhvOeA6CMxNlcS7iW2jQZ2JiAEAZx0kkwMjINa2N6
uy1jUY9o2537u4CNZxMmuViiH79E/GlEn02jzx0NM1VpyJvQsCQHDwFQws04EYAFr9fipX71LxJZ
OdoW1khExadZ6+o+L501/yLWdC8FMUGIINdK5usIROugddPSPw3mAyaYdGqzGirPUWp/dVuDC8EV
OK0A5EOv+gzAZ2wD4Ja8a77Qv97z4KuHTD2IHS1MY5vKPLq7RVlgYUVFHERLIC+71mIu9p3fSGjH
MEMVHO996+SgKy2sYxOHa0zu4vEVL96xSEL8VyBjgpXXJGOqA08dpr8mwU0C9VkSf2Big523dPAf
pki1PRxzsBH/hVZ1lCBnOgoMMWHeLFlidfXQokVKzWwMu1boGNgp7ymxBJ218PpCMgc9d+ArZfYO
VMxaHamAelaG5a87YYbF1+VkG1OrorxkCqtM95JdFpf+TtfLwYnM7iGQfOspLGXtIIEbgeN6l848
ZufO6VhAqtA4cr3DtdEFVpn0wMrX6LGwzmb1MPi8yHJxW1Gum5NZ+AsNb9dSysbQu1aRgCBS+2OP
gYT5YNhal24lX8ffzUoOMa5dULda+xA3k3t7b5fVDjaduf8C3pRtKs0mJTOG3sBDwU8w+c2TO7sc
MepcLAI8Hvuyo3B9DVXjzLOjdjDR8zRktNHxcO3aQtiLE0YL3/6mRb0Dw4Yck44cOPuqFNMB8+u1
GUfWJiSODDKNH3HLY7leOr/YWVMC4eA87I85v6aV1W3ez6SjdWlPAH84YlRYxAvbaFW26bFOH24v
a0kgklywo5nGFTf59UZbOsiKuw79eHWkH9L+XRLR+nxQp2qrh/Hmtqz541nPeymLMarJ0r1hmhut
6mAeDCt7guOPqsG5FBdtF3MhgWXE+x+v5vmmuYiGctVMeh8TuveRVRYuCGsiJwhMzwUnHCa5jv2w
1sR2dJRByhw9mSyJZJlX7Ucz1Ve3F7x01cwtUZgfgKoT9vP6S5S8GvUOfdh7dSrAw9sBcOiDGNvt
/HigiRI0GGFgnfqw6ThOYukyRRgIAiz0whp4hVwLzvwyUCMPmu6Uc4WEvaUe6jayzb/APCP/ZUEM
chP6t0kQhRzXg+phgYAMIcgx1XiNOkFpN6PPe9AvLgmZNh1QQxEskYy/HztcAnWBm01TAO+tmkOs
YPRvfMbzn+N9lk46kqWAIs3jqeD1r5WnFqrX13PDQlo9okmfhJjyJafjX/gTDG5SwPwLy0Cu+VoK
WspBFNuhxpojSj/gufDcKIGxnizfI7etcElziBGRy5a/IHnMEZfzwPI1EwXWaHbnJTHy45D81ALO
c3tRbRdimNM9TlkXJiYoHlHBlcOz32vE4lXdF5cyVwFQ/MGgAbbzCED/uPnCL1rVQ+AVNmj3DMyV
C9LP2ypbXMsfOex7EcW6rDIzXH9hXc2DrAMM/yhijndYcod4sqOMO9OgayxLHRxTEeMigTuUFFAl
pbYHY7u9jmV9/REx//zCFfajkAlNBhBm4a0yz7RV+R6NhOJfgMjxMPgjhrFlE/FfJVdYSQKkhfTc
WpvK+317JTxlMa50qKo299FRtpcCkwhlSX3R4DjN5U3/swrm3HtApghqOVNjSwa4HKvANtFsBt74
v3EwFoIbXLk6Wh7ZGR9An1u+4UFQq8auIn8qMfpjzPNthS1tPcqD4DcDoyPSHrNCL7Y+14PMj3tA
onAcLeOj1gSCdh97iBqOGc9qYW/1mXUMj18LSGnWXYZ6MXqTBYJAHZFh8hB2n+ivzzFpJBBeq8F3
pOEfhyzAgQMRBeAc/v+GRyhjoDyMHoczHtDiMd5PZk1EH1h+Od701fs/VSMa18DqD1I9ZcaAM3YX
DyUIRzLgBeoMgy7PY74v+g8fXFm3xXyPFEDpjFTFzC8sYbcY5ykk8jTJFRJU8ip0YNxO4Ug04Zyh
7zsFIQjn0QaBGTYqyywi5kZqWRUQIz34PXTRNsXUrboCF9wI2iOd4gbBlOVxfXtpC/HYTFcNJkdw
zBrIHjPnSlP6sU8DpOJBXRuFK005K70XEYDbqAAKnFiNyRDmNJ7Gvej94zMN2Ug84lRDtejavj4F
YSIiC5SgUoPLdVMooInuB7SO8s7A98N2LYbxs2oeNqpZzI/RsiZR6jbI+evSo266t3U5O9Lrs3Yt
h3G0ulZK2YQm7L3Zp05cAn7bH3qlocN46kXemNDv/nAWNk87hMEgdmAiLqmcokjoA0Rc2V2S3El1
AxYEDgMd+9IzZ/I5bWY/UNC1jOlNTHCi1a2ZW5HXn3YiLX3SHgMX83Rdn2Kk2MOwOt/W39dYjAsF
fhPHnLNGnMRMLyGupzkab8gBQ4vTilYO2jVexL0jvx8rpGcrQvcGdZ5D99yT1I3tLS99wdZSvn0J
o908z4EAHoX+dDAN+8P8HT9Y7uCRR6PY0edz8znuaYDWxdvr50plbgUraZsuLSDV9h/dlNRrDV18
shMABH8mAHbIHclWwcHgbDNbpPi2WuYcdolWlaIJvY/PCNsbYaNjaA7m2NChI7r4lt8PJQ3fm5fm
XI4+xcyC0LVOk/oaHXUMsKZV9OO2IhhX+O17mAMbREYQ1zX0kCJRTVaia64LWlBOSPz1XL9lbsx5
rVG1qbsKYjo7nmi2EbdGS/zjS0Q+O4c8tUS761GDeJTpsJnQPWl8hKv0IL8dRXf1bn1WpFp5hNLu
LLq9fXwXXYU+8OrLbHfEv3WBES5ziQTZfMYSMYonjjPRH04xgX+kwL054OTZ+PSfkpJ9k8RYX+j1
aV6MkDS59nCKkLeL7xsauxy1szfONzmMtRnqYIaoRwyntiIf3aZAb2odkm1sr3kTGbjKYwxJGeu2
0BIsST/Ex/bYHqajtSpqkqx4Z5fFvX1bFWNMla6nVlRhVYUtoN5iiBi605FB3kgGyc5PQ7BGi1Wx
TVOKKlBpklLfRCGtMEQa6ATORcQWgP79Mag+aGCjnoEJ1xerlSEbIBuw7GJ/MCeKcv6jFJD4cG+M
JHfP5ppOTr2JdtWhX3Pu9P9xZ/yRzcRk+tTiUV1CEUNlm59Du6vuK5WWFW0c/ZQ/aG4DVDRShrdd
xrJYzAFCGIE6BZKv10seYl3pQEjdn+IYE0sfjOYp+pX6ykoBp32HGSSgbv2pAEilFRteEwUTHv5L
2xeimRWbRRZW6jhfW9ZRaKkZkWG0LW03FpjSxVnnsix9phpH9giR/fUyNR80a0OHnW3cdjthUiQp
N6n967YyeUKYa1+1vAZjCbEgeeutrF1C3qWXlLOQ5bOJ1sD/rIS57OM2z/Vp9r5yf8LdNgA2eKeO
qybdjuPeyJ9Nn3O9zof9m7u/EMh40smqAiVvsarSKX4pW4ny2Oa5S1KvN6eZLLnC7M7+pBG7fESs
CR86OMMq5pxvlh3o3xb3R3eMC/UKpUYZE4LMlYZ2fQddLm1G32WyjdC+/doT0zHpbZtgG6f/LRNA
EIxPQn+NyexXil4bJPQhs6dGS70zesWD99i5Tz6zYpfaifN0W+B8YL9v1x95zHaNgRh7XQB5jfYL
5fLn4gOTZLtnqyk5gv6H6/gjidm2AM2rcdYFw+nth49CNL1X7fdk3a/rNW8qE29NzL5ZWRgFZmQh
wNNewxxIQY/WHATy/zDCP6th7zxRzdVmDhjEc/wcNCQjot3ufFvgOInlexxJkv8YBONx06iSm2mE
2sLzG5ysu8Fgn9GWye6vPAWgMxh9OBsey4IwiiJoArx8vlqBZlrfGfQ1PUVkfdveli/NCzHMejrF
V5vIhJhWA8Mw1RJXIPlKP73GvxonfasFou9BN0S6lbA9o6Wy3PEmLy7GvRdfwFwk3VTJfqXhCyI8
f+hAajBzmOTT5yl09t/fjtaFHObNH0V+0ZhlMSs0oJHr3SP3uHlPHvo1D2rDWRF7XUlmHCleDUm5
4x8D+uit4w3IxTm+iSeFua+mPImitoIU5Sk46TSyS1t0p/P5toEse8A/amM9INpCo2KKIcb7rdzl
BKDi35Zj2p4rPCROcdjy6JuXHdOFQMYF5mlR+3oKgZ1rkLv80Kz9lbI9jsTa7KTN7dXxdMg4QTEW
e6n1Ictag7UGxqc5e/WNNzSJJ4VxgFoICixjPsryQWiJRXwiPhkHk+QcE59/D2vhaFvD8BfQRs4Z
kuubuJeaWlHHeDw1YqeAd9Or7C4M81VX9BYnrFh8taPij/Yc1MPBGTav+SKXm2lTl4gYvXEyiL/r
7os7kL1HtkqMleTkHvGI7gZkZ2Lg88dfPXAuZLPd3hiqqKpqAtluchfcecF957SvomWbjpc7tw1k
0fwvZTGnTNPHsLYKyGrznTp9JB5JQntsN4ljenYs3utAtcab2pZx+tTV/1M4E300HirTYM2GIzl7
h52tgzbdx5N8jq+ADHKsB468pWDxcrHM0RvFKOnUFPIqG1nyt9ARqLjRHrJd4iEf9e7Tc+5RHhnb
Ylw3t5qg3wR8nXhDXZtSac5QgmS+gh4PbogZmPRRJ2FHZfvp6cwb4bMYKVxKYyKFECPlkTaENMxG
OhYxrVc+EhrbaeSFJLOyvp3Gi2UxN2uV+1Gs69lwspXJrhyZyGS9PnuOfuQ9w1kk61eUerkm5uAX
IthBwxpresv2BomP6qeS2ibpHJ6B8NbEnPpYDwN4GQjauQHtXo1duGk+1rZHgWGnt41xyWlerIkl
2cXMecyrGCHKf/FLUu8F2+bqjSeDOdxjHSRh0kPGS0/fdvHxQ7HdwA6fNSctCH1CMuzl9qK+csc3
jEJlTvTkm3rSdnAnu7uaxs6PHyXZHNwPJXBOqh2NTrsHHd2Tb6/pcKDrDKm1zS/e3G7egVOZY+4B
BK540ryLh8KNfepvgDen67Xv/lp3PNLAxYj5ciOZO7YqK6VqJyx5pG8GSe50Wyczr59h86BxvO1k
HInmJY1YlpAUEzs8qra/MckvhXPzsf2p/zpshg4OxLlqpbLMLWZfJElZSTjX6mdzl8hO+979QCv6
Hg/QR4Xoztp+qu+eaL9D8gmUdD2BXnnpxMWr/uIjGOfSDJWUg/cdlmsfqn1wL7lu+1mSbvP4imSb
z0P4LQZl+oU8xsPEeVfVRgR5hf3yBuQbLX8eKX3grWv+Nd+OB9obUYi2wP3G6jYdx1opUg26RWDh
9JuAUF5Jfdn6L2QwqiviKBxzdMWf7PQzNZxubTm6vZeety3ZHXLkZDhI+MWMO2C2/10UozursapB
DCFQ/PgwiLyNfdcnj4+PE0FVdZuu7janwC5BqbQtn87rh/zHwzpw6DN1hnPn+PR5TZ8e4Pt4hjyv
85auGV+exCaABaWKSwOMvLtxc9vTLd9Jf1b9dQ9fBIhJkGtGWuDXowHXX6lP2+364eGBE/EunvgL
IYwDTztDwrhDCLHTkqo2OOworPL2Smb/xOrJEEHTDyJoULawka5YSeg90SeYfvCoxJJdxDLnqlsK
uzAxGwhwdLohdmdCEj+PCzUa0vGU9ZGL2V5UKzFIRAc4mnfjsdSkX87LwED3mUIDA2LZejsY3tpa
R5HvdPih6KuQGA1Jfz8CGOFajnq/WlHnSXw9Vx/xT1qtIueMoYqYyO784uzbV0v4N6VefAezcW0T
dG3ZoUb8Zh9yUpK7eIsCm0rwKYJIyYpW5AmjnfDnnBx6MnTOjrOt0net62hexag99MYj9mRvwR4z
wjvVa/oTZkgB1bvt9mDPi0ixC/eNYyG8BqJ4jT4szmZ/N9lrscx16OlVN/UaxGrEwwaYmz1ajRze
Vfg1w+xawRCDkwGnjSS9xvZISOASULx27E/6CuM4va2fORbJniYb5QCLWD8iTOiyVVrsM8vWweX5
6f/MfFLVRC0P3UvEG5y04A6uv4fxNkIzNRgPEeEpE1taZ+dGaW2kVuvPhViooMyXjCEnlVSWJ2vs
TFDVKkZIxL6VQ+KpORpJejXNeC6QHbiE4zB/lQ44PY72PAoOZ//CSaVGJHtgNkAunuREsMDUW6Fj
9ijf1fbxnNHn7vAUHfLX2w7l+yV3LZQJv0QFHBaeIaEGsCqfa9e7e0IotL4tY8nKvsZmY6TOfOiZ
ioklm72AFpnZykYndgJbW2HMHeGZ2UJwp/9rPPe/5TDnOEmbsC4LyGlp44Yvk1u9Ssd0U5CG8hJD
6veY51oWs1lSPBqRlUNWv832J4yFviuBmDBscIgqmze4j+3OJxr4lVvMnm1sfSun9ujkj5uVH9jR
5+So7kSdcG85kWcbD/1+JABf25iMe7C5OYrvt8b1xzKb3A6xmoywb1hWsimdw8m0DUfe6GRbrDzK
cadLFnW524xPqcRJS4Abnnf7DSf88JlR7oJm7bIO5VIGE1x7UTtZggrtz/sMslGU5Ju1QYWDsC3o
P89tXmuPuRFLYyyDvv/SXk7ump3nOqCG4wTRSxfA5YqYQNAr9RxQRQgpD9IKyAIeimH5DAJAhFYg
4OhYoFfi900PnqIZ0HHn/3Y+z/Xu5W9O+R8JjJraehDGeIAEA6c8sou1SVLbt7lucjbW73v/Rw6j
qbHVjUqYoTKae/eW0LecuOZ795K63OB89he3JDGxsu8FWjUkXyu6C1eRndKM4Bncr7mP4OUD+mdN
zIVUi2KkWBhlfqqd6FQSBOM9UZ90AshNtPLtcsdjm1jIPM1G/V+JbNpyLNNCiyxo8aV+KOnviR7T
O9/mhBeLF+2lFMYjR4Ead5aOSphGJvdHYIvv3l6igI0Zdsy5yLgrYjxyqGeB6M27lZLWcVGR/XUU
7Hb9d5qbhyEhXJt5GxlnqouCX2vyF8zkw3/A/VwQIK6RfiU8VNjC6xCbdCGKcaV9NhhlLH2JQrbC
zWnwin4uVzj6G5qt0pqWnJt6+Qq9kMg41loHf3uRoaIYbQb7R3wYthNgdr77wAv+F/3RhSDGWxhe
ndVqjOxu6byBIYTENpi8Nrc90uwJvp3fCxmspxC6KoyseEC9/C3BaUq2HHXxFsE4CC0HqN8rkFXd
JZtp3ZF4g8oQj5jvq7P31jIY5yApk9YKLVSVvVXuSD+Cp0NNAZhDtAFUzVak0gYzF+2cFMDIyb/U
d4PqRHVN13nXW/yjtsf7eLPVNj0PzzGv78aXsc/qVtKDvCxhLQd1O+FhPQ/64A21/HrS3hLC+BBr
aNomVSHkpcvI4cOjCWIWDXMTDua9p9oDFUngHLePxHLClXiys9/JinvoOTv95eguYvPKCL0ktr4c
mUXEwwF1M3Tord/TzfGZ5uDo1B95kfmCyHniANpqZ+a577yPyVBjnELbn94mFwnuZl3b+RMn6ljy
MHPNDP9hxPXMgIUdvliXAVKj0JthLJjr5CKd4HY73AVUWCVOQM4e/XX7RLJUW/MbB9xvEAagPWbJ
fev1jjNVGDPY8q7WaYon58HNgapEQOqD8MKVaGpnK/MxbYj4eFv0F+8sY0dXopmlCnIWapkKZ1qe
0aSMdNewBxfM/AVvwaGwPwCwJcKxJPhHYBu0d+V79Wmgn/HTcFR3lOb7rbWZLc93k5Vxz4meFmqY
15phrhVZ6yqQmkMzwHlTCU8HcAQeNaePSOs+mUfn6B21Da/kvIC4mKWChAVtg2iI/Ko4Xux/ptWY
8hDCgymQiKklqNe4CSaQAg5mUBRQt0+YN7kVbHAG4sXGs4aFsOdKOnPbaCke2pWHHLm4klcH2ZHW
iOKdYVsQ4yNb5a85z9znPWZtQEd7HAYmA6UH7P61ucde0bWeiuVqpMLInXaFdwPRtsJ2vuN47wZ5
vsO+SQOdyszNjYtcYxx3lbRDFxsobeDJZexcV3HlrUGiu2oX0ugorArHWT8ATk4c+j4SzBcht01+
8XTPfC7//gB2uQgq86CZaysN3p4SIod0hWm2h7wnR1DVgnWFoP73FzEfOvYAl0YyC7MU2Y7pYdLT
oFBMpEHlLbqIXReJveM9qpr+z9vLWyh+6FeSmBNdo6UmChUPJZb1ACxIgitwcktMalJ8ElL/lAE+
PdH70HGEj4j6tuyTlER0bZyke25tfjYddrMvl82cX20Ux0ztqvFkecOwzcBw9aHGpUqKsgt2VWSE
1DNTNG+IabVSi0Jdez0g7xyN8D6CCRjRwR52fgndK0+RtUnQ8t8RjPrq3FazE8313g1MoSNtQgug
SS3Ay10QIYlwat3m9pcsOvpLdTBHu5UVI2lbA5WT0hb26kBzZWXkazWmui0O20MU0HE8Gv4mbHYJ
lVciHX8Yis35ioUI8MpCmCizamRQEEgWAhRYoq3baCrYe5i01VF9hwjigVdeWbqzL1fNRJxZWqmR
CWoGHLgcEdHre7caCW9RC1HX1aKYqDNDvhavAixKkQmYdGSpAHGYE25qg2JIZprGRJ3uJeu1tX5F
nauHj2FzEkW7bB5Srf0/0r6ruW1l6fYXsQqRAF4HgWCUGCRRekHZCiByJsKvv2v4nbMFjWHOrX3K
5Sr7Bc2e6e7puJqzXWEid/5TBxkbF2EUXY1Tqu1DRrYJGRrzLdiFy226DJflh29rdq5ZwVJbNFZK
XrHI2LL1xLR4+Y2J7n/8EOw4ASgHwF/VPyYEvVrw1MDvT8/d+U3fvqF2bvyKFzuLwBumHnFg8ZKA
UxnbHzQZnc+9ULsKIWgKexWGRTxuA1exsQfn8WLVbovrwbSUZ/LSBVMu8Q+6jJrP2v4/Yq0BeFWr
3JnhakctfQNGqgJo+tJB5+QVTZJOEplFvNZTR9ZJKT3J4moWEjl5wQDRpXKMlgjDWssrUtTbOlrm
pekf72vgpAJSmBKMsBkUJvfng1sJc1RWiqA/yY5izkxjteNlaXgUGG0Y8uo669pLf0rc0DLMeGca
H/d5mHrGUZz6hwdGxEWAYRhCSXkg8m+zW/DEaNJo/PN9dB39PCMvFDKp7sGBNeCQ8oeavJre7/s8
3Bw55nkCLAQtHQL2A5iPjD2OC9RmEAj0p2olLRRbBaUDoIvNzzna4657rusxcS0/6DGWd1BqVZFm
oGccaTYe2fEKXaHzpb9oHWMBiGlHQDvE6T6XE5YRMFzY3IQWD4Qa7NBNJAL3vexRyGukfTrDkJGx
U0qRNLWb+siv55yFRxMX94McI3pF5WdGHYKcDDWc6RpR0n2j62YoZsRIXjyjMfPg+T6LUym1H0QZ
afTFYn5By0eP5ofsuVk02wSh4Xu1kZ8C9BzeJ0btCCs0o/O82dxRdNDP6sSIIxRoL355irKLVfYX
938jwUT3StNL2AkJEkmD3Sfl7zBe/gsCIjCIAYuCfCeL1GRoWeU3VCb0CI6olmF9jXWfAlWdP05p
RIF5BfRZoAWB1/cnH83qF6vlqC7v8/SSRpcQy3ojdzIYCIAKK0WWgYc20HgKO6Wv4ogJxj5Usyb3
NXoPagwcnCYlkodxoNQwDUChVByvYWLMGEhKI2qMdYjFWAuGROxP6/X2VnJHzvsUv58ykyzJ++Zq
b6INecVIp5naq2O5Tc10+4GcMSdA4h0t8zp5M6nLwgA/QxiupJLfWyyergteHDipRSNmGTNRxSpG
qmOhP6FbGhVBv3W6ucQRktu6uHtCyJiF0AiwYg8xCNrotk57CLBS0SfGriPh8XCQK8RDm5SsyDFI
SfJw/NIPX2vj9LHuF/d1YSoLP7rZP3BMtVkdXbsE0irsL4/dMjlcH0Q3+fCRJOdhpk6eK1Yd0N43
IErejmSkGEqQNIIk4fa8MiW6/HFpuI7W5IMyIsGothrqwTzpQQIuFYry24dheUqdU7dG7m+xsDet
laOTtkYIfzSWXx8cWz8pniPqjOZfAE+ihhru1CjPavGSpnZSce5rkkGcHhKA6PjBOsWfxqXrQ7UL
rsFwwhaTdykMrMboTL+rPppCqG0xwj4ID6vf7wvJJF/YdT1HbmJOAbh+ElUKNHoNQTScymLrRbuy
fhQBrvu/0WAYa7JaDLIqHk6h/jtrrsSQVjOft7+ZxwijdIoRe7FghDBd5dWU5eU1F+0C7v99ViZ9
N6yzAJgLsP6A7CX9PK9By4dGHLLhVkVb64sZEcnM9JyUzBaZBZRDDsGpxBVddXvDh0MkxeKmIjHR
a3qXD/B4t1ekcbCudFOepOffD9neIYW10UryWh6Sx5L0y2Nquvv7HE9ldn78AOZ9UNSuLpK4Gk7r
cxcQH57cY29vf+eOk5iHwCwsu7Hywkx/2SvJKlGhCh5QlOXldG5F8T+M6ugcGEGtlMGfy4CzPD0/
b/PNW0V+95npk8XMXGCoz3/cSRhFi6wL2mpDhAUc9Z/UzRF1RoT1YTbDTplyOF3zveIfW+xJEvIn
T81t6Qqn1hNtzqnTU73HLiPOnWB4vVCD3TVaN3r77cFwflfbjiw/A3Nhh8hBl2Z2PO5n1p73EsuT
qvTNLIsopjZRk0gGpb0+64u38ONNeRrgTy3Jwr7arfW6+nVcte7XSiDm69W2n0LCK4ZMvic3gGgs
bQTgI2Nua6X1L0mf4rylz2x2KJXT/fPlfZ8ewei98oNWmeVXqHGYvEX605wHNjj1fUkA3jRdAgPI
NMaVLkOpErt6Ppy0eXaWL+XZyLp/YbmBYUWR5dDMB9TGnyy00XUYioswnLwiIEa/bNTnrLfuH9NU
VgXn/02E8jk6p0ExqjBUB2id6sxNIcYgZnk8vSSS5T/WduugG7NJiHbikKVWlJV+CoiNsr5iAIeJ
UXZBCxMpa/DWt2E3C83WQP+36ftGnQFRVSk8MiRV4JmJDGO8nveGsQ1CUYtJ3aFzkzRBHjtFnGHJ
8/3fJU38LgBVYls2XcqFEW/mdwXztkzRQiHC+s8k84IWLqfYJtvTgErC7Akl15CsjBWgUFau27jP
7n3yU/EmmoCx7A5YuvgHC18m60GS+OEgnqzzVjGDFVYp2KuvPcfWTTUejMmwK4UKPSp1dQCXhZ0Q
9PQkb1iJ/MrvtKE2jLnlH3QYJfHU+NInLejMXPhz24ffHSCFzGFhw7iR497lvSFTjzdaRdDGQR80
bDpgVEb2/aK/Fqp4QttoRi4PywWM6UZw7BVHN/98LjRIB2Yg0ReOXWkCozY69lkUQYOBS8upSP+6
MQeeuzPh3P8kwVgwT+/Tri1jOPerYU3szWp37DniPiEIP2kwT79fBMMMcOqYG0VluDCXZNNbNueo
JoT6JxFGp6QA7sUFyNyn9Yworzu0EJgWWlx4rxr3wJgnfCagSRFeKJLSWxlzKumBN5nPu3Tmyfb6
Osubkl56te/Px/mBY4w5378xOLLFBna2DUOG71cIJVNi1osjx75Q+f+pkD+u4iYPIwqBfEVHwBUU
VEIn4QPz4rruB+8meHxQIzui4udDUlxVXET0y/gF1DLe7MdEqfUnG5TNEYFLiDUdA7qCEX+rbrbA
Ua0gVT3Z89B9Jprpf1Ji9FwNM+SjFVAaHrbnxjyf3y6m+5CZvx+2To5hng7Tlg/w0jg+OU9n2Ayy
kPtlpVLlF89vj1dCNrYdkieOZv5pnilzmIIA4CtdqscoTBrO68ArM4yEoBkDhhkBBhle74vcBNja
TyKM0gxGIc0qMb1ZyqfDA4C2Ovdw8LdNbR02+2iwjJz4aF1FVpdDmcOewqT6L1c6By+B8mXTHNDz
sqkKcnGCRe3qOFLxsCEvdrbEeO4T+ky11y9/wKyVbspcfZgol/04g1u3zEhe8xlwnEoBB/2sPz1v
8WI4S/KomZvSfrF3Jk9o/2II/7lXdtS00ivDv6QgVxSobqAUt95b/8pUfZNgNLBT5phso4lxqyBR
Zr4AFi/krZWdKGv/PDZG+Yway4BbLCU9bS3HcT6lx8XjxqZjXqH5nHC6Vbh3xDy3nXbRtD7HoSGn
NzgPjohLWpRu6m5Qs8nRAcrHGPozDPvJH/P6XoW4bHPUUE7DunFM43Rf/v9iJb/viHl31WuKFbFJ
BY7O0W6LqeMTSrPk4uY7i9uH8mc0+5MVxpRE6K0LpQynZ207oEGEDoYeTGIfA3SYGRbvAZgohP8k
xxiVLFQqT1AgGet1Qqwtrmu5fLyai8/aPcC7XGHA2MCAB+9h+4u/9M+RssM1vVBhFmkGNhPfVN9W
EEUdjWKVyxHG6Qf0mwzjN2fYuapiTBuZ0IwIy/mD5ba8xgaJfuNPV+CbBvNI90kflMaFyrt1dioT
3azItcwtYtvmMV9gYpMXdPCYYkyG2l/aqC+K/jR/UhFlOsvE/FSsBYbgXjHyyjtC7lUxxkOei7WW
qRCRNAMwmb+tzitM1+/3nKuaaCX8IYrsdgPxIue+T+lADGEzUAdAZ+zCNm3XWGJZMi9PxXtPVcZo
hFoxGEKc4y1J0KB7e0tOn+Qd+XHEVKbrW9YHx4782ef0k0PGjhgXRQnmPihGZGu128rBm/JgcYhw
Hmt2Q1boIRXb5JCOs4UethNZIuePkV7MDq91m6fHEznXnywx9qOKKqkVdbC0Brk30Ls4B/LpOQs7
RX8g9Ppr//EhcNZyTZp7SdKxoEzAzpxb8DryAjBEVcG/h6RoDcnOgFK9f4TTGj36PvOC5W2fetjP
SlsnnjHB8Pb2sERCTyFoBtJxlK7L02iqsX+YkBFBRhQ7oAaISPxDxVD+AkoZDexNR7evr/c5o6p6
jw4jgLGKtTzXBgenuorVvtz/+EQGDLIw4oJ5uvJ5mWhYlEmPDQCeGIXeiCvZXLnGY0u4ruCkERwR
YwSv0fpqjsVNKF/HSBugSMhLTEzbo28KbBuB3/izTAvBTo4c0gPM+ic1R0geAFKEZ/smLcOIFvNO
XeUeTZAeLsZwwofcRbXzQvYfPOeCoze3nN1Ib+r4v9cvHwHYvrh//RPVjx/Xf7O3o6/7lXBtYuos
P6//r6P1LXKdU7FYLpCI3wxma9m7XWIljosoj8faRL7xJ3XmldL0vq4lAye4RtPysIxFTKGXGH53
atOsfgMu0f1wj0/CmjsSRHXmjk6xI4pJXGJrOQ2OwsaMvdealFiAKTkXmWP0OAJ/s8Sj4zXSWRr5
wFk+aQ/6UkXWlCOD0377SAYZ41CKwyyqM3qCFmoZ8HIfEFvVKGS0lrnqXV7dgmcubvI0Yqi8Ap0a
ENU0ZaZhnMH5PyNr2aq5sv5VFmDEG2MtVCNVtFSn8BCYEtBMcfFqrvb7mmNep+PFbzLseGKJTQl5
RI8w6IgAUWiBWIgZeEnjROQTWDI/pJ3F12+N4j9Ct7YEW3W91UNxfrq+YYyJ+8JPurcjnhj3tgvE
TEwKKhYJeS5IvXHUDbwKDelgADzZ0XnFDbvpJ++oFJt87gGFC/hQ3BayUsSqSLcujwa2K9Ll0veN
1nRkPOKOMRtVITWJGkKrEP3Q4OcTaGZwXmzT/VrveYgC00mwETXGsRD0cJBUD4xZqBVsncRG69Dy
UFmL15W96snRRXiy/rjP4rSfi6wUwEoUHTvtmbdFunbzOhcRvcrATXzIj6cl4hNpSWxcn4ux4K+v
9pbx45Cdfmy+yTJyk1/kWa5LN7Ln8wOWEWMLgQ2n3lR31Kk3v9DHm6PPXHBRluEVFSfqF1RBvqkz
MVKAJv5YKmuUxcx6E57etkvSmaB/2u146Fx/cRe/aTEyFGJ7la8OoLV+XtcW7QwLiHNY1Cg1wHba
cLzvH+1fhPabICNGha8UQkmDZxpxwmwChnVuLZD/2s93HFpc6WFcUzkxKiyQoa+6sDhjpm9LnWHP
eVnYu182vGHbcjnc0S/+qf3f3DHv0FW/hmFHvW+85CSByKB1Y/GrXHBR/v/iM3xTYhzWIhGwem4G
0/Zcv2tEhnYsF6k7wNN/wZ6QwVQcwEZx2PvLM/tNlHmKtEv1n2RqZdfW+oIOFX1DFph1bUzzQ13u
fevjmdcRxlEH1Nlx5qO3tq4vytWgvmxpWWfB3GruA/qoK6tbNBz+/vKs/5c/jd2tKl20JEloLPNm
PHjWkijIuZu3iJrXaCbTo/q7pGgCY2LqoAXUwYUGn5ZjPVAX/ZAsnGD9hiQnMjDgb7OxXdE0j64F
nDU3sPbxEy+FNp0d/MfUaOxkPUy6lpQafSCh+84pIMjHkGGF/AH3bKff4u+zZSzNdabNZK2kAgtk
Agxapi4CbH3HeTHmPDKMfdFlX27LFmT0iBgXTJ+de1N+T0htxQH+R0dfMbBWkWWq42cs3xeLzetq
hbjoaNtkeXE86/39BQMsZ/TDGvtsY354CJpXKxvhM3bQc8L16QTV6AIYEzWbe1Xo0ey2BVi9fIkp
5xnchj3HLE2HaN9nz5ilAFOYnUeTDhlGbs3Zm+CYe5cH6kUtzj2JZiySJqaZ7tMQelgWlkco1ul9
NqYTNqPDYszP1ZdqqerARkSQPNyf0atCsfMOmDIjNVR1Z5vBI6Alj/s1F6V2Os3xzxGyZdkwVz1D
oBHiFlQr07CFd3Pl1xyfjmPWsaH7p7GL9CoKsYURWoJMInwseKuLK9kgIVuaR4BC8Eo4HJOO1bA/
CWZ9h8g3RMpt/VbQUWw4WIfHORCcJPK1wm6FY7i4f4s8kb/FByN73uQd2plutcD5ymuJuIcdUFvE
G9b/SIixOPVFyPuahtXZwnvFc4/tBu6RKxj3fUWNLdKGQhfpcgfBeF7nwEAxdsJrcIzN/c03vM/R
LR6/o2I3TLvR0V1nkh+oMyodz9utiCcfi3XIIjJTF7Xho+nKrxpPQDjv1O3JHJGMVL0VjRSHuL6g
pdesLP+055mn+14Tlrz8lEEfSPZ1lICtrRW4SH08JOev4gXLNRBScOFvb0tx7h0iY0UutdymYgqJ
7xzrbY25ye3DaXkItp+n+OGA3qReJp+fhJgVWsyBJGZs1sfo2Lsu72Q5rrDGJunCCtFpSlWvtNbn
twfn9IidPXj0j3ttGZscZ5indrdIYHSRvRwMcUHZnrlOfiGeK9smxablXCbnFWDzdGoQYp80rXID
CvdqKVs9J0NsCTzd5pFhYqSw8f5TcHEc1UUh3TAPxPy1Qg0fusdzQTk6cAuNR0c3+P81JOstKt3e
IwDj7is2z/FkE3HXGlmeag4t6xcWEkoPy9Cp1++w+nTQgdfrzbFYbDaui3N10DtIQrD6xKj4B4cX
3tUwzoaaJ7Jf0Bq6hfZt+pygfXxh05tB5e2ZQ4x+7I4ys4m4Sxe3eC3BC5AI3k7Im3qbza3MsU5+
89JJf8lc/eMDsFCwfW4Eck5lu0ksQSXp3A1VN+42sXGUC8h6oSzS+tBj4I23apxzpmxyLr1GonAV
wea6/ZJey90XR2sn5pvHOYc/ll42TRCHKXWbk19bdJ9H5mLpbJWFA1E8+AuUn8nOxiBTS77QYMWR
fi5xxgfJZ+h9Litwl9lnlCtOb461VrZiYbXmkNtes9cfzP7F2rtfx3gbZjBb6//ROrJpu7oJ54OO
Tgla/wEoM7xktHvE+MPh9S9p1n9k6DanN7IlZSqLXaXQmwx+oY1MM6UzutY4VHjiwgRBiOrCDAts
0fuTmbk7J9mp5/WMc2yizAQu/UXTAyFC2wqi8mClLVyeleLF/exyOzE1QtWvQOG8TXaC+UZy5KQA
CL6YLTlGhGMQ2Ra4RlbqZk6BRFoTmy82PokWh8Xjrjygcs8hRf33O/bqlhYYXb8fNVHb4jk5WVY7
JwN6yMkvZDIvHCebIwAKkzOJZ0VTBwM4QjCZAdYWwYrCqelwsmsAUf7ptckzIdfjHknS1gSwjfWA
ja0++UQ8TTBFugtvbQgV1rLxQOKnQxYZG9kMFUN0+k1wRmco+aKn+dQMG+6zE9mnufWJRI2Nqj3N
lvB7iifd0xE9Rpu8bnapwhR3ppJ15xpP0e/7QjEd9I0IMLpUYzQixoQ5JB1TQM7bbwR9qDrGhLzu
UCvbr/+dFI4IMk90KmuR3nj0BMlyufAcdE0Rz+4P9/maVKsRFSqko3vS8yTtsoC69YMFnDieyZ5M
aow+z/rxfhxfjIKq0nwfLGJyKwlwDClP1lgfHRsl/hMsnNdA6aLN8Z8IxzdmabpHZIZ4PE1mGb55
Yp30dpD1S0uz45fNb1yNhj3Q6zmwXAxLfK14lbhJEz4ixjy7qmCkkvR/xKxt7AjvrsXjZ9LcjUgw
bno8jwwjuGU5FVM8vCDLjwCV557fwt4/jOqIivJT0Jr4WiWBjFOLrTes8/nsAH9FAM+DFh4/t+8L
NZcYYw0Kv+17WQcx63wuNwlZt6aCzlBHeRX0h2LpVo3DoUh//j32WPNQpBJg9EAxAlJ+tiDIDhMU
TFx1yZN23nUxdgH7vuBK04ZeFNExqIOWqIWKkvMGxRKEpcayxeDr833ueELIGIkZmkfSrKZarJRk
FmH2hFty4p0fYyjkwMivBhXCdBlsu7Vhdugf/qLOXYi/HJGfztF8CyPrqjdDNy8MA9Set8jr4wiB
IWsdAICFP6g8UYQFrBVoiICS9P2jnC7RjkgzL3IkRbOwNyAoJWBKKVCphjxpaxrH/MEn/eN761xX
w0re+hFcaNe9T316WmFEnTUnUZFdE9qvun5LPitHhYTudfuZB5sxncgY0WFsijL0vpQNOGCZeIC0
3yUtlu+s3GPAS8ZOJ2hGlBi7Eki10YYKlc0tbQ8EknwEXVihrubycF+mO7ZGtBizoiRyogoX+ACl
dW5slLnwMNcEqygwJocSEOeuOFr3h/ee+VgAS02/hdbH3z4ct+UBhRC0DmDjPNc+c15q1pNX56o3
q3tQa8xtQXxbXGDBDUfvpktZowNkDIkGhpqCZs6bVbzB2oMvea0mxMfCvh126HxxfSgeU4xV6RpP
EAIN9G7T07FlvM0e798Szy9kvfghkilTIOE8JDaSXFfyjhZfneyQ6t278uk+OY5MsP48cGRTXfYo
Q9vYEncpmR+4GRSOS8gOpTRB20s1PTR02ZHDJx1FsNGtbO9LzqPJI8QYiWxuVJqWg9AWG2yXAQdN
h/d1xjDkoSzJOk1Yr+fAM62W9y+CZ0lvmzBGjnMsGXlaSfh8Y7Yrq6MLz9+HVbE01zwXnSrFn67F
HJGUYtAF14zNDlR0SBUhYjj9s7HMzMIuB97GxckMnfxNgrkJbzaXMj0FCUdcS48xkbjmhccEcxvV
gHnfxIPXgpbn7bZ5Cy0ZgA0vPUkX2MSGbijkizg3NO0ofTPFWGtdj9pS7kFSeouxRnjzaL+uTM6D
Oh17KFgKBTRZAOeycybioF/Ea95Qvy8hvbmFP4Z+mZpg/glzgHiGOP7DpAEY0WPcB7GVk5qOOp6G
9xiDO/IKdpNzbjwSjLzJ5TUorsaVXhXwBNBG9oBZiSWyjci34WGNeNWIaW8M+31kQzYAtsxikalV
r2QDhQdtzIQEFRlcCidCvbK3i6UHa+99dcSMRuCkWzlc73kNbJOiOSLPCH8/99JrcwH5B38PF+XL
5zzk00mYEQFG9meXuX4VPYpMSi6b7cV8cEKreVqSg/CBTsBuccTwVfzES8FMZzFHZBn5x2Frfj/M
u1NnDSR5Chbos61qeLUc/iblZURn/jOyS41uJiQ6duc9P2u4Nd3qH4oXjkxOPuQjGkzQQ1sMa60A
L2vLA2IR2l9Q9lZfPzhk6E38YWpHZKiojIw69rOWF4XuHSwOAZa1HG49jChZHXseQ1SJ7lGihzqi
hHJVG2sJGAqvwCSrK5M40ae/8NUlL7S6lYr+Tkpie7MkVb8U8wHit0ZT6PwzkoB3rQSL0kf2PLsQ
bG6hKN8XR9h9WHstxGz2WuWIyLTj98/BSmzTVhrUVdWLOFjLinNC0OCXkvRwPHLX7XCkXmJ7tnJg
sUSGh3WD6/y6RuUsge1wteWeIymT3sWIIcZotGHcziKggp3C2PFTn1TXmISA8b0uFYGI4iqw5Pna
q89Ps+Gxlp1WX3J+wH1R/RPXQq4vQxrSW90KZv5aBbsY+CO9hhyhZ2s5L26drn6OGGasyYCCYSka
OFclWOpCSsTIbBbSe/ncyKagkKAg3WIlfXTrwVYv5zkvzpv0UEbkGSNjtJo3bxUAKidfQUSCx5XP
e8qnI8kRCcbG+NgTrVUhZBRzxYB5itZ4ygmW2GirX7J9tLhDWTyWGGMTqakvaDG9Qav9hR3DND3e
Wp1dEtfkGDaJR4sxN1cfS3P0ALSeLbrnIbOx+8XKdtu3ZjD1I8mWm01uN878QS0BXhBZvMQDhz7b
mRWUc4BsV5Ce1Kp/72w8Q/fVgccg25PVJEXeGhF9hM5nb7UMbNhvR1qicEdTHFbmrt3V3HFNi5vq
oJJ3x7yyzVkdwK6DjCqGtc0/lh05NZ8+cXLXU0xAa7vq6T6n04HHt5iyrVl6FKLDqLvRy0hrX7AX
I9rMnRRpMg6l+w+7xNZw8kDF3lZq46hf1ptYQbvJ3feY0I7b3a8MC7Atjnc7nTcaMcdYmSybZ7kS
QM0z+1n5qld5TFbcWa77Dp90yx6P3t7YCKpGGeDwYQJ+9q6Y3Sq5Yi/0/dPjPBA3ezoi0l31IQ+p
djuHr/tfnm5xGB0SYzjypo2LnK4zKK1Gs/rAjA6asig9+1qQ/NnYoimqcTMeDh5X8BgbohezLL3W
OLbLBU4eWcBcofcLiT3e0AxHo9h6TiOXXRfR+4l+hcfhl3v/+DimiC3fyOk8kIUeF7P1Fo7mJBxT
yxEutrdK16IiUOgpoe8vQmH/FaBs9xngSNYt3BhJltrPRD/PwIC3xPRHtbr/dU40BgDUn56peG2u
vdZS7Thv2xXtxq43aeBUsQlASbSa7o+mab/uDotc5RmcyYj9W7DZDiusIZIMtaYGZ3XW94iU8tb6
4M3CTofsIypU/Ebnp+RXjH8lYBAoy6LzRgEOFgBVRvkE+25MbgchPa8778Pt5RqRA3RI0AYRPc/Y
KmtiSgTniGwxCpNcN5t3gIxlEGc+5rBmsAxNSc7nLDnmbvg8eMcLL+bjGWq2zSqazeuyoeatdKqt
h2RHueADUdyP+rDd++dNSWLm+TLdltJj0dJLsS2uxNzzyXBUlh12TLtK0hsJsVi72s5N/TEyr6jf
YZ6rt3Bya/mR29/Ki4dY7FohkoU4UUBSc5ExtgmmGVzTdz54bVu8t4LtmTJUIRQrqlKtamVYo7s7
fqgfKKjROuH/GBOxbVNqKwtDUUP6IhS0gucrtvJdrStWifXAeCuJXq9swblvrW4+yB3tugGojrQr
CqLM92LQlBuAhxxi8l4DqgnQQ5xXg2N02WJM1siSMguxVMmoSeCRimfU/xJfoYsEm1p0Q2GnfIrg
ek0lA0tTgBZipc7sEG1fTex9Wx0Dx+LiL06XLQDq+V9yjJVvtExvsOGdFhLoROE+Wp/0pfIeYFWh
YbmrkLhHd895Gv9yWd9EGe+uyQXRSOhSkuFh7SydmTkcsMz+i2vhafD9p1B802EsfNUnV/k6o2e5
Bjjnw9Kz0DJOEalKbGsDjh6X4HQ255sg9TlGUlgDyjK/eCBYoh2Szr9hQJMCaFJPGe8KnhWM01sc
0Z92ZL6JMsZewExSI+sQyec1SDrbtsWuzUfvKFkC4PTNfbHmbQ79i9X/Jsm4gIVQ1JdWwAUCYKYi
+uOGQt0B5IvD2fST+Q8ZNlq8AFFvKGng8Rxvtr05OMgXZds+oGuGueOgHGG58Ty6O6OayaoUzuhy
MMd5S0/KryginvMra2wOXzylY0NFPxLqVKErqjA35K9Vx8HoubskK/QaHJ92zVKGZ8Br75l2pr/P
krI/Ym+Wi56iZ5CSRLM8rJ++BByueJaLDRM1D6untSs1Jdi1KpGzskBl97nVF3MH6XSL88rwZIOx
IZkR+S2KbzDEa4z6BS/3Re/21t8xHWxsePVkP43Um4myztIKW7SxZPQ3hdzqMHESmDXGyzfJEr09
MeC3rHiBuc/7P4F7nowxyWslD6IOHOabZPc7tWBDqs3mZYPnwOW11U6G+JqmY8uljkWnrLNfYM2q
lOch+kMr4Jdhk4IDSBNkgO+zNOlgjagwdxZ3rZK0EjAyZ7UZq3aR2SqWgIXLMF8nNUccJxvV1bms
0W1H2LLGovQDiaC4zHs6LW/BRl1/Zybgy2D/jd3n3HpEe7LvNGvfme8+fACe6jbn+qb0bUyeeXtS
tdBR5wJ57FDN0Jl1+bx/lpPVpDEBRjxEL+gBNo4K4Hrr/HY+58vapQ29KG2mEMaP55lzn+BkRn1M
kHlnRC1J522CeiBwitaKnbvBo7t+vk9kSkLGNJiHpetqxRAC0DifHasDPlVYcKLmyfTFiAQLpR/V
ZRvK9GLW2/wYvhTv6M/wK/ODuxR56l0eE6JB2sjiXhvxqgcUrgFjCt7Ksx7RIBSTDfVJ3bnNOTgq
Tqy9GhOjnsmImN41nRx0IFbZGNe2ea/HZKCiyaoK4H8R9W02WyL6jQjYaYG2OWiYyBZrogN4rQQv
+1lOMHrB4WdKEMb0GH6uEtq42wD05ICELzG57FPgot4XtkkVGhNh3kRfLNvuKoFI6ZzX8NYa+y19
DWzptTJIsKxVJP1b8PbleoIZLgouMMTtFWFvbfwD6CM3urXWr4O5OhtgJCLkV7a/iwVBGCguyGC7
rshpUeLeIWN+q3amorABdkHM3lrAdp+faPKuB5cc6zfp4muKhNqyONdkSWdCdlkSZ0PR0vsDY2fx
P0Yw3JH+hWczbuH/H6c4osUoWo8Bg8SrQOt5rRHnLX/U3PChQy3OKgHXZh09G02AR3PuACcQjxo3
jzx9sKMfwAhrFGGCrhXxA6zzmwccREQYLrxhjefzTCn5+FAZeZ37SSYnOeisgf2Sv/jH+/owqXMj
NhhpzKJZ53UlPh8jThKWjWW7JRfjeSqXM+aBEcLmkmUA0xBxVuj2eluSYHE1FWvzkmKa1myIuGw5
juJk6mNMkZ7qSMkGP8sKLwNFmo44O87MrhxyPHJnoHicMQ9yFyithA0xFOIJ894GqJgr5XD/iiZf
rzEzzCOsaH0nxshbU68GI5tYSK8Q6YVjGCddzzEV5hluc3Hw0UAAKjm6kweIQ2Km64X9tHJ9h2cq
qHb8ob7w0dA0pesYE2KIzbMUc1aqDGI1XaJhiyh8ujCInJOjgnWHDJtENDwjVARRARnaz3TuLG2n
EHSXozb3r47vmyM2kVh1serpg0Y5craphVp4aT6a5AKX+qP7/+jLn7a2I4KMAfIvUiSpvkTHuzBC
dv4tW4oVo/P0i8faZNu6NqLEmKAkFkIjinCKUCVkGy6PFVANBrSQrB8FVK5hX4OjsAbdj7nNU2SO
oLB5xUzPK90r5oDYt7zHYbE5rtwvdambvOuj78U9SWFMFBDojWi4gs66XRkORgJehr1o7lW0LN6X
yWkHZHSajGkKAimqCgOn+RwhT48GO6fDPKNhLhaLHXTta+/q5n2SXFFhrFQ+r7OuiCAqVmmpt8a+
zpEtaZk+S9aKd5KTJnHEH2Ot5Ivk65caimBdKY6BvMvOMxVWntvgzVNuxoYow7xIQx02XkDS4bqc
7eJ19b77apG7LLhbcnjXpjDOzXUm5mHS4QyLN/kFc1+KTGqbPNmLHA5+DSgMV1cWeyTaYWoKboZ4
8pn+PlS29zvvQiUQS1B/rmysFPd3zrZZyAnBzqlh/yq87J95ncfTr86IJGNfPECCpgLWB9PWMRjN
wyus5hfWQDxzL5Kj4wpjX+IEs6JFpeJobQrvmtdkZisv7sd9LZgKzUZWTFF+ugRoiZxlXgu9K+RF
UC9mmKdcCi9Gvb1PZtJfQ782Fo5hk6MqMOoNx1jXB0lH5/Fi2Ln80dDpw/r+PqPLUS1I8+sc3y9s
C/jRdFlG4/QW5lDv8zHt4I4YYfQ4AAjF1TNACE3uphUd/JW/HQRz3pByu0flf6eeOk7b/l8M1Tdz
jEpr1zIORRk0VYBvE8HGImcUod91sroU5OODiyowKRNzGWIsiDg3nTlMBYucrx6VvBKe6e/0IXlS
MVdRIxVbP+WmDxhr/sgl5eGPl2Zu6Do6+pF7uwGkjVxTCWMJteFhvyjAFID/PSOqexFNadmVWJDT
k8hx97EpCf/qDRiRZdT5Ug5XI5DCAZ4qdEwMzZcn023Wrsw1zCrV13scMvos19jFI4UgZc3fMiI7
qYXlI84BQxIvnyiwPtovr70jmh55Wq1W6Dg909AGLgyqXx8fwHIzd6+IpfYwNJy3d1q+RofA2AAf
Cf9Iz/DLtrKrwqLtsEARcBnikqM79Dv3ToDxJhoBMGsCvWOwts22kkz8pZmbX/Jjtp7bHGKT7+CI
KcbitMp1XkgxmILnecbWIyQTdiIOMDZ56elJUESsbPtHdhl98YbLVZ/3lBRQcPTFWcZOCj+yvY1L
kX1c1wS4bU3mLQb9MepP/UIslsJ4R7NGPM7NT02a2tGvYS2UdvHVWMDS3LP1NqzlxjHM2/N/eVJ8
wp1Yurma9y6VMU71TKtFSQY5WqUdrIuzPCwvD3pqIisWhJYLo+iZuvT/WPuO5ciRJdsvghm02EKm
ZJLMpNzAisUitNb4+jmRPbcJRmMynvV9velFmdHTAx7HPVwc35RgpYAZn3dk49TDMysiXg0FvrWm
c5n8IIVCEsG28AkG573BhjD/IHmYrkd9k+zx+vx3z6iFSBI8LyBrbmJ9Sido7iemW+342OQQg3hO
hG0dG+WtY3YTML6sRoFV4IcYt+EgcC97CD6EDDWXHb+PsIEKfBWfrGzSerpgoSCFWHKMTaFzT+Sh
TT4+T6fNBmSeDPRhAL9GgU9SRmOhaBCCAmoGClGUaZn5Zwb0ahTwIFUvxl0bkDXFe9dwFd5y4MjA
+8rixGBBqUahTsfBd3INtHlGPIqdKqMZgIefDL0zju2aZr5x7+jd2Nmg9eju9UnnwGDFBw1zSUAd
ZGyFOx7U3c326wGlHN9SHWZkysBxjUIYxe8anqtxnAmWddjRg/RI5i4xfmLlnPnfwbhGwUssqwEu
NpFVm/vXo5hb/GeJEjtWmJqK/e/ehN8mTydryzxvtTwhTvq98ZKn4AgCxjPomwaTO7CyPeth1t9u
Q6fwI8rDrBwKQNYRmOV+5Hjx5ntwnEbnzf5fRsgLzSjwwEzulHBg1yFNjOFpxpMaJ8gaHGPZv05B
xjgaol4EBIbt5GHUUBdBg6SNfAFr+wRTEoUb3SDqYlfD/jFidU0zgv/ogGLBnonz5GRu3DSdQg8t
CRIplsMZBSX0zoCaipBwI25h9cyw8FanwEPMy5SLJdj6/rU59ma+KU3wEYnMeebVrotFwEIH+L5c
5HnW4+wmLyxMBGORwzmaYfmHvDXLyS5rUzWbA6Klz30Y3Rm9dftWX5v5bh0phSCcZhR+PMFMkOzB
iKhqSXtsUk7tyAGN2tavLB9kx+6AxlAxcgJL38CjBoglyHuHzZTEtCUKZDpBzBK1wq2fdq5bWcaE
VfHgVua2qJBgq+Jt5ddTyt83kd5gnMzCXEg87AkJyiMWRm3B8Hx8fNFN7C4ztp8MacRo6KPWZazB
UCUde7ivD9pFlFJ1otLPWopwULKLo4RBQW8TnXLrMz5+4pnDkLZ2V5bSKBOekcQregPSMFVj5nZk
vUyITpgv1LW85FIMFXHPadGjKyW7Bg2cmYAPcjN9sGpMq2axlEJZaR7mUT4o1/gHDf4RONxATo9q
FrNAvtqAvZREGeBUxULS+9CnRnmwnbHyDXPtFml0xPvhC28WA+tGWd9q7YW0EHr9UQvLSJXcn0KF
fKtXu+eh3yEkPIl4IH2yjJAlinJ1ij7noFiBKJLcfbUNpC8Gs3mVM0h7/kxf/zsrpCcONAHZi5p8
ON8Lz9JsqhnquqTaELP4O1a7o5aHSDm8Gizogd5As8mrMEK2dzFZrGPzBXodA1Mx7Apd9Ba/J+K1
rYYWY/+a9GXyy6zGg8sfQvnDJBT7sCU3zz7abWtCOtaU478v5AyQgP18ZgSgq00wuqwbeN0pKrrp
qNsRZpwScWWDoBoT1LDW/zAtMb4l+d3/xK9vMdTVCIy24/Q+B35htgsD96DLeyLlHFY0xpBD3wZZ
mIVWJ1cQ75DgIcC6oghkhyYO7rZCq853cW7XD7m4dlqIhoBAgkLwuy5hWho3I3jgkc0jPgdpgT0r
x7s6x7kUSVB7IbJUsMdKTyESjc2gsnk/Sm62U47dlkclLoJftW/ruNoVuxRI3Qqp7zl9GIiO6akC
jfLmYfIYIljfi/z7Qqdhkue060ro9Dofkso0HmJES6Rv1P5kbRES1p3o30ZIj+GksprwfA9bf34F
ZNkqOgJAb7QB8wJDK2LNN6z9Orm+0ErR+UAVo4q8H23eOoVWUZn1Rr5ou6+z9kb2wv4/bIZlaUd5
U04RVfA4Qeh8esY+B5Jiju1ynxySC3hVWK2Pq5xRS+OggCNoiyhPBWKNr25/jn0bYR5WdqEm/PL5
9cUk7l8PSb6/HQUgfBOgAi1DHOEjebURa240a7gwAWQ1JtElEYzoBuItnjLIqclGtZZ1pJLBXjY8
KI6ys2LRTT3m+3tVo4Uk6kHSiYkc6FAKB6i8xBigwvAUtwVPAQOq1opdCjpgBRmLXgQdqyp/3jEx
zPLWb2VcY9m7lB/G4/BWV2gb2gcft+1+rY74QxIVIIy1ynG5rkDS/vXkflzal0fD+fPbxEsfJPap
NZgKMzJeuWuYeRN4QTdUUlyhPpjPh0VVBMZ8UZGreebMwqoGSweZrlPZT+fyWHr/O8v5yQKvtXgP
NTCQA4iaJPNoJPx5sNE0ZUIiFzwA2fV3F7Le2nyb7Ltf2ALC5Pa7TjRRoPJDGgX/QZnX6TR2/DVF
W2AlGW74L8NtzI/AjN1H8Nik152Db7/qO93FyF9pgX9ls8dT6/ZnXnv6qCIUF8FCIWjq1QwW8Bb1
StnlQ8ijerY/ik4loxCOqJqHxM2XsSWLmBgSCZhQuv+QSH3klp+iccTqjkt6j8KwpoFvFelg9DxN
Lw+Iq5/ZiZaVWPeHROp2Tj0XB7Mf86QUeZRs/0KYz5BuYS43XoskfkgiuL44zTzNZpD8JrCiHvnZ
0zzb4ufLxuo2xuUTflAkBIMWukVZXkpecRiqKIgGqsOgeIIJ/xRcF6KEZ14Kg1LM0e1hxPMBdDoO
Vt1rJjxkbJHqKLIymBSoPP1NR1fAR/pieFY8WsN+g2U3oMS2wufy0cpOZ7tnpQ3XWt5//ELqI/Rh
NtRYiYVf2O1QmMCqiiPsba691gFXII7GMi39kMmmQnZt6h9gZOxZfe9r8PnjR1Dfp0rkJAt5HBPo
rBUTw7uoSbi6GTPDLXLe/zDyxfegHHgcB0ZRGzm0xau7P4tv2cV5+qo+WM/7tUrXD40o1z3MM0K7
EBp1O9veGC2Ix1Gt9R+Oe8WUzBCDjaWbHA1MFSCi9bDC+Yg9JTAI7llLNhazarz26PnxeyjfLibw
xGpPPrNtf8hv84dqg4cFbJet2WPkkeSM9r7BSOCsvfmWUummF67xxSYViNT9cbqLHsQKtIChfS9v
veAwIk2AzVyhM5lYHIH2vWb/GdjTvvtgQdsq0Hx/dbr7JdaCcDR0/IwJRURkQbx647sjtqwaWL3G
gFESsN+wMJpxbwiK1FDTiod/xnX3Y7t/3CAxwRx0W8e0hVLUy0HsQrnmuqsgF2nxVDKFAGnx0eIw
zoGBDgvKBTlz19j1sG4pSEFaAjImvuhLKFiYk5PsCmveBObHyQ1LU0HrzV2amoWNILX0zrvRs+7A
2WR1EeiwCMKSRz1K9rqVvPyb4tUPa6OgrGyK2QhV3Dng6SuqV5jxwm49tt9igMgV9BfeRIuTACwT
OHn/YRJKM/MDU/e/MjuI3bD4NfhmMNtcbGKdhrGb5HeGga3EtD+0pCCsKA25532cP5JRvMVFrvwp
R+gSnQuXdW8Y3kumQAwDh2kuaORT22RxqBNgWv9AnnPdJvRYkEl+9z/sSpJU3tAFUdHoxieu47pm
0HCq6eQaZjrcqf4vfq9pzr85v4Uc6vy0UfBxepDz7Np+bCJLwqN3mNglQ9AqEiwEUac3SONghE1N
To84+GTXuW8hvMFtMWvdtQgPv8+NQnZkDFvF9yGms1rbne6kvQ9yx4P5ewvPkpub9njNXKRHZrJk
1RK/JdOjtrGsB33fQfKItWgvf3w3+IzNebRSABBzDdvqpVsIox4CnQouDMEgcCc6jRXBb/mAGSxP
OjOr+Svv0+WJXqOVxf1Oyz7EehXoJZnHvYBGdsV5qz1WAoN1ehR+K5qvKHIJKdwJ0dUbpqHR74L2
C+u2fayltH5oQ+O1UYMBlti7qlm2+Me3wactl5hS7racvfkkrS7R6eGBIXXV5S4+F4XFuphX6RCR
M+yt9KQfOld8be/s8umLsz9Dj7m+eq0E8UNNKoTM9EyoSw0CQUog2M2x68zzV/cBrGKuHRdWcXGh
HAUhTZPzeqYQWVhK9V6Z7jYwU3C9nZn5wTUCxh9qUSDCzzGGEDKIKu3WJVtOo8rCYLFhqlbicI9Z
tJ+t+uFrftqcc+9LI61DDC9AJNzA5at9LW4DtgyFhkHsh7xDC0v9/czqQFt75C+VvP77QoQOFo6s
aiGis64bgPHa5maMtn9twJ9pfbKobtZDJ+SddLyseUHQqSuRJQrXDJhVuai7ujSHY/EnOWZPv8PN
rk3sc3fCm3dPCpqMk1xriVXFhVzqUoxaFwtlC7nhYf9aX5CQknZIZFhnNBEyLuBKyuaHKOo68MFY
Rw0HUYmZXoQ7lPvPn4wrvorIC22oW5D4QV3qOkSU9vHUv2gORuXOm9Rj5QvXn6gLQdQd0Cs+VTp5
QmRQb5CYzMzkC1UhzO2RHkLRqXVTeKydzk4ujlNiBt3lHgY8880nVk/z2lWQBJXH+jQUkJCawVVZ
2GmkhbyvqDNJRpWJJVWmzQqCVvM+kijiNSbgfzJNpd8kSdDwrU5um/vo946Ppt7as74eBjShYASY
8Q3Xgq6lOOpoJaWIp6mAuMS0399n8+SBfTo17542zI6h1SfoUhYVqHATByfeENXwBj6+ni4u6K49
fyOD4QTJc2b8tfq1vo+SfnymSPzqSvrXUarWmCEYwkv7EnijA4rVz4eQlUu5vu1oqFxoSL8zU8mf
8TbQcL8jU/pI5h0nOBF2te/0/c7xMN73xzz45t3OJCxDqrp7sJHK+1QfQYv2KwA7ic34umsgsPw9
JARZ2Kuo11wlkBPnM6du9p73GIK/9/ebNaEV8stqRfdfDfGqS5lUWMNNUqykDc5g//oaIklsvtzt
xI1/xwifWKpREK5LXFZXKcTg9ncCVltF40Mr/go4i689QzvcPkmW7dKM/ZqkBgE67HDzL4FJFqE5
RmxtPc9ECzieerkV/wGGV0yenrVIQxLRkCIIJBmsUqfZoxaJvSE+HiscmJXNV5DOYdqxGM2xslCa
YRnMWky6FEedatbDOzUNxCGI6g9jbMUb68HHGNv29nmuX81vtShH6GtF0TfEMLXHMxoUMTF6+++v
etqlIpT7E/00AuEWB0XsUbTCs+Cprzv5A3vvN8GJOdy1GmMvxVGuMGhFNdYJ1GApbmrbpbyZ3MBy
Jvet2u7a9w1zfHyNaRHX7PsEKeDO4kHHiAQURKE6t7H+BzuICGWkd092B1ikOj6YutOZqsM627Xn
0VI0heOTmASinobC5Xny4I6xvDEZTJVl+gwTodvU60JvpKLEkbbnwQY5BRoMGBCy+nJeKKIRRRfw
WDVDOc1Y84IAhlBVguDcIsOUj/oB5BHYzffrjFXNn8xvt1bzX347ujtd6qNpLPQAB2h3Docvh6yd
xwrb14rHP6RQ0JHPolL3OSzk2X5PYxN7moN73nziTfROBDbZjsUKb8lf/Kf7+9sm6TLhqI+lVBs4
z642BdPfzhnp1UAFATXXL8bHWy0ZSNibgbqKjM4amqonnmu1GpVMuHSTZfNPAqlX3RX3lu6y6PvW
uk3VpSgKTPq2FXvVSAXi0mw+2EYYmnS6024SHGar2SoCL9SikEQX0xb7M3LYxqudOPVGsmzwljEe
B6tR30IIBR7qMA5i00GIrVcm/1vdnLMXBgATT/EPW1iIoECil8s5TWp8ngG2sAmcS2NWlr7V3gVr
16pM6pd1a/+WR8NFVfJiPej4RqinSXthU96XmVVWpcMZdpjtx9npB7N2jcQGsb5YYnJTip2iu7+t
9jU8v6E2DSl5jp0ZEpKml33jYNS97IEqZGK6C8xn38OMg5l/PD6imGzHrgJ6KfUSvWKGbLtzqq1a
mN0WUT6zJ2cVsBdnQ4WBapaXnTLFwqXUzWTYzLOFVNNkfqkZw62zbopGYY5RKbgqHL5CLtqhgbHS
Tfiw2T3tqtJkcu8RC7p11FSsoqSdlkUTjprkRY7HbQyys970Doe33Y7J0rjWw7fEAHowJuLmDKlc
SDuOkYldl7Elv/ovLAq51cyEpGgSchPgtlDpdedqF7RSFxe4NlZwJ9mV52+lx3wzPspk6W6NRy3q
ZaifSJ+JqT7dNt51f7gQTt3ZKO5VX84rAVEM6I2PJ9U6Idp9bJHbqp3RItX5jS0//iu38S2WJtko
U6FqsQ1LuCjlJt/cWWNgyXu0VZDlIv+qALw44GvFcuHzR19oJV/AAaOR5di7hYn1W0ZvI/+/Z5Kf
rVqoKiPJBH48NO1Q56lIIJ/wp5r4DVd0VAsP3sffJtaJ7c5fIEq9/fXWHeK3NPoYI9Evu2xqBCSX
SFEu2I0fZEQ1KW30ETBkrTqQhSwqcjIyo5wVCZodj3Fgq4Mji2iirdyn9v2cYC2Mx/JY63mRhUQK
w+Laz5W5hnaS2bu5aB12oLd1Rkc0ULyxP+fzbQ0Zn06igCyuS7+YpUG4uIOXb2T3zDO2azM/FwVf
UZbMXDpAQs3Z030LftkEG3S2e9bU4DomL06OemvlYSxLXY6Ts5GmixwUiTEGiW55Njn6asi+kETF
SW0D7gKlGQUkk15t8lK9COaleiqsrX7wfllWctqcU+eM6JPVZ7OOmwvRdNjUKUMiDi2U3L8f393L
VJnYpGha6SY0edKr/7BhwRbrDlBB1JxkpS+30BbnqggWX5nRU74n0//nqTXP8a77KD5uW+Vq4QGs
EP9BFHq7fChooVQakMl7eKGjPW1woqNRW5xnNeUutdhJtNV49FsinUTrpCHXQgVm+gzyntBCv/zs
VdvmQ2c9K69X6h/+fCGJwpS4/s95KgVYKVDhcAk6P/dv6Eo65q7xqDz+ebxgq2T3NG64EA1CxVYd
UL1ivW+Jmd76IRTUiEUr16NAbAmsDvUpdXNQ+r1ePyqhOEUvB+OrMu4NzV+iBXVdpDFuaIvOffe9
3Rpmg7T9fkCk4e7UD1TpGBJXX2qLs6bAJ627yJDGjtxU4YQF19O1BU2+zDXzlS2xjpPCH7EJDV6f
IatyapcshXjND5Olg5u5MDFEJ3ggcXsbHefFk0EphNkaLMRF6cew7T3roFnGTAGUIsqqGga4PvmB
2NhHY6mnGheW+WIkOt0yIQqOBLTAZ74BnUFkL3ugTQTrWvxSwkfmjvXf2isFRK0vCLmkQVicWse9
+1EpVll6+p2NrtTYiv4Nw7a6ACGZCmsKwt2o8jDXPaJDvOsi07DgITc+sk237fQa7t44R3pDZtlM
slJExKM828UuPDUxpr6221NuVxanmK1nIUjcp1Z4BONmevxkdsVeN2zc+gUUKgWZH6tqN8FNu8c9
tr4cT431EZnJbktI4Z10sytN0X17OjOnzhghiELBUJCNet4HgKGjjX7c5oXlwNZoVpbf8frvi1DY
7wWsbhV6fMfePaJXTXJLt3gaDMdw0DmFV9t5+Mgtq/d2aAH1fvfW/eN95nXoSH0KweEDhg5v9vjT
Xe9g43lqbZ7HwRsZD+rVzCrWsKrkNYRGfrorKGpajasmniAVt8EAc7od7SaxlcjlUnPYGs+7GuvW
9w+s/NJqTXopmLrCYx8arRBcBfMPiplHJgY+Xo/8BPKFXffGV0eM1rNSkqtR4VIqdZerIDWECmRD
F2QGX0/H7DEJLCFDN53MuFqrYeFSEnWLs6hVwZREJBnoc5etvLV6nOVOcoSj9nb7Hq/2gS6E0Z1C
4NXu5CKBsD1GkILKTd7Dk3rJQrvbWoUGn1M5G6wEy+w7506ydrmzwcVWNZPl90iBlr7Ny99B3WY+
xMO7qInSdWhzj+lkWuWOsBjd1nf1Jb2UQ91dIcirMTNm6IsxstOpsh6x9crTLMfcwbeR+ezYYpWO
1/BiKZN6snRt0YfVDN3GzvpwYxQD0LC9Y3Kks0z02oizgI1KTv7XRPftWfLeQDn4oFssT00CkFsf
igoasngOVHwsHKBxOh4TzGKjYzc0SFvrJ7tmST7HLWlUXBD3RaWGPqT5tYnp+t2u936VuweG9a2F
ecsPRCGKEfVt3gaCcBGTLfeIevQcWj7HmvheGxBSl2IoCFE6Q+xzndjeM1qTTmhN2j6a9y8OqJXA
KLRnE1KzvhWFJPMoxE2ckm+1b21bAfHDE/qrT5UbKui/ZWZV1mLXhX50E8Y4pCkmwCEOLEqGm+8x
IoF9M2iOuH2HV0uIqoqpJ1WRRUGhYw9hVkJBAoPhpZg3Gknjxtb8MYT20w4l/BixBzODsxYpLyVS
6NQKBRcWgoSocV+jiZhDwwIek8iEPTxwjIL2qi0ulKMBqgznrhuIkeAU5dxScIjPtw9wFY8WIig8
qtWew7YBUbhwnVkdlRcw7nRWhIW3/8qTLQQR+1wAUj7zaRz10GWw7PS+sOraJHO0eyYr21pUv/w+
FCi1Qaj1foTvs+99E1H27g7bnZPTw5mwBzErQat2vlCLAiVO4tp45GT4Ku13+SZgIUQm2AlvI3nC
5E1kWR4FTWHYt7J2NYe9+36azQrmgAoy6A2YrweWWhQ8VXxhgOAAh1jaYCma7cLTnrgdYIJVICS3
5R+gvjg/CpZ4EEQXequQjOGxvwiPO9F+Ip73tpWvZp4WRqFSPWFFGdV6lEMMEsqy93p8fz9tMYaB
VacHBxXJJ2sferdFspCJZoDsEy7v+QSWAQbIY42nrOiEtRvf7cvYxGPovzxIlcKKQa87yeAh7vmV
M+UtugvQsXFbJQYc0W0uoVaNrRBDRBibwx8eXRNWL7IsYt0zomKskZlqTTEoRAomLJJJwPiLF5Xv
wTdu3e2f+8jy4BhBvmRhISk7f7YacS5kUuCEDY5yGwYqbjHGv977w3THgeKfFftdg65/Gvu3ahQ0
je0ohlVDxGB0E7R+s1m6WK6NXJVvsZprCBjckkUBU1YPvZ7h9XABGb/w6Js75qNv3Ry+taHgKBJr
RQgrjUAf3iavx8o5jiFIfaWj/JqdSu9rw45i1sH9WyaFS9hxVIO/Hloh3fhai2YbmpqT/gpK84x8
NcM3ruPttzAKm2axVcM2hYJE2DHa3r5Nq2li9W+jU3kKk8ZuiONEgi6a+4FW6sfHbb4h2XD0/RXY
72YxxK2GzwtxVNxS6vLgzwrEcYgmXgenPKf7+hlcLjZD0BqkayiOEnJkGc2blF3wQ5inE7oxMMZr
+2/3mY3EPuYWGVLWPNRSCmUJI6YIkqyDFJQSDCT1ZdORHOzDY2iz2lO4lEMZQZxWgzRVkHPdIwOy
kcsW/bCY9/31C4vUWc2gq82pC3G0o0rEGTT8GcSBe8d2A8QTF/ekmR16WI7TA5oVNPNERhnMx+Zt
ui8V896ZDjWWpmIkeJMfH6oX8B3dPurVJMvyN1GWk2EldBU25IOO9vGCCXsT62DRNAREBhnpp3Fg
3Dt5DbuWAilfpoxaIqHGLiL6EL1kMuV3RAfZFyoMg3M8mdHxsbBS97J9fASd/mjFz8jxKRYY2jMD
jayO4Di5eWehdsZi6VtDhOUPo3xTqYycWBf4Yc812kAMNt/gGr4tBVCOaMq7ohtLctTusbFS3pS8
v5gNhTeWN1pNfyxlUd6oN8a84ck9RdMqBgeRAcnt7QWEt/zb7/hFNYttiXH758pntaCxTpH8++Ip
ILfDqPTExiXsnDfuUue2va5mI5eKUQAkZmnYTNevtH99D7H8+VFzDrDWGJvmmWmJNS+oaYYhGthG
B/YA6hS1VuCnESHLpe524HMS3ZZ8ND056BojiF2NKJeiqHPr+a6dcozEXPbgGHx/z22w2jiGl9mY
XGbAK0sr6ghBPRyOSg5RvPd8/JAvicvA1dVWnaUyFH7PSoux8xQSynPvYLKAEEow7GDdRXx/Ggq6
DULQrwUQYRPcwMLWLRp02D2wq4+LhSp0V9s4l7IUGz2xZ9edjpfw9Mf8TTqcMLP6NW02scf6PP8H
JP+tGt3BNoMDaOTnDl7p9eiCcxFY6N0jRCaDe6yMx2p9Z6kfBce+qPfqKEA/EGNciofADHZpiOZ6
E7VAD+sWrXNZmV8gPufuSTfzJ8MWV3OZS/kU6pIpn3gWIX/y0LEAUESzKl4BLN9LzIGOmJdiKOzV
lFbz5xbmgrmXxgyOLamXMGzy/wDd7w9HwUWqg20irqAL0iDYmm0mHUglYzNz7dJrrd0XxugeviJs
B2DchbXob6kchR0lYvW6KyAX5gKM19/6Df/RfLDEsM6Qwo1p/A/07m394dUwj92vdiO36EqL8dXA
POyR7hmGbmuvt6VuFJRkwhimYgTdsPTgiGV/hRn+YinGOj8KS1TVT8qSOMvCTO9lVECug2ss61gP
fP62DpquWanrpNMlmCDsXHG3H8kOUwPzAeGeYeF6h493O6vby3txjxkJxikyNKTpm9Vc4YD4gJS9
K+yDnWFVbuTuQbXIkLPu/b91pNAEpWKxE2ac5B6VzLE1B440UdjIZYFC8yNrUQ1n72NcncRY2AhN
5DwbI88bHbQjrGnoPboSFWL3GcYxft97hzcndK7DGA3zocK4EvQYK18qE0rT5FzH2Xa3aC0E68aZ
uyf9/WCsZlbjWd+RQphkmCetkHC+aM3A/lhpgz3sjYUu/zeyqyFw0dmFHdS3PyrLH9FUz6molchu
QEnMBoMGEr728scDZc7BwUg+60hXpekCryuSLOBFq8pUAGnEGecnRMXj7CJFhG4Ds7JfFG8HDdF2
azK0WzvSpbx/HGmryyl5AIEJb4fkYWNe0BpuT5KpWHe8u7MwqGigEYaVw1mLwjD9rImKRIJLRfip
p5iWYT9hpzOM1u3eNTSol6xrv2adSxHUbVTiKhKkRoB12vbpY3DPDHBeDY6WAmjnPRuBqKQQgJwX
eWSgLQPvZ8w/OZg5wT4jhrw1BF2Ko0yDK/qq5SIcmV6bfYBe8z8MAas9rksJlDF0Sjhi/AMSUDVG
5e7DzEgEBBLB20bHlEN5bNCR9X7XQw5e9q9gzgyti6c9IPQBfwFDFPnJdOSzVIny2mE0pUhzXVWy
AYypK3hgzcNVYmXUVp9mS0mUq+7qKsRe2ZmAE7oFhQYU7XJLkD80d2D2tdls92vBwVIi5bh1rS9q
JFXwuSpTviCgY3s0xjWlczZFW4aJMkBERxr0EDsiGkfG+gU9Eg9fz7e/FcO+6apCXlZSrEUjDnBy
wsjVBfZC6HW0+xt16EpCwWVNkfn4Rkrr8PVzEnvaaIacVUdWJYBNUktt0S7Hy23FGEBEFxeKejLy
gRwi2Dpi0FLtNhZrm8NqLm9hC7TfSHNMI+NekYzH66tqyaCpBBQdnOhyh63MTGtfLWUs5VFQIXdJ
ovcEjOxX4ZX/Ksx6e0KnaubJgzVjvGizKwTzqQrNh/Mn86qxPiOFH0ozy/MwEeH2gN1NhLGRhRtr
odxSPxo3xmpKRR6WgtGJ5rGxyFq17P5ug1Wy6HJmWD4LEFUKO/rJn8Q0JBbyehxBzehedPvRM0fv
6ZMRzqwmJ5aKUaDRlDm21kq4ZWB3lzbNb+Xt87a1r8ajCwl0zmDusTIBu6WhzBF+V9pEJoaDz49k
8gRtC+jc884Dlq3uWZVdBtTTiYNcGedZiHGIkffAbIZkwTs9MytIfVLxHf76s6383odb5KtRjewv
smKlKejukOZhVtX+j2jwb7yix9nC1NcVLrj6FOTFsNIERLAfgfMGzpZfjtVsWZ6ZAcH0AK0E6vFR
i0lEU99H92cWnzQLpeghtkTQ6hSNOsTOC8QXiZNtGvNoRoEpBabcgy++SxAEsG4z8xwpwCiTZJRA
CUFMEluu501ok8Xdv7BsePOAzp3/8jrTC5/4fszUucQNQHxzdAX7UmHfsIJN4VtA1ScLqhg+mt7x
5CuDUsXi9b4p7vE9/AwekvvkUmyBVf8fLgIFIKUqBlk1EnE2gsTX4zPvvRpuLFhBYfqPKIhF2Dp5
G1JYl49OHmi1P4Mi9orGyLy4p0dPvnjObncd0GMyvTHcC50uqPRImnINGg5oqnk9Hn2UmQtnY8TO
A2v/BSM00Kk3SpW17SxL12/n3xcHpAdYdZ3VyvwCjun0QK8XaDkgzyCwxeOxDEb1N9S2zigXsHzL
ajZ1KYp6oSRZVU5yjmuGni4Qk+FtjvRtgCWo9/rBNA9v2JOCbT3Y1UMWA7GohFjgQi9/QjdxGIgC
FAUhhJva9cbzLAcdUnjBkM4KxiPmypx842VB5wV6Je6VZIK4zkKiGqlxbIgeTYxY3nvmyyH/hbjr
PL2c04eSMPMzJ85WSRyWh01FKGmmqaOmQX5i5ujAkW0/Mr/wCGDoyQoYdCo2AetMxHESwU7U1jMn
RK89Kz3NtFEKUyaV07BlidgonhjzRvKe0DliM504KzSh9zkJSHVGQgU5tfuK5hG8Oy8pKtG+/bht
Tdk2UVy1HGuTcBYrGcEyF4NKePTgHJ0TCaJfSR+O+7HFEjR4hXFDNst644Pveqo5YmfKwbrD4IPZ
7LnDZzqYrIwPFdhijEFGxgW9F4oAXnAQg/9MvMyikTc9nPxBjs8tb0vSexzt4qfbgE3BGiVEovs/
dF5Tw5LT44MR/OLqozRNpqg68fhHCIYNJ8VmOpbmbZG0Df0lU5UMES30oibQvRmxn4f1IPnxoRsv
g3LPSbVtoBNT03VXmpGiV3g89WqtdJRC0qywtbK8cko9b3ZlxuJ4XT1kjdfADEIa03jqdeRzWBKF
ImB8iDKyJCo6FllsjX5rJTorKUowdQFDf6m9EEWHNtPQJV1ixIeYD72Gr81GELzbR0tFhX+JIARQ
oiEIBm9QTmoyynBQxzA5SM1RDHVbzbC3XZ0tUByZnMoInlaFGQIOTZck9D1TPsTQu54jWYdD3YTP
o7rDLKTLBZ3HJVu97AaG1VBvhr9UM2RdVmGTIvgOft4GSdL6NjEgjcsefC2x6nyXzpJ1+/xWP5Gh
Y8uhRlKt9NWvh7JJFC1KDlnLvSuxNt3zWhYyVo+vmRzUEbA+TtQ1hXZHYRhVSiKVyYGfczPOjprC
g1k9wNLAvGOIWjs0OBZeVFVNlf9JEWjMfhnHdXKQd4Jv5e/Fy+3zWjOB5d+nPM6gZCUXD1Vy0ASb
nyUvT0NbT6ddyRfOkMbubWnr2ui6oavYnyLyFDAbVdoreQesGnnVzIrZRMHb6vOMYWm0H72aGpr4
/pZDmVrOTwGXCHJ8SNNDUjRmyLeW1rxUQWQKfuai/c8cyz9NwgLGVcMQDUyuKWDYV3gK8Ps0zco2
BBbl/a4ZGiusXsLsM51j+/Y5rlm59i3nqv+i9aXuuaJVAgBRnp3q6NSEzu2/v/qdJEMRZFkFvF97
Dhd/Xwevod9EcXKoBJBf1o6R7kKDYyixanoLIeTfF0L6sEgiscJVTXLbTz5DIz0LidqYHbcbWv54
WyM6HPnLJBbSKEP3M6QFu4lg3eTmXG6GSmOSebu3svHUQjxMs35K+bOazlYwPIQt3v9NtS0NZw5F
Owres/oh67aabhmC1aSPPBq3eK0FNZ/yePuXrvlzTZFERZdUOEqdOpYoF3y1kXH2OfYbcu+iyjlK
+8kNmslx20Z6ChLGo3b1Yy8EUiejD40cqcgxHvjat1ujtOMWYe60u63W6tdeSKGuhhbq2hjxkNJ2
f/Igd7hkwxsXJbbTcmAY1urtUNATK4O2WQJd+k/DksIp4sYJ8Nxr/m8j2fTN+Pu2MutH9i2B/IKF
6YJtEFvxqiY5DGXhlHUW25JfWnGrRIyLuAooKjYJgh1I5rFS8KegMGv0qBHb5GDE734cWcmwG/zO
ihm3g06K/nU7FnLI71goxBfRECgc3EyW7sZ+sPJ+P0Z7fai8su6dKbX89CMUn7out6ZxbwzlUYuD
h7ZsNvmEwLpoGAe8ai2L30NdgrpSRKFVccCjrYXxZlC0c8GBVazqvKBFCutffE5MHfMidhHo/0Pa
lTXJbfPaX8QqSqS2V0mtXtSze8Zjv6hsx9ZO7euvv0f+qpJujqpV9rWTvKUhgCCI5QCAW3vNfdrX
gU76AlfOyuyyOtX9bA/lxgVYrpHsPBoW/FNODbhApnQBBGZ5DPM4p2fNGN6riD+xuPGK5KwXblfp
Hsox7YYvJCOefp+qSblh4S+lXJNu9pyacMZ6kAxN5gzk0OenoHonRudola8Xhct555gNvBb03365
LdM1zYUbZnJ0YOiANUrsFoM15SQToE0eydwfraLdjVnnCNptRM23KX0IgHROGlJTnJ4yV6dIEM+s
nwZLe0TksqEnW5Qk98WcktbQdVCystZn1vSQhe0dyTuHxum4cXhrJuY/+SHmv9ZJK03zOCJZeo5n
9L6Tr7X5OIpvf3FGmN8LcP0y5/oDDUyYKfIct6wd9pxHftjcpUXlZHOzYZHlyQr/08QLSuyaG60m
JKRqj/s8mQ6PR0yzMXZW4JI6d5VG/yccprtsxDDfPH+cEtXJDfFkZMVjlMw7ZaaH5lvTZa9p0nth
qEy2YuzT4Us0zIeJNtgfwsdjRNrZVkz0csx0y61bv0jMQqBrUJMrmmQeBxFmeRfj88UwvybL3vZ4
X08/FBNDjzWnIanfafxey00/ClubKmzDPq8qnsE0xVgcMs2SzCHQ3OWgcgOXKQ/SvZKY+rEvcvbG
ZqW6r0lZbjw7q8qHVehAxqhUsyzp2VF0fUxUjUP5sqZxOe10rxXAVA1lpR5u6+Cqr26a2MKNRAmi
NrnY0+sTYwkBrSJ47Em5nw2zcIqsfDF040TN6dUM650e9B7Lm8fbtNcchUvSkla2UTuWU6Wk50yx
CsfQesMZe7Xc36ayKkzTQDvREmMz2aFT5yiBr6fB8APfipvctXcUQz5uE1nTEGQMGP5q6HeT1xTN
AYU/UgRwb0V7nA1xjNL6kHZdYyOvudFPvCY2S1nG3KFfGu2QkvdTpKypDEEQyKvpizGajlo0yQY/
a0K7pCFpoNoSoUfDwk+IzPZ4187C3fRJV4W2uFamwSmz5Cy2WeVqrmUWrFI7eln4tSyJE8WdlyRb
L8eqyC4oSQZksnAUWmCCEvtlCmHT/tft81+V1wUByUKUFQ/SKIS8YrpHOs5OY+psujBb8pL8iS4y
ksAwwEVL7liGJFF9N/WeSoX3F8xg74JO4SfBf5HoaEPRtrQEM1b9VOQYSDm9zsnbbRqrJ3JBQ/JP
gtBMpyyCEgvy2jexA2OwocKr0jKW6QW6rpiGPL+tb9qsNvM0O1dpgYn87b5lT1Xa7kJ9K0qQWzqW
5xWxDrMYsqDUonK8zlEnrITVwcQ08WCrERw6QtLBVbTeUuxODVO/DwPqRBkGEHIMxWVTcNdlSe1r
fRq7BSX5ztAwM9ck+q/bcl5RzKtPkxTTIOOYTA2ifNrXzjCe2ky3B3MjhF0XgKYoypL1o7B/1/4F
Cfu8GzuSnKkSumHBD0n4CkRwhVJ3EbzVk62PJ2L0Ng9LJ9aRX/CTAVu+1XnjzNe4Xfa4avA0FB2u
wvV3xIbSU6NAlsGoideSnZWqDite/1ykl0TUayKTCE2e9CAyIbWF+ukuNlO7NejGy7yivxzVC463
ieJZ/t1edxETZtEYm4aew8wnWDUkUMIZXQJVZvmW1NYoWSryHUhFw7+Rd0QHudbUOgElfMeuIpEb
daWnGL42bHlyi7ZJQRi3mIJ4iKGllMqWJcRk2pa0iKeREY9dteUnQ/SFPZPmC5JhhdPHZbj789O6
JCkZGqvUcwwmQDZiKhK7DKbnjCfYHqi4t8msylDHmm1F0RhlshuV1phDNCsTTmtQBxvrSLtD1R+i
7kHTMv7nsQnCOpRbUKZQkZRYvuVCM4JpMKswgX3m02t7yLRPWzWtFeOsUQy+/L1FF3GaREARfdZp
bZids0gXttBUzRmteis+XrmsV1Qk00SzsqKKiDP4TN6IenIKs9mOxUZ4ukoFp4IV6NRUdblYoFV1
pShzkp0DBWnF+bmq78y22vBklxdR0mvMHP6PiMQKAG1xboY53prCwECAIX2hQ625UdKadsyLbNeS
znSTOdmIINeZQ67bhO+uUHmaZRJ13dxbyLJTZYxdWjW7oh0G1+j+PAACf//Rkex7Rqww1nsIUZTJ
wRJvkTHYVoGlsv2G0VsxECBkIluia5qFTsxr1R7qis9xXWdnDBs5BHkLI8Hv1Uw99ERR7CmNjrev
7aoAGfLsVFeXWRUSPWZ1dWTUIju3ueohMHZJ96vJjA31WMvvYak75ozrOkVOVF7uiQ6AWc0asDWM
IYy4Etptlu2MlN5FSmpPXXA/mN+HxHgP28Bp51Ok916aZHb6yVJ2pClfTbHF+YrBuvokiXPNirQA
+ZPsPNa7HiFRKg7LO9Z38Ua4snqk//H+YbZT0ZvT1DfZuQ9ex4AflGZAuqtwxOjl3Z8CmhZXTKNY
5mipCNURWkimK1KbFqIts3Mxkfaty7PkWA1K5PQKVx2S5+LJLM3uWbCw32GBVOICrPCNDzx5qnph
vf+FdmHbns6ZxVEvkq6NnitZkczQLlUDWpli0k9pUFek4cbjIw+h+M21Qg2KoY0YoAWow/W1MTHk
YrYIZBzMwFEgGdbB8GiixvLJp1oNPJo0+4B3+54zJ6B7nv7KUQROX9LsaYw2lH3tSl18izwbnc19
mo0qFCtpENUBlhCNxa7IN1zONa26pCJ5ehoq0MUkcM40/UwKm3O753umfdmqmq9hLRBn/ytaJnl7
xZhHyM1XKGTaXe209f5n2TiTarPMnl6M0u4C91ewYdbX7uYlTSkxwlmTN8yEuaAl2+WoAuRJ41T5
KwqcGw7zWmoNfjvMLRqQEOvJHnOb6FZIKE6rr56MxkXNFAZp1k5KclQbNyIvxNilipP0L7evxlre
6YqwJNcS/ZGKEg+Q6xh4pD8N3W5mdjF6evu7IEiR5uurbOOmrCrnBbuSZMuuzsLI7GAeEt0mfWMH
QbodD61S0ZDWRaZOMZi8+CBssBugn6Ez2Vy4YWPa1vBKhr+5ASh0A+NEEXYa0p3vm5rUeoo73ylf
I1bvsSQR8chcEnvMtrbtyQi83wZGQwIWLgYa2FDVuzYwqs5z0nORn03e7VpVOQIlcwhnr9VfLHoM
hn4XVjut+pq0f3FgOoV7w1UG2rrkWcXw30MjbvJzUN4PIUpvg2lnW0TWjMlCwQBoYAGUSES0Wsn1
xrDyc23o/3QD/dSUvTfmmGoA/NYYb7mkH7xFWBOgt7gKfAxl1JLeqGlEppkk4egbmYOSJaGKF8H/
bdCwy/g+bMYNGa7RA2t4ZKiK4pcc32GAVJaM2EPkq51V/BBGXDsweaEbobbn9UL7hvKVeSiSZt4I
VD6qDTg1TPDITIa8uZwWpZUeYLfzMPhtpyePuRalz2Oqf475bB1Emj5QVv3ToQvvzETSnyNd048W
E+qGkftwvPgK2Dam4XjhFWjSpR9EM3UtiUY/7xjysV+F0OzMqvZW6VMU+m8btg+2G/EzgE8aQmkT
T77Fr29KDaRsGaYGDne8Z32yS7l2B0DMIRb6RmTz8dXHtVSAVQBMDUHnhzxdJsIonQyQat/5abgj
juHEr+Frescfk3tyql+L78336fmP+QNRZGyRY0GG+MPzTuYxrw1z9Cfg/aahcCwz3akEDdnRFkJl
RZQIAji38Dbh8stx7jQ3Zlfk7eSPaW9b1SnDnLBSuRPp222WliO5it4gR+wmZstYLeSwZKiskRe6
MiXd5KvJ57B6T7awF2vXQANuESkP5FTpB+tpobSWs9TERLAas7SNt0QRDvBrTlKIM7ZOupGAl18a
zqy+D7q5/3PuLPyBA4oMD4L6a4VktJuzIrZGf5kl77QhphTnWTVu3LGVs9IB/0SFTF9yErKri90c
cZ22ACc0VNvpLX2qY3pXNHVi10hd3eZoxZ7pdKnZQDUUhvzuNUeqOou5akKIUy97t+31yu3LoXZF
oebfYyOm5wLHcYATRXe3KX942A26JMURWAA+ZwEjdE05mo14mnJt9MustyOlXdSx0jeC7VUiBqpI
FKhQjnt9TYQyUiiZGk0+TQO7WTYMKHeq+qcu5sKJBWg0ngQ4EHJEOiktZWkXT36X/UxTrIZAcGIN
jrkhsBXTi6QYqm78NwpBziQVasjrrqKTn+k/DOJpqIpl2YlbsWOir/v24SyKLF1jXK0lzOLYAgWs
2bXcNAxxDeI2nn0UFvZ5GX7q5/w0sV/ok3NU1VHq104fN5ywtbPCiiugg2CC4bBKCjEOglT4FJhg
PbED/iTMzEWuZIOzNSnC3BoGTCFiW/kKW8AcRUVsTH4JgExKdmXDfmZTed+Vhj9kYuPMVszhUlbE
YAbTRDZYbmosKMcAk3qefRF39U8zz7oem1Zn8/n2ca1ZDAOg2gX4wHBqyvVxNWOmFwnXsB45arhb
6hZsBtPYQ5/C2hdKq369TW/Naph4kvEvKgQoEVzTYy0frMBgs6+I/EBLn0XkR1/btZF6TTV7jRZv
eD8r+ghfYMnKUcAImbxOoUk6y0h5RH1MydpFyrwTKSBU7E1v9rm6G7mL6tQGyRWZgiRgTtzSsHJG
lSxj2yUNyROQjKrIa618R0ZbVD9ZtSHLFYU0FEQ3KPYocATkcWnTbCCJpXfUDxqltIMp4V+Lwoi8
Uo/MPcl49kDnoNr/8QEuZRDAljkzly0V1wc46VrcCEOdfayfNpvOCzI/VTTbCjSEjZGdi8NtemvC
vKQnKUyJGJxrAgqjxXa+m4Ndu0+2nrI1QV7SUCWepsysg4LPfq8djexpaIedpe717K5ssw3xrZgq
oCCW+g6Q2QZSY9ekhKYZopjyyQeOak8aoIrzflcPwcaytRWpIYSCNVxgb6AmSa0dq1ZMvJz8CbPq
7Tion0a6S7reb8ut2uYaKVPhFPk+GCvggq45ytO0jkUu8IaVTtqmr4Tn1NYa1TW1cMOrXxPeJSnp
YhVokWSdAlKZ9qyk6KsFlG/eMIgrugC8HspwGk4JAEWJhobwjWIM+eTrWAmj8Af+o+uBh8Cy3a18
4YqFh2lHwQCGQsVzKWldDg4iLYXpDUpmEyBM1fnn7bvzMb2DkBHOmY6c91Krki8raSNVGbkCZsLy
qYgfg/Bgtp9KeqyHeNdjWEJsnFL66TbVtVNCUxRsH/QOBldydaGTc55HKp4UjUw2idFex1L05Ifd
018Q4ihT4LxM5cNdSljCwsEAd1CHMKjcpEYkj6bZ21TWhaiBxBK8go50ZU19qNEviHMqC8wpIr/S
4NvgxQ8C3dU9uZ+2UDIrLyRKLvBvoRnLqyyRW/ZlxAbJZh8IBzekAKvmNkmNfaKe6mk6RYxsMLhy
gUEQUYNJ0XMFHND1BQ5oMUdZU84+HzWAcYviNY4AmAiAsfDKWf2xIc4lzpccRAsIN1NXLPgdoHlN
zlKxVKAbm9mvKj6cmDGk9oiqoWOkw3Ao0TJlTzzBHKo6Mv00HtmB0Vg86Eam13Y8Wa2f5rPYeLFX
riJK73CCAHvGGCy5K0tVZjKp6Iz2RRdR+KhW4vRVWdu3WV+5GKACDbIQVqBwLD2dSB+LMKy62R9O
9Gn6J9j4+RVPx4ILxynAb0ByyUm6lpohp8UA1yow9mhgt9mzmf3IjPQ4BBj0mIZtemRjsXHbV+yl
BWwECtXI3FFdrt2RDqZENyaITh/toBFuPz3nAk9BM7vd/P22BNdi+EtqchlrqDuV56KHrp6M9+oN
m4mFZ7rTu9k5xVHdorYqUeR08A+MDCzptaoGYwUdbiDR2mj9UqUHdBAeqkD/NHU/suxBC17R1XTH
GteY3ar0K7pTh+Rc5XD6QifXnnMa0UPMthZlrF1YpC4NYCnxbsD6XX9WNOszOmqhR4w9c/UuGRKb
z/dJvsX+wt71TVXg5S1NmMBTaezDPjazZgDAwhLpwyu3XgzU7Kvsrqh/aUr7lsTcMa2HQD+R4M9j
SBBGuY6DPx1Jw0XnLqAVYT53qaFVOOXme2X1dgj31uwdXftZf400O2q2gKMfDxogDjgweCUVFTnu
5eZeEJyoPmZpVcPJpOIeNhIF2A4nWJ47Fe0WwzEplcHNtGnD7Hw0CAvZBUGyOAKoSl+THawZu0Zb
mEI9+0zYvrVe5njD3H58TRZ4CmwtNRCzfmidrLsM/WURSBRiN02xOw3M5tabNc2AXxZe8Mc432W2
GRwONDciycVlx7MzsoZoHOaAZqp6KDgqv4hgoq9KGW8kaD6W83+TsiyGZDJFclLy1Npp5iOektkv
f4hK7HPSuR1vznU72m0VuUOPkDIUaLCK/LG5H9rqKZ/POs+cogt7lPsHh2fKxomuKRIU1sR9AQgP
f65PNEUySYlyvKVK/gU9J/bkdaiJqocmPLdINP6xP4y4FlcUKPQF9iKnTOewMvVEp7MfFPcD+YUG
xW4LVPjxZbwmITGE8ksdYPEKhDx87ufv7M/jITQDoSsHtU90+qlM8gbaXNdFtcTKQKB7GmO4elH3
Roz4TxuPoCyodMJoImWJFnn1+mDaDi3ZaRgjJge6Wd93wJkcy/p+3If60+036uODeE2JXVOaTQO2
tAIlNVLtROk8y8L6aZP5Uxi5gbWhcGv3+5Iv6S3gyB4qE+ai+Qk5/VRbJ2SONu1Ksr/N1JqlAsAM
3crIa6goAV4zVU9arrXmogYicYOsdEuU/8Yp2ODmYyF8OSa04iBvslRUuGQRx1Kr4cMgu0BgMvTY
HliHCXaTsMeocofoH2HVL8pYPgxpuGfEbmLLvs2ovCUSmbbrL5AUHndXBHBn8BS0iUei5rxYTSu0
TlPqIYrJaPuWxaUXB66a7dLWwSzcw+1PWJU1UzDVlwN6pcgRaNA1fOhbyICW9yawBoV2Ju2fdtQv
XHIAPZdcLd7YxY5dPHga6bOy7ZHx0IdvYn5Gz9NmAn3NcuAcgWaAvqDqIt2DgYq2xTsBL8XtD/Xr
bRl9dIHw/Rc/Lql9ztUmnE38eEtOafFcRnezjn7N3W0qq1cZkDSk2OADISFwLSU1RLmyjAP4tljv
Vzga8QcMVKydbvBuE1p7NhC/4syXfl1Acq8J0ckIlLYEIdR17kg0P2RB+hO9/W9MPQRB/0lFdG8b
xUb+cE3RkObAtYYFWepF11QTkvXpQFPql2njJPUdUR8E8PF/wdoFEUmGGk2Ao9ES6o+99VaG3a4Y
ew+jCZzSVB0zVXe1YXh5kW4YrDW7iDhuqVwCcwrurnmLpwbJ+qGCva8/6cajXnU24w+QbJIgXqg/
32ZyTZJo20J5BaU9lJ0lo4HhwhOUFdSsdnxvSOiTsTnnJDneJrOm9ZdkJKaEFbVVFZXUj8VO6508
8ROBfPbbbSprygigwO8uCryVsg0OLUwNMllN/fCQKfdqZeuT1+8C4oo9pl3fprUquCVcRWUUuHcZ
0TJVXK8GFc+XpiJ3HIU7Jfls4Xm5TWVVbpYOD//3ICIZWWJ1omrQGkF9Mz5M6NLq2YOBSlufbmRd
17jBuBoM4UG6yEKb5LXS1QELk7rp4czASPBI2AoEpiTf/5ybSyqSstWC5VUXDdQfnrrmp2K8k2mv
/nHfDh4IeNaI65EJNRFmXrMSA77ZZwWl/qSepmnfUifo9nG3IbA1AwsFQ10GPXsogi4CvXiGCE6/
nCZG0Tl6L8AD7xpnDB2rn3bblcnlk6VwFhN3AC/CfxUUaCRXU4wqElwj6f15hsvcjmliJ6IeX26f
zscZG6jJqOh3wrMBTeAy9ATfTutkCnq/yv3KeB+EFxS+KM+m+oUob3XlBslp+skfh2SfCz/GqI9s
OpsvMTlFhwKNSakdOPw769wm23hlVjKZ158miZtOTWON6CL1i2/9MXOf5/3kfaFn7cttEaz5UFci
WO7jxbEmqSUCMwKdFpMK5rshTGxWuIa1E+wYNbb1ZUifODtEr5v25Lfj8vGQ/5O+9JKmOHo29CBd
F8eYHlmw1wRSz7aqnLTmkCefeewo7yQy7CnwgtyJPxXksfQwqqbGenXredaRbQ3P6WHmO9X62ar7
Wj/X812I/xlD77zoNXkuQ1u01aEhJ2GieXu2A7FhsH4nHG6xIemqaQx9zXqr9xv0vcenOnk1A8VW
h9dW0bHnpHQMw06Qb+oibx6caPpZ3DV54YXkOU72KRDkSXE0x3etjI7c18J3pXoUApuKsV+35OiI
c7M5dbTOFuZrQn41Q2jHmCqxNSD3dwXyFhvLU3OhCHo0GlY1hoPPxSOKg2Ppzky39fCwDJ+Z7R6L
k6MfOUY5G4E7w152wk4ftMLRcQqVnwEjEx1i4544afh5Mt3eOrZ95KbJW0GdSvfbh/hpPIYndccx
4c3qdhCajWOpT0r+UnjFIxkddXrgT6b1lCevKbkf6b60h5fxrVLsOH3o7/XULlR7RNufeqbBg5W7
mHZjRRtO0EreEjcPyCa2jJlauq2vBVFOJmlGpBx8TMwC5G/Km51eV/Mxr4rQMUeh+kmR5XbI9IcM
Szs/5U2H+W0Yenq4fTV/j325PhFVQfyJHDSHa67LQ+uUrK+6fogHf4a6AIPpKFr/qUe+G5lVZ65b
3/xZGdyuAaQoKmWXWfqO0aM1fU01y04Gths1G0vy2tYmWexkAybqtuSwJHuzKLUralcdcdp9p9cH
c8nso0/WzP220Q9U33BfN3mRhKp2hVqVVgRcIzlNkWO8aweCa1E8MD9Md2NoAoO7G8eDhb1AOUZt
RcgWozRZHFPlIXlghs3JId7F/b5InUB1++KfwotOSDAa7KnoMOESM3T/2IOD+IE+g7ODYgseo2s9
iMqiH5ieD/5Xfnxkj7cPd8XuXv+6JJCYRQgqM/x60GKjMa29XN23JnDrhbNUM4hyb/Xzrp3yLx07
N2WIoCnayt3KcycRQC8fAcAUuguhavL7ZyZ1QvMuGYAomR4IJY+YB2YXQ/RYpNpJxNjTqtYAL8OM
FSgYTKpLKycIsn2hWs+dOb9gTccP5O/uotoUdtY3d30VHFC1eQ7CHIfqYMeGG6J3kXjWqBzEPOxa
5jHTN7rnQQAObehOSDbu70cHEjwBCYa2Seym+wAiKSnr88wUg18nOTCQiVvkPYoduwA1j9tnKO/4
+J/4LkhJGlLWCq/qsB7gO+jPNXaH6yMwK4X+hKkgr0yL3UwQ4L4Nl7Lprh+y9z4tXfHcRj+xVcXG
tJlDb1K7Y9+G+sRy7qjauFfzDTPy2/37YEYWhAGcHBRGNck9DEJM+W2iefDDLDa8ifSeEErj5qGu
uwJrvM8FCe6BGYfNT/muI1rltrxPXNJMll1lQnHmhnBcvK7zKgBKPI4xFOcoFBg+MQqxiyvThpXM
kWeZdYSMre41Km+fbwv7NzDsAxvwpYGmh3nGzIjr64jGB0zksJrBLzD00VAx9BEbI21SaEc+9/tG
O5rmfpy+ceJY0V1lJZ5p2UIZsCpiOpbwZIb0m1rNG4//QlT6KKBrUMRDEQQ9hfIwb3TIKYtoB38w
g2dh7dviSQm51zX5AbDUqvejud3wDD+6xipIog90KU3CZVWv5TBW6De2UgqSae3MyQnjI/+GKbZY
BgDaEFuwawplawykzYB+F3AAomjfqveGmjlNv89Qc+5OxbSBy/4YWoClC4KShqJFUmhFAYLDuGOx
baKFQNtP2q7furErb/tCyfo9pgFVORmLXVtkHLIRwlOMQ1IkB/hYd9p9SO+bH/VbnwVeqGwYicWO
f9CQC4pSBBhkZpDPISjGyaFxih/Amx+7LbjjKhG4LADYGsC2y5PCu5Cnpl4og2+WgZ1PX62AeHH+
zKL+2OVf+61CwKrWX5CTFETwfC6LCDxlx+GO6o750BxJYotTs6EYK7Ycoyn/40tSjEnlU5VOINQn
r2qRwxv9xyBnDOnauFMr0Rb04oKQFG11Tabnhgkbyd7zffcz+JI77BdHf6fdbBQ31lXwgtTC84Wf
nalzazCsKPGTx/qRUSwO77zc1b36hAfE2LjKWwKUXqgZedfSGEFscvJntPEPD5gisWGYl9P+oOEX
DEmeTMJQWzDqRXYP0WPf2u33/nPnRifqdUcA2rrPG/SWG3OLnvQQpJFWNwV8Cb/10BxQveZ7tqdn
bGA/akAUb416+JgnutIMuW4nqtEquDENqDEc+u6+GaGLWyCBtbftUv1k8ELcd60VU9zfLrOr2MkP
IrLF7M6+KhzoRWRHPtmbHrVdo99FXzdu2SqL0DnUcgAERxPwtUaSMRaCBDC/6EY4ZQ0s/ajYYquR
cM3jRTPVf2QkXcTyuhzD4nGZQ39mbvGzLdwRmYbe6wfPikIHW0HNJNphvpWz4QJtMShpqEFUBSvn
QZmnOzPZR9renKeta7B61ZBRRjUMg6bQBH0txTLvwqTtVYQL4sj3yZn5RWbrTvJQt7beYat0tqO9
TZ54veHwrluUpWeMLk3cGEhyTbnFdJUU80OgosiG9Op86N4trdgZwjfTAVNf0XVUfsHMNGfgwYZ9
+Y05ly/jMsAGHY5Ld4kco2Zz25Qttoz4cRU98Wzf6J+NrN9zcZ7pg8YwdDb8XnObJ5iGpd4pcezy
0O+a/VB/mpaPs75Qywv54c+HxBoL3gaoRmAOF2yoZCWCuOgxIjZD40n8XA6/yPx1Gt42LNGaXv1H
4wNILFHjqAXuZvSTs6YfMFvPy/zoHpP6Dxg39aS/2MOR7W/TXCW5OJuY/gWYiDw3iBJhhKUCtqbx
W6Pej8WeG0+3Saw5EwDh/0ti+YSLB8pgvVp16MDyg1eOlSCtbd2Pp2jLFVvzIS6pSEqrYagUgo90
hMl7MSxs/EjIfs4AeNH3NT027WFzGJi8KGYJ13A9gAuFriOjIvdPqOWQC0yVGH0My9gVh3CH8oJx
X91pWPpaH/rTeDIe4++zp+/DB3a8LdQ163BJW7IORi5MbZ4Fesr2Paon6M476a+3SXxsvF/4Q9V/
QRCpGKwj0ciRAFJ4Axq1u+wxMo/xvj2ke8Mp9/yZeLlnbpQEFvdLvvyXBCU/MKcpH9sSBAcsq9ia
fLQqsQtuJN+vYflgJG0OieUDWtyrB2X8HpH+Hie4cad+o49u8SFp/FgHUzD24IO8eNVz+anZhd8w
Y+nY2+ZxPsSnyk1P+rE6jvvsoL4n98aX4H7ym8cN13D1bgNWg7EqGG+Kbr3ri6cmAW/VFBxrmO59
nxHNVkqx9UyteWvorwHgywQpKpevTeARS7acmeXFr+0LP5k7DJw+xOf6vjl2vbehk8uj/kG0F+Sk
p5cleloUokSX46/mYL20uHnMi3eKXx6Gx+E9us++vSD/u/Hgr+rOBVXJ+KdizmLdWhQT4/qHHeCS
Tl59SruNJN4Gmd9RxYWlzOkoukIHmd48kPqlnx9mfj9tZebX0kyAZfx7ZL/f/wsyGPSO/h6jAJnq
kOeuuS+PemXbwsW2DVc5NS/cnjFA8VHbVQ576k/Kyfz/yVP2baawwGi1roI89Xc67qNIsdN6xBjb
DXdi9QbAQ6RLLwwAJ4vALzhFtyi1iqYd/WreA0SKOva01ZC6arMuSEheaG5gAG+ABL8/Wtg32Nwr
EOWGzi929qPO/8eFpPNFXPbJZIKL/GmobPFFU+1M3In+Gai5nzpF1ygQ8xtE5S12/3vcLviSVF43
Ql3JWvCF7Dk25n2fz9M3c18fMAXPM+7oDzi8+g9s3mRfEE6Q0t4a0bACB8Pr8+8HAGV+fXa87cbU
amp8wPTQ2PqpcfR/eGk3A5I5Njrfv3VbA8pvawsyYtcUp6buaVxCzhgJYZJ9HO+aduOFWzdfUEVs
o8Yls6SjzEOi81qD+TLR0aG/5eFL9YhZw/ZmDX/Vicct/peSdH40qIYmaHDF0rfhhGm4nnosD8Gh
dDCn5K+MMpwvA/2xyxBj6aEJmjmietfBoKjuA+vtubDZ+3A/f7ZCWz8bp+EfvXOCH4WLSFeEW+HK
6gt0QV265GEQCU4MaGqSO1jiUvyykPI7hj9T1UaW0Xyp/mnEZjFnNVDBsJ5/eZbufVyXatUD8gOc
OiqbVnimzGXNMXkYGXXMrLbN6UlYxzD7HOnfrSiyrdQLhmPc/khD8TkUr8nY37cTO0xbTUTLyX4w
FxdfJulYheFbBS+X06g/c5VgTtJuNmz1h4ifwsxJ/y5SvRSFpGpFjJncs9JD1YIdq1wFr3LlHFGG
x3OJSo8tDucyd+NP1vFvDON/nMq5FCXgyTwH4DSpjtljPYVopfus117Yf6qVf6rsa6/A5TKf2k2s
wbpvfEFashUdsdAoleD46VNwpz81Dqa5O+VucE27csdTbasblmP1nbkguDwSF09Za2k0DgY6+qFZ
KG5FRnQlBoRtpG5WPZALKpIHHqtKNqnJALaSQ63aCmILKz3xzUh3Led2oTJyoVCbijQNu8XUYnLE
Ue2/5PShU7idBDYr9aUsX5CH/yPtvHrlNrKu/YsIMIdbssNJkg5b0bohJFlizpm//nuomXl9ug7R
hPzZxowNAb1ZVbt27biWNg87r9qq+jeuhghQgM+jy3PG8sBNSj3nbXCy7+bOrT/fVsyth4SZbOhR
KKqYDJZcn1UeNFGSdcv0WM6xZ07nocJr3IOB2RTCuArDeyBcIelayCQpZZG0GpG7+uBUild3vmrs
DcfsCRGsXFQCp2IEKiGu9insbVc277vicnu3tjTbeLEQwV4llT6ErYoMO3gfJN8liN5uC9gyiC8F
CMcxNiNzEgoC6K+yZ6+He6c6mvU9gyJTybDazoO0uR5yVww4UgRnaPH6YJKqVXqlRFx1L3l70BCb
B/Lix4UDmSIjScueH0/vKAl+kXYikN8T2+INWYeF/vfxwmGs2chpqvl99U3u+tO7CXoit/aTb4of
fui8X/zH6fbpbJrSlyLF47Fte+wshQgy/ggOEI15wUNn1V6fGwe7BSGq/QncWTG/r+qGFkEZdNWm
d+fwr53vWLdOWDpjKOvCSfI5zHpfn1sThHqXWDoXKotzyxsMrfpm23H0AN9xFh71zDDhGx5lmsqU
TM7fB1Glg16RKMp0nzaWczcwp5wdJL2WU2DZcvvBMIrpqTOcHtbPotrr49/63nWmlNPC1ryagbIT
O5O6cVXrljHhos+lH2VdZ2c1dGavCIzo0Vq0vWGQTaGrtYFViiEnseA5qZMcg/hORDV8VMdvTntf
Vzpxz9+V/v72eWxo+jpHTgSwZvkhlLs+jgFulmzMkASdtn7Q68i8S9Sm9AgMnB2t31gU2F2gpgN4
S+wrnnyoVVKvy3TVwv0i1ynznMsTpFyB9GY28w+3l7XxBNHsSjMJqZJ1jEHQ9tlp9KDVAxrvB/kz
mVdarZy360ieVr6Vk+UAkMZO/nXjTWfECirAFXVCc0Rg7IFKEePtiswkgxOe8iV1Djbkdvc9EHAt
/Cbn2wvcFLduJAllxmbF2D4q7KIcC7qHHSAzNYokUqefU9n+GVrN3vO0cXDMJa2zLBoj7K9QV2M7
h1NtzJRHvQwAD268aFq8lEl2U18+NN1eyWnr7BSA9GgYYVSIOf1rlayryDI7GtrBUlpO8XzXtY1z
iBPpaIfWQ2sVX2pT+fnnu7kCvLCT9JUDEHotcrBCWQ5yW35Mf2m59ivvaugmfiiq8etfyOHIaDpR
mIUXc71d3Fgw2vbKY5F+LPTUY1C9U9y2rXcex41bjekg8gUYWFm7Ia/Xo6i1UaTdANBiGX2xnOo0
LsYB+NMdJdwqwDM9zHgtmA0aUalwVGWbtiYNScqjKlWLbxh5d8iJwk7KpExH2xms4zx17U/bSSRg
cofwfjDsPdTHDe1cKYJXMCz4pV6BK/RqOoUxtcJHm/bULh1OmV2d7DB80znqMUr/vn2CWxH/lTjB
sih6VOrQVyiPViJ7FUXJyqoP+vQdE+pk6dnkATL10JsK8xRBRPrnThbSwfmnxZHeRl0IiKZZCeoC
PNbHUildK+DJW4Lz6Ni0S7+pqnMm639nUrUzBLtxIXmvwbpZ524g5BGE2rrWtuy+8pgX0QcYdYvP
xaDdS/KH0shOmlntdJ1uHahBXyMAFgg0xPtvK0UUOAMNuwA7HYqE5vKgeorr9JS3IYSqRrCTwN9a
Ho4rU74ryZAsotiq6aLKpZmrj2HkLTKVUNoBw/rNEIIc3TwlNLDcVqHN9UGjwlgYQOxUYa8vZzfP
vVlSc34sl95dgY+dJyOL73K6snN1D5xr451gIuf/hInJbnMZJ7u2WvWxH5j9GZSagSaC2jyOo+du
2ONTFOyODaAP89ckFJkuXafGBU1ZtC4DerXQ/EbvvCh5Z5EdGqdPt/dPOK/fQkA14SViXnA9sOv9
o3KrWYHeaL49frMcfxlbN4yf0uAeUKmhlA+3pQmn9V9pOBEYGICJfs/Iv8gIyG1TD5Y6aX66xJI7
JvFR7bP2qMfWoaKAvnTDTgpCOLH/CGR+mn+gUqSd/Xp5zjQ1UCUrmk9bXdL7DY36RfYQAiV4e2FC
APVfOVhOkpdr+Lxu84uFaTDcZSVm3W8SrffW0parhUp/vi1lezX/SBGUvYpHI4kHVfMjqqdGe17B
JKewduF+vi1oS/WY0SS2gJ/IeLVtWZvXSeJomq9LspfTXB6Xhgt2xm0p28v5R4p6vWkhfZw8cixH
N4zTmL5lhMQ1lcbdne3dW46g5FLE0GWpIwjtY2jjEtWfbGvH0G5pAAif600F34BFXS9mmZfY6DQu
UksLMXndeHiX6tkeVt/WdeVpJmFNwY6ZR0GfS6cf1+453e+d93b4zpDL4eIAzl+pw/tQ0sAhUqfp
/vYxbV1apujxs0j/84IIK9Pqqk8Gpu/8ommOdvMzkC4LxQwmxw5QEJ1uC9vSiZfC1o95cZHsYGqz
pJLQCfVNFf+lV/dR4wXGDhjH1pJsqP0s2sExriKlkDQAnmSWse4DgPPJmI4LEyXqE8Afd526h1e1
JWudrSNEtwy8SOHItKyOIbkadT/6EA9fTV7AUPs774ZjUu3s3YYKonorYDdFbYLd9Rq82DtVD2fd
nhLTD4OluafJl+mSDCbw2ye0sZ7VyhF90VqEqRNubdPYStMDVu2HRa+Cc2P4g9J41IABTyMXZsTh
l9sCN1SCkWjIcAGoZBpJHEYyFj010yS3/Irbd5Cg//Os2nhk5pyZsHkPzmBTGpVmqkKg0KniE9Wl
Y1uWLdLmzohyjzwftE+TkU29N6mL/R0Ay0jbeT02bjVznkBV8CiuLYiCXe/7WJv1hVdKqt9oQGIs
DPUV90lhvy0DmufCZkdRNuwh/EzAtROJMi0rDhjXOdNReWtofgBOkFl+y6PJW6a9pOLmTr6QIryJ
hdYtdV1iN2jH0wbaKXGwx5JS2794ra6WI2xfIk+pkQAd4Sv6QiOxUn4zR1KAVlDvDsZtKb/FUZFF
wsZTSru+YrU2RmWfhGD2dtNZX3xpjp/rcGBMIINh4K2jMcBXujW8OI09PM7GO208SKEXRXdLDtpf
XWs7/u+6thcZwNXxUC1II8BlosUP7OfrDyrUvJGDKtD8xSFGC37NmerFb4GMWQK/anN4Xcbw7s/v
IwEFUQUpPKZQhHOd6lJNzbwy/Az4GwsiySF9n88/I0qWtwVtqCmj+ysEOa4G/VzC2tpituQOvgp/
lt7adI2CAWnuRGMbOnolQjCZyTJXFCQ604+WJT7bhXmfyunAzHNmuFibcmdFGxYath0biDbLIEMo
YjOGwxglqg3ks1rG4aMzV7mrFUG5Y6G39u03svTa4bQSRlzrhD3D69UNqeGHXYI3D3JAE4MhvBc+
b9wFjRoISsd9wFwKYloTJ36GCcKP9GNiMXxJx/YCrU6vf5Shhb6tCxt6jjD8a6JmPB9R6QDR60EI
bgyfaPZchp03AuLefC/mj20WnWSoddJP/0Ii0Ag0CABOSO/D9S7C/B4OeonEOVQ/alGUPvS59rFt
OovmcBikrSyO7odZkg4LSK+H28I3XgQNcmXgDHhnTV0W9LKY0zCIk9LwTf1kBN+0g+TJ/d3YPyR7
s1RbN4ChMXLyHCWU78Iya9ykQJY6brOkubn6deojNwtaL3X820vaVBdampgTIwAE8PF6P01nnEhx
BobPYNWxk3922jeruXSA04x7tdotUdgMqjCaZkFgIBgOpwVYCxNl+vRovVlCd/JMZ+eAxGzdanhX
8tb/kyGcUGdbSaakhenbw3xKxvpjaAIV0Pwsi9yrugiC8enchsFzEu+Z/K0To4JKCnxN6RJGX29k
X0xjWDqL6ecmnCSLZh3UMfCMznlnK/Gv24cmVrp+L/OlMEE9ujBuliKZTd9UgzI+U0mR5SMEzNWT
NSjOD2UZTSAjY/PZSYeHgaGoN1Lbp1/nQbJPkWKTlAnQ8dBrU9X5fPvbNvdBN8DxdPhf3OvrfUii
USEfk5l+UJc/5u6rGgIQEOZf82CXq3f9KeGVJQEDzC0oeSsYtqC7SVDX/3kmIIhzQc+UlENQWHdd
J3mL4kZF7fZl+7Ob8pOqfLu9yq0nAxpTMtxUlYAqFFapx8VsAupk+syun7Nx56nY2sOXvy4480Zg
SIqZ8etgToCbknrZcs4+3l7BehPEzSPfKSvcRGBkTSH67uylnW1QdH27fBsywD2pD/8m+mZruOyE
p1jLVzMYRtZlhVxafpA/lqwFvvbbi9jaKNCSAB9bkUx5VK+VLZ6n0FLq2vKbaMUymsM7CDZ2AWa2
toqXxkafDUb+rPXPX0RwsxmUaTtPJomqc8Rg1/t91uXVOoin8VKEoMozRAb2NCBClsKzZdOF5MTH
wAazIjmqdeg1k3wfN6MHhuifp3uAaVrDYIjHuESCvzBmAYmL1W6VwbFJnIPSWi5kvmo/7Njmrcfz
hSAxTetkg5QOvYrNYua5GMCMeJIUEnJS48q54jraTpJx89TAvyY1jHmAvun61HqtmW2lcky/qgyX
7t1TaAc0B++hPu+IEevYSrdoY7IgJmos+13eKuMdBF0/4One8bW2TA6ojzThE1YBqSWYHAnuwprk
s+V3VujmXeKNzR62z9Z1sqFPJQJ1AK+XBbszL0xMNkuITZAqTx1bWIz8XE3cbpf3Z0MS6saVBdyd
wxHbV+dqiqjVSaZvyZ9G/O2leQSaBn7NHdd+w+e4kiMoQdBNS58nrCgDHsa+MMbn9lZ+sFR/tvqd
fMGGJvwjizZjwQNwxj4Yi1Xh5E5zVUat7MSz9bs/tngr6AfRCnkCKoHCgpY5Ghw54WnAUOiHUisq
oC2XxlOauXUb1drrGd/QOnDVgIUFkRfXRkyhO51iB7ZK4qXuftDD5RXK+9sL2ty1FwKEBSUhQFqB
joBY+SvN3rYaA6bh/W0Zm9rmUPUmXYXfLrYVp3kXttVcWL7R3SvGL5oy4spvaV+4LWb9VMGIs1f/
iBGMuD5oitT0LCUz4+BoNOARgrcxuEWpxF7bzt/6sjfua7N03kdZtWPuxKrt6hPqRM0wuNARwqyV
oH7wH0cBc1y2b9AuoQ7zXTGA6P2RiNMFiO8uit6r+bfeuAx6v3PJxA77V6IF06TWUr3EFqI1ZCpa
99A0y1mJ0oOFlfpRgJYcBtMx1PS7wsnetUG24wZsr12lkUJRAYyhW/La1o8pxFD1kNKgCyBRP4UP
8EY9kAQBpuaJ2dJH1Ywek6oCq80uL2X65fa5b90RHpkVq5lpGMAwr6XXmZ4OJa+Nrw4t4K6Zmnqx
LO+5uxvvJ6VAh1YYVJhMxWrqXnghy1JmZV43to9n6E7NX2A9nUb9koDLM8ansf91e1FbMQaFBTDo
8BHXAQrhYhoMSElTINvghhym6X1qH8oSAMe7Sg7uIJo9dGZzWOwP0jB9rGq3cSKQtfYKK1vmm3AO
xkvobta9vV5z1fZoa5c7/puwOwXy3dB4tnTI9tpxtsQAZ0VBnpQC/TGCL5zSPGaFMyl6aTSPozPc
0Stz7MNjZZr3obpjJbaMEVNEBPVINOnrvV6T1ddQvY666WdTBQhMQT0yazXjPlcr86TC0bVzO7cM
LDkEi9IUHX6UDa/lzbMUSmmsEZg6DPfIRqW55PRBTUv2aLk2V7ail5K/pi1N5FWwwXo0nIGVzUNH
S5MFRMBYKm4dPkWxufMOimNFv22O8UKYcOWNDtLeFo/Wh64QeIVxzsy7yihBrZOgYTqAzji4Q623
By2My6My5UdDTRgn6dQPZVDKoBiU82nUItUbA0t5pj+0Pk5ZrT0QFRV30pwwKB/vYWxsWYp1a6hs
AuphihQhEQVbuQGt3K/L+SPAM/fs1s47sC0CxwpGTxwFsRCURnUx28TKfpyZPyul/jrL895M19Z9
WbsgVsTflTZHuC9qmLZT1xnsvTF6WaCc7b5/nOzAC5UGUJ7oz2YJfh81Oe01SKGARrgnaHCW5jHA
Xqa/5KPyxtBWjLvZGc86zIrfs2ka/Numb0uPCVvpPkWHaV4Rluf0c2sODs5pBMyQMdOh15ZuCzii
U5xuS9o6LO4LQP8sDJdOUOJconF1LFc3eLDi0+xwLU2z3kMK2VwPTr0Gqiyhg/hyVC1TEma1uljF
eE7VEvxDYPoqorBsb5Jmc0EvRK2P2ItHyjbiWJlMypA0FA+HGBJH187NvemLLZOGMwoguKGalDwE
V0dd2y1C6LR8J6hUVzK71o2sZQBYK9gLifZECSc0jtlAVXV16kvzPOam7fYxU2nZtOz4wVupS7jC
aPOnhkUjtjhSEjAvmJp6QvBVPCfDL8nqDmZ2zqZTbKXgDaZHJ34O92AyNlWD/D31dvxWTYxeZwUc
OidBqFGVD3mvPzd2+axHwH2a7eVf6DrexAoFsHYKC6oR1cE4Dxm5GlnP3moRJUH5D6erfxsKouMV
aGAldhUrtl0Wmo2TT5Y/1N396DSnJAg/VZH8BHXE99ur2TKBL0SJ3nY22mm92IhK9fbBMH/G2me1
r09r//Uuh87WIa1kIPyzwp6JWNr4CQNJGtvyx/IYAnOcg218zPYa8vekCJq+KDIz6TievqK61XKp
pgP566o83d63LSk0dpp0s4IS8goShjUqlZJj8dQ+f4rjBzXU3HmqPYnerD+WRFEKi0eQvEZ965e8
MEWhvdiSssZDFWwMHkHXF+hjjnaX567t1HvB/4Y+4EGSHySLhwaK2abACbVZayLHn9r4XCwOHgin
6c1S6U1p/zPXgmzHA9owtQaD6Gi7RgocssHr9RV089X9VDq+YWY/6zgHnWmS9phBNkJa2lPxB1kR
qH62oBRt3hj5OHaO3/SemoGxi2YAWbnUbvW1rI63T2zD1hr8taIWglKE73K9olzBq7Dj3vGVZKlc
OVFDtzXjD5VunG8L2josEmk6ccVaLhffj8CJ6iXSGsdPlJ9t8eA00slEWFaqnqV9vi1rc1G/oUwJ
LuhtEtQQl7xiVGN2/LC/0ORWKG/SPQD0jTu1xmn8+H9ErMt9oelpEsVwQgzsm6N7FEpOISjIclgc
4jHauVRbO0cwtMYv5FVxsa9FqVOc12PNagbr+5BoD+XHhgnlZZ1v2iuobakefSrUlxXKSK8m3LOm
NJ2BapY/xDBMelF9fJs82B3Ay1SUbp/RVv4AVP9/ZAkx2ZzaTTg3MjuYefnD8p0OTucS38eDe5RA
5tqDGNo6sH/EgY9/vYtjOJelBHS+b4Fu0j6q9dP02ZT/vr2o7f1b0XNpQqFerV4LYZxBau1Zd/xx
/NrGnxT9Y+4cxrZ3nfCdqqeHaY+4YFM3wBf7n0DBIA3GaNihujh0hIWubYIqpnxJl+dSfhrqdsf4
bd0qE8au1fzxkPyGdHuh8uUgKzNlModKvN+OH4byeaw77/YGbp0Srvl6aUHmpIJwvYGLOc1tDvSm
D3aapxS+UU6HQP+1y9++tRaLURa8WXAyX5WXCianOqVF0YOoSw80k1YXp5HzN4VanP/Fihg6INSg
XEa97HpFcDc2xaIH6J32iUEut4wv5Faif1F5WQ0ENQTibwqMwqNR6V05OnIT+E1wSA2vd9zc+nB7
JSJk1urqIQNCurWnch01ul5Knnc6s5NywKiykZzY3fbeVrrWa/Qi8UB+Lp6ULPmsqnZzJJe2eCPQ
sQ9FaRXnPlekd8msDAd9iZZzHmnyURtSerM0eX6jRsDHdMxkH29/8OrdCrnh340cJLNgLaeL8fp7
a5Aap85yAr9b5DdBEz4X0lMRvM+G4WxQmpqdv27L27qMa+PI/+QJFi1IorAcwE/2abF3wJimTN2G
38I9UpStqOXlukTfVJbYL8UIAj8y1L+dQIFhKMkPDZkTWltAx1cIXYJT0qZuo+/lBbYuDg1oa3GP
7Ouri2MvWTqnzG758fgNfDVX6r7b1V6uY8sKAO6MGGIKsiqColmgO2txlwR+PlvAYktjelZS7a+u
1gEUlcw9cLGNc2PsaZ1mgdAE+o/1c14YNmVUnaCLMDqGcVHjX3U/rLfUhLis2OMk3nggiMbWHg3U
kfly4RVyqoWu4CqT/BTSQ70EfjKfPWV4mod1GNnT08Bbyr1XfePMyHmCfuiscSBP+/X6gsLO5qyy
1nsw0x3mRlLo7inllgym5VduMtLWLO9aRt1IUyLNuuQno3oeGC4JCvXkpMfbN+y1lLVVkKTxyloO
PZSwfaFSM+BeoRgq9yuMdFeDZFTV/3iA4VrKK1saKA6dPIFvFqMX6OUh2uMne63gqwTKvgaj6pDN
CBoXyGtb4lgEfga0ofYlGKOD1L3Jh+d/s13/iFkV/4Vi96OcB1pcco8KqXmMHX15UILiriycPWjh
11foekGCqY2nVo97CPh8C7Se9hAdjLNznv5wJpMHiEoTZVjyNZpFs7awbXnc4oAMqrOOaOWB7cny
yaKjKgG6MdV2vJ0N/3Sdt0aWsrY6kRy63rxGm7pcqSq0oDvl/Tt5HjxDf5rH3JOyk5k+Z+qHcJRO
mVPudIdsvLOrZHNFkDfWDk/h2IhcqrYy2Myy/a4kHxvNLSzYF/JTZZ5V7bJEp7amwy623wXPRXOS
pSPsGc70To7SL3pgf2jyvWm112aLL2IzZI3+SAbxBAsCI5ChxeT4Ger6WgDEHpveUD7w+Ewf1T7y
wsNtvV1/7vrhpjGGBALTY8yLcNOvt57kYtPhYQdAHmEUm0GKDklZ6Tu+5oYxWd30lc2DYB7qymsp
oySHgPW3bPOMuUqPuIRuvTdVuLFzjKHwtuDbGfhlws6VVpyOkoTBX+rp5LReNnxikHl1BKv5MM8/
cuvv23u34R3A7kB+m2Zd0Ppp271eFixKeld0jeRbZTs1x1pSwCmQGJUBP2Xppu/m0CSqy7xH/kGi
MNV7Ne27HdPinfPnjQyrAjsWTzj05nRgX3+K0Q61ZBeG5Cu5QXG+rr9N+rA3cChCSa9WAQQSHgRC
Y+qmryK7eZicudRYsJ25qprf6xaMSXhC2mx7TnfKCqDg3tha+o6RhVMvMa/1582DfMLayUtbF6j7
YmhkFJYZUtiV/FF9SJrPMK7ZrQd/x+2j3VLYl1KE7ayaOTUCx5J8qfrS2s8a7KrVsiPjtc/MStZM
EA4KFSvxUvRS1yhNmIYXUidxdj5b48ekPMzvyz8feSRzskK2rOAPJOEFNV2AKxgXJQ8vSXimefiQ
Vm+cJfH69K8/37SXcoQ3w2rNvu3MLLxECY1vc/1Qr7N71c5rsfH+Xa1GMNnxUrehYbJtSbJQHHko
h7vAMN0iAopm74g2Fd5SHS63TtOzKQt6UE911St2G16W8q9MOwK8mSj2nSYpz4Z+H1XZIWmejax2
J79V6/t+qvf6737DUwkGmkGbf75AODwTwscqbLvw8ik2XToRNNccD7nfP8aWG6VeFZM68prAe/Ly
eud13NppXuU1PwCw+ivUgFrNVoK6IbysfHvzMWn/S3E4zTs3Yeu2gX9PqENalNBXCNwXsB8AZNDC
S9a8q6qj3Z+jcUc3N9xAQLv/ESG8c6NkqGWw6OFlTSJKWuOa2lsri867Y79brxAIMnQdW2u7kujL
OABOW1HcRJfueY4f2vjn1Dx2Ve3F4be+eRfI8V5z0OqIiwryQqAY5xQLdNCN3EWXwjTdYflZSwkc
giwwWMEQnkolclWg2LOkdW9f9y37tc7nmqTiSaD/9upeuLxr3RVmeQSnTXVKbQM36fNIGXnWqem9
sfs9eLKtI3wpT9CSsst5N602ujg9iCuzv6SBuyLV7g1y/J62FHcUl4gsEq86/yIEJTVQE1NbjNFF
Te+M+XPVPkbmj9Eu3cZ6ouUMV7gM36iQUhYXZfk6Fe9b6VTnwzmu/8W9ePkhwoqtOJIZYFGjSzM8
ZuHXVv0UTTvqs3X1Vqp3k1wTD6rILpo5ybREqhZdKvSkC1RPBoiyG/aqVVu6Qk3MBi6D+RHGha/d
k6lXtcQxwxgOroNSfp2q+pOS3yWXzuq+pfaH24q5pSgvhQl33Y70Jh07O8J9B2Vy0h9T5TlqXLXt
jv9/gsTXIVfoPGqt6BLH6aGafypZ4emtQuJE3ZEk7h8TaLzf65QBCR+4p8SnteM2a0Ey+nVxdBL5
1CqHqga9STtEy9EJdp7YVwGZKE54Y3sFwNB4TkeYJXT8O08tDkr0fbF+hOZFNZWDPf89xycj3umE
ER8ceoY0GcwYhnPIWkIWcK0lamXEhhFosr809SmTIKzU7fHSTFLuAVR038Xyr9sHuCWQaIsc0Vqt
ZbTqWmCuNM1gprlC5yyUa4V5l8mfrI7Xzoi9Id6j/duSRrBFko16FSMdwiGqY2nVo1Yp/pTGhWe0
1vegkE9BY3/ph9mPQ30vKBDfopVOcx1kVYkHaLURGwbsvCrbihEIf5FTzxqMp0JbPslS+UBe2wuz
/lmrg2NX2zu5kPWYXtpPQazYPDDHYGLPKWJxLH45OCmO3H66fXB7IgQTnYB5QZgZkf9N1Yc8604U
PHeunGgZ1/YHGtFJsHONwAIQTqupwqjqrTi8OGF+WiznzHNxFzefby/k9RFdS1l15sUjqptOPAQZ
vrk8ZTBvll6hOV6uvM+yFBpgKnXOGwqR728L3Vvaam1eCAW2MVCHDqFaz0xrSCdoeXRqZec2rxt0
rQYsjR5QQBDpmaSUcS1lTvWlmgyk6EXrak3tWe3oMU2aJXttWXuSBG0InLmQ0rkIL5Cckl2Y5CP8
LOleWX1z16AYMldsJJLXwnpGo+intkKKAY1S4YDrUh923+NXOQXUjkTl2t3DtSXzL0ippUq29Qlf
eJws2upDyW0tho+z5/ZUpNHvmeeU6bkDmBH+ba14faeQjBLjtpINA57v+ryKrIDEpHc4r0jNcW4S
YF8T3TrdlrKxi2Qp8BrxNUCfELPXZqGHbcBrdnHU4h4MBbdTwvvUfHdbyoZGXElZ//yFhodSpKZg
kEUXxbaPUfGxMh+irjpJ9c4o/6sAcT0u4ncCRFJPpJ3W5b4QNGlVouk5jo0WfEt7qF4i+2AUfjX9
qpu3efu1lxV3Nu7HibEM2DLzPwVG+S2fhDBdLGwqY27X8mmmpxE2LGJeSeUQQX1aTB/n93To73nf
W+e2TgCsLzOYVoZwx9Qwt1snIpJIguVcDFAbDNKdpT//+bkxiLiypdL7Q+x5vZyJ3kE7i6b4ohgx
yC6WpwbvWpn+5z0Ogy0FoSpA8AKaAHPNggnszKKxenuOL4Z9hoTwHpsRyVCGT8FO6nPrVoEnShYd
uDNq4OKKwjpMC/gSLoEWfYWeN3UVOUwPt7ftlcNGil6meQ5VZPfQQuF0ACmALbyo0kvef8xnv7fA
2le6+0w/2Wl5ov3DW+rEJYTZGwr6XdG6tvJrHzZ/mxBgrjf6+sTUfpbtUNOSi2TNrgGV4mKfZZOh
9HeTtNzVVny2Kq+PH3WrPcldfWiyL02yx1/yepNpIFx5ImjaoZFLRItq4iCopDhIL6VfXPaAa16l
YNhcBt/JTlCL/62W10ss9LGSEivMLmHOLMO9Azl2cJn6/ike0jtHPqb038VvrbQ629EZ9pt3TnRX
VqqPxdlRpteXkIlPqsFE3Ryy/pvP8IW1afQYcJ1hzi9z9kOr/qZPsh53LNqWCDSJNj+6TA3qp9eL
jVUYChx60C/Nl7p/p7z54+40dhP8n38ECBYzijKjBJ84vwSG4Ur1Y+UqMw73m4RE/e1bsbkUkHWZ
iOMhhXX2eilzEnR5P9b5Zeyn+zG4M8vibaZL97elvLYk9rpVuPP0ndDcLDybzdI1ba8r+SWazQed
+oaafYdV5Dmf/74taMM1QBJ3bM1MEESLCRcrruRwDlSOJmu9GGTS/ktXALSSPpR96ykQIJk6TmSw
1xW3dQGuBAvR+xKa9iwlCDarSzTW7lB+jPWHatLPWV556SAdKv4v9WC413h4+vkXrqtJutC53N4C
MQxedQfoNIrfQBOsaMbXJwooFU3ci5lf6qF3wyR0w/FDOd6bmB7dWkGodzRoU95v/5/mZFp6hYWD
rG1bJEW4b8r8Ua86cMyzqmhItU7m/agpibcoRXZKSn24u73S1WwKZpX4A4NOeQkXQ2wnz8pBmkDS
ATZQ7x/MjEjAOtjyIbb1z5M07QjbMuJggTk8hGvKC3Cn632tM6OBUH0puCk5zgptJ+/0pIoPfRUc
EmmsvLyLu5OR692BSTjpXNpW9gRzTnOvlHl0F3ZzerCnItsZ9tnafoqz3CssBlBMgqkYGXws5rrC
pDvFkx4YH3Mzu9ey4H6ugrd18a5JaF+8ve+bug5uLa1Fa4GLivT1Vhjwik99bBYXS3k7fYnG86Bh
3qf6TOG3Ds9DHbnl8GxaD6rSumuTTPope6j2EAk3HjTKeAwfrQh+9FQJil7W9OWEQVHCbs9A26LV
9lGB3GrnOdkyXfC6w79BEZg3RfAaOkXPVWKn8mKfKQd9yqyDvHOCWyb4pQThAmnG3KiLjIQIFyRW
/44WX98R8Vs5hatC4oi5HwY96BY3Vi168Si2Y6eOpHeKyyI7LtUZXfoSHNXxh3624SwpqoMe3KmR
7I7FsTEfsuwbGGnjYwC8bf5rLr8Ub4FnWKbj2J1HIi5DPfUyVZbbarWxD2yxwgUjxUWjlbAPndQD
2qswnWsm83nuVhoAMEejZi/P+mpWGQtJNZp5VopG9kp8eb0ZS270SqEPBaG9nrtWZYO7Lnt0hB97
40H+XsWfKqrjleGlwUHabV7YUKgr6eufvzgKp1iWsYjIi8vgVdlvl/GtpDyk8bd/sZlrtOOQE6Um
LWTtYBhMZxocMQuBRKCTuh1cBEm0F/GI9JT2771c43AihHUwWbgecgGduxRhCsLlrq1gbwvfDeT+
W8ddaLcakzdNdU6WkQi29Bz7UsQnehCBQfMgk3Rj+yH5GMfvwunUTZ5S9S4cDefCflKC5kEad0p1
G/aCyIjsMHA3eIgitmjcjWBPqVZxyUpgoAybmci+SveagraOl14wAImcla9HbDKonGmZBlMvLvX4
LZzkcwxic7m4kf3r9gG/TopRE19hPplyAgtNnIuWlSy10y4rL7X13qHhNW5/2UHqzTSiOd/HzB8D
c+d+bjy3VxIFq59MXZZElD4uNnhydXGo4U2u0l9qnR8GKd4RtnlJgXWiu5vGaxohBQVWIigKFn0s
L/PsJSVszNWn0np22vbQNJ0XxuantL9vBp2che7X8U5uZCtYxKNYQZF4X2ieF21ERscdaRh8ubJy
i3Fy5Th6E9jDqbak57GavxZl6Or98CGfWojd22Xn2dlSVm4VWXDgzHBxBIMdzXEwRLRJXgo5kE5t
Vxef51aSd1IJG1JWRFqatImXeEyF2+uYUZZkdVpdprq1jqO9TPd50ig7rtOGqpIVwXkisl+H2IS9
bCWzdqxBry69/iUL38KtfA5k5U6JlZNTWZ410gkx/GHTJHaJNjm6Gmkw5ckTkeaaujQbmJPqS552
tmcqpeYNg74HO7pxJRCAdoCUQ7LuNwPSC1ueLVERSlJbXwBI+SBnxzgc7qxw9OL/R9qXLcetI9t+
ESM4D68ka2RJssq25O0Xhm3ZHMARJMDh6++i9j23RRRvIdynI7r7Ye9QFoBkIpG5ci37txRpsHE9
rmwJ90Zj5m5bozpwtSa0H2czSrvpbHmDxPNvDwtODzXqBUGEQoEIarSqUs26tqJX1dwzNhpHU2/N
PR3zc543j3pGv/e9qu8dN5WNbt5msrAM0tsl1QKuX4TgFPgQJsiT0etUnuscTyTvEZUgJSeh4V3V
WDbxc7ufizkgEJaBW9Tel2/jw9lRrgN55tj0WtphxyOlfgRoRhLFNjYTvxjgNRQk0M0Sx64pbGte
UfVXbWgjAOCe3O47ySIQSO7R4vteZztDmt7cftPe4vGo1wGVj2RPiBwDHXRIIeQ9tqyx9tOQ64HC
ANC8f/1s7B6m8I1l+BBVFpQq1rvHbVoVWmGzK3V+KdZzZdV+mX+7b2Nr9zB6AwGQhX8Zd/bahjeQ
NnMai11zQwvVTEGiStIz74rgDIWUP6RJADaSSQ5tVKuBS/fMhc0FBQT8d20VekN2R0jfX63SeKp7
D2hF4+TxxEfzp02ty5xlPiH5N0bS0I6zkOePedFJAvNGHWP5FYsI6tLqxetm/StKiETnMav7K5QR
Qnvc4aL0WbHrpn9M41FTVL+uedBiJuD+louabcjn1naXM/nwVSjEbYdhbPsr+zO4oWv6RLk2IO2Z
Q+sxfYHSTbob0Z0yfK8KHNkzZePWXVkXFYrKZLZw6cK6mqk/KH8bhkOSmP6odTtE8ak7gkwLHDih
iUv3/sJvI/nSR9LAhgiQ4SKou173iPKmk3MKy9WbZZ304UQadDSZP3fd7r6p9wrk+jG2tqWvbYEM
lBC8AOBhCyfToYmfevOlGkBjABEMMENPreI3P/8xhqeqS1DRuJTeLzQh6bAbJW4mW7XwhDYn9PW7
hPdXPeUnywMbBGTkrR+l7l4mM5MY23grLOtGKRxhCfspPkIhwuCA5LDsr41d6G+uMahn1Iu8CRq/
Kv3DZjbQIJvift4RkDsw341zVYMcHq3qvckHtpvjvGw+tT1aVElpmT+7Km8KPxsL53NdVnoDYgYy
WLvZ1rNnM6d6F4KinigHTS2a8pDWFlNPY2fnRuQqVfqUGUMlY4wXtXzfPyCUYlALhJIKijLq+nA7
5pFRtyYcrq/u6sN4zJ+Mo3OMz+oOGo6QgfAHdrCjz/VPO4GScOhIatOb8evjDxA8OaPGSK1q7q/9
tybfm37yrO9KEo3jr1k95i3znRNtQ6JJEtbbdw8O19ABS8FsAoYFRKduhpywFOtmGSuCxo5jn+lV
eRydmL86ZZxcJV/RspE3X9EHg6LvkqqmHmiGrvnYQumnPerA4Tj6iTh12KPqWI4vpTkHkBO/b3jj
fkWLA0MH+F9UWEXyJnynkN7S9P6alboRkIQMvsXnZH/fysb9igIFAhFqe0iZxftVsXraq07Brm0Z
9dk/sf5bNySZ3kYZDw+MDzaEO8aJE0dNoGV0ta1vKr+2xZnT3bCr28sAyoIuAhCm+2r7LNK7B9r+
SADAvr/IzXj/8RcIt02lD3PCBsKQpZ/ThD3QzggJ/Z0SzETv+sg1+ogO7EtPZFwNW4eI+g/cdZmZ
B0/S+itt0k73FNqyqzK76uc6R/qCyYD46/31bVpBSQGVeDSJUC9dWwFHTdI2OmVXy6rVU6HT9mRh
klgCT9x4KqOqhwQWBBBAZKK9sjYTU57HDTHYFbN7e/OHe7CDOoBE+4sR9I+VKfF/ffmwxA/vozlh
71KD96zJdHYdMozcWtlIwBo7su/mYKfh3OTs0lBlfsIoIUb2Da2KDDtGHUhzWQDCnmw3z0kfoqah
PmJ8O0cHu3RPxVjxvZrOw75TMIdr6nH70hKveKzVGfTqSSYbIbpNsAD0X/Dq6B4AGXDDxT/h6WN2
mcuvpdKkb0ZbpEE1UO1TPSTaZe6aGHPYRgFmA2g1gICnmfuzBjbZX/c95OYzx6/AM+t9VBpMe+Jr
ixkO76a8GAAfN04ZeElompz6XsaWdOOIixm4IWp0ENXD/609REknALV0NuBLt4pvidvbI3hdBsw6
3F/OzSXwbgflZfA9L8UpISYbSkWSYaLDtUUXOiyM8k/FwQhoFhNUqrI6vG9tc/NAavc/1pZVf8hV
9dy1qgQJ09X2qjjw7ELZzQVY3ikKJX8bjt8XhjbTMmWMkVlhAyvS0jFuu+GKloPf6vG5KHnoZLPk
8t4+p/+YES7RFqCf3ABv1jV1rS8YbY/POvdSSdzf3DYQAIBIWF/SfSEqZSobmizl2LacHipIWNot
PQ+utrt/Opu+8B8zIkiLeSZxOcZKr73+u+fnAULCPP/c6qPEjmQ5orChQ+bGUiwcjYtJZQfdjLxj
vt3rkrC3RLVV1EMdCd8QypFA92D4UAiyjUf0jMTjcFXzNv2ndmIwmqY05v6g2nxnAiMexpk+hZAW
k1URNlYIuix090BFAfiS+KIvGqgYOGUxXpnSBW6Bh6BNdxqmpu8f2NYKQaCKSAF1CzCrLT/jw+eU
ahl2TatHFLN2jXnVOyhUF6MW0BRLYy5g4qVscmfDRxbqfExyAq6BpFnYVL3pwCGozyNQI0bpt5RB
7lPNf2dpjdmMsZ+O91coMyfcXC41DJ7bw3gdhmHvOXPn9+AP8Ju4HEMrdiX38sbHjAF3OAyqI5jZ
vYFP9TqtjFQdr1VRHk2VH9Dc+lv4KJzyownhUzaZPoAvTh+vdvFqdkPYKQ/E/BHHMnmcTQ/8z1Le
L9MPrlFRBlS2boxXUrxClGSnkRY6JJMkMAkbhlKLjjkZZGQoKQHGLzYAU7wKiWO2elQ1DtmrVgxW
jLSfw/tOsG0FDROwQC/98sVJPqxFJV3MHEL1CE3R8aBn9h+7ykrJRSjWUf5dCypjiwWw04iePZJ8
Zj3OJ6qhN9X4tM/nT5VKp09m13S7tNbIPi6tXdK4FP7XkYtSF4Ofj/m8S0ewN6dgej836mz7kGwe
g/tbIGb+//fXLSopi0gH8J3rPXCzEdMD+qBHaTpjYkf39dQ7ENs7DVoVlkUUW+CJzljU0WfVPVSt
4yfzCy0Pro66kyP5TpaP/ENkff8xwGot3DeQMEexb/1jFEXNSwWdd+hDBKz74ZW5T+tDPE2+TSSm
ts7eBmYAFTVMAt9U1VLUl7paV7SoUyx2JPC1oCBjI/Hjd20vcUWYkwfOED6G1ocQSYuKNiVnCVys
LPRjPevmcYhTfrRGbG/mVup1Nvs8rN3ktY5xzlY6qIfBYCczJl9AY8dOzEXSSSeIN2l92+4hcAcB
iIEbgYm/7Oc0xsB9RZXQ7QsdNV6w3XaxVuxct1ZCz5jtI7cgeVBVrRb2g/JiGaQ8pVyLsa3qt46N
5h5A3HR3362EC+T9IIHx0jAZAVjqDUlr69SED7OpRy24Z47MVePIbBryy0y7f4aSu0doiLrhWFDj
z39hGC9xiDkC43Aj05cSz6j7xNOjWbH3NG4eq7TaNx19ctTpaCTTuS5knPVbngT6ONCpAugLEQMh
01UyRsfULIwoRRkXWl7nsZtk3SXxefy+oZg5w2AKYFzoIYjpIIjjUOg3IGtcHaZu3x7Sl+4fb/az
2B/e7J9EJgwo1o5uDAqrQmdHY3oMg7kx+km5034qxC9+2J9J5hs/kk+JEbLYlxFCbptFLUWDYjyW
K2bXZkMcjUJ/OBriTzwNiyfyYF+4uVeZrz2CuuOFfaK95BoQ8Vz/rhX4D0QdB1S/IsVvV5njqGIK
L+oYC5L5Ic/CethZ6qubo8Sd+7XnG/VLrip+kf+RouY2QzC4NKFzDrg4EGVCnXCsY0hyD7EeKYoL
CqrcxJw+qFHnwHST8lTWIAbnqj3vZlfrftFEafdt4tTnOjEBnvfaz5WiJb6t9QBZZBW9dHT8fP+j
Eu78f/cH81AgOUE5D3FsHZYzT0FLRkGtVGvc+VqXHdvpRm8damOQ1YG2AscyevWvKRS81qaAVKkA
p02MaDZ2dpYConnydNQPi/qEpOCiyx6OYsVEWBvoH9cGBzLZVCdYGzOb89Tyh6lU94PSPoIsaZ/T
Omj0SDOKvWJPAcCcAa1+3N/czRWjSbW8xyFXKKp7ozjO0X7NjMjsADjv2+5bo6qh7szfG5vgCTMn
hyojkgR/y+fQrsNGo8OLRrwIarDVeFSS3FWjzDiT0T3EVhKYk/7ozW/9awJ9DyM0xofEaSKgZ8IZ
P6R1hsOE3pf889twL3zvuISRg0DKWmSViRMvrtK50CKnLPeZ9SXulKgFkUu2K/jjBHiZ3qhntXlK
7CMFqLaKPyXudzVOJFfHRvKBrBM9WpwByNJuHj1O0hWGOWhRXD/ipBF+4t00x8Ax/SZeJos5wgNk
8TtYczEXhfa2B8LOtd9BIK4dmljXIjehvqWN+7KaDm5DXgfb8tFzMuImzKDCV+jMH63IcZKwKpPn
kXafsqrfKZOsMLR1xSw1AIgrIBlGu0J4gfHJTstacbSIqu3LrH9NTQyMF+Vnj4MtfwLd64iCh5eM
p9541SsZ+nxr95fqF8Ig6kXwhPV+MGLbzBuRj3FF2ZfTWevIrhoKH/PqmgwXvaSRQlKGWtH/2EJB
dm3LoHXqgodGi7TuPL30lT+YvvdqX+z+nEmbyBvpwUJRhCkx/M+C418by3H0btEQPTINyKHwKfBA
Lpu+Pef0S40u32AnD3Y/BROAaBQDCvHzBIWU+yFm6yeApHAZL1QBTRHhsZ7NcmIyDx8Y6n2hUtko
kTmFrE8hVoPfXRrdLpQVURxDmiLEbt0cMwy3ZHi08figJcBgW18M2gU2rXeOkZ5rcDvwOOQ9Oalt
5cdj1LJ53zTNn3TSDh4iUDFkYH54qyEINs7lSWtSIIjVE8R8JZ/fbdBdkigHrJSAReAZIET9wmyg
Gkk6PeopG/Dq2rXJ16zfdcZJjcMscX7fP4ANc8hFQeSEui6mqMR5fsPOFY2OeGQ1CfeCYQKfEbWO
1KqDjEOmtKcTLvBB1oDcSKYQTUFqjDKvhVMXM1PNSyuEOk0HG4K3q+yfZQxouhd6Vv7AAJN3XvL5
V9G+mclOW4oupJchIP8/v2DRf8RsDJRuhX0GIYqnDMqkR2M25Bh4qE95E1+YChFk92ep/UmV/HMy
WCdH6X6jZoZ7vgr4yA/3t//2e1/2wcWDBCA6ULMIsWVMiypZGGsi+2tpObvUhAJ0uWeAwzDPOrbk
GVCG+xY3gunapBBiKlonJS/xALIUxsKMGO3emWfjqvf5sHMnqI6ZuVm9dSaGIGlhFEFfZq6vsEam
lb4YWse69Q8R7pk6d+0MQV2PPCVX9mORtp8mby72JuXq8/1FbwQA2AIrBpCK+Pxx4utQZyt5x2ug
uSOamvvcBKLaNrMXyAhW3AqU7ikDPbnh1+O4a+IaJOyPheLPL70d2PFTOe7d8RdQFpMGkCfKtsSH
fIvsWG5v3fUvFHYjSVKCbqquR0kdv5lp5kNJCEyNu2n043g8N8VnzLXtM/U1dk9leUH6l2iPGd5Z
TFYTF7tOiJbrnyJctzMFBeOMzYwYcI+fIVCrqQE3TgM/Fm1QNiHNJRVCkb3vX4sA1GPoDSkOGPPW
xwP+JQ+ks64eqUY3+MPwZA/+PFxo4/q5pZ10963Nm6MGpAJ6oFW/p9qXCSQtfQoNyHY/JREjgZtI
ftW7KqfooPg5KP4uVRhQaax/Vas3ba00eD5D3qn4ok9Zt6sSPobqND/Q2FCeZivPFhJe55rzDtP+
XqXukl571mIHrGqm/Y/D+iH0YtsN2jotwsxz+TH1uh/4lyIPz+ZPkKD4pvUOOfdOUT3XRC8fGZrd
4QhMW2DO5XTirNP+i6CziFUtqSRw2WKhdLnybc6V9xLIwH3UB6fnWvOgWWXWSlC79ifDS0BKWaua
54Ntwv37Kw555TJ5v0iV3rSCTbfsdQNcUZHNzbCl6L/avttkUML1lcn2IY0h6xqIaKbFwQDnAUwa
Z4l++nt8+FBPtR3FiUG2bESlzaDzy1X6eeRuHbKsSH+Bim66GCafcj/rSHVEHxx8XLNxSYhGgdjI
JsC5E+/H0PQaQN1t8duroTRZFW16UdpYxlexEQlw9aNqs2jkYWpMuJnImBR5q3EjAtfioTV17qct
00MGfYZAz2JZZ/42BUNrGd4NPWhQBiDLXnt5NXItZz03I6X/ppuZX8vIjzbuOAQM0DMCxY3ZO08I
J6BfoWZSDGYUgz4ir9uwRZvGsJ8hPrhwlxwL4nev9+P98ieFLxfUvWBddzDtgUlfYU11WXOn6XMz
mtHCP5aGmj8UjILdMHW1QGV5vmuY3ezvG92Km7jK0epAKgWIkUgLYyOI9WaRWRGd628gNzy1Rvol
zrzjzNhTy6Mkgaj3nJ3NuJeEqo0sDu9UwGjxRkTBQywTjV7ltRZ3zcijunfqQRi+g/w7GLUh1bvP
CLDtPqYfftMqoZJYssRAYaeXa3XRQ0Feiqfy2ntix2Yu+BWtqOCeT+oSvvpCJ8n1veGiywgPGKeQ
EGM6XciSgGRCIQp9jIhQcKIl4KXxPaWVjXZtbSLQlWi5LJoboNlZL2UsFQC6J8uK1J5Hg2kETvpj
jE9pku6aKUapViqltGyOuHl4U6KuhrclEMTCujjUs1nfuFY0JmFyXZosiDuqD835fkIjM6Df/5Sy
8unGp4EMCGOYroEhIwSa9SpxK3SsqUs78rKvVblXySEDn8WUlEFFRkmPYcsWSpcg0cbkhmeIstf6
2CYMTSQ7cph+yGy05FoNA1bKwahK30u//f33957fQSMKxWhoSayXxrSuVXpTc6JeeQBts9XvquxQ
11Bq1ckzZ+7FM8Oylmk/3roNeFSxo5iAWaap3ku4H64W2rpZak2xE5XxsEsqjQfcwnvBsyFiOA6h
bZR54NFRJrN5+02883njq4DrYIhL+PBA4THXeK+6kU7JtG+0/EhJLhOk3egQrq0ItfZJAVtKbVZu
xNr0m5EQf9bAUKLkYezWe6OLQ0iqfhpeDYDcvTTqYsXn6RvPs10jI3K99SX8EsR0ZA6qhmmI5Rg+
bLOjtLmissSNmlbdldkDSt7NxHzdS9GGlFQlbm/gtS2h2Rd7Xctt3BVRleafoJ6FZ7i9M4qnpphl
QWfj0lhsobyKhAijnrawrmIczNai1I20ZUsVnv3IoFoI9r6GhCyhJACCVD8npQ18AwAfD3ZLhtf7
H86WK70THsA+Oq1idWQk9RTzoXMjJQVfoNr3g280pnm4b2VzpcBQANAGdwXgUPClbkhMda6YGyX5
57Fp/LS0/MJ4KkG1OqrlIY9bRD43zLNf9w1vnSaKPiimod4AKa/Fsz54ju7wkTUJdrhuy/Y0D+P4
bCXqg5OO6oNhD+rp782BusXFbQiuMVwoa3NEgfwiJ7P7fiMqytNAv2cpHi+arIiydWwfDQkRwBuN
emrbyY04uBvwZMbolX9/KTILwolBJHFiQwkLqhnp3suUSlxiK3QuamSoP+ImuqFIH4GlN5VedSMw
zPjxG39mT8Z8AL2TJauq3eagy1w8+I4wSoWrXeylVCWxypEpbuTV/8SVj0yaJWEx7YJq9Afr72Z4
8dhAEoZxTOSfpopGsxA+Mpdi0wrbjUqC4XSzjmkAgVNLEqRuMy+IJaF5D2IJdHcx4rT2M97bbKS0
c6JK+VqPajC5dVBMkqXIjAjO3BAoVapZ70S5nvodV/1Ge/hfGxEd2WCVG4OiL6qKJNCbR4yohSCe
ve/LGytBqoUX4EKsjnlLIbvzNDzd9SlVoylLjqBSjLKWBK1Jw/tmNlwaryiEGhRwVXCkLp/Uh2BD
9WGwMszjR3aWhV5SPzXJhZggSzJf5wKUz90oQWNuRDcDOSvYJXAnLpXctcGpmssZEVuNGudgW1+c
oDao78kqNFu7Bx0UTDciawQef/kVH5ZVqcnIpnJWI+TO/OhmRUiUytmno6zXs2UIsBd3ecyAMuPm
mk8UVe117B/Q7t+p3QZV6n3idJBEnk0zaKkC/YLAe1N3RcPTBo00zBgYU02dhzT/zKyvf+8KuHfe
61nwBTG7TxuiNqbXqVHZ9v5E9xXnO9785tUr1OFk3enlEls/JSC6vkjzgpRiUTZbFvzxgPAoctEH
VaPksY8f+rYOW9tGse7MJE/NjTsB0zPoDi5hB/UUwRMgdjirudOrkWL/NOM/4Im+v2uyvy/c1p2m
EzMd8Pfn6dGtf/x3fx951lIQQtr+nqV82Chj1PLCbjnkSd22Q9AE6wTx6PH+IrbcC/UtSOOBqxz9
DSE2t1aZ0ibX1IjUvwujDcAxBmU2SV6zeeQfjAixObY0BXAeHSvhGaiD+RP8OLHSH4b6HfMBklRg
K8x8XJEQo/UuSQjvVTXqeXcw9B/VyHxik9CSybtuBVCEaGgiLXP4IBFeO7IxASvKcXQRuOprP+5e
xvmK+VnD3pey2sWmqyHK4FZAcRcUDmtTcZ/g4dp5iNULK9MMJnkZmGFr1ywgoqFlskzqirBv0xq0
GU98NcJE4Q+9N68qxBSM3C8Ssr/vcZuWEKFx9wCchBiwXkuqWLOTovEZ2ca+NH2rxXMU/EayCdSt
01miM9rx4OBHY2ptxiV8SEtkPpHFPJ899tpOQY1Y4w50hVI0qyW59NZ3hG44sJ94W4O6V4hqTUbS
2kAJIXJiaOGhU41/Z1fL5C42kDbvgF7cNkgNgS8QLu0yB4zIcrKlw98+VMkYZcSa/Lxy9711tj3m
91niaxiR6uvkMqpFGMukz7f2FVy0IKcBOThyRiFgxHriZVQjWjT1vW+yl9r95BGYmg7UDuvi+b6z
yKwJzjLbjY3RoRII0zL1qdnsukQdIF7qu8l+VqZd2xu1JFvdClYoyUBKYanMAMq2dhy1IgXVIFAU
NfHBBLWcO/CD7v3OaRFwc/z59+sDmh0PavgDMETCh622OeEY7FAjcKAAruxFDDUYN5nCvPWBwfSt
rJCEx83lQeYRJIUYfcA7c708O08MbazhqDqAwToYIXgFhY/yiKozkkwZamLrswBkFxESFzGyWeH8
XDuf0SrstKiBHoR91uMHK5eQcW20iZFOfLAhfOnlnNWeRdCngmyBD7wXPj8z6N0vg6aFkwkxpOqI
fhjPfvUyzoutvVxyP+QzFsZKxRsaNyrTO0y5LWW8GeQBdfJrsJUAYiVINyVhc2snwUQBTVOk7MvD
cH1uWsoNNiWwZYNAPSbWS9U2Qd+VEu/fNmOhOAiy5IX6cG0GVxD4UDSGpl/9bDBM6xF/KGScoltX
AJwBnUqgmlEQXPb1Q2aDOmSroA+jRUPSBpB/TJTJp+6neZS8CTeuTRPnAtVUFOMNvHTXdiq76RRz
eQuMBZn9Ee26o153MqGEjdUsYWIpFqFiZIpVm9nUprGuRjVyWTnuEsPsdsas+TwZw8RtFElE3Dgg
vG1QXAQZ1iJqKXh7PdSWkQ7Ipcz8c+48zN1VqhK1bWKhykAQRJtB+GhjPJhYzHBDg5DEg+y1/VBN
HYfoTyc5H5khYS2j25GmxWIju/kDvt4mfZ4sSZK+aQKdmIUldRnoFS5MzENperasZZor353OuL/8
SqbZtOlnYLdaWFLxgYh+ViqZkqVDqkWGFkPocfLME7qmr/evik03wzMdHQOEAdBMrZ15wHyLRbRG
iwpz6MMmtkigmFZ87Oe0e8s8QGvv29uKq0u2CcpqkAjdzh/MnTdYNau0SJ1bdoLO3RyaVpsHKPWo
qBUp6c7JSgvarS0cnecYq9D0BtxlgwwBtbXypd6sojIGyRjR5XsvQ86j5Eg56txP9IfOi194FdoK
u0qWvCQvwtsUTwcXsA48ulwwnK/3WMfw4QT6Ty2a9xRTy+feOKaFfyBfkDL2Es/cuDzARb8gypZq
H2L62ham1zzuDLAF5JdvNcd4QoIBdV+nafam+fX+yjbyqAVRAPQiqPYxeCksrMEY8ah2OMu6jMoq
UlxAcu3vM2tC13hhriRGbVtDcwvRXQc2cPnnH+K7hpZ1m1IsjeIGLncgf+wC862loSYj0dtyDVxS
/8+SEOH7PkfwL2GJQ6zY+dmU3wdrCOxKclZbUeSDGTHpLQYvAyctkqbOfQVXU6CmPyDzff+Ilp8q
+t5HG0LUTUZwz0JSEf7gu4e6OTBn99jPAXsbCslqtjwPKSfI+EDWiY9KOJ7Zc1tO6hGphNHoodvN
1c50MnpCisqCqmySJ0hsyW7Jm+UBI4lsE9hZYGnQRhbcvQMnqJMDAxHp8+zrcXIaEv6tZ/vR807c
bPxsfhtI+nJ/T2/ODWWmJSwjxwBkDiD9tSOqNDM55boSKWX9pLSnXC2vntXJMtCbsLGYARZ2QY4s
D07xyQA6HMUzYyUqyjbUvC/2G3R1WsxJYfQu2bOsPY2VpJi6sTJcBWjkYmAJYzXie70iM4YaTDW9
EECQFpk8PvveIHFJmRHhypkQ/HlL9PSSqac020FDwHC//fUJrdYhbF0MwV+jtGAitTvox/0Z8AXL
hBduruflofxhrwTXU1oPj7phSi/2udrTv74z8NcBKsHXhJLzMq239jGeFfjzDk5iqB5R0/etV8/5
pxj3yXju6z8JFMBd/vduvdTtF00nNJpRgFqbbG2zgTTdnEKvGOhnj4Jx2AlGLgkTN7F1WRjqSstc
CX64KsTWIUnRCurt9IIcO1BUAsxH52vleeJ/7vvATTxaGxKfUWrl2koHQbgLiFfw+H0ts0tsHzB4
GKgyhNetR6MStJAAofCENd1curFigMnSKi8ZPpsWHbwi8bO/vi3whz8aEY6HdyYKJDOMKCl4qjxY
ULp9Wf71xwkrmIZd0lr3lhk3nqyc89wsL7P7AwRuQVWcq1RyMreoimUpH4wIS+l5SlAuNMqLkwAw
VQ47Xjohbci3yeUPXg4a6yGmvs7MXToBhWhQjBg27QU4xWCkDYaRZOWLrQO0l/evuZDzYNxv7fpp
2tcjr7Ls4qWXxnLQpjq0spF2iQ1RlcicJzNPtTS7jN53qnrB8g23TFanllkR7nuTpF7dUayE2l+t
rvGhwMV06t//tGRGhAg+VN3UZIsRaCxlEJvRpj60skTyjntnYVvlLosEDKASwPjg40JtcH0qnZ5l
NXTJy0vHC5+46XGKE5+YoDUOXEYeVNbsapBRgBngotWvoHM1CrrnXQm8NglI8RvOc1Q786RnjT/T
Iby/CbeBDO9ztJ3xC1E/N8Tz9NR0aIDjqi+N2QE67ChkzzS7DDLIe+4mg2WH+/Zu75u1PeFkocqS
aMRJ6wt0UUNz7kD38b+0IBwrKVg69wOpLyNJAtv+ncneC7fZ2noJwrXM1XhKLQtLQD+TM+rTHHaU
35r9TGs7RFl0Z4+Si1S2a8ItDZJQPCmbor4YtRVq1gN3VMmubXwMKz9Y/vmHZ4k31LRmcV5fmHYY
Zy+arbNFZFTXm0YcPB/B+IvakyMczWRlaVKMTQ3GR7xE0Lj9xhvEkLiiv//ey5b7H090fHDoqq9X
QzK1xoBrW1/KFDSfmJnPzEdMh8nAUBsfD9pBSG5QCYLomDi3rHXAcSsYHb6U0BtzAvfb0GHWUkYm
v2UFSQZoDhb1Pld84nd94bEMWc2FKLuyUZ9BzfwHbGjArMvAKBtuhpPB2BzYf9DDEAdlqwGDyNyu
6os3V3UU26m+97Lu5f7ZbDjB0u7UUENAcgTgy/psILLiNmZp1pdcTbrTCM31n8o45H6P8p0sxG9t
3UdbgsMNLtFRGoatbP6qtvRkWf+MuJPNSkZJeQuLw6MRFdulDIOs8IaLs+cTKifcxhfqKPsCGUEw
E3ZoKA0Mowi5CsnUNnkqUvvU9Z/ub+hGPFqZFjYURaVyYYbAV4WuuA/f18MCqWha7/rizcup7yjF
hWWTrNu1ubngZcagOpJFyD+sD1IjcacRWteXzh/d50L10/To8NP9xW16y3+MiK9UEESAS4TjS1bB
ERw3X1kOEeHK4bLO1pbro1SCsj5Gg1HfFzYROFFombAJXtmn5tmo6zGcinb076/mNptfSmggD1lG
QyADu/zzD1FWd6lFzDhpkD2hL6iU0eiwR1TCfmUYa/U9U5e8vjd3D8Mg8EdowoEhaG3PqJlZgfK/
vrhZXe3INNc7paDuvlZTGWnZ1gaC33Bpwiy8XmIs7AizbGqQ5uK18aHTO4y9xhYDRub+Dm6tCLAi
BA9AUDEjITod00r8grq5dO6nyYbiJ15CXcl3961sLAbFgwX6BZwU4rtwTn1WuBD56ZuLqR7A4wwL
/0XehcIIUkIwwoPSRbwK0z5XipTy9kKy5pNbF1Gdzr9NPf1tVcZfX+2gu8AQDV4GID1B93btBKwo
SaV5WXnJ8x9K/YpXgek839+v21NZmxBy3EXXjfE6Ly9o9o088zFkoVVf79u4DXOwgXkHFGoBNIUL
rJcxp5CpoDZsFLw9xTYI0r+2w4ObXI3ioIKfRpV42rIt67x9bU/YNrAKo22mw56HeoX6MAWk+jq4
J1Um2bi1d8iGoIqHmjpKMcs//xgTCP6DCn55aaBkUyV2VGQPJsgZ7u/erRWkQyC+Qz0MTDAwtLbi
5nViK9VYXsbR3I3TlZtVKC0m3R4RjLgGmtkGsiJkEWsjbYvg2dp43A/tHNSj45sDZg34nywdAwxb
1oeuLiTrur2E1iaFuN1Peu8wjpd+bimBNrw4QOnBIQZZ2X5z/8A0ilIpyj2AI6yXBmBRZo+qDjuD
uSsxIeWBaUCKod1YDZAHC6PpO02FSFs+NbiEiO2UF70pAifW8CorUTRQP0uP6jbCIUp/sCTE0Wku
1aa3YMljr9n44A0yrb5bA0BkQU0AyQH6cYBirjdMdxUNBaUpjtryWJFuP2UyeN7tZi3jSAv4E7kX
wJ/C5QZee0NrutqLFEZ3RHlJyhnD3dV5YWe///HcstksWCyAl8DdgoEkPP/Wi5lmrQGhYxsDRvFW
9aGnvqDhAc7+2NcnX5n1I1fOGHZW3Olng0pC018SejL6bGfJBmhu/RD1LNA7A7a1QNPFSb0m99hs
8Bl0Z5M7XBqHF7t5QJuAemp5lKx62cB1BASx3MKThQYxoJaeEDNSmgP7SvoYvZD+0Li/+zTfGX19
HBX9PJbFJ7tSUcnvfF78BGnx11rPJZNnG4vFpi89Cg8g1RtmwwFUax1eOUrUGDzUjUuWfK0SWa3p
Ns7jgYgBcaRHuPPRBVyf7ViDP3j4P6R92W7cSNPsExHgvtxy60WtrSlZlm4Iy5JIFtfiTj79idLM
N+6u5t/EzIEBQ4BgJ7OWrKysyIgWFVaqhr6ljzaiYzRZ/hS/dcqv60O64BAWKh5CGH5Ax5Xx3Jap
1VSp+ig5gLPxPTPeCukxLbQf140s7DwEEByVOCPRysmTHNImb1OqpdEhGWnnziA7A+eJuoZTWRg2
8PniPMYrJpYGH+vlrKPzhOI00Ha3YGW5U5o7oj5KeQ/R1ffrDrHs4Xwd4taLF25IqknoelS47ELO
wfUfhwIKdWbv5nGzQ3E6VBofCsFOVn1RfaW4fzlLsIemejZL2GG8IEoXI2WeYyuBxuW0VeP5oFXC
jQUijetu8SPIqtMoT6Brm5Fz4cfzxZCo42wkaYciZ5L3N7QRKJ6Q8sIXSwG5M3hDHYLR+JdbCq13
KLygwwC4H/zNS7bmJMpU3ELJoSn2gvTMnpTar+t+8esPJtALy9RLGUPjxcNiEyZGIadJeogNtOeU
YxREWr7Wpn05eBouG+AawkKX8YDJ5vAka0oGk0B2sE0PISBsJrAVoSF7Uz/8LsFYSCCRet0nfkkw
nwAoAn0YwFIG3OLMQXVU1MDjdjAalGjBJE/Q2/J63QafPX3bgGighZoSUw/k1oPRmQmprTE9QDnc
mSpAcspf+vgALgN77J7y2u7rt39vEZ29OEuQduLyxlUy51xO8spMM7DoS7/rLpkfIJ073JsI7C5t
arKLQ33ajHRoNilt1hi5+G3N/MWpAkYnlC/AGML5K44gqa1Fkh1UC/wVpDW3Vaf9bM3B7YZxo8z7
1aRnaYSBEdTZGKPR1+AOtLFu1QSCKdnBnCHYgo5fxQmH1ldFatiZkBJHy5TSy2sxhMJU36zs94ss
Ag7jHg5sMsIYank8elbohM4ctaw4zJ2JZDWh9UaTst5RIRfjGs1QbcS2ol4qV91WqkDzbUcjsXbF
OHaKXejF5EGNuj+WbZjdJHldHjMIqK0UkxY2L/rzIYqGFJdhwrhY20cahG8UKTtA6Sb1MkGt3zJN
qFfqEhe8Td9DwQQlQWACLCXfiQQascKUqAnV4uey+iL3wDuWG/0JRIzhbSo7FTQDPhVhe325L8QM
BqsH6BHpDLYYt4ktBdJ5s4Tpr6Svuv+M72Rhnwfk+bqVhWV9ZoVLS9XOKHO892SHtLiJkBylUFQ3
nsCHRbXMFtdofnTubPxrIP/4xG1hTWmNqCJKdmhzbXQGuY7AXaOJXpgpsxc1beRe924hEAIrAvoP
bF2QvvDJRR+lKeP/yQ5TCbZGnPf7XF05fpemCW6B6YnxpuB/O4+1WpZ2DXZQdii7CuKpIrFucSmK
94WUGQ+lnM12Va9lmkuTBpAKgiHSasZ9f24TFaSkTXOsxy58mDwoytrS/DumX+Tz+vAtRCDw66Pu
gxuLivoVZ2cyYyoaNa7hTS+gqRSKY0eI+TW3VVhQbxoEbYdya3w3lcI7ULNrT2OL1hkTLLszg2GE
WyxCiu500OLkBzqmfpwN4KOnrwYFPrv2eqEO5iZ+K9KVFbO0QpFco/5ooVSGFpDzoR3UgQLHqqPy
EKY2e/sc48ewDkzv+sguLUyc0HiLQTIPmk32+5OEoEi01higYHfI2n0DMholuq3WnvyXViZaJ78f
ctFxyPO8DYrWDZPIbCS2sQV4AZIFRm0Pa/KU360qpxkv29WQjQYUjN1LgJ4+dwZiPupg5VVxmKqH
BCKARSQ6oOAmzaMi2mIBvr3SzztgCt7qsLWF6r603FCwvFqP7AF6lnGoAGTdGmiMTu6b4acUb6Hx
uq/mtZvx0qiffigbsZNR7yp8fk+a4qCARBcP1tBG9+c0X5nbyyWEywx4n5i8Jep/fDO+2NFpmFLg
xOT+OT0quHPPUrYFNfnasXTpDorzjMQSGFewnfBhoKUd0IyVWBzGvLQlcDYJ0jvtiC3OpcM4QbQB
eKI2fpbSwBQF3PNToFNnu+80PxY+ri/ohXQBuikAuOKQRIX44rJYDGgGm/QQeJza7wovvMusTTt/
JPkeCYIft8M2n2VwZkNibvyotOSRKrUz6V9D4l//kgsIA7bt2ZdwUWvWaSXIEE866IarTh4QT/ed
1/u9n+3iB3Pf75Rj2dtpbzeZX5V3c2qj/+L6N1w8sPHfwB2rlQI8CLipUWJ2fw5e7KSe3f1s79a2
3jdI5nzrnfvKxcikbgUhby3ESK/zJL8/tDvVk54sv9zjrNunj8l+vulv2q3hPYA91hc2YA3eYG9t
ovuvbR7UNtqitv2mdAsPbMO+sRJOL08qfB/uO9gL7P6mc3GOjjWhIEItDjRNaz9VZux/06gdKeu6
jagRxWtiPfSKol2bgoVdCMusRiLjzmDwVy5lzoguE1Ic0lmw22pDO6fO7KbdXZ/pJTNgbwKonvV9
oeB5HlJyAWmBONLiIGpZhpsPVCPU8raGaFayVo5ZGksdtw/IYuHCCjHBc1MWYrlpVYheYw2yPg1g
0a4/KOENmNSAx6GvWroWYNjH86uLZU+MKxe9Cnw3xGxmEyBUcXHIoM8mUl8YPg04Rt5CNLGHEhrK
M7DERgdN2g4rLd8XPQtsB53Y5is2aIYMW6Bii0M9/7biTSOhgB29ZrSFmpBNy8du/F32ftSt3ChW
7XLRI4ROW0pK2LVM3TcGy82bhzLeSXsL6whi2XMH/sfprYQ2yPWVtBTNIYiDJ0n2kocy8fn0Ermc
i36qsVWEmjhxWhA8xKNmJDXl2hvb0krC8yyjQUFqBTX3c1OxOg1omFSLQ6KB5teKY2HTgSXHNsJh
9kurJR7RjQ50hAVd2S7fKSO/pE5MW1xNccjpnAHHXhwiXXOUVH229Ld28CWL+L3a7qQWsoqqN4Nn
M7AmF/fLYdwn8stYZ7ehXm+m9gGF+q38oFPcMq9PwEVLLltyp9/GTb2hJooB3hFMvbWXDbeRtlGM
NhXG5eVH04Pljbiz4PiyVk6L70ezy0FhnW2goYCgC2d40Ftq0QKDkh9RSNndgwM9/KGXzmdtSw4q
K3brZJ5sV/bLK9ROnNRFm4lTOYkf+ezn1EU+5YUraQxbBBcfhdoRqukMFK1xka2tW90S0gEBtNh0
SemU0/2c+2VWbGKbEsuu5zWauMsdgE5BNglAqqLkx7+WQ8tllDuwtx1INmu2UUc3oSVGthDT7fWZ
vgzap4ZQsj9f/6RWGllNW8D6evMmTI2XCHRetWo6tbgyiOrFIDJLDKbMCG7RAHduCRJFA6ooAGpY
XfyO6lLn9FkerxyyCwv33Aq3fppO7+JW74HsMiwkga0jV58WpQ5udM5UznasQRatg7iB4EFWobEr
TV2pzS1OHarejNsdnV3fX3iSWWvqMAsjG1HDekahtpZuRfn5+qRdBi04id5jxCsFFQT+pE2o2RSh
OJSH4dFo99SpNHuOnfBnGq/Egct707khNqcnvpgyLYgBPP6htdAW7wrVptd97UmsV7b9op3v/c4q
3PDo3M6UKiolnYgxazXspheJBFbTOUm9N0GEe33wFlf8iS02fyc+xWFLzSqCrRbsQIo3SbETUW+1
GHIZMzB0J2bYZ5yYIV0tqKE5AtxlOJFuo3Ua+KfIG9yo9UbZv+7T2vhxtzkzMus8n6TyoCdfZkxQ
mDxmqP8J+irRzZpb3NE8dWleVJkMWFdXopuruCXGWNuyPNoy0M594YeTdD8p0Upn0JqD7LNORrMZ
oJeV6XCwntXbLFS3EGJ3tWGLGoVtKCvI72UfEXQNg9XYefraRhoj4Kc1GBu/wuRDk1tby20sRilP
HONhlIaVJbns3R+D3PQVM2AfE8WgSto7Ce3GpE6zC9V7/Xh9mSxHR9Cr/s8zbvb0HqlVDOK6A0kO
3Q9NMJ+m1hvI21T3m3nYWsjbrbTb4Z6OFqmVNfrdhnJ+irId8cc4N4fg580k3MGrA6DrhZ1UTWoL
WopKfg3YpR3p009DmvBYAQym4ZHUApmlQpOXUNeJq+ek2JutAIpPAUzeK8PCjp6LL9PBvIhbEqoI
KrdX88jqhXAA2i6/S26oIxi28Jw+dIGc2/PDf7HFeraZpBQACVyo05S8sZIJx0NsbhL1p1LaSjg6
etAMTiu+yiZynGrzn2xaKOOhOsXaI893j5XhFGk0xKLWn0TNC62fPQ1kaEArR2F4jubPka6cUMwL
fkTB8gZwNUqHaB/jjuFKkpqwzxFk56p4iC3rtpUm77pXS7sU71/AdrCa8wV3xCBmIDAsTKxlY9si
DAz5TdwNziA+5GFmx+0bVf/dEywjDoC2L262DGiN2h63e6yOmEbTGhA/jVpHaT+k5jmcV7YoO31O
Bu7CBrdJqi4eh6IUxiO04kBOkDrgzXb68Mf1seMCzl9WQBkNVAzDafBCtYVQpVlYx9MxbGcxiFE5
cVFeJltaSbkn1Il8p4fTsJIYcVnL30bx6AtyN3AIatzBS62261A4HY9xreqMl1/IoRcb02ny50St
f4MCSH0Bfrfyh1gIm911l/k61Ld5AMBgGfRVuPFxm5wK8yzkAkZ2INWdOW8F5aAB+1z2ux5tpoNM
jp22tYZ/l9n8bRVFUFBqIbHhi+i6VhczGch0VLujKmReF7tC9zbo+yF+uu4g+35+5cAEZNjADQKt
Jm54kxQIqNiKx6NhoeRihrUflqlu41FLdJRQXbsiLs0mbuhoVgOEHJSb3Jll5Ok0FMCJHadIaY5W
M4yJrZFa730rnuYMb94m9AGnaAITT6iX0fwfBhZJNqtpof1f17gIo2ZzKhW9PB/nqgZsMXHN3NqO
bf6ZCeOrovRr8rYXWwY6MHiAAbUBKHFQ5eKGF/UHmve0744xcp1Jg0wGHoDr/l2Ifxdrym8XU8ls
4ZUb1wcNhUK+vCUpc501gtkd9WTwi0oG0SNwmH20k+WVUbzcFTDFOIERotFQDuzn+dFQpkNvNErd
4zWr8/ThFst1o4aj34UfmVHZUVfZXZw8dbqwkvNw4dsE57KMcIrjiA0pntXPDRs5lJbTwYRaehU5
Y/JuxvskBiwI+tGvfahtVnVVFgYVjApAgOKoQK+MrpwbzHBRn8siEY810JnQkQrj6lEeCa7x/coZ
v2wJD1pAvwF3wrtmxkldpyURj3LyUslA2m1IhJKFsAaAWxhCNOJAxwMiIqx0xQ1hJCXjGM+WeExr
466SWw9Z0gEtrdSo7ZaQQzWS9zJfeeRdcu7UqHw+jFIUa0kHDMIxahKniXdi9IH9Pynv/zKagRIG
8Cqct/APQELurCVIFDs6wbf4Q4TEp0x+6DJ1JmXlVLiIYt+tk4yqhJEO4GQ696Zqo2aQ0kY6VnH8
Kk8qmpncXJXu1Lg/AM7Qxbp33S++qIp1jxo5wy2iiszyCM6xqJciURlV9Yjd6M/Qd0Nn4MbMLKeQ
M5tAlWU0QT/eVQEVU4hj/V4xfzl9qEgAd4VRZRA2ma2pk4tUX4dCqemzeWybDgI+d0WZbooa7+a5
V4qBlXxV4yuZH4sNVbYkST1dfxPQ5rAyCiyqnJ1VqKShfPFNfMPq+NxetKZCKcJMD4+ZUMcMISPc
DMglMRbSGm7uMm4DPQ/cH56WcVShKeTc4cScMinT5TjIRdVWDpZwTxscS5UTps8rY8u+mvMKT/PI
LwC0QHscjxEYcDXJjalLAqXJtH0U0Z/DkEh36VTIvlYI+YuVyeCOESHq1WTivKOSft+kQ7NPi/ZG
0QV5JeG6GGUNA4z2YBSI0B+Fktq561qlJEYl4Xt6877pn4Zi8FJD8Ve8vthCsAK9FfauxaAlvNcp
+nqk+NvryM2/jPvefR+35CtxhtcSKrmVY9qZZ7gWsceHVeLGy/Pr2zrCOvBZaF3g4f2VLIXQnO+T
YDRTu5ufjDyIu8fWTIDG+iqr2pPxGDytaQRx1xuGrkabJVA0aL3Fexe/fkUZMrsA0iZBSiNPm8DM
pxXuyriy6H22mjgb7BtOdiq8whtIzGbvJ1Ir2SGu5SWl3X9VdvVsrNRXlsfxxCNurQhJVsi92CZB
5w2DRwRHdzs3cqTONYi7BvlYGz5uT6qagLboDsaEkdih8pHE1kp2wXM8/D1DoFAE8ADP8N8v4yej
p4RW3kUD1gVKvLv0Jnq0vH4PQEDviW59O2yFJ3AGrIEqLmINmzIFSRuebSCI/K35fmI0KVtDT2X4
RXASO2CMcmMjw3ncmscmSd9yea0sdhHNOYPcrGVZjPpVhDUSFZGdW9GeyO+1/lOv+pX1sRRKkKcx
3iFsdLD4ny/GJqmzVNbGJEgkFY9xOpRGMmSMzmCKaxRta6a4dW/EmQxiI5iasmASIIhhhTZuG2sL
ZHF74eqAlgxU+C7yTz2P0nGWQ2wv8TMqpY0et49Nrtwm4z7Lqp3ya5DpTsiEu9RYY/HlQZR/Lc4T
21wOlYVKje4nKwlUw5kzJzHdygdLVR2+U+GWyraR7qIe4r42rjXXo8rCggErNgh9cRdlLbPcPEa1
luhSj20hGuUupdPRUkfLztDOoHQtWRnjhZkENI9R+uKiBkwqZywrWzyaJZjJGsLdDm6LRwEg2k1v
KiteLew79ioPMVEDtH44jc5XZzGYGT4Ecynda11AVS9RUK718n/JocLmjVUHgY5HzoIGAy53yzRw
PBegRQyQkW8F6znN7ogprVSZLrJ6ZgT99QgjEBUATP7cGbz61XFXZyQAA/dMDklbu4J0JNIGqpf2
WLWuIqwkwXxl9i+/TkxyYSRVYhn3dJDwl18A4Mel/bNwzddP+UMyHN2WLVvfNmttZnwt+m+jKByg
4QD9WXxDlFTMSBHjnASz4uRf5V3+pnrDZt7pTpXu8t4xV2AUy+P6xx63GhuiUeCnYa/v9tZLlT3G
IliSHJUCnL1Zw4CtGeMmsagnoSVKBTbT2IKmKW5/kekYo2sIQW7thtHE1WJNNunyavG9cv54yE1j
r9Wkywg8jMIB0IEnKtpj6lbK4GTK6KXhZzT4NWo12rByOqzOJXegZ3qmiOOENSv9Ljuy6yVzKzzT
aApIe+ihrtZDTtPsY8cid12zxjTAxpJLlLBh/rjNosPJqauirVjMwfcfTKpQeFnVz8iTaOFdj5xL
GRIubAieGtOixyvluZk6r6ayJwUJigNihC0bm6zcJbLdxF4t2MN8s/YqtLiGTgxyUS0HFAHs+JhO
3Zm3JLYhjGujpWR6+bjuGQ9E+WsnnhjijiMaQsNRlmAo+TF9VYFxY37mv0ANNXjZvZTbvzNb2b8e
5NKeR6c4So70fP0DlpfPyQfwW1NURzK1WD7lZEdHSO4qt4Mv+oNLn9qNsXNXzLF9cLFgTszxmxP4
zLkfYW50ofj8Jn8+qPeVp8TOuDlYDy751FYsrs0ktzGruNVy8A+ToA5vexXQ+GBAqUFiGJr4WD4R
sgb8XDrmoUXJCFihtIF3rfO1Kkh9iQ4QzOhQ3Y2AFBVf2Vtd+tfHcXkY/xjhNj1VIjJFZUOCkMoQ
zZ7191iuJSeZxjUhrKWEiUFHDFY1BNifr1IWKSkayLSRoNUImjL2kx/ulEPXPGv6PiK/ab2dnqC/
B7J50bnu5P+xOf6Y5rw0GhnEDhAzDczxPsw+G/1GaZ0GQsw0sifxppHdmv7Wn7pfpHPU5kekxnb4
OwPxfUMfNetFNX0CINP1j1qe3j/fxEW8PB8o+IMxHBERQlejaefnEN1ywdcZCPPgXbe2OgRc2oMa
cZ6URonDrIn9+psaIOvtzHqPtP6hbfEmPu71zKmq/fgVE2k3mNtR8kkK4VWgihNHnnHQPirKrsvW
8D7LO+vPSLDfn8R+kBKCmYXNjpjfyHvdGfNdb1vP0YO4xirBgsJl0PjHEs+3puHdT9NLNghaLdnT
VCduoxZrTPX/Ryj8Y4YL+qVqxWY1wCHLepYNLz30tZ0qdu6aL2Qff16fWV6X+a/IDw5bVocHxoBn
AhLiTmijtscRk3uidQe25k3ZPzEJq0n2qfWc7Uj9PDTOTfVhNjdT52fCDi/00uv171heYX++gz9b
dSsdO1FFKCn0bTk7GmDzG3W+zfQJu/0+1+8AAWirxpY1d4RCx1g27DkEBL+HtHkUwm0n/NJzWz2u
fNZCaQvNIv8MD3+vIP1cKRlAE0Hfx6+C6RfNdoqhwn6Py1qTlY9qRx2oeezraptav2Xymvd2Ih1R
8J8U4hWdin6ObTX5BXUzLdll8m2Ul+5cGzfKYGfmBCHNtWeV5VB58s3cYT6gSzgt8K4RqM/lWxak
j/Q234ze8KS+xI9pIKy9Ay6eAif2uLM7Y4pBkDonAQ2j2Z8ayHWqFJJ7aOpZlUNd2u2I/lD0sXAO
QPvgfLdnOWQ3JAObo1AA+S5BdphHO7E/KpZbids2nlE4f1JmX2+d2eztMH+aIBwz2WruNEj2jdbO
o5Wlu5gWnn4TF4sr9KUKVUsx3hDWbeZXVcBnkcQthdlX2t9pZtpV/4Y3DP/64lyc6FPDXFQeFHlW
aYs9E0c3ZREo4GVWknuDQgngvkx8vE6GaMR1K+MAoe/rtpfu26emuahbDVQxyAzTlShAfBZN1dEh
ryQ7/mnKa11oS3H3xNb3+J9EeL2qLdLiT1CXkq2KiT2ubZml0/TUAhdyVZVIDR6bSJDL0zab5F1O
m+1cyo5oxCvIssUrGsDmoLgGQQEE8DhbUaJPlSzCm6bwcCp6wi/DqTaVM972t9NKlrC8NE+McaFg
no22pv0AYyLkc52hc3ujuqm8EIysabcV5p+TvqaLvFhLOPWQiweCjsfrRkHMlPvcnipHa7e17NRP
1j2EKsoosVHJMDsHbQuG8ANkqddX5lI0OrXOp/Zjkxlyg+gXUrPcRKgJudao4twakN5fN7V4VJ/a
Yt9ysjLjqqiLElwrQVTe6LOTi7eSWINP+NbsbGE89EPiRPV96ZtrqchiGDyZVy4MSqMxzukEw7Gx
HZUvihKG5Yw2CF82ifFhPF33c+kQPHWTC3CpYGl1hZtvkBR3tVh4BCAr9C+GPSpF0Yxs2L1ub9k7
xhKHl3r2CHw+rD1IaoSonRDkdxrTC0YzhFMNm7x1zUCpV2uxbMfxeR3AQP+Y49ZrpKTgiDPhnoX2
8sqLbqWj4UB+DPkE9MpRhV67my0GNFQQ8UQIflPU0s/9q+uiy+vQhMFYsGxlSGZ71lBEuD6KSw8g
EmPA+58Z7niQkwJowATnMsnuYwVd0b5B79HMjg1qq0x19xOsOUDB64VdTrGtyI6hr5WFFiPryTdw
58RYWeheIPiGAZrhG+VGkmzxsyycqnmpP5SHytXTu0x6Mqt9IxR4el+rMfLtuN/57Z9BQK/Y+VhH
cZ8IWSfhcBbxyLqPnvvC1sznLgVaaEMhSZJu2/SYDgfzsXxJq40l7JMMbYATcXqZbHIDjHjyQ0Jf
B/NI8mnz/zVHEFY//7wCnX8ovuDzcnGToeunu4vbTde+z6lfQGXB9OfwUUgPrdjvRAjVkLm3TbrG
gLq4v/+ZpAuqyTkc1X6QdZTPNlbs5tBreQzWxDkWzz2ItEB3HCuSKa2fe5rJckfFSE4C6yYlePGQ
J09NPnLjULRvpO7srpLc2vS0/nVliFm04Lf3qWFuG8xDCtLXYUqCMP3RxV/50x1A8XuxtaPpQyB2
9/543eDSkge9DTh68BzBaNTOHa3aKYaieoO4oRG0aN2L+XMToUOJrOXdS2Hk1BDnWJLNraiYFG+N
42BXyeBo5o/rriwtjFML3O4Ne6oZbQNXUq1yZGh2z8Mhze4H8k4LX+vXpIcXzQEVDcI2VKygNXA+
crmUqILGZqqVqEOrwg3TzM6bCQRBGnFAiCq5Cqn96z7yvdrfEYL1wcMwWG3wWnVulUiCUUFDE1bd
9rcQgD1WC92HPLH7LXXTD8Vz5N7Z/lsUOG+Wb4ZKx2oWZwqzHWrzdn0fvSlH0Z/fxBfhv6S3Jx7y
DEhSkheDPuBxjGSho/c3iuG20aNuraQJi9kmNAtRKWZgE1z6zkcSyBe1nxRWrk47ETcQYXQTOSmf
0f19kPWifqyndLJzSq0DaGraBzXVyO76bLIlwm/2009gm/MkI7MaUxHyjpDAkFy1bu242/XFZBfm
jaCuJNdL2w8Ixm/YCzra+IpkJ7ZgQaIoB0UmNfd5VWs2Sl+Ce92hxQKNgdsClia6ndEbde6R0fQl
DnLcTYwp6KP9QH9g3ynzF/0sANkEbVuX2snHrPnkPRTdwdqGlQceqPfrn7Hk7OlXcJuknKROaBrc
96JI1Dd6WQGVKkJk5LqVxYQaOFRAtRhtILrkz52dO70PG4LkPYs9sHFD/EX2wCEolA9opMK57VDz
Vjz07ce4Wt373uf80jm1zS2ddh4Ho7aQBurjPZQ49mEr7Lsy3+Xjsyzue5G9ShJnbF7l6nfSZ84k
+Wl/mAS8M+/65n3S3J5sNWnXlD7WvxuFv4SK7FKJbNUkh9iGsCNj6iX95j+NGS4DQO8C882Pma6j
MaqdkC0POfiD3kvxdp61rWCroLicf8TpLkE9tK58Y+VwYHNxOV5o0lbRoioBWXc+V+1sQVodOVLQ
xCogNpkFMgslpptJgFT0dR8XVx9oF/9nih3xJ7taz4Y564cZzzXoIPDitpq36C95um6ELeFr/nDX
gN4MgdlsRVxbK2mb7uN6cvQoteMoDMLoVziYnhGtwaAWsyLQiv/jGfP8xLOehgAu5Zg8U4p2EVQB
tII4hoLrape4kVK6MdCR+nwYG1skk3vd46UZBJURwykBDw1SoXPj6KYr+gFsfIEKmjJPLrXCF9JY
cFOiF/8hLjOqVxEZEUg5eQ5jAXJfaKW3WKkqt1u8vye9C64qT+x1LypWMrBFv8AAyXg2II/Ch0xU
WKk+kTgNlDCG+lYMiG0yNInbFfPa5XHNFBcX1WICoCXP04C2mb5JcR320jRKfDE314o5iwGK0Y/+
7ZbOXWXELhVCmehZIFZ1pnitWbeZHVmN0fl10s/0NpylIZ/2goZaliMOCuTnhmQIwSI0S5qX4qkw
8SpdTpStQsJU2uWzEXU3rSWPsisnBD9HSqFQpxsMIX80ojKpvyQxpqgj6vK4mUKNlLZW1Pp0Yw4y
KK8jfWzothYr6M/0vdi0NggyStPBNkLT1trhsBAFmFAHgy6hKgAi8fPlak15llBZSZExUe99tqn7
2TiJ/Rvd6jYBD8D1zbF08CIrxJUM4HPAtXmxCzqnaEo02yyozQ9Jr/cGzqRQDWMgKsRAKD+bCmRN
AkrP2XzopuJ2SDw1fSqG0B+Uz1EIQu0DChwf179qIUVWUIpBWx2QrmA844JuYQ1ZO1ZRHqhxbcuC
aBdi4esZeM8qH4QKdjW8Xje4FKFg8btfgr278gLNSByrZhKSPGj9VrILCKE69qfya37uAmiX/wdj
4L1lyn9gtgSg63yKSZcbJWicQMWz64N801G7/5Htnfye7OkKGGhh5wLD8ccUW20nkbeMYUvumV8Z
jufYND7jKv6lSfla6FtcSKeW2JecWNKGMIQYGSxN+yHdomkaLxHh9AyhChB/bUvhtvAg+a6iKxMt
xj9M8QVdzehtJtXzyuguLR5EQwtMvIzllT+xcxN6elVO82Csb0fZS0cnE0fPAunUs/yzPlLqFY9R
wTTac3Gys+RYyHY8brTyeP1DFpJ0Bp/55zu4c6c26EyoUOZBnrc2iE0kCvVMBi2J1iihlkLGqSVu
PelVoQ/o6s2Dwk8ey7VH+O8uLC5lOHOEW0NGlExTEWJAk8kxSpfUG5I+EVBL3RSf9L2M7f5zBiTB
EV+mbfFs3g2Y+LWceenllHUcoLMQ9HlM2fB8ebWZGkO9psXyCh/qnW7eVZ0zumJjW51dv9a9Iw2/
2x+QbSxqu1EgWPZAe1vaGDUum8UqZn1xWwHQB8lIxqhjcXObF3OfyRRf0+1HCKzP4Wsv3OQmHqKm
atsKN8AExNqrqt+PXevnfQPy1mSvxf+SrIndrhWsMBB2A0QJ4kIuTrZzOgqS0ufBD0n9BUUk2zQh
ptN7mQZ6WFfut6EUqMJrqv4alLWDanFGoP6OrAqCKqwZ83xGRhrS2jRHrO8jWj69nbqb3+km2eQ7
47H3nkEF54jvliuCAa256Vbi2tKS/2P8ouApxn1dVOqcB2AHBlKhucnFVWg9m0R+3bO7KNh4gWGG
KNi5g1o2NaC/FrHk5r1eOZnqN3jsgNapo/2ony2IShtevaZw9V0RuWaVKw9paFIE6TDzzO3dwSvc
BAx6fnuvOuFkj3bnpg/CXvFed+29dhifNsWxvxvv4q32Vbp4AT4m79fD2Hc949oHcVfzGM39jVni
gzRb3je/Kv89dhqHfNxSdBz0budpgbWFWNon3T6WNxa+sb4Rjr8b1/CijfVsusAK7NptdJvZr8jn
NhL+3Wwbm+6J2Jlz/WN5IsDvHXE6Z9yibEvaRnKPjwUBJvrM8sdEd7KgdQRXfvGko+Z12/BOfOl2
rbO9bvry2AGSGck/Q2bj0ZOvccsNNYiqTnWQCRD4ANGkFft4Mu4QnlBlC1H0vW6PeXI+LWh5wuoE
opiBxfjnlUpJi57WVRuYz3C03/0GRLP+kbtr9deFehejE2W6NiB6hZA7F2S0QTVzdMjBULKLATDo
jpZ8GAbVNsbKFdId7dAmvIINZ1uLd84AMRerVoKKWuROtMbqI1qWZRuoRLuRCDp2rfij7hW/l6uv
6+N4GUmg5yZCgEqCNXR1ccs7HHM1MQGtCqJGPIBWAjepNUnJy0zg3AS3KE0yFJU+0TYwhtHPmgpv
fFtK3cSUgJFZORNW3OH7gYop1Tstga2xVY9RlvpKuIaCXjPBLQix0kkpdcydCWKCkWaT6OX6nFzu
JUw+rupgy8XfF9IscROWtNcyzEk1QcEEzVlNbLpzUrpaVnqEDl+WWK/0+67Z5I504G1UMQzzNshD
4ig63U1mZBf5A+KJ3fXA2qjb604uDSPIEkBkwASuQcBzfrwQhRiF+v9I+87muHVl2z90WcUApq8M
E6k4kiz7C0u2ZQYwg/nX30Xtd49mIL5BeZ86O51y1TQBNBpA9+q1CkyjPk+GP5kpGKEM+fW6kZVc
4zKVn1a442SIGpLVCty7dtgzaME8GnwLO2c+uHrijYKG8PU5/DS2/PnZGyBpi3LW7aI9Te40Ocmb
/aOdQFv3cn1MXy9fl0PitlNuN2DPD2Fl3MRP8YvoBF7brZ8zBg6Ny0EoA1YhahF7dEZ8aT7pdo8L
3gmdGh0RHFdrYe7cFLeTBloBcDYvMZz9qkDCA3baZ+lvaVFxJi7zZQL3CDkUhDkumCqkjlmSwMo8
Sl5ebRNF2zRa+rPtLOf6yqyP59PS4vJn62/bcTqWatueysIunFCFbLFSHIE7epHqUnADXPUCNJnj
8gvoN7p/L23pbTvSVJ/ga3XkFTHQeMrPGZey6yNa3z+4WYMTHYjsLzoAAzD0lTLDTNzcRAygbLXx
JbvYVxYYtmNfNaNbcFm7ZaS9gmjZH6Px+/UvWB3ncr1GszUobHhFxiTKQdJRyO0po99LG8PMgigW
wYtFRriNa3TQVc9jBaO0pU08xMdMGu5zKRHE2JWnJLSacJ8GD8HCLqtw0SiMbKkzSQgHyd9DZJZk
C4ygmQvGx7yBwCrNnWx+VwdwNWuQFRv9tM/9rkQ9okzvdFq6Kp6gdfJUzfHu+iyvXBwvv4ybAaBV
6qRrTBw5eER6UuOFjw2A7n/C2c9vzd2gABXsmc/mrd5vjN/WyQqZo5OT6F3zNfjgM1BTxxtXBQ8+
39DQtaSwwrFHcx+13Vi9H1XlmOWHKXd0Q1h0W460y1vWkqnGaxqg6KWgyY1ZkiR9YqTqFjTynDhT
vm/oW2n7+o+ofsMb1wHSU8rfwSYk2Ltfjz7AkMCpA8oX3LtsnmTYqkaQhJhoYYzNH7pxbOjP66u5
cmeFgYWfgKCchzblZeRngajpyFxmJO1PLRt6w7ErKis3PUWlP8g7y062+G/7pyJZneaR3JohRU9r
c6dKwGl517/l69ZCAz1qfcubAN2hfAVcpnNErTAeT0hSK4kHFg55l06GXHnQ8RPxTXwNwDCmQq9k
eRQsrDOX4+6kXInAZTmepCzbk3xibqUgZozpiLdjIbo6rw5NgxoQOEw01DL53TzOZWexajwB5iIf
wARv3I4gvN2rppwKbharpoBesxA1IHLEA/jDxJBpQXoMbAJ1FXpTs52qlxooqdFseH3BVudwkX3B
Y2d5fCyfcu47VtLXcaiOp7RMmBOpu5iCd3SaRr/Tp9m/bmwFRrrwSiFLCSjI0g3BzSEq7wNu09V0
kkfJvrcjg/VOqUdgtgKhkD27kTlV9B77OHNpFDUbM2/N5pDUZvaz6nq8+cwyzEYIDiv9UzvkWf5y
/QO/blV838LAijbgRa2Nu6I0XQeOarQEnkKAh4+5SYqls0sVTMPXOf/QeJLhvNZCh8Md5uYcmVKt
SdOpRkPXEV3408GQpHjflix5kslQCxB7K6PC6oITBxgctFFzr6TrM/TVNRfuzM/f4mYICSI1NCIy
nYwH7SfdG9+u//xKaeLy97lYBkqXCNJy+H0VmgI/6DE+7W3moAmses6z5d8Ce1+PoEt73Froeap1
4KmdgNuEVMkxY1vlW2r8GJvtCKyoRR5HyVdaR95XaeyiSOcM40MT/66JqId/Bfl/+SVcNJsrQ4+q
UUN3beRr3dF4M6obFem4+i3d1IUrFzpoX+3u7k0wA8sN//JcvLTLRQBbJdKM2s106uzXqvYaumPz
Jg83qFV/i35l2+vm1nwfnYsLflVZEhDcc0brIUuTs2I+JVRF9b1MJmCrwzs7qUOnV0sRBfGqP2k4
dHH7Wji+eYqLhLULxX85nzpN9YzknYJb/yncf5+VXddbYB1PrM31Ea7tNgM8MqA6B4QCj5DLiDrZ
Cku0QZ7xLDDYJpXTajOZrShRtfwKv2rnVrh5rDM7Dsehn09WU7qNEm7LatvdoOffCY+WnQqusmu7
BBo+oOTE0x3nO7crszYrUkigzSfbivJbGe8EJ2vNeq9ITNsyUp76NC33/2Iez2xyO7NXmmFAkIZN
uU8BEqrGbV6X1u7fWEEJHgkxIFm/9Kjhrt2abYLqr0raG+iMvw7AKgmMrDn9Qi5oL5KFBi68ly4x
UkjPdzJKzGo7RjeRYm7UUHvMTKvwpkQngolbC9GI0MBb4QWno7/20hrSl1IZVrl8mnHEOYPVtb8w
zcWtXnS14CRbuXqC0AyZxIXOEAyKFucYUU9mwkJrPgH2qO3HsYBECGWlC/2HyS2oHL30LeqO5gAd
mrqBQLM52IbgtrQ6u6ida7i94F/8bWlpTFHMAbmLGXnTQ0ohcp9o3eRRZE7ceLZ+/wuPsYDCXW4J
sMYt5kzVfDRD0KqZ/cg2c67IjtVUkvv3VtBHYAKlsPCa8iKrei6ptT7E8qk0h4eC0trp7O7xv7PB
xxC7k8wkg+/TXFKcpG8jt7dFtcyVUjkwbLjl6IiIyHDz/LomNQtLy0dYQQb/gG5bdjStyd6H49Q+
djISc9Ri0MqKQO2fkQb40mgyHCWMJr8G0NvXE8neDGyAVEQ9zV4nGclTVJHMjbMpEXRyrW0dcMCg
poF2ROgQc2chSul1YeeqDPxnGHoUx9Opb0H41KUZPV2f/HVTkD4EoAlEpzxvrpSqRcSoLZ+Y1E2u
msX9c8ks4ugTkCDXTa2dSKhagpxwEVWG/MZlQBh1PUkypsGX5C66ndN09onayv/Gm86scKGgbXKI
iyBig4K6I5u4q8q9kXVEcH9YnTbIQ4PzF09qZIoux2Kp2dhTI1JOYLYAA2cP7GA1q+ktUlKGYAuu
NNvAcz9t8QTbFQEIJ5Us+ZQjo4AKkNUUfaBA7GLYRdosd0E/JRoEx9ncN55m1/m00xJbZg7k6RlK
9pneIUWWEcORE51FTtvoaH0uSYpGhesrvD4rJqhXZRNZO/5tCo2FTmqVUEaDHK0OSmvqr5M8sIew
K21ByWWZYP7iAS1SAPnwfgFCmtsigMSZVWtTBehG9Xmc9Z9NrT7G+ilS0ACC2/OCLWkFV6q14YFs
ajljIAMHIarLRW9iMtcjg82hqWLQy0PqqpLieAPwRCQwtXbTARk49NWw9qCz1C5NTbgO9EpZKac4
BZv9sTW8MfShPdsMgjvB2qY8N7T8+dnDOwxDqqZWuThycZ/HiZtFuSDxtHIw4ngCcAP5LtDJ8uTG
A1me2otXRCw6FC3bpmD3cPQhB7Dl+boDrt2zUaFdpNuxF0x4x+Vwpr6J7bHHcGRwnbtq1HtGG5NN
MjbjrUUayW2TcgjahqCyr1s3RmdN33JJqwSzutL5gXQJagC4q8JXFD6BXGXonYZMrwKYhOFEZXYz
EvTmqy+NBREEVXHrA2lB8BOp3lDhhT8Ztyzr/C7r7/Ky3EtFNAq25sp+ufgg63Jiqqa0pUFd9kvs
GiTZqFl5DDEL3TQ4FJKf9RQQEQh4xbdgE4RwJsIB3ljcfrHGCsJiCYPNKPdIei8Xol7x9VF9WuC2
yYgnl902sECaONxkqOjZ46kbkuemb5DMSB6qMQxqexC8Q9YSSBcj49xsRlq3yppWOU3Fb4N+k24h
8uCU8/SUymRbpolTtl41Ja6t1T46am9p6SS2gIB1pUqCyYVutQrMMzBaPEl6MRe4U0uIEUBlacCp
VNLgUlN3i0EBWLPIkXwMD6nRbkJlNJwi1QJtFAkNL27DheGLb+DcymQ4UewJ52Az0O5NlmS8/Iq+
776NPW5KM8i+g4H2qjfnhUg4ezWsnA2fO4KNwSqUZBm+iW4EyfqF26tLzJ9zJkomrweVT0v8AVw3
dRoBsowYecogIw+d91skr9OX+mm4Iz9FvCkrpwymFKxYKD9puCxxu6YJkyTu00Y5GW1AtJPENmQS
ZOJWTpcLE9y26Xs1y6ahRnQyfmFEYBlU87dosHCc7a8H5PVF+hwMt1HafNAHw8BGyWcXCKGdbuVO
aZR32Si4kK3d7y/GxF0IcOecILyEUNAhP1vTfZNvDEZcjbyrqFNK8eApiiul2j2EaDejta16LF7i
NWTaTL3xjeTau57Iv68PfzU+na3lMj1np6uCt5mS65hoS/keJ54cVg6Bgn3yg0l3hXKnxafr9tYe
wqg7I8VqgJcZPYecwaJLkxQ5CtwbeqeBr2pgSXgzfueqYwGpVD0yEQx2PQqdWVx87WyIeTnL07jM
O4tDv6qhmDTb2wqCqFO0JdJbSYOhU7dVKZcO61/0VhCKV8+YM/NcAOryeoKwabdALm0IrlpK6rCo
Tn3BvK5uSkhfIJsB+kwwSl6O0ixHEOYVMGNYrvq8J9j9Myi6AtVBtgbkGq7oGbO6Rc8Mcu4MMaIE
lTJsHAL9kClrnM5SfUn5nlex186v14cnGh3nNVHXVslsYw2rsvrBuqxwrVRRnDzLqHvd0uqGOBsW
5y2DOZnDNMLSrLd+rj9Qy2+0HTMCe3KranaRjBJYXI1AZxY5B7HzIU8HExbNvtha4W7qX1mOprl+
c31k/EYAYA69hWeSQdzQtLkmapqH0EHqXtHA6SoNID+mUh1VpIMWnRQ1YR6xS6dIHi32GE9h413/
hGUoZ4fxly/ghxrVSYs+5zLAwxfSfZTqsUMNlC3M/AjtcG+WttcNcn7z/wwCpIg0BWgreTQykVsg
yUIMmWRIY4dunO9CS6Qiwi3ghxGwMQFvCc5rAK65w2qci8Ia+7QMRv23Nh7DMgItlhPpgrHwp/w/
dpaBoLsYWVgesSP3UQziE2hn2VHmWeqr7WZK6Sq6o7i2ulV/9uWpjRPBtZx/KHxYhT2gnYEqR/ME
d4uRJ1I1KHyUQfQiSYc0ABVu+iQbmxz4eW07KaNT/w6TTV1v68kdiceEVE+LX/JeQ3TgMJGVWfJi
3H1DnkkVapIJvcfDXe3YzvK3trGd19LZqMCHHKq35LX+dt1z1lyVmAARAeONlzR/TmndqA2KCbm2
DBfGNrtLQGeWVaWbJ1tVu6kiUYfbmj3cQiAdjRY3OBPnRPnA9F6KtCqwxva5bJ5JmdwU2WuBd7wp
QdqHtQ/XB7i2NXAsQZMOqWBk9blZVSq9Ku0yrgO1sfrbQZ26fTaYh6yZlN11Sx8iE/wCIpm/SMgi
IwL85uXZpECbyWjMpA6WdYt27T7aRbtmP0CnPGJOuAVuam8domO7pzs8e3dNfBNlgeyBty2IRa3r
/A3kw6HPv4abaaWZaWFlaR1o5fdSSt3Qek3DmzQ0t8yQNlWtHyC/AgXA5+uzsLqRzu1yJzQj1hyC
FqMOxnHckNzrc8sFBU44PmONFepateTZ0WuUbZTHHv235V0DobVOtJ1WdhMaoFDe/tA/U3hZjN5I
w6Ia8BnUHrzUvEmb0VHGztH0yCWlIE/8kX7nll5B9R4wEChMa9DJuFx6OzJbIhlVHRzNZee+gBDZ
A6J1U+50/P8fPxVnQZ9Gfrz553/UfQeu0kVflB86kau7sqe4oz9B3Fh2NEFBZO1E1JAihQQcYDjL
EXz5dXTqAYYZMRekmx1IrkIIJvk+6+M9M+e9nEpoSbgBGmg/0Mmf9GzX1qZgglZWQ0P2bGEARxvT
l5oMJVmRW0POgm6ACA/EH51m2sfKXYrX8XX/Wwkw2OeIL+hGAEiEb3hOSCzPA5qOgsG6bcFOoWU3
TG7dYj40I8gD/+5ZtWwyWEMpFOeUjpQat8lSc1ArCMuxgGWOup3xvHZykd7E150MHwbfvQXhShMu
ZnK3Qp2VMWW4bwZZ9EPNeo/uLPTfZp2XqaaT1F5fVbehiK6ZuyBCKgFGgfkEwFRHHlnnzsNEooWt
t0McoE5J/blXi0BC469v9g29KXK1dBn6dN1OY1C3mRNBqvKLv4CBf5EmVxaU3JLkvfTYOAuNuRzn
OJgyqF0NqPS5lOShb0P16hANkNqlU5cLrm1LZLrYxGi5XRSXl6osmqo+eoHOXlAp0mRWVmhxUKqy
W4fK95GBl/Uv3XOxATj9ghqDk/LnbUhYN6ombMSxX+g+OmVMexNuSPYjEuU+V+bwwtTy52fD0ahl
zVZlxAFc5ZRotWNM93r/KNXkXikerw9LZItbr1Lt8k7TSRwUvRNVJ/U1+h32kHIVzN7aVljEV4DE
WlohoZt3Oaa+kydLLxT4Rfqt6QxIIN+a9TY7RtTLjnk778bq/frIeBzOshEuTHLnGRqqJC3XF6+o
xkcAqo4Zjqtk1D1jal0rgn510kJIb3yQx8gBA/5M3nNKt9e/YnV+z8bNnS89axtTlzDu0vRKtqG7
/MaU0Ap33cryK182wJLpAtMH2o/4pH3P0rmaVHgMi9EbjExRYj7MdBYtoiowww1mom1RoEQMx2Rb
QHy2yVw6tiZtleQh8W7Q71KUj83sCFvPvzxglpU8Gx4XR0s1HyQ7hN1YfY+t2Z9H4g4JwNetIHp9
PXA/LJmQAwWwCSVWboT2jB6KYk6SgFok8pOKAF+sjEhDz+VJSZXEzWnxHcWYX2WLxnTQZlTuFBdP
GpDogrN/bcyAQSDxT3A6oUx6uWFoE4/FVGPMVK0OeuJbVo9u8NmRBHbWYidUstBsgWoPrl3c3HZ2
nRistOJApxXbdqX6zRxILQjQX852TOu5ES6ipXmppNqkYzANfTcGt/xVEepGCrqvE9AMVl3qXt8Q
q7MH4qelngsFS/5G3zGqJaOKUdnyPZ2+22YF/kS3VU/XzXx98mJgqorbGchMcEuSucPW0iPDStGk
H5Q9xKS2Smu4aQo+IjQXAkkDmm5XugeRgWAjrk2nCkSxDWAxnvW8l0YkKQq9GeGl8i4eN0npmj+b
0EWCcChF5P5r/nFui/OPoYtDmuSwhWKqO+T4uxIEL5EFzjmicFSncYIFUC2Cq7hxsu7vUpwfJwFQ
5aZGgDNH/zWHm7Bw2VMzNicBOlo9UYJ+Lfae//gSNM9O66yfUqBg4AJy3bij8UMHHV/Bfggcbdnu
fIQ/t8Kdn5aix4XRL0NAUehb4ve7X9Ym8w1nd92QaDTLYp2NRlYbXZIlLEYcPYM/fVvLtWNpoqLX
+pJ/LggXZrPQzoqJTEkwU91Juoec/JcrznltSIzSSktMF7q53CJ+YEom2IOiIXBeqzUtsJQThtCB
03uCfGKbCAAaazFMxVUeRwDOdFyrL5dCUpQY0FosRQ2dpxqUnEVq+Tb7UVf+9TVfDSdL9kxeyKaA
Vbs01Os9g3pygS1ukb2eJi+2dse0R5xNeN0vDSiTwMlWj1n1zOLyRWdeNquk1qsIFuN7CVkVkjnV
KTtOnm46igvK274UnAerbn1mkJvLQUajqoGUVaCYzxHN/Roig4bICM8t8RFnkEMASA4N2QsY7HJY
tClYUzM5CdQHA8i3o5w55DnyjW3n02P+Q38gm8wZntI385BGzr5ON4bAZ3io0z+foBJw8C/5DHQr
XX4Cq6V8VJmRBNm0GR7mX7ln1Ec7PMzVg56RYNJeGLJYd9KvKK4c8y+V3r5Y5yaAxVk0TECPBTJ7
04DKTlrZlesba3jPp39zMCFtjrcmugttQMIvR2rHZawXIVm2uGE7iwqKB+YTUel6bZvj9oUcqwwJ
bqAELq3o4UL3BKXWAJCPnW2nhwktwte339o+B+YVrV9AYS1Z+ksTwPN0gMFYCO3gTSTlJno1ppdx
FKRTFw/nDxAdFFGLKLwOqgfuABksLVHbKIQVtKQXDq6Xm5Z0bgsAOEgR5ql3tVjEa7H66js3yg2N
atjmxIDRfPqBus0Qyk6z1b8ZyrsRTRuji/dh/3J9NtfGCdlXENSizoisPHcct+BOM8LUTgLcuiQk
cyN/Dqz7Ot/8q8GBDhPpaVz8ljz15bpRPbTKksVpYI4jnkJbFP3MKXEM5OOl+CEeNSdNoNIlyo/y
dfqPTWbg7odM2Yf8CReuS8ZqA1KmSaDh1EkIg7BuDnpwHfRvkVtHt9M3SbkDzc1BDR+gfav+hOhO
vWneU+PJ1HSB8/IdqP98zUf9CjSoBpTqL2dBsuyMoQcsCSZ/PJGX4sH6OW+6x+hheDT2qKLtMDHo
3u8fGvDt/0SB4vpyq8t68n4NyDjKTv/Y546SxEK1XNJgPyud8Eb39F/jPaDHzvDQAvf3Q9nOR9uX
/Hxw+vA2csH+tM92xvP1r1h1urOP4I4XlYGHWa7h5+rwXBtoNNIsp5ndJt+p5iZGDSEDWeV1k2uH
9kJihNAEqjk8Ai7nvYpSCvp4yMhns3YwoIVudjd94dWxvYnu85/XjS2L+HWSP41x1yk7Gew4ojA2
HZJdeupUbC1RGFx9SxmAAwMXtkwlfw1JlK6TSigkBv0CbszBV2S0f6IQ+tBEO1S0vl+upZpNb6Lw
ewIU7vUhrm8rFBCBF0UVGv+4nNCyipqQQaUsmFzER/pQpl5xSl/n1hm2w30TbZI72bW/lyfpu/R9
sD2B+eUN8mWKwcUDkCfIqZCUvjRvqp0yR+hiC4yHcZ9QL3yh1Klfw/vQqYvX3wJrq7sGe3cpLoD+
h++PjFlFpRHEAEHTjjt5eBhurF9J56il5UjDc9u4uvcsahJf3SRwVMhGoG4JYgBuhEg7VwU4fIPu
zdx1z9QFiClx0UQgmMrVnXFmh3vtofOpqPp0SANdf7FnVOssr7ADQt6kfd+MgvizesQtb/D/G9Uy
02dXWUOF0yYFrLXeH6SlnkKvC+ZbFCyFKdTFA754iLlgUOEdi5dcWsrn1g6phPkroQIwxpsaPQZu
He8Syzf2/cuobTPqlC/MvFFRJg1FCfC1awqQ1P8xzwX6Asp1YUUx0M34UwNLWiSIMevu8fn7XCCn
ph3OeoLfV2/I5NiLwEdxY5pPePGgo9KpBeb+Pwv3aY+L2elooakdsIigYNp7mprbosr3rXUflgaQ
zehquY00kHGJHluCVeRLer0yyqqRw6y2ocHB8K9v7PXj8HOVeNqrskjSkNWYxX4z+eFbuyFot9mz
F+nV9qxtdIgzJ5Od6Vf43fxBFEe+mTag3VPr7fXvEI2S2xVq31dzz/AZEfo0ZelH3981tSgnstwe
v2wIXJtRclKQveSnUkpjhMxl681edPhu7iZXP7bfEjc8Ng/JqfZTwaBWA8uZPS6wyKSULbBKpgEt
tzl5mBe2NPaoDTf6dFei0/36FK6fh2fmuDnUpaZHfQ3mAHt30h6scGQ7V14dmNTVq/tGiMlengDX
5nP587NQVnU2wNcR5nNwc396wEXiwILfaOZ3Rp/t/xJ5/s/F8Wx4y+qeWSs1o8cZ8WGtClSXQCKp
/6O7f67P4mrUOrOyOOqZFa0zo8lqxjTId9b95JGjEL4psrD8+ZkFkKEURazBQvc2HnEXvxmPuV/5
KcBHdAO9GA/kzI8QBr4+rg9diGuLxYVjwMHxLI7hHWSr9OiwJ6D/ZR6gasAl0IPtswr90ZMXe9+k
rbzTvsduvS138hGpiJ3uobvYnTZ/CSX9sqRcCJ+H2igyC0sakhx2dBOgy7wTAQXWtj3uLEBFfNyT
+AI3q2Ign2IJ2uugm4jDChkGwUZfnVygqmwVJYRFKYYbCFI8qE8kNp52mx7i0VtyGA71tv+dbbNg
PEXHIrCRyWFus2NBtW3/lK9smz+BJtLv9p1X3Ua/qq0wtbPsd37Fzz+KO7C0UE2ibMRHSXfNRvUr
j7lokPXBi+xWLtlc96/V6umZNZ4AZlKTimV4SeMgIW4CKu/a+VU4uVuAvACtcoI7m7YWe87NcbF1
VlG+NHIMrgN36LAbX38rmxgOHd8Nb9qd7EN16Vvj5wd9q+zCuwrHVnqD647qoIVv2z5bzriTtjlg
O9en4YN65sqk84UkdNV2Wijjuzz5RrqT9sDD77XOBYVFA8HtpwRiBNOLtive8Og7GEfgY8yH2Idq
4LtROQzP0Kfol+bK93KQOuFtLHBUvo3mY8edTxsXstmc61JJsUoa0Eov9fKX6X6fHcU9vAtJ1wUO
yNP0WFGV1SSFMflgO4mjbTev0Hx0Uv9N9BZcuz6cD4uL2roeAYax7L+MvHfZvVb9yUWpyq9wNyTu
zm1wcbuT5JSA4ggOjqgZ30lO74AzfjNtIm8EYT2yN9uXP9e9afWNeW6TC9pQ7pV0m8FmZE2bqqvc
pADULMy2bTTtqnA+SB3bJUP7MNLuzrLj2x6M9VUGZq952mpK7UeK9Tx3d5KomiGcDS7ijVOX2mzC
l9knCgDc5Gu7DqJwGWTtJbf3JW96LQ6VYNev3sHP54MLad0w1PEwY53lbfI47wDJeCBevqm9VnBX
XHtcnBniq+lg+AgNucPwBl8P5iNx7G3qD078cH2BV/0WpEiopy+UhXw5mFEmT1Ie0YAmjdcoUKgr
3VTUqPNx+nyJSZ9WPmb17MZBIMOjl1JMA6XZJ+kfZYx3prWz8Woap/5+TConNmwIY1VuWnRurw27
WHHzcHJbQNyyOX8aJNMpunarheUGPI4o8pEdrSU/Shu/NbW7haY0rLOTTcHlwkRcE8vG4j4fyDv0
fCOfjooTnweolAGo3ryNA4J2haptHALxTzV6LgbBaqy5F+TKkNNBdhDYer5EkLcjxFOoCShcW+9K
K7tjzSahvi1vVfoMDjXWR2jYF+UfVpwAVwcT8pjgnwLgnnNqhl4TvPBYEkQAvzU9+JQN3J5LkUiZ
wAyfr5oiQlmXt0h8tge0u3mTErutnAm26JoVQBgXWjqwggAyeXm7xUJCn5Eg8cbgP34nvwtLtSvu
AITkp4XlC868uZbssiUMhdRsLo5DqR9ya9w0zfQyd/Lm+vZcghjneRb2JcQNUOoEOnH5lDNTYTPX
86SiKqxmPu0Tz5oUzc9GcFGk/miwbNvHlgBRtET0ryZ1TQUBCJCJJpf0SoY+xeMV8zeMPnS/nYYO
kGg1nMwudsA7uNcHuLpakCD5P2vcLUox2WgqJbAIZPBa442GP0PRjUg0IO5VCiynxTpJTYLWnMdt
CLIPT8rBNavn43unx+jqJESU5F+1iU7OpdcBLfA654RK3DBJylDqU0DOH99sOnNbz5BtF7ypVg4J
1MU+zXCeyCpSqVGJ2mndqI/FAFqCKHSlVtqNs+LXlZQs2B5pFOkFr24AggSGrX403nOLlqnQm9WZ
DjBEOvwa9Xlrq7E30Kx0KdpYrjvI6g5AhhtoJURfCDBc7gBwtqhD3WKIibKvXQ1oWc0FrX29Cavt
f2eJG5VEjEljBeoyaKFSoucmclQtSP2pPRYCS6vecTYmziPRltCWnYL66dKsVfgsOViFG9LnIfw3
sfDMEHfZBnFbQyy6GErlbVoeIGTh57UADbWGjbCgHvSfJeKcfah7W6Izligm3Rby9ZvyLe63hhUo
2o8s3xYmymlG7ERsclkjmMrlt79EKwPkHGA4/SB35NyDpJKh1yhCaPP7HD2Moh4T0e9zTmFqIWt7
tBMGUfJHl38Iz5K13weXAahoTQhfqMbiKmcBvreYaU9tjtOqAhVsrM2HUbVFfYpr+/XcCHdVbvU8
K/Uq/dhDwHtRdACl5N7q/lzfQGuxHC2BC7gQCYgv5TAytUNiKDQJGvuG0vdGFSmPru0bJBBBToV6
uaETbhyTbjFIHGOykLsymmkrR5KD6OAo+UGCTs710ay9VHEb+rTG3YpianahRYHASeNhoKCFAsHD
FEdoo8laG3r3au/nMm2fypQ9zCaUcbCvh9uuK3SQz+bMG4rh2aJzJgiIqx7z+Vk8M4E1N6UZDwv2
KYkkdyAy2dBGFunYrq4lElagbgGgC0mlS79sWD21vVEDsKmNLkKheDHXzi605/3HArez+q4Y27aD
BWCWTyUEFKQxdBJ1cAyIrBLiVCo5tH+pELFkH8AVp6Hqr31QGHJGlTZWltI8Ti4DvDA9PTJW3Xed
7Crt0isUR7vrTrQyjRf2uEhvWvlY1zXswY8caOmgHelmqv/FeXxhhQvzcZzhgaLASmXfkPEm6/5k
yU1nCF6kq2NBlEVLJSgmARe7dAmQV2hUBvtoAObsXQatXTSQ/SWD5T/rA14y3VRBc4f+1Asb1+d+
LSFog6rrPz/GTX4H4JtBCc4llnbppoiSPZPi6J61pT+lCWjnaFFuSrP8Q3tKg9SogTvTom9To817
NnaiVu0PYAl3VuF7zEVnw1yo3i4H9z9GpCckz3AaR3Z2LIz6IEdvFQ2/JQnd2LHhGBUS8BpaN2cn
hdoXMi6OlW1Kqm5NSo8ZGb7LqfHz+iSthFS8yxedauDdQUXJLaoW2W2eaZgjSfKS2dePdf+EzFUs
SsWJ7HDBNA3rCmyMuFzFVXmAptdOnnunjvW9UirHJi2314e1cuKdD4t/scuZketDB8QRdH4Bs+tD
LwwPNRM8XkRWuAVlJvTvphgLmjtyeP9KzZdQEwSQdRMEiolojFvwrhcb4n+UVG/DscG8qWAYGsbD
4GXaq9Y//Jvp+rSyrN7ZLaSOzZj2GawkpjNCBTOwqS+MUisHF9YEb8qFHwtvWd4IIyTtZqDPasvq
nHTUTXeiowjetTjsl012ZoVzaOBkrIKo0nIJOZjW4BLQxIbzPZNTR4cgbivibVx37M9RcY6tmSxF
PiBBUV5vj6lRPdPsR5XdywYDilvEKXx1cODA407lXGlAebpAqFJNBdUfpLqzzJFfu/KOgrRamI5a
jfg62ueXBkm0ZnJziWSRidQQxjZULs5J9n1In687Hlm2yJflQo8dbsDQ5wFa49LzemKNJbiWkMVt
o8RPc7P2Iisu3ammkjP1RfrUFbLukI5mfp3WdAN59NdRY4Njg6vbUSoGDXoDi0va+g9YRiIHoh2a
Oyd97mLv2C50uN/0jHVOqxQvcTxRz8zTEDygiuWwWIsitHeCSMuek+nF7qrQ7ZUovpuHSPHKEl2n
VZ1ZTlH3jY+kCNhlR2MMlBiUEUQuTF+JBskpSGOAqkHTNtcnZ336P+eGm/7YqulcpVEaVGAyquLe
kyLB0201uqBxDOAmdOJ9oc5D1LE6pGWRzdYflCjQpl0m944uunWtpTVxvnzaWUZ6Fl+MLjPTUoYd
45DbPuinJN0NCe7Kh+SXtNdKwcStRpozc1zQLOcUlQgTThXfO52AR0s0ZZzDgqa6VUMFv10CMUru
msP8/fqqiwxwq278L2lXtiO5rWR/aARoX16pJddaM6uqq1+EXqq1S6R26evnqO6MnckSkrCvbRg2
GsgQyWAwGDxxTt/WZjVhrqI0BFHOSz1YbgSBkvT1v7PDBa4y1zTaMtgJ831bb2wggps7WRVscMFo
HC5idVUnK4WG6Qpfunv7MTmPgr6Z1ZD491pzGeP/WBKEDBiQnniGVRLSyOiT3cY/h9Z3RBO2Gukv
LHHpJLALmjoXsKTkAdpIO9AYRQTtlrKom3p93/+1W3iaZzXSJjydwxB0j6wxIX18h81Dbi//6mjw
lGF8sltBHeZ6S+rN0GH1l+Wvnx0ArCSzw660ifVhiigrVsezXNfxF+ocfA7TSFFZlWMJ4Ie8QfpL
tLEgTIQjWx2PBQbapeYPWfMlJlyEmBxsBlJisPRoD56Gxr+ysUhhxQTNf8wUpEurPofiJ6rW4JbG
BePalsOgX1dVKAo1hZ8m/tgHQOBVBRprfSrCOK3Gsgtbywa7GBfK8UMqdbAFxVkg02LBCSD6eS6c
qXNfhPoACHPXoSrUZLrldVEoCAKrDnAxBi6kQXGkqC0ZYyjH+9b4MKo9TWJBLr66/iAcgYYKrqeA
l1/PU4QnBtxaURhCxT2e0XKYK6TOY1LJxyEXrP/qeaZC9MjUAQyGBhC3KBHtpG5G2nJU8VjiT/18
bw1M3kRNqXjR1CUumtPudHvSvakbKRlthQqi99qULk+2aBgG3Afst9fDhRLvQlpQYUrn32l0Hv9F
jyj0qv7+fe50MO2YllkNuDWLWq/MTGKVP5km8Iu13i8ogGC1NBT20ZfMLZrGwNUSa3gRpMMhlxlz
Ua0+tu3j2EFSVmVQ20lAGAwECxY0K57Szg4GoyWj8WglIj2WtRlFpojWq0/5OZmbUaifmeEY41sU
SOd4qAkxt8rzh74RXYVXDS0kK4Dsg7CY56VqKidUbRDIH/tZ/ZjD0vG1ROq8BPvOvx3jl0Xik2sQ
lWsqqGOgyMC/6yZVO8bU6tBwVmUvPe2OdHoo5V08q27TfKvQyjgXgm24FhoxgyD+hQ4XIiQ3i8bY
ZWPdjLhJZlFQbGvIE8apO0UqVJUjEoroD9bSi0tznJvGRVuptaKgvpZYO8UpzjktADJQGKnlZPcv
ZvPvofGIDEjEgBGgx9Ds6hXt+iQealI6MxmfNfVJi2dPFvUfrAFqQT6CyxFev0BNw/tk2bIknRO0
Z5ZjYCjZoQJbUv5sQ7DPdiDhl3rxwUweWDIIkoO1U8FCu6sBpmFjYQm4ji6lopq9qaOwEbMk+oN6
PISdh0r5FzHs0gqXgsipM+N0w+iMPt1SDVecNJhbGtxetjUXubTCpW1F7kxyl8OKpU7f1YYgiduD
lsxNdBHMZW1joxsHxFfIP1Dm487SBs4R6zKuyyHKBVswTv5Eo7LsJvH4L94AwG+Faxv6O5HY8Lp+
I7OLPlzuCOZsg1NzzmIvb5hI6GfVC/62wiMB1AliYZqOgo2kfei4k4MWRuBnqyVRIE9AXAK8iw0O
oWtHa0s0P2otXqYM5jtA+7dB9SJL9ywi0Jxz2o9u3E2/0Q1vTN/SqHTz2S2qndo83naRtdzBRk8k
ek3RMguU7vVXaLPUtRajaALOdskQBXG1Y8l9b06BFovac9fccRHCgDCUBnwKv3SSVdctrYHo6MNi
0zfue5FHbgLtxNtDWovDF2b4tYsVu6CWvOAqXrqMmAOxf8vvYfqQiZp81s6YS0PcJh57zWB9h9Ms
+1O/w1Q2kudZ8s3QE7UXrG0vPDMjKpkyXgY+G0kuMmEbrPJIhRDrH+oTCOT+OezFufx17g2lBsYg
Dw38egGMyywfoWOR1XivMd7rcHt7bdYGAvI+A2V3JKto+r12t0IqwLK2dGiXY/1sMuM5rtqtIX38
Cyt4aUDLnGHo4Nu8tjLF+NUWBEDHok1BnUr04WRNvcDNVt9Y8OYLtBVokkFlyp333ZDJzZgDXDPW
PsOjhcY6z3DOGTiTixKqOtPWKTZmvAHLCSm1vSRbwe1hru0nxzZN/KMBgcBzTmRynar9hMm06rRD
k7gTUGCzvKwoaxJJUfyPyz8ou6Ib/bOHH11t3KzOnRQW1MFVph2Z27cgemTDdimcGFSQbnwdGCzh
4IJT2iqktBYvunD3uXOsiNVou8IFMAHDDGhm5KT2oWqB0tnm9iR+9chrW5xHzo3SNTSFreLVzMmM
ZVQFFtZHg/R6aT8HRyoX6AtbomVj4HqWDUB7poqWbsuqaEhvJg6xrcz+L+1x23kGUbrR9B1wIRI6
XJw/WvkHO0zIeLI+cSiOg4wK10GLc/+2ZlHV6xNu5xL9AezqY9nk91KUi/iTVjA2n8LY+GzAM/FO
txxhF94QlnZhlxHGo+QlUaPYtQqZmLibsChFGt8S00m3eYPWkuZHR3cttfzbLrK2gOha++sDuJFK
hTqY84wLYeq8KMZdJt1p/iCC6q0kvBgmbkV4/0VPMSQRrocpl40uNbhUH/PEb2tK8AQaD6kXsQKR
BS1Aeuz2Rkl05hsi7O3aUl6Y5nNeqDhBanrpJSvRi5dvAN5QRMWWlfsunrVVZG0LaS/0UbhdAMW8
QqZji0nsJN+ot/Y7RR88XjpADOLF069x8pjRu+Dt1rCiXQayMch5FOrb7bVcQfVffwe3O8ycDqxu
8B3Z60fjmvvaM44/w/c4oK/OngXS3nwsTtY58gR2l+h4fSG9tsvd9xmblMko4UQQ/y79UncXnAdd
JE7Vvdz66DkrRXXOlVoNbKIeBNKLhRRW5mzKTlENIUQSjlHZogtfdxvoNI+Zv2DhzHDf9Yxo3TGe
BRfhlf6Ea7uLv13sWLNuIX6hYI4rIlXkoTc3sac/shegMZHttc/MJmZE4owMb9NPwTwvfvRlnkEl
iXqYCYYWvu+FJhmYOCREW10yiFz/crrYj+Nxozpj0MXVXdqWjzkEgZQeA8+/G+UkSguXePTlC6Bp
ieR+wfbyVCM17UOWxjLqR9NwL9do/3Kan8ix3lgj3TW9/i4Y8apnoRgLGCJEQqF9ej3b3Vyw2clm
0APIlQek+z6RBog1UPvZeLFTt5Hf6nFngNOVZLJgttciI3zLXHgQcA7wbDi1xfCo3al4wnyAL5cP
WunngkeO1dm8MMH5koU8JgwtBdE/9uwiI2UN/imTSEnnMhFY8OutD357YYvLBQpz1qLJ0lHc7uxf
raMTiFI8316tZTG+OAckrzQgTrBefK1+KusexS44B2RCidZKPh6fqh68aspHIt3ZUkcq0cmyFt01
rJAJCTeQI/EVW82cJzmeTWRTBra/+R0cT4raCeLb6jJdGFn+/GLLp3VFwaxv4cJcOJWfOmbk945M
5mYRkbbamNSsiAU2V70PnSKfvBgounHncp3aOD8KIz2O6mspx8TOXq3xewUQ4u01WxsbCJpxxYLQ
zMLmcD22BMRxVK2xwUaMxANusj9OodF7+twnrjpkv8H2oAhsrsbu5WEaPGhL7vElBw7jfiocnMmD
eWBv4/RoQtenTiJXKx13zPc2eyoswV5bm1AdGECQ6sNN4J3XA83KtO81G9s5Bh2T5IYpStDSIwTt
BAfE6oRe2OGcZc7M0chN2OnH+qdcnZos3jhvIK8MJil0yO3V01d2HEh2gbZcysFIQK4HxWZaZVKb
ZEfrTQG9gog3fHEyfkNf/jznHBpV1bEciuzI5u9DFBIKBnwqnTppr7axO40ft0eztpkvzXFLRJE9
Afxaop1sMEg1PNmgahOSfK4FqUsj3Po0ThuzvF6Agb0DnqrHcMg9ZXwyRs+x/SwC5EsIpF/Kqrem
kdvLpdSOYw3F3WNUbcp6m0avINUlPWrMUv0GEUXF+JbO+tPtyVz19wvX4E5OCmrLsWjzDIUP8HEp
z+jIIYryMKOWc9vQakaEwo1l6ZA2xVWdqyp3jZqF7Qx1qETe1CZ4x9qcRIMD8ZEufpikZJMYpj8O
EBXPdr0cBkox+9XJAFXYLFcHOewEO3DNjUAJCYGnpcEKb7nXm2JU8taQjDo7TvKdpb/giihsH1ib
3M+SIp7SoOjJDxkCVXoy5kZ2RE2CKP2fhek6akyiKqLZXXNXPKWhAAY1G9wtuB0uq6UjsdnMjhUo
HONd1CuHtowO+dL3Xe61OTv3tQAQvBZU8D6A2gQKuKC75m4RvaVNcqPp2bHWRpLiTioEoK1g8Bf6
2yVVAAgN4ZgLLHXthEPC8ChoRw/otndT6W7pEh28ofg+HxSK7ioNTxO4kcp+MwSd+Y+fx2EfecOn
OsDS9HftIiyWRlosl8Kss8sgptJL6YT/vLB5bYTbgXoM3TTw4+FWGJaBVmektkZXzP+65u4XY/k8
bC+yk6hhTmtruAjljbqLxifUJrdiP1y1ApDlQkiOjhY+t6PUGewF8XNMZzRqlAoAuKxUfkhOJ6J3
Wjt0UEpCsyxIkpdGu+u1oU6Hh08bmQ+VcnfInQ1kYKG1B9phgii06ZpIhkBA/HA7iq3uaDCtg8YT
7mjInNUoMfBEJS/pQb2bJOvA0PzRYbnYvxreIt4AOkoZjEHq9fA0LFddLsMD6H6batYWHFpGistN
ogVFNUGPQJRurS7dhUVuP8tom40rAzkyy6adxjbdBMkWQ5Bera6ahQsGms0husGzdBg108K2h39k
5jf0zjSBEe6U4ZVRHD614F1nNUAtL0saKtQ2wuL1FLZxDmVw20FJxxrax6hQpYeqYJ1/2yNWR2QD
Oo9rJ5yRLwlDVt4CSgu5VYcq4/L+AXnd+64Bh85tO6vLc2GHcwi5sbJkstFEr/rvMhGchatujSaS
hYYUxxQPo+uNqKtYbKOuraLLUp3ddoTsuPRYFYJ0Q1s7qMD1C6lwCD8sjDjXiyJj187QaUdIbwb7
vZUyw5vC0XGBnYn34dKsms4RygbRfExZqrog1oiJrnfmgfaSj9q76cl5oW/ZqLzEkgIRpFLNA+qk
+U6ZNPTKh3T2mjpt3pJ2NALwVMjETlAhreb8uS/qgVhZh1JMrNKHPsV3RGOnQLCEJtsxHxK3MgG5
kytz8oH+yTZ9VcSHCL9MtBTgKCgeicTel4jBZ32LdhSu3aDIQ150PSEgeWZ2ZczZcZSy09TqJ5Qy
zKc803KP0Sh+j6XaEKz26rkKhDNgGrhcQbqIO3LqyKRmoo3ISyZSQyWV6K7zppytt+xD/lX8Viwv
rV0g6G578PpI/7LKP0omhZLJWgqr1KucZj9a71H9IWnRbjBeblta2/kgeXfQUolHFBAqXM9pZqDf
u6kwpzoD4LCWs3MdMtEkrqXreDb+pAIAMQSfP6LGVSudNGVoiFK3Y/uWOfWjDHiSM26Ysy3Kgcg5
I11yvj22lTc3nGsXdrnFS/CrUu8g74oriZJBzl5mJWEP1AjlQzFG5VNURinaXobJG2xD2oWq8q2M
FM0bp4LuABmIBeu6ek+/+CKe184GCo5JaA+DhhKhR+tnpATqr/6HTLrKsxuBtbVQhfc36G7iDRh3
dG74UtMobRfDWJSiZa/e5QWafwsIqYu669cNAfGDIgCeIvg3qyTWp8xB1D1CakfG64PStsT6IdJ+
Xt0UwCyC7gPyV5CDvHbVZmrA/lkjDlnkJwjl3H2+EfjL6ma4sMAdHFNXd30JYBZe9zRo0Dy1W7CY
bDX/d0wmT/Js8Af9lxa5GJ8bVpb2Qw8SZetX7aPIl+vdu1S2WyXeAjqN0uVk3xl9RTToA1g56UuR
8s/aobwgQf9/Vpc5uUh286gzpnGZVZBXeKBT3WWb5ByLPOSzrPwldl+YWc7sCzOTxIowbWBmRBQl
BpQXoX21SUj0HSV+EjRHNGwl3hvqgD6eATy2ix56/+Vj9kVQv7XxouiGB2kkNGjb4Mbbaz0IS9QQ
pyqb3RSsOTXYxCl7nXS/aEzczCrBLlzLRpACo0gGJnjcOrncCmXCRFeKNEcbMhQxHDn5jQbL+yIT
lclW7RjIE4DtRns8fzpONWAEAJjATvM00r1u70CvettdV0wstMKYNXMpB/BVRquZ85xVA/QxfeMt
P8Qixt2VHa4ggzegaIumeJxG106CJ6+OJtWYL3UPHaiBLeuhEemq4T9fkis73JI0em+VptPnx4L+
AcYadAhCNPpKSAScBD3xGAg6gXnB3CjJMlsyp/xIcwsa6ndL22ojfwgR1qtLYjoLuBmv3Sbf5B5H
jiTnnZkfB2VjNHdD6gOI8y9W/cIEF3cjO7fHOoUJIFeacg8T4MC/bWLt1X7BeAEWoy70UXyTBWq8
rZR3wOCEG+MQBmmA45q07rT9/SKq/6xlBVe2uCiPMnqvxQ1spemLNey1AazgAIk6WkXk2CtND9TV
deUP+bOW/xKVMLRVx7gYKRfxk6grJbaMVIqJ88vOyXSI7vuj/DIHKNG6+eGnsm298dD6SdB53Sl1
8y3zqpduA83jwxTo29rHQ0KyELeewDQnjNQrydrV9HABsjRrqhXL9LwqnuyPZN6psGa5Jqnd0Hur
HmXQvLw6JPZv+8CqJ19MDLf5IbozpxT52TEfwk1t+IOsbuw5uG1kNcJcGOF2/thBv9qkMGLQM9Lr
QnqWxzfFnRyBQ3+iqbjz7moWlw+5OO/GxK50YxmN4nWE3Xd7JbB3pqvh/lC5sZvulG12T4PZsw6m
x1zl/nuzr3cxGPk2mgfqdE/29AAUbm53gvaXGuRPCrRp4+1ETMy8RjIvCcScmMva8l+9PDUupWec
j3wVkTrhxNQFyAod8Xo7zd7t2V9DrQDKh0MXZUYDFMDc1otDubNyCWIKFA39GpmLIMzQedy+Nrkf
MUJzYpnFQ2EJzq21PXdplttzqik1uZFgWFZqBe2IZpdsVI+K2f0w+1ikWLqSYGCMUNNeqvcLofv1
yptw40gzMMZMNXdps0GVTSmjIN86RtBYgpR1zZ9xN0VRDxkGxCK42KwnYWjQpS+1qWs3lcsDatt+
Uz0l8gge639ekVr6Ff4yxq1ekUO5IewB29bi6d6wmruoezet3ktqRmQlCwZdJCa2unAOdKvQdQuP
tLmYYEeo+dESTVdpA2jfRBlIl030K5W1rpAUvSHb2w66bg8FWQNiFQD0c7vWSUFF5vRoV4qU3fdd
miJfG6noNrx4G7/JUMLAYwreaVFI4mKQnIyR2iwdSVR5lSkNepRt1OSksm+xvhu6XaTGJEfrr5V9
MH1b1G+3x7gWZy/Nc2OcymSa85BCQyE0AdutUL0K51PE6ufbdpbb5ddh4gV8KTuj2sNtOgruowjI
WrR+ae+6bBy0tN3WxUm1fzDlMU8Lv29FNBPrQ/vbJLf1IqCFAQABagr9Eo0HirUPvQXGrzCZYGxr
2w5PEX+NjfPLSCukWSmwhFNab1rT8ejUP7U2jV3NZESCxsDtuVyLy5f2OJeZEylEU9jil2AySvTn
zv5924Bo5jinkIfOUcLFAD0bXezS6qQbgiAs8oclbl6ciCxFi0bP4HdlB3myHHSwHU45+RHEe1qW
Q1fpjwaM1+1hra6TghYTbGUZaqHcOk2obkqqBhAyfRyRxURuNmwzjbT0x207q9OHAiHKwbgZfWEx
DJmchfMCYUsb6+cU9pkbKuHdOIooO1f9QMN9YiFxW3qSr+fQYLlhl+0CVxtfzG4rGad/MQ7QS8i6
Dc0FyG5f/34SdxVKYsAbDaCaKgwgV4ArlXsR7cDaAzc6o/62s/jKhS+E8pRJ5oC3DUmBqTAoMjBN
onn/D8pwm8FSAZthupvX9ju6q1pSNo9GBlS3Oh4LLGaE7tjb416L+yqCMarK6oK65satSSObsmF5
IUOt0NihnD9nxBYJAa1bQfYJATPQ8PE6QBI0hSVjxqiBDG7ozxZXQn141DNB7rnqjKCW+38zXLAo
InNoQauEhyMwJkLgOBvRD5SLcIvLlFyEd1z+HYwCcf2zLR7/fb2Eeq0qcMZWOel1QeLTkG7kVieR
DpqQhHlK0Qm2Mjcq3h5fOQ1HPc1ao1FOo7lrLDALhyWZZUFvi8gIl04B2JGEU4JBqYPjd7qbAVES
yi+3nY2/7H4Zino9daoEbYehhhX5qfkBXa/Nc/i73v5K7xnihuCk4nxusYUeOhSfgOmFPCDfgV8M
jgZyPlk5VXVtHJ0wVJ7DypB/xrjSe8CUGIKXxHV7wFUs7eWOxhdp9VSzAQeCvd7aTMZhrBQiqSWQ
WtZWMIvcPfX/Rva3JW4WB0eu6gHH8CmqfDPfMQdpYXmXejp7b/IHpG7DoAp8kDvC/mMSSdsCFsb/
8A/pOl7qxkqblBMt52En1xTvZHVZBg7Atn7byfOzkdb5RApdH7fRqGs7wZgX/+M2HR5RVOgloJcR
nUSL/17ETbQzpO3yBH4qXtPfrCHj2bgfvhWQIGjvy1Ew2pXNcGWMiyNSn7dmBWunJqGHQq79vM3c
aWp9waBEdrjco3CsimoV7Ay96Rlx9NAxG9xG855BG65V3KyDGhbEEIiZlw90cHZ2lu3lONtkkeop
U7+5/T2ri3wxx9xZgDZ78BoNBoYdzedI3yvVfJdkzJ0U7ZDkQMWXsi+ljWAWVvfNhVUunELxr4RW
O6wOeRe0ZhSEYeJlpRq0/SQwJZhvHt4ySlXqWAOcqAUPzKDP36zmftYtUSGJr7P9Z7f8PaTPYsCF
s/YQagMcBUOSiz+F9a2v832n2GRWKj+pVMJyaRvjyJDNOagknaAzwTUzkSaXYDU/Y/HFRxhN1VdR
D+eSUOpPBmOPWua9npoHo+09g3W7PAcxviaa47UYj82z0LiBSA0vCssiXNiNWKZLViIhVLyPLR7E
SE9md99vyieKRgbSv992Wr6y8n+T/bc9brOyFBykqKxiUWN7SyFkSxPNr4reHSlanXQUj/CcVIBJ
bgQzdOMkgcD+qlOBCMNa+v0AkuSiseNkRst6WzmVHXADU3o3TCkgZ/39jEeV3hk2xoRa1mQemhkQ
Pzzfp1CmTbamNJNOEyCPVtf84lu4m2c9Ku0IPkDlpOXBIKOnAfRnnjX5eOqdUTfN/s2RB943zC5Q
8yiQXC81uHVZjj555TSN7+DcHuZAgWKTSOj+s+XpS+y/MMONCj29TTlYlXoqc2gdADMGtkZaAyuv
yymUjDqK1k83HRqHNE0auoUBjFfT0sHX7MrxGnvO9mozhpu4k0a/V6f3xBrZwYJmyR5CTro/q4B+
WFk1e+j96e+jgqa7207C3V4+fRSUhqiJyZBfUvj36CFykM3rkXrKQvbQ1tUp6mxRo/yaH+IdGgTR
y8MLhIKvFyOx065H/wdmyZymbaJF1s5uFLTkh9C/vD2c1QCHawyyHMhe4gWVOymqYdJRJ6fqycq0
71lqBma+GdR7VQODIrRWEtXL5R8xS9w8a3xjRE21rBz/9kdwN1xc04CjATUKrrf4B9vverzWSOcw
sZrmjL5a3NRyFyVBL9T+UDPyIvX5trEvOT8kFtBpiwwId3UDwIJrY1IiTboi9c25z+hJYupTMkLT
mrYdofK8k2YKv5cHWXAg882AyxgRVBYmgKWkip7Ya7MR2KLnQhubczNPgd32G5of6+wJG01q5qCd
vtV4ZpPPUev3Sr8Zmt0MWS+j9W4Pntex+vwMPH+CXwRXKwWIxuvPyBrQW0+205zn5GV+KDUX8Ke8
31gdCdE07k+bSPKtEuC2aumnOiRmUCh+90SpHxv7doIWK2HHWNkkGsE7eFiBjdvrxoOSk056aE6i
2gf/5P6f71U18AmiCwU5IxeXYotpTcbC5kx31s/iI/F7l0H9b96GXnuQH2tfw3nUbOugDYZtd4QE
12k4tN78IN9P21Tgp8qXoLzIc1x8DRe+pErPJDvB7KmbzkeN2u38iEgu8nUcjCH59TF5KfkTeYJr
wsr+UMHXCwYQEFBByXX584tzuOhmFjml3J6VxBvNyu3Ut0VOW6kQMRE7b7vI14gAkQmoHKO0ARpa
OC3nIqyZhrBt4alpT7dWWZ/L7N2p6SaLW+hARccqU7xZgZiBOfxppY/OfhtyETj1a+qxfIS+gMdQ
Mcff3C5Nw1btJWo25wzaHZVZA6GaPkVPRuWluupOrVdJEWFO74dsWLr8lG+CWVgJE6iFgaQEWAFQ
r9rcnIdJmch2mbRnPX0LIZY7VB9ppO60oiSdJROLPtAs3o2vTb0b6B3No20dt26jeUb0LVHAJKrq
goyAh/Ete0FTUPXWURdBZ5vFHQvSoBodK7T2rDVgO9OOVe1K0WZENjqmpHIMb+z+JOPGTB+ZPBJQ
gviZpgqKC8u8Xx3g+Ab0S6HuD4I//Iv7BnMo6zLE+XSOKobXCwdISXtQRRiKr5ngYsZAV9aijaRZ
X4QS6ngCs3DfndEC3kRukfmZ/Zpo9xYL8uEcVh76Prvut2DNl2ByPbhFhGnBsoO+EMGRW/PeAUBU
TmPjZM9bPOtN99Po6iMoUo2DMxFkBHi3HMftLLzNfN1zAD+A/MHGdRw1NeDCrne4BH5k1WKqffKk
bbD7mfjoWCaK65oHQSj5egBwlriNlatGayg1LE0beqx3pTeSj5LY3oxHXd2F5oEbKJCZa7c9Hmp7
P9nYngnBOcVPvHhfBPIhCuZHUbvhZ4vy1cxzX7VkRBcRrjK0zjAQB06dO7mjl/629+WuhLYj5B6I
dlC2eZB7lfsBmBXwGx46QvC2bAbSRg2sjUomiD5mAd3kgoaQL/Ge+yzuQjLnmtwsXXanwQVBsGv5
JaEAdokUufgOfchxXS8/53gKWOKqKv20U71CxR2DLr1zRH69/ahJSJpjSGQi8PZPVvQvc45KP4rF
wDsC43M9544sDYVRGvZpDgbMubY1tvM2cZV9ej95hYenWHdRHfT2mNfN7Z22jIczvQgyIAcB5gfM
ipzpUmWtOia9c4qrs63eMegFpvV7Qu9yvJDeNrWyhCjxosFTxdm5lL2uRzlovRnXKdoTk4lUzAXg
PEJDFkXegnqMJ4skA5cv50Z2aY5X0piVeIYrM+lk4QGUpT+L5h9P3fJ6DR0NEI9puKhxU2ewUVNq
wP3OWkuJZjTEpgGYAVwkEK4SiZrmvi7UgqoGjeuixoRKObcBdClqUhRAYA0w4lADUde7+qY3h0kk
mrtq6FMID7scnrH8+UUAyPWpr8pWS86qzQCp8IszRf2MbVkiOEW/+gPmDChxENPIDsItd4B1qH0a
lpSkZ+uUm4Ch6LlfhS1hkptXJJFVH0w/tz3w66UXvQ/mQuyjAMRsfFkyVPoqmmZRem6hed7d/dT3
k/tHIulD4aIlcpNBv/Jd9toNxd+xL3qw4eHaCC4wD4ZG9MWAjheB5npqbb2V21HL07P5wtzZg2Dn
tgnc7k0wyi+XVs4Md4QNCkvrNC7ScwFcrAF07OQzErs/Z6Luaj/a6CS+77waANkcCKL3F+pGnugc
URd/vN5+12PldkeOhMVqEnwE/RZtJQLBILcnHUL3DEFY3Rv9xxkaweBXJ3RjEwRXdFk9yKQULPma
N19OOXecmWmhRKaMKbfIpDxolqtDupUesvp0e9K/JKmY80U7BdVyC9kYHwwafTLNMmvTs4HCoF3G
kHzWZZVYytOwg/rwbWOfd0N+ci+tcaNiXZeAXKVJz82PzM/dPnAI3Mm1fdVVXSsAGIJ0AfUVMnqz
9/MZwPONCYh7sqmOEJoEHKwlzbtJup1M6g00Ljed+6cm6VbyUhdS9d7otZ60swVrwYMVP/3fWnj+
ZHTw4azjPjtO077OVD0994Hm9YfdTKKtRbqnGSLVKoDakyvvW4/u2CYNoqfnLhgCk1Q7OdBynL0/
Cq/cjyM5JZ70KNJHXl0/nE6IDpYOoC23NcehxWmRLJ/WOYACbdtu9lqmbE3kGalGCvn59hKubQ/0
rpgyiG/Ri6Vz9lQ7cwqpZxk68cxdOeduFe5MyTpKokLf1wQennlpiYsGdcdwqRthSZ6IFkQsYF0Q
WoecbXRPQm3hm1zt/ruxcVs/rh2qSSXF2Doo6sSP3XjfJyNpBfgx/tkf7oRelOXwBQ0zXiV5Dd2k
yEoF9ArpWbW8ujsU+TlCMjrv0KNCNMDwOx356Hzope2wyU4KuEA+GlFM/7qO+AZoqiyMO8ijeIij
PA+xoUhJdjanbW09hMkhZHeq8vP2jK4OFSI0n40qQGs4XO40qiNu3nKWncfAedDemV/8oY+pp+4y
39oACOVDjqQiTFCKFpj9UoAY0MIWQRMhO7fHbqM/VU+N1wWOP++7QA7o3vIQeR5UwWC/hmwkiNiF
S50O9V0e657n0ZBn6pidYykI7/T7JttOIUoMigClwasjL/6DzAO7zzRBGvulZVpOcO+lkZyf52Pz
9M0ijCDRhxhKAG5h8rx5PB7fNh+PHx/ht+Ehe5Ao6UXc1ytDRW0ZIgCoX4Ow6bNn8yLXKiBjDwIt
Vp7D72Ug/VB8KGp7Atf5mmbhfReNuID3aKAn4NPuiSos7OuxPE97/bX7Hj9E34Gv2Bhb6Xn63frD
KXxDYL3LZFJRLxXt0SW6XJ9UsL7wM6FhDITGfAG9HrS2YLFWnqk3HvEqcIg2AEhD2QUnfX4nAlx+
1m5vmePCqjJBTikzTJjbFdviaYSatSvvnPv6YO6ghrnVPPZi3DcBZCo27SY5lS/OOfTlbfdmpcS+
l97zF+ECiKaAC8Cyk6QSdZZvAgCeBqbLNnEAQLqnelUQ3otETlfX+2LGuehLaZ/USWWVZ0lqyWw/
afmdMT3onevUL9rggrz6toN9zTavV5g71KnUWyN4UMuzHN6rfe5p7JDo/5ASedmq6PBG17+Bx0VU
Q7l1Tcxo0qxajs8NOHuUNyoqc60MAqQJSNsgaYpLsMYNoi8d0EmqSnw2rN9j+yiVmyQUQY5WNjuy
frxmgp8BeSJP2ToahTPqZpWeHzRP959V0gguVF/LkrhbXFrgTgmUJUsppLCgRM/oeyJ2+qjkd/K0
qYzfthpUZz066EfjhwORJrzh3vaDldLJpfUvhwVepApVnWBd/x4xd3jNPoxgPuQ/By+6I9p2Sn19
l9AdfdGIKZKzXjmGMasq6LjgJICQcZVyvSy1TqsZrjwFGXDZ2dZPpgiitmycy9iCFAO1eBgBRaYB
8RFuHzfzkDRmFVXnaJJIZtzbqIgKppDfu7wJbu+WXWi1UQET5XH4I/3CcF7Zq/qj2MenBHclY5+F
ZP6T3xePw1kW1CO/FPr/Yxz9fphJjJGvMPT1UFf2lML4WTvQt9iNT+Yx96VHbIaYiE4Gfsfx1pbd
cnH0ZdXI6Pi/pH3XcuRIsuwXwSyhgVeokmQRZFF0v8Ca7G5olQn99dfB3T1blYVbsDlnemxsZ7jG
QKrIyAgP99ka6AGcoTlmEdIa3dv9CeWj+tkIYl8RGljIN91AJMEgNdWtQkq4XkPz6tc0t4cJLVJr
JNY3L3ve0Lw/L0ZT902eV/VUnmUrGO3wUL5mB3FfPRrbtStu1RQ3cdpEKkMCMdNZOAQP1S47hZvw
GD0n1hr54dIKXU7ePLmXYzJTuF0NhnQVL/bgd43+k3Rzf4EWNx1KOwqqwAiAIOpybUTUBDkNRLE8
93sFVJlW91m9m6+g1H3Vn9TEyleKJjevISwUkp0QvEMiEok7hVsoipummkOSs3ySMqt/Zr5xQqR5
kP/GpzWntLD7rmxxK9WA3j6MhKw+p4d431jBtvba9zWCxfmXcF7pygi3SpFmDOD5h5Folz3JW3KS
jmtbbnEcQAdCChNvSRS9rtcoBgBdSqu6Pk9f/S/5MfqUqSW9B7/ub4XvpkxuJLjiUdSFHh56gvmC
uKSmGWDqZX3OPiJ7ODxvPG84WIgUHwPr3fa3idVu75tcmDtYNEQCbzfXc7lbHwyHaRsSVp/z57C2
pFOzwbZbIS5fOEWzCgZeMthscx/c9eSFhZDWpSDQMxEfksy0CIDpYbhycSwZQXkO6GmgNwj0Ia+N
gLIkF7sqYudY3CVAh4HS0ACQ4P5s3d5/eC7N2XsUA/Fi4tH8ambSuqoLYEP0CgXHDFoeZZtl7v/N
CjcU0gromQcfNeqNL4JUWuUwrozjBgCCacJATPgAlD7wIOIucrU04oQFMNGK+0n5RQTT0yRb05CO
eqpGa/QauyttM9wLMji0dkWxsiUWJ1KBCgH2Hp5FfM1FTLVUlcOcnYcOguaQ3sztlo7i2jCXzQBT
D2gxaqk8zkWN2mAcQ8BrKDpvVVB62+VkF50NLRZAJKUPkv7spp/omoHCpbjGdMMHZPMcA2UzO3a0
YANIeL0jJyEHtC8APqMa6VYl74GWuKP0BkXolWHebv1rQ1zIJALCBvi7zs5g3bNz9PF1Fbo7Nvc3
5U1VlB/O/BUXd6GgiqUWlQBBqBboQjz2MHyGfwpQeO+KLVBKqAnGTrXZ6r01eNTxJWsfWa2lOnP2
PUSi/aXFv97/pqXlhbYUqFhmav+bQnU0lWqeg4nvzPQ4ehZNYjrTFLEVF3lTMvkeORD9uETANmjy
XlmfxikyDKFBMcHYi4f82fGIXXjiQUfmCRjUbKsdUPOVHNvcrVzW3wCw6xsBa3thm/Odbd0RwGFh
Gxwe7w8oRtuVQ3favjsxDxlhr9z9Kr3ceSPgUsncl9/3J/i7meGeeel60bOuksU2DNszIJiesalO
KlJEZFPtgsxCjt1TN8NWt3sPRYxn6Tg8Fvu1qvcNRoCfff4Y9fnQExkzEBp22Xzq7wPbB/pHE3n6
e6LYYoRHHvPS2mLiphCmTd5A1cwhxe9RBjVreQSZqKaXEAUTnJIl4CGwNcHJTfzX6bkNN+XwR4U2
SQ8y/HJrEu/+BC6EqkgNALKNSwkMxqh7Xk+g2idaFLfAjoSVHVdHFrqacBC27L14MI9rl/nSecDN
BzoopLtm33NtrGpFQmuBtGfS/uqU1BL72Lk/niWfhrAEhQvgbtCax8WOcRIr+pCk7Rk9odl+aMpi
B6ZAapPWNC1A4OsVewvBKqBfwN8A/YVeG5GH3LExRXt7lrd4vqjWQ/KiPmxfAGn7e39Y37UGfp9f
muE3mZ7phZDAzLhBe+1efVG/xIPnPYiO9kS3wXGj/rQ2lvXcWc87001+ucLO94kV/fRb4D1eKnu0
/q4MXZ7P1r1vmlf7wuESyibVbPFN2milxiHRAS17JpFnooqBaiIyiX7+iqpWdZ5Ur/2AfAHojYDI
1p16O4JljrnNq5wcxL+NuGPSp+lIqkWPwehEa/mvm0rnfEYvp4+7G2jOmqJhWXuW0gPrHuTKBq3C
39ArbNOxe6s/4N8gp2ElbuLSjS09O34mrhy1bzTDvfni9qY0dESQgrI99/lmTDcAppfkE3itkNrm
VjB9pu7N3M/7U11NltwfsmoXk89Ky+xMt1AvyXNbFj4mw04fdOqYmjOazx3w7qmr4MGs7HvJy3sw
vv6tdrQHA4ElChuansrUHQwbqvVi+xhVj0PwlDBQQjOoDoLgo7cyKM38SfNNezQqd9I8eRd/JWF8
MEJgmq1wWKXiuc2gSDpohfE3impzkf163zCTdaCbb9n54+fpE6AZwWp20LN8EqxPqBSj9DyXn5Hd
F0BFEoKiav5T2vjf+I8CQEWPj3t3T6z9r2z7KrvgRMTV/gIRB4CuRqSs//Wn3xY2zsD9Y7h02iFN
go5fBWEpWAk5b9lSmueDPiIs1HcZIV+x1j4o78kvXdhqplfQ5my0b0lC17bO7UlDWUCaO5rBoYH3
0PWMyWWcBcjaNede7SaLTfVPJTE/SBI+mPFEVs710pUAElKwyqN0hHQuXwKWExoXrTbjduXskI9n
pjKnIoqjIzOtfSTyKe8sVq/lJpciiSuz3PGo5ZpQaYYLmydwzVRPSm1lL+k+fNWcHrg12RVtyRJ2
xBGRZhN2DJw09Tb6p8UQeAqUc+YE84yvuZEH6fW4UgRwX54lso8t0/CkJHSa1/EFJHeDDICCiwfi
SalWotfZV3K+AdU0CeI3wA9B7JVb4XxMcoUSxDGC+lBKocWkNczQDWrye2QXJrj5FaIaOakhaM61
uKmwlGAp6aRo04VeKuwru6wQ/vaf3Sbs3+6fmoWsAeb0wjKXnNCqRDLzCIPDI8ajO9BR4yT/6ayv
L+AbsJyiTXFJhY6JP2s4jJv6KD9sLuaQlLCY2igCOPZB2Xfo44RPCfcRfArw8NIHerNASemNa3ye
N4BB3i73SO71gIaGgOlmLgVUI7I1WwRkMD2qQMHLOR4kgVV6hZ86JoAv0krh9KbOwJnn3wRmHoRd
CTphpCCro/CoP5rPw7v+qD8Mm/bTfIoe1tJ2/59VRgoXcGs0ivAoZBpKnRYOODnBYOVv6XP1EnnT
1rTLrwiDj6wcmhE/5PMLc0lo5U7waLj399lConLeZ//9Am6piQxEQa5gqSvZ1TM72EBwLN+mYP5M
rECyghOpXdL/XrG6dJ2hSQW107nbDqxs187ZEEhQyAxhkPg17DT0s0L5/idxFdmLwx3au8mTOB4N
PC5flOzcMiBiJbtJV9Z79g+3/uO/H8HFYj1TMxJpmHwja3s3EuGr+1gu7U6r3u+Pd9FTzerMeCsY
4KjmLJnhYEplpaK9YvojlQ+ENvZ9A/Mq3QzlwgDnCk25akHaRJrzcBQ+1K2Kh9BhetVWJmzxlvtW
mf73ODh3KE600OVebM7pX/lL+Ej/mK/GUXmpT0W5MqDlfXkxIs7/TWNRTbEMU1NrST8hIZg/ZJFd
Ay58IMfhwQTv3Y/7cyjOv5KfRDANoQwG9XBkajnvoxOQ1YB/szlXoPj9AdzSj3yvqmDcHN4guMMO
+jl/Dwuo5K1kPBZvmQvDvFScwoiAsMJEJwge4fSobcwP8wBBITwJ/uZe/LSmGL7kduYUFi5NxEXY
lNw6JgW6UAsJL76mfsCjOtLoRk1eqfJK62nbDG6JyhJkNDKAVkdrIFtFsWkhW9Dsbcs9zQO7SItt
WXjlGjXR0lRcfRm37G1PZTEY8ehQkq1UH1R0n3RPkfSjSKEM9BgIXv2jeZj2WfJ5f/FvHJKIvjmA
kGeaDsSqfCMyNaK+aRFO+ehHMwH012xcgs/t+FQH1BX7AB39a7jx23wtMJUz4TBWwABzF8/VEYdM
QeG8Yn4knMLRD0zBGZRT0QCxQ/fjewQePO1Ytp4M4mfTScYNaf/cH/VtFgyfAFgAOt9m9jCAva79
cFkZURSbDfNbHW3HlgAuSfIzkxo3KoknqoKt6XhrPcbjLqt3euTU+ZMk/J3GEa1b9cmEqszvUADr
rt0KKwty49HmL0MH0kwBg0uIr0pPatNS9I0yX2aR0ynHWvjbsHM/fjSauZVxXd6fiZu7YDangXQb
ETzCgO8Tc/Eub8pcADtIz3wtTCGFcDDBCKOxNdzZfK1deRjOisRNt2rk2agNzO/zv3rTWU0DBviu
dhhBBok8p6mXSNsiyO263RbTK1QAVtzq8oJfjHP+wotxkjZS1RDtz35b20lUbHShcZO6gCTVuGNT
6YixraSVNaFEmf74MdRHJf3ZNK+glHGDyAnKvaIzy0ye0HsmhsX2f7EISMZiQxIw5/LxVykVJNaS
CQoYgCC04XYImJ11u39uBMkuNH0BLA/hZ+4l3RpGTBs9YH5nCJ+MxXSb6lO2QU19jdrhNsuJ5Yag
CJ7r8+EChPp6spncRiBWExu/I81PLQ7ccHiYYqCUlY0UMhtsEnPnkbwtcofJz137LA97td3GT/Uh
CdA9lTfHKXuJJA8USNHP2E7cHv2weXDq6l3ZbUrd6sH7Udt1vYbYWNwnc2g2A0ChrcBTqJQDFJcn
U2/8VBAP4Hxyhb6zxmh8jtHcopSKnRtPAvs7C6hGDKGp/ol3uMXipz4GshgiQWnmSR8t3idN5WQK
caBzvLKXb0METK8JbUEdTT6oxHwnsC72sjKOSZ2rfePXvQPxkhQ30hFd5IHbUat+0X8Dwjk69zfP
wjVxZZLzl42YhKpGYRK6sflDC7yRMDzLo9/hoVL86lf7BefNyDuMGQ2M+jRKrQpf64rhIJFxClu/
/ds0aI7XLPM5D57Hp36gFuLUbayuNKQtOEKwJ0BMBe0kcxsm9x4YZKBUC7UffGRzJievevSLhFIK
xUt9Tb52jjK4wc3eHTl0tB6jy4CLiklp0kgcp8EH5sqpJAhamaFd1ts2XOHUWxzThaH55xcbReyk
kFYNGfyu2ehZZTXJvh3XWI9uYnwEEJej4WIqgzHcsQyj6dP3MPmsgrf7W+82j8YZ4PbeGIhanIQw
oIqWqG+71o5GD20RKHuCG3d67N66lXj/doHAYzB7MCKhMo7BXc+bIrVZqgfR4JdlXG4itUoPTU9G
x5jGEsh0aY3n//bOR3kDDTRI2KH3F+q61/amQE0AyaCDH8b6tjllSmgFAXPzsXWmFBs+TNa6wG8X
DQAGYDMkmEX6ju/B7hTQVKEYN/iZYSJtGqPlOy30NSu3LwswIXw/LCC7DqfFXwRjBrZII1YxkV2t
72iWGx5wDJLdkyp1WppX20EQ0m1G8bZgY/G3M9rRjQe9s0IIcLhgcQottJh0HiB6oWukQ7aRQ7qW
ZJ6n9/o84ishNyrPmTwDzfnX0x93amzWIK31zaq3TDO2CVCHYm84Ru8l5hoLwNLUX1rjFpuZJlOl
EXFvV5dOyNStwooV4OjSgCQJradobJ9VBbj9C4VRpe2VdPRlgL2C11jFNnrQ5DciPt8/m9JtYAfv
jIOioJsfsQuvmppmQawqeTv6UVV6UfaTUA8K7lbS2MOJPukh2huM98joHagM4dj+jJPnPNwk5gFM
BxV6j7sv9UcR65Yxc3IMK6H0rfsDD8d3NV1FJhxlhOt17aESbo51P/p1Gh5jFVAQsx6tOirWWNuX
lhRoeAMPS6RkcYSvDWllq0u90Iz+ZDSPoUK3Uh693p/pRRPon8Q0o54AQ9cmdAF0qEqPsURihCdL
IYJ7uCarYttzIM4fhRkLi0tpboTloWFjqYk11dTRLwNIiQTwC5tQFxuHqmVjR60xvqsx67aFEFE7
H0fmQnw13zeUMjtvEsm5P+ilBcT7DBr2eLHjYHLPhizry4om4uirTD+p2DhZm59Ab7S5b2bB3c+C
vKIGNi5UtnlIV5bp2BsaGf24j54LsGKkU+FS+mtcYxtbOpca1JRwucxFdD7On1SmSbWcTj7rkj80
NZ0C/7BQJ3KkyTzXDVsrz9yGbXjTXxjkTkDTSKFs9CEMts2mFxNbrL6U4pwRALctyfiSO/f+VC7E
prCI6hM4VYC6h9O/3qcTCB7zHEAlP0/2Yis7krgPtAyMZo0V4lkdKr/HVvHGKTzpJNmxIlx5Si2d
EzQjglJxzhwhTr623ydiLYPLcvKBoZxsKofVBhS/a2IEtwl7XGw68GZwfKaOFxV3HEcaCXkd60he
6OlWrJxudGhsSY0T5JqVvMj6Bk3LYOHaVIK5qdrakSfpAGYfhtJsnP7stW2S13vayC8r838bOOPD
0JcDKk/woeMkX48/l1hDCxUfNggnDTAWSbYjwZXqk/gqV16s/uzXcrxLhxQTAUARoNnofOLelZKC
UnmqyBNOT+gKgewBU7ErsrUXyNIhnTtyQaIpgz+fL3pJ0GUdMjJN/jB0GZrLE7BXGDW1tAgESn30
+/48LkRkCL7B5YQMFTYyL67XRFVqDk1IfLFsyKaM01cjE1SbhHJzzIsk3+RU1N1OGdYaVxZOLAyD
QRSSycjG8rEI4M6GMrIIhl+kPT33G6m3p2Lf/BXbH/eHuLBuV5a4OCQnuSxWCYZo5sWuVkH5AWrJ
aNSf7ptZGhCKHTMR2txPyTsEJc8msynK0TceMhtnpH57LlVbjuySWPctLa3ZpSXuthgLEN8EJSzR
1DO1P4AR2pT4Kfq3iXFmnXff2tK4gBrCpgfw/JZZLYwq0icmHX2dZK4ehQBiiY5sOKMBRWvyXFQo
kAbn+zaXRohHyQzFBCXOTdcUZONByZtLGCE6EhR/REs3mOMKEFR6XbIC1luzxSXMstAwgszE3Uts
8lgCxw+aCulQrlhZcqRoFQCWWiKgUgBH0LW/UppSz41aGf3RBACxLU9lXzjqkHhBou3S7JgILgUC
pX9S435TTM2bgIxD8NvUHokKqnub+qPxu52+7k/0grO5+qr55xcP50EQe0GIEQYNITqejW4nJSDG
AT9YCuLg+6YW5/liArhjGBg4hNDyHP1QUjKLFaj6SCGEI/ESwc5NeizxmiLuQhiCkivE69EeDyfD
xztjEaZJNsXw2A3xg3BTBcQ1o12XfUI3/P7olpzMTLQIMQvcDOiNvZ7IQJzSjsrl5ANc1277wBg9
QcFTMJGnenff1EJZAfBZjGlWXp3dJ7djy1GD35yqyU+zFyq95emfTP9qTkbixNNjQ98y4b2oDk3u
AFMJJrtkc9/+0lAReACpiP5Y4DK4e5AYAuujbMSsKkO6yQv2BbXU0J0Y1AvuW1pyPd/aYbgiDNyH
3O6UQN1njiJu3H6w82f5pRxP8mGSYhAceGG0tkEXxzUrlf3bGrdB6TBVoVBqk6/WqD12AAkbsVu3
4cqb9RZ2N2cjcLGjpQIvSnRwXG+VZkSAHirC5CudA3V3gnR75Zvmj4JWVs4A9KrcRN12ArX75Ddl
ToDsSPoUyFaS7mu2q6XEAvd/VtnS9KgO57gyrLTXH7Ri5VGydGCRfQUiDa2r6ADh1jkYamUw1GDy
gdgmlkzlpxbU83aXUtE2o7hzGMiw7dJo/hdZIvQYIGODvChUU/i0bz2yiungzvP1D6gdKBJzjBAQ
8V1eD07+fn+LLSw6oiyUvBFLAovO9w6m6HQa8fgjfgQiQVeMctGqmjJ2aZtV2/umvrMR3JsTZS6o
c+NRhKSbNk/4hbNNErPvNb0XfUMPz1pGcqcMEDlngyjZ00ghJgiucWegAhr5Jw0Mleokei0l+TaE
I3um8VBABDum1tRq6cFA9OvpXdd7chyHFs3M9iGRlMIxMpFCwKE03IK2kJKatED8kLuhdZFtll1g
IfKnbCTR8xCFBhRnu9LJ0O+14qUWbhZwW8wPWqScUHjjdnnVNnUStYXsl+0xb+hDPj4ZDCUDw1jZ
pkvu8NIS74/yKC7rqctkP9c94BcAIJ0QCVE3KsqtGD/qGZjBoBSXRlaphF7ycwwObTFa+iD8uL/A
CtaPW9+ZhRZvQgJlb9SDrte3Re2PmiY+hIiFwxQk2NcAcbe4LRyLSxPzdr7YQo2QT4NZpLKfqget
fNQpGgwQS/SttNGH48AedSABkVTNxmOjjbYEdqLElYH6SZ7/N2PFcwg3Oi49vqdKTFnKGq2WfZUI
R1nobGiNrz3x5if07Xz+1wa3hRLaErFpKtkf7UJ2Mm2T22Vm6xu6T6lbB0728X8aE7+RpA7tVVmO
McVIvatAZgGCfd/CLb4G2CC0pOBIgK4HrWjckOSBVpNRCIrPht2g/WXKe2Mp458W0i9fteQK3n17
t94N5tAyhvLL7HUId4GyRppoBII+HzvTi4vTkG9JxlaM3G57KLoSqFtpcJEovHKhD+TtmJaCxdPv
I7Suj0UDVm5UlVaO+Twz15sB1ANwnnMtCf/QuHyLwHI9LAVN9RtPq0EjPx0FW4h9qn68iskaPnJh
3tBWiR4QdGAj26lzoUCWdiFL41D1tTo/1oCOCU4hd/8YVQu1Oh3Jo1kIG7ccv9/ooJNe1hmGFFTU
g0g1hW5GAxZYyAIdiyGKXU2ZDK9Oe3HbVzqo3lo9etTlptzUUlhuezVNVtZyHhg/y+i6Q0IJlz6u
RO6KolMCZqKuUn3mGvqHQKxa+eoBNxM29zfmvPGu7aC/DjtDQw4NVHo3LFLNpIGSnIn+FDkqka3y
Sxs8dVxrcbhdRwUIcby5Zv0B9NZww4lm+qMx10S8IOtsAzo1SEhS2XSRT6Pb+yNaeODNtuZzLaMO
CKgNhnzhmk1coURlquiL03vMzHd5SFwJpfWUOD1zOz22W51ZaFlsjAmwq02sSdtUscpyFwsAaJ2p
4qTA33S/73/XDbsFCl9o48VGnmcaYTTnA2oNtO8xald+DxKtBkygbf9U1R+snj67RrRr5CyzDmS1
IbHl5JSUMQp/J1q/l6Q/10CKaIX0W56MlYfn7XEGHkrBRMEbItPPOw2x63sKokPJF4W9npdWP5aQ
t7INGnnl9DYIVjWuePeFOGE2CWvzppuv0esFGvqwEBP8xM+fxy4HWD9wkjJLrJCkttAgbiCJYXWP
tWlpqXyKepeoiR10+i6k7cox+04GXe9/0BqBH3hu+gI3Mb//jbpMu36MFL+ngelKepp7dSAO226s
mV8qFbGqUgiAFlM6KzBKbSsAsY0+1L77u7I9Zu988yU47uKs1wbgKveYTCnLtVCIFV8XB0uNXF34
0aADmxmJJYJBOHtsbHKoIUSsu/ct3+4ATMGFYS5aIk2qy0zBFKRmBU7JsUTHS46XrJ2beyF9YtHK
u2shYw9eZlQ9JHWW7CZ8KjswBBEgKKr50bGMzu3YgwB8I/gJUpBCbxVNYam9xUzZI9UK5GLBN8A0
3B0EH+aOZh4Nncp5IIRdq/myHltxLlum8rMPAGKBcyARVIwz0Ex6tHJlZoVfcBMldSsopQbVdlQe
4mQXhplrGsPKd916+/mz4OzBnALBNx6fIRlxUyRKr/mCKm1ltqtCUGJPolOUqhf8cxCsqMoi5CjQ
iq9gq/G8tl0kKr2sjrrfogW2PlLwpM7ZxGT0kuRlBP73RPuHUtlFyXjQxbVg8vbGUWXAbAgyJ1j/
m/Rs2xcokZid7jey24PmUgteOijQtS9Z9zurn/W3AXTZxZBsprkP7B3IrXFYaZ+fbxvuqF19Ahco
EfRh0yHudV+rbFHwpPQN2FMkTx+M5pCAI/z++bq9+64HzB1s2RCnQhAm3cfzV7P7CpJNejUCS2KU
aw/2W1AvlhYFIsSBiDKRuOWCs75opqjJFd0fIjRVVm8RSm/aQZyA5VbKZofsRALghe5kwUPaPt0f
5+LCXtjmZhXaPgnYaWXdN/VNXD2VwXMIFfgV5/F9Qrm1A7JDxjEBaSI6u+fZvrjdAWFQC5bJybMi
EOyQOguU2An1oAMPQsGS2jETEYXkppaB6Ygb8PU+1Ewc3uMqrGorQSd0sB0Ii3/VEKx5F0wTqjIo
shSPST6AzaErR2gVmfg/h05BMvRldHFUBNsmTYhhV1M2GRDLAJbX6cJe/4PW5LiywdZb5nY8iPTV
UPv8Q4lG4Vc5zdkAnIJJ3yRyjttd7Sdd24MwRGg9RamQJhRjYAJtoVDmXwrBebtPm+xXMzFoE4Hx
A2SlcgCZpIwCiKRF6fDekzbonSLWOrRpymJuF4mMbp2yqfXCTrW8/Ej0ocWLTC2Fpxx0XuAIQ4FU
tUfoCBpPA0Xs/gcU5TI2QT8ggwEE+PhJ854V1pAHavE4wde9t6zNQCKPto1jKmZZbVc0yB0wj/Wg
F2yNbABFViMcJyKHEI9Cho05GuYmdXp16j81LWK5zfIOxZdWkkpzI0yqEv7KzQoeh7RqWXtxqYBf
c8zLTn4dmZIdxwAItZVcP3fygP5BdRAX+3+EJ7nXgz4oYxGV0LeUM5RLY0Hz27joLKNdubu5G/Rf
dmbucwPCNwD5c3bAORNME8Rij2UemIdkNA1bzgfVqdM8BsNJTzfUZMaulGpHEOk/ZBX7t3WoHOAN
M1dEuTOfjnkahLWeHLuj+Ylq7/1TzfnK798OiQg8kRGtzQmz6/OWRFIayPmUHLNsdKne7GK1sXsU
t/LqLLFNqf0zBOGNPc5bmkNo1LoAezr2qCKk6PwrrdU2Ie7CvbHCxTxlxcRCEEU0q2sDVsh8mJh5
0ppm35nVNklXPOP82y581r+s4SWiIHsO2mK+RD5zIo2Q10iOVJmIXebhYMuDODn3V4rPafzLDNhS
8GIErA+w0uulqsoyb9D2mxxrtfQUshUAHZRsavSbCTnpMcscdKE7LFlLbnCO/8bu/PMLl1xVkSzI
GpZMyx/NbtPkzDOrp7ZaG+DiNF6MjztmapaKUlnPYsCDNb70K+/GJWeBxoP/mb35IFyMQjBxeXbz
7EkMeUrhFwkJ8H9rnDqLVgCAnFWjIIdDuOPUV2pSD6qAw2pWm15ilpYrCHP+WTz5rxW5sMIfIlON
0GMVoptTfNOCym4kuOmMuOX4h8mv97fd4lEyDdRrkDwBhnV2jpfzRhjcLJiFj0hCq5asgmBQTmPi
SDRMNtAkB3l8la4pJyxNIwgwZ4cL6gS8XK+NhkUgYpvF6VFU/jTQB0fuHN0U/v2RLRoB9x/Sdmh7
vuklDDDcvDKK9Dgo4mOnksewUR8H0BrcN7M0gdDqgwwdgNN4iHKL1eV5N0ppnR710UvpL105FqED
8kgnXev5Wh7Qfy1xXq/v0BAiSJCUxr7bgSoPr8n7Q1k0ACjfrCuECJ+/isJeHtqqgYGa5K4xbMiI
rptwZXMvuRuUo/7HCHeEtAwULaQt02OFTpnULcO9XmymtaTg4lBwpSL7OD9WCbcqMgDLU0p6LD51
SY3osLAj3Ob352tpKAjS58YrvP6AZr3exulUBmCYVtMjjVwFrZaBbeIZLrn3rfCv3m93cGmGO6IE
ARbT5Tg7EooGcySZeptO4g9xLFHznAItgNh5njnIUEXuELToMWt0tNwrQmuRBmqM5VjZsj4WG7xR
BbehGog34iF0OnnqbHXooDU3ytP5/lcvLcDFR/OvVCpWFZCamJu+O4r1Rp5cUVu5l5dimxmSrmKv
4jl8UwDukiTsaIMirnZo29daiU8S6yw8TiGX+aeX6cpCLA4JOEUTTxfkKPmOj5qEZdmKfXLMzSZx
ukYlB5mCeMakibq5P3tLd+UsM/cfU9ySU6okQ5K0yZG5urvGf7c8DsDigKAxwOjFXfhT1rcinect
Q6886gF2VE222a+438XDgRLNf6xw1z2Vx3DKFFhhEmqpabVXx8w2218gZ3m5P1mL48E2QOcFLhXc
Y9fHkAGsX42g1Tg28S9V96fQ77P/zWAA3pprM2hQ4GEpWtbWY9YgBET379grlj6hvdn0V8PnpafI
rCr4Hzuc21JMlgrShFgsb2VXrdBjKKBrTRhtBpYdCLHZpghqzGhlAhdDT6DEgWnWgRO5aTAaUaKB
1CCCp1Gt7Cg7Iae8AWXX0PXQv4jtKPiSQt02GDpf7y/d4j7HuwT4RYAGkMC9XrqqlJJB7hEIZEli
18Ffs1zrnljcHBcW5p9fxDfIYik0YnjcDcFrP+yRHLb69u3+KBYd0VzARTOmqsk8n2QUa1qvJXjC
GcWGxHaARl/RNZmXQEBtDTW0FG58F4v/bYubMdZ3KYAWsJVWwAuX4BtUToBk6Qr1JHUNOLS4PHNa
E3hMVDz4fFSkTTEaTxBCGSEhYC4tnsoyW8nm8Uqe39cbfvXcRYdoDaWM6xXSh7lPkCbpEXVC02AW
cnks3nuD8UuQ3KZ8U15AdEeyd/SXJ5D+Y7IFhq1hcKo+tVKp8O6v5dL8zqyggJ7NzTD8g7kVmmkc
sjw9dqRwi9yXAOsYwZdn5EBPmSsBxNLmRAs91KDm7nYki66HXgZI8cYEsWO2K0lu1eZDDpWS+wNa
cinzwZ6VtMHdy79eR9GsggEaHse2EfZJkoMeJnMrSqy0EymGBcL+vLFKVVjrFF/aPABxAMUByCu6
arhAr9HSRqwJ0jekL14KrFk/pLv7Y1tcrAsTnLtMW0VrBTCLHpHc03TlRVQfEpl6Rd3agy6vLNaa
Me7k5XN7raCqczrKS3soNoJph8ZeqAzHTjFWjC25lMvJ49yW0A4iVLdhLK3Gk5pNjhYrVtbnrh48
sqxwM2k1zFzcjDL6IBBKzSxRXMyRz12mUsXSY86Q57AKZPdam4HHFYLvkQQspFZQkIwbeQG601ZE
F3giMqi/jqX0qeSNXltxVAOCijC0/cqpzp7yMY0TV+3H2JtTr5A4ov2f0KSAhOgsIOdo0OPA0to0
eGoz0QhwuJF0fBDSbFgJFZfHZuJVg7IR6BS5kEc0hjRtofwGvB/yQ6IVNluws6yctEUj6LUCohN/
oUvy+jQHIWq/I9J5RyFILWnaoIfRIsqv+1t+8VShAPQtEg7fye9CISvw4kjxCOyhNRSDntUtB4Dx
71uZ54NPecHfY7YM9MVAbfB6KIkxtdSAttIRDRNtjyYVgOj2qzCexbEAV6zrAN8SXADXVqKBFUzX
4f7AVmja7fn+GBaXY+61QYkGvKA8LCT5f6RdV28cObP9RQ10Dq+dJmhGwbJkWy8NB6mbnXP69fdQ
i7V7aH5DrC4WsBcwMNVFFqvICufYwK/vbPy64Txl6a2VtG6fPF+XwdVgI4Nx4LIOHuqS4MXcgcDz
EFWl5DbE7vzrUli8rX9CJN6ytNkJRX42Nbj2UoQmRvpmXsMld7/a58UdYzSu7pGjz7NPxl4uUk8e
dsbTdck8n4e2NJQZ8eABah2zQ/MCJAMzNxGgSLEEXTwAZ8Iqwc0+rtWNNMkn1ShFFPS8fdvKpP++
ubEpg1ymXa/D9sopBNnBGVAgQdfOgkXlqwaiNwNpcVQaWJdAuq6dJis7Jbrmg0fZb1LdV+Xy3hlk
t2gFtQy2U+F9C9GpZiAcwtj/aoUCj/2o1/EIWwel7HibgIjo2JZAMzkO5q7/unc+X9853ioik4xK
MZ06A5Hy5Spac4lad4+kQVPd56aKlCigKdIquC6Ft4hgCUVvHNrKcV9ipNREK41ilLBXxuJj9nrp
gD3n3Ixycaqr8gP+lU6MAUgYnQcollyqhIocnpKrBq77FFh/za4H3fggGkDgarQRwtxaJNOMkG1R
cV2qZi8d0fhJwlWbvSiyfW14uL583E3S0R6GBm16sBkbrJYyHZsENjjKrVtND7SkN4q6E0RCqMab
85RWTjbJJYRkKN+la7TD/DqaxYjgPInEMK9wR8tRxpRwbPvBnZNdJp1FVJ4iCUxQGot16eKWppTQ
UFSPQLQHpS+xBO2E1KWxoQ8UTf/uCZu4WmJjjrUGy2UbnTcCUq9dP1AjoxcsJK1QRYD3udwQY4qM
KrLooUlN13J+pGnmlwBO+4BtmWA4oFOJFG31UopSNr2jSdDDkN/K9hyTATAFHzqSGyHMltQkHyI7
t7MT6YBKYqA7HajjonII7zKCsZV/NdGZakFWk6lJqKe2lWPzPY9ulDwQtV5wZVjAOqJA+pRG6nK1
UrQh2F0R4fKbfNGGt1LbTcmp0QU7L5LCeDBlsUmC2VM4ZeVc+phUx3X6fhwFXoUvBbNxFHmdTtpe
6tKOeMGqaZqfOqPcq8kx6x0QqO6c6vt1C6Ob+9dJAcX2v3IYO45tAuqKGjN36HFwVMeT6w5PlMW1
QaVHtB/5KHvCC5dIN+aOXQ2odPdZgVz4S+o8DbcWcEiAfnJdMbbF7T1YI6GPSwHa3Ghj7eUKogUH
4RJrcSrX+9VW97MGcODukPee1uO9Irud/lqvn5sVrWeaHlyXznNzGFxG3EaHNoW8uxSuryVe6c6M
dgQQIwM+tj1b5Pm6CG7Cj84Mq0i5APSDnaI0M1npnBRVv1qPEk+V851OlltrBIZM/klb7gbgjJbo
6TS6/zgNRZdWRWkJ+QD6P7jQXmoHahcNUzJwfmv1TUK/auMa+bGXPZS3364ryTEVUF4qyMtBFMau
GPNcAXyxzHODkVB0XiP1pw9NmGf7UpSR48uBJjaoaHWLZYBtVqlOG6XNT7YuPc16932crEO5xMcK
z1GBZXJsAzr9kUW/ZRPLY7lqQHrb5yerPxokgFbJKPBRnAvQhQhmg9QmM5bKgjpjgwBYEKDvqVp6
3+bZA+B09g7Iaq7vEyfgooEdcOc6rTuiV+VSp0LTmq7SYYty8mVFy6wtKmty/NSFAEaj3M47be5x
b1wlXBiDRl12cXGw7+MqCc222/1XvO1/bJxCPYD/BvUCFqy4bntDyUFndZpi81VSjXvQhguu91yj
o6wDGLgDnBZ7S5md1ZLmBTr1g1f+qvub2NnHteBKx90ZtOkB+QmEXOgfutyZuZMjEGrAwZcYeBlt
I0zm/37ZQoj6I4F+wcaeVzl2oobkODuJ6aJ2gwmOj5yYjQR6ojYSkJvXimWFBFN9aNC+k7e/UEz9
gBBUhQA4o6MEBTO+FGKkllLFOeJFYd3UPwbnEAliAm8ntgIYLcypXvSshACtcjHBOmWCM8g7Iqhr
YUoHlScZOIaXCsitPOooE0MBeaxd3YgxSOnsc9VyLcC56tODssiPhprsrx99nhVvxTInc176fCrr
Mj8l0VnuXiUd+W+MZcaiMhMv3uHd+Ec/JqbOSEGlpgr90twmp6hUJa/vp9wHktd9btzli3K3EOel
nHQTxfRIBF9Of565KV2IZ67JsTIOulpDfBvdrflnDG2AhmIAXNBiVF4XCXIN/FVFQQEZG5Rt3jG4
NiZPxi7Jaw3SQIKToMlWBc97fiwNEWwnV46qUQnv/NKM1eOlrCS6g91Dj8U6HI3qWOZHUIFctxFq
2n+tHcC40MLznqhhtk6y9LSNV4RxiIimB2giLFWLRDDbkydWB+QxiND1AfEns76gw/vOLkVjp/wF
+60KC1KZWQ4mpG2E1qykrS/gU1mb0PmQM8KQH248eMciHc2c5RpNhE075qfefrJj24c7mupG4DC4
DolmBNE3ixHsd/qejY0pi9RGUo8l0ySp9IsGxRApNf4j/tV7IEV0wy3YwglFqu5SlaUv1UqpIaVT
TB+bD7j7RgGu9uirisDMeAohFKGGA1xdysZ+KQrN1qVV9Ep+cuoK/DdWLnvIfy+CZeNZGoW2gBxw
oPzVliStqjGilRt+iKALW4u+URSG3JFFVW+epeH1gmOJWgcauJnIXY+9XRm5BotGv88um1xb84gl
eGdylUFq+L0aQa/Zl0uWK1Xbx6qKk4lryPgMMDK7E7gy3mUU2HX/imCxExYtN5Nexa4UINNt0/0y
ns14p8gWKIdEuUyeBWi08wLzdJgvkVl1NJI1qzEWp66JQzy8aNr5uivjSkCeFHuvoi/MZp6VuSrh
zZzgLqJJmSsBXrD8QHMd5kH/SGCe/kU9zob2/jzuvndZcSyHNzl/iq1cELi5AXUriHlcJbFFgJEA
VdDsGMVHTJxqD8YT8szLGOrANps+cMPaymMMOh00Z2rpNY4uHe3jaAFTIHj58A4NMCkxbwBINJxQ
ZnvsbFiGzMTjSo20ndSabtaBZKR/iSoRoA5XEmA50O2P84khysuT0xRVaw0KXLQmP1fNvYOsAtFQ
AytERDG8I6qjtQKvKw29ZGzLWuL0EdBT5vf3Yke0A4whE4Y1nllvhTAHB14gq9MeTi02DWQNjgA0
+MDuA2NZoXVVvHgsquYm2qT6EI3DCAlT0WE2CA0ixqtsCN4i3LXaCGHiphYrkqkWWCudFL4zvNED
CqQR/7oPEElhrryTPsZZRyClLjElmI+25c12A740wJoIgg1dd/bmBCg6eE8HU4lIulyuWrPoJRA4
4Z/Hr+Zb/liumbuXwM/RfhEVm3huGtDbgChB+xPepMz+5DIoGco1LU5OC4jltWynX10MPJ0kkaWH
pSy/j+YggpHmniHYNDh50LeOIahL7ZR4And5nhUIpRFKn7PXZp2rlaNvTq/Xt4wnyTCRqVfQZYr7
FLNlREqkpirz4qQYp64u/Tp5ADiwK7WC4TieaaC1i8IGgFoDnOiXGs1TW49OXBanIYga70crQngR
/T6zYnU5SnZbQA/ZuhmqE9qu4/H++lLxTG6rAnOGMKc1lzVoaWkuZ55usu/VdIMeXW/QXlEawPTk
8bo8nusBUAAaJsFOBP54Jt4pKAmVQHUscGYXAPTo7vCB3j7cBmmqFJ0xuIkwQUHt2m6OQcx3ypoI
U35NUJpfybcWsMVW5RWZiKiOG1jR+ENbcNDpD493aQTFiptnXVSQF3X3XZE8VCgRxDImW1NTcuf8
R1y+TSRUolWwdTwr3wpmlrIdI1UpOgjukhYTf6DBJmMYFQ+5qDGYZ4bAI6TJbYr4ysL79MQwysWB
mUvDzqqO0bD7SMmTQh7+FsFYeiHX69xhnur0vljEW4bjGL9dNz2RGoypA7MnjWcAf59AvTKlQU7O
1rz7/4lgHI+ZJ5HTAh6XrhTmJLBSeiU4QHwtaHcMMuUUU+vS3DQjBWBX2xcnVYvXEM8w0OVp1pux
KHFwXRmea8A7EekCRAqUPplbQhqXtVKOkGTPPTAhGmXEQ85AR7HTzjJoVeL+PERms1+bXnlZR1VU
2Odq+kc+2w5U52BMMUC1fjLlF+xXlD19bL9sgAni+MJpsGe3j6Wc1jFxhOzasyuwLa+eLhoN4J7T
jRDmnEr2hBBs2cWJxNMujmd/Gh+Ird7X0wfuQ+jN+q0Nc8XPI0c2l8KAJwJgKCbQkHmxOsGVm3dx
AM4r+r8BJ4LLMCsjA1BRY0TFSUtk4FqfO7t1S1lyA8Gti5eAQ4yg5VAZz+K/UmIlKFo6SXvXRVJd
sH8mj/bnMTkLIxJPo60kJogbvdmV9qgjAoL1ISmfouZNz8ew7yK3HkWvMLrX7A3PotSABhrPgfPK
nN4JHd9gaYKw7K0CQB1GLW40/94evCVy8xdTyPLJO0NbeYxyY0FGoqQwCW0dTtZoziDgqjy7NF2z
T4IF4wPoKJ53k/MKXLMwmdRjPxhfHXX2mswUeC7uQiPDQREgQZfL8l7J0Qi0NjAznQb5OCVaOHSR
Z5U3vfEYTfrhuu/iyMLDgM4rUYj7v5ouQUix2JhcJSepdsy7ZpFNV4vB+SBNGMiyuqIC51qVCxwm
S4ZBs18abYmn1wDAyrDYPkZh9QTsFeSE4RYvegaYCLDCZ8dt1LulbgJHI/dKes6lEeCDL/OEjLLy
RamGoE/etFIEtcNxO/gYmuiVLcCEs81X5uRIgzHW5KQ6fViGRgfoD4AvNZXgqceXQ7NJCBEI4cz9
pzSMRC7VgWBeI21CTN10rq6TOcA81rTHmFsj8AzUZJkjBNI0mf6HCz6mlS4DoAQQVkrfhEUeMKm+
ZlHpD7PxH4kJ/tnKjRTGaYNZlFhaCikaJp/LNkxIWJq5wEo5pxP5PmQW0b2EqUe2iANosy7R24mc
gOi+s9T7opYOEfnI/myE0KOyeYrXRYnnvT2iiILZ0PRzpL0CD1IThAWuEdBFw2sf6Rg2u5wBnrFW
LGgyqtoxk4PXdQGkVSZILr6/Dv7a+40Yxn2SxVjUNZrJKc4SL1OOmXlHdGlXG4s39fojAO1cNX5Q
yqdFPjid6Tnd7EdN5+vqbY/HdBs488lKvwNxxLL3rbbHWT5JWXeoJkDLKnfGAd2zwVBLQdSdbdHN
jeeT0EiKET4NjSI2O/04qlNTJYpGTgBja6Wb5pB9G1/rD3SR4dT/lsKmLAvQRY+9Dim4guJu52WA
Wht6XZCp4OqCPAW6OzEKI7Np3rlQUGWmUkrNi1DgWVcvvo96oAd9/u+OHOECXdTIEaP9ghrexnqV
2ZKGfkAJ0EA79X1ux7/anqj+GhXSzogXZLBrhJHrMnnHciuTOTFrIk15N0A5hAzPLL7PypEMgljB
OzCYpscIFfKWBkZ9LvUy+hlYMTlJTyj+AP7r3Fk/KmsXh9c10XnOEvNKiADIwyFRyqiipHmtxgXE
NIG+G0/SHlgLpR8dABfkAW0dGHCu5Spu5eVuESZhFnx7+tJ62vFpDIx9fN96nepOB2sHsBu39bJD
5j+Xbumlu/wwvgq+FRqzZ3v7qUyKdVyGJCJWkp5IibtQ9yPRdtcF8JrEtK0E5kEjzWOXqxEWQzOz
HepxoTkDT1P+nKtNMAObzE6PrUHBqS0LmHyiAXcWwvY9pGzEv0+Nb0w5mrK41AcoqALfGXBow+p2
L2i/BPPE3fg9+tp/n29BK588IOV3XXO+FQCQGK1jHDRI8BWNcppXwHhpwPKb52XtJ5ZiCI4NC7j4
j4LozrcRyjCI4jAx04zKBgG7BbiYFBrpSzSRwDLTfT24GbCNiAu+FRcFwXLx+zn/pE971CBNUH9h
wjMGwNMiLHrwvBSyCr8/iDlkTgGazTjGRLMFdvsWcw+gqJpVy9Mj5J5mQTDnq0+hK3DSADtrMq7K
SJJCBvAzzKtbvDrK/FVN3Cz6mgCmfDhr5/LHrFauNobqmIbzWfkkL2Gs3FfI2IBt8fqOczXffAtz
7psUbGoV8KNOYCC31p+TBOynal+Zbp2Jqte8WRdMPRpo2UFWl14DL11ZDvIHx5gwZR/JDyWQJPuk
dzPlLDXHaLHCKCZu1PuWA+7pYKawfmCZmEZBJpZ79d5+BGt7NUE1QMFIOV7w080Ir+Wt3Tl2SeXG
n/s3Z/aVl9RdMPDwufssmv3jBYytcMbOEvS/6IWG4f8lLvzZfEHJyhNyWFHv9Jd/RPacQudikdnL
okPapZlXaNgeclx8VfXYlcep+CFrp3H8jtaOD0QozKGg1xT4yUD/oE5l466MtS4d0GXi8PTHhqAy
ia5PUiHvI+pM4GVQQcKogdUISVs8C7RLSXFaRxJa8NJTmY1emXxqFMuj1bwIUG/OiCEOeGk8Ej9d
PyK8AR9A0QNshiK1I7HJ2G2hZalVJBh3nWsnbNbcW/Mwan9NraucstQ5O+sTkO2OqeCqzGIG/uMm
cZNB4zPuaaiGXKqryEmt5ZOanhz1Z6rOKCRWgWEQd6puyiT220RHL9fi9qCjzdfVNUm3xxtLkIng
3T9gRb8/gnFWc1SStDMAICBbX9Bx502AKcDI5yH9j2in79rChNCmhk5RBXt8qa02F4YNPs0M2vp2
H67f+9yNR4/8tHEWBe8DXpxDSQGjIOiLc0y27qPMZiGBQABPHWK8glhuAjNWaglcK/1g9hxamDXH
kB2SGJhDu1Soy6a1QEyB2RgB6DWTJtC+V8lpAKSgqBjM8+JbUYxfQQMc6rQ1RE1e9ayc8scaXaPu
B47BVghz+vQqWbNsghBL9V+GCRTH7uilq6sCAxjtaA/XxXFXDxxXMqCXVLBHM9KstLJTO4a0yJIP
i07Lzy5YUWcFCB1A/O0EZs7zzJaDJhEU7XHU2deQBWB72iMEpzlpxCub6Ozk+VvURqLgz9sqcJuA
yxhVVfhnxirAZBw7mQy8kV5r94YCgpPiZu134CJXkhuQEsRN6RLzVnWewS/UTmEum/tu9JL1c6yI
epZ4x8AGJimajfEXyGouLXSuJrkF+hUwz7Q6O9hWnwYk7hTBYePFIxwydNACyRlTF4wHKatVW+pZ
T0/rGO2SXApKgnb9pPNBMO/25bFrxofUqgWBnrehGPZRgfiAewX+uNQNUDgY/kAR5JSMtge0Bws0
s8JQy1vArRAm9ClKpSsTeuhPa/tQr896sgoOncozl60EZouiFQkbo8LiJc5dZQ5+hEF9o6iOMkAl
Smt1i5g+q4tBOibFXZqdJdxYM8NNm4xyp08YcdNdvPKDKSdo47Ru0ymI8zXUtV2nuKXS7ns1tIho
Xl701cyWZ0srYXiabnl2Wipwvtsg3HghuQdIa8EK8fcZBO3AE0Uru0qtb3P7AEiEkVUOgiSQANCv
RFwJKcVcCa97I+5Go1keVRPcAjDQcCkFHBHqmEWQkrQ2Gs2JB/zt6xK4emwkMBstdco6zz2WrFLQ
qDqZng0Q7lLUnsSXYqEHDnlYygp5qccQ63kxdDgV1mz5I0o/NIc1L7vruvB8NwgCfkthdClI1CQA
HwDW0XpWI8N3plcU/cY2x2UU4L3xf+Pofr85gCEebF/oiEEWn7G2alpmvXCAFULKW+Tzijk7D0DZ
RKde/BFjQ1sV0tcqJgoNRjHSRlnZRfM/UJQLbgzO9KQqImRX+r3sxQHDBr+lMPpA1RVUeCuMbaiD
fABfIshjpPi4dqL3Ps810xQj+CUwp4ye30tzsMys7a0IG5WbBO6k8hrDM/KvGNWo9SxQxgAZ0uum
wfUMG4nUdDbHlZRWLCUEB6mrRj9S1XBxmti1x3hf9cmXNhKVWrimaKCzjJJpYPqJ3bEqK5pshYZZ
2TqYXm6N/Wx2h7IEb0OTx8SfYE8gmEpFjxX6w39t4kYws4kJkDBnUiLOm3TEfDir+isGrT5ij+C4
1dFCR3EKVWY10TQXrRHQciNH26EjNEMWpTMFNzHulgE5DDVceD+THYGJI4BGkx4+AwVQd9DSw/zF
GQHkrVc7JxsEl2aWg4IeZpBwoFxDATHofPOlSnoZjV0vwQ/aNXETZd0Dr9LBS2tERRxkr5WXnOVj
4QZDnu8sM7CaT9cNlHP4KHs5eHxREAPfNPPYS2JNUow8z5CbQvodiPhfmwQw29VkeVFcCS4pXGFI
tmICC0lr2WaClzW0c55JgHyZ5KUEr1k+elVfaGCbJ1mAC6kIuIkrz0Z7MgX9QLWcPQ2ZbUzG1AMC
YdYw4Doqx2LpPBkc1ypJfl5fSM4BQKc1aATA4YO4yWaUi8ZWaxmHD+VyTA/E+Yy0Eobjfb2OUoHR
iEQxTqVbqjSRAJ1zUiJkAMjgKnPqtiDnuK4RLzELy4QvoZC6QJ5lzvQUk3pBeQGzteYnsFR4lZ99
zg6yG91Vp9obQ+MoedVBOlwXyzl/F1IZJ41rQSoVMr1JeYlnua/WLvOvS6BnivFVYI5C0YTC3KHC
yEiQcrC9DBbmNNtpBPyMDEalZPp2XQYn1CCkYTpYd/DOctjXcAJuGas2MDmpN8kMGl7rRo6zYK1A
6KEEFSm+UTYx6e26UJ5hoDNEB+QDJuZRd750JsuUp1Wl2biHYi4ra19y5PEl0f5wQgyKW5hAQ5YG
AxNsM25htlba4wF16uPOyxw1lONPxjGxPFl6EqLf8owBHb9wFkA+ApkE83wslsEEvQKEVeVz4Rgh
edHSyJ3SwkND3wcWD1NA6JinOKx/obzVdSsDXgR6pZXmxpEk79CEVXh1u4gYvblabUQxjzVpBS2C
XuMAEzQFyP3LNH1a7LsWeZKmFgVmnrFj8ATOFlktFC8YBz+M9ZAXE9Ry4k8jeHyLShdEZV6eEqGL
on3aSP9gIP7S7NJsSqxJQwzBFLEbOw3uvAv6aRYvA4sN6dYdKX4ZSH478gdmYinWIp7yuo3hXtbg
NcnMpjjF8HANgvlvY+PhSX/dKnghBMw0cOgwPtB90CO3ucChdp+kyKgBF2vJP+fDDHqu6khSJyCi
Mjjv8G4lMd52TMgygI0KyG59CzoYYoIDOZpVzzZyWeAARaIYBwjyrnSuKuCQNMlbXbyN7YutC5qa
+OsGR46ji+S8yRzc1iycvLKgjaynXiUVHhpkyyoOySAIF3xd0DRGX8SY+GXtu6nzta2hyzQHY7Wn
HCGCxDRflT8SGFVsrY47HZZ2shfvB3qGopuPTLegI+mPCOZiG60DaIUpfFKkfktqtx2/r6KgJ1on
xucASqVMgGUI7ID6oIcGKO/2108Kz6kBoI6ClIPI+K+ygVkvibMQoH2AVaIdajA6nbPoMNkPv67L
4Tm0rRxmO1otA+twCTkjiASAryqlxe6/SwAoNhIsDrKjcGuXZ96ODKeyZiBntYqPfphFe77+++9N
muwFZCuAucA59SSpUUZhFcB7rnWBGlSVhwJdvLfWx4m8reUhRfm9WINprL36C5jIzBXEfC9L4bjp
MY0PtQ98YUkEAMKzEQBPY2wU9z00kzGKL4vUt52N77JsINJKr3P8IGzG5W0fqlkooAFkBLGWcXNT
o83WaDmIfaDcrTF2oBuC88orOOPm9UcEo0YUq4VTSSB96ot0H6vnJZ08c/bRqX8Xpeg+1yLZVdD0
ODef+9Z2m8es8kFDtquUzNeSTwa5aWtRXwvv1kR7WmBW6ALAY+vSphatHrNxwDfFVnVWzcdk+aWk
zY1aaretph9A2CJqU6da/mVkaG+h7x46a8YsdC6v6ghAR+BFVPeK0oS19WugGenixiyerhs0r/8M
VGp0DhB9e7Ae5gZQgxyqqlWgZ9ln81ie5L191vw+NG7GveobD5lXBOYjOfd36w/AFPq6C1IwX0Jb
T+/pfhFaO9kVUyNzLe3PR7H191kqQKue4aMiFYdIT/e4dnujo++JbO+ypfN7gFDqw3ledM8m5KHs
5nu7t7+g0ze8vj68VoDt+rBVEFRG+qjTEUKku2Iv7bPb4hiFypdoD9zJU7obDiKqZLq57OZj1zGQ
ial2oCUzTlKPslqdacwaMM2aTK46fxlrwIYLsgc8q96KYeJWAUtXpQRLPI+PauORKkAQzvbwT71A
Eq8qraO4AWhp5O1wT6K+a3sRa/VRSy3UMIdGf3SM9pcT9zd6bvTuSj7boErNghJtDVFr+UprCmIb
zzHiaY+HCF50CqLCpfBukAq1AcbvKdN20Wp5TZ+EcyXqSuedWLRmo5UBjZBIUTKrGWuLZjQpevrg
KlwzbSR0Y4KF1MGIRD3qP5NOEpSquAJRrwVw9zsTKuOUkJnq+9nEmiYH+2CQsPDah1KURuCu3UYI
s3aKOsUAatbRNYhazQgYwsZ5UW3BCeOddYwa/taEsY41GdGAbRrkFLqCrX+HZmCP0vanGT861J2V
1fSnlyD3Cze70XZpjQ413e9P8mv3UN6vN8pXLUwPuofX4j3QEHbK/NSToy1qPdHohlz7FiayOXKL
x46Db3ESP75JfiWe8dUI0TWFSngeREftpIQIbGU4nZL+Zt6hpyi712+Kb3NQ3UU/i7v+Ngszd35y
0GzgX3dy3FvNdqGos9ic0DFZ5SiJYU1wbwFQYeEPghiodsFCvAJJ72P9zeldGwbtLQdymKXb6Vcf
ENDJ7i3Bo0Bk2Ew8stRFJSs17AIpqvyZ+OkhEQwV8TzsH20RZy+1leS6T8BCBbP2h7MZtmfBcl63
aNTgLn+fGHklGxK2Wg6C2Lu+VdeXB/MCl79d6tFUGXSncKv8WfmrJ/uiedbrpx6M3ZciHCmLcMHD
55vmjVwcJ3Ov2PfXtRCtEP33jb1J5jpMOW1HlsYjzqjbKSLWCNE6/eVVogQVHLpOuTtqwAUFe8Kv
DOg9yG9c14VX+Abg+r8ODL7qUhkFYS8ebYjyo+pW9d7QaPst9bNbNfgc30xPpHFfgdGohtm9erPg
Nb3Lvo5P+V40tStaU8bBpHKk6xlaQk6rfa5m3NIS0eWc2u3/dmG4PFwquipy3DYDwoGOfmvNzXzl
ud+hgnkHymXrrtxdX1eRGTKOYAKbmtbmCNzlKZy/DIJ6Brd6s9k1NvmggWC0jaky/a/lVvLmx2yX
IxO1uKpXP+JxR/ZtfTtV50V0VeDm5reSGfegJm21KA0Uq9zad/DHKR3deK9+6w7NYdo5txhlm0AY
J7BTul5Xdu+9lXxz5vQxwWhoBDNdgY1suxUJO8Md/XJ50+zHZBAYi0ga40Qaa5YkAD6TU+tjavPr
uM8Osad4SfD/MhK222FOJH0mKnUkkt8kdZhpedCYgnjB1QXsIZgBQqEPYxSXdp9bg1Mj8QZdELqT
I7rJtCCZveLLciOCTeOb5UYWYxxtUiZmnGLdZAmdKLPqOqvqzrO1Gx20y7QLSFK+KpWb5MUDGSw0
Quc70zZ2tlmMbp+JGsC5PmXzNUy0sWc16RcbocAiY+qts/VJrzVhtzX9lb8scyOFsRVLX6ZIppYZ
nXN/Da29HGon+4TrBgnHUDTQzo0MG2lM7LEXbTaRLUb0J26BmY+DNfm19ZFL7UYIE36qKVOcWaZn
vFSCpXlaCklg+aKtYaLOoBt9UziQ4JQvxXRTyaKOC/6zbaMDE1AwhZQY0wAJkvacDnoQpYclHcIi
C9BLQqajkox+BcoHGxnD66dadOCYQFPlZip31CCKN3IsdnWg3EhPOjI/h+ty/sdpe+9xpO21rE9s
ydzOTjygG1XNgP9bDoapemTIBuLVc1Eqvi1Xi4EHXbZMLsifp4dUsUEo3KzWCqqZSqv3g6qUZBeV
hYlp2J4gHDqlJoJSowr/fUL+fCdzQpIRVV5kKeCBolCfcR9vazeI1ft5EqwI92oMHBPKWIJxIbbk
ZCqramp0nqjNIg8TNiD3DqOp8UfpVbD03EO/kcQ4Onkkmh0vMbq1u9xLTYzNOCCW/zx/6jHJ+KSD
oMKERwPZlqY8XhfN1REk24aOpzrAUhm7Njonl0qtAGWjWrgk1RR3tJ3AjLQj9ll0X+fu3EYYY8ra
KlfjMGNqJSHryzLF2sEqZ1peS2SvGTEqtYDfLLSXVpQQ5p4h8OWC2xZlbEzgXwYtsJ+2RlKgTbiP
fjjIjpLpblFP8RS28V2KbiI0pVxfVq6mG4H0gzb3i9xQpCgZIXDpph3QjtGvdDsDDSdRUEUyDD9Z
j9cFUh/616GwMWaBZh/MWbH7uDZg/kBrDw7vW6qVx0Xpnk0F80DXpXDDBXhVNR0YxxSU71KtioBY
z5679BRa4NSbd+C8SnU3FuEYciuxaNagG4ZJe5B8X8qZ0C+4WBW0KYFosGJyUf1Zkd0i5a7S3mMw
1a0atNKKelLfUd7YRQT1DOwDg68owTHqkSGpRhCm0Am++bTszWOym87xy/TJmtzhoXgwD4jCP1TJ
XW/qffmwhBXSv8NjM7jtE1LvO9FriuuStx/ErEM/pXYW0w9aPCt0giywvGrX3qRh9qSH2Z32LX1Y
haGO+s9rq8AE0yRftCmKIFSG/un9j8hvA2m3esrpZ3EvetjwLGqrIeN/LCDdWK30vuRl+IrhMrcM
rtvsO0HgNX2Yw792ukHIBBEoNt06YGm+dTrvhEzrjXrffmr2tTfs4YRC5Rh9iw/tcTjIX65/At+e
N4bFuoMCzLHmgE/ID4av77Jj77ZuhFev6AnAc+eb5WQfclGrRkXmQBBgfNr+oa6PwMEGYdjzdYV4
3mYrholXaCxcwXYG94ZEuexqnqjdVBOYBXsXGeO1tc0Semh3zX4IZhRhIq/+ph9d67a61Q9xsB7n
nfZoeFO4+GSXl64elD/ScL1d/Pk2OU1f8PdRdbMfyb70DMHNgDfjhSbD356CHXNJ1zRBDhPft5TP
LRr/zrpXJy7JQbnkkdvSl60fkXNj4plyfeG599CtYMZFzV1sFsDRgovyJk92U8+60V3bLw6qawsO
Di+GbUUxzmctx6YoampLgXFo75EWCGjGU6CQyJQYbxPrvQauJUg5z7/us8Psdu4YjLCpV9BsHJy7
QpDrEGnFOJxR6ZeGJJDX+2bghINP9RKxQoiOIeNydLm2iTNCyKq40u16zCDj+rq9N7Re8Wpss5IB
3B+ogWlkjG8iK10DLt2rjmpg+sZzfScfhtEbz+Xt/FzBfQ+/voMC5voXcHXEUCcty6JtSWPMw1mJ
nForYrTTPmAm1plfOu3JGgTpBq4jAHwKxgsxFgsklcubwIJBpzgqejSeG25TDh7o2VLHX2NPyCjN
D7YYEMAIPW4caKm8FFUBSbIsNEwJaI8W0O/tcMLki02eZ0UJR1v1UIJ1B8xeWIMOnCEMz52N4nsB
BJLr68otsmJgD9ObGKADVSt9LGzujqlcmHMaQWWl96b6V2yGTR2MYJX4SuSXFlBK5jq7TloEhXFa
taOoL5IHo6AD2ptSNGDWDVmeS/lw7rltzLQ7vda9IfupL7OrAyuynPbTW5GGE6hIp4MyH2fnl0B1
7m4De4wODqLXlEV8lu3E0OsEXeSqPbrwq3P1jQAyAbNIkr6vBjnsix2K0HS4H9dGr9cf5L5x16V2
KTuKiEuLRuW/jhg6DsALBoRoQGxcLkQJBjWjzuksWlbabt5Kj0PlPJIefHoORiqDNE8Td0L3NyC2
sm+CpaAh9JpwJsRmfd22Uo2JCxCR+UmrfNa1b2N8wvTJYU31224AYloRB9Vb8gEWAR29vqjgot/c
AMjmpdrIcsRVP2AuB9QvvX0m9mmq72YRWiNvcekAi02xcHHiGCsvK9KavekgurTjTUzKo1oP0Kz5
3CQqXkv997VVvgIg7uf1deVZ2FYskzyIuhXzRSvEqrsegwlxXQRSVLqR1Zz75f9I+64e13Gl218k
QDm8kpKcO9jusPtF6B1aOWf9+rvU57uzbVrHxOBgBjPA7IFLJKuKVcVVq1qOKS/dbQDtQ5Mt0NUC
TX+9k6OuCEUzYSfj4gvDBHP023InRy3dZ+A9AtXqbLMym9rWahIEAgpe0Ayf5soPRH1qntlx5Iwt
2IFyieP2Fyv2IGTHWzvqv+gUYNykKJf5f1pzCg0vo/WnX4L8v6xJVj1b6zYR3CLAKxO6pkULLwjh
upRRuG0mxyzMzyIQOY9ni1uMThoQr2DqAZAi11vcCmKiCgHOU1ErIkgvsYKOXIPXf7cYdoHNR0Mh
CMSIyK+vxfRjVMixKcAmwOuibNomJmJsoC+ys7vIAemKWtAwo3j7ua+ui8sD38rMpguc+vdb9cVd
4E2TlgZNhCl4nTnPW9AG3e49jpourg6MExpGCkGPgLi/Xp0sNXKiFC3Q6WGY78xMVGis1IFjeWK0
aSa5cVH/VHZjgf+Umz+UvtR3LartnFrUEskH0FdA2s7QPeDkmViwqbrIElBx3Hfjkx/bVdgTTE0k
irY2DCefHE1QDhgUVU617WfBD1lde+pBQBEin2dZN/7632/+5ecwmo7Z2FqFhhtATY1o3YL0ZRpe
MoGnW0uOEDyYaGEHWwN65hlHj1HCWd+XuGXS2nAM62Mcql1uoDlYB4lj7T8YcknKnMeizCgWUOYo
cswtTLBkCxRVjB9Ev3cdyGkUHiVffwJWx/HjT8EYOBf6bH0Xl9gsBdUi/P5MvzozJ14rFrhKSyv2
reiIMe1vgtc8oEOKV5Ni4tD/yDDR+wXifjABsH3qniJ1vjoI0RFJBO2CXdpvTdDBVN35vjYsygH3
j4XaMsaSsOM7BcVrMsAQ42MTJfbgB64Z7lSv3BghB820uGkXghhrHAY/kzyMRj+KzU8ve5mql/sL
4fw+O70TYEpdn8Y8PlpG/NMCt6ul8x482Rj2P4fydw0qc/Ag7MuBsEzjI5AGhwo8CPhL2mG6G5LW
zYDJYrRUkZffXxhbZrmRysQUXqklgiJgZfrH4I5/vCd1A+Tg3nubftyXtGA90IF/dIElafZ1odNx
88bHwaxdMTHRVhm27mCJvM4/xjn834oApJvZeNEXwOwjqqNAXHZVfIwSihaKCNRKpEqJus9W/MLf
8qr+CmO2rwu0DIUNCCvMx/SzfxB8UpcYhmNnBLPm6XDIUOG023/nZW+WyHgiP1RHuRfK+NiqxX6c
UI8DRhGMWjwKDyZQ+pYj6RaCMbBmzEDia1/klYUeFJ5hPiee/DQhj/MKDXe5vh2b5yb9EXL7wZfs
TAaFBdooESvhWrsWGEYgusNkTetZ6U+SuR0xWfO+Fi4KmPMT1QIxyQ35iSx2tQ42SOu5tvaq+Tj5
vBR/acsQfOBNAc4VrAOMJ2rBYphUhuc9541MPelxJqEP69QFWAnYO7UUOck+GwB8nxFSbxnQ2P/0
LVxvmVRgmrhcBsIzBmOnI9ET1W7D16p/LbpxkwKqUdpte7JyvBG9iiHJ1ZR4lquVBY1yjpe8NQbA
+vEwBGYC3GFgp7z+lDzv4rwsBuEZfdxUqQYnxdw9K+JwILCFRKwYI0rRuonXDjRqIxe6FpMIpVF6
WeQfdz/HY/Su6dtppQHluAl/qR6tC+6bwq1H0TG5DQtCRotVsZVL4AsyNdCS8Kg3KIHDl5TTKntK
voJQcv3MDXmlsAWnDPZthDYzghsTK9kYwBDEYUAOGx5zRaN1kK5U6836pQW2JtFWSraTERwmNNjd
t40lsSA1A2QcdQy0kLJtA5Gh5CBe6cJjjXTQ1k28IqVWZzieUvXHKC2zjWH1qKMUfbCJw1J6sZDk
u/c/4laHkJOZKrrtkP/NwyOuD1foUoweq6fwWISjSTH7G+bT5MKm0DweazKT10KPMHJjDrNkYHKs
G6Z7oxv7ThKj7Gic/Jq4wzY61vv7q7nVnGsRzGqUVvOSrJtFSMQUnKYlBopymfk8Tcku8ddoznf+
vUS4TnBNovgyE3Jd71/nh6kZikl2rMAt5pPJIpmy9y07b2mnqkTnPQAurfBSHuPvFC2TlFiDPBUV
dXEiQeHImjPF2xkwmZzl4/3lsRXH70O7kMeSFnhJMYVxCHmCRM3mU6+I1u4CtPU3xTrNaQfUQbhp
yhz+R6XBcwP8MW+gH1tHnr8BE8ll3FEI0NHxMuvwRYaZ1onYxYaXHfWyIdq+Gh864dPzD1J7TvNd
W/yqi59WSsyvQXpuctPJconWYUKUIdzFeU4SP91OlcixnIWbYP4sHD38I5rx2DaJFqQbIfra8Fmp
Lfh73dynP6RPhQYGEX/6pzol1Uo79JvalTFFmOM8FvQAwtG/ANYglG7YaWBRkwCSqEf5UWotlC7s
Fs5/NRQIGdBqmhwMjmHdZhZYK1KXOfcG1uQ7Pb84gqzF42ClCNkxULNzfJRNhEHpi1/EK46+LTiJ
uYsfBD9I/bC0OaC4EFTXVTNGcpIf++ZTVXtiebvehl2lzo8vAHa+QmDOzHOtocqRA26yKzmZzTdb
wFU+iPZqsCFjziJOFYUG5gPGVhFDvRbVY+kU+/wh2ajP+rO8jTb+1txMz9ZHcOzP2gq4Hrui1oY3
cYQtdJi4Ca7kM8qumRg/nqLweczAidLVp7AMQVZog9oc/3rCBD2gmx6tEW2KHW9g8Hceem/tsxZc
bH5V+NkAD64eZZptAM4ElqvZZetmjbaH3bAOV/5Gd9HnB5Zy+Vl5it3cldfyKlnxhkjfXo3zLqAe
Cd4tsLuJbBdXX4qgwPaxC7p0UItPVd4iaSKKuNGElZIfG83tQfHG0T0Zy2OXj9Z9NLnPHFbolLle
fqkXxVCGpXbUiPwFflPMKD34ewwEevJI/sjD39yeNAINxJEIcBDlqJgheS1OHE29bmVBP74nj/6H
mtE2IvpjcUCqNkW2yAnjbgwLGDHEiSBtBWBlbnq6lhbjrTj2k9g6ypbTdpsE7O8qHYmgaLxtXJQE
eoJ5YilWx1pQ3ZV11eaJdezW3a57y07lQf7hoU/GXMeP0ap2gn32R605YnlSGbuJxwTPVR6kjsGX
9yz0X5jARZqVEVQ8vz//0pWazDt5sT7GStK28uuhxk4WFToI3nwBPOWlTtpjJQIFTq3xVQ4+8EoE
dV236GLKePXtm5wHqTYGi3w/7aN1jc24vQKvmkDFesdWA+xd2cXU91cP+st9c1hY5pWU2VounIGU
eEXaT713TIn79q/LIMwSmMTTbHNBFAEjPrYPwGsaj+f+yWtJQVCGX91fxm36Mosy4Mo1MHXhumbW
USYguBV6xTuKzyLq778sNzt5P8QNFD8KqfdmPfGmorHvDyBlRR4BYl/wLoF3D1wq11vnjaKvtprk
n4S1vws7e9hZIP7epu6pXYs/q4P5kL9ptmZzVjqbMKOYOvQBA7PASSOiPn0tVkOJdgrUIDilqots
paYYKaGAP1/B1InS5Y3ZXdBCEE6j7g+HOc/aZQyurEyr7LMwOGGazspISY9ujEcvJSKnM+Em9MDJ
IcxC3gnQIBwXE/HqeZyFE5iskDSgne533p3QO0/GhofZvVUU8CCbEGHMrxgzi9X19lU5Jon5dZCc
8OhmrvQ/lUiCt+BNwG2wD93gj/Z7+HdAD2CAryUyBzbIng+Us5+cpF9ZQbo3TCyp8ZhKOt4bzY1z
ZAQxCqn2Q+mLPpYW+mQg2tHAgHdlfV/9bvwFI4MNnOTOSCRcMafuyXIQiN7/de7pMOoGAkuzjBT8
fHDOH2oa2cZDrK/bdzu1NQGRIAEUgSNy/uIre2JWxDj6DuwFfj1BZO/87F8SmQK48uyYzdajv58x
7ve+uJuInpE2n+GFv7XEbjKqeYEl1C8h3hOw+4j2poP1pPLaHZZkWfAU4OSS8bjCglclubVKqZZx
VjkB+E5AieXX2FJzPXeG8TAKt9sIuAqEgCUC2F+LHcwTDEo89X7cn0whiB7bqK/xGGvwiHZuVRyu
AU8reIaELABTrrcvEBuh7INMPcWp3WmOhqRw1+RPk/p8/5hu1RxykO7hNkHUdjNwVdXGJImEVj2B
30Vq8NQq0ND8cV/GbWgIqPulEEbZ03RSy7If1NN7/Al1CI+Bm7xlr/qv7jN+uy/rNuH5lgW+aLSO
4IRYP54B4gOuvUk9Ne4Qf6gfWUeQWFvKr9R7iuONVgwkiXc9xtCg5i09z9Sn1WtdbSz0WbSk3ic8
Ys3FkwTj7v//IMbsem2SojGR1FP5mo5OjvFEkQr6FrCfKRvO2meluLZw7DMQRHhVnkuObGlTKaa2
FjFP8LTr6buFpr4P1ZkwiiawQzrQH/X58/NrJKeW8Hqobi7PedMvBM8GemHsfqlncRMomBf1EusA
R0af/obHr8+ipHC9XAoB1/O1EFHNJsOYZAg5FKdi89PbxCsLYCxrBTZu9/5W3haKGGHM7YkXAJRn
EfWeumotojD0aBwVn6xIs0VPL/GfugfdswXePi5byj8beWP2ST5ZkxhhI+NX5SxTFY3w0rNxEA4o
qDr3l3gTiDArZC5RqygTKYJXONnl86Z7FTglltuokfl95gI1pKGNGw96Lz+nJY1kO3gaU7sFVxEx
nBpWmdpoefk1jY7KTX3n02EMAZeBBQpKtJ+glsXoY6EIPd50A+1U7UGFsfP2jeM9Qk9W9Y5H4bx0
ZJey2GeLyMrTUtc89SSuhn1kk19PGq2cfD883T8vlpxo1v8rQYxK1mjhUYXQgKs+VWdXaUizE3+o
T9mutlvbBH63egFapCDCU+3/+3DlWjZzHXXloGAgi6WeqsDxd97TE5lWwoe2mr4U6geEK3DBoVyt
lVFOsGL7cVxhUzUyuaLTra1VhY5vzo7eXuXXq2JUNC3yMS0HQT31NNpkT+XBLwl6L7ChCu1egm37
VnOiyoXL4GpdzE0IaG+VgfNbO5mrnOwHh2PTNwsC2wNSQoylUlEdkVjEhBo3A+C0KkiiwGogFW9g
jeJs2c0VM0swJCCWZqQq/r52wqGVpHOGaJyKd/HLcKMIxizUZHQThOJObAe8SPlGEzDaHsNOkJeh
ToHZm/OfX1wtVZhraahI/hksSNIZveuYOwXjxlQbI3LNCkgHDTzgx84KeM74xkHOkhHrARmMQrHB
tl4FSuh3Uzr4ZyPfmMh0S4Suffubs6E3We63FJSGQTuGNJcNJz3PDzCPBOvTysBVQqdC33FTA3iw
Uutpoxuxnaykxl/dF7u0q2j1woskagngWmSOUQGwpsEkdP8MwBCd9ANezWiB4XV5sJKiX0oykfvy
bvR+5ptHixfqn3DHGE10fYqNogSVMsrBedyKjr/1N5LTc0rdt0XWWQa0f+aGA4U5+/aXCkNohZ0a
nIONuh32w07f1HvVBSyTY8S3Vxsjidk9TylHI1a14Fy5Aki5QMG9LQ/VOqaFgxaj53AjbTH4jocN
uA2AGLHMJsaYvtv2E8T22+ApXKs0e5Kef0QP5cZ0uZj0Bb282k3GN2ZBOwlCrgfn+OHsY9rcCXO8
3ehQrnPebs67dXVZM8tifGIpi74Xe1iWsDZXhguavd9IeLaSI66Dg8AJ7BYV8UJJZqO/cCd9aipB
kmFZ4cOj9JZ95i5vPXNscbsccCHCsoDDY4GrmWIlWiwqwVmkvaNv/fWwBvXXI+og903qNh7AvuGl
DPCaOfO90XcU/XM91qvwnDuTK9PJTmzQ5u10O95MVKEwZjt00Ua5fuUIvlWNefIPHtDQHIIHfzbd
BiRfNzwA5b/VHxTOeElJvoyVuuPRlS+Y9LUk5rTUQar8pIOkxu42E/HcwnlTnHqXc+7NW/Qc+mku
lzSrzYVaBH0eetO8JAVp08NH9/TLNW3tMLrB0f+BhzHeNcrbQuZWK8ZoAlAd8kZ4KoEaTou+KFRU
uRQDi4LAMQUItY6OHhasHiapWoLEPzqjrInndVt6MB8lBy2ZJ/V4Xy1YujMTcCWAQv+KYoLuPJyM
BJCb6Fw61T5xS5rYH52bknSNMYXrviDjk/xoPpYb7Zu3azwOv36jg4Q3a5b3Hfq8JRdnGaW41csG
39Fvk40Ey2j25jPev0Q6OpnrO/4q3PRu+x5vktfowVoptEEvqrHhKtWsndee4GpDWCbjwCxNRJj4
kMJu7JpMNRWOzduvH6DcP1Sr0PUcz4n+NaBr7gzDFLUZBSxjCgVjMnEq552GWXjnzgW6QdkHdNpN
HjVt8bHcN59bGj0Xh/JN4pFm3DrWa7mMBaVJNhezINf/VLfSTpbwnixyVOzWtV7LYKxmKIIQOKtv
q0FHOPmp294pdXlXxHzfsMeGNhxw4WsAZSOavdYfQQ6bscaAoXOm7evoadR+eyPPebOUd9/GcimE
uV4LTyqqdoQQcaVuvZW47b/f5Gs3BMCiXXmrelWtpe3kGCvdze3c7de8ctFtsoA5YzPd8kyLqckq
oymj1fgKaOSTsw4+3UHpSBzT+y5hPg92Jy8lMDqRtFFURnKVnDs08o3FQ2pmtBsdIcbM1qPS5P/+
RsQAaDDVz5oPanf2xSiSjQgzm9T4XCvPQ0sbAVA7x++PggLOMMnRAEHwUnGTt/KqAvkh2LYwPtjO
0U1Z7PUAVFi5e38DllQJGQSGBOO78FjHqFIlpy1MUcYWe0Vro7462SlGpjhxV33el3RbhoDdz4Qi
SMwwHBZ2cq21/WSaud4X6bn9qh+kXUr3/qb8Jb1EB+mJI2pJcYB+Re8EngZBPi5fiyriqCmasEzP
UzKNMh1zv/ij9m0o0BaNUX+MpskNjENupj06qOr3UR5GnSa+1x90qcnRNi1YERKdWkh+1ZrelivO
981LZdXu8vuYrQj1aPT9sknPcb4bsnFvgTkjmNDCLoa2nPzOcSeoWobRtaWtvAQDgBj98/1PWNwh
HaTNgAiDeJYdkqiJodCnU5KeC1PbWqC4FWoQav5rGeBLngf2YaIRkkfmmivStPVRB07PplgAtBrJ
PrXyzuJo8FJkBD4eY4YQwWlpGuMl0JeBhpYpzc6V3dmTLSGcNTe6rQKibm3x4L3WOciO26cxuF6M
P8SoJjw6Y6gGkw9kUqoKYDXKziB8nYlA0QP/5HwWq7XxxAswF84Jogz0mQEghQtz/vOLUEEzurJo
vBwYMPrEq68u79zFjzPrsLzByMaqyM5e3faPllDJ79oYVc9C0bY0mE+WSGKnm6BYNgroZFFLGOQM
YKxCBx01gVVjplJC6yKZseCBVQecs719K9GQkgMhrODdDC6KRSI2njH6hWl0Z7GgJvAlAfq/QC71
XPp/GnQdAw5lHftuE8nhCR1/pGwxUrw++21AR0yZ8mxFcCwFOIdyX/Fo0r7V99qI8W2oYuG1HFhE
tONdH404iWWiC1V/Fsp16Utu4f1sRbjo6OgHaAWf1mNWO7FWktRwQyHceB1wW5jUmJZEwKyS98F6
b4Q9YCt54uqaE6TrJPhqMRPYfDTBJob/u60OoNIJO4DMp4KAUU8fG5IXjoCKlohHveJdUEFSeCiL
2ha9X5mYO8FD+CftVlX8U4/erZ7UgMPft+rbK1MDSfQ3XhyjQGXWt8KJNlEnaf05BRqBZHqnO2Kb
iK4ahV+1WoIkWzZ/d63A41r+vu2Z/UYxVEHjAcpBqOsxd7UUgvCsEU2AAYc3Txs2g+jm/ibPjmN+
FMMnxQBD9qs1vIYC4uWAFJbkFI/KT30jC9t0L54iw45Mk0YPoJcqfKpJj0ENJOdG3ammq+m2dBhD
EGwPz8boFE74JFsupgGRoiLDIddXXUhL5cX6I1v2/Q29hdsiHAAmHDYOxgSUn5igMdPq3vAqoT+L
cQCAL5iD1EdQudc6NdRVMB3assBEaNt41qi+0/yTbhzKaiBGtDIf0oAEMQ/rqswuk93qyy9iVHuo
1CEeA68/d2FGJLcv3bh8ii1a+w0trHQ16hh7buNVJN/rGz347F69gFTCkybStHkXOhvzBz1zDWU8
jIEzGbacHjJwkgi2BOCyt46TEppDx2bn203Au/1v3lYAr8eMZozrwKRt4LaYeyfu42KY5CE+a8T2
RmcckLk6p5FoTzyi5JvoiZHEPHjEshGqRdbH58gTtM2AmeO0mgbT7iXwet3XkpvMYhYFXBXaT1C4
gQ1ce5vSM7uknCZMKSO2MbodBUwGbJe8HPnmvpnFaPBnCq5THWT012Jqs40SILAhxgKiHhFSS2Wz
4d1q3zXjKwWDGLgOHNM8kQr0b9diJEsuUkOu83NdDcI689UcrLJi6MUrqdRzjeajgV6epFGr1ZS0
bUUTNQlN2sdjXJGuFIF9EqbQLGiG+VAjzbwRY+I8jGoC9qsI62gVtW3nP4SCEARkQMuORBTFk09l
oVhQTYwd6miqj3VCihbTY6gYxD28bOVZKEgFev+ZWELkue2UBQqdMqH7CHOQ1lOxGg0eUeXtNYzN
UIBKRZ0K+DV0dV9vhqhWWZ9aUnIe3GZTPih2vQrcEE900cOnuk4G0nJ06TaAYSQyp6x3bTd1PqL+
xi32h1DZpj0NN3BwE6ZWCLZ35OKLbyLe+apEt+9MRQc2DhYt0o5VXCgARCHPeGjcvnaBLsYgt9at
O6fJXtVd/TtAKwPi4Ptmc1ugg2C0MqObQcW1AYK6682VCtMbpTBNz7VjEHV7CKi+aZzxzHHi8+XD
KPSVGGZHEyMY0wbTyM4tTV9+nL54gDLuOpjbr7ZAoeAXEOCtjF1D9g+KExH67yGNzHYxd5FodFNR
1PM6nJJEcDMmeQgAyKCcY1nSh8tjYW4YLZy82kpxLADBuFiS6/pE3ZjEp8Y2Iv+WIgtD0aEFyHXw
8AfcCQbDX2tBV4lmFSqzOLt3mo38p7ZJ91oR/e33/YXdREeMIEbdgmGKxr4I0/M7OGh2Pomc1OWo
2u0ryywDSRucNArr0OrrxSBGwuPOmEOG+4ht2+zj/emZW5ddPKELKfK1lMgsS/SUQQrKDhJxpTX6
OwEteXkp6BcnGV3aNGAHZupo0PzgTeJa1CCZcSKFfnYWAvKeD2CAj3yyXt8/mYULFNU9tLiIeDC1
ELZfC8krSylVpUUmRbwP5THbdERsVrTmkG4uGuqlnHlfLzK2FqGvIGSQ8z55xDoQ/9wkZHsyeW3g
S5t2KYdR6TxRBsUKIcd7lmlN9Uc8qDgcVbuJA6FplzIYbcZ8z7Yt9CY77zyNoK/r98DjerytCjEi
GL8m1AZKAm2N7Uo28kqkgiN8KPTEe3qdd4P1z5crmXfz4lTEqVG0UMJKoo2+dav93KS4MaqjmpFT
8MIrni7dBpfSGIWWpE6yxhqLQjfCZxwS+sU5mHnj7yyHnf+UoFioVzoy92aj2tGW8+tL8cHlubPd
QEWGkZSYDZid9S0GiGuOTh4quv49UoWUb/fNkqcAbEnUqHS/q4IyO48UASeZp5qUdrqX0CvDrQvO
kf+9bWNsE4zjXZd31XwuCARcOSKxG7qCzdE2jmmyRZuo1wehmqBsjT2cMPB9VdHQ5s2kuQUAXlsO
WxvJk2HsxxgbV35Frrr5Y+02aMrUnPg0ruWdjNTq9f5R8ZbFxDh9JGh+MUKgHR7/pPvtmrckjtmw
hMW5l4ieIkLAu0qltforobwXBZ4Exg30RSm0kwjDNA+7yR0Ikm2e7XPuGfYyC1R/SmINh9+DnaNc
Vc4WKTrh3JiLMcBfD4MOumt/NoJUSzbqbtbkkXZ70GT/7t3t2qTC5vf9U+c4gxvCnsqf1LRSYDR2
QCPree+8iCLpifpWBySjvC4Xzv15mykotS+JwuzaXFvDGA5afKZ2si0obwuXApzLLWScgS/7kucX
385gnvNh0sqdbG1d7cCt3lCaUM4+zmHZf3c+6OK5PjK/NtW8UmbzicmHsots3d6/xI88I7p/Z6Ot
91pM45VR34zYP5QN1U2NmeZrzkLue1GVneeDSdKDHFbQPSSqzcl8CnbUoSav8Z6rCLMtX1zZWVE3
vQD6j7P4RUjtTpSC9ZHwrrr7HsFQGY/QZYqUjTrCqJ7imdOkQAA/BjSkKuk+M+Snxle7F1aZw0vo
luXOWEVUqtAEwDjT2K8GH9UJeG+nsg81wcx0jrtedkR/JTD7l2phL4p5kp2lU34UaLNV8FDLY9Hn
LYPZPqnU+koEBwSi6g+U4t218nRf23gCmFBK1IcQVRMISCeSkIyYv6KX+xL+i6L9s1EsHMNq0S4z
jhBx6E1bp9ODo2TOlo48jPK8F7cO4K+c2UFcKDTI/xFXZXGGGoH4Gtnm40vicGyTc+Y6k+TMU5VU
DHCctdkiAjrcBmdbHDhC/kvI9nchjOeMik4bKyOCi3HNVQr8s0DiVW1HD8maZ57zB9/bM8ZpJn2V
KmmD1DDa78A57ZoK6eiP6ZDRNa8qtuw4/66KcZxS2XR9pIV41du+h0Q/cZZyi/r5jtf+/j5j8ZlV
h1LV4mykemsQSbYljUgPwgPebkjqVsRJgH46HuM/ITUGIiO64jiEZUVXUDyeOfiA5GU8gqx1WhG0
82MihngNG4kYa4CNwB5GeXfdrAE3x3YhiXEL6PZsk0LDm6z8p/RphZJOQCx7NxwKuuYE20vl0/k5
9p9VMR7CSLMkDTusakTbC0ig95/USdbbr1cFUYrM0f3FxOuvMJayALWxHuVgCAs2wYmW7n1XtOjs
Ln6d8RBmaeUeHER2fv2YAnJMf53u//6ie0ApdKZcmIvvzLGUQAWDAQLhrz3YdroeX6KUILK6L2T+
kZuzvxDCnEdRlFUhDYhzzBUu0tULej7+NwkKE/xWAlqQAh8hdvA+EQxQQQ+7uOaEh4sH/XcV7JRh
UJ/+X9R7XD1zNHbxlC9+mnHS8hgCx1ljg+TXfqVhIIG65pwzT4JyfdMUTWHFaG6FKwO2rnFO3vF/
XALjlj2g3ICRgYDkqaO97XBT6GVfdbFJjDcGQ1o/BgZUFUQ7x585feptcV9Rzjo4uso+dyVWBaop
FVLG5/ef1icizN//kzGwLjewhEZqZQgIztM6Xu1zt1rdl7B4bV1sFGPT49ikuYYnpHOy8V9ETITj
3FvLt/2FAMaezbwQymTOk9TVa2UrOzOYfQbmznKsmrMQ1rUaaj9FcQmzKB8wWfecUV5mvnDYgBtp
GFEE0JMIROG1VaSlh4SiUXKELcjMMafHJZnP06il7bqSMi/zIsor0FJu4R942nQU96dENhhggaea
kRfeL9j4lZz5zy/kSHmZDeK8GuT/m3nDRp7uLhyIBnATIPQgztElFkUfqwpmLepajkzclRPAWYeS
c+RLNawrEcxmgaUfbCsCRHgfrdO/PhZu/VI4oi290vh3QDjWvnD9XUljtswqcmlqCj0/v3sHVyyp
CgYNzBSg1Z/7JsmTw5hkJZt9k9SzHGDMMTP7gXoPvMSLJ4OxStwhgqZ32LmR6ivvGZVGG9j5ipTn
+2tZuAcv94ytNMeN0RvxLAfsySTvuMWEhaqIJgHlOwNDAadjZ+ZaTS9JwoS9Cl97pyYmpmcTBfEi
3/yXCllXopgt84Qe/G0yRGnogjWQtLgBpppDAwJnJOIbr+CzeEJ/V/Z9w10YaB0pbRzNK9OI5Qq0
o5hP/sW5Xpa9zYUQJmKUVX9o2wFCYhJtdqMzPaBO8sKJhbhSmIhl1BrLCERIKR11dYh3JfVfpK+X
8Y0jiLdlTNwyFFMMmMT3lrWf0lo/OdnH1319vkVbgQQGyGsRjZpgO8fAgmu/mfdSX/WGOqfI3iF+
KDbjNn3wVmfPDg/hAVCI/Y/hddznNnAQzn3Z37/NhMZXspkbyAdcWcTIPxQzApr8ruzQrjHGxa6C
Ver46roFy3uJTv6q33Y2oOCYI9MpVHRGCs6Q4Ueezlwh4Q5tGupXujWccqu4SU7MiqQH8yBvY8zd
+1PGpIpI+rNSMKGFRO/9PvNt31u3fkqVQ5JicORa/PTMFSbnqW9mTIPhE6jDsDo306rLMMFk0+ik
8znvoguXL1gtNPRWom0BmB8mZu+yDATglYTsV7KL3aSRl9DmRCo8EYwtdAZSW8Xq55q4TF19/3ni
NV4sRaVXq2AMQRFkfZQbMTvnFXkvHZkqPsk07OMzr7d3yVtdiWJsocXkRlOvsJraiTZFQt/BhljR
MqHzu4uxSTl344KfvxLHmIUVyODMTyFuJ/4BFEr6cV/1l1zI1e8zqq+aatJMQIyep0e88htAdAU0
I+vXfC0f74taCIyuJDExRQnkguJLkDSuZHqoV+av9f8mgAkj1FirIkWf5kckkf7UnyrOAha84NUC
mPBhkOo8yyKYCkrDG9WpEvK5/uIcN89W5m+4uJzKPpT7NoYih+i5c8fWGZU1r950/yCAGryWgQm5
lZ4bkNF+HfKVahevHgeJf3+nQM59LSFWpsb0RJyE95KT7txbhOY25dyxvGUwNu+VOqYLl1jGrkOh
/qX/t5xkM2vGP47xpgMnkepBKUW8puTkEJLIPmKmJ68Tg7cExrjBop/5Qz2i7iPiUTKxMa+Y09W3
kCtcrYIxb0/I9F5KZvcRboETdmUe7JzjQHT21WmIw1r2PEgQduL2ML+agEprcF98m9f7et82dJGx
bxE1+qk2cCJlSUxCfSARyjXXv8/az8QCVzvGWHmRG5oSNziTd+RWMm55g5Z743XLCanu+3WdJZpB
C1quZCoWc940hJeEcHaKDXGh1aoVJfhxsbPdiaR/wkNTcovJnJ361owLX5WnqVr3AfxhTxX3Y+6r
1En4FPHSXY4z+X5yvxDjqUageTkUTCOuK57o79zhON1FCRj8BboPFSMabnId3QQ/QqfASAygqfKJ
aM+k/82Jgpaw1ejL+CuFce11pkyhb8kwlLVB7DpZl6g+uBiia4MwOyceHre7lQhQcY7AIn7QV+sG
rfjt25fzKT5ueXXURdfz92tYFUEsHiqCiDXHJP8o7R/AV3N2dVEJLyQwl0Au57lfepDQNMSiwtOu
h7nev/EXvduFCOYKQDNkkckZRLzi2HRIyT1yXwJvEUy0F+FxSFAb6HhS2W5IzH2gk4JyVIOjf98v
KRcanrRBKfc9hGgk6EiNzMN6dNEWk5/vL4Ynh7kM1Nasw7LBdo30o5pcC00R1NFe7gvh7RgT5lWD
GdY6TuW8q/YusIl29VpxylM83WUugrDrhzjvIcJ4dLtdtOZ5Np5azUu8OI9aN3KrrHEeaDTGOGOQ
C5/u7xFPAOMKrGzCuzb8/3k6vWvH1uXiqhdd81/D+E62L1agRkMQpzNFPbj3NxZ5jx8GgmfNZPv/
SPvS3sh1JNs/NAK0L19JSZnK1Uva5fIXwS7b2rdUav31c+T3pi3TmiSmCo2ui0b1zRDJYEQwlnMC
9/pKOEfxOSg4E9T0CgZ6BQjK/xTkiJsevXHu+Cc77g+HPFsLc8lroWn0RsJpV87FllyRaqgrgb8P
heYIM6XtmRq3zpncv/Ga4TmazBL6aWrYTDOQ0yZKdh2TX5uOaG/X949zJVmMcHAolUNZQUbsdY75
+EdaGavx/d/sy2cFfHZIvdlYZW5ASEe1ArBbtkR/nw//KIS594pfDSlgV3Dvq0cYsEPmYeiK8tpz
lqrKcy/KThvCwV6GdlI4u7dWGIdtqXc5VU+Jq75u1TVP3E+0hekVMFM+xhTEtd92bQ3le2p3ku5E
u/0JU4g3SY/p4n6jPFLa9zbWKSXOB6ZH/zKzMfsAxlTETZBqAAKYlHAfrIONem+Se8M2/+bF9iWG
Ld2qbd/l4eSsn8TVdvhsUsEkYfF6XduX8zQzMUxMMIZGXlY+Tq+Ha0Af3NuLT/MV504tVS/mh/YZ
ic30XYSxGIwQe4Ze0s4BfZEPQk4gmQKUR97HpIT14GHHcFfGBAqRHxkYjsMG2pecFDF5QR4tctcg
P/nHLVS/O6ewi6tBjbCFeJVmD9Hq10tOjRteRo1j+9iaXCoKvpFJ2mfLb08Cr3XEu39cCGMwME7Z
Z1oPEfts7brxW167NH26LmRxGRhknDprwArNjvCC2b3qz4WJSAGgzr8LgMfp6+hvDN9MBnNDyyTS
BSmFDDAfgTyeShv1adjykqiLjuJLyg+PXmkaCtb6FLvFv5Vb9OFPzb4GZy3Lr/mZGOaC6ibQJwzE
byd7oOGNRUDcTaTN5bC+fi6fHS0/nPpMDuPUwdxgBpcCcpJyBSrVZ59MqGOEOsDQ9DaH+rSNPcE1
NzUx8CIqAdSLiWrOE3w5lTv7CObOFsAK1ctoWqxcbINbEAjp9/Ahv0IirDKb50uWTcRMHHNzx9DH
wOsARdnuZUzL2lI7NcnIK96yFoO/mRwmzI+yosuK2piedqhMkKfWDjbjx8f1E+TcLJbK9Zy1aRSI
EIIxtOpxK3cELyMMo1yXMtmAa2rCRvq9FfoAb0ZLDoCGSAcqmr+K9WebNa1z5iuGPAuHqp0UUSeq
jeHmt39bAWMdIvmC8aYOv99jFuSQc9sapotyZYdYx40h8GFINOzQZ5nWfQ2cyKMvscNDQ1iabADM
w39MKdt4FXYysmICFjL1Ncj0OBJ0/YLujdv/z9Es1nu3ve4XfoAVZQTAz7Qh4e1jgyFh4RjelN5Z
XLWoCmNsxzhdPymOhWVn3wWzy6cy9PQKt+6FY3sCXoCrhzZHpReXB7CxqdcPTebsPmL+7Az7asHo
NI+XbeI9JDbXii9agJkMxroOXZQIXQcZW32V78SNZPdkUOjL370zTczvAq8S0FEs+gFgs5IoABE5
zuoxPQFw+TEgETBT4JquH87iO3MmiLFpeps1dSXGkyADfC6YDuS1GS8r+EwEE4+AyXmU0jGZ2pAk
RKeDU9P3nsKX2yHhZZkXdW0mi7Fr/aUfwLGFfWsTegCqH14QkW3xYoZljzMTwxg3azTH0ogh5mm0
x92Nfmx2twUnzbe8b2DtxBQ/tBl0Bd8taN2OA4gg8qnVoXWLl+4FcSmt7aEgqivbXJWbIpAfBu9L
nDHp/sxg1zHowgSxLPCYHd3hESiF5Gak/pPkcDzc8u7NJDGxUGXlVhtrkCSCEfsY2ip4mTIsiKcM
i7o9k8PcVlCuNoIC6siTDeoFAX5O4NT4F1dioEMDhCDTiDpb5G86tU267Ax1A5qkTqe4Y0o38zvZ
l/z1XBCzZbnv93rmX6ZrmhwiMGa1Z/uye+1JZct/oBH1rjpd6N8c1Fwqs4GicPHVccAGKmR8yvCu
vABkvkVOiCdo+iFW9+aCmICxl1qhH7KmOBnIC6a/VVqTu5yMzvlQbjgpwsVrNZfFRItpLAb5pcKZ
XVxEcIMjTbfKre0S1oJHWrFkjuayGOuqDQ2UUMextRNa7hqTHIUNuH77ug2XeNox/f3s6hq1YoHY
G2JK1Dsn1GHgmh7BVAGVb+nFAQtZADPIhYXjiWWMLXpkJeNi1ZOBGt2zB5BDW31RHfQuX5z00D9L
jzqf337pUs+3lDG9SYr25QR4hrgJY0Gax8ExXMO1nrqXkAYolBkmFTUnu+GOGnEVh7HHUav0pnbG
cs/YZQyw0XILCBlgx5YrLhjFpIT/+4X4wayiZKkup+qkOK48IafvXGmn00xzyHDP056loOZrRwG2
9F178MyOhQvGZKCk6ZvsBORPZzeev73laOn0O9fWxFiTriu7i55CDlCIXjMndN8vTn6QQSLBjal5
S2LsiTUmZdAVEDW6Ksr/IBhCYTtH1yM3uJl+6dqiGGuiCaoshhUOyjBjonWtqyjvg3profiYi/YZ
cfXZ1tt1d1lZzUtVtv9n2GrkUUGYqn7iqAHcmFHK1Iiic1gPU9OlgZqQAmfqlHjx5/T66S1fu//I
+fSEMxODiFsTguZTTv3cuZKTr/6ifxSwmUDIAoC6iQEnZimCqQqX1OgnPcTs43Rmwl574bMYLukh
OF8N1OpFGWNhjAUJOkuoA2DdAq1ApG4O7bjRVg+J+3Z9xxbtxVwOsx5NqoewNSAHOPp/QLVLIm9w
rZWE4nNg83r9Pw+AVcSZNPaA+khVM1+GNJAKk9d++2d83PDQkj6rJteEMKZi9LtzFU5mqQNFXUaU
P3jO2fpAgGVkH+9G28Xr9SbwVNXpP+L1xvJ4bC2LZYr5MhkjkkainLUivmBsN1qxfdjeBoeGiOTQ
eQi7TI7WL3m4uTTGjvhjkxjCCGkaUAeQyGieLi/XtWTpXs0lMPajV4ceSgqnErygt64NqeFdF/CT
cxkWYi6BiUEMeRAvWo01nG15ArUZ7Rx94AbRvIw87YPbiKakc2/UwO4fHPtlk9MPnpVceprPP4GJ
TxrBsMZAm0Iu4A0kSOTK5IOH7c6TwQQjRpSBy2UKtZpHr3Quzktg85axmNecr4OxHFWdXwZT+1QH
A+ynJ3QRO77dotvkQdxaN9cPjrcgxnyEqSgV2WQ+lKM7ienpgMLHdRnTb1y5z2zy+xIUfj1c4CeR
CJJfVJKBug3cCpwIg6PjbC1bHkY56iNI6aB2AHceQ3r4+LeFMGYhV/vaFARslh0h2CUJHWmCjile
X+GiPQBepKkDulDV2Ce5FZdSUbRicXpW3NFLbtT19WVIi1v1JYB9hJcCyJyjasQ68tBx9Y1Oe4BA
xEQuyBle/ZCfKZcubTIxP5RgJpMx6rGSBrFRwe8CEZ4WRMew9hTd6nZLRZdWx39dI3NWclWU5yTD
JiJ+V6kAUkT5IXUTqp9a+hI6gidOA67tiqOFyx4S4PqyjDusKKyyt12pAGxTQtph1drx75qGIilO
m7jn1j+Wwk9A2/5HErOjggpjNCiQpMnQ+IurkX1f2OOqkbnjRDxRzGZ2hl70UihPHsqN7WS/2wBC
n1+FnX7mp458rYhxhIDzjcxMwZnVyRrpYnA/q0T9Izm0G12efvBkMS4RAW1eximWNLotEMfjEJBy
Cq2PtxFGVHg5osWa9vysGPdYd1qeAUkToz5AYFKcbGedkQi4rKZXCVoGt8Ua5TIarq5f9EXDO9MQ
xiMClbUvxBZSFXNV149lc2NeVtqDmD6IjZuJ5Lq0xeoj0pXg+wLmMpLjzJYmpSEKYqLglXL0XLTb
dftdj+6xv6nYzsUwewkKvBLQhur0NrdIoxJpWz7rr7x7PN2en7r4tRhm75ILoOOlAItBT19Fwqdp
GHTnE+MR6IbX9235lL4kMTFFA8rfsbbw6BGdzHlPyW56QvJiTO7hTIHA7Gl1tsomqKbDsdPdPreB
sA9Przi8a7Xsu74Ww8YTvqEKeggx+Y3t9nbj1A+VJ973Lx2J6dluOOnr6auvnBJbPxNSUE4UPm7x
05iT8lCiuzPnYkx92uwfUlRwmAPtdKKZnszjbO8kAeCjYQWNm6D0JPcpsuljE9FkraxDVz6hM99r
71LH5ynhombM5DIWHu0Pql6mkHtGReO5eripbm6v697i/s0kMIa9RBdjrNWQsPX3GD6ksOucE+Kt
gbHpA0jvUS6DBLCuZOvg0PuAhzt29Tro/mZ6Fynyr3NiDJCWn4OhEiELA3y2dCeSfHXLmzacrMt3
XQCIt4oZcQmcV8aPiTtVDS5pYanNyfZ4bnb6vGs//f24rx/szxDv+2cyB6uNzRAGo9IAUaV2s33n
Ul7BlbcRzMF2gIDuAhUb8Xp3w+tL5f02c5B6f8n0xsBvZ5TLE7bwvvq+Naz/CCyhAZh2c1Lsu9oG
XI+zC+B879/uH6+fwcLMwHdJjA8pYQmFdtqihHhALe7IFgbjXreJS+/v8tX22cZ9c2wHo4cOpyPw
sxB9TZkYr+JjojI5t1CAvfvcPUQPppPRd4BP7+32eBfaoHv36Dq6d2hj368Pme3TwLW8t+s7wDtH
xumANTYW2zM+wr1DbpTjN3+6mu+7y7iapjUHcTDx4z15593yhbTa/Md/TNmZjabVQaA1p8fEEQ7Z
qnxNCTDc4wdb4DGoXb/27Ljdv2w4+C6/eypZ8sezJk8bfsM5St5XMte9Emrfjyro8j//8iR55l3b
sVEsfzJVwI7mNXZeV0CdhW0cBDGLugFfrRFCOFnxhTzldx1hrneeZJfImnQE6Pd3teXIxcNtendx
kVK2d2+7Brihw3anPF40auzD17An8S7mQfHL05H+7xf9x1xdJ/mDYU53DGTWVCEJWBfd3ZTXrkm+
rtynh4Gs1s7HP6oDc7MHw8hbQcTG9oRyflrhqRpzsfsSjZ+Jjt/GoyypSHJbrDbOcTeQO2rfNmS3
fqFv982WruwJ222jxHbFi2M5n8Dkua/fyZ90S+Y3PfkMzWcKHoUSxjlGrGf73BBUuGPb3fvemcjE
eQcLwHVp4Nm7rhCfpm0mrpOt0ehSqGVFPNsiXm8Lrwl5S1AyrdcC8c4uxgozUlREVe3ksEeDjOYJ
jhe6W29AelsOiPJ61A5Pl5w28vbUA9QfbLmZs9eIGJDKCUpnPa6b1VO9Opqio/zRbyWwu61UUPiu
rJ0CPj0SmiQC+WS/qYBsQcy9dAdUEBKEaEtNvSYllxv9Q0IXpQf4BfwfRjva9mDqBPXXKt39+lBi
lOjNw9mW7uvcjm9aHxQed/muvDjFo+EW9ILPFf6YL1r82RER56RbKS64RWta7Hwkl7KVBL6P/U0x
4aW970Xv4q5K990iGiZcPVTMqLipnH0HoVGy7u24QU0bKQ3tVXTGbX+sSHt/NJ2QIpENJjKdhnbp
xiZ58ioCgml4s4L2R/TwusKFeK62gqZaGcVzlAI2WCEvu9UaWBB3xipyHMNBRnpv3QbbMkcZ49bc
ZA6gPTu3ROk8fdXAoDeSwe4lar0bW9lTL0TLUPE93IR20RNPj6a+KX2LBN3tBfSanW+/aZjOMEnV
0d2L+JqtNr+q7aGytcej3DotuQd9Wm5nwHtSPMG+9Tflg3HSSgLEVUAagzTIERAarwA4LKGuoR/a
zh7WouM1m4fiNauptgptajbAjYlc4wDf51yoUQLJC3NtaNGAjoBMIBmRvfM9p1zfd0QBJm7+8dbZ
8nH99tD90hRCwo2tbwbPvMPAxQbdsmtyftc7stroUP5RIJc9JTkiD6rCdP0BRdPJUIh7BnVF/G5Q
y4sPaHU5Euf+TFKnshMbSF8tOI5/tbQFj9MmsT8aCTBQ6zPxNsqejreHyBWJdHd+CGEBTwh8cR7t
4eDhX3Y7UvbYNGSuWnyLHVDs/lp/O2joDKImfhQ7IdCn0M5fx5ULdPYc/1NythlxwbX0S0Cx/813
itcOENcpmnNV0tlR6Vipc1j/oum7ujoW20NDsVIAShgoCa8i8KOcypV1I0nblDR28vAOLzdA83f+
DuCx5f4Ng6JELcmbuJZJvR4Nd7NKNwW5s96CnIQfkT08+e6DcQPK6vKhQc11U2Dk2MZFE0nvIF+/
Jspq4wm57QfQytBpaL5HwXtFtbeXhAI9VrmbYH82jV3XlKxTgq39g0yo4B3SCxmO9TZ1zgkha8+p
ABJv2ZiZDhz5RkC8kxxLsh6oj735gK0CHim5bB/enrLjY+b2t+E+frHz3h3XIi5Dk+43OtZ/3aAt
uVkNQEaqoSoqhnxZ86mHsSEIkd+iB1dxcfV78hwdpoaM1L5kxDzq7gQDb3k4qk2Evm+OO+LKZ2Iq
aayVc6paLeAjpYxK2+h0ciPg6TcueoduCq9E5KzcWDCj+Z7zgvhcG+Pcv62dibr0LIzF3ITsaiDP
JwsoBhH1CbKU6+ubvNDcgwmE2SZPDnHmNEQxMDAOLrSnJzty9kC9UQ7VEy6LBjpfg1/j+pld+y6O
eYMF5iUd9TPOtCzJr9/SY0y2kosLwFvWQvyHZSmgVFFkRQdE3fdlyWUbyq0fdCeLoNqfiy4sJEbp
ixv0usfAw6puuAhyCxWAaW1fMpmtTKq4yQITMoHsnodwg+B2idyPjrM2XojyfWnXj5/3W8wn90oh
x22JCMW+43zlz/TP99iHOegwqKUz6NymANwiiaMdNAD3d6TgiJF5cphYHBBkhVCnkPPkAlCNkP1R
oM/7U+DA1ZE1yJYet45I7h/XPHzFBQ2b5YP0z1rb7OIESV1J2fR6QTGL93rhRcLsAJRh9mUnTM+X
x23ruqF9itFHkpNfJwQg7h1ZO5622jyGhAIq/m2gm8Dmtct89oAzFujb+phg3FfltLr0WN+Tbe/v
3o7HdUV+I7R0twXJHDRRui70vKDbduvboJoC/ltA7BHFUfqxuu2pc+9s1O09XAO5iey7Dzhrb/O+
fj+I8FC/FLLfhwjB1qZzXaM/J0mvfDdbhxOstgZgA6JgyT369t7b2x0+9dnV1jWeDRhWy1yF7MBg
WBx5FXzObfp8D8xUIh4lkFFPaZ+MOjx1U3+W4r5dqM/n4OzH9S7M+2p6TNingOy9aadX1Hk9oSUm
JAjTcrux7bcIb8EBOZ0pWtNsitBKJ3g6cXK7nzD+1zb5uw36L6XUUyGR8THgXbC9p7tfwa3qPa32
tldR8+ZCnPWKknv8E5MzaCvQHQcfSFfre5BsAiZjzdNWzmVkK1BCaJh6Ox06EBV5rnhaC7tWC+l/
BWSpGJn44UrCIcguGUhz8WA5SwiDuidzjTFRwa63vFNesmZzWYw91kL0lQHSroXVjJx2/ccn99NZ
Xr8iS8EFqKq/VsTY5sGPsqTXNSA80X1y95rR9AXTDFwE+AUIAHjDmRzGNlupWReWBjkGHnyd86y8
nkEJArTbHMDlAlrywXJKnIePs3t9gbxdZFKgTR2jwpt+7qLoBM8GfM+90RFeUxxPjPk9xghjaxij
EsuzU58oGfH/ZFCKFDfw+nIWMz0Y1AGHqGx9svx9F6SFRlL4vYkYbS9heAv+4LwW8OIM0Rx0xisi
swO3Wxte+j4hLFScy75UUZhLZ+66VCrlEFWT9OburvZy5+368hZTrnMBjNIPaX2WagUCpMzNBrsw
HNmnvwNPrB3rcfBtHB2PuOh/kQl8SEM2JHCdM2cnjn4iDBYu9d4CPJG+iZEYvzijQ/OHv1rdlyTG
jwpga22UGKuz/cd4tGsbj9fEbtYiDkzgZCYXU0DTrN//Xxbr/AAhnp/bCMsqbY104JyUiO+JmFQC
hL8BVCLCWdySU5rL+165+q9E7ccgk7C49Pe41g4rKqMQG26C++tylp5isCRf62KfYn5Y+2qE5xAS
KcVatZXWFZxyi1YKeZuBoCvd+4gr8K7fxKih64fKIDyjshTef/sG5h6EYH+pw+kgBySMEueyNneS
c1+9/vOmMvfBjwUB0+k4xAEcOpgfAZWO+2Ae/mKSfzLPX5vKuIFYliurHT4XNKHYZQBa6Fywa624
K5pu008X+iWJcQSRbqpD2mNFE1+oBeisFuPpmJ47TNNzPmKlGHmKCAOVXMk8BWVcQS4KZ8uSpnvu
ArryRreFVQCJ0s11BV12BV8LZMxJrIa5EAZ4+mWYGUlWKTCXXyJuN5E8qdi1fWRsSaOYFiiXcGLq
bYeMKjh/KQCEUWAsEdha1HcjQI2uWljPTboXvOBYr3n9fJyjZBsvUqHOZF+Fbx1o/dA0wIzRg9LW
Q6f1P/7Pewp8W12VZQReALllji7rhvJcCFhs6z7VAAk7Y/Lgnudbl/MfMynMyemNNY4B2MBPjxYJ
adKTHoitAaltGU0yqRO5wf3wypW6cJDf1sYcpJqlipqpUMvW/Ywp8VaVHOQi3Q2XeWPhwGaifsz6
1L4cBdV09zIiYjZWc2T7nteCq/CEMH5A0vUqCADyiOEKa5v/zpEnu6xVp7q17sbb1JxGmNHvRksE
KsX643wrr3ew3jnZPCBHatsYQbWBXmOLa4vbZL8UhX7bANZ3FNmQ59MJY69Fk1bUQi/Pq7+7eS+3
v0p0ABJ9PRDBG3xU0a6r8JLP0CQ0g1oqhmdA/87IzjUxSOIYdmGgmAX0d7uXkhsefk64M1bhmxDG
MWVd3KEfFEIqJztYB/XYPAQb3atWmhPdJpjpnXziIXfW2x6p8I8GDVkf+a2AFDoZMGjBS14sPS++
fQ/jv6xE66vawPec3b3siCpZ9U57uKBBizdezt1fxoVlglE2eg1Rtj/VYRJgID/cW795L6YF8/5t
RYz/EtFvm2ohxOxfg82NCZXpiO5c15XFKzRTFcbcyU0lVuoAGeWNvzs7qnuLNzwnlOetgzF2iS7F
gXhB9nUf30TOH2F1xhPsb3zut91ijBvGeOT4LGIllVM7hdM4aMKGe8/4hMpLYfxcFNvQngZSr8Hx
difMKBNjq2wDlNwOhXt5KPe8dS0lPb4JY4ycNaIXWhWwe9JRehJhSPaegeqnZLsYNnxWN8M+2KS2
Dnti/248mr9o64IKdOcoKoFp8wmtvE24V1CHQhHM8d3DZt3+vq5FS+mvbx/JWpywlct02hGzx7DC
r0hB8QuzzkbnFu061FeNQgrFjs4rYMbH0jEayKjRcKRnkaaZ48coHqFxfiidOLTjcXMub+tqJZb3
nM+cPuOKzTIYmxVjJ/XLBWUHkfob7Vew7T8rnytH3AIgeB0Tig16fasAiBK5jxzhy1dNNxQMWahg
r2EOstf1QStCHORAu5cn1Co7ckHBPLejTbdPTdT3RlqOxIlO6hGeq8HfJqTbWnZpc75kkvRjG8AB
qyPMMeUfdJmiLCiBAGZJBMZxi0S5hDI4qrfvlXfTryOMMv1G7e0+JuoWU3A2b6hp2VJ/FX9ExlLn
ytm3whbPKqWhyTuIRzMPl/Ses8pFqzOTwhjpICl1KQ+w3SI9vwk0+Y2sPA8Xd9kTzIQwJjoFJJRs
xhCCSOJRx5BOhNdgdxLJ7fUjW8iGzOtlLJp1I1biWS0hB5jDd/K9ghfg+rqEZaM2WwpjpcdzZmaX
ST3h1Nrj++90Xdic2Jq7XYyNVjSM9p5zyBjAnCGty227qd9ovOLxICxeta+1fH7HLGsdhC1qZp8a
Bu3uPeFOd1vkqK7v2LLR0wxF1ZEgU5GjxTWbSYlUMcqbMumQNgW2iP9oJVTZolcEYbXppmv6e3qP
yejOUpEl0B7PqzeOii8HmbMvYHRcDdPgMiphd3rqcwIowWDTbi10LkxjdTERt/nePACHEszL+Yr7
mlg0pjPhjO4PlqIKfQLhfYMhbS8n/s4hreNwjPZSWyv6nw1dU0F8alkqs8goDhsl1M4d7piKToU2
wpkCTIP2ObjY9tFa3VREG+3LryYm9QksgtuygtkSY4BF6r+Se/y5LnldY4vWZfZRzOJR6jFGPW0R
N4GzKU2oenoA4H/967qKLV8YU1Iw4CKpivTJRTNTMXDN5FEKApHTsBlRSfpNH7iFhmn7fjgDE25A
FHVMG7BU5z5IEfrQ76eV5E/681a9TY+619/1GcnB1ft8y2ukXconaBiJV3CcyAOpBnOgBebXNcFP
u1P0kTxOvLNTZjmiO/fXnwOqOAEx9tLtiL6b+3BVxoSzpZOPZ9cLUFHUIUxZ1xSFiXiHQiz6WMw6
mNIB8xXnU+IAs3Ingry1X93zJpWlyQhcE8eY1aiQyshMqg5wM+CGqA5uDwh/H91XVFhpPDi0z1rf
D2kyeBU0w8B1YbF7gvzcVbkJfTnbvRufLhkNDKpDWrp26O737xHBYPFbxET0G2dbl9RInklmopuL
P/pF1Nbd/4PFR0fVbspsgAL3TXZlUiHDx3GJSzdwLpAJOYNB8QuhwVJDn+yVXUq0lIjuhWfkl6wc
VNVSDGPSGp1RlzYZx/QMAHF0s5lEAR1gldNavc1KcBiLL73p6oJFMWpHLWA9FQc//Z0J68F4iUOZ
tOWmkNDemLct0Yu1FGKYX+R84MKsn4YW668PZBSslotIKafbhKtkuMkmIMH+3Qdkxu+Aiuu04sN+
LgUjc4mMF9fjvFXMADuvAPmu2qQ1rHKtTF2Igv+k695h3FsoCIW0RYwPPAouqu1S/CrDJoqWrlua
bjAfEEaCYgwxPkADXuXuzsJQQU8PAjePu2ypvgSZU553Zn7N7jyMl0nHHoHsjqGop4SojuXm9xKw
yzcqNME+vMjbkjY5iTfWzWXPy3EtVeFwvP9ZK/tqUFq5TcQKn7Cd8Mxbr3uv9uWvfDuuMu8FU6Sg
t187sbOOV/6Bl0haCqNkVdcxXSkZ8g9A3DH15TQtBzypqylrhl4/bj/LwnA41HcmgzlL1UzRg1dA
xv5ykyd0yqVsELisHpCXJGihEWxeymP5xnyJZMtVvlSV3dCNHQrR2jbDK2xqlnVuANge7gVb8qpX
buFv0enMRDLW0feTcvBjOFl7ojWrb8HYDcwxjBpDa/hgMIvSNAUkqZquWqrJ7Kk4pi1YSlS4dM+N
RJrbgD/Sj93u8hxvBk5yZ/E1h1z5/whjXY7fZMBPqSHs0UCuBbVhCfRNMoCJUl4kuJg1n4tidlGP
0gRYtXJ38leXNwBIhQfZ8OrCxX8qJ0Q5rn/QViPSjl3DqbQslTjBnvu1SsbbWE066F0G0RfXIMdY
di4Xgj6J9PaCngx0hfOCpMXIby5wOuOZ6cnyKkvAVzLlmGIJKUYYOMCsEQGti3/juTV9IvRTTEPW
mVA2wZtsyCxtCgABZYJ2qukN0dM/sr0OHX5fweJDE4GCKuMNhv9qjHYqiS4IQKCBVekVNAKbjdCO
RDwn41HPwIFM2qawLnaZGQAhbf0qqsglPUtnECGaje74jXz5UARD+nN9G5RJ7I/QCSO35sSSbMmf
LX+zDRfHRCikLulPKZ5sKpWap0HepArpm45YYeGawJRJn0UAsEqYrDHv4vFPk5BKuU1RIkqftBcr
RU+7Vr2m0q2cE3n4hdSdU5/3hfKRyRVN0ZYpvyYlSUQ0hpMkp/p5NdQeoBoMnVORXzTcAMhBlA1M
KItdS6HFotEpcX8C5WCsv7f3eQFY0pfkXnm4vmvLh/kliS3MVYYUnGUZkmLPAvw3JjGC16HfJODC
wuk9R+EqRlar8zhiFwqsGqpz/7PAz3HE2WFN0VoAcLIeo44SeuxQp1Po5sLN9C9FOhNtMlo1LPCz
GkxsFffKKAqoIZ8iEJmOh/qGlwv7fG2wWjeXwFwGUxGKBOMz/cko0K8q+EQfnME55xgHiTbjrrdI
6+XHUqXakxx6abjyS8y1gJwlIk2/BjxbTWXFFhVQi3Z7Efm0GNo60qH0zGAlbEAC2eqH1LSbcm1x
n1JLsTFsoiIqqoSOKo01ikonJlkJR3q2s499K1DdK8G34tDyvd3zw74lrZ6LY0zimKvdWVC7yQZP
L7f9KQckmOH8muoipvNxj6QpN8mxpAFzmUyOZ/C1vkanegfedOQRj0ADK8DvonsZwDt2iV3YiP3W
Gg+SZzHwnItlnsh52WTROEJsASxr4EEcAaEAU0TUDtG9ak+Rkbju0NBYbYvt2Y73hYMqJye9tGQR
p6QLesB0A/ThjG4WWuNnZi1O7QWvqW04I31JV7x5i8Uc1kwKm6vLYzzigkrpcJUr8noUCEooFFR9
F3K5T3bx1qh4IxaLAeBcJBNHFBc5BUQUFjY46vt4st1nu92pdnDTrtR18id0ONZqKR6by2PuSS/k
Ijo5IW9fgl8pKun7eEhA9I2CzPQ+e+OlP5fe4hqQnCQJF1MEMff32OEiJGU2tAjJ1NZP7dDAC7WP
LikVRsA3Xl/bso58iWKex93gi7LUmEh5r5SnWiOVYRsY0hIA5iu7o8qRtuhuNEAcqgbAo0200Hxf
WXDRIz9UsTIboW19V2x8G+7lTt/G3P7A5U38EsXY/qYdBKmLERYNYNvsvaEivo3uApTQcseu7wUP
TQM8RVl62M6Xx9w4sRr7CA3O08NWpM0hcP409ojWiZxbvlcnHWAdz0wU+wg6V12tCApEpRn04kIl
NbRTnUrowxo3SWOXeeqkb322L4qINo19cbrxKTZH0gGDLN8o6t7q7M5HhnAT1Z4WBFBlem5cv6HW
c2Od0mLr606b/rmET3W5t8K3EQAm+XpI3BAYY4FT4OV19rVdpx7F+hD3az/l0Jkuvi3RaWlIhqWp
ClCCvmsLEsemmQKF+fS0fRZ1WqCj06G3lv1RYnzO5jYpfUYd7J7O5THH54tKUbeK3wObe0AXpAXs
kUeU9mzvzrsz6I3z67cxEKrRdL25rIBPAurk4IhZhLfrd/Iz6PrxHej9QJudrGiGynxHkYDuNje7
4fT0hJzFCABV4PqNa7Qq9BgbITvivMToJmhX9yUtVx9gFkctcnt7/SsYywCEd7AWTOl6UUWob2nM
5md+2otxEKY7tTjII7UyIrzEAo6dDifVINeFMZf1hzBmxYN4HktTCtJdGYt3SmUR81Lt5a7m2B/O
mnQmH5SdzcJUC6zJB+jkSEaRDB3xUxqg17WgXfBvq9IZP1W1gp9hVC7d6RhhTut9Kd3qBkdZGDvw
uXOAQDNNHfR0qsiGuI1uiF04ZulOjMEoXz9bTUCK4f368fCEMMdzqYEpnwL/eZcpyIR2d1IGZDw1
oQMvXbZ0QDqmFSz4B0PDpf9+4yssp2zTIt11GbDrE683ida+d5K2MQTNLTN0nGYZRymWFocXgiZO
eTr8Mf397C0inXWjH9sy3RmxSFLfK83AjdrYrnWOPVtS8rkgxvkpeid3clanO7NOaSJuiui/Sfu2
5jhx5+1PRBVHSdzCHDxjnMRx7E1yQyW7CSBAgABx+PT/h2y9mxmZd6j4d7FX3kzTrVarj0//YxJn
g5tVIgTWEt3p8PqY5qv43gwYooWInaYQ1o/OPvrJxoqBFRoW+tJsb+lOc0xP02t03ffcbM0yoi4/
iOY8+Vg+hM6QP1Y6y7ZcNMKZS2lLL8/KISsmz3fLSAzGIwFWIWtZSL0vfDzeJuReP6XLFQIh6pGl
D9Z1fU3pYsV6ATTYMur6cWGnofUGheVkLwz6vxRsy4RBdZnt6zU6FneSD7VVRlb7mA91iOx7WGQP
jZ8cWu/rbW7WDgdx9b+0FtFdq/M4kVxxE4cjCn8/8H3nYun78OeqvKQmXHfJtMBNXT7i4s4kRWqp
uHbKqCW0i4RTFQdDKjNyW/WH4E7/yg6vEOoEBKus9fIxF6YwbFWIKDOPXVfuev+USbmha2tCQxxs
Ly+dA5QuTWgZ85jTCS6iJHvEHobAQnqQWk7450fjYTAdkiNAFNeXDrlJSVI8bCLaGe3ddys/veHn
EaegbdQyXaJncpU/yL6uKhHJdG95D1Qc3eoNNx9m+T8S2s3vKHennIODYd6782dRnFn/8w1cIPQh
xPFQOddbZXJumGaNKl2U1XMIgMigdAm2J2wo8IrRt5BcB+SRA1B3wjTvhgsLDo4CldYiuyFD6ct+
9Lwv2J/zljMHoDtWGKDaiQr99U0hhaxpm1gimqq97y6HosS32xJbsy7ebxJ6KEBV27hFbovITz56
7nPrIImekcA00Z9s1PvbxNYEt0gNFS2oGXpErvkpAB5kUemLaMzEiQOIA/fRqsQundXhNqU1s3xJ
SbMxvWXUc9ITEVnBl60W4C0ulr9f2K+MAGAnramIvGxvuA9tum/Lh1FuyGrlYNAjARWmZKl0OxoV
bgGLIa2NIpqLr9PYnyxxN5vZXVksTZQbZYAVjq5oLd9ywZE5EWakBmgNZ3fKdh3AcaLC2tLmNSp4
Wzw081ioWXsaR9JujcpQoozMTgDbx0iwfqf5e0Yee0fNcgtW7Zfmau/m8pT9R05jap54mgNMGOS+
tmkbtO3HtpQHN8E+I3l0m0/e+I8nAwehGD+wJHKPBOO1Q+Q7SQgzsjOnO2NLAisvxdUnaYajTCpe
ch8SSNV9L6J5eJ+Suz9WfJAAfgla//GO+5oLh34FB8u86jKyJ2xWSj5a8vk2gXUefhPQHJ6qUN6Q
LgQoxSCDcxLyw+Af/jcamp1oqHSm1pBl1LMnlTwPDDgk5YYR15tzFt/gSlILoxdKb/Wu4oCthKQ8
0oe2lXVPrPXZjnhjEo5V07136qQ6oIM93c9FXgW2YVqHzO3yUzf6BWCcbQ+1f5V/vM38ium6+i7t
miQA9KD5ImDGnsT0j6G+/2+/r92LzOwmN04gXFLMe99r7/s03yhBreoIusqwioQ4cH+085uNNie9
CY9oBOz5k2GdH9/AAmoy8LoRq5iednRqzGli5Ph9C4jndnoe262bunoIFxS0Q1BOJmg8ZSKqehmW
qKPTrcBhVUbw5s1/wyDdC3bwPCXEmMvI4N+y8WyKr63YsAXLR76ygBckNCYmZyRikiDRo5OuRLHC
PphPE2s3/N81WaEM5KBQYBIf/YrXF8k1W8WbHgFK1n8zu6+tM24QWBPVBYFfOBUXN3WK+8EyMwRz
vlsfjaF/KIn5wJP8522t2iKj+actyRM+EJBxFTDu0YeYGptACBuycu1rWU2D6xjjbIOVpA8s9slm
/9xmYu3MHcshLqIELNvUPWChes9Ui6zEYN9hD+MPYryraTIH3bw1SrDKi40IHnkJgpuuxT2WcGma
YntN1NYvoyJB5W3BHSzvoa7AWGvwHwXtRIza80eagpl4bn4KmmMkYjhVTfuJup/H/GGm6RbFLZ60
88Gy4rmn9sJTkQcAry/6rWdn+ebXPDk+Og2wxob52qXsS26h4EXLSCWF2kkr/eHbcjfnaKJzSJgj
TW0yjMF4nytzOpkxO9zWjzW30rGpw9Dq4GDP+SKAi7skpnqeRpeVcCtrpC/T9Nwo90zFyzy4R2mO
W43y6wL9TU8z1clcI34ieGWV98xRGlYbT8Gqvl/wo4mztfu5IgZ+/2D/dD9/2fj1VZMAgSNbAbgI
tCtfS8vrO9dBxqqMRuPgsSyYzPui2tK51SNZshMopZtIlms65yQIuCqaiKic+PemQGo5GfekvSts
d7eV8f2FMvFK/bCAF6AeoPiq08XK+2ToMmREhkKhoQDjf4GakvluZpMKLbRmh2bukSfWoa8J2Pr8
wNvmseb8i2JGF8p6dkOVJMnO8rl/l8cdJm2bGitq/H7ciuFWhY/GC2S9yOLIa8IvSS37pssRZykv
aH9ws4dk/jztAbA2dDe6KJbgqdQ88rGoXCpLAU8iiUNr9sMKtEb+cvvSrSrpBRXthfS73iltF1Tq
ZNcNx8x9N8tn9vdtIuvi+pcVgEjraSiOBuapQDQd0e7c+YdseOr4BolbfCwkNHtsEj7kySKtXOzH
+izch7oON1MSW4zo9wF5UCNJQaXpv0/1s5Lvenn832SlBTEeRxPxMCyM2I+o5fjWeZ73byCBxX8O
kKBtCsSHa9PhiqriLJUiihmacycPsKoG9gAh/7W7TWj1UHwEewwn4sLnviaUxE6DvQcIJwdXHqwx
C0RqBYQAPXTccOsXNdVtxxK6Y3KDIO2l+xYm72zT6mA7KOB6DQDZDzsW/2NMfw+M36Xlt4nGG7yt
vR6XFLXrWTC06tZtKSJmGkHuv8RNFdyW3hZP2tVkqh5kaYCCMYx3Un1oajPoyLlhQEiVkdvtc/7l
NsU1c//L2ngUe12Qmb4+L+ymMkXu456OJuKXYKpCtGiJr2786TadNb1Akh0ZdoBRWq8U0BmqmdYN
FHBmdzV/X9z38yHPN4isHRCy0rZvYikfZnc08U1lyct+dmHZ6A+Ho3+Tv+EaIQGGGSU88gR7NK+l
1fYW4bTG4zimovxCi0aGhJZpxBVgjG8LTG+7/ZURIJ7pLNNQLnBqNGao08XYjwOr4M1+GlSPLUA8
E57tTTuqTUwlAcJWej9KNIPeJrxm8BakBuIj945Br+XvFz5Zwytat+mAe9VM+5qnoZ/9wCD0HxNx
UJBH5c024azr3jpN+TDa6ZhH1CvIk6wTQNyOzniuOxVv+bgrfjscXLT5LnlrFyWea4bqTPZDwqY8
qrL40KTZeycdD8rudnNzHOk5rka4Giaa751newS4sq8eieqBact8NPzmFvrk/QylaGxvuS2ElTtx
9WGLOl9ImgyqM3Nf5RFW1H9JfWwwxbggyfgdpxu2Um8aX5TpipR2qN0kaOr1fR7l/XQQZtCk52x+
7pkfOM57y7mL64iMmN3P9mPO8fxku7ewip5mgkkZG7fnmtXKU2YRI1OCt7oNpuSnjdbjyjvZxefb
dFaUF3z+pqNdUNQLJ78lXh4BPSd+3w1lefKy6VOrRLdxP1cpYdzWsk3cUKqvuWXebHhDPeeRk4id
531NU2wQHMnhNj/6oMG/B3dBRrMCqiFxUdt2HhGMIVI/C5FtCGYRH2ZLfc+VCxvQ7PNOPqgEs73V
cKB+d3TtsQ5Kc96zpA/NYWuScJV1XF2YcX8pPWnfJAmZGzrgQmWAsbJPGCkJ+Ebpd+VZgskjBD35
mIyE33KtL3NhVBMq3bizJsvupJC7whufiWweS7N/Gdm41T24ShCL6uAcLZU6X7uLYzw0KSK3PEqM
v9LK25lzUH3p82GXjz9vH+mqObqgpF1Fx4NvTBpQmqZPtvXJ4GgcxywFYUj2TwcMI9wmt5ZZdpDY
w39IilBY3WtR8tznacONPBq4OYdmU/K9Vw9osXPMJOxGQDeOTY6JLkzeBnlfoMlbJc2dWwsLm0Tz
73HdjbtUYuTw9netKhEmX1EadVwP26uuP4sN9qg8E5/VijPqzEEzy8Dun/43Irqsp75PLUAdRgBH
wSBiNFgbj+WKCXfh6FIUxuATeJ7m7go09dXcougOnqS/c6fHfsmkJfUj0PKm/W1mFoloDi9oubDk
aPCAg63ZUBGD/FjDtnnC+Spld5f27YfbJPQ+xcXcgAaFMwgvCo+mFifwSimTCgism5uTYMD0VAi6
SeC3GIez0evTvFSYlC6roCHFF3vgYTKOO4oCxIDBUzGhbNVtfdOKplx9k32tKY3toVDHWB75ufN5
zua7Ak0TbpmF6EMfxqcSa5eFpXaqeydlC2U2v3G7+urCVuZutuFMrJiJq2/R7FIXc+x7TtAHh3ZC
90RUQQMzn+oz7WuMYM0GdgOU83C8fSqrB4/pGWRjYHBfwbWILK2HbsChNB5vwzptEX1Y5ny6TWVV
zBdUNDGbCdbP9IkPlyw9+vw9AdJp/HKbxJpP66I15T9ONPENWQtM3BriK7GZCz6VDd/LlD9Z8jMG
MpmcsDSWOndGswXJtXpNbbaMhgD0BgAD1yqU97YUPbqwItc8kvKcqm/ds9lu2II1SwvuflPRLk9d
pc08u3MRGZmHyS177PZFgR0rsu6sYpcpa76nxJd/8YHLU92PxjtktzBqYzRJaBmAHmK8xU5UHscb
7t+6Av3+MO1oi7ZKxVDxImr36oOx8Z6t683vH9fOlPTtFMMIom3TFEHrNbtp/JHRx9uas3WA2msx
uLnTSgbF6RMMrCY06KefbQpofbY18LJFaWH3wik3RecvWJbodBgPif0w36n5Tjp/Hv5cacryERdE
ujYfep5AH8f+3CzwkfGJAbrjtsxWbRUCOAc7/VCa1Gdv875Brnvp2e04tvv0B5hL3n73gcBSfbtN
aVW/flPS27Xssptx+HjLLTqc5/4jz8hbjNMFBe1qkQR5+8mGcdoJ852lPlTk+TYLi8/66nG9IKBd
kaRUnHccwrIGD9b1XDZpUNIP3Py0OCYJhkGnrQhi/Xw8k1DPRleonmknlRXzdEJ/66zK9ji3cfLY
lvExQbN+CWMFL77nG1yu3lUPUTBKIL9mFq/1roIZhEIgmmjcL7l/3xIeeMZWB6I+MvavE3FBRZPl
TNg0liPBSzKkkTuGFd8NAHAZXYyb2oAHmt02wObfpx4O6MAk1mLkLaZQEbMo5HH9EtAWHtCbPWxH
kuPOQUtW5+1EHyPX0j9RS2xl3VY8cpQ6lvI9NqUQT0+OqlEt3UD43qxOA9JOuyH923HOhfm5eyB0
KxRePQOyjBs7yEUAgu36DLKOg5V+8ceZfDDxLB273g4bd/A3+qi2CC1/vzAyio5mV1bwm9A6EHr0
kXaINJIpuH1xVu/+BTuaKcNudEMVBOzk5h1a6fsN30cf6v9XmXAoCLQZSq+2xoXRovOMS3DRiLMF
xBNLnHLRh12JEswnkZFd0u2f6OY02Tpbvou2ETTRot52LbyqKOsWfmce2fajS5MHqvyNR3lV65Bk
+38UtFRFQemIWQS8Ab1fBaNDAzszv2bJvVE3WBmaRqO75UgvRvKVjbugqMXtk4izelpGU4rUuKtJ
isk4tae9gGcPwN/UvyPDiVvmbk6Lv9pmKwN8W6Leq4oQ9qmYOQW/koiT3ZV3VbPxqq4+3f/x5+kF
IclbuH4j+GsGJ+jn5APL3PedSwKXb80mbDGjmbg+7Uc/X0SZoV7zsBW2bv265lL1RgfgjBGias7j
8e72fV2/UBinINjmgaEKXUoqM6phzvHpVdOHkqujqsguneaTmK3PWeUMIQqpT9Lvn1KZRmm/1dW/
ypyP1hyMY/mE6nltNhjUsJbBmBaLDwIb4yofRSPH77fZXGu4RP4a3RFAxEOO7tfk7YX18+20dAou
igiZz3BGtXwsrd3sIWpM7LCq79FC100Aljxj8DDr5n2uzENcpHddjlWiNDlMVnOS3DqMTRYNKXmD
x3T5dZrVrDtR8mzE15ltESQtC+r85bYA1hwaRPOm7/oWg6OnGTCnp05eN5gFKotTIts9z5qDGiYM
a8M7QDyv7oTLd7dprnk0lzQ1k5YTJiqDLjJPvnHlhkneh2X9KYY48/bnbVqremwtE+Em6pp4JrRL
otxCcmrBfaLOS4kGwrLxT1UyfsmB9TQL8uAC1UYm+zH1vmY5NgdukF+X72/yi5pf6BereFqyZCoi
zJEByiM/onSPcbXmqBrzoes+Jka6Gwkad+V9gwqRGFLsKkHyYNenu7SXBzRxHnz4XnM8h67YWoSx
9vZby2AGY0tjqV7EsdJuSEsPwrGmQ5W9Kz/l7YZ3sRrLWw6IgDuGThE9ps6JIysf0W6FnY9FDIyt
9qPlVWGZmB9bZoUyjvesxQC22hL9crL6O3ZJWQsGrAKY7so2YXyHOcharNEZ3onux1j/aMYfjgMI
F4EOs+begFtpxe6+3TIu/x/el11EFHMQqHVfH75pJ6xSVOLtNuuQNo8VA8yKYYZqmsPZRs+6X56T
7l5masN6r94wZIBcgPeiz03Pi3elNyiVDBB6bEelh7mY1gn7SgaUtccm2xpiXFWjC3KakqOBo5BZ
OsJjSD7mQ3M00kd/c65kiyfNw5szSazK7ZE2cWTQND4WAnyzynPp1ycrL/e37+0qMcxgYaQQeWeX
aFaDVUODKTnoji39MBv20sPyDfNrjUTenG28QVu0NOlVqmFCLvmgTOx5i3iu/T4ZQY/oh7jN1jL1
NefHumBMk2Kdj3hTFmJpid0w9Mws+4B237DAXbgtwnXLe0FKe7ycTJmJadhILJDvpazuc/s+9ox9
wqtwot/huiqOXvkmqmu14eGt6qPLgFqNLk/71YDrbBBJfAGja7E07IafMmvCod4gsmrZEZ3ZKEsD
4EHviQQMXGV1PSRppezIknPLy12uYMzjQ6c+IZUYdNYWduLq6V3QXFTp4jWh6C4j+QCavjyV9lfh
YsraKY/Mox9vH94qIYgOPQUUtfBflu2CEIbemFBdgye6GKdjNQEPskMX5q41Ez/o+moj5lg9MIac
6L/lZ6Zdt7RLZNMNeIeKpAws+1llMiBbycFfvtyrBwHNq/BpXfi0rybTTK6qroZVHIB81bG2P8UU
5VivtsKyZ0FLimfJzSqY/+ZtcazRTqGsQ1rmdzMwxSe2VdpalbGPp9HG6DdkrB2m7Myi731oqezf
NS3Wr7KqD1x33jscTsDt81wTsG1hvgbIiICH0ke+Ey+u+th24QWh4xSklHpWmzd+MVS6fC+JaAy5
ttm12ehh+j+td1KcS/R03WZjzVReUtA8R8CbDHaXEpxgVYR2/4+ljiR1gg51XhvDf7eJrZ2PjX0k
AKVA3RGttNeXbfIRaSdw39B8UoWN4Od6nE5t+s7pcRtuk1o9nmUp7oJn5yAauSZVo4UETgAropzw
UAI+pUV31dYI4BYR7ZKVtJvKlEB4nv8sVBtk2b4oi/+RE+0xc2NroJlDgWuhzsywQiIeDLl1c1YV
7UJc2smIHMNAtYS4zCFkd80WXOuiRa/0GI3uQBh04bd5Gg9zz7nnz5gsVKT5hPRqKOccO5zc82ib
x7aq/05Sf0Nsq4qNXm3TQ6htosPuWgGAmWrkDmLRKMuayCNorXFOWY3KITqdkeS8rW2r4iNoHwbM
DCadPE0RaseNm7bLMZxvdniLgbx3ZNypw9tUVtWNoFMCw6CYd9J1WpWOSI2xxNxgDnBdbjdu6JLe
wns8iONtUqs3lTDMp+OxwrS2lrEaDe570sSIoj+4h9p9kWlyGIF1SPm724TWefqPkF7H79CxSuMK
Y2517wdSjXt/eM57snE+G+zoaBNN1yJmmpsy8mgcDCX7LtmHtMDWIpLsb/OzpgmASUOLHfKLQNTU
ApR8qorWJUkZAZUfHVfE7fO/MZmwpXBr2o0FIoCCAF4LRmM0MoVy3L4neH2GSd1PBp7YOql/pL31
0ZWojJfx02221gQIi+34y6g7uow1BWdDmSSNiSnaRspQsB/cRvbEaA9ieLxNaLWWe0lJMxWA/Ezm
wWzLiANoJ7SnFB3Tfus9ti4jh8RkeVhPsju5Sa4wh+H/6EmchL1jGsDe8SNuNCRsSyd5w324/CrN
mhgZz9Q44j7Uzgtl/1gmoD7PabmFhLd2G5gHZwIeNkYzXI15exBliuZE2JG83pPuvLwmQ7eFKbRm
jQFRgT5d9HktPdzXppEUjDmjjYFAu2oTgK/ukr76Srvm3NrGnvfISWfWxrVY0x/cCUwLeAytUDpY
p/SSTqCOWGKQcnaCVH3AwmPgqxYmsFW3zOQWLfuaPTSUdQz7jBcvg34W2b4v+C5BQiCO591tZV27
hUjzYSofDTs2ELKvKcFzqoAN6pWRY48R96wIGzT3VtsdsQP4UBf5Rg/MWnyEXjKG3l1sHEEX4DU5
15JuXXZoggZWbxmQnrxrx89O79+n3r2DFiD8q7M/kg0LrQPu/SoEoY/NJph/ooAd0e4+NoyQ0Ugx
ZuulyCql3WOcte8FkgQlc46Oh4ztLMKy4g9mM9yTOQ6yoX2D+fGB6ArEYIwA+bq5syeeTTbFHK4/
NeehoX+V3AnrXN3RZqs6tKo9yFyjaRlHi5avayFDJ/PK8jDdIOYJ2KvDO4rmQDV5D2zT914hhWoM
8IKw2YMgrNfOU3SC+D5WBEZMvDCJTVj9uGsERb/A8209XSWESBCOECC+MMV2zZNt1Z5oKE6wsR48
5n0Q5U8xnQ1C/zzo9ExMGgBIxLKQ59BeJa9lOdJimKJwDfOUoK2xNNvjW0amr6hot65xx7RlCpMT
NdJWnD5mXhLw6g0u6xUVzYo4c5fW6TIFoJTxXqEnkxhPtoHFPkgpd9kupltrJtbuGSgusD7+rzdA
OyWA7A9eVi8TPJRgnQ4pQj9/JN7LRPCi1/tKVkGVqKAx/0oAM4cBndNtLVl5fIDGDbdlQZnBfdc0
v/KFoYbKxD13x6AufyLQeAv4zxUNLdxsCSojdg8apVsHKI07zA288tsbGEGNH9tyKN4cvb8jKwrU
ImuA2XD7JxVIRchH7m81W6zdKdsEgAlDaRwlck1a/dyYqqmKKpoztzr2E6mDuHR+1GbzHohacuOl
WaUGHFegHKCCCHLXN7jn7uj5OcNsSDKfpI0NOU3zhJ1IOyG2tg2uPGpYzbOYWnTHYEJUU3zTA2hj
5iZVlPrPMg7m8sTJPR3unC3s6DV9s/GOIVuDFJKvj6I0pl3XJDZERJpqL+LujPzwQ66cj3+uDZdk
NHMxcuKjIJtXUTsjUjrSMvCHjXmS5WZq4S3GqH9zoonMZu0oPIdX0aCKwFI/eyzLeAsTQC9j6JRB
BLjox0X2sG9Ts6I9mCDNCwgQ/9lUP2+TWPEullnw/0hoCk3Hjs0ZJmEjCwPIQTYpGfjdjPaEfZ4B
Y3t0d0ZT3xsleblNd83jR84XM0IWSiseUkPXvNUCzmFHPYBsVNI5+nVZH+vM6YMsxjqz0mQwvXC0
juNoey+DQzGCXNMwF9zZM07dE0qfPDTrCaCVtz9s7c5hFJui6xuTjmg2175LDungI2sb2c109HyK
YGQ+TM5DNW/lxda6vwGwDQy8xa3DE71clYvjHS3VIiDAVbC4d5pYc5jzk9OwPR38kHWhiVLqkPl3
QPoJkw9+5x1iOuymKvswsDG05RNxt5ql1lQawARYHAD2kUnVbo2cgB6RZFUVicZrAibdJEzdWIW3
RbxmAi6paBdHDoNdKQc6N46thP2UXminQIJk8VQfbpNafV7xvmKI0AEsLjI11zJ2qsrOrFlUSAb9
pI0VDmgzq7OlSDmYQDC6r6270b6fBBq9fXoizfgGE47ePLZAnmHQ5NdI/sUZ10nJSSlkhdLlGWsl
yq9tXQcbd3hNnojrKEIRx4dLqZ3aNGBlSNc3OLXW2GXFcZbxLh03wpAtItqheWMJ6AgKRiq0t8H/
YsDFtrfA9VaJINmApwiwnYhBrk/LN+PWKegIIukjcgJhIx+EGt5wJOiHQRMoqk2Ql2Z5/KGcK7g8
NQby2yqgxUOt+A/bw0Ri8RZ3AR1Sy7ZV9AagYHDNT8sBQ9d1TR1x2R65ML5P9t9Wmd3j8t7W85Xn
Gy+E6+BaoYpG9f22Ezcz4C51FVByujjwa+NgdMmZUYQWfNh55V+3ya2c0xW5xY5caDXt4hJ5sLaK
WD8FcfXNylFnqpo/txOYyP1VaGJw7H7tvLugEo9lY6axCb1GT7Do2mNyl3n5xiu+NqtJGGYYl/Nx
MTG58HpJxUyh0WNdR63BjoPvfkiT57rPHgA4f5jbeldV39BKGwougzYuj2geCfOi27hdK4YX5TSg
yP5CEUWDx/VHYJBCFFnf1hGr6lMl5VlsQe+uaAgG/JATR2vnYo20q4WqRV/0vKgjuYD1x+9S95hg
h5hTpkE8bj1tK+wgWQ23AnUyhzJ9AISSRDBaTDVSI5Yz76D9zVcvTRGy3dbDNaZQVcf6IsxnoelM
M0qD28fzPNmwF35XHMrGFicyCH5QwrWCuMacH5tTd0MtV5iDL44KE7gDcLa+ZKFE3W9QAGmLvKLe
53OPlaTcfsPoO0Tn4qiW8UiA9lwrRGcxz/BHv8YEhs+OXW3k5yz1jbNbje3GDVgR4nJKxF6GaSjW
R1yTEtLskdRFvSTD/3AYPeWc3abPAjIT5yBE5ge06pyNpMGaEEEQWTSK4hDwVK+Jjp3fG2UsmqiI
5TcjXVrU/fh4WztWrBSmBDHwjkwdJh91OMQs9kw5pm4Tpe0DA/SG9GsgV2whYa1RQY6M/WqwRH+W
dnVzL+aiolxGDtBz6fyMkrA09n/OySUN7fLyZLRbh+cyKionPDaY/7PyjTaMtQNB5wCiWnhLPtEz
YJ2a7JYNmcSryO/YLH+U/C1D3ICewkwY2uRwJnqQ6XSWJ3unlphkJseEYuVek+z7Pr67La1Fd64D
MzBhLlluF6EFAI2vdUtUsp2B5IkgnSSRdL8SSway7LBAeAtwc4uSfkt5XeB1TyuMXjxR/qWMMWNH
3ufGl9sMvT4bMAQ7gKNBsPbqbFpOSTc5Cq/7d2sKuq2QfOvntTRDDVynpIdHFGE7286jO5GT3f/G
gOZyuQ3JkrQHA8O+DfvT7R9/fQERqgDvHu4VHh2g5V4fNxoWpq4m+HwZH6mPddjdC0s3bOQqDeRq
kTVwoFh6F7fZCCSGE4oTkI8sewF0sWk/32Zj7RRgQ/4job1lni3bpBkJtJZNgVAvAKC7TeC1sgKF
CgZ3uRZ4MPVr4QoznQosrI3ydpRBSsw+klaNqnxd83A0hnnjnfzlUlzfw2uC2u2oxwFjSYCiiaQK
2XSs6137rJq9TA7GORMPltpQhC0GNT1OhHBHE/XKiFSxEzK3iU9jaXwRJhpTHVnKDYu5KO1r9oAC
gRluChd/OdALx7GMjVT0zgz2DGfYiQ6jVi78AGuQe1v90zjdbrQqI4inYcO+vX6wF7kui7ngXnkY
H78mrOI5o1g2g5yNOpb1oRTJDjsB4jYNs/zxts6s8bjUDxZMdQxQ6WjnGB3jvbDhYPlURiXQ7yg2
L2F3AysPdsyDitGAbDl1ry8CpgsBKYRXAo82oZpcq7xy4OSYbeQ4P7oFYnujlXpFfFe/r4lP2JwO
uYPfH8YMiYd3ccCT91UW5GxDeCv6iIcOYoMHgl4xHQpigej0ndlu4dT/MxTvoAseZvLKzUTSKkML
GYBrw8/Rd5+UZYud9GPcRinx7moKXJRPvVGFc6POhbdRF1yEoyk9nnAQgqOAWEnvdMC+3nK2zazD
25oFFWBt3BTRxJfbWrdKBHtIlrzngvWiuVSyMuaEuSCSQF4Vf1H9oWhfbtNY0WzGLmhoLpVhAVOq
T4oOgDJmyAp+xr7RcMSaiCkz92n9wxnyYOzsbCNiWVVuRuHywtfCzdKUTyo3JtNUdkAf+SjE4zBs
5YxXlQ7RLJbco0oB3Mpr41CwCsN0VdtFZvOhGGPkaMYdLNJo2/vbAlzhBPVhLNgCRCtyuK84EY3p
TMPYRxkgHPbO0KhT22X+1iOyvN6awqGvBjErKt/ogNJfrc7o0tjv3T6axBwWfvFSpexBWdZhyLuA
lMPHqS8/urM4e9mR5GeLvRD19Tanr1UFbVdo71nQaBH36YYe7yMqm8RRwE6JxT5FZ8GBGzaywvYQ
B9LOi32aoDSP1SYnb5zK023qrw8U1JE49LDUArkk/XZ3NdzCrmEqwsBdqPw5KLBxj2G2l2yEZK/N
yDUhze5aiok4iamKcn4nisNQHwaM9iQPBtk60+X+Xp8pKu14uFBtBFYxnPRrHW2zWLKWKOylHniT
A8S7aM6mI9heADg3zGYgWPp+GYfoPpdBPSbWwTDb6nhbrq+NDD4C0zQIeBGNoG54/RGZVRLeQYOj
co53YwIECSzkNaS7ceFXjg95WXT34KKgaKgnoMc4FpM3AI6RDXv+oU2WUckorcUGmdc6usTuAADF
1ggEP97yGRfOSIvaSUFzCVRBrzHva6efH1IDs06OKr51FKjcZDLbO7eYntCI7mw4JL8ycdcHCphW
TOcAYg5N4Vi7d029ntXMxopakQfgosnFMqwZG4gfin8Gvsvv/fnjZPPAxHrI/uDl5+4jfug4xZ/U
T+E+5fHJJFm4hcH2Wu5sGWMGyiLmEpH5XwR2IZDSFh4milM7ysa23k/SlPTRF1w1oZd6FQbzalR0
NkziyqASwPUA5LMMTOCo9fKw6u1CdcWMdUZUBQ5Gz0q/x3gjCwBqGriNv6sKup9mvpfkz80xirbY
GYLRQyTCMKV3zW9i8aJqC8uKnNLAFryceFGbdc2n25dmRapoBkInF8IHYJvquaKmkAr97wmkKjLr
ZCoijaDCOF7QOwi0B0ARbBil17cUbxj8QTSRLdijeh6s4fPIaD3ZEaYrbUD2EWBpfS+kJ8sHPlYZ
29DklZgF1S//F14YKvyvyn+VRF2DV60VmWRXNqFLsc0tqJ0d4POx4M1/V2IMZ/xjC39NU3NFTB57
cmCV9QsMox4+9LvKw9rwLajpFRMBlFhoJXrxgFLCtAAzbxBUINNnRbR0lQxnr7PKsKjk/5F2pc2N
Ikn7FxEBCBB8reLSbcnYlv2FsNttEKcAcf7698G777ZUZlQ7s9MzERPREUqyKq/K48kM75YkLnKK
fl3sDdHPl8EMwgEjaKkA6Mb7AvTTySD2lr5z+sCA+IHrjMVlutAJDT5CkGQHOSbd7IB5ZktROV+o
w8lua+XEUcspmmMMDlA25E9QjbtVDQDlDx3g9aR11+vrXgs3PSqAJJ8ZJVZ9iOvAiDhMTp00ujVQ
8JujfQ4Qd7cEE2FWKRdgGa6zrP0VhhhWBNqknKLFErCTbhbFVMgrUsQlR3onlAVeAOoP74o2GLZf
VypDuTx1sHnoEhQsvWsv77mcGvQSVU3PceITlgAAHnDimP9BjyyLjm6kKQJNbDMAxlNwuDQYY48L
q9aARYTY5L7M/Iw04dVQP0XaBXMEP0Bz41Y4lw0A4bAJQAnfC61sbFkoRc7hTVNBohhNndB7ti8v
UE/5IMECrdFXfSJpf67d+NzyOsWnrgivd/wQxAKFwfFYr9xS217yNplHs7WepMNanNVfShhcaIFO
So5VmaY0jgqj9RalEdYnQ9PiKE5maz9RP7pWfezVy1Zo/N/3L2eSDLw+gg+E6MBMu2UI5WiUT5N0
hkYbGQA+XWA4Y7bEPRfiwEnCjS6MiTLAiwb3ijAcjn18Klyd3RCKqlAFmgxM+GSJxig6K16KUqRp
8zATBAf//m3WUJGD1ZAwtYRlugxrxXwuhzUa8dd195oNCTEw3CbzYGN+ih2q0JA4dGAidznXGSKi
kpxUAIRrAFFWMKJ+7l8jrYs5BmmSCDquUGgZVxnojEHKTyXkuQtARKlq0SyKHGW/Vj/rp39CCODg
UHIV1SR2JMao43OeqYU2gmsWVM5SxD3BkF0+/+7N4PpRL8WqE5h1zP3dSoI4lEqEJZ8aFqJWqWhV
xrwp3KZHCETqrJCiw98nB7kTUYtDZQQP61ty9cUvgekWztfJvKxJM28elVB3tb8P1YG+m38FH+O0
6IwhM9RFCxDq03wdCsV6pAIQtr+dvjHQ64nMGrb1oCmBhfcxklTLEyGYr5vL6QmPFh9Vvvlnkei8
Sbyf7mEkBNTa7yQljPbtkSkRyr++Hs9RVHyrYsHLseIoVeyTxEsQTBFSUc+GZ1CwbYrdkFq2teif
Q0A4a7lBgxYIvQHG2kUgO/Ou5z6lH6s+W7RoirWI6wFsliVf3mb62WxroGHqPN/6M2BBoPIfnrAA
8vbwwkth4EEKSjN/I+XlFlhMZ6HaSkGBRyonGzrNFYwCVu0Brpt9i7cF1HgocH5ydAppFsihXZ5P
D3maZ6tMrziKO2GI0FyGPgt0maLNh+WsBnB7nYotooYQlXkiSMHzHJ3Ov+7r6ySVsVKGOBMRGDt1
fYpl1c/kQgYyUXQuSDaTS0dC8Pf7PpnRNN/6I8DEf7dt4/gQWzIyXpylS3BOARB/mSeJGRkY20kE
cUYLTeqs+6QmOcIICKBXMAeCXvtbichPspS11QWRnXJqKDCCG+B/zHVORWOayrj8GeYBBnz8+ysH
C9jdQdfDBlAXUWocMGEZ2VoW6uZ9Xn5IN5B7YbQxwDYXkUBkOyyFFkB8AUCP1nUakNJXDlgYZ1Yz
uPO58jjLK87Rsfh4qCKMMgBnjWZLTFixbQCo3Mdl0kiyFxNzs2kWBflYeAtSmORMXrcqpa5g7jk8
spmAH0SZWEWYSWdDzkE0XFxM87Qsv5bu6vP+QTKq+4MGc10dulMiJGNkz3x74QTDbN/kj98eZf9K
FKTL/BT7CX7b3nSLXbCIyJK6vsUhwyaOfpBhVKgRZL8y0GjvPW9UkpNdRxbOr4c1oVv30TU55/Xt
p68U9gc1JiS++ENZzsdLWZlHyX7btIfd4vDLsQRne6GA/qI8Mfj2p/cojiHt1TH2yMPExXiM5kay
y8VgvoV0sViQs2uRjDTWjD5F5PHLWHBYZfMYP1hlDMagiH0sliNhQDW/DBDy1uVyN/qhv+buhyb7
2v9ztwLuFTFtj3TuIjIPD79eeptS4fXTvC/x0zeILt5xST2y4RoTIqHlvh5KTZC948Xc2BXZHULz
4Pwi1plI1CfLvfks2Byak1xe0WRUuUZ/re9HvuxlC3Fwtv36VSdbKzer3ZK25PFRJI/u832abGv4
v67viiaj2qek7WYGMm2eGS7Qn0oHonxKy/wTwuIG5n7PG/+YtldXBBl999sahz4YstfSQCGyabo+
/YzofbbGH/khL1dEGG2Pglk7Vq1kT6Hig3/4Xw+NUe95rmURHg2ydzYhjfFgNV730UdrN3HcJ1o+
7RPKI8k8SX/cE6PfszYVTheEBl5P8wSZ/eMvSrPNfLF3l+irsPdcaWSc5w+CjF7HRo0kzymYeab2
6X49S5ykAYvtwv4+2802H/pSEU8QvNVGIBXN8cd5lc1lSFyTJw7f80t35OHHuEEciGozQJux25Fu
UrLZ7Xbe4qAtfj88EGq9v4PssiXmJy8VOu13/kgi24kWCmE1EyRQXh07cxNSe7F4IGudvAaU0k+O
lLDgiD8OlbEgUlVXnSri0sL1ynx7q2hAOvKgec6lJ9TdfwYf3KPlGC22iaIsMfnQiBoYXNnwq81j
YlZOaKIMI331pF258WNPAjNyuE6Bo+Rsd0qp57MEbfeyd7GfN5vwYRO7th2QxUExnfXcWVOJymZJ
3c/9fePC0Qx2WCqIYy2PU6jih3ciAeF1aHMvkbEuaEcok2x0PRuzM217IAfngViWtXz84kYq0+HX
lXwydmWup6cgayExq7dqj8WED2ZgupwY4S+UAFEi8k8GJp8Zmz+cIimaSfEMHL3ZiTlAKBcP8KXL
iJzp3t3vZ+T+FbFDX/9WhD8UGQeAIflO6keKq2Tx1iyUjCLwajY9cfc8UIW/CBX+0GLuqzzVQScB
XtRLybP5JpmefYBl+eUQmlhPj/v9J+c4vztkf1qzPwSZO/MVKQsKLYJpNj/qw24ArLiJVfe06MhA
FtjcQ9aks95Px6X7GITkKyTJfnx6uMNDTOCjOA/7adf053MYT2G0Z0WKK/Bvxm7fknSRPpq8/U9/
Iaf/IcLOfl+KzE+bC3jOY/f8opY2cZ+W7nNN/jdmvkX5Ko7W5Xp+GXIwo37EHvVpTVROaMnOgbCy
+S1PVyTOSont62k4857NnRZZrblcmi1xm5ZwBGU6Ngdwyb/1jkWVTJMsHM6YZPRmRMWfY2vhjSW1
psnxO9zbUW5fH02WXaLwDEIr4TF89GvLJ27wuD+JZMUh9Reu/A9PjC05d4C5P0Wj8G+OWJhOegq2
cvImWm/pU7IKvP0ZwTKlyfaVPkac6ZnvxMQd1WMzMW2tp75YnUbVO9pv9sL7tmUOIRaerU/wd/jD
k5dpP/eHY8a+NPOgGuYjzZo+a8tKMbdLhCvCw+rT5YYrTMPMD9lkTEve10UUnyGbq1VPN7ZAbHvh
NMSx8IBc4qF830xzLAe717Et2qKPDFAzQ59I+8uz+8XjiCeas5HjK21DIwsQZ8SRI6weWG7GvnDv
vMIAXqbwbAeX1hgrXdPKUf/tpFGzN7YGDG4K+2sLHu8NxfOnbP6+v/jaWfu+pWNPNWfz9kE88vDy
+tqa73iAc26JyxYTVQJDBDB08Sj0EkI8HW9DejITanLiqu9C4R3lmjFWpDbCJBO/Hclxc168fQgE
b3wEdGRuOUQn7xF5ChEw9AQhA8fsT8Z0SOqrQEAYJ7wYFlVMp81mSj7DA6Gyhr254vz+6AN/sHb1
+wxrGpZgpsBFR2Bu4AWCVP6FiJ/9gndTk+p7RYYxjgpssK+ObDwjGJ5vttb4uL6vs9MPtysaTGjV
6Ce/ig2wkpKLDSOxsU+kWeknM/aiTeiczY7TmcOlyBjALg78IEuz8XJk52IeDYIZ7o7iRePy3Mt0
4HjFHWMAT/Vljs166cwr7dIcb6pbl4n59Ojuv3hZ1e+h3HtCwQRO+hCkraLgJGvQMe3Q1NYW1HfP
Y4ojfGyVQlZEZVA08BRhMMJ7/GpJ8MERCo7gfUci15bvnM3bcwoSzxuFFk8NSTBTrdtcaz7qyZ0j
+zZVV3TkuMAW6AB0emd11Jy3dCl0JNu6bsE7tOng6Y8ksE0Ahl6mua/idjabCE2wFqKKlhRwudy8
H+/wGOOQ+EIBOFtQKqyjubPtjhyy1a+EWIhw6eo5d+9f1rT7uOKMsRLYSIQlo2cc4oyk5Ij05uJw
mNOHC3lYv7oJ1Sn32sZs6b1rY2xGXAzdxUfvhnd61gSno5br7g0vfUE7H+flx2WOMRZ5EgQRZvtH
Y4GId07A3cI5KGMVxqJLWAyO1/oGVrjHG2Mxitw/9YIGglhB97ba7OzFhQzb6hd1v/b7f3CSaHZA
wQz9KWMZlX0HNb6BHj7lgnBmhDm250TZh4XZyEsMFOgv9wXlu9h3y9otMSaeaTFE0EhxAa1eHZG+
QmJn4TjGHjUT/MPxkBOZ6FtiowxdqbYhNAVAx0diSHGSYY39UaG5INa2qseSEI/cKHL3eGM8flEp
ZTO0IIcF7Bezp/KyIEANNuebNYZ1PLXDG4Zy/DOPJqPogZL1cXQqZx469tLMyjE73oqP6Nbl3NvP
aOb2KBkFD7NTmnQSeDOPeBkB5OVkVb29zKxH1x0Ebtj7037dkmO0W4oEQ2prsLU6bkSNZO/iGop2
n6efPuyWBqPWWdmcghZTcF7RmvYxpMqDiGVRlN6nMuH+b8kwytyXXa4DfGSG6sRKBAqQlQckpf1O
qWktIeDgSeEoZfekkAkB5np00YQK9MzZblN6sUCGDfJhXCvFkTz2FdQPaJEt5e8rSn+XTzyBG4/l
Dhtsm9QZIcagFbiduCdHCAEUGJHTr2NjKlYaHuYcehz5Zt8/gmHIw3k8tc3z6T2024eMZ9Q59zJj
rEMTxBUmVsFQvz+uIk9pTU2wk+czEgsrjmRPhLc3Msc+ewT1NE8HHbSeN6ZANsRfNBRPrMeW8FLm
E8W3W1KMYZiH8kXTfRwcOvejC6kfQtDhZYMm8pO3VBh7EKa5csl1UHneHOvnt94yyHBe1mapjQ/H
R4tq5DUhZCu8rjYrYbdZmbTYoW6Mys//6i9ZtAHtlAPevBsF/6SR2vkN4CsEVi6/D4MnMYzliMVE
r4cejrmlqAm20WJOgemVacSkJkf8ObZwxhiNWoqC6hI0yFGSlXluCHrNf8WPPNPEUTJltPpX/nio
AIDYtqNYqmRj6o5B3t52HnEcrI0OyTPH8I6Sd8eCKEyokZV+GAPXcOYdu8BSSbk2DRIARcNS9024
4dc9FA49Jtqo5LyUQ4CDoSSxC4vlGtXUOTWlB8OseQm8iQLBjT6wg3ViIVdiMp4knIr/hpA7J/Zu
gbJOsDgt1ugN4npLnh9jIVnntX8JihbsmTDHuw1JN+2CckNfnogw5iSoCt2/DKBS03aZ9gRJr0tK
iPCkOrCUKDTwzDIn0mCb2qu+N4BNDikZds/6vkCpquamgiYefrfXxYQaZZhf/LatxoD+aA7IeHWm
72zi0Lov8rzDYwzGgOWMl9YYrWRKhlXG+XWeqf8xlnYOS7FpwEX6nGtEX57OtNIXCmapbePV4Pkw
zsWwCMpZVfVA9P8+s8YUnw1b/qxlIruVyys480SbBaGL9AQwRjOQMjcIbiXTFjeVXbzCk/GSghPZ
/htJYFGf6r48oZsepDT0DBw1IFbizw5VroosgqX4WGZW5xRQ3y/uc4hnNNgG9yLTqll/hj+Zocyx
sWUL/VwnvIjSzdwynLohVCZPtKZnM9twjDHHv7DrNOQsruN0dGXJxVIG6gk00U114L2GuDfJmA/J
R0hal6DTj4oWmnh+JTZylgixOBxNpNpub5IJSaRq6NNZd56hY+d5gxHq+qBuhzck2wKU3rgJt4kS
3y05xoTIDSbPivEBhqaIzflDJ2Mwt+JWucevvuM02RF8TP+nqaiCTEufj/OdbcpWW1soRg2W5V5U
et9gTWQ6brli4o5SzvtYG5/Mz6qE+H41nInotBToIxYmzCiJiOvOTZ1HdnT9d7hkgXyDREmBGTUe
JrYsnX1KRRKbX4HNi46nDTJw8TD/iToA2y4c511UtnGP4Lim2Bwg7JWK8oKqaV7+0GDCnMaQ6h47
HEfjtepeLKQ4yBevjvIXaZs/RJjYptDTsht8EDmOXaAVXaQUTUdbdBwtM8f9h++XP+SYt9I8boFx
0iMKWG2Om3RDK5M+Io3IObrRGPyUgj9UxoDuKhzVtGymDVgA7D2fRQL4K56FGA/l3u8zxqi5yHos
lfj9mDxvZqa03eIN5nI7tKZV9g8bjCEq8qbzu+5bAKp3wx5WGxv/oMn08mnQbFucSLumvQtvptv0
K3riqPC0n/5DnjFM/Tz1lbIGeXtnowPawgQwJxSY6EQercQfEkxcc8oKLVTUkcMjHDQakXeeh6a3
wLHQBI+20uWXYX5xhGPa4ALpZMTN+F7wdysdQqy0AHke8CQKSbSOt8mr+FvZ1YvMwj5g/zFyuf2L
EyeJIRYsURkh7AB2ybDZqakR+M0ger1fDdjLNQteg/iCRfPRWUSNbzjJ61w3evdkyFhGh1HQLWKk
vzllhXI9dkJhQF4dhyKx6Z7RdPSJSaogyKJ3rvZREpBZZun5y32ZmXgpjS0kgETBEMW4n/T2aOcn
vxfzqpC9LvY0SSMn4FDep/A9+sPoHkiMg0H/GhZj2NBVTBjIRSkjrI/JMVkga/8WlHSXoMYYbHcL
aXUQqJO56xeNtOaZgFPZrtfVems9Nc4jR5gmGQbGMTbJjbBXLBh+DCBnNavPaB4OkTKYFaZa8bA6
puIRVQRcDaAssMUJwCC3h5qkmHcOLgGiuws9Arc0JMactGcStwSJ2iV66LvI1LY+56QnjCiA30bs
3tlsDjh0xoMHuhwodSmDrDIjeeM2HVDyuBH6KBHMdQJGEEDRwG7CEl227QgzQ0lQ5AYswK54a178
tbBcfgHfX30w7wvOlNrfUGKcQqy2wXAOQam0V3MSeYYVS2Zsuqua6LS071Obeg5gQkQ1sChhXEPC
bjjPk0JBgADLFpOYbIrMamQyBEiMzNAlc2iogkmLatgKm04jjfOEEpfJEc2pIgk6VsQRpmLE32Iv
sA+6rlR8ASHzUt5+dO7lRE4uAvS56KQLerIzag47HgzcRAOIDqpY8CKNWJoAf7mV1kgVL0Mvpoo3
KxeR4datRkWA+9HocHYMbV33tJ4DdoDcP++phzjOGtNfkFXMJrKzaGILXIi5LxkeEuNWs5IXxSIk
8sueZ8u/+4wYgR3HfEd4KSDaYI79lr9UiLSsK2YgZPY9NYt3cewvKJ8TstMWAZoqBZK+N/i/2UYK
6Qs2JRfmbCkStJMCl0564PnQqUj75oMY8xBJRnZJBNnwKivYbhL7tKzoW+AKZL5NEtJsIysPyZ7X
mTj+6r1jYKyD34a+GmBK3UtOxDjEayjSo3v/Tidi7CvGgBJ9e9JSDeDEBNjUXt+YWQgM+VW3UhYn
lRfNTYRZN3QYidVro6qkAHRW0aK2eoM2rW1sFVJ51EoyEwP9ZIm1xveZm3g33xBl3Fh0UdKgxoi/
B5qDBUCeRjRz//3SoY9U9e7T4ojIDzDSLIhVpThro8zKy/Z9ZrYVieyUqhrZLmfU0o65yU3T3pcQ
TWTsbdgmQjSkOFazXAhWR7cZDTg2fUIZsRwIA/fAzFKBNM9OUQpVJSR56xvezJyRzMEun84cnIEG
T8LusmheVKd6ivDyVMlc3QQxFpbacUwDFOgWw+H8lpDyQuLEC1SHh0Dxk3uAmopYWgPkIxHMM0Il
XrogxXS+7w2FqVUYxk0XuWJgIwvahJPEnvPAbH/KE+hhmwTQO0ZoKY15K3SZiMUkRex7R9HyvJCi
cnHkOWttvLJbpb8lwtg+DS2fxrkEkefj7rdtr3S6Qq7LlkypIambOxvbXG0whrBbYKY1cMPdw+ty
aYXb9+12O1umD3iN74F+TpbLk02Xy0f6zkvefJfz7n3ieC9XT7/gNASar+ITTXTYf3wYyJ43Zo52
5k1BPGe7RNPUsFxKdLBctApgkwjPEY2K++MDgGZhAMcALYKs1x1OAUBzS99HNXCwsUtYdQe3fT33
JHHznfDK62GZvJI/5NiERwqQsXgoDd9T9DONtKNacMAZJsJPXPoVBUaSg2IGdJgGFEo7W5wq8lYQ
0SqWBTVouA1ez6R7LqnMsf3fzdHsMQLfBEutAVsm4jBv7/FUnPUuyzNlnIrNSUEUujsR+0Ac9B2t
IU5P6JjhCc/ENA1iCMSiIyAJsE++q6/XwlMlflSdWsXDo0Iy0VCK9pzC9Hfb95bkVm3NEcs9vt83
zt8lW4bTG6KM5mKW3ZeUC4iWJrSmIhhLOv32zYW9Oa4+DfPzM3fNtnGLHGqzzCjda1gbdSb7v+8G
b5lnlBv7nBvhUuA7FCSC7HyZmKd9sPcfFqQ/Zpb2onwI3n3WJ2zkDeeMrsqirvZRUStediJv5xnR
FkBh5kXBE/p4Q4QJVIJIrpJcBRHT2L1pvw+AzOkcFNH293n5GazcnB7baxVW2bwr5UbxdCfcHR5m
S+HzPgGecLLTJv3pPPdFAxSGnfh2QSJoZmKiYOEQxVx3y/aYEPrUcqzZxAQF2NKw6QHAYYBGYCf2
4j4F7G3S4/QwKo4ZhsDyqo1HhHFYcHVw5tShKn0UVz05ZeRrP1twmJ481iv6TKZNUDrszVa7UTlS
NCCOVRy7oB6Cl80ipg8v44z19ukxXIYWsuacO51Ijt5yz6gmIrTsFGEfudccT+/aEprZuWi4hFG3
Hl7W+WILoIaQ14YwZfpuzpxRRLz18dfjmY8DqKa9U11voQmYgzvMLQtNJcuv/mM88cA0uVWsSW25
Om9GJWd9pSGdAdpoxwhQCnxOHhdk2FtW+vCurCOkoKnxT/ohbs+Z0VFsPm3mA9a64QljZ6YH4+co
aMF8nfPkeeJNDEpIwWHRKTIqgMm6dSuacYqyQJdwo1CfD2m1cBKyBhCBhXrEyewJr/toAufjluCY
/7hyKfkpmF+kAQRX5uYNpUDI0EE3D5rpoMVUHmNWigQEt9ozaVqv+BzDhmuyaFdAcz/Ior9kc7Yl
ZZFs5fXn3Fvtk7dx6IlXEJkKvG5OltHU+ZDmc6MDxZquTDt2C6dxu5ecGoff6B5yLqg0vT89lZsY
p2ws9upuvtCtxFK2HIM/rT5XrDNKK19CVQpTfEiMjpeN3SyAN43BEOe0Xq9nyzNZ5iY6i8T/og47
FSrdnAGjuQW2qklqDNKF9Yx+NsxV5E7ZI+AV3T13/moi4r8hxqiq4s+arqnEkc/oocm8OqfqnJSi
FWs7LeY8VyeyZ7dyzKioLMyE/HweqQ20yWAHxcfXZYU2x/1YFTXvm33eQbJY6wDDFQLsyIbWbPC8
0EmDChsmesZ5HiCGcMz8RBv4DW8sEJ1eYuPxrITR0zfFEigvhDiYJsIwG8aOaWadzDnHrU00XNxS
ZMxQHsbxKb6AoooC0pvtxAuXc4KTjvOPFuiM3amGS6onLSicTVt1saN3a1nbJZ47iHx4yc5pP3lF
jLE2p5laztQM19WY+rIiMjW97/jgQTcdwUnc1BZMweTtOJoOTq7IMiYnNNJIlmKQTclqs8EwCeIh
e6GbhPwi69bEU2/pBvanyxvG4ZkYnTExCdZHJX0Ows/HFUIS25ZgYfInwSLOr7WFV+XyUTAzmtCI
8mR1vLcfr4UrnhkTE12SqlVakM5J+KBRiWBiAc5kjTZJ692ij0j17fV/8AS8NjXswo201yPkskFU
HEeqcLdeSg8Lx7edrYyuKo7o8lhkTE0Uxomh1DA1q5XW0hIF4rES/U/GI26UkN0acVFLPQ4BrO+F
r+Gj/Kmhhiq8tmS15wnqd/vjnUtjoXc7QxI0MZ5BXsK1uou3mK3e1M/lWjI/FuN+B3I4wD+utzJG
8bcaQTi/tubOK3D8TyPyR/zxv50wmzaLglYa6lFfZUsiuE4SU2eNqd3QUg73SU20Jt0eMmOHLpkq
aV2NQ4aGCkR8txcdIeREIa5PnYMZzf0XT0V+VltvSTLWqEG/VyJmKt4sZzvZAV9WXKCfwaWCaZjt
6hG4O4FpvArrileE+O6UvHfPjEGKokAtkwuYxeZJE5vS6UUwDzaSk7VT+AT9vehbHutB6JKFHq3M
1aP7SF9fXxCaDPR1ixaj+6c/0S5+exSMocKauTI8i/AC2qawPgS8XBaS01gU2ZOafN4nxosA2cqI
Lp6rsK9w7vEXEE8tJNxsYGEtTo6UEvnX6ziuOF8jmWG69B35YBjK+x8wnu6902cCIi2M66yPFDjV
j18xb5XBRIHp9igZq1TN8lkbtLjbCGpLgM9mbd+t+wxwHgvYmHAbtXfD5dSJAyyfGqzsgsRYq/EQ
UoyVCCgbCqStHTzCLoeIWIXhiiR74qjOeEI/ThDoh5qIAjsQKqVb+qJfB6cIi0+8VbZWP5RfQI3i
UJgMS64oMIFP2c8u6AkAhTjcy+m6qc1eoKpAnu+f5HQAeUWHMTtAlJ6HswGyKFLUHy3n4eVFomPz
JWJV3oN9WjSuiDEGJ71gn/P43PIuBinPO/2rSZ+w3pl0mVV5/apGQy0PfXxU3Hs3xVgaQ++brJJw
jqevY4X1M8Ky5i2Kmn4rX7HFGI8yjCpfSnVUcslxhMEa8SsOT08jSBLnunhyxwQ1YncJtKrHAa5O
mTmsFHPQTZMbpfJkj7EPmRxH2IYzH8PFI2aNOpEkH50FeIyT+dW6BsCMnrn9iNM058ioYBWgorOo
FWJkwBUpoYqZLTPZwRDCEX21Kzxi3E9uwX9Unp9C8R9i7OBWqTZC3saRileFuTETLPgwdUKBXcGl
NOlisUfg32yxM1yF3ktyEJxUvC4wiGSQ/MjFcZx+cV7RYExFX2KFtSr73ymMtyYkaJ5wZLIEOFHi
cORvomkBxv2KFmMu8gGrbXsftAx3Y87Ql2XLi85KX7c1b1R8Nq25f46OMRZoCcGOKlmABcQljaWp
t92mts4Ls6K2dzgcHIOerbWzfq3XW6BYLL++gBDInTOZfoFeccwYkM7ww8AvIZiGnY1T5P7Crhfy
itdEONHhd3uyjBGJT0pdR34ABVg1JpCi8UAbUTqyFfJBqB0t6WNG93uTB7Q1Hflc8ceYFKltEn/W
g7/n4+Y4t+vNsN8+jeJDua+jKes1tvlgV7aoAM+eudGmboqZ3yaqVy1RDs2x1AjpEeH5tFCOCLQQ
bH6uzPvubfxFVtGxwQMrFGTkRhUW2SAQi3NZpjPVU7Qcu9ROpOO18YzRDEsBaw7RJYj6GwDmGfFQ
s8DP5+LIEzlLpCT0XfrN82GT4c41EUY2mjpMBL3JVcynE/Oteo+3Ij2u0q/NEeudZ0j1mP36v4C/
nTKT12QZ0VCUXPPPw0h2czHD0zj4X2Hq2fcupDIdgEFZF7qEUH7ev7TJLMk1Xcb/KHk9CG2fjkZz
Dn6/wZKAKbm2noBrxwtKpoTymhgTroq5frmU6Vn1hprqxTb1l8N7mDiGyUOkmNS0P5R+BK2XSm18
LOPEcR7RCz17idfL5gnogzyOJtN014SY6LRJYzWsR0IxKkFAELaRTwe6r/OAKQbZVvlYRuMP/rUS
oI8Pf3+VRI8U/aLU44XFBEiE6PKmX598FAruATLOBwvAm6TCgxVkSvOoO3OUu+do4zqvwkMQEdPk
neT30Oc9xhiLNURBrc6wi8xDrv64UZGqPgquWJDBMLVf1HSfR6zafon/nD0mbZ+eltZAX7IETdkU
8Da875l09dc3y1ib2azomn6G70HVyU6t3OkOjeXOWu6zYOpGsRMXuE2oAGHFCXOjJfDg6i5tQUjI
yMY4yoCTtQPUBx55yj4V+F1TYi5VaQTdiGpQGh4RPgsJnRPDbmBp0AYKczomsgmEiWNiprT+mipz
sYbcp/Ou6FQvMkgfm6kjXpA6Gx5Q7xnRsGRkfz959ZbxN1lhwp4LHY3JKnDd2U6nBqvSL2Wvqt7x
KAFuKUfDI5FIaKuGeXaL0vSJpSITu6e1m/rAC+0dDtO8D2AuFctLESbKiuqhH9N/x+5h2WtcMaRB
+q6IFP21OSYJ+sKZnTiUJx3YNevMJUdlJwhdAtazyiyeUaEVXw26XtdIPSPUIHPnhYroiwz3A287
+uQD95o0c9NIyAZaEoL0+ZdsdaWnyAsNre61jz641pRf9VfDoKK/itEtnixzzJRxTn1KwOdjVzEu
XcJyRYZ30cjA+BDOkYgGqNdu85wfgn2YkKen9iVEXfPzPr0JwDcDb7M/9BiG0xTzHPUc9FbRGfF5
KFHNbIiPQcDzC9qZkf/u7TVwmY21CuTS3AqdHqNf7uwfTLYZaDmUFUXGKscxCrv1CkErxirA++Ze
grklUSHhfN/a6vIy1lZ6t/3Y75WBoHGHp2cTun1Dlwkf0nIe+phum+M5DlxqgGYcC4y0eh8DdO2g
LBTvVwbk3+XwtrxsXGHxNefOivG+gIkpCmyP6zMZXxC46gvGkD8w07p/PirL46pafgZ273IufUrK
x8mAOXbyYX8TZnZuz7o/A1cjRZuY18YPJ082UdDpV6k9pnH21Sp01Nf7UvaN1cEYsxuCDIt9kp2C
pBEgZejtxibCkO468+SKjSU8pYv35aO/fVxaJHz+ri+haQAtAxcAVseYIeB8yuj0mE9RsK4TM0OY
zcSaEOZTKmyw7Iy2Ejw9sOMuJcrc0z9KwSlPDyrmlKTzsp295sOcqO1XmttxvY9a82R05CSeyVl+
L84bNSpJBBOYAAnUjaN1ixVy2a7RadMthKSmsu6VwjYcrAKwv79TXr/o1LP6moXvushVANWf8/5y
xjZOT3qsvmaXhWyEgPytjY0vWee9sCh82tTe/XObChNviDJhYj9oUqunheAJolkidrKjT0Gy1NWA
cMamRN9RaSN6TyJ6Wfa8bsypZ/UNccYXJWE6DxMDHGc1mo0f40Q0gwdtdujPZl5gbbBwkDNO2nui
uxsq8kdQWMiIYqYXSqefBU+VaVHZvk4lGWvhfjerD0AGz34X5aL+5ZNfc5UMCmxiEUk8Z8CRVYUx
zkMiYPJNxpnPZBrJ9PdhN5Ymz1YnWBgjxT4Kl3PJ4zneKAe0AnNJOhaGYov9D2gzvdZFQSw73wt0
am/y7flRsSJ7PicJ6oVbizYWOnpouuMo5bfE3qPLCFd51iM1lEG3khaXl3KFRXIAka/ozEUixfQ2
IgpqiU2cyna8zLSdwIkQPkfh4jGxDA3Nm5mT0P/j7LuWXDeSYL8IEfDmtRuGoB3OkONeEDPnDOG9
x9ffxOyNXRLEJa600kqrVQQL7aqrq7IyhafHs3GfgP6dDXTbYCJAzjR1kxKbdrLs8M4pf9V8opYh
ab5RfPrOY73QXhi2JnK2EPvc7/SJzYl7UpvKSTxRANBa+SNstKNE1+clyqv7ktKtkbuMZgruUHTe
OSckyeIVLj2FvG8yvfEM+Sm00GyjPimOIUE4GbRAJm5gFPkuoJHgh3+8w8cvAbQeitKSwOEfbm8i
Le+biE9kDFdwUPA/fB9GQumg1BMHHTZrr1vYaffZ94nByfyyuVR4cSM5p65YVRXA1s3feqfsBqPY
7+MTXLbpIzvIrxbs3sdZt3anWhtJkyUOZtw5bcLL5j3cpyQ2IBYbfjrmW+iPYDmgDMbXi/Z0fImO
L8eFvTx7sv830crkhKlRGnFCqTqnVCJsSSqWVAZzjJ8Q1cBhPzZ23z8yDhb9qtBx1WSIEE8yULVb
axUresxpI1rOMXhKto7Rk8AApomKa9CEA2cKUQzXGtAP9BE3Y30evVwvl8ffcR/nTL5jElNCO1dN
U45xQCdghTnEqw1+S0Pd133zEhhVTi4b2Xhs876RdmJzsqNVj+EgF+wyJx0ClbrZbc3oz8n0Q3Ky
d6T9FAXyJZsrfrPu346rVWQoX1+9/nVGlLsU2Y5beepUoXgPeDHU9/CemNwempu7pdMj0kHvyKuL
JOBwag7ee7wXabhWrXbXcmQdGSWekuJKW1efwbqg65wj+lJX26xXu/6USSaiF7qCcWp8ShmtpOqt
Y6kkbNoXlyNBh257xn68CNw4tMnQNVBz4u0yjh2NDrduJVPbCvJDOOWIU+o9/KjRQegCNSkPBaK/
j43dvdg0yAzhtlQUGXKHEPW8tRWzSpxqMjaZVNEe/HTJhlHRC7XXTo/t3Cc6fw2hQxLSdgJWdWKo
8oO6yJUAAQnR4+f6swmRXpUP0uWL1yOjOa+Q8lcWyQTus0i3ZqegwSZUUqQ8IeuZIWWGuRQDss1N
2UTQviSxNOc4RtluPMjwFx4ByO1chl2rpUEKW82I7Tg2K1NYtefw8zT6CwIwD6S/jBfxLT2gXgVY
zTeOTbup6RK+eO7qv/kQ4fZDUjVX6jTBh+QyEfeBtpYdg6edeqyVPxWNa5K1C7oG99nDcZ6vxj45
rmHWs90QwuTrZtfp2V/T/PzcbTabVQY2u/KQ4BTL9ND/nMqc1GcjPnFjViD/wPWcLCdpZ08Qymmi
JEATGZ1KtxPAcWmIAozEnCLXqDPwV21Y95BVEDU3a81SIyp3e/9D62jbWKVmLmz10UnenV9cIUiX
AjSB/uOJ9UwTvbpu4UQV4uwS9Cj51A301uTB6fs3HTVBlijOZweMJZDRhcxzwq9LuXpUJQEThmmt
QL2WOzSYWjZNlmKAu/Iufl7SkOTA0xPSzPJ0TjPH7fq69s68ugfIgMaBLYTHjHmXRZDfJiZDY0MG
HYDjvibCh7oRBooJ7rO1xG+kwBg0ZyHanD1v6CdXBHSWg5Lg1+VcDRqy9UXqA9NxHpijV9ldfhTb
c9e9lcjuZVRNKZ+/8n1FhPK94fVgUIxmIMNr0H4pCm3Qo6y4qS4MJIt+mJb6mk+H1GzlnSLoUIkv
/GopXhwjh+nGGEXBIREvQlR0CqVxlcyBiHbjngVTcaCFEL2LCgLGKiFDTcSUqoKRFFbu0h5PtPgp
chdCit+AdPoBIFSQoHXOgyBiijlUqjYuo1zyznGCGt6TCgZ+HXFcYrdflai3XwOYp/Xydch2XP5R
ZSDKkMEsr3ynKQV0JcgDXTJjsBSYakVrYcxtikbKfA3P+TnWKOcSVn4WNeIbTW+wkhErJkRmOcvZ
airVzC605bdsoMPet2uHoAOd0/R07cmmgw71vw4SEadq51BIDgUxERhS+7r31UL7y/n7+IjOuitN
0EQVkKZxV09iK6+sHYl1ZO/MBNQ75CR456m69mikm2CEpzhAugE8YkKeDqIerULdyJ7XofmlfK0U
W9IrU1u17mJ6Z+aSVFArA4vJ+GYDl8nEcce8JypuL+KMDTsuI/5As6daYYlUuKs83zU7P6ZMRNIX
NdUTZiU5L0VHmudKprW4dLruXQq+hYcKIcJgZPGnYXCPKlcy9IF/rtCZnNk9p0dfWOH8RwrMPuxI
Fp4Kl/KczkjrMQ5qSRk0pEdJwfUNPjIZW5NoEhpc89YyS9HhvTNCghn/wVlC3IJq9K2LjbMgD9M2
9s+ezbx7Zuo8lcGKvZR4eu+dnGRoqk5JyPwZfuLwM2B3WoBmAXbF/2MQtIbvELGF0F4NWTJhEi+n
XScXVVv456h/0l5wfKRtfEaZoe6PTO2DxccsfmRk4AedVa38RWkW7t2ZlxmIZlBh4cZrDspok4nw
mXgoOI8JzjkABg0tB5oqNP0pnbfUYPpNm4NRZNuQot4jXGWK5y41c9doVZJ+u4dQ2jkMwj6zDA7B
c1VQaSEJMQZ1t/7m9uvGPXbloYvOKwdh/LoK7boeDXxcTHDBw05Lnx2WNJX++FzPPJAV3AioCAhQ
Uh6ZXW4N5sVQ99XgxeeA32bQw/hiHaMO9JzdpDvHMeFi/BNbrDiBeOc0oENO3CUEw32CE0rbkAwH
MQ+LChg3DQOdpAjYRgiTc20lULt5cj4A8YJ31du32o7OrLtwrcwc1Bt7ky0QyxDZdgLYS9iLhusO
yMnHs3ofz4wDEhG7I5KSISB+O6ldnHCKqyXJGeyVLgSBL+33/0d32hgVTfbKjZXJXuEcdFXKbpGc
G9Wuj91GMKuNtkay2i1WqS5umHrh7Ix7YWpQ0FQFIghAtPDTpALwHhUjCF56dopL5Zld9dqk28cz
N/N0BJfolY1x0FcHIPVHbdwcNjL7veIJG2zkE2Oxm6JHVeqxrblVEvG4grtWREnRJvPnaLHLV02V
nhFL1L2BbFcC3vHS4F6ZxU7CubW6tjU5ZlmTB5E0lOlZ+dMW8DuE3XjeNgxemeogv5c1LRszSo3H
A5zJsyLwRHwro/Mft9IvE8XVZAZ1LiSar2RnD5ryAwII5T1M7IYxITvsCdum1OPQYJ+ESx4NBPns
Kjy59Yo5utqWkT59LiA8R3J3pQKO1RIp0PmYRslKUd4r5rUu7aE01NJufGRb1j0iE7To9YgTA5rW
L85SrvR+9yFHictrPFYIp6fv4SwRGs9v2/zs+bokfabJTqwXHiL33hcmkENABkHm8eIew9Gr+YqS
0mEcbcjPYPsmXfdSAGbgP7OttOrt5Cg/P16e+5KDpoLgTZDBLoW4AZmLW3NAwwk9y5b5GcnQpiYK
RxvbKyyv3st2qRfP3LOExmwtDBFv/pVzi1k6bKMfuj3Q+ACcZg3ZO8QrU9qLIIjbmPM7jLcD2A6U
aC7S/0AOt6TZOSXVnupVJi7cOPecXuOor4xOUpNK17JAb8Lorjvx52/zO3iJBj3acGCcWVdo7DAN
qlggOXmRbBo0q8eTPrfE2viawLmH7tj00Gdl4whcW+VnadAzh7SdaoUdUMWapidffkWlkqWPLf4y
Md/Nssxj0CAA4cAbeLvMkSZUTl730GjShc5MUVdMEo5wvKFe8tcaVEU50YyEoQ6rR4nB+Wadklak
wzNwNsTf9DJNUHn7ygPkcPleR2QWodWogGiQR4uIDi4tn7qfJKMdICO1nYH91qf1sOu8VRGv5G++
pA2zyjMjw9tkkTnrXnsAD8mRdA4DU0DSNt1EXMf76tBIxdkTCFtFNCregpi6uVmEPRXaTz+1WOdV
88zwo5eeO1EX2xfhB0UmSQJpP000MLiZgmpo8SpAeacE4LqwG8CoeJ3FUxSlMGWldbqnbGpOTzUT
/6eEfPbjRfptvpss0s0oJruSy6NMZiW5OKOl3dd0BYAjZSeAlWvYlpfhG2gJlIAcK/mBFrj7Mah2
EJicYjk9VdRVGdBwWPOs1eu9rAfVqk0sbXiK2K3IGGlmFg71niXhkD4pn/6zkBm+8Oa2UJREYbk3
3IP4p3IMJd1CI9F565hNYQnyWtaOCh51P3lgFbHO+K+hZpXhIeTMgVk5oclLtNineHNn+z7IjLDJ
qeiRwUKjhIdf8daMRAKZCjC/LXODLUyuoX375H3Xnp5rPFI5+POpBfbVkxam8763c7IpxvvwypP6
VSnIhSoWZ34d2Dvm/VBbcU4i5NIsVgd5p0dkhLZk+Mkg2YvXq5FYheWbS+V/aVy26bLKaBpAdAki
FO73NXD1HXnDeCAmU4uzcGgvyp90n+8r2zM5kEC4p3hrJtCaOfR0MMO9S5SdZAV7KKgiPX+OyBsF
2yUkiVhokKHXkKWv0PI9rySLN/1DsPB6nElBqtz1l04eRn2RCmHJKMWZVUqalJexXVt+SZ4lC6sa
mt6Svfvo59beJL2cZ50gFC5mhjsUZol6zahYO4AWRNU907Edk9uLhwjaxfWCB54p09xYnpYjhYSV
Y/gM7I1j+OpuGul5+BB3rUrLksj1x9DbiDtSPQjXqYStwb88Pur8zK13PdPC5Ki3oexg+2OmtRVP
fZd2SDoDDfTu4iQQ30RNThfsdJNQ6cOh5To10o1gj+CUx9/x/9ibMshk0QwGYr7JCkiohLZxPH7H
Jv+SjyXtNoleDCYv4/W5wXFhR73HyM4SUl/Yt+ypy/UciZZ99ZcNqPZHWcVxTKR1bqWNEYTEIUxJ
tJwyYDaqzXHXhIf2xHBWO2wdWumx3uxdntTfwbGBE1mHuqMsjGkmfMfaKgIwBUBT8MpvKfrqvHFt
H2mx4pfnvtW9DsHjRU41qibRqua3LJvTIGf2hfKPX82wihgKOQVVQ/JlsqIq28SSLznYy6LhRKR+
7TqPKJ/exm1e5CVG15lq02hNQZpaxaNZ+fV9V2PMRR6QHCYozx6yO+WPV/GmXO2K9A3AIDFbDcEf
qfFJJVg+FAtqmkT8QkQxe3SvPmCSiwu82mvZNCzPYmhHAIki7Lar0FbLTbfgJWbSfrdjnXgleUgK
T1AxVna9Yw7BaTDZrwOog2Qar6qxlQ0Zv2ps26dvNah8YhtvNRLRhFbGV0Zy8xLZKygn4Kqirrn0
qpp5EdwsxOQAoWNQ6GNx/LjQ5rJVHIhE7p4fn9J7wijcZArSi3gQoDfl7pTKiYy0Z+X+7uig/Mil
UyStpEMcgn9VOcv9Jq8tJjMVMAkxQEzs8gp5WqPqPjrwIvYW6x8ef9BMxmb8IAVvOnwOKjZjpu96
+6lu1DcyVl/BFV57+85sEfchaqqgAcpsB0j4SCxVNYB4COM8RVT6G62TJQDn3B7E0xKsjDLOHZiV
b78CaGU5y6UKexCc/XVuOt7rkP5xSgAMnG7hnTJnC320iqKMcsHiNHeZZ2HYtrJXnYHHrv4gkGGQ
4UayEPUHZL4XppefiRjUEZkKkIqCoHbyBvSUsunSIa/OQrtRuXf1woBzWFFA/kNC1xKkkqqukZfh
mg8X0itz70Hu2vTkXHNyFmd+klXn4g/3HQoCFXpdlGhaqSCP8mlJalFPX2TJ6val6NMEKIO02KhL
D+2ZEjAQYVdTMDn0adKmEDUuqzOUhe1T8CLBzX0o1ouKZPFB0fmFIzbrUK/tTc5xI2ZuxnKw57Br
iA2G/C6HxmwWoOJyrFpbrSkXEpajSrNSTlqz4E1nIy+NE0bc/e8FMllxTRiclKnq6lzHKKhkm0w0
xJw63S6rJKPQAlpyaAPIiSOfFvba+MvT6PTa8mTB+6SWuRItRuegbEmdIChWYhoPhsuiEvgTlvpQ
fSX5n7h/KesNr9lu/xZXtPt4/Bn3DDBjKRARsgCfwrLCb8B05VFCzuukSMEE9AiCn8CCLup8QvNd
HxDtnH1e1P1RQg3HNzl6lux4oxqBUZNyJdn80hEYR3w3IyizicgEj6yV4+m8+hQv9GshT+HSm/Cz
3zW5gTSjOmZG+hZimsMXk25C0VY86r9zB7XV02z1eDJ+o7+7LwDrKBIEKm53ZbIm/Ci7zpdxeebe
U0N6apEQrPiIiKzB+hu8UwBxKi3ghcvO7DfgFrGcCCX54KfCa2tdFKiD+e8Q3N15LpU6qvgW4INN
e3z8lXMeETm9/37k5IRmTs5rgYRpKlLS59TH7Rpv8gxlWpcianxs7L61atwfGg/lA1DZY1km4ZXE
xdA3LQtcgRQEWTKxB/QL4KGp9+/hqbc9A6m/hXrV7Mm4MjnZB7WShGCvKstzFSKbiIer5+yTQA+U
hcfATAHxdmzjY+FqwxV1kEJ7/HdsGqhGsm2NtjhBR9beQF+EDebSrQCis8hIQCn9eF5nF3FE9P62
tIMY8tZ0lESNktVNeVbX3KF1I1oMsBLUh0hZuEDHy/huT19ZmiwgN7SZFnmwVCUgkm8TRjLdMn97
PJyZMs44lf8bz2TNXCHgGhFkamek1M7Mt3wJ8lUCDIewlRPCpra3K52FZOJMBAiuepHjZE6TeOhy
3E5h3fquqDQS6KkrzwjgG8PsQxIW9sjvg3QyfTdWJi6hdjrVB0lWeW7XPRWN+icfubAzvV7lRqVH
T+5G+O6QlOMoazbUx18F2tqNwdod+mC7ffiyhJCf2TrYNSD0HatlKnrwbsetFRIytwFTnqP2zVcg
td0cG7Sl+qaAN3TbdP9mmq/MTfZP63tRPjBOec6TnzqFuIr6nYX+wnGYXUsRDUHjcsrQWbkdEyLw
YKggzXuuNRo6l1hAN0W4BAieM8KpKm4WlkOCX5osZcZ1NdMHQX12HcMVoZhbgex8qa1sdsMA9oN2
LpRfeHV6hzCFLDKIFOtzoUd2p3O6+OOBg3RAW2qBNklDtX0a2+ohtPFk9J7BMg56QyocAK0wxBWv
F+Ty+GzOIH8A8Ueen0WqAVXeaR5Max1Vy9O0PnMJya38zH2zte4aGi3NCjkuhSIpjYZjkQWNhy5t
N2i8UkyRbho0hnUk30RLF/3cDr7+oMlqK+Gg1YmY1GeFe/ZlmkYbpl37oa+rAXFFlwCOhnSGGauE
F9r18M5bMsQ2XuV+wTXOXQAQMNLQFocCiHz3kOm4rlCbpqjPmxiFdnCH2c1hWCnP/aFHNzSS65ER
k2arZ2tuVyxc4zN++cb2uFuvLh9HyNUmZLEqHYrqA7erunTh7h7389R1QTJpBLpBvURRJj65H8Qy
i4e6PgsxgGbdrso2Tr2KyifRMRe22OgErk1pIw4HPYyocQDFh/9xOxi/4VSlFt327LZ69Q44EyBZ
FoAVCcgfd2jk7Lcu2GhU2uorFBYfG7/LO6H+IKJvA8gkoEhVZYpaHbpUHLIob05pYL8POGLVt3MA
2Xe7TRdug+nG/bUko0oIURbkgKYqn01UO2kU8PWpjgjfxuusZXdeACUxrzoGvQ3k7MLETjfJfwyC
rHCEzaB5b+KyZJ/lg6pQ6xPDIx+MvsFGLBf8+6yJETeO0jswOVNQDqTEoyTU/OYUxaj08h6aX/6h
c/8dBJoPAT+SNBTCJ088WfOYJPaL5sQNssloT7kQEtfNF8ZxV3YYzQBCgqUZ+xxZTbjdg7Vcc80w
mil02Sq2qqWu1XX7qq7dFacnOmMohg9Nm9zmqGaldravbW/Fkxb+bmFDTi+a8UuAlhNZEWUxsH5P
BswNajkgWGpOKLT4K7yoVNARkJiBXNLGY1fslk/t+jvdlKh+/HPTqoa8DEQskJjBd0wmgY0CtdDC
7iSjkuAb/S6FOnywr59D8UUqT2JtN/xO5p+kxAj2YNpbsD91ORi5CmwV0qMCLnFoF03Ma5mXB2ne
nXzfozkD3KN6RjWqFO1SWXi5CuN63vqc0ZaAxg7gOIAPnay32opM67o1bCkswdWqBUex2Yko1jHo
aYY/R/VLaWI9wAtOVqxY9GhT/XVKQxYK0hdvXrkOs9e23ETodRc2IWelieEEJKuozK0Bw33hqrWc
GlwItGMuLt099y7z9vMnKyUVTssUCqaqUmwePbAcQcXPfQ61SxQSTSCRRqPPf7M7OIBqRYApsEEn
G9P3RCf0vKY7hapelavSEOpNtmnWvGhkbyn30oMnSbObcC991EAH/hvrUJnB4xqRiDYNXNHrXyns
UHWnungWu5oW6D/uHYLjTBzAHgWO8NkqUQvkYWwmMLiUpu0rp3YL3zFO7O2+0dALjSsRXgLRpjjZ
ozIQM3hYduyJzUKGZrwYI9bskwUnML4+bqwAwQGgNRj/WfSJoAp5exLylGf6Di3Zp0gNiRDt+t5s
2ScuMB5P6l2vLk4b7KAG/2sHXvzWDraRE/r416fuoL2kBSnXnV1SlINPzlZlSOGSZh1vtx+t3W+8
tc8t+Pa7G/HXvIKLF0CqMWV6a75RGijrpTAvbd1u57dG5n80HMqJ3AjIHRZGe1c+/B2tiCgW/lUS
geC8NdfXcofXCMxx2SnnVkq+KhMjFqDDFBC/VGg1ZCsPIsplnO2Cuv7y8/IL+lc06K18yc3PrjBw
k7KMjYSH/GTmhSFMUm78lq4AeXEXWUOwK5inUFgc9TiJ070EeKQg8+izg3ufTPIg5SIKpz53kkpD
7I/JSUyoyjzHz/xY3/fwhil63a0PHcMRgJj0MIwXQva5ZUYjErAzPHIVoBO4nXdZdTKlzSLuFLWX
QbOq6MjXMMmCfT46STm7EPbcZSXHdca8qmgKgc6AfHeNpX0Sdo7CgmgQfCjkdQMFm8/DwT7ZDaip
t2+1DrA3efHQRLk6vj4+UnPrem17MtuxUPKa640nt9vX5WuxyQH6rwbrsZU7fN7vEFUJsDYEd2ON
6XZK6yD220pJuNMOYwM7pGjhnQN5O2Km1ALZv2WFYIi2TxwJjYGAze4sGPjza+y678llkULo7uH6
nw9CDAVWHyz1FB3VKE4Q5bLDnvQGlMopPX3uPt/fdyEdaG22Vq5H+8LarF5e9vsj2LbeHs/HXeFh
NA8fBlVSTYX04V3XbAswcheW3EkpjfIcg64hkgsqIP8eJDnkDgXCI4I8NsNHrCRr7WnB/NwZU4DI
w6UIsrY7Dq64b1yElgV3EpDSjADvLlaFFwGvdNSaz66N0ah87njJqCSIFYa60J7yeFRCe/wZo8+Y
nvSRO5aHdxNEAANuN4WCtqTQEzvuxMtmGhl5i6r2V/bKh2bTnn0EM4/N/Zbkp/YAxYcTQwslqnkT
H1bUklpmIced5HQfclBBtYZOw228hz581aIDYJBWQqR3jqk5epmdg1cRindyaHXySYiJ7G5liXYQ
HwoGg20o9OHi4hvYrshOu91QJqSPjWxJ+O+uZjRuFQSXWCx4JLzf+dtZ6rsKzB4Fjg5iBe992Pgo
iokrDgxbLxcwIT6eo5mNoaASCFzyqP57R6AC3FsYMdCkPQnvQKaDg/rn8e/PLPnN70+WYJDdPBH8
Chzqf5H+kNCrazcbVbJWj83cReZjDfV/w5jGIxpKK0HTYxifeIPovV4vnN+FaZoCa2Kld/Ocwe9z
uqNrO+7j8effFeqw5jffP1nzSuobVm7w+yM/pIL/tntx3djE82m6YGvmArgxNXlYaEKbKZkGU87u
2zekXXB8PJalqRoD1KvMT+Y7ktCPv89fPBO1+sU+myUD47+/MuD3YV1L45YKCfrRyLBV0W6k11v0
3V9G3oFlVriFTfxL2XplcXC8pAV2TYT8UAmVN40cOIIXGMAhf4ClM3qz268uSyCqmaDkZp3GLX9l
FC2KQhHHGCbEK2TKfK3U57+PV2ruUoKPQXoJ6UG8mKZvzJCRy7AbxbN27C554Wi6bkj9FEBEbtMu
VL1mDuiNqcmuCHy/U8Skh5TbR7hRDNEn/GaJaHXJxmRjaA2yFZ4AG2xOS0q8fb00YeMFNblQVLyu
8CBA5wve5JOz40UKWzERN249IOooQAMWKGp7smTn7vU8tpBd2ZnMFpQgeJHBNXpyUbYWv2zXFqzw
CRDa/RLLw/hLj0Y0mTMmzJwi8TEisPE7C0/R2fW4GsUkBsQDSUrDAL8dlwTY2Ha7mA9amqfJGRFT
qcjKUU/pBF3XZ0DHRVNAX0HyvHQYZzzAzYKMh/XqMMqAtReDB0Mb99n8DqlgtPpCcDRz3m9MjJ9w
ZcKV0K0QMOD2l9c7d+PojdHa7MI1OeP7r21MAVYB2FHlAFSIJ/+5tqJXTV+S5Zw1gBAbVEOIsZVp
mKsELu8AWIVwgnC6C+DzY4+19POTBzI0i7JUjPHz5SV4Sq2hhzT6Ywtz0RewZ/8bweQmVh2Orxw4
gLFhPyXYVc8d+Vlr1ssqWljwpcFMnInSp0nTIdN50iVkT2qanhaGMns6IDCLyiP6Qe6SNFEYe03N
gc8eHK4p8clPqfOLum4zt/GY/P6vkcmSVEmfN1ELI56eGdo/TiOOjvDq1yerwSq5lPc1fj3FS5mn
Juh2JIhULUXBdwV+xF83diZr4QZ+E5YJ+N11qAIfXxNbMrkV1y6SIc/6kavxTBx7OwgtnBbGM8Yu
MRThT5mlLyz7rNu9sjFx6VgPNvUDjOX1FWl5ID8Qr0DLu3IJvz0ej0tQ1Tts33Tuxn1+5bg02a+c
Drf7yV/ZO+WZnl+gkbR53+vb8+Xx0GZd5NXIJu4+HbKi9UMNoeUxMkV7O4DDbWk4S7M38fSiF6aB
WmE0gV0Sf7u+HB+PYS7Uv9lqEz/foy0ZMrpYnt3G3Sf26fRcge+BLJiZ32gayM9ADckDh3+7KEOo
JkUlSaMyaYLuyB80xpzTJZa9OSOchLIaLnmwyk3RdQ1YRgI19UCsS1WrNzi8jMACQIqFOGLOUV6b
mR6aDB1mfQ1FBNXyV3irW+4C8HhuX10bmJwYp3QVphpgACiYS37m3/8E637pWM5542sjk2PipG3V
dyyMsBH0GEsiHFNbPnBrVy9X6b+4569tTQ5KkIPrSO5gi7e4rbNK7aVwfn5JUANUUAsD8mLi9cF7
BFbnDvoeg4Y+UiLawYCYaOGkzG0vEF9IyCAig6P9tuddOZZKboKwcAQBL6B3QS/ekg2yMTSjyInC
i20gi/r6bywi56ICe470+zTfP7BuX6WQVTj5JN0Rd512Vrdu9nQF5OFR0v8yZk27w9Jq3WlgjB4U
TD3/NTvZGn3qBA4TqAK0KHSJJcFLgtY3sNvplyP43S4XdB7ij3KlApsqgdNsKbr9zcZOXwHXHzDZ
Lyw0URslxQdgpgcTV+Dra6WHO8UgT0/Pz9z+5eIZnnFZ/X083/x4fd/ZHSEq6Jodu04mJztpnDZm
s2C8DmEZvZXxWQZnbgZq5vWeGhyW2zkFqNcBQ0wWRz33mvsFqfxf65NjLzW8H1Q8rL++wvrG5ELq
2LLtWh9rtMm9gPPW1xNrCeA2G2tcm52sNlQtuEouYdYBLZj6N1lDsHRUcHk8t7OH52pqJ0va+ZnI
ugWssLJ+GFlIO4JnJOctBLGzOYTr0UzuS6WsaiZqYKdcgxMxJbv2ud5JkQ5s1fHvgg8V5y7na2OT
Wy2swoqRIhgTd2OirI2IsHKetOdvMIx9tkbw5ugI18eO7w4jbjax/JRyIwdzRv0MIk4VYZ6SH1CA
uvrLZX3+OqPUsHDxSmOoeLenUX9FGRgFHkmeuMbKaWUpVNv/hHjv75GtIEmlENUa+UC71bgUJ9sW
n3oOEHSWhrFB/vwJQVYOGeBilRkV4JalHhgqtv969fcyJrRcM6GXzLpc/i76vHnng+Q/IA0SEB1T
EI7Au1Hax0gClQZ/zLYdxHBOqeWZ3lthm6VVEtd2/iSWQNf+AfyKeqqjZdt+vFnvcNi/HvDqIya7
KOjiNBwifIRwiLYCmlmjl3gXnrVdDmuu6W3ypyVqxdG33K0TQAqoOaLbDU+k2wgpb5VCyPIBKd2s
yehIDEURSGULx3A23BM4gUUMBjkq0AHemslaNUUTXw7lqHc0v9qD3YqAZ+gAVxkLO282EL82NXEs
fMsIcqyk4gkQtcGW3hLbo1xuaZ8XJQAIkyeg2bmopqvLC9RHc/HTteGJr2lUELIKQyaeiq1v4PRR
GQ0DSw7tHggHBS5cUjzAaRoLLNTkjVaUgQ/skTKcsjInUv8WVC99YOWiZL11EaDJXEHEZKlkNTM0
tAuh/g0AHv4+he4mndgHTdWwp40mGaXl/AFtUHpYYuieuYlurEz8WiRWWcPj3XYKpIv7xdS0gcrL
YEbd3/5vBboKxVusMt1fvTjtYy8KWIsliVcmJy6Mm0gR8Bw9ZZAbcSLB1IbX0kOtHe12bkKzpngB
2LoUqSOdPd5cOO/3A761PhlwVuV1lzdce2IbfUD3Q14JppP6JBPtrBKprKyKkN+AkmnB7v0FAruq
BCozAWyMrDgJONqor9VeTQFL6s2oWTNKSYZ0AGozM8Rw7/WXQjMDF/Rh3UaSoNmhKc+A8lpVSp3m
b1Uv3GczoQA+BySAY0cxcKy/d8lVhCu6Lq+EWtGdlD+leByKYz6sUuazucgNaBdecIfWqyV6yBk3
cWt0Mge+iLiXEwHNYtjKULnSKGrSdNtcgThlsOr7d6YCTZCtpu13qvfBoeVAS8j4ZEi+enFXJeeF
NRkvxFtHfPs9Ew/J5k3rY/d3pyHX+2SjhLgYU0NO0Ox5dLmnnvBBqi/ipH5jy3uzIKkBfQJSTNPW
yyFq05xr2u7ErnmXKuKzUnaWy0tWmX0G6oegmLkc74MInPwvGvoRu/9D2pUtR4pr2y8iglHAK0Nm
2sZ22eVyVdcLUa4BEEiMYtDX36W6EbedJJGE+57h5XQc75SQtvaw1tr1fdPflPLGGu+tKmTtp9mY
giF/sZYjsR+9ot0JrdS6r/3A1Xcac1Daeh0IQDpZ3xpfy4+FyO80bsqd23hBBAYyFsfw361YfQG3
XHINcp7zS9a9lulnF3rPqIKCh182B428uCAPLpEF2BO2gN12bWim91r/TI2nrvpsmAc9+2fnTGx5
JxcwPhAm0AwHYe381XQK2XhWZswvflV4c8xZU4aZXdo//MWTB+60vwdgwx87p01j3ZjvNAqUJNrY
P6bKYztFSOWL3n0H0Bygm68YFRCSw6i7vyiD95c07/O+q7shqaqD056+L+UxPfXgwdhx8cGa8F9b
4CsCNwMgEiDF63Vj0OS8pINISl0LKsMPfe6H7GBny87hUodntSj4P0BCIECqKjirxzSde5BSDFMk
gxhfM29hB9/XrB0j/sbWQfOWYAexc4p2fP4ZhZITyEQvk86ptTEk1lKBdcBH+61Kq2aIHKpx62HG
kL/qjoK78uxbuecfy5FU7n2d1qCxeJ3lycD2MdoNr9FMfllD4zRx6rjFd8+hxkud6gZkhmZ/AGe/
F/aDNU2liFrNaJ9Zx8FuHZraf63n3PpTL3X70xlM+QggcfnCS7N7qoZFi6ssxXQT27Waz6M5j1Yg
rLqqo0aK6Zkugj2CkwRFR+r6mohHa2p/mrwu39iSFi80zSseOLypn9JS2lXYSIfcW43e5vEyQmQg
bLsi/5aXpo4e24hOMmj003IwZT/6RyDiKgipjnVZvNg1z2vAKf3lvrM7zT7khandApdjvZGU6tAs
rgdLhx5rUT2NTJP8gRcahtBIfcmGOEdREQoFDGLDmV6U36Q71t8nt3dvqN4u3+AHS0hsUMHr0OKd
94PTqmrjntUjdDuB/C/iCrO6PmetOeqgpoLzFjHHaGk4DBxPc5UPPQtaYZIvEHKcRdxzWgPfCuLc
j7yonfIk5gVsgVRAgnfUacug2doOdeT3SHjjsqV+GkBNafqn4FktbwT2jgTOOGHuyzJnbA+7uU4W
1V0Cy1XN3cSwaogvKh/z7t4WJs17c5qnBELJfA6NZax7VFrJlB906U9VlMJpPIuuhjoYq/zi81AP
boENsTARdxQ1PoXR+iNmdywG+5E2FbBDbgkxSRMDUoDJNCDuiF1xbBKZDfHGuILabhk2pGAAupXu
cO+VLgpHxQKZgTC1XCVjhMfoHqp2LO4a2f4UqezayDfk8FtrMl5GfPQKaMlOUBJUyOz8DvRGOOSC
Me1kiIqJA0j83Xwc/A4IRauqZh4Av+k+z/2k65G2OBkE1Ge5YCa402eyCSCU54JQ33XeshP1q8u7
ciEgFqG6rLgxkJVbuRC6jE3OyTIlE2nCYToSKz+M7W+t2gMbr2sM6ktCAgUFOQPyiba1TlE9DY0y
oWdz4tHMeJYamQPf78kB4lA63oYWYFwxDzRouYckG7pIkUhd7VC7Sws6ow+NU7ule2SADQ8KLQEH
dW8o9iF4W4WwszWXZLDZnFioToeWixF+FSF/rj+Eq3gVK0dmiu0FBRT0I6h0nZ/hWYi+FoUtE+I6
B4xCDXN3uBU9QfVj+Y0RvTsOe8uc4lUgGiW+a64x7FKS0a5lpic1kMGPIrUxMqfB4WXdMn6qmXRD
CwPo4+trvDxHeIJUmwKZCMhH60ei8np36mdNJkVD/dgRgp3w3opbPOd1VIMQs5MEqDf0/Nwqe/hk
yCEx2MNdnduxn2t81FxPclq4YZbZzb0/aiO6sKO2k9itsse/nw8MDl2HiwZTRl+FcO6EAl1nUj3R
nXS5cQj/YQ7edJwLSC/YqZQPnBhDWBlae7i+pxtXRsmggw2KF15Vz1UC9s756RrmlNWmJZN5bkO/
NWPdG0+T8J/ACg8XG3qX88s4AP1q3RR1j5lgEqO3mnQPDLauLKsdUNK76DSh64867+p3IObs/XHg
RgJ5fj0ca4RXgTuREeMyOCQQMDkQovwdCeEqIRAvC1Ri6AhyZCFK/F/mLGDT+LstXDsUxsDvmNC1
e12X8ssw9SBg56yL0Iyobng3+yfe5s1nNKSHYOFLeuCMtg9eVg+fr2/u5c3HmpQElOUjqAH9cLW3
TWE2vSn0xJqXh8Zsvw6NZX/8kBIcUx/bhvQEjZZzG81SdBg9I+dEZsNwb2KiVITzXLy5pvBP15dz
eR+A/EItwAD+E1WVNceCWWNR51ZjJnXZ2oHvDMupZ5KF9jzMO/dhyxTqYCimQT8LL8Z65zip6Yzo
IUExhUxhnx4BPb6+msuQE1umuilgBCu09cotY1xernIdK+n0or0zhx50zdEhzxzI9ztEBMD3CgIx
zJlkoS8XzI2/bn+d0+PEqx8Aapz6D5SMVsWwzq86x0LXKjHmg1NOS5D6mPdQvmm2HflL3EPUxpbQ
f9Gnw5jVIV9u/ssPgEw7ipoobmLE+fnR8Zhn+YyoHbBZJOYsxkjbsNLbW9eWr4b+pTXaG+5aCdW8
R33qg7Hodzz6xmdG6IX0DfZdNSD8/Be0AvaX0YDbq9n4pTPs+pa6lWdD6iJFle76ejc+uIoOQJVT
18X6W+545+kmy6UDtQc9YbrV1QjRJaZ+jbZ9cMt+ep20Io17cywP3EV/yZIoLVy3f/l8gZZrWYgj
1MgcoMzPF+vls5biNOnQHDb8O2cpxhinvEdMS6rvnGsfZOmq82X+FfQx0KL0oN5wbi81NF22vqMn
Bafk5Bqc32apVx28zBw/VWXKHrR0Qj2idtu9ArNayvnLif3FPps2CrFKM/TctFml3uSNWGpl5mFa
+08LXV5rJfUpJnCU/Ke8zl96Cm65vVe5u3xJlWnPQzqpHrT1SwoxjHz2oP6VtDpXQQHqcf/UNLFJ
GQDOHBb98fpXXVeb1TafGVRn/N2xsgrMLLcFDPrtFGjtP6VXHnqLPWKOYgBhttsiL255C0n9yTV2
bG9cHyjREHxfxGJICMxz07KsrJxorZkQ5rHILDMDXaKR4VQ75Y6py6fMtl2bgH2t2uyoOpybWkBk
BXSem8kBo092gsl1WUlt4fs/vn7DigZ8NmT8ZjLXNZLwgM/i1uPkXqbVL73oHwbQErWyvWna4nmS
eWy+TdP4lfo9VKK0OC3BBdIBs6Z/zBZSshP5dP0Tb1xcG6E7ojIVdOIJPF+7txC3ofNgJo4F7iyp
w6L9TvkUlpA6um5JufzVvTmztDpLQmYs5RMsuXncaJD6QRsyr+6+XLeyt57V7QToi2Ao4GQmZTlG
+ng/kOGQOjeNvzdTatMQaobw8GjJQGT+fOOgjuf3c9qZCe/9h6n7Tofm4E0OWJE7oPEtQ3hAMdkD
qibgB67CBYfOM+jRnplUtIo4+VE35GRZU6yV7s5Z3boHSC2Ry6FzC1z3yqn6qQutHTuzEocO/JS5
7AviiD2B7o3QAKN2sB7IEUCRDHPBzjfOAODeyKrSSKw+zcLJE9NNXxmZDDpiCgxGd2RMMDbp1Hlq
yApGG8cLwlDox/rDF992x53tvVw0WlrKk6NXjXdzHccOuWaPeVfqSd+bMhh72R/RhCqj68fy0pth
NDEGKyC7gxQ8hBXPF12WLl5PfMiEjfRGkvR+GMRNRnYiy8v3AQEsXKWF4Q2oSqzVb4aFaaWeSyMp
TaiaYdxx2zio4sk7zCL7AU2xJ2tPQPTycKJthnF5kLjHgAX4z/N1Mduf/BH168TmXD4ZkF+PSp6S
W48ImWgT2dP32fha6M5bCOzQA8UqV7dOQ8HHq2WHsG4w+V1eE8xyITk40dc/16UZgrYYcnE1UgfI
nFU4Qzs0kAt9tpOa2RhuZJf9caqzj983AMcQpgPqis4qzsX55lVaV455Dyu5zYBnmlHRqQXzdm71
5dGDFaWrCR+lZE1W9026jKfzYNmJN6dtgtQR2kAIWp/avt8Dq126eBxjWFMDtUCnWUdlPTNkQSvq
JFoz0KPTMLxYOtdPrDKtI1rIy2uuib3Xe2t9irmHdxZVdghmne8iKMQp4/XgJEVngz2ZC0ox6RYV
Zjuw+zpzPnw0QIGHojN8PpwkkptzczVfRCOn1kkka53QG6U4iH7YE4XZWpQalIJUFPWCC8UWvylH
2YJfkLgZD2r56JdQOKHmjlfa+l7I3iGugatkmmuqPbOhgGkOjCSFV2CIwGhXN6SyppOX1vnJH9AM
gIBRFl+/WxtLA7FAiXGio+SACbzaQJvMoy9sJylJM0ZenqPLXE5NsBj+sGNqI34FSkLJTWJ1SkJk
9bGsxSk7O/WdpPXc6lizRbuDEg45EaMTiXC77IZXuTgtGrFCezLpHZsXYxezoW7YeeSDSaI6pMJs
FDKhTra6gcU8ZvqYcpL4OkdWMN8Odhbb/B9SQTnPCGoDCssEnYvAYp/d3aRha7/xnkM0CRIGqDuo
f/4uhm86X89SqTtJXrog8fb5HNk5ppIh9m529nvTFHJt9AohMIsc5dxUNmuuJoRHEo+AXH/nWP08
faJLUWHSujbO1k5P8tJLY5wLCuI2ZJOI7a6xMKyq8tbGIIJEqzGJuavc/nczp/pOdnC5KGUF0YGD
XiFillVE2UuiwbvqJDE7r/thjr51qCy0u4Ki7PewEJsrQpxnQjsFLnQtdF67APZVGvQh/SGfoDVq
9RMGMGIerb3zKGwagqgFmrlQ8oIKw/mXMlrP4f2IL4XHmr9WqctOGBXf7EhKrJVLkPyo102Jk/1F
d3grGGBP0fCpSZEmTubX3/yG+QHExrXHburGWzE5+l02S+OWz9oSU+jOH0qqs2PPmHhujerGprQK
9TLFWGXapkdPG+3vOuCPX2mzNI9uPpFo7Ibyl4vW4o6b3/jqmKIJWig+BYTP1vMQ3alD6l/0aeKy
LA3rDOVUwpzPTrULib+sJ+By/p0nCLgk6gqrqFu4MzqwjpkmA54vzI3R8/wbwVsNSVKuFT/bmrQv
GJ/aYroMGXNMmiyn+nUsHWNvyWv8ofpaCFARDuNEoCW+bubUlQn9PJp7SepRGjVUn186LfeHyMvK
Q0vd9DRi+nZUMoR1HZSN4mFJHwrmd49TPpX3Vem92h217io4/p00deNzIHxBPAaOLg7seuKabojR
H0TmJZ4gywvJ0JasWdY8SRRbdq7G5aOIbA5THjG9F0JGIPGdX41BqCoXb8r7yWchYT8tcIY6Aa4r
Zih+dOgVttwH8xgSRZDuAzpyrSS5WFkvnNpl97X3QPwuMCR0rL5/9MFVLQdUB1FFh59aF4OxFHTX
SsiZS47OLJuNXzZU1EKSoWZ13dJFNgA6MPqToELg3kBHYeUqrdLnVp7V1X2Kx/SxKgtVes3dsEod
eourMx6u21PP99nDqoAoEFjCB0N3EL7s/FPlala3QHf9njPd/rygzBKNtgAbPp9+y3RwgE4ZZGTk
lv9s6jPfsX6RbcE6AncUuuEf0J1YrVa06WB1w1jfj2Vm31MOKaTGnOdjnw+/Sy0vHutc78LcL43P
15d9cUKVYQS6ChmEt2Ldu7MEszLJ/Poe6EFfBpaVYYqXlqYZdMyhOjIfmBy637SZl4/eQhiGg0Kl
Gbke+j4rV1VgKMbIjby5F5IDZ4KIMsZxKgKvmoadV/cydFO2oOIKmCI8MGBH59+WOhyibhY0npx2
SiPeNX4yzAjTjNowPslcz/94ANzfpsMMdJqbFeYnw5/56fpOr2GCiCnwK9Q0BjQR1aQ99SneBU+T
l+WAMjTNvTQ68tnWAFvRnVmhF1xM+zUxhYtOCz/oEPn8zBzhTEEBobGnpR6qQPoluQVU3z0Mqf9m
ZpIfpA+ZBNJhFlg5ND+u/9YLF/n3p6LjgMYLCm1r790Uo+M3Rdfclym14wpDqTmi7GPDPevtuqWL
4AGW4IfRzQRuED33VXaMtk9pEA04OOkbRdSSEfq2+sx2/LC6PueXW90uxd0DVFW1Ac+3vvD6tC1I
a6EDmg5l1I7cRPW3I+xp6HU6hYQPznxzfWWXewgFCOhRqQBWlTVWvh+5+FLhVpOktWUmP/O2xKAZ
DnxR+9jMNWZ5fdScjbawjpOF+3wp+uUIa5KDqLyknASAVi66tt49VKF1Jyj0POs/jNZQ8DPcKDWh
D6/YutbV2F3faovnJplZYvZZqnt0PHCId2Y7kfnlPkK0R6ksQdFFYXpXlxdHRnYlL7xkBsQvBN0i
LwJAxcrPU5o7e8LSl8fx3NjqFUAFL3c4pJ0SAXxPgIwKGqcz9T7s7ZG6AcSHkhDQNwAHnx9Hr69z
yUbNTYp2NI+W7DDaGadoDAobgPFpwmQH4gzgsHYWKXdARpcOH2EoKl7o/CBYQEh9brtP6dJNTu4n
0pujZkzvirkAOqB/kaNxbLWX66dyYz+hDQZ5NAiug6S7rlVmw1JPFBFiItpqcYPF0SstHDxS+jvh
wsUpgfoVchzIqAKEqUpG58uyvdZADtLUiU7KU+HivTaFocW+udc32zO0eqlJ61kpd2oM4CMjRl/8
qacntyl23oqLbcNqkCHqDvQm0Rb4y4F591Sk6dLnRTrXgA0N9EDr+oXrgu1UeDeN/IVboXAOYrP6
5++MdLlWaamHUYJiLABkdDJRPOgZ53zH+W7agX7t/w6Ex+z1czuOX6Fk5Ht1MmdFejMxjOJBX3lP
NXh9rvGq40wjjAGoCzyEdY8vH5in5MmcO7KEDYiHQtAgpXHnLsc5+6Brhy3A9CC8ZirNdmD7z1c0
kcV1Gid17ir9kzfMYRu5wxBdvzkX4cJfI0Q1/HwUQAAjOTeyVIuqVPjkTqdEA4Y1p6/SdvnriJTo
tl387NuAXPVWAqN3zCxZhJ7V2191QbInMneYxad5POjsrL/lTdWFM7N/1rVvYW4etTOyEzCs41f1
Y8G6QHL+V45/neIiv0upJzm5y17dJj44RyMe78d/rm/JmlkHAAh6U6g0YCIrGhKoz55vSWPJpfNY
5d0B3MfC1OY1+Je+FqLn0x3REZwjvnSYszC3XkS9onwgPSgI2kB4hpKgSG9r02vj1K3zB7fv03tX
K+qXTq+H54p5TTQtk3aUMk9p1PWZHg2D4YuALELpaLrAdwe5AUTvjudaxyZYFBQMXUDLgPlE3XTl
UACuZnKWxLuzqwWJ4dEw+xtNfC9R37i+fXuGVvFnoy/AdfSudzfKO0AbMG/VCljxWI6v/8EOnlFU
CFHVRlPz/CtJkw9DYcOO6yyBJkns8+J7Y7fxLN3DdVMblx7p4b+mVq5lIaLWWe55d4MvPqWMvLrt
YVjuB0cPTHPa8Zd7xlYfSnMhk2ZCSfCuxLKy6F7rnk/DnlrG1kfy8SBCbACZAspU55tnVqKwRqC+
oTIteThZjN/0deedvEU82O5i7HyrtW9Whw/wDxd8ecWoXIug66OVp0YNc1Pnz0FJuIg6s+A7J29N
DUIGgVFACOAMF7w4SFusjkSJmhf13TZPJrNoMIPIyVLMzMmH8WufjS4G2biT+aOfeuVLlyqfw7kH
fSbUZ3NYwrL2xYvwdJ5HXQYJ7wB1dSuzgqUubSuwskW+jYRVT4RjSHbMS9tMET5llvFTbzrMy9AX
0U1ehKYP0tnCzNq9rtiF8yMGWmJg+8IlKWTo6mIxy56lQx3tDhD+9svoBuSECWQaxfSnnY28yGSx
kYhwIZSu+B8uyhXnx6PpCeWeJ7IEUpbDoX1oA/6myK/ssdl7fy6OBsC8aFyaKJUh+b6AYxuLKFLX
mLPEp8DkjN4TEP0nu8OYVZ1rwWB8H1tMd7EoOmPsq8T/RHHdbTHGi7aH3by4eec/xV2tmqFcY9TF
lCWDdsswz9QU7bGC+u2EcV8aP37Qp/w1BoYUxsYDgrbu105DvTj5sGRJUX0tLC0elz9j/lJh6sg4
f7tuah1L4mu6umpcufiaitRz/jW1obQAR5dZYtA2MtPbGTyHJd/RYrnwKGCkouqB5wX5rwopz434
Tj2aeu0WSce8e5G+pkZ5nHIICIudzOICnoTlwBLWAuotfJe3cpCj76dpjhE5iW1od45bT7GFPGNo
rfrz1ILUV871HFeGkx1IZpSf5tzrD0sOvfMp98Yj+Djmkz4Btl4bCK1bRC6fUoT1j4Jbz/UI4igA
ytOuyvzG9mDYOuJfkLbUJ1B1wXdRsJ2CO1JMBU1yUG/sGyNLZucG/V72yb81ysj50f9K0+iQPvHf
+M3Xv7/62+/LEjAI28ig4X/xcdbVVMLTvDfQmEgEhnZjfnCdyCfIK/j0OE8YpHPd2AVY5tzahWTx
UgDC3lqw1tJfedbeFM0SmdI+ws0cXB9MpOVuhNA//wpfWrlyZ62b5tEcBhNATeBCPeZ8o1vQf7pF
d2hisDGw2xqgtBTtS2cMQFUKWn3Gs+B8cpx/su6r6O0op0DoXd+CDT/iv/8Jq6tQG2XplA7Bfi8/
MvrqLgP0z6Nx0ENrD2m18SYorSggMtDnU2n++Wrz2bWhrYXVpstpav/MKcRNx+8MLEcz++KUYifH
ujzFUA3CzqoOACKHv9Std6d44tZQdabIE6NIRo+EnQelFWDCHfZ2fQs3XiBYMpH+ANoFqP46LfHS
IjMpIuhkPDgQkGvvq6ANc4IRZ/3Ogb30jqiaqVkIgLTgbV1XbSet0b3atnJUtEzFuMBElC9sz8ha
TgKhCazAC6taDIp065YsNXqJDmJWJFM8J+ktCZ+JHWeRFnXR3tz2rY/03tQqTqAVBze0gqm2/q1p
YfbE/buh28nELogqakEAFENGykTMZa17ToQufVHzvkjMY/tsfdNjsPGCzj08tW/VrORavlw/EVuf
6b29VcRatotjUgF7tdGHVRNVOVpPy15589JVnq9qdZ9KZ+kxww5WChkX8QEYJyPunvzfu3NWLsMe
4OuRZsIjuyjgrgNwzc0sNyVOAS7KV9din/SsPtZu/ux15aGRfljwPuzsb34GLQFv6B7lov1pwUPV
xOn6vm44TGRQSAyRWgOWgOWfu5AWYXTjMkYT99F4JK/eLxL9rCP9hAGe+Pd1Y1tH870t9ZHf+Q85
L42v4FZJz28bE4Qm961rRTDNexpRW6cF9xkRAhIOJLvKb74zVBVt3lbeRBOi0ZBjpJ1woCxEd2Ke
i/azugSgSqDgj6msKvM4N6PgABnvJU3QcH6in8gtMKHsmT1jJECCeb1RXUJr/iR2PNbWLqqpJqAT
oOyPkue51dyutVzaNk0yXQSYNhSA7hygRjPaO6HWptdSeD81+QAaOOsg1UUeb+CYFsk350CWQN5N
GN5dxf0NEqCdeHjzHL63tXo1G0lno9Jga4LwpR9874OviBIgSjiE084DvXX53ptaBcR9B+E0VIeL
pI+d+D/9cQCn0FEGAgev1/nX0Y3RzLMUHIeeDlCxYlOgArPo4xcJmNz/M7JaAbJDg8i5QziJSdik
GR4bqw5K/ynr9sS5N/cKVXzXR5qGytvqsJkQHPH9UtCEugwqMxp91DXocV1fzuZzD/AVggoMzUIZ
f2Vlbuum6yrc18Uc52OXG3gmfelEHQDCaE94PxfN0tEzdap44LMfp5O/N7DvMmpDjAyIH6QicJWR
w5x/N6TzM0H/EH6wcPJI8727DjT0ONetP0vfONFsI7e4vuwtL+XDe4AhDB09IGnOTabS7ua0VBeZ
+kcUa+QJyW8ZUqja7mzwhstAdAOYA/B84GKv2+Ck0UU78axMDOdPjf1DSGCVXaiItB9e0pmh1YfM
ciEam2o0ccwqBkb9Np2cBIIY8XUzG++0yjVBf4HKiKJAnu9cBpb+yIqyTIrJb+Mm5dkULNJ/IxRD
JdGMxPhrKEIHA/emDCz/aRcCtfHpzn7A6tNJreiQ3NRl0hv6N1PTj0J3HqtFO6U6mYLZsx8osb62
WXta1MwytDiBn6Qt9GcoJF3nimGsKZDJ0fVt2fpVqLHB7aDNDe7u6lfxGlg8qDuUSd5hxMJM40o+
u42zU6HcOkxot6HrjLIeikSrXLalVi6AYVNr7+/b9kduPRpmcfJRqPn4cjAPDaUoIDPhsFdXskAd
qtD9CsuxutiwQQ923/r2wy0dCPK/t7J22MJyp7RnZSJiAgxEzr8Y/e8aHOsv11ejzuR5Gq6G2WAm
oA9sLfBTq9VM1ujTqZNVopk+D7uxqZGSTvF1I1sn4L2R1WIWZ2jsrNarJK8g7Gry4D/cbxflOpTC
wAFH+HN+8VjWYZ6z0+A56L+Z1Ss1Tx39c30JW8cLnSjkmNCQhYzCKn8xWpZCUKKFieyBpc9zeSPS
iLCb61a2vgZAsHhsACrA1J7VRrUidbrZgUe0IE/9G+S1PnQc8Jx3HO9WngRg7L92Vi911ze1Nhl5
mTTfKkSDWh6kGHicjmmgZ0PYtfoxZdVt1bSBXJLKzR+4Ye/c163X9ew3rD5a3VeicXX8BhTB+C90
rchv75/mrvOivI7zp+sbu/GOqgkCisYMvDzqc+cnBFlh0TsTLZNaS5aCPc4VJlf2p6mEFG2zR83a
OO4ooKJUgOnceETXyHzRFXbmUqPEyGwZDORPhuFOlevsXKqNEwkKD9Cz6PmjgmasTuSotfmUdgu+
ofemYzqplh2gQ4OPuIdn3VwOisFghwGxdjH4imaeaPvZxDMtusCss1DK24XvYR43jr5qoir2k+JR
WqvlTC0veuq6cKsewWnMQr3v/sOO4dOjZw3sjg10/fkhqKaeZkNPyqTtfhbyaRyhRAZVwLL7fP2w
bX0ZEPNAm8ZRQ+C2eoowFAOD4xwfS0EcbE05dIKy0KqOkOrauchbnwaOQmE3kfBBHuN8RWj0YFCo
yKrEwUBiYX/1odTj0o9ndspVKByvEjpZY9zLsR1TNvYwQoog82I/ezTy+7baQ5dshE9oJSkkl2om
AWG7WgxYJXPPYKcv06AoyrjripuStBi/mox1dpsL7xZEiOP1j7WV4sEemC04FnjRL9hjTHSLnAw8
Ton5BMaACPQjf/SgrhKJX2MJSN7OR7ssjyr8xL8GV8ej0SkIVqUy+GLGVaR9kTGPrZ2XZMuIQqcB
DYckCbTC880sHakzNi5VIo1P5YzB9WYDvN/hl9183dk/FSGsIggHryLqh8D5o967ulUUov2ALloV
yCoBiz2MyzlgKq/7Kn9jxN2y17PYulvvra1OPNebVkPdFIdxzIAqf7Mz6E3qfbhfHFV/6dq6lMN6
V62RdWbkjmZjB8WddKvT/B1PI5/igYR1GY7lXUEPfROJ9rY8XN9S5equWVa3/p3lhlgWm30TrKb7
Jk/muP/Vi8B7+/8ZWd22MZOyyFx8trk/fqc/yn8kZEmfr9vYck8gQiN1RvAPyMraht7lwl8qlvQD
/VWDfNNLsJlIH/3/zKyeDq3X53zRGEua3jlxnt/Iavnu2nQvbNpaDkLAv2B1ZBlrRwioW2pxWbJk
Ags6EKDXHMopU40GZ6+atvUa4v0AyEnpKiI0Pz8CQI0AAGVwlvgWJaGRgqhLMPP6+r5t3CVA7pGR
AUeKwtA6gpizzvcnCR+B2nKYOxAS6M0QrVFg4nYs/U19V0caTGA4PQPNezRpVtfW9VqvEt5cJVTc
ij4PnOHBrL629VE0QF781MfbpXhj2Q+0nlvDCZdhL7zYXKsS8UExR+norCJrmna1NU847rV+cpG0
NcVhSosw2wuW/p7pi5Wip4LwD8A1cCbPv1zeQ9sR/2UJtBcPdiijN3aLoU+Bhbo1j52wRHvl+mfc
3tx3JleHRZbZUtpTwdD1GA/67RTrcRHkQ/DJuG1v5iMPnR2LGxeB6C7Y4z6SIWA+1Ol956AMo3b8
UYdrTCt2rKEHhu6Uln+6vqwNLwh9FluJx6nvtVYeEqQB72NIqwQD7EDdPcrKCDvraUhftX6nZL7x
WCKshXKHDf4JdJ5WDneAMnPrlLhtHOI3wcgyCklAyo5sseebRiCfZOBg3hdgYP6HnVTTmxXnQBUU
Vs80ijWmyfCvxLWTcfwtEjp+HEACuhnw6ujxw5VAOO38Y1ljWjd5lueJGN4awPB1B1RIcctAXfXR
iL7+0TZOBiqyAI4A/6boZat7Dg2znmhyKRKZNyFvb/vMxsDtnWRu4y4jOkQIDQAv0vF1XRYin8ws
HRv9MPuJSRHpzh/io6fxcfSI4nn9a2d1LAo3R2Boox3mOs8kdSOh/aD1M0DdO95x46TDx6Pvplwj
zuAqIPQMZ+4gW1skkDyNPSQMUeEYaM0bCD5Z+V2OjbHzmTZ38P8sAjN8fibs3rAa8A6KpHGr0Eb6
b9JnDo1VgnFC/+FAvLO0dodVQ7nBU7QU+xRQqknHAsmPWbg7ScrmwXtnZ+UDfdHOSjKwSFiLDp5F
I4chjdwTBlF3ZeXcEcigPGMDOogC3eougb+Wlo7HAaLonPnoG+VptKa9NHXbCJCJIOsAlbj+OOXU
O/pEUc1CF1aS7A8UtX9d/ygb/g7L+NfC6qOMWVaKyoCFUu/jyv4BBd+w092TZtxDtyBCahdeN7i1
JGTC6Mr/TfHXAgnCp6AAExhEq/eRQxlBX7rX6yYuD4ClXlsAmRREA5t3fqSh+ZPOBoMP1xovrPMy
GIa3ea83crlxygik4ZQaMLDpKyNj75ZSoE6e1E16qHzngVpfCmLf5fP8mLMBci3u6fqyLm8qoP14
INDLhTOCTz1fVpdqtg8MN0tA0g5GPETzp8x7GemHHcK5mdX1sYVfDZqoWQIGAfSVXfEgmweyh5Lb
W8zqdSiadMg73uCdJXFVOUVQ9KgwsrYKOv/39X279KlYkGosoXvnok28WpDpa5VH9YkBEfSYFs3r
AG2bZu6xLGBocxJdt7Z1LiA1gAK6Gl8GYsL5V0p1oaFRgEg6p+jsFyiOafNraw9h2w1/wHfaL8pc
HHd1e9EyQzSrSIpr9Twtc4dZl41I7Ip2UQ+IZgSlrvpkiXlPK2jDFGIHKDcAt4AAfp0muMBW1Utu
jElZpBiVNFffZkxmPUjXEcfr23jhJvCkAxahJD4UlUlfPYRdSkytbccxQUs10twmyqudsoj6C2cO
/NzCGhvB0or0XYO14LZqgRC6iGGxO0heDieA92io6Z15sJ3e/x/Srms3cmTJfhEBevOatOVUJYkl
90JIbei959fvoWa3pyqLt4i+i8F0NyBAwXSRkREnzjGGeODO9wd4m2ya7eOKR90UwFeodVxvlEDN
uQxBaLfvfoj8o6hvOAWSSBkwnmDO1Cu9Xhnvzcb8toeECd5cKO7QfU5qmstxqWK8Q63nvwKgocBD
3xoTs3LN3xw3yg41rq70ArR88rAzWL5UEoV3faMSHvjVovziblT+HRF11IRWjHhPw4iw48sXEMtu
wl8adK4qM9TPv1kjtlbWbG1o888vHju+HwYQ04HBw/TjFBjQWFy5HG+84jx3YP9G5hNVY1xh1wYQ
sft1X2Luph95qE96zhvm/W23ZoFyhnmBjGM674Ja3iWgNfVqCdSmYEj+cd/O7UuUGgrl4NG93fKl
JOB4hU9RbYTVSRRJ4+y9jhQJgTbE6wDtcQnSh/9Pw7NnuVikQir9KfFhWDryWgGZ2t4KSv21twTW
kbbv1WdBVuZ0cR9erNr88wuLU1PGXMBh1Rr2JRYOov+SCCu0L2smqK2eeyE7hpGI2RRO3fDVq4dc
+FiZuJvsLbVi1O4GbnFK03nzxUFqgPZLC3TxrahJbDRPWmZ7/IqjWHLxYEREQzriZ7xJqTGBJT0S
wL3a7dlwIKyHy1hYU0lbmrZLE9SQ6gDt1JEf9nt+IP1G3oUrl/3aEGafe7HyEGPIYANDaKIPvjlG
3dPKmqwZoK7BQOCYuhSDfu8h+1Bs0DhQBg/CZ+92B/WB3Z3DY6Qnj/eNrkwaTfGeND6gs4rf75Os
NHKu1HPgE7M1bbdFK+DbANHhnG1R559fTF0RgnsgybA03qDzBECAasWXLt13IJn6Y4DaXiDR6ZO6
ift99hPYDT2S3Dq1u86sQltcK0Usejs80aALoqLYB3KY69EEWeLxYBLq9yP3wc405BYyVCQgkFhV
dfEDi7QyuqXo5Y/BuUeaMtjFQ1Mps0G9EHQ21JWvBiwtPaRlkCFb2ebLU/m/o4Oxm2upjXs1ynsk
MsffGiHD788VJOfCbgAREt646MdAeEzH6Gqr9Ghmw54rqscscpPgMEbu/W29MIgrE9SFlOdFocQg
O93z3Hue/MRxLfNjjf7/E5evHNt5a1Gh5ZWp+VRf7G2+LdB1DImXfZrUSHR8Cur7AAURbu0NumwH
xV6UYr81Lq7tzM6t7wScIWwBrVf1TEUiD8owora2AxYiH4zoX0uUo5sZMLhRwWFq8kiPodcjZowZ
CzrjDURemb0FnwfSaBUpFYhoasDyXI/KZ0d+VIukB8a9JZk4kR7Zr/t7YXHioN3z/YwGnyHlfCRO
mJq4wIbu2W1a+hYoE4koO+KQOvcNLc0bEtaoKKMLBnV5aieo5SD1YtIOaPpvSThskuJVzd7n/BrX
/n18j/Q4yvOzfsSMA7metiSP+jAU8gE4+c6tGZJxZlHqwJvEfw1NApHepSVqUJDN83tWrIc9FA/A
RCVEgd5W2dpD+hYVNJsB1AD/o3KIwPh6QKB78hUphIJgI+jFnjW93GYZZ5DJlNjlJl/rzl3yD5fm
qG3Xq5A4ZQYsVSDEO/knw/tGOL7yvslxNlDGf0nngvfe1eCo1RqRl9SGGIOTushIc5akUG3+S+5D
gNRQ0MOtBLwwgDRo57iewUhjhiyqp8EFsgt6glImblRfXitcUBN3Y4W6+7I4SEIhgaae9Bb1NqhU
eg40i08Q1WP6t/vHiW5ooG3R3XNyVAkpU8NWzOyZ9F1NQUr2IX/w2T5EVa3pSBA70UM+PPPjA162
a9UuGi33j30UY0FihZf7TfEyCNVSAOfb4KI/HMxyRtqZBBxz0iY6oOtXtV7uj/cbh3Rxk9zYo45a
JmdKiEUeXNFOmmdpMjoIaVpQbM5Qy8vs3hm/8L8TWiP+ZDaJbcjm/U/4liG89wmUr+zmnFMtQdZH
Zd8T9digySfPOjOPnBotq9FOQeNFz4XHNm6MKn+Xm88RoL0p26BgqKv5Lg5+5aUpQ2xw2DVFg+jk
acrsuJYeVAZ6h2qvF8ypbspNI3PbXuz1caUesLxpgFhSkfUH/oD29l4jy20bKIMLdQlW9+z5v2oD
YVj8HehDZQ28HWyN+/NGef5/Vg6QvG+WWpR0KO9VjBp6LHlmcAfA3ESjyEsUdPxRDEkPJmfDU8YJ
nG9oWr9vdnnHXNil3NhQ+o0sxvLg1jxe950RZr0lIT4QvRMKPLEYWz3zyhW23x1abdP7IADTSMgT
uZeMQH5LY6B+pV4PocSZ7fKVr6Mbdv6ZFQWVXLBiynj0UWFrokJ8a+qwFJUYETn8mRQPyO8lKqpO
G3AUKT1Dqq23WnSgWVP/sTsz78ypREB2qYdgwohoQvWxGlLQWZEM9hcwjcgeBNzVzPC0kfh+Atk7
k/F2FXIG3KEoXGQtOHBATG1I0knYKRBLl09jvi3ArHx/0ZamBa8ggM6QVgVTCB3ydHKfyV6htm41
PKSQLirCJ+zVQQz1uMugE+j6BenH/Zo8+sIeRYuWAD5AtLWANoieFaXMoJLGdO7EvtRcbk+yXeel
NWSpKfR/92CZVwC2QFwGnhKUdmiggKalaHUQ1c4Vh2MhBqTrX2LGknlk5XfolRGfVqaUymb8Y2/G
jwLOAt45mt60E5lMmjihc8e4zZ+HwefNAnbR4i3qLNqETCGBkE2IxXzm/V7ZJhn0K+9/w8LFCJJe
AIDApImHDS0KXYhJwleh1rlPasAjwywSFk2UzM9kqvRkrav2u+BI+WlAgIFJgo9jQSVJXRXJpLVM
lsq9G8tj9jCJEvOUKA0D9cLYl0Gh0uTbocWOF4pqNPwGbMsZ6v7ZqLVmOE78nplUiCzKwqiPHki2
EB4XVqtEqt42ZbtrQ/UM3UjBUPhR1icFjN+dV2R6qcGZQeS2MQVIf1ZcXdhMG3AW00P3UxwbkbRg
77ZEdkQquG4F+BtJKKcVF7+0keHzQAWCGggAvdRGHgK29MM0RlokyV7Bv/4oMl9K/9iVD7Vwvr+o
dN7+e2MBMAzEAeqLkBqjIrdEbXpws+S9K3qmJm6gVbrROOhtBQUp+t8dSAeBBnsd615PFQao4rUy
Og0r+t8PQFgMeV0UA2mUZdG1/qQwZe+WouUNqt2WgTVLwBa5AfLDXTVtsnCbopIviz/Y9jlvQXBc
yqCLecsi/3R/Npa2uAw+Z2hVQtUBz8DrCFPKJqkTpaJ3Ge+jbH+M2jEuSCUTJX9YDdCplMc/40bh
CbVwALeBqL62BbKxtA+ytnf5JvoCDJPEiowYLDzKPzqm0KEA3PIraKDlxb6wSd2mfjXwRc53vSt4
zA9BtSPPzgtcof42T2ob8BZjbMGmww3EyyaDb1bRcvME3pxq9LFoc6mZBYv09aCnogGbJdf0biru
xGhTtnspOcTtEWq9jRkOeo4unarYcRFc6GRkh2mNiWlxhS8+gDpaVZuW4jjvNiFgTClJySBllncS
QR7eglpMycSVGH9txPMHXSRPcIXLUSRjmaORexi4elOm2l5q1/KPi3cuDvCfmaWeLUwPCTUtwsyO
TO1wcWmweJUX8iZkBgIZO2RrZr23wIokkkr2/WPzH/bVH+N0jtUbeKUfRQyySayDLOuFiWy7+mZO
5+faWQm6llcQyoi46mfJBmoPM16FJHsNW0r6XrJOEz9nwHeOT4L3oq2YWp7UmXhQmK3h3Xm9eGHg
D3zIVr3bZ7/68CCDqdrD6z0z0L6GXFjuWb/z5vd/M5noxAJf9UyOfxM95U3GNh0OaYu7SwXdjiXh
uVRAa1lnNNJJjto2m7Zxgl/3DX9TFd8czgvD1FUAvSo1yaUeh3MCA98TqCrPEwu4SQEfCD8YzPrF
eUTYEGJ2PmQyNn1/KBrV0RDc9U2kQ5Z0E4luUJ5K9pn3WtAf28h1DUiqtXxHYtFRu5UX5ewv7n0y
FSXUZd8MbY65ArdQslGRYfN7p2HWehaXpgZpNbBczpyaCPcovxUMfd5OEKtwI+0gWYGZtbpQFyR9
8SRb9iFvbSTgBQDzcPJVn7XKZTI0PkweyTXvxDMHvODl/AAis20F7MlpmOxecAa87++v4MLRAH6H
RRMQONbxGqG+Ep3IAVcw82zY6bQdvEdJ2EAE3RjFYymtMRwuG4MwAeiGcVvSfRheOA0xk0o4hxkI
kB1f6KFMQOT4B4se/KyLVqLPhZXG2P41R/k3QMY5ULmLvauRau/ZljL+V5P3xwANoIgGSYLWONu7
RVLrJSubY/bpb31bmtDj1q8R088bk9q4l8P59jwX10LJFL1YjxjOTiLdylR941bu/XLKRYqF0MRZ
h1/OR88egHC8UiPfIm4yvzQqsTHq5sg0RGk2Kk6KN7AgahKB5KmOlVdt+bA5xONaippOf87hDgaM
Pjug89CLRLfjgn+Z99G/hr3J5idN8YqHYExmBfmGV3S1H+P3jpN+IbhXtlJUVxmR2uwvgdf/fAP6
JPEBQL9CC+ranXdi0WqBgC1blI8B/4RaOqTBZd/XRX5z/yQu3YgzucsfU1ScEZVDrlWCjNNRKscy
c5q3EvnQMaz3LLMNf1SSER088LB4ayrwixsLL4fv7ACKW5RHFGLPqyqOgeE2Vwmj9dAqHqJmbYst
hDXzs/ePmfnnF/u3HrIiGlWvd9nRUcPR6updrg9FRdp3v7Wr9tju1ImAmigZQT6ZfXIrE/zdvHaz
xy8+gFrLpuCiKpECJIM3g9W5kN8ISWy2dq03p6NkCdYHQybjELFkNB66xGn0wW50vCJy53Flree1
vPkUUUS3uTqnHmjaFt8b0xbVJCTkkocBOuXAoLAgE62MpHqLIhvxH6nFp/KtqRsiTLo3PWjtU6O3
3vv9D6EJOf/Z3xcfQj0pyjjPpzTMkRY6djl5w/xzT3XqNArECewUyqIJVuRJifQO71a+30/xE1dZ
zaTXcWs0pQUGkPgYoEM1+0s6qX++DNl7PPDmRDNN5F0jBNbUMBxcocvfQq38OTa7IP28P/7FdUA/
1kwpD8Zo+nGhCs0ocRHWIRs4BlldkCd7bGjIVWbmXgPGyzX84OJZmwuJwE3jwqXPWoaKR5+20eCC
7CPaCvUUf45BlK30ky8etQsr1FEbNMFLFK7E3MWtuIdosb8rhCCwcqnRnu/P4LeU0M1WRmkFwY4G
iXOaIkVt2awKG0wh4qnOaqxxy9u8jab5M2MFdvGG3WINP4xow25rcxyPue3vX+PNaGkfreVvCrO1
OLu3st/Bp6TodbvBn535HFqJvhYQLAXnGh7qf76V8gDgZwWioIAHiPiA5CMZOGQFvAM0f2KeJ2rp
eP5Tc/hvMnFXZinP7oGPI5QbbGWmOITsR+49d8JGzY4SYGDpqeDgZe4vyuL6X4yTekHmscrFgZoM
rtKF4zYfhsrM267ayGq41nW9lIzB4JDCmtUZcU6pwVVgeU79sBrc3Oy3jcXb2YkzmB/y87y6oMXf
y1Zm1879AS6e2wuj1AA7ZpjbEjL4T6b3dlAEC/WiysV9VQcSCXLBJwAAKyvh3vINfWGVCihTsOmp
WYCh8n1uDo7UTIA2HysHempVdgDzEe8hq2sy6ZrXWF7PP3NMPyq5FpGmh8q2y0rNkce7AQUmlelX
nOF/OB7/mqEvgwRKcW1ToNClIc1/ijVV79ht6BFe+em/d1lAFO6ZWYs9l0oTSPvzM5ckWqclGjCe
enzMtaDRc0PW8VNNV5AzbUIo5oYGnPFGGia98SzAk+0q8w0gkAyRO9XZu1Z/lsqG+fSZ3/ywA+ea
LotrT5al0tnVx1Hbm6uYLosFHKXUM/3IrtvHJnJV0Rj7TYrWAB3i5bkhxbuoVUkDiiPt7xO7V/ap
nc6EGvStGSx9kfl6aKb5PlbMpqh0pVir/y++l3DvCpCoAwMTLRrHCFnXiRVuDU9840dHbt9lBmw7
9v2j+x+W+18zVLjpyX42zeAJN2IsETQNKIWI6nOTHtHqY5ZoVkLIwwMqohoJ9pqEDaECrpYj/kgV
h82PA1OQJNxxcafzIbdyxtfmgLo5Q0YsVb5rBhcccboYB3rmWRKTP7arBIjLjvNiuqnLaPBypePY
FrdCnFtRuI+1h7KM3gvtpEVO5he7iX0XpqeU3UaN47WtAd7LLaPuS20NsL40aNAV4MKYpShv1HxD
NWgGKR/hXpRy+BTDbrYjDsZQyNy+S1NpbZbnTUvHDJcGBeop0GhiFJQAEfgPtXwS2IaACLcNrTDf
pvxauWDprkBpkQWp88ySSDOQqGMj8EPu4QR/+vlXHWxY0IW3pWL3X/d39pIh1NiR7OE1tATTXVce
I/XqzGTmDmVpTAWcGNOei6p3pjw8quKat16o7wHlhKQm5PdmfSnKM4wx3udeh9LolCt23J77IYVI
W6er7VbQdlrBbYXwt5b9ZVfrd1x+aZa6BH2uEWIpUEY3BENIvQ3Lt3iN82Fpe1yYoGvkkzSMecZA
k7Gr3/ruWFUD9PasMBGJGrtVvHa7Lq0bsqYcUAhAZIAD4Ho3MqFXCkzOjG4TII0T49mnPPKto/at
E6BS+LebBI33oH6D/0OxG0p718Z8tRqiIIAKpgjASmV1/KfwkfNEiVfujdszfW2HPmJqHCWhDzuM
tm2Uj0l5K9AL+nR/MLevmWsjlCtvugQCjBGQMUA6lDoveuyWyUfWum9l4eEOMxBPm6s/yKbS6W2I
HY5sB6i8Kw2cPqhfiH4GHpy05sQYfg1pkW6Tv/HhT2Z8SaWdMv4ckUEoAsaQgBooxcgJmh9B+EsE
tGHcZmrh8OKGzw0fN03f9lCaWJmW2/17/b3U3AMtHkpKD9RZmp/G6bFxaqOTCVpZZH8FNbxmiVqA
FEAVtMvAUqVsAnUTS6UZ+6/oy9PZiAVaYwWzt4CtwchwQSAdhv5SdGlf714MigniQcPI4uQgdIFT
F2bVPQ/CQMq+fc7AFqRafc2SPp4IQCWRyOposCWhZzfspu10LvuMMvAR9igpbfi1JvXbOFmGm0f9
AxxgKsrD1Of1HWhSh5ofUQfhPFOtypHEBfiFuzj6tbInF87XfKUoQMKBG/qG10rIObUGzId3xQpX
9KBz6PXKTWV81qQnSN0U5bGTAxIzz5UvoQuSSPljwTw2gBmFvyNpFwXRj1T9qaDvDZrd7RtEKJnW
t/JmZYOsfCatE+JzBVyYJ/JuJ8a8BUpas1HKcIuEa3wKxmatHeSb0+D6Zsf9B4DLTGU6F9uoJwQo
2JI0BpbV3eUE6bSSHGX96+tL1L9O+9fX1/f394eHz+0ZKTbyuyeJ/vOvlwX2kcdBf9/Ms0O3ghaB
LPegaZXcYA+cBZHtwZIsMCIdfDu0m51ge5bwlNqTI284Mz/KJmsrEUm20XmVtvv2fp5VyJSZfx2y
Gzet66Hmq3ICzTNXAjCBWA0Ep3yQWzHvtbMGUVxIlaOsifsEDCQzVJhWnuGCSAmrVpFddhu8a9bk
gNTlITNlcITfn2Buvt7pBZ7pdkAviZ6Vm7TcyAqRMLaa7ObkOOpgBtffjj75JZLSOO3ftwHpyct9
k9/YlRuTaJMCh8wcv9GkZApaIwpwkcuusTtUJ/dofVgHI9FHXQvJl7U5onWauBaBW3mqT47j6M7W
NG0SYfDG427lXl14EGKqL76Gin+CCWVzNi9kVyGhmXdGfQaQL3QjR9fL/bBNkE3arkGb1owKVFUZ
OxpCtAOmAA/OF/1j/CoTU3gV9tMDFM26lwZK0s/+88q8z9fUnXmnAZxsGOEJHpSYd+NgfByO1vGY
GdYx0BnyUZKvedKtFGpzJN9UDwbm/Tki+idP8qPzKJ1a4qxsBFpXBqHnPPUghsErRZu58a5vnypL
ZH8catn1Du3Twar2SWjtX3lLM230/ejcr0fgO3+PW2UNnri46S8Mz172onQBFSCkh3kYnjiD1/OD
9lx1dhnj/W81wtv9aV/IMmGUIIj67osW0RJ0bWwAfUcesg1OWEqmfaed+wnkHafBP3ivSqhHTwGE
x1am9jYEBjQYEk9ghEKbAXSIrm2CiJjpw8FX3QIrKpnnws6dlWHd3s3XJuZQ5mIOsxBKyr3nKS5r
i1sAbs3ICk1G78jrK6ppjuisQjHWLFInFUCEVkh8RnEHozN63XeYh2oXn7kn3sgtbFAnO3gr7vG7
KkGdGRC5AuipQWIYnAvUFpW5cuT9pMYowZHf7QJdM0v9KzDAV64nBOV/K7cy8lTa5ba06wPQENY8
B6ntE9Z6SozQiYyBnCS7IpEZPYIlm8Rk/voW/yrs0EgIo78Cvqj3O2mTHJhNo/uWpwebEjz5z4yl
roxocWdcDIjajXJapSGjVIprFJb/eM6Pa3183wUCasqASFdBzwiC0FmR9npjKCjTN2mnKG5jiLqw
807MU2FFFmbMnJz4IzAmx9/WNvdaWxVRd7kV7ALS2I0dYxG9Jx7zAHJvx3vo1+/VBReIWg1eL8BW
LtA9RGoXZmoSqi5U5szW/Kg2ijXteZP4bhLq3uv9M7KQGgM24sIcdUZgLk2mLFLd1kR/OqD5lmIi
D0Q08zM3QiuyAxMxNVGM+3bp5s3ZsV7ZpU6K79WBWAkYpmyr22aTP4RkIB1oBF7LTWd3D5553+CC
P/1GW2sQrQArCd27OVUQ4o6SQXU9OzIEp9lhYS3WKVd8zpoZKhgVIBqGrCnMIAx0ho3/qNmRU+jK
+/3RLIAnoM0C8Pj/DYd6diSQeFbKvlfdt2yDBhwrfgQi9sk/yPvJbqGQoeCKRFLznVszPP9i+uiA
eQ666WilAl8rNUAZoXyeSKPqNvtyK3/K28SoTNFQ7PE5/iGd7g9z3ny0MUgvIHshAvOr0Ow7bOSV
XN8FmiuUZigSeCgU0Xy0B6zpcyxFs8g+/2uJmk+/EQKI4UWaqwVmr0sBcK37WjDi9lk2e07nV0K6
2YXdDkyGugXYheC25210cTPVaF1ppjTT3GwfPcvPvLEmebY8c38M0NV+CAlyozcbkA+MA2T4k79n
LXFlsy/PGh4a0MqSwBJIp+8BStGUTi41Vzywn+WW/1n9BpGZyT/xK2/KRUuIEmZwDppUkcS6nrA2
9cRWaXrNBX1G+RT9UCCfZqGYCXbn6VNZ2XaLzunSGpXjaGK5CyWv1ZCem+FiaJLJH/1H7lDtlAc2
1qsPSE/yKVl74S9cfHMo9GeQ1E0eoYHZ4zmY1Y7gNXgWf3K/2jX24yUHdWmDuly1vFC4MO40BLRB
R/pPdIQdq9+51ayQZyzUGlTc4ej9wWsUjUc07IALPagwpZnnGnFNklN/3vCn0dAlvd5z5jY8Juf7
vmIhUQSDAHBxyMWgyZhmkUzYLmPUBgbZrUJKO8CTVNq1uD8DVIXBM094KwUGQNAhWKq3u/5rlQVl
cW4vvoCaW2gP+xCzwhdUBhq6HoliBpbwVdvy5vWBN0Du8Z6cI3tNXPHWlwAHMRfPgCkBc5NIPdRG
tUo5kEF5rsJOlsdvyorbTr+ZprfuT/CSHailY27BlDhLJFwfwUou67otasZltWKLOPRHOfmKA8q3
ziz4gV0JEObfduUhRSQXOGQx8EIAGxXdPDYKMWQ+iph3EwZOOO6rzMihzmDyQiusxJvizbohDQ/K
OpSjoJ41I2ivR8YHgMeMkyC5zPTAlVu22KnRptCIgk40j3n1vJ8hlEyiAwuYif88DScpJxJ/RpSm
K4I9/GT9z9ZRvOci0aczhwo2/v5Vfea5o6nPfaWz6Hnyd+MAxTHP8nyjrY0GzQsypJPA/5eS9jVO
SNOZconAPEUN7DzEO8FfQejcXAkYJa5QxJWzsOHNnSNCniXN5hdlFqieWdYjhE4VpBEjECeYSRiV
TsAXvlm2o7eyc5Ysq+LM/A8NGpAdzzvr4rYTpQHsgEwlu/LAoK97AL+8L/DFph4wyaGkpbZSx9mj
pI1rhf6lpZ07lJCYRaiEYgt1b/RMVfpQUJABvwFOgiOMB42NeCtlZ4EjxSENrDbfgihdjg6Tv43U
Y6bFeskd2F5nOSdg9AlkyV/auJsmq66IL5+4FmjM4oP3nVg1BVA11xaTvyS/w/KQNh56OO02efdT
vZNIG+vqjn/LtpL4yKqTFUbE661K3Qv41/3DeRvHf+9gsJpJSP2huZAaqCyCs7SZkI6DlO0J76cK
2GNwSbZl4TtF3YxG1SW8EVdCtyml+rFJZHB1jeWzL6etwXOeqkuaZ/Rp9judRwi9mFxvhFQJCS+k
AinBh0e6TBk297/7FgAyY+00INMQz2IIdDwpBHwvT76anIVaTTag+EsfeEbeBAn0DUIA2LsBinmC
N1hagbOGkLiwpDT6W3FruCtFkiBTjMfgnEmmnVuXAygfVZPnFhGkHBouf4xwZMWqJ6AwISVWMpab
U6C8hNyK97lNvsC0ipc7qMYhisHSsaDoyULJVqx/TnPb63XB6TmrY+2+McJz32wBx5S8X+Jql9W8
Ia4dLMxizJDNwTtYoiVZ5DgX2LjO/HPUaqrJMigX9R7rmWPeBXYdchDl7eramQJP3PIB01noKyFt
NBWGCuF2U+vLZi2cvHlbiGBU4TUJ2q7QB0HUT/mJrgHvelT75yoWkWmLal1mY0mfxbKtSshHqwWk
0IibUrU1n52giVZnVhNG0UYd+TWEwm2SAF8DsnmU1SFcA9dB3Xd+xIYFKDb8M/esBnoaH8bfLIi5
Jh0NpRHeWaLR92YWmoJ35ESz9i1Ac3KxJGx6TPIf/J5H/3fhpNDbSkiE6tjPsbOlaJtLpsLtJMHQ
tBfl7Iu6wqzN4xyeUks7JyvRm4N7GsTW83134W9TCeIMedpjR714Mgl8vHeFffrYKg+lqJG6ecv7
X+MumuxUnlb80HeG9sY2Xp+oUOFPMIlc2x6Fnoe2QeGfefUBzsMz/KeRATSOBMW2VXW+c2Lx1EgW
6xm8UX0mj+xT/yKa42BI0Y7TFVPkiXCS3FQ1es/oGFMD//6a07m98LG0Fx9JX0htKSlBmftn0CVq
R6a2B8EUlK1/kFA3bI6cKe6gK/8m+I7yyMDrVwans9LKMn0XhqipAjMCTuEMYp3xG9dTJaAztG8l
1T/XfWzmj2P5kpXm4Ntersver4bZd4Vdtu/ZFBFB3Afjj4o1ZM5WgAsaJMJlNnIMnQl9RChrE7Yw
k84QGXsa0ZrwkCRm5J0glCFWJhM7rUa4xJQehZ+okHrP2lMTbSpQSTRI7jK/RPkxAAVByx3a7dS8
KxoZIPMabsLneIQcS7ZtpDUM5zft+b3BU3kEkUk7MYVQ01k+1LKFZkdSD0+hf9A6Pd6G0WtZksxJ
41e0NOHSRnP+e3aKcieWjCnY+40lS6/8YIw/ZX/jM08ikOH5VhmNFh5bq4+ylxCheoK3IdlwRhv6
OHeP6GF/UmQLfPbKhydulO6cxJsyOwJlGMwa5HtZscTpkBW7BLjSkHTMxlf1AoXj/CWrjEIxy2FX
2aHyWLyhSeX+Tbhwg6PQJAOgjxANuRWJSoiPSt34LCP75ya25FIHNr70N2DC7wyAtRLCh7ba6OMh
b9CuZqL9rdYz9HNtZVWXx4O4JuqxdC1dfc4c1F04kSSDmFFfe/55PKQi2n6tOjZ6FNEDluTBSzPq
omiKbGyo/BqdxsLpvLJMua824YcpFRn/zGQkTRPwHBW6VitEki0wK1VZStBxvjL7t09+xMaI/uHs
Zw5h0FNdDxft3YJYVX5wbtgHBjdPNA2HwFdJXQBPkc00iWZcjwTMSVsOQXOn4jgG40ZTV2ntbt5Z
+BLhn0akOb9Gt1ynUcGXYisE51yVepD0hdqD1PKDXXYKp/djne1rJVHdnOtPfsM2u0zzByNPR5CC
BRz/lsutpo9sEht8yeU/C8Zbg3rfPu3xhRAmhcoADxI80O9dzxX6kZQwrYPw3HqCU4WRoSmVDih7
rdhFbQVtZ9bMJos6KMk9RcxLUu21yooVwJW/7p+Z2yIlit1g3kJYiIVTFZly5HIhCqOc5vFZtmNA
mrhXxRoPcFaxqPPehpecivDv8RFUQef7lm8BQrNlqPkKuGEBYZSoWKUDFoOvtSA5y+VDplmVD04e
J49PincW5B+Rckhr4qHdgn1oZLNWayPz2LeCdwcwBgTZLKWRA2j61rNAVieerhbhFqagBdjogvQz
UMEVE6w8AG/SS9Qnz2HDxYnmxERkEHfFZ15OhfMAN2RFfV0DxZNAQqSKMl0c8mDlrl3YzSjCIRKB
vgaSuHR2gsmA8Q3ZKjlXgETs6zVym3mrUdfI1a+nrpGQ7yvg1PHrufFBGV/6n4qwLR46VV9L7H/X
hK4tIQuBfh2AkZD7Ro7pevaUKvVyIYiT85hMWz86iOOWq5SD1+7LczmJZp+/F6PT6YgtDEb03Pv7
7TYBivQOEC7gcoHoIAdl9mvzKc+IrRd4wbniZhqsqCfxiI5Pq0sOWRWRtLLZtd6V2/1ybZI6XMkI
riiu04LzLCYS8y1JBA4NWO/TJP1ikGS6P8J5ANT8IrmroOYFsiBQ6lEHakjzAUyVSngWgj4xgnaq
CZuzOtMrsX7f0m1RH3MJWUgg+zQBXoOO7POy9gdOiaJznu1G+dHvJtD+oNeM/4WMjvQJvtIkM0uL
i0i/l9Wj1ljTAfw8pK1Jxu/itQruLcAF3wPeSKTQwT49Cxder63SFFHEM0l0bpjD/5D2Xc2NI022
vwgR8Oa1CoYGEClDSa0XhNRSw6Pg3a/fg/727pAgLxGzGz0T0zMdo0S5rKzMPOf0M72ESDPuSXn0
bW4iRb7NDjpKkiOpj9LJUI/VsAkKpPkgK5evTM11XWn+FBnpA7SLzgTpi/NU8ENWMXBlnSr5uyhe
uuqx5o5SBkmo0AoiovoA9ccnZTAl1IrlnQ+5PoSXYitCmdK6v0y3tt/sMNB/idoPLpvLWUlYOfQC
lDhOrSQhHDLa3KmkuEFfLps2sVamJoKEtffLLaMgZwKnD9YCN8vCqJLUoZCFUXJKQ13fyF3Nb/v2
l9B0e3QhTXjixcbKi+lGBuQvfwJWHgLjM1fE5TjH0oc4x4hZneTf8rgdNQGaDHhvyDXJngcE43Vk
Ca2lr7UF3zpwCnh7AMHn5+zYIswS+7aI8QiPT5raTZ4AhpMkA9alqaYV3zXfK8uTrYGASkCCBSR+
S7CN1Pb8qOlhggQH5I+kCM5r5ZK55ZzFcxPzsp5dbT58M1D+cXIKa4EIekLaCXH7t4TWhVc+/zVK
BJpSdeLGAxlWSlO3dsy56UUwpAaSgXCoTE56oWigZhk4GqcCWpIKDc9djemgncoy59+fDQ0vfGCX
VHQ8LiOwKQyFiTfq5NSMMQCzL75UmqEU0HgocB6ztS16fcvO4kgyAh4FfUK4yRfTy7oknBjGCLiq
YLNeF6GiPpS7SZieIHo+KzloiRkgVt0IbYHOsBhQXTlsI7PhKlAh6FNuJeixt9ta/dbiUQK1FRft
s0lchbTPDupqs6HchEQ34F1g8Ln81AbEGEU2CViObN8qSLsCqkd06aGGHty0AzSVr51kja/n5v7D
FIFXHQpmyHwsPDjPlFGSRyU5GVltgsobuufP3ESz/AW5bqmyW7zQB31f8yYwv3ywFgXNR3U5aGDo
5tqoAVKNJdtMw/tiMYlFeuJZF3kc0wGh1tP0GMvhKQGN/SGfoOCm6H5Gx6L/9a/3IvIXqLuhQxPq
8n9j9LOzp0hBUgxFk55ATQS07V5SzL605ByULB/3LV1Dx7EFz00tXCWYVSEAJdXpSfSAudy+a6nd
+NZb+x5REAhYqQ0Q5q5IqAapv+wQQ79rExzU1Wr0dUyLjl8dzgxSlLOg9eLIQ45XmpIozU5IT9cm
EwUwjiWQmP73F+CFmYWDLnWWZnGfZKdsioFS3oFrKhT3YI8Z1nKdN95RFyNaBrdiGYR8q8OU9Cw6
EyPam/4L4sk6VGBoYyEFFtlDT1D7el5ZUfF656JXGU2AiMRmJeVFvAEe/7iroiI7od3MQsL9czzV
Xmz/xIea2LGpo7mkN+ujuof467jH/bEWfN24nC4+YP7A8907qhHaFPPsVPG5QUbVSK0gGXP7/jhv
ZFMwwWfjXMQVgczQuV+w7FSYqn9sexPUcSLUesGFaXPipn4Rq52ab1as3ribLqwunKGq1xUUTzA4
7fBd/c4IalOJKb8PFJngbUWlHbXGr8f7Rm/cFbAJKmxQ0+HB9zfRcjahfCAG4DBoshOX4EUJatQv
XBpQsmi7hEZdxDltLw5UztlaQ+mN1PP8HEdPDRrLkFNd6r6jghOgUNSmpxTsfIe4GQoBV3EgtzQo
OAHNWEo56c9z7u014JOxIUPKKsUtGGsYjcYkew2DuPtOOKPuvvHeq0ekoruWAyWHoVch4CMlmGQr
QS4qk49VbfICZQKPSFTVhYpiRG/85iAdrNhDwmSGlKKhWEI6hF/SEAWR2Q5xlXgQ8h5yynIVN4Ks
NHlv3p/+m0d5JgHDLY0LEEWlyw0tsk5RyqJMT8gkNFxn6jURAtAj+I+aQXtXQcFap0kENqieAt8L
ZOv9DxBvXEZQafvnAxZHWpb5PIYoFh7K8aZVeLSQthGkqZNdDTV2iSZgnP0NdsrB1tFeitKIHdZE
2XMtGJabPxX3Hr5iltPmqQkw4xExsudS9VBt+V98JlqdQY8K5nlkcBZOvAfwdSziKQV72E/0yW9i
lwtlkPJWdtSaXW+rFel0gkcSLYOWVso75z9k6MTuqFGldEBwnmx930KZMhFplWy7YVtFuPFJqRF+
TUfhmtoLN5+M8jl6fNGtiZfZ5aq2SJBz0yCkJzZuSnXflglJQhv5QQlY5lj6afvIapDb72KBdMn7
CAZ6fxdBgSUB/AcFzHKrS6/GSNUeaLa3MX4a0d6QmVXJkX6t6H7LA+ANhYc83vPz0+3yW7mwivox
NtITqvqdGbRqYZbZ6BMDU26hnKqSNM3Ypqq4NXasG0+auVMQvEkzIAcKN5eWoa3kl4kqY5ZUPtjU
g1Sj0WCcHpSsLFYu51sxAAqPkB5B9A3OskVIXGhloFRTBIcuCTL4rNvRig32ijLPjk/KtXLJzfsD
QS1UvNGjj1+LQ8Uhvoxa8Lic+AwwJ8Gw45Y0oMVqXtTRRj0geksmcwzXrq3ZWSwCS+nc7OJ29PUw
8uOyzU6lStTyqCley+91GweUS/bF4IzVysPmuosLGx3kvcgso+iKBrLFEg5KWQshJPtOY4ccBDqL
oJb1JaJZvSat+IZiiH4MEQ3FFjeaXU01m8dNiqZ+A1zW0x9h3Pnyyifd8mfolwHNrYbWGVSoLzcV
Xwpc1HIcYqPQ6HbgoUXrSKM8i1yteBChDvcCKwPKc1lEW3Tsrjwvb6UHJLgoAw8vlMbBlXVpPtH8
EJzmSX6CKBFR43dtRHVP3nDaTpKcfGicNHis9NqK1qTebkbbMCrKsw4Eco8LDykLGbqIOljuFTKU
jzWfmwaEQfzYSrqMVjyjtfrWNS6w/CTIbEWt4RrxFiwswOwnAYW8ECKd4BV7GKJXPTV5n4KF774b
v3EModOKEBypQeSslseQGxslFjIhP0GpmnLSNqg7cGJ4xlp/zY36EDqY8OI25vSkiiaRy2Uoy1bV
i0TKT6lbPXPbjNQU4lnk6Ul4+l0RcY3L8VZO8MLeYtf1U941VQh7jHihLf+ZQRtPP9PDMXFV8lZA
z/xUQy1x9fa+ceIv7C4umjwXan2KxfzU/cY7IJH3efiZa47CClBmQMWp0omveODo4ofnmtv7+JzC
TBNrAHSo3bPCYulKJ+mN83fxRfMWOAsouUlWfTw78xOK5DNKoDA7PsOuH4gQ/tTDKlnITXtoVePB
TwlQ55JdaBzTSKsL2BsHwCc3SLaSLXPC5wFrjs56yhNaeDNKxupKSjc9Mb+zvV+T1/s7+2+nxML3
zrHJ/3zH4vhlHSDHoYEdsAcNCTGIhIIwAZ0r9t1P+8upTTdHS2tBdqfn/uvxcS39eisVfGF/cY3X
eSeVQjnPO0E7KzgIKxevFhY7w475GH6IR2FkPgZf98d9q9JxbnfJPBSNLVgmIoy7paNCALLHI5um
PuQtHFPa3jd244F0YWt5rcp9lOohxqhr+w4ssHFz9MfXIfhZbYy5lSK6MLW4SjM9kdkoYVjSIQO8
BpkYIIO7fd3jaUsq+SH+6NGi6PlrGe3bnuuffbQsrChBgKAixIkehQ0rScso7/Gv/LRLftCZMyUm
B9oVZpXPorqSr7npnM8sL3wYtk/fpxNml5ceVQGtdLE9QHhuNTi+6bPmVDZIXtE4sWTTqHqVk9UA
PZ0Kt597HhU7EwB2AAP+loPusDbXdhK7+hTfeKWlvG4b8QPykxmKhEa1xl4+b5nrY/vPxyzcVd4K
aTgIWOe48LrQGvCu4ShUFwCDT9G3s89Mbi0vdnsX/2Ny/vMzDzk/ekEug3mWFFeI7Qa8qPI7+oqF
VSqR5eFERQhs/2f6UIslrYahN0apGVyxekBLjUrxqOwe+MzDI47rLG4FJ7N0Qlf2FtdR7wtq3ysQ
iGJWB1B9fGAn5C5MnzREAPowJN+ZGXrG5r5bWFwB/20VPaHg70EyYXlkKgENdHVTDe5Y7iO/AlEw
cmHlr6okkv+tp7bchitxzGIJZ4sa0Edgm587QBFyXy7hVFZJ2uY9dLfM0ivI524N8zgvzNm2vDKw
uE1qSe04LhoGt5c8poSk8v/9nF2MYHFdSEg683KLEajJYPVJTNuCgH0gUSSSihruiyIozPvLtHju
Lcf0d7Oe7fsBNCRJy8GkUEKLT/HwMIAYx8rKLB33lZXFHTEGqW8UMlTD0AVoS++S3Xy5ym58bywf
2Uj2dn9My2v/v83hwQGRTiT0l6qWDaiPM7nHju9peIS01xaylkQmilPbiiObEbKktQNyRfdhGiDR
xgGLmgFc/H3/M24ddCzn//sMY/nsiAH60guImbtJvO3GgEySSkvAFbpWJUls8kFLtIlKvLoS9sz7
8Hqf/mN3OdspXyVBh+Gn2+Klt/xfrVs88St7dXknLibZ4BeXMQhW4ikzoKan16DIN4WWiH00K7h/
lO27FDGLR4clM77kRCEj0kAoePXJWgrh9vb9Z6iLJ4UPpl4QnmOoL0e6RiK4so2QNrp0KD7LK7Bc
44cHokw4aBeDjMVUQ6/BUGOO1ojjJ830s6cytEBzNOV2DS2VkqToVIayd+t0pc06fysnBZ0mB+iF
xniooblxf5/d9nvIoqGANItTLW5L9Kd3Y2PgCLe8U6ONDbBrA7VFyxes/5uhhYOt1FivQJSGU2xD
72q7azdrwk7/n031z1gWLpYboFmShDgyDRgbYpxawdaIYIafHSgNH01oftP7Y7p9SJErQfEN2njo
H7lcZF0IWtmP+cGNBLQoQn2haiqSdj8tGjY0wKn9h7ix22itZWER1/3n9JyZXbj6CZQYShZiLgf+
2QgYSd8C2SdcsHZKbx6Q/7FzlfoIDVXnKxl2JONTT530yHXOeAKccN7B4a8u+KjNopPI1Ij4Z0TX
UME3wgDkMHkEAEhGofFrkXoRCyWIgZOBl4h4YHY4qy/+QIPDnkBIL0adzQ0nzt+urOl86q8c4JnR
hQNM275BAxSMQqv5UefQJRgCo8V26GVQlH0Asj3xVdbSLY/zGuZ4FbGVmGvZHvWf5YV7R/JKA/5h
WUIXoEnVi5MA169kuSM1L62UWI1ffwilLfOd1WrjtuxLpFbNENR1OaRwEuG5A1hKDNk2CaCG9KEZ
Xpv6uyxYuR6W6bCrj5v3zNmd31dQlAPPHfyaqtiKn5mNcfRbRxpMv/J6TMmTMG4LCN7fX5b5JF2t
yswFB6eMSG35KM0zlvlTP5v1AzoFTiPRNAu8ijM+p0GxdJ37l3m//wz0zOJiH0hjKFZTC4vKM7d5
8Y/CbtiJx9I0ttFKyHHbcZ2ZWt6GWZSG5QBTdWYJ9otvqqbiPFgQfXXSB3eNieG21zozt7j38jLK
Y7Q9Dy4nmONEoeiputwfLjOLx5yupXOWzcpX87i4CEPdSCLA7Qe3yJXtNLWboESHrUgUVwW5RejV
soA/epWQzsyRAQgghohizoTrqJL+N/HqjH8EaZYB5e3FkqpQEGNFIOJTWkfsPEV8KaSVbXO9T1Ug
6SDKo+M1DCDbwjWzuhikgAmj+47WCAsecS2wuPaJMIBKPXKg+A3qrZfnbxprKRoLGNCC/IWraA0S
OuQzItkqSwbl6F9i0a3EojfHNGudwQcDHLbEyfhgYmwm1HFc6b1H/1ZMIVtwbOf2jvtn/C++7PKQ
Y0hnhhbrI/INJPNGGMLpFmnzhRSjtBlfJVMg0U6zBiva1vZPZUECrQQQwTSO/dfzmkbW7dECmYdC
Hy6Tv5WgMwcHQIA6KBUmWFRpQCsq7zlzrenh+gLHQKEMOWOB8fOWvA2GX9a5mqqjm+nUh+KHXlpC
bNarhMM3x3JmZ3H2EkjjTZWsjG78wqskrxwuI9VbxT+2IluJhZbVf5zzyzEtLgZOSKOi4bXRHeyE
6FZjg9vHgVjuTqfjA5lAMWXMv2hlgR2FJk4B/7bLya6iM7uNvxqBXwcvl9+ziGzLxGCJkOn4HjyV
0tj21RoKfSujvm0EFJMIGECysOwdLYculYIeRlTZblDmHSesYrPitm447Hko/1hZxM4GWv8KlYMV
OX7LtafeySEsjBgolT76wDK0jEqDsjKy64cB0IMQewblH44CzsGln5FDfYQWD2xqiR0bv/vY0ZqH
wqAGwMj3j/2NTYry2kyiPE8jKjyXlkYhk6WiLgfXT0j14oOace8fqp1xvG/mxlKBYk2daaHxrodW
/KWZRtBHI6mTyS1iHnPWHgrDnaLSum/lRnyEpBV6P+Y7BkaWF0BbNM3QT/HkauzAniq3wKiyYiO1
BG2AAwjjQXCe4t9WzF4v18wsAAIKbEJBvSqHawgYtSTH6HSPI4d829i8xawJjyDO+mltKaQjaD/W
klrXS3dpdf7zM18J5M/UFwqs1rJCRbbP0VMzUEV6CeKYNtFmZZBzYHJ5P1yaW+wUeYaFKA3MTYnt
h55cgX+meun6nf+UpE6rcZYsWdzMshxCzrD7+r+ZX+6gIFGhn9hkk9v81k89Oo4YqsA2NIMqJ7BB
KBEhAF+rHqys65JctSmB/WB5Prl5VFCZfy/Vt/GdRy6o7//cH95tS5B3BeIavSP6wl/KdZvituCw
TdrnmDvx/kdY/ZH8H7bGgHMjoYdlnDXJ0V+AzfpX1Pds1+hG10bFGE5u3GpmGUdWUkYEFy6HRGLd
2SWjhZ8CeuyOAvdYfHRNvcJpLFzfv/MXQJZKVOYe5WVH/JSiWXds0skNt8xqQpOFG/SqVZb/HD4Z
O58+g9f4MfxJ3u5P8XXsNpudMS9o+QffwmKKxYxveCPA/h3RzaGin8IRJughkKZJaantxKf75m7c
G5f25iU/m2gxa5us0uGLRt7jpuf6k1HkTwFijnRSTFvkS1YujdsTiwkFOz36gK54W0ERkTGtYOCw
tEFYYHnVAU2H86+tTHzyHaN4G6zcjjd90JnJhVPQW2mog76YXJ4KexCh7ZStRtYyEcu2GOwVTOU/
VpZsrJUWJF04wUpr5QeRvkwkpNPm8PTVkV8B0Ol4p9PUAWOfKdGV8PvmZj0zvbiJNWBJm4SHC2im
kkYyatBTBVKQA9CvK/vl+oq8HKS42C+G2ggKgyUZhJ1iYKrZZCqTnfAvLH0HrVIRKqD+dkQ+oEUh
bPFSoGO9bdoVRztHpVdu/mzA8zVwtm2rOtfrwcAmMvxfkfGVDCvn4qanO/v5s/2zn69PQDGFYTmv
ZVY86f5rKh3E0kzktbfvjUwOkCloUcffYDHGu/PSUl4pfp1W2DWDDUqX12kzkGLTbFJTsw85kXYC
hSOwwU8DcMzbqvVb1+W59cU89kFbd1wM6+pOsVE9oBmFpIJXbTQrogPFB1CfVqbsxeAUlfdIsZOV
VNayi+bvsUEr2RxH4tGqGgsPBPoxgQU1prqxa4s7oOfUCmzFrK1iK47IzaIdstEIUs5iakMPlNHV
ZMct9wC+OsDqIHKD0vRiElD+Gusu7CaXvTYtTZ6ql/wofmqdmT/0b+IeaF9Ij0GbdN8f1nDa6s0F
OLO92Giakuq5zLeTW1olGdEDXG2r47D1/4Dp8xFpF9lEH5ET0M9fBX1V8Apq6TfIPq2T83A66SSi
Bn1KyWdAfzkvNdmC6ohw6HuyPt2ADpb7UD2ItkIb5/nU79WntZjylt85n7nZW5wdk3ZKNZFlmDmw
qrvNPnMhxrHicOb9vzzpaBdFvzr4LPGAXMSPRZ2nY1pP8N1B6ikszEB5VOsbjudTdB5OnJf1wHxK
ed1RpoJgQ2PlNqvaGOWhQLLvf8wtrwNsHF4g6C4DumRxOTd8J4xlJE5uVP7WwkOernjXa6+DQYJ1
FU0S6FrllzFHigY/Xw4V3W1kiiay1s1BHH5/CDeq9Wj8F0HQiO2O7NMywIjEWk61PvZd/VS+8mC/
Q4sgTe2B8ra4HU2VgIUvtfq3+2ZvuDmYBfcf+t0FYeZsv9wpSgjqv1qsfNcuQmt6y0qy7b7kF4RU
EMl1CjJu5Te0+4NyBlQq3HFYednduJxhX0VkhQMON7Okz+ayQOpbkH+5eyOl6k585R6Sj/x7IOLW
+DC83mQv5bEBEWy9Uah05B/WYLvXTgZMBKDil3UeXdfSsmUNHUy+X4iq7wYZCDmggTAeFe6IBBkS
mr248sT8m6a8PDWX1hanRmgKwWCK5qNCzQh3iD45MtPoiE5vKXb0BLZHO3FUcyBIC5KXJ9UMyPHh
DV2LDwLNjv12sHhTtDuHR1PAZEGIxry/H65PErSekToDxhsdu2jYvNwORjglGksC3w3zksgALK+J
rSwxFrhWLi0sNhyICVO/GTjDlR3OVt5rh50Kqz51b8apemDPuSMcw7Xs5I1o+tLo4jL3M4BcQZju
u/VTs5/AyzxZOU1ITtfaKm54CqRDQMkGAizIhS4vTb0vwmzQ8f6BrDxUqx4yS0oeZSGBp7+/ULcO
rsFDvxPGsE7i33D+zMX7rOkbqIFzbgZWIi88dltpnz4zr+CJvOW3/iZ8GF3lJO+Dg//AuWvMmcuB
oqI4A8sBoTVAuwMA8eVGETK1G8pC4lwOKbog+s6LjqTQ6KykmrJyZbC3jCEIQJYOY0Uqe2HM50dR
ZVMceE29zY+4XTZZMBE9B3B3WqFSWLqDeVznphY7pRmrCmDQJPAk399C1Q4Y/ZKzyxqJugCadjGy
BHyw9kRZPi6XRheBzjAGBah5ML7q5aDHZuSp2wTeFlv06/6uuQrq/mNJnt09apTo0L1cNqQipRxS
S9gPEDN1RVrYqRmb1R4p3RRBC/RVrYowOzsYxzUR0KtDuLQ9r/LZjlXrVo5boAFcA/pDbfCiTk7f
bwIv2g7Fn2ACp2T0fX+4N+cV4Tu6zlHPAfj60uLIRF+rOcyr0DiiYpYDT/j3mAVE85/GrRb925D5
7wjhNFHxhg/FtXJpjyW9mE4JNs8Upc/pwMyyy4lQB0irbaVTmD2L0SnwZzRzyQ5x+phqBa3B2D6T
aAF/VPyIU0TuT8FVXLH4piWJTCoMFeQ5MAdGSJBgPPi71ktOYw8vkbjMBSDiod3OQrdktQHx1lkC
9wTKdQiQ5pzq5XSETZ+3YVKAGg7tlF78u3jzfxWH1tFoAOmVSbLrkHCudBptbrumwbKkBMPtBctn
xhdrL/RlO+oFjJdQAsisYd8csk+VMpp4kauEFMH5uO8s/vmBO3ZAcq0B/5chOOzLIjoBZpoBA/Hx
IgRnMtxjCylnL8idrD3U4ePgH0VhDba1ZmZxoKW8H4WyhZn6T7eb6Io3XIYDfwcB6lvA82ew9t9X
0tmR5RUhyhEgwfHq3S8/qrZBm6wk9P6mX85DotmGpIDJFCUEsHct4VkhdE7wzu5CD1SUTmHru8nM
drWnbDzOUr9rjwHRuDPMySsewQF78JGl2WxQbkCRKvUM1PT//YG5+J7FDZDmOvAq4HH16uq10z9Q
ByQMFHngLPull6exNrF5KsgGV9+1m7SkA9dqdlKQ27n/HTcOz8VnLO4E3Yg0LhIxLSlodw20thvS
o8yBVX8nJU6srFi7qt9iFRQUWKDWM6tE4dl/eVarLAQqjw2RFzKIRCVUeGtyMo4EHL5QD5gyNA0X
lnwYLCQc/ox73gxLwgDdoJv7w74qwvznQ5DeBQUn0i9/456zLddr6SiFah95xvAsKiSXHvoA8rnR
QMJNckDy01PWngB/0ViLLagghAIT+NwHj5zP5eCFAQiywRgjEI+5ml0OAPHblbaLZTt6HPKNZNhy
Cew5RES+Azsjoe7iPcT0lTW4Sq7PQz//jPk0ng2dgxZbH6hT5EnBZy/UtEC/qF8fsqMPsrNh3xYv
YmEW0AkDLJtT3u5P/I27EsjPuYcarOGosS385VCF4KIItNhL1DcddLU+yGMFnyQfDIprEfT58mKV
RecqrkNfAlwLILkiMrRXcCEoG5VFkpaDlxGGBAk4a2lNVCpa3VGl0zv+88fX8ddogkGYTuStIokJ
LRnkTwr0MUyIVn7+KhJNdKJoKN60xDB7PIyoySO43wdmgUQZiKigyXN/rpbJVjyVdTzVUfdEYkoF
SfblQk2FkbQtWmC9rniJuIBA31kJVw7CleudbSDCnxH5YHFaIgjTMOwCn3WD12oF6UHemAC2en8Y
whKmqM0DQW6PNwAZlTCOxaK3DdenRhiO3kg/vH1nbuh7ZU6/QSexQdZTpF8DeYvIR4YZfJctcrBz
E4z86Oulh5cDeFEJ2X68bH9DRcV8mwVonh8fJWLu3I7++pORXW/LRCVHpIbwgE3pZm6qeRAc/LYy
/3T0809rJZD9S2lP/6gHGZAsCf/63dkK/l9a2c86GahOkm1KHpBkUw5I0Tuu5Lz15q+cnNyUWC29
PydXx2AxI4sQTq94dKKOAWbEmeoXhTP530OOrcmDo2Rr5Cv5AGme4AvPc2luWZfkOta3sgZze+/D
46mZkFdGtt73x9Z58kzvsK0s/OVau92n4/5UzvvGvD/ev7rD975g8bbKoiHOegFfoH40ZuWqdPtx
sH9s+2iZFnw+ebY64qjEIdbGenDp68a1CDmSHXE+TZ2ubclbHuFsQy4VS9VRlgNtwtckpLTeNbpK
zbqyvkuu9y5Uo9joYaCBuAX6FXDJ/Wl/uN9qawGFmWPTbyer3suHNHoEQpQ383fImd+f8+uYfLHq
C0df6zo4wkt8BCuOPJpz0esszgA6ghgdOsrhN+fvGfgbABIN0PuD0nGSAxu8FtytTfYiRM073w9y
GZ9hv+Y41N77gRGe7hPigc2FvhAcPoo98G7bTw3uf9exjjvHfX6TKN2fHnECv9eW//omBqU6qNxR
bkBiGbhx8dKz+l1njEUEYsZMRH/Mtq5PNcvN8iPK38CqzurYzHgXhCD56PU+5Wt029cA8xMAEYx4
TYp8KY86u0eIWM586ug8BLnt4mxonBb3Cjel3jsHVTez2Qb73OQe0sNg5jpRIP4GwQNTcKqNvsUE
NQ4YbX04SxO812Zp/4m95pSvtf3fmCMRrwrEaeDcRZPx35TqeZhQcnkt5GHtRTlDEzMQ9B4uo8T0
C593DNFvLFEJSkcYh8YCI13zW85FYwtO4uwh0dLUTMc8tHNdjKzcGDOnrxnn8ZoaWFPEr6FFrm9K
fKsMhvw5vYps1WKnD6I8aUyMa69gv1oJwsrZczysAb6vnehsBCs1E9mqeKpcbppSM8KyM2BEnbO2
LwDaTyCl0Ym6xhUG8oD5Z126S9QXsCdUCY2v8/64tDUwkZVSxQ0viGrAeZKiRW+CNAnU1eU2ED4D
uYt/T+GQ8hSyPoCkclzzM46QlnUATfKhtzpmuVv14Es1I4jPfFR5KTyMIxf9YWmiztqzvYGnsQTs
Y1ogHO8N5h8mpPpeq7wvwNHVK6Al6aoOXZRdxXXBRkJRxek5MRgcoZ3ylxCEaQqN1XCA9ISfotFG
gbSiM07YS8QfGCdsU6VL38qu18GCLVUDANm93HyXQ6y/VqwMpW0B6tmWgroRBMWilk6vfFnXNcjB
yoyNhasUNciJCAjt+PhPKGl+AIyf7kPQCi2mdT/ZTFZyto1aIxvtKNF7EZDnto2/xpZTEMxJUtWY
sdJNiCSiEWQ7atBMY0XGRIpAHVMkMoh31FAtzbSOYuVBZjrLtrWRAxAnFBFY8nypBRGUqqSTT8cp
Rvdl0tUSb3WzZhiVykTPHHFS22iDT0H7DRew5rsJsHvQpSyzlKK6C8r2lEdLnK7hB4P9RW3emO4P
ONRKE6l7uefAZ56BUmMLlPPwVKZJBZw+Uwo3TNWmM7tCqB+HjA/epjhrvio5E3nKQKrriXFiNOhi
AmVSqYlG6cQ8zziSjnLTm8LYKabCEnA6BUUdg0C/0BPQD7Z99TOA7EswFY1VqQl9qBIXlDTGsT1G
UuLj7ccr26LJxJ8SgiOck8s5h/pzzoHDhOnDZOfavNyD1GoK0dOsCUF9xjWBAxGI7MXXeOCRxEgJ
QM0UhxVnNgDrT8jYJr1MGyPnM2uGdHhpPTNz91VSHPI8TJ+VJmUpCYArj+ysKvyGTGNaPTI/EuL9
BClCjKkIGyfqC1+gjOPFcaOVRrPvB36cFeCF4CdRWcRtJQa2yW1UNWJtMyBPYjIyXvmOWaVBOKRn
qWGJnJRKpBoAe64k8GXQsFP8YdNCLrklVVnzgmnISfibZXr725A6AJJirm6AzVYGwGlYrjevXC10
4AxUJ6xXEDQtRM1VsQL9gT51mZUWIMg1VbkzkKmWk+qUJKLGQ6XFAAc+l9WRZFaGGkDgq0OGEJxZ
wkjHsQNHSBzy4R8FMElQllSj4hRxKAhU4jQGkzwaofQIq2EzAYgHs410dMpLk9COux5qz5ynARur
ezUH3Jol5BFDBkOZZJGiEtN9Dn1lvAw+rz72mMbHlm8MJ83Ry0xBBj58dyBGhG5ahBQ5FfgJtbiI
NdLrJEfxKeNAJx4oaugTcTCQy2q7AONnPrYY0YZWfeOzXsOKQvbwB9iIHG+kCoSOQRzh6De4/RIi
NcASoXu/qaG/5IPVC6wlhZESrU4ZMENDn7wKbdIkFLnq6mvIh2ErcNkYgbxECfe5FhqlVehdYNAZ
q7YZmAGWJ8wi6/EFY4INwmciafVCe+dKKa82QtymHfKwsT+Zk5+FFl9W8w3PFM4bYwHJB1Cqlqei
ULLW7XQxxWwlETer6YjZd9r0JShj2hYfGk1qqtNGyYQInB6RCHlaxoPOqYEi3As6O0oURHyAB0C0
qeCtBkS78q1Ufg9Cij40MGhVzdCM6FfCSQN8cTSRglC/Kq1B3DfVDKIlIR8lL3mUDZ9FXyYh0Lmx
BnWScF7U1IhQk9TiAqRWPUhH5k0Gh2CITbXjfKBQSJKrcFiNmCq5NWkTL21i4DS/Wgg4aQB++bxi
Sf9F0Zks2YlDQfSLiGBGbOFNVeVyTXZ52BBuD4ySQIBAfH2f2nQvHO3mgYZ7M/NmBlPdfkIAO2OA
5Cq4G/rBrdj8qA/ICnB8CLvlW3oOgs4lRA7lG31yfCxj6WOo+D0NFh1ji75qW+TG+flZ7XWI82A7
i5e1U9SYXV+vdyptuvdGTpl3zVYlv+Uq8sydyGd9Pfx9Ha/YtOmg4Jt4/WXQMhePTZO33QsJL3V4
8maJkzVEzPawr3X3gQ8xylWYIR0e52PS6fXYveUtH3vvM5BwP7xtOP1gDuavOkApGH+EEEU1Y3ac
+t8hpDdXRMGx/DevWb6cgQjaXzuy1DenuzkqQiuSF9xRl6kUKjNfjmWAFYnGPUlKpooj5pcy6dur
oGg8zkO+gii39b7KuziuZnx3RD2qq9cOqS26etJfTA/xfgvS1Uuvc+Kqpz3gpinT3vKjvVhm/+2z
mvqnI5nsUsqBGYM3PzGwFXFUTePjPo/icUyJOeIkynRzivQQ9uUmpmU9hVtSuwei4xrig/2ASKDZ
RUqdVb3kkOkVT18GrM+xTFEw8Rq7bsDNcCdimUqDeC1ya5PjQTYTaQSxiQUW5eFSj2UQgiKXTWTm
Hwihs1fdbs0Perat44IOsARO8nY3n+atmtZbL739pUek2V2m1qcGGpJcw+oczjv7/ko8Bp5bGzbo
jQjZ471I7sJ6GYlOCjs/f2dU5PAKUZNDc0qUWW0hvOX4WSc+L6HiRePP5m3xr8iOXlQqpv9JQhxl
eGkUOG5RBX613yWTIYkEerBtqdBXV78Bw+f9Sa4zvnm2wYuIQ0Gnw33t+jp7sW3OKhqlny2lHX2L
8diHOvvEeZ4gcvKzRjGtx+Iuq3we30Wd+niqz7uHRHqol+4aL2Oszn5t6n970u/jWXZJ9oSg6AM5
ibKtPw2bNyzFnG4TG7RFLXaqAEPNydt0uBL0nHk+wcwR/5frWk/oHUKPkmY3plnu+Rb+k5d2rnqY
g1U2NxIlvPq6V7lNrzbQy5esFaorbTXO/mVKZT891G3rPXhVPf5RXTK8usQS0rM0A7KCtB7X9pzX
y4YX2KTj+S4/4lh+0p77cEeoFa4Q2AAAfeootMEFu3X7MsSLrd901E/mSYxzU39JliX8Khct8LiG
O5sf0iV0ltvcYfbElN3kt+9q2X3Q3LiCZqLy4LhZ9sltJN1QpZZuORaEHcu4ftOYhf877DAqbGPi
cLuhgm3rgsI9Dy7VMg3UetSgKHlkZBu6ZJ3ay9oHLek2WH+edTaJkdHjZUtudYgj6uuh8rA5iXFS
9Go9vh5v1V4F9cl3FVbtfqa3U+1XQ/wps9nRnY55Hevr0RiNAhQTxPyOhoYmONh7q355dZ7VbxV7
SBaehyzstK1i86mweuonqgWRbe5N99qGnxVPpU8226NvC6vjZ1ilwXipDv6xNUstX3RLi1nkyHm/
R4G3N2XEQM3r7NXH72TxRXMmz02+SJjDe20FvYpth/6trpIO289V+q/RLiCBPy5dysohFH8AFJqf
EF3OvcqqF/VFyXqifFhN0lz8Rh1j2axBgz3+qOuubJWdmkJTMTySxLX/jgcrRLG185STz9VWiO1S
wzc0XGJRQQpfzJ+GtfzTkCgwXaRezT856OrrlNlgPk8cjUMZtYkgs1gwrwfbZOr2XMksagp7SGhe
pyweYyby57Ltsvpzh9qIwsWfwmfukHQoeuHUD+0oc4o5tzQVrt3YR3t/YJ0va95yIba2yek/Buv+
BkvWvQR9dTDst8jfOafaRyqi5WAkCxE7E0qN/FuokpSqw0vVymhB5B7zdm7oXfzokOew4zYYlyZ/
WfdMvo97UF17FcLoeHly7Q9ffKtx4/5kPWVfiHirqnKIK8LCImuCn3njg9w069TxORYR4ymaxP2N
dLWMD6rXtLlmtT8t52Zad3Ufrv5oz21CSFux+wcOJPD8cXya48Vsn3lF1N+tMMDqAy5ssE3T6N3X
CY3xOdn76b0KV0DwRlDmF8dACEHhNTvzdPMSiv287H2enXujG9q7Ce8pipEqbk/Jqn19opk5FKX7
AVEEoM4U15A1Y1N6XZZPf92W8c6juW7wyexa2V1tl88LxxbXzyPtlzZX0yXyLqlN298iz8bhKfTN
OL9kaDMlG5M7a7jGtWe7E/PeOL1kQzSUyl8xfLExUIpff1QaYTRQo/k7iY8lAfGZKHQgiNXk7ky/
r0ol36Klo+EY443MXk90E/qYxW6fvdXkstjSvk/gAJDaofe3uymdJnqw0PV4nBNOaoKeDYQ7QTqJ
An7fCIoo0jBaH+qEiWuZSH5VHm/6U7i2MqeyCsT91K47SskUoW1xCG88it7Pd8jGNvtehy2uXbNy
K8Lb3eHqn8Qqf9ojHY/FMNUpxNSa9GkRz7InLHL4cOyEGXG/qzobfNxn86E7NUtqNdMeo3rRfe/9
8cWagbHlVmKBuJhBlXjTYV5sWU+6zNsWr7LExC/zsC3iHM8mm4vJq/e6MDLMHr0mT9rSxRAlBUPb
8CPT0lKJbsjY/xmoG3wgYhs/TPwZYXc2GZ6YMaNtl1Ev/9pw6z8HfVOrsxgNW7JLlWjLgaqpLoe2
jzJ84LOEGYpO8UxJbN2z7zedufghBw0nypR9YeU1b3ZrBFid39TeKcgHvJ0HFZqnfde1OQ8HE8nY
UvEC+Dv09izr2O/O9dS3tFBWkKxzhP1Q+umotjLdVvV5TSEX6qDDFJXC7ahpY3eLTbjdfDI8mUX4
tkRD94qtfgrO1FIO+7ony09+BIUQT+dPxDuxGwitiwNelgzH/m8nTUBwdlJzDDZW5O6cp0fz263z
8bq0W+xOUQXEwX/SdQ+8WYPHbZDqzzKhaeWtZ96bC4f4V6Aj7Z9906XMWQZ9lJ5CNAd1ERCW985p
vctTX3f9cquyxqUnQWf3QwxV7JPvlson2R57es69ofnh6FaBhdZkSYpppBzCyXcQTwzmKhwJBsep
GxqvzV+3ZI30NW77BuvFNPHX87YmLfl6HME3CZOKst7oISjCWNQ/gji26p5mQgeUhCu4ZSs82lWE
lQdhBtUw6XPmgjo411Ha38atc9kZe6/m9zRY+azBo5tbOPXRdJvkPI1vY14PXNarP+tyswoRyTBJ
WZNbpUx7Ec2xxCehe2nvlkCa73gmC27GOcGcWcrxKD+u0KyID3+kDSYJuClrGY/B7Rj2qb+SBbxE
l6Ch3hUtvrilxjTm4PKIAhKmvSB4SuuOk3tX/vxkwkBTXPdeyL4nLQo3O+2FzSdtArM+JGalYWRE
EH4EgWxOrQ+Af2PsuDnwSQnWj5MyZEp2bGIMk5tFRmORsgSB2veu4nWF8WhPc7PHojQtfcAJbPid
v26/MmwD4tTUyfrtEFrv5TIZTTPmQVU+Sc+fQWAW4Kgi35nuuI+SYG+pqBYjTgRpZMx0sRLCMjBx
HZBfwVxCkWUdWQY17fPECTWH6iHtwso/aX8bPke5zMeC5ojT7vBVHJVbVMddGWU1evd+rnV2rvTR
47Ei1YQ+k+CRgKOvjc5b0PXHm9o0taT6GGopXFR5UzkPKRwCCDvEvaA9+esf2vtxTMkSXFKq64VL
s48jgpKZbi9Uui7509jUeQXY32dPo6m3HJhwDxTVZc/PIEUJRxJt6lDchiiRP/NgOt5DL3RMfFhv
/xfKY6eXidYAs/IYt2pRueo1nzxW/Bb23H9ZVHONrygKvnmdsPQXSQ/8lQNZTexk5S6j4IimeV8/
Tr2DOcsL/fSIOGyI5/RxxeALL3Q3ZASEhC1n7ErkuzgPnUdCSOOydS63bvdF2VX4f5TNni4/ollh
k9d0tYkL2mvQnmZbj19iW6M/ykUp8I1Kwjc7uRljspnaCLvTmM2ss0ZHWMvrnjs0j+Rv26e5KtOP
Ch9w0EgO8LmOPuQYelXlsgRMAwz5wDm2tTRPlXSeR99lMyZ8wl4/VZsTx1n4+1ifCBeJoqdgr/al
7DkO/g5jn/uFjX39qI2KgAZbPX8Lg2TALtY/lkchJt2enAanKdoGV9fHvO/T5pZmdg4uodui8NJ5
Fj646aVikwVVZC9wPRteJMmH91sfGr8+eTaIupvlbH/Ok27wTmGbAjABJWVtOR2Jbp8S53XtwxZ1
qi7mIMBBxWykGxFdJdq4dNO6/I6aJRhPCdCKOOchgtByDGQr8NaMw/8Eg658m6OfLAbtJg7PR1TP
prQm3L4Jm9nPkrhabgGs9dcyrCfz01u9nOp1XhNcvNVAoKdqOmKdtmBMv2/JBwS5o4S807mnt7tR
+81Uji6I9NlTa3LLQXPcSTIWEBSqlsEtW2lAznk+yPaqnJSigPrJOUtrT3yeFo8ApKmhqtKF3Tka
TuQLRsyHOi5sz4HPrLUZXifZD0DGm06za7fg6ll2FFaisE7sBrhfRwzoMPpERkkXi6oMZO0DLkuY
1Us+GZDhib6sIe4Rv0Lcpb3+hJhTgumZJn6Y4ykzt7r+aC2mfmeLVVwRiN0BNNHLZdIsZTDt2XRa
Vbj/7FhlmozyoafoHUULrpU342mzYXfvran0EMt4ESAMLxHT9p4bkDIrHh9IgQHK2QFLP2OsTq55
Ttd2M2TGz0RU7v4G9i31p6VZfR4hWREUYCKBPc+h29+iEZyBtfPfAXV6dwoww6RgUgx9UspMmqBL
xi0XYvuo2kCKFvEvaHNM2D1tZ/8ajhlXa+eQ+p8w8fDVjUJE6jJgjf62fC6qAhc32TVz4MLf18hU
v6jIXFM23d6S7jlOYzjf9B4Q5Z5NvvTuu0BN2+Ww/KuASYKDE9E6hbj7gE19+N0IYCG3uuyEul+Y
S6Lm9K2fgv5+q4eUMeMxnhLSKZmRfa/t3o8v3mDrwC+2w2/DQnQ52S97j4B62nfnoKzWitBdUJUS
fCVKCn/Q9jiZvsLSNgMi/u7anQpJ6257JZa7+p40R/J7qrpDfe8VZebzzBWSfAm5tN3dUfVB88xT
7mSD+XPC1YZPXfjgJ1VY/dy0Ofhgaho/BeMmbanyodYl+8tibhZlE3E9OIX8MAxOsRhiJb5Mm2Bc
oPKtpDjx90q9ubHfONakxGWX0sjVYiuHRUvME8ScYmdZ+SLWT1u8z/quDhcdYHSl00m9Dc4L+Baj
Tdunvus675RQ5vKljW5fh0G3qLDoluyfQXWLACCHLKDNR+Qh008mUkQFVc3hy0tVNV5ecu9tuIus
NqnX+6XzspADWzXeyaNa3e6xBwm+go4vj1NGA3ftqSKIKzO2Sx7dsZn/6kEYx0C4ipfP0eDjkhA1
ToJg0y3SeudawNLzN8k72Vs73ZZ034fTOme7vbewVRzTH/4SVG7B+ihn48b32aVDC/KgU8Z3QeCZ
/JzH+Dbsqy9vi9Xok4tE7Et1RdjbB+epqwQ+fpglNCTUHHyu1Xr+D2rdtCs60fs4fQiZwAcF0fHx
TCSwl9voY7Ei9cbjrTLNHgDs5vlMZZpghK7WdC7iwKDu8kIgj7JfbDq+Gnqk4dwKztET2TzVdMEi
u66uzIdEX+OMKoXXJlrv1C6D+9mQaEoNuY5VZc8HGjLiZTc7dHdLPsfqYQ/Emp6ajrS8U9ovsv22
HRyJd11FeVOB8bmgCQquiSX5G/mpj6ruCNK7pY6XtMh1JH4w5Rt8l948uj/tUmfVb5C6PXvheo1o
Qpz6UCYaSZHUBARKxVpncFftQBWrQGoo7RvvNsexBugyjcbftALaghVArOh2wDET58eNk8r45ZGT
KvLPWH3IBy9p5HZpxkw9EWY+IYvzjogqzcwHjoKNCYeynUZ1vPbUIe9eR4FXujQdvkCiQ+Xg2Kqd
d5+3uRXfxiHECWk6qCUOjLGGO3fwecpR+HI81bOvs2sqN5085VvQ4iUy9vN/QRulKHLdNvTFSJBX
ehP4Gj9l29ylhZuX4Jx2ZA1XYavC81hR8p0jLY+HXfsmLeoqRx4Zk+z4J2x6P3u0elp9sCiAMIrU
dE9LDpy5wQPeGvOa6HCH59DSZ8Cy6yl2617GQNK7kCCci2hoRUKmKqySx104ie5L82FyfR68FPnn
aonbmFbtXi3VdXuHpAF4QXE3psU4ajqipvLDd16meKbD2B/7ZUt/2pyPVei4sdesPSpRZKmcfxxJ
vkSFTAZKrmZKo5pVkE2I9Md2ASDdTPoSgGNK8II0Y+pjmsReAAI4Ug221PvSA7l7BSrOiuNeET6A
8WJN+5yPjrwKWIzY8DSaaZSMO5pdNIXunHFaf9ncqH4Z4Lvnzi7UYZ5vdBkTVnnXDmBP59HR6ZVB
v/BMbTyYifxA6/9TMoiWIh6n4PvQePpXHfbeWox2l68xBVZ8Wmm69/McGvOy4T5Cnhd5ed/WQVGq
jUIl56NxE6mNHwUm/EXavzfpQVMu0waqJw2b6r0fyApo1QdQv9B4n3dEDy217NRtp2a37Xay/ZDm
7IfYvOVw0GBUS+tQEgKkqHJuxvy7a1BW3g0U/58Phgjf6tbC4VXBRDpTtVn3NHgGCDpwjf1VVxnl
ftMOCDcCkLP7WXV9etkC1d1V84Y/MANSBx4VQJl8Rxp51qgX5zcooISCppPpswMDeOdyiH6j84EZ
ErDhcGzVEX/xOm53OqZ1fI94kXjBS+70wjOSUIZEteGvdJ3F53mYRhiMYJr60hOL5RCLQvO+5H71
EsT4L4jlyL84UfU+1I7FjDpoDUD/sA4gdnsbmBfG2pLuzOlIVSLrOvm2hlvTXqcM2/cmTnzieOCh
Pu2bIoDL6x0hunu+wM7ouLOmTKkA7/Y8lhqzy3z5U2dwIAXgp/ya1oECCAM0fMUKQm1npP9zXvba
+djaBc0clclAEU0PYSu+dOOi+wzLt66Y9tb+bnzFHCWXMkBtkGzTdqOGtDEgPVR2ybS8hDQb4727
jHPlP0/V5GfFtoNzlULvfN819rflakbiekhhZyZo30IJl2yH/Wtvq+7fNuaTKmu1ZLBI3ZJ+UZ7S
ERZtkX6H7SeTOt/ogUs1D0Jf+dXh57qJ26OYtza/dhEVAxxExeCzbNtXMx3hfDf1C4sqJutI0yTi
+sYmd/o2Th1x0US09G/NNB+SiM18V+dkxSSq9CMnfh9dxODZKqvtFYFA/yx5zKe1TjZWxPzBatAU
L9+1t+hPAAP1H2ebmdaRqu3XMkXHo+xDIBzh0nsZfMyu2CVP3qKmSZjYUEP6T+1HmJ9tt6bqbY+g
2liDbrxbF5aV8ePwG73FB2RuMzRmtlb6YVqbYQZwC2fqIT+8awZXZec5ShxKtLRvfuXDvryQTMdP
XeiW3QV8cq/KfYv2X16slLq41YzfUUlQ9Yg6adMTZaWHdzh4wP0WOiw1t63G41/5Lfk5vXTbeOko
ed+yJjqmH0hOVxJsTKJneY08NLSlzLzp4u21mR7WOYdpTiP3scq6yR63dAub+AZfETbQ5b6Ud+to
SRrb050kj2bxjvDWDbn81rHVYpBak0T/gcUuwVeGaiPzg9qyRl2x4eID/x01l9DrdFBycAc/AOBV
el32ufXPg94WXqDZU482iv81YH6GuGxdA5wbkEAvybOPLoBysK3G6T45qGRPIYzwj1RBjZ8qzij/
rIY+RjIBvY+UnO6jvdGXVVsp9q3KL8ex4MwU98BT17wLhon5MjcBUmSb/ityCCiQt255z2jKBKs9
5UVahIt9yYZYfg9CSIk4/GCcKV83L7ifqO3NJZIrIHghu0l9VTUkzW/BH2cPY+t7bWlGUkbPJLaJ
FTqiltHpIDzOawsH9ZGdzMFf+IkzLc4fxmruCAIDP+c8qbLnxKXxv3VyfnVeRDAGRe3a7Kcg7gIs
wl992GCY+EuadN526xrmRJBD05AiZvKxQHZzbMnVNIsGMiDL1JvPybZzyO4e8OSF8eR0PrPsQAXg
qmN0dIdTDNRbj42qnCefI9237dOcaLDRFPQEJUSMuuaeujXGIKzVFYatbYyCqOLKleWQxK0qIxM6
KtdJJG9+kB+ET42OVjKZpx7eXmbTRrOXN0Bpkd8PF2QwTMm7GMkRrGemoOpWEXztw+CD5xjw2Lnb
3VZlhRY2DTi382Qphyan+Vmp6EXhZUCkWw7HWwLHi//YxzuikXFdYCT3Za5PuJQI9zXsDTe+kNvi
nZFOjd29af2OhXk00GIWGUV6tilda8mBmq1MSdUuOuGb3vKCXCf1qZdhtD/V2xzA8Br4uePshXN3
nNdRuuZ5N3WKq9EMA/WcRAj/Gs5Tm63PG2jadlKJPpp7PVrZP5nUb/yrjYdwu8vNBlwv5873npFU
7c2tTYc8o93c1aOYdb1QhHu57b4C4PWWRmc0+jUyrvUdjE88tl+CKunzO6EzSJd18JKENwzM/K1u
xmC6qkCC0eeHv32JaM/SosFl/8N8t5mH0+7yzV3zSmfgd53H9Ln2xv0PWjHgMAKEM3tB5kcGHmhl
pC99f4j5UjnIVh277T8beet6CbxK6ZPSwu2ldxiCN7ZYI9BzPBcEC93ds2zsWt8sBq7cT2qr9geE
dwuREgJmtmwSCxzhA0GBXMpN5eX6Eb5YUn9szCHJkDk5uRwgsmIx4/haywaknot2O85BnzA3MbX5
h7DI31J37Sex/KDLqV+yvYYPCbN2DssZHcME8oH91nnplX008PzHRXpTXWOiQGHxvbPZwoReO4rq
wkdGCKcG2F9y08Z6OY3bqHNUFeGRA32oavqUd+QuF8RDbd253TWLSS7RjqjMTHr/PiBVJDnOhLN9
P/iV+mWuUOad10RGzatdYc+/18LrY0RoFQbeSaAHau59kPbJMDbwOBHQtHwLwsOO+C2lE7vNcvmW
1dRiHlsHM1a2Y403aV5UBMO1b1LC0JRVzHgBMDDkLqBWc1SPTukYuijL+qaAx0jVHVrJPb5XMzLb
M4B1u1/GNWcW1I75HlyoUEV6BsRRjBjwyas719bmyYPE0jfHOEv3tuaAWe++GJvwXnH1NH9WlYnl
IXCMLRdd5if7zW19+inQ2dJc62qXR6kaF+BSmiJEeaz2gRltVJV4Va3HATrXeOKg34ZUaL96fhbN
JDZkOv+85J5Yf8Rj1LG64noL7w/qHAxfq9iY0vBj5elYtg46EsHIii/UEHBr9VUmPuGulOXXdYdf
vA3DkvdgpSnVXLnM7J8rTPC8FpEM4+CCjWXnzlOUVDmrbMkQZCRz3NwrsbEqN0RW+3XSfqr+BpN/
tOi1IoRuy5jnEk5s1rv3VcS9TM7d6lXdFZXG3p+8xAbjE6fy8DzKgGtQB9m4PQ/8vPymzD5U74q4
Rvvq4+/Oo3NdVY/9VlHe7tLWvwOPuexPQZ9xMqdg1N4D7CExBQN4LyYNYxN0f7Y9DQl9mHVkzvWu
Y9hTcPjqrmsBBlBsHDuMFAf3PpyPfRsC8sdEsnzxoHSWD9oGvo96U6BJBKSumruVPMzfIBGb8gpE
N5E7KeOqtLBweMPdChMAm5xLE148lXvbJfETLNhd2In6PvX0El4TUpa/ZKpqj5vnurC5Wgv/Xcwm
rn73aY08Z2XqfIAl4drWBVgMwC6SF5oN+uOVMavMG9cTzDhqfM8uKddHzmWNOM2EH1KSOVtunl49
88A2R8ggDhn3/6mBfqxw4RQk5y23YXqK7ZoAEwXhmGKbtqvuIdWZfcinjhbQLR62TEt8xDtRiB1p
Lz7x7O3Fcz2CkSjRcVyGc4Lil1uSa9UfHW2Bqailpx4W9qrRHu+FpOgxhW/F4p2kUpher1XYwGwD
+kBjINBiwiaH+jx3akq7H71e/J8qnuwE5mDQ4aG7yE1htiz7AUMck1wldPBGf4THkZu6mKOvm6f2
M6SJ3K67guq561T0sZcXf2fvd3JPoa3SnWvaxOlUTr0x5FMevr/QuDEBfu/VXsgiOBLA7TDpu6MY
44/+yqxh5NCtqEDcKQYA3M07dAclK2sKMi9Ooo8KYqYXZfw6yU+qQjZBGzgI7IjWoyZ+cpznf1KT
ZFenXZeeJdzKy6FT0Jp8VT5jwFV2vHNyMGk00Ye+RDlk6HWq5v3r5jUM+Odaza8A+uNTLqa2ogWa
3VuLocd2bSdljstAc3+gJpyiv4rVlBTAPFQ2bRC5GMr0SCEX0y1AXZSL5V/izS6+1eka8OPx/OhB
h1yLb0eWeL8gUZYW1d2Yvs4Opq1c887IslILijJT+/YRjwyL+woVSnALXJ7jVbg4R2TmvjTf/DYP
f9CdjZ+tRONdrFvu96VFbRzcDLTbHy+MuxHheCpN6ZOuXZ/gXWdmCrNuesTkuGawqukQ+TiIg68Z
QkB9yxwaof8McPeKNDBj2aIfl+09MEU84XwprV+suxaoymrW/BnN2LZQAYYsuN5MPujCnO5/Mzsc
BAuS7OpdltqiqtiJlj+uKMn8T5bd059UnmyUsHwLmKckong1cxteMQDNkQYoIcOzisDWTiuSXe6Z
OHLtrfK10cAP/aKuSrd4/7FdmazO0qUD0hGNf3dEwuPezKLBYtcgkgffz9EpmpEgEu4CLi0UBntT
X9K1E2FpQ4oONtisxvPih8gR9xQClxbrQz+YhuvOaJpGtwSrsAWO5I6KBV5ZR8NDbeTvt1l29nOD
UlwBxVFBYIbV4YRhgJa3M6Vxd/PyPBgfodDzLzn8/3DO4tVDJz/LNClXbziiuw456n4Pc8Bu8A5k
1WfZbtQCWzQpdKwdsFCZtvVEcOCY7V9FSn9UgnKSTbulAxx+P+emPZtUxkHpH9aH5ZPr9Go64jSL
JBPqx5YmI5JaZ6v0Fq6CZzb7/DlaevE30Z33hiQne7aVQWswzqj97nkY8K+9C4ehHNPNojafBF5O
tAHu95JNifq+m9Efi0y5cC76tKuTZ8iKqMFIT3oyhGap4yC8G+DoWHaQywEqfLTGZ+PPyfG1EcC3
BQhUiyX1EuFy2sfjOlzm9Eg+B3ydvNSJaadPH1qaX0DicijlMbVzGSldv1adoaKXrKx7iBLWfpTQ
U15UO89vDSE9pL44yMTrstQeaOfsV9857w9xoQQ9qpOsRqA5M7PDy+xQvf+ossjdomOu0dq6RVFq
twvwMr+8975n2WHoPPuWoRm7RXH1c4EJun2ESCQINVjC7pr4ckbjb/r9zfPixZVW/E/aeS23rWxp
+IlQBTTQAPqWmQokFSzZukFZDshAI4enn4+eG5vSSHXO3OzaqdxE6l7rTwvI46Vo7Zp+RVcE8JFj
a1ik77MTA2Wk010eTAUaL7dm/oSn8ZVsbEvU41XOFvcID+P/qCXqxn3mN91LhYYiWlXS4esS6IuH
XVx7ORZpr5n6u5IxRYyWiqYmevacIRo23NuCbbC1jae+qTx3nYTsw8sqa+V4NZRhUHtoOxz7ZsDN
0SPGqm0sjrH01AIUYe43Xhood9PHaXmGZVL14mnLfy06MWpUwIX9aOR189WpDKZbMoRpStaFG3TT
sotn/67RacJ5y05TbzI3sQwM7CEZUwg4NPRs4ad2cECQGTertveJKqPskNUDbIpLxl5JIbr0BpdI
eVNrEO12ys2XzumjU9JENuOz7AmoMcto1w5CzYyV1mE8ooYZjIp08aL1xers9KhAMMb6SQyFqJbo
Q4LHgcFYGgFsHIccCWxkazrj/Dr3Wp9DzQlBoamrMGAAJ2fPhanbn9TP6XhbpjWYjTf0nb82alFG
+5in8KuVOk1fHBM7CJgUO8+q7wbQCruuOUKVZvbwqpFh1K7dqAnT7zzACGk2HWq3GrHAk37LaZyv
XNtJv2uOx6M5mOMLGtxULv1Zol+qrF42y7kx3e/daFdy07JzxjSGbmV8sdKzSw7qmVO6KAM1vdp4
GI6pRmv2WtfJaOwbVNHmCr1eXF0n5ArOD3MIlbmM3QRUAZYXPHiNiSbP9qDJQfOTMsgxN63vjuIq
HcdCHw2rrtnXxnmwF709wI/IurYtlA5WkNrX7SSbYIVAsHPJx2l7517q0SHWI2ET2M2cCwzfCIcY
LZ4WfbSt52ZIN5HTVNlONmHuXfUc0cYejBgClKmw8PCu5bTWitMxMjehkPDjIc0YmIcftvdxo+jW
TelUT0Ok3WmhXR/G10Iz9eCqNrZWHIYZoakCWzvSigg6tM39is19dvVBT4xYp5yqnX6DBNviVwcT
snimcIwI7GabTQMyvC+2VW2Uzg2voxeux5Y+fhlaAOGLCqeFs2UfnLtljn/W2CnTQsXXogrj9qaa
0enmYLwQ4lA9ZHVbd3eqyWxnXQ5m8Oo2KE7iTGbBaiiC6Gc4OoG9CFs7jm9HbzIAZLBkRTeCSORX
kA312pceLXA6mtK/z+j2TaQmKNrSbQpdhsQYprB7CPA/IcWI8obyU8qRb3H2AnPTxO0U7QeJ/Jd9
yoyGlVnb1bTJhsYPbkwzEJxcgy/0ifEoEfPW6+as30tcr/FfHINegZc0m56Hsk2trWXVCN79QCvr
pndn2J+xmCf7NnAQwGwsT8wUGpYlek+vC0wWVYfCJ0PgBgpWjDrayniSGkFDaWnwAEd6pDsm88RK
BiLjIleOcWtZwLIhX68lsSFDROvHHMqx2OQAAvOyagLB3qDy9GfM+4aeEu7Uo/2x2m6dG0VqcM6d
hzAlZjLY373UbjADKXvAvcaM94b8iiaawZ+pxYahr181PNgvNTkFJkJBsOG9MU5FGC204WfAGHqq
H9OkNRVFuCGM8ro105QtKgv1c43pDfKoN8tvsx77x9qcOvtejSGjoErdFV9FnXfOss/bwVxIxsS6
X5ksoFGOxqh5FyIac17AeaiAEhOKKbEcRjn5G9snCAOvjjeXm3Fqxmvh1LQ/yNTm6DiAVFm0zDEI
TUcKcfnD0TPAceuXLYPVcW/Y+boZ/PlpipR/yjEr1dTLIvFuTeDKnGHPQRve9CJK/DUqrji9dcy6
CO9Gu5jtmvJJxTlKBsqrCQFlOfp3ExLn/gvEuPWtMWGI1mR4GNk6atG6sE1HHgct+MKwCIuO3JDC
ktEjaXNpv+stVNbQPOOYH+1AnP02eO4GGkBmZayDzODUCLIo+QGxbgLvIRro1MmtCYt7yHwCI5e8
iZwvyKv9b22T5I+pB8eDkybPgWXpX61NkyqXtymIWrFECNveQP3SvTalkx/QP5+t1WMjhoWwJvmt
9sw5P8F/Uj2NBC2HK89q8hdwK5tTDC4S7U8nS5wTFsB77yZMRZZz7OKZKM4CZzO2Bv8GPQJUW9Z5
DeoomrBsGaZxqjiXNdx/IPmvv4F/w3DvgiKVm9hFqkTVgdCeXay1qhXGTyu/DZh7aa1jKl5EMH7W
I4rMTDsfjiEVY7wfvGTutqZZ1C8J7DXRq7M99fT9Vh8vvCSqfo1ydF8is9JsE4WVLJPeT09lMPhf
LawgL56R1AgRQ9zOK8vzG7kquhJ7aG2V6Us9dIZ1HUsLnwRS9rhfi1A1+3RoJfOK0crJG7sd4u5r
UssuWPAJe8z0gEytV54bo3DuHAP1r1Y2ifxJkdlw4dXoP1NWM0DUxZRAylMQ4ktD8Y8eUgXTyBPy
umA8ezamaMGtp97q01ZWS+zfrUmRLpm/qZvcGr51jQ08yNT7Mdz5jnbwjKqz8w4yiYJ+aUAhRfgf
J/xlAhH3nax7+xa0ou3AWLP2RzH6Hn4bCRIK3ISNZv5FvTQ+jZBt3SbUmnJ0E3roZ4sFvdSwEm6U
kfJGf0fz7aRjt/TjgPETTVUWYhVENTaLwonyh1K5kUY6krv1su2Tith+qzdK9BpBcYdvk5dNid68
olAP/JVpVNEDEw4c43oWuVWvkrELpkPjRjm1b62Vs1KA/CElmMtexUeBuKOurfaZUVqNu+w8GL+A
qJoehs4fn4O4i4bneZwBo2vhxh3SrvNrOoSp8wu4hueQ4L8MdiYTTqm9+ax5SuNsiyXkoeRJOj1T
RRyUWSuvcgyyNoYzwBHM51KpCm2cuo2C1URQH5vXU6ywtos8dh6rsKqY3+gLhDhuGDbgaaFhdAwk
6rpHiN8CTU6GBwH8Pw6ClSfq4ZrxMAmwKHfySHeeHt02wFIEElXmS1l2Q7dmdLbZL7rm7JKWhgml
G2P3dBbQmuIabKR76VOrHxZjn0y3OU1fzAEYBOO26M+STVho8240uSmHvoWx2EOr9ZqQwKb4gXhe
06ZLWRy4gckISoe2FRoktuuNpdISnqF3LAxGyBrxSJRzfWqMTmerMCvp+A3Fj1hLp/a/23aH3QAo
FBV67oiOUjwkfJbJnTOebz6HvEKdcJZ2DkZO+2j6hYl9F5HgElhTPbuecl8LMyn5Z1Dt5zYzzRva
2HhelrBOT2FAybx0hrnEOtAF6V2Dic1a+KgWQXkB5xbIycFXOJTQ/Gpg5h/svlW4QUmPZZBHMtqb
MQ5GayHtbOJ7DxVR4FRLnXcbz2Z7CmNjOkXCKswVFHVebd1cjb/zCkfKIpEt/KFPi/oFHkN/wYLE
MeXbWSp3VoMK/7qGufyRpwGuhTm1e7mO3Ci9J1a1p+Wv7O4gNTT9WQ7AMTw2Vf7gjHUm1qSkoZwM
5zG5CpjThiOvMMl1cbX0aP4tOygKtuBYq1v2YAPxVyCFj5bAMmL94qBHIgEHl0+TfI9RRCJY5I3I
ryzHqIZVLaXCOBIyb+HONOnDT05V+PUVe1f/m9QBp7qh0eqibZXL4nlkCppE35WUzWOindLYxEXm
H2LwSc7W2OTBciGI6noTaIQoARspgk4cCD3a1Na5tvBEVtidstEZ1nkBkvk05zI8DSPE3g1Qp3mf
mn5WXyfKBdVubW3Hh8FrZH0dFPZZmN0pK1pnI9U7RqR0/oGNGP6IPofChjYQ4hmiOPzmN9RO/B+B
/G174Lo83ahkLCLLQO22iA539Tz4allkIjgSLhV3635Uzd1gMEV5L2GLra9BHdiPTps032fHGip0
Sp2OFk6maVkRLKjWQ0CRp0a06FLFHELPC9xpX5uZOV/jhin9O/zV04NdpAgixqTCdn8uzNqrRnvR
yGPMsPnh9oBNG7PEN1aJrisElPFgB2th5hwWCKmCHVRB/6UVhf0M9JIwN6hrE4LVG9f3l2EU1i+z
79uIvHtzMheYPuLv9azab4pKjg9wdLCjjIhPfwoqJGjEBhxniTx67J8HI+2g8jp2xQ3Mj+3cNNZI
X4ynqL3JML9ikVMh2xFNfLpSUzk6i9DPkUz3ABElZ8IMRdjZjolrgnRMd+OY1Pl3ahiUOnm4hlD5
eUN4b4Aa9sfRHRThDDatTQHqbiC4xdAZEEtlFIhqckyq7dKsytreOXaEEi2lp/BWE8SeWlZO2DwW
qezxz3XYhGB+vWDdO7bp7Kum1FA2kVd/07XRNNs+z/CyRl2Xraw6dl1276CoUOczT5Byy/ym+9mE
jy50CeCa2PnOAu8929jqfA0yIRu+n3HOl30i6OM6R0S7IWOzuMIPH6Bvj1Nj+Eq1kxO7BNkVH1IE
NO0v2riCEI0sIBxoAUaaeZzr0XTQuAieBtEini1aaomFLcRQPUyOctDzzWhK+bm+zJ6oSbt4T7ZX
/zONMCgtECxV7A/as7/JwpgOqTnxEpZxqdNNX3X6y5iM+YMXZzOQxFBNLx2H9c8emYp7Nkp1pyKK
Db0io3sSqPtNVL2eP8oHGUxoCGXt289ZpM9bweQF+RLTXZHxPCj10AGirVzEVUuSTusgC1spfqe3
mNiLniRZEyiu6jh8aoMojR9s9Fzw/+yr2UMlxuhLmvvjhFax7U6gw7XmVZwx03Sh6fc7CCGAeBm2
udyYFnbdhQaA/OVN1Jmrxp6TQzsFOHRxnDUoXrDGPWZk0AVodAXRLYwanTDZTHH20s7ax3A5GMhV
ORq/m3ze9QoRafHigb+TPoUXsV9h5iDHoBhMbwlFPTyTEDc5eBGT5Ehev2L4nm8a5ralxLxFGxE9
o0ZCUS/1nBCvSnTHMxavvt4QURxW2wDVU4hQvEmr7zPnODWYmdoP9Jl+tMztAm2/GTf1HdqTMb5C
txTyr91hLPYu4TLlzZzl3a6a65q3BEop5t11XITQEAPPJPfzCLym7Q/pXDovtUB0uvCYfUyIbj0A
dRsKQw+CIhfVFNBw8+jQpP/A6ZG32zyord/kdlRiPTL7ialAcPRMzezD89PoRIzCnlCzuYPhM2eJ
WURrCN5Ki9JeeqmeiE/nAoyDV8/lEwAZ1E8YDMUzm25xGKkJzCU4rU+11MTdecx9FP9gB+isBaaw
Ud1MpFZAGItEXYEX23KHFDZP7x1SAXouswQNrLvWp0xU6XDrOaiz2PI0KaJxRUm1iNOMDafPZON+
6clli75jWwmjbeH2yQ3yKVuBL5JsxEuLNkMDWI47wJWq2jVRR6yCTBBRLl2RMFNrckxPLGftDXgD
ZKF+nhVWtz0sgrmdG3+QFOzVVF+fseTvMYEVKRIFz/6SSqHAzsch8o+lNTTVPWwVHrPcP0cbGHFq
1YfMLtp03XmF/Nom4UToMNXZMYB5opZH+PRVWxOmll4UM6S5EU8FI44nWmTVpz0MQBlmBcjRWbsB
Cs+LwKdQYXE0+5p636sm61A0c3gkuSe56SwXH/aCDa5OH3Jse+rgekNhUaW1Cc7vpemYhmUeCGGh
jdiUSSUDH2lvJ5vXOWceX70CvUUuu8h9xxvGDfNee6O7Q45vVdbJnzr8VVsrEnGOpwc/YB7eq4mE
herat1EG0ynSb9nh2sVRLz0MKrjD4z3T/HyDuc3Sygzq1DqqvrvanU06QFRPqzTuNcb0wvWCTRww
PqdYlbUQxJImPtU3CVC9WfzWTVihzIS1HoZbo1SOekCjPvtrUQ4DlZcZE6Ngl60XLDrbmn7ZZLeU
V3NAwQHF4OjicYiDXF9F7IRy1TF94kUR3mSeGvj8s1ubTd7/afT5EJ6ENymYG1+kioTKMc66fWrk
3rwt7IH5z+c8EYCXIczD7/Pk1vl+0kNk71owz/BWDYR/XpH6x54pmjnKV4OZeONDyzfNIOLCc128
GSQiPFWdSObrxk9lcIvDCL+VoEHFxQUnihjC4utvxQJBHrasRcHXJalbsZCsQT5q4x7wBOvOmELg
XhlEbI4LkwwYvp6ZjAJyjDLEOWGrJv5YqPR+Qec9nIG+inmYQ14giVOWdSLEN0VZ343WjJVYQROg
u0i+yL52vwtMNJwXelD3lp4LBhoLIM8JghGzUJYnVDacOwWNuArkIvWC6eQE0umPEFScYXyRzpfG
9hnBGfKNH3qj7wk84HGrK0PW6scYVeFryg2Y1xHCcBOgAWRn3dVu8yOPBsrHwYkBQr0cFimwB/7M
OJgHnHOOmL/pOTSCnUi1Ue8g8canvvCGTeG6otm2TTD2h2KsiV7xURU89AqgD/EETuDdGGhcp6T/
DLwrXkr6ac8beJhLTtjryEMAhHiS3YHAoCRYQ3fXuzmf22pdtlV5P01/zjvbGr9UNlTcqhYRXCYG
msJdRqzrLaNBWSNIuUzxmlSdM+6CMo2eCR2J6Rq6XN1gZyXxZHCycp05lvQW6C3QqsYSMfoCALcr
d2zvmj3L6Un/maPoDrDLqhe07cB1jUkHdgauLHvd4MR8gMiHoLarzDhOUQRwW4c51vWgV93vYXBb
2lM+IL1OUFXQqoMXl4CE+NIOIRbRgOCH0ur2IxjKtT+3SKdHZrQzQJUMH3Hd2dpHbB02KChMCNqK
Dyofk3Vk64ZLC4N2vhEeYCjm9Drol0MDNk26iDXTkDTED5+y2h7jrd/40dmmVVXmjehxF0AgGOB2
uh77cWXmdFxL+l8TBcWUoMjyygZDSdgTtAAvlyzCRtjlSqTh8AsBPb1fgOyUkMzI65xt2XghRhLO
621JtOi8Jh1M3kcVmQkrkjv6O3PwIbq7IKBxQqXHe5ahevvSBpUDZayaZuU5IM4I6Mz6jgCYGDwL
40J94xE09jSVwxgcSqbOPvvmVK9SIbr+22RDfIOmTyqh7oW15/uGrcUuSyAoKse6VwvIHbNYEhNK
wIuVAEWuUZ6gdLWJGEB2QWtm4dis5bM+tz2rQJITzC92db5Xzhx8qU0P1zP0rXzwtDmtsJb3x6qv
s82M3DVETe+2PzHxo+DBHwIKT04fzcYM+Guu6eLNI3Ez6uxXhi1dgECmONaxcFtrA5cT0R2okVES
opzAXKpn6HaR19lzmg9ZcO1nmTGi9M7MVZ64xAUoy+fvlZaknA1ymG8rmvYfJWYDrOrGkNxHcy0F
VjrMMQt0yJ0NW4nCeJNY8Py8Z6q5Lk0rEEw+UXVxr50QHKUwi+Z3YfX6tQQa5hfUhU+TDmIwvfYy
r721r6rxmANtDYu4CGz1yzUNiCQbhn4bWqlifNNktQ+ESLga57if0xW1usjRC1T21ejUMClNIaNw
X7qNP68URJRe+51gro6P9v7aOgcNracy6o9srH26hm5Ci2axHRjb8+Q2+6Dzbhqu8QNgmxhIILH2
VYxDTNFUowY0m+bV9Tw13uAbUe4J/Fo5uGMxdnijIlCqNzI+ObyGkZHs3LzDChY7XvQd30CCLrhR
Q3uMwtFtbu1uPKvTeiu+dfBQRMe0y3Pn1uyDEdoEQ0ucblAz+Ly4Q4ox0MID/CMGA/6ucF6cUA+h
+aag6D1ighSOR/5elLceBgdjT9fSC9zBbZmtK7iokkQIjDSAEjFKtUVALWUsFTPG0k2d0TjxZcVw
g8u4tg2xcrPAD67Y5UjylLZxlhIRrkcaTT8P3QlZPkHmvPjaJ9IknNH9tUsZO519DBs4g2iBnzge
ONQiHBr10mKzzu/BgGYcmowek5uhVWG5UzLFngjl1tmbmWxO53oaoN7OSLDg5eX4XdGaztEyzqz2
59BV9il3yLXOlqoD5bmdGDRIFFXhmgFbZji11TVSm9z5ahEoARUsDWO4A6KK6ic0kxGGag8tgbNK
EL2giRGQhGCD5KoUT7HXuz8yNho0IDYchTf3DqzP4BL+iLDNy1ZDjRgdTTj06ybXaRvss8HtvS1Z
PXWzVQMFCwciSg61NJM61SieXUWi5lgn3VVZ5HiSo762b8cxNEMFSh1Z9utcOPWNKED3v3rIuqxT
iwDRXNbz1Pr3iW6r4EZhlQS90IZBTvrMMtsK263x1XKavmSeL3/aQ+aB9+9UVUPp44ERiPAwiadO
vhJBWN21RluIfQe24BPBJMRDIuKQKHhTUFxX6YC+xzgbIgvICPOKmjdM9mPIF7uLeCr3bW3RZaq6
JWog9/zohQZzbLbEZnanXnhVs44Ht+sRK7dGuMdZHJpL3ZcTni6sCJZx7QPeE9oVqCi4C1ItfiTa
CKu99ivto09XdCEYfN0XtpSWfKEWyo40p9DvU8AGz/ah0BqEMdXXcuYA1Ljo8ii9iqLEbF98k3ob
bAAf/LqMp8o+SNLpol2ZoEcgGI30qIUEyGNAcJaE6TNBLUN4VupK876sGl0emQHMiInadprm1KgK
0dvMIzP3uIVCanZhSLt6dDrtQlR3DaBHP5D4tsqbyMlPwObjeGW7iH+M3nbxA3hOGWBm63qHSnGU
wy2h0/NPx+9ljDi3TV4/CcF9G3AtiDBESyJNwfErLsJV0z63fPRP7S3q4S5+EFm+zlHisSASJ3Mx
G+FjOGebrrT2/q5dLnlSn6QvW++lk/oCkZHJcBCmhFz8hMotPD0qfgJT7SbirsM1QSIr1CG3+Z6B
Fctw8+l0gXOA7WV+KOOS5TnS28ayeBGIanBZfeaF3e2QVdO6r5mAUiPEghUeGC+ImwBphWJXS8eq
2xiu963AuLY3+0gcQ4wKwSdRxG/GR1hCoSll3r1nEqF6mWQuO9J0orLsbqE/1v20S/JfKvxKTNcn
D/tt1PB5HcLeudlk//gXd3oerE7gUOpu/buxfSyX07j3bqWxbpee9RgXt/XKDrc5cQzLkmmOx/yz
ySzvPOl/1r/IFQYAiQQZCzhQv9NR65aJpnKNqW/6KW+HDQLzHcxJZG0i9ckNtt69ckBMxXRswbVf
XrkXM4rPbDvmr+jl3B1mUjNodkJzSwKB4qCUGl/Bb9pOYOe1PguP2/1k/xaDsdFl+skr//Y+AMCZ
5vlxnydN/5kE/1d2cN1i8+xJLruF3TmG1QYK7Tap7j9+2u8uYjG8gffbc63LlwqO1h4zbAy3lpPf
oei7trv7xHn4LxahVYUGoDITl6PH0yK0W9cJ+lvCbJ+Ua/3Cu37nR/YnIdmX18JnQQmCKdBT4IrS
v/heXUM1pi81WUrxc23dC++LX32yxOUbwhKWicSENGFJzWhdzFyzdK+YLC6SI2pU3a5rTKXurs52
aCw+vmWXH/vlQhevIiW0bH2qsmOi79r0Pg1+C/Vad8ePV3nnjv1zORefWszMgjmrreTY1K8i/umr
4/zZkK7P7thF4LOM0gyukjuWOcumO9ocXtMaGbhbf7JvfHYtF09fG2MQjbGdHL34SyAPgfPTKT+Z
8/DZQzn/hL++SKLYRkf13K4hOMnwwEMxk/up+Q+/lstHfzHeJeptrFYmq5AkuMwswjL8r4579/97
8ufH9telxLgFHGSgydHGgJIavwgRxH75yet1vuV/H6D/eyUUlrZlCr6ciytBH6ANbbrJ8ZxFtoA4
uzJb7LgfX8m7D8WHjJccii5at3+vhEYOVTMDUY6RPvokyiZEjlrxz3rQnyz05ng4X46QbDC2B5Bi
2xdfi9cXlhlNaXaM2xvQjbi58TvinFERzvrbJEHt4LlIydzM4hh4X1MCvu3cX44wMxEKTEUY2MeX
fhmmfvmDLr6tsZ2dyQj4QdEs1hkhaLEUUL3hqjY0xjqGqTx/vOB79/rvO3DxjTECI3AbQKFjr7bi
e0G+ZO7Da356p8/P7PLF+Xudiw9t9ipA0yrMjikppjnKZfx2qIMIfVNbQvUUBsx03Hg4ID6+vj9v
5OXCvu1x6tkWYu/LN7bzU8vEHZIdVWEcsU+iqzsRsYcfgPg+4yG9917pFPub/Mq9yQltAgb/bM7I
e/fYd/zzNAOKPce9uMeJHcluQsF31KuoW0cGs1Tw98vis0s9nyBvLlVarsBnIJnsc3GPJ8sPkB62
2bFq74F8F2SmZTRp1rdg4d05G2K1EPRly09u8OVMD08wuYlyxjUpsFzhXmwJKRKvGoBpOgniPEz6
2IZsCAY0J/29Ozxa5TXAYAJg03lbX7yOVXY6PwsEMBMhYXoH6rGRff7Jr3pzRl38qIvNsI3jaST4
bTp12C+n8TEmDkERMNaBXljl5uNb8GZTPC9GbW0Tr6MEszP+3a80GaAyD7gDXngP8rOo61//+QIu
f/55NBQxTJedEpAlEiOpp9MAi2fbBHUb3z5e4U+Z88+7wzX8vcTFNRj9KH1a8+lEPbRw/ZvI+ck1
H5x0PRDeDS2+Jwikr9Qnz+n/WJdOzPMkBZi6+DbAfElALPrplBaHXn8jFHFlnM176mj4hCG9jh2h
k59Nd3vzQXKx3EaPCYEMOqGE/feBNRhaKjj9+WQQKd3mGCT4JlGu3DrRJ9/keysxGtui22REBoND
/l3Jr4KgHsLKPDkhAewESwXJnvRwhFKfTLD+bKHL+6iKMXXCzDx1ZAwcSPs1gCvJz+XDzfbtpPzV
xy/Mu+t5Anz+TzPjX5zRE+ACHfFonkSTLrL2QVE/kZFf5fuP13lzIAr3jBE4QgCPekJcPCoZok1C
92Jig/eOrUy3bfUYVjXBSg70jDj1pfnw8Yri7d7Bkh61DagETcflhpbjcG+cYTJPXkm6auYYr03g
+l/yGaonJ/XrWjp2edVA2105zWz9BO2rdg4o6IrE2OaQJ1Bas4VLeBGESX49tmjdyXCTV+SJLLpW
v7T4XjBoy3bXE0+xaKE+lsZgHHJfJnuSPaNvGM2jT760926kjReGWCzeeCEv3kTENCU2FGGerOGh
+Jak7IPLuV+19UF/8iq+803T25IUCc7CdmhdDmKFjjHKRis+L7LDU21ttOuu4/nK9selJmNnxKkz
zKQ7zdP642f39tGdtxFmmvtskh6F3b+fW9mkgrEd43zyXGNDBgIZIMamz68i9GuN/fLxYn+GIf67
Z/672sUtxexvcfL186n+gTC9/Tb/tB7MK7VJNsHK2Yt9H5KDuFDf85vwsXvUV/Xm4x/wZ9zNmx8g
aL/pW6V0/wyY+6vkdwwCfBCjzqfhKryHTrhmWKRxkPfuat7qp0N8ypntqvbNLrlFkfXJ4m+qDcHV
O7bPSHHJX8R5h/hr8ZRwJBTC3nwKGyKccFhdR67cOUn+1crhfkl7JiGufWUWxRbn2Kq156//zS9Q
AK2818IGJPj3F4xCooYnfeTUNAYfV/0EbrsPxtWQyD129RfM0mjxXT9ddNS1Hy/+3ptGxcPobWmd
s1kv9qUuDuekgfU/2UXz6F813lIVxUM+//b19v+10p+38K/7HMG6Y19x/7zT5cLBOQ8ff5XP2d4Y
8Dn5xdPH673d2c+wEbU6QKfkeLx4roWN7EmloXniCq86N9gQBU0yhL73+09WenejAP7F9cthzOF/
sRSgczQ7Zs6edKzcEuPHj6R5ZC5cguXNCPSiysx1VXqf7U/vXuFfy168NyQM2nlas6zhNZu638Zt
jYFF32ZJ8BgEAk35Ogqb21DXJEWvyPrqjOEqVulag87Xn40fP1fllx8xpw0IpSeJaHMv3qRRlH1J
Sqt5KoYs3qp+/M24oWE3psQEfPxk33tn6YCkqSwGGcnLNykXhUTNynU78G/pTEzzDuGkHr5IPMwf
L/UHyry8qr/XukC75nrUlZOl5mmQHa4vJsssoZ93jlF8QVRxGIRtLBNnvJmr+g5S6zqfnYc8m28S
Mq2W5Ewn6yZHDC0J2V94isyuwrKxdJnHkLDoaG7vwtgixdCo51UJgkjCBcRMYP2MfLkVyBuXlQjW
bj8gyhbNJxu/9bbgh6ol+8JXpgD9VBcX51VJjPy0pigRklxjuz10afdsyjlZ5lmhl+gnXwlE3peV
8wI3eBv70VVWlwIfsb1Dlz1/cra/+3tsTgDAUoYIq4tijNITBDzozFNLLbEYpEiWaGudT1Z553P1
KRAk029s2j2wyn/3W90p5m2lhnUqF+S6Xg3bclgnR/TASbUh+u7jN+jtR/rvYhfNbI2T37DtUJz8
Gv+EFje5d5gZsYZy29x9vNT7F8bgABdeyDaFutgQbKIgbY2h54QvZHA3ycp7iQ7EcWGY/zL+Vxcm
bSWESfGszIsLQxA9xx2INF8G/SiZihH5qQgNsOJ8fFlvNxbuICUsO7mC8bqs+IgWymZ3YqG5a0ht
EdW8bZlutQ1LO/ykSn93KdeEOFfEprjiXHz+dUYZ1pTrjgboVMN//8YyFi/DeCh+uLH74+OLeruH
cVHndgCpn1Cmf/moiKWWKmSlAkEGko1l1l8hp8hJ0iqzT6gB61zA/buJsZgiq1m5vkUjcrE1p5mT
NowtEYgmNJHAqO68LwyX2jneY+u95IgI4vgJFySBq7sUn6cdfTKe/e2HDW3u0oWwXftQhBfvShHh
IKwGBoX4E1J2Spwctj13/4sXhS7OcyhlLLSbF6sQcWZBTQ/iRFFvooxx0BOKYinuP350733Rfy9z
cdo7NYZ8RjeLU5mxCV4Z8R2prmjBPl7FeluXcs/OJQxXxHt/yfHqZtZGQCTdKbF/TWgjjfSxJVC1
yHdp9gvB0sLJma6Oxvvu44Xf+wb+XvfiLk4a/N32JnEKIXCd3Ln2hp2l283Hq1jinXfy72Uu7qLt
6v8h7bt2Y8eZbp9IgHK4pULnttu2HPaN4Kics57+X/IczHSzheaZ+ebGwBjbJZLFSqxaS+qnVBDv
sxzIBronWTm4yOy6QvV/7goFo0fTbZAFVUeAeYdbAFCmh1iLw/0IiALG18zCqAsCynpDluF74BZU
6jbKTYax/97X7kd07qDWgMwXKDvErzTJBgRxa99e/HzfKHGGhtzcgPvBydLiPDyjqLEMEMAu+iMB
VRy1MtMfTmIBjW0w2eO3u6CsGXfwWqjBY+BekXUV5T2kGfioM9uGUZoOY2yxdh+WwprLyPSYSPf9
KOzj6EFXt4bKkLdwwkCskA2EghISWdC2XgqUvGhAT2Vv3ItCa5dAAKnDUxlvAOQOSLqKlB3aTlpX
lgRTw8wvjAdjlxfyWjQp6xjJnC0f4tJZBc9WbGCERo/kMTil7bti3GFklcjRSkBLXDyYLdp7BqAw
YsvBcsClJ/QvTuNBw9QUAKFKgIe1agpiyi9DKa3bx7+0M5qOrMSQQCSKnJfS/RyT02jlEbz7GCM3
aKXia8SPWzSmd2iMD8CsisIQho1fVSdk0TVfdavMjgCg4MKcaSOeosnau0lq0Hnr+6e+FZ+LalPE
ZtM6KDACBf+gtYNtAKC14gBCZUyrPD0o4b3Arf2wZly5BaeEBg4E8UjOELIgCb88HUzfYEhKiP0T
ZiYtSXnmJ1RVqsf8U0TvxgENvHzum8DasfriTfMZ7ve6inQpnHL0RaY0HbAz/FOc6U45AuYcoAuG
/Aeg72aBrj/BY7H+ztp+eeex2QDbl+CfeCCOU7chBJkJxskk/wQIJwwehuhqA5yksQZoCuudZuGm
z8EFrh06C2WNfqcBf9c0aqPmn9QDwCXlcJMNR603SKLGdl6+cTrjorHkUUuTI3CpgKrNPxXt/BgF
dJls34KoD9P8FqBEb1+e67KmhMYT9BqhWIN8G1Hupd6gl09UgYMSnabx6K8TeTP6Bzn66XCAcfTU
ynhlBy5+4Yyqf0x6lJBNYfiMLGAzcabIrQxuVwMU2QOOallwZtmvMCkYANE8iUJWonF15pefKlH5
DCgVgc8ft9Epfw7ecOD6fflduoPdbpItutFcD63qjO25irQokZSV70EeC/bCPjrV/ZsESu/2+/b2
X3lK6u9TNhXgclqtevj7cgfQEb00MShchu9d+/bv5eiiiiqvCv8o0SGr3lVNNk5jdGr6F7mqj3oB
k5Sq4yn0e45xTlexONaky7gvCBzhl3nqmLJS6Rsu9rAmLc1W/JAngCAtkQNPRb6ux7bbYO6TEWVd
52oS2oEQbcAcwBqjRH+pxvyIxBQActOhNcFlYvcraOcGsw8hs23t6npCEoqr0pxQo0BDh8WpgkHF
sPP5AyrW1rDhjqGpO/w6ZHi1a824FEM5tdHQgjTiwHbdbgcrXqN5VWTlt9fKPYsw8KiBroo5frrc
MyPUUp6TQ/7QbFCdtjC8RGrr0783t4Cc2n/9Ww28EEa/DKFeCd68CdsWrwPLMMW9sLkt4FrtLgVQ
VzWZ46OR/z2X3g5MfY/2AcaZiNcW6FIGdV1L3gBEUh/wB+0RcyEphlowf/Mw7LF9L95daHpYWW+F
9yh6H/tP4+SRfoMZFEfbt4xLduVxf7Xw77PTpcuza0D9W6Z9xB9q28C7gmEa29DSGOu9TpooKbMG
nYV8PaZragCNQkOs3gZqnaNb8icRCWpZjPUs36p/1kM5PQCfpW0XYT2YP9tFFmdqJ3HNWSwxi3bi
TOd16loBwhjTxhlOsLbRzWOhIAg7kb13K5Y6CqwToiwScDGAJdxBkncy1q09X2LMl5xit9gZR3Ej
maUjvoD7y7AkhtNi3QQqGgOBPXDUREgWzcAsdpLts/eRtTrKdkxlF5eY5+IPk2M46bCWPhB+m9lO
JoIJuFJTPRr3AGw1Wstnrm9ZLVHRRECGZlZELZdqWWaRHCpBMqtla3vbxBI3pYU+EgfcTwyrcp1c
zFfgTBZlVkTRAxEhCBsO8yGOdrzW1p6VrYO1ZOdWYt+2YYv25UwYZV8yRZemeXDqsHlYszzk/G8v
ImZqIZTFqFC0KiW0Ahw6aGJop9D73hpsE3m5Fb7cXsfyNVNVDd0jKALgJezyhICHk3JcVvLoIY/X
QGyxi118Xxw8M2LYDaYkykTJHBDpAwmS5gtWE88C/tc223om61YxJVEmSgDYMV/Oa+rtblOT0EY8
aMn7apUzGlwXbeHZ5lE2qgA3TeKPxWyjBks2Z3epbZv/fetoC5W1Y64rWBDQETfDJrIaIvyYAPR6
+B+1gTJIwAMxhEjCgioHOA6kJsYxNgUT7FIMbWDtHGWVWpDeZ16MFbXwigmGRhADms2JZyxo0fj9
c0D0w4pXcK2kGljPYM3OV9zgEd9kWZ4FK46uQATsAowc3rKp00GrPp5HMeAMIYEZQci4T//DNb2Q
QR3MFMkgINN/VRo4QxZpCMk33IbldRf260IMdSyFAQIsDJrMxwLmXpOH8wMnBePsr5/f0Gh3tmEq
5RV8YCCEUwgG75JgfN9s9uAZtSLY6hDw4xgmSUydJVK6tqkXIinnAJIuGXBTWJh0p55mu8qZGZDk
SWvx1vaHZReW/B6egw1kN6h5oGuM2kcB2IBR3mmz3xs2xVuxG3CLtPfQAmsfY2nX1b55N/+RRXdb
9+Ae1YrmV1Z67IDc/NDDGtUoR4BLbC8+eneCmX+JJNnyO++BaWxns015qwvx1M6Coq/CbOSv+Nms
JxbaR39vc+mAm8EMkOcxjNT8F68kotkRnZrYX7QG4/dnsa4oqEICiD5sbkgwX74rbJkMJijfTWAc
Myz8oq4iW0VfKAqIiqxQjr6pUX5v6lg4pCmGrAM866snBSnY69SfFH9bpycRHUrSEyhySY+Rb41T
WetdSDDnhPnvT5h1+2y9QlCGMbBmBbgz0Uws45h9YMC6f/PWeFc19SO398z8g+cZcn9HCOl9PpdL
OexpUDhAYkBubXN3QBavrNDSzWnfH+FX9+JzaKaA0AZ5neXdNe/ApLJq1gPegpvAw5mhIu/FU+hV
NQTYL9h79Hoit1bA7WsFT+FD+DBbWTAuOeke3G1gHgsesmNFYotlqBav1pl42n1wdYKCG6hHD8Fe
uWusQ7WXt80+XDuOcFyBnPcdrG4/E1QvWzF0fOlWKYYqY8QTww34SZ250uciP9Y481NrK+v6EMDn
e+vZjIhE3LHzhN+a3NVpn0mkTBavdqMvhY1wALYeeIrt3tQe+9Uc0mTr2hxtJJYo2AC1ajds+tWc
yHrryTQA6P4JZsWElA47PxIXQmG0uvy9DQrlKSIuxHDxhG0w1sqdfsLr/qndTg5YYBBsgaY++6g/
QUW/KkzwWiChL5FYME5iIdK/+ATKvvVeGAEbDZ8wWIkFbgIrP3j34mYyo3V2ADG1yT2xAoqlVOZC
JmV0kK7VKgd+bBxDUZB4Lf0m2piZt9Cu0j8aa8Ya5228cfZ0p4FWSUov6ZVw+CPtAsTlA5SsMA2L
KYh1npRJacAVnyY8FibhOuXH2uRMYMKaAEfpLXBpbxjrYtwihUoEKoCxeNO8rt6e83oPQUa67bC8
9N6DvfD/UxJ6cXJURoA8S6vSaD45XJY5DR32tak9ZOvRQm86K4pmKgoVes78MDLnQTmDfWelRxAa
/Z5ebwGLaFuwHAJrOymjNDQzarwGE9HCEXUbjKmBjc1qLGBV2eLGW3swAtxJQYhdmBqUBxzhqHUx
T3XRKZwZBcpS6T5gDCoVpwpG3t+6EFCmzO5uNlayBehrs76f7YBhccxinjT72hs3hQ5dVTAXgvsJ
56ufvG15hCm0wbR59F8aC23S2PU7lPnu0PK2NsArS7pt8qxW1mSCq74j2ra1kmNyBIHrf6wBnuue
Slkq0KTrhtJBGXL7ubZr1DjvV8qJJyy3uBjdomvYEFTMeyCsppQcU/Zx1Ma9cFAP06f2azHAVmyD
I2TNLOQuBXvnsigNr7i2V2ugn/yWAYXHwelX3QZsurD/2dq/b4i2So6zW4xwoQEZQ26bkFmlr8/7
n6VSKg/s8BZMBxDfboGDaaJwDKcXsRpaWYukNDpSJS8E1DvslInI3czuwtNsFkFjcPefMqGzDaVd
Kmy9ALx5yMKrO+qq3ZNndbP3xPGJRP5vyR7aLDGygBZZNJdRWplICQpMo/DXbY32+gGw8bAXOLxN
h/ugO4F9+8gWozaEjCrwGGRgWqrUmaW95qcZiB0PIE/8GSzxWWo2T6UlrMo9N9qAW1oXh9wJDjkS
TW6lsGLWpcOEdQI0hCYCmI/e4HYEDFIKPrWDgZuhQ0PR92oCK8tClM7KTpYc97ksanPLVueTBthT
h3GFjP1gmMNDQ7Lt/0ceNN8z+iKcS6JCEoACDrUcYVXaHcDi37snbR3Boer75qd6z46lI+MRwDPH
h9uHed22MQ/lne0mlfzAzgA0t8MKQQ56yo8dYlJl51nVj7b1TembJw2QRhgyF08QfXRzVxRoPWkj
73meEFdKK8LPcaS7y7e+jVNcYU6a3/0XA2OcyaJOUACETFhODbRlPT+Ght/1Bg3tjCB2yWOeC6EO
r1OUSogBSPh752fTibB+pSDAu71xLDHUWSlV3c+MMPO+xai9d1ugwRN0cTMu+KL/OV/OHKecJcTV
WIh4sO5EPOx2d/VJ2vl2jkpVt5JfQsa8PGtJVATZiL2oTSDx/n1DBrV2bYEvGdrOOiHmmiifGsLH
6XiOF+FT53jft2ezPJgeEQ7ly+1jWqqPY8bqH/2mfGoMrsxc8LGoysKwzTG0AzwvBGsEb/+jQlCW
OM8mIC3Nyg24/v1ck5rtPhbFMoPzKVwZp7MFUf4zz4VanRkl4aVnnxav5ffxOCepAFO0gKxvTfnK
+PrfdlGjclOp84SmDiB0fnLlUZhJzWkLBD/TY9ij3zEwanmAauEllKp10ALQPdNaCgTkRB5FPBP2
x3iNZoa9ZH026ALoLcyGv7u4aHb5+OhbpxNraxcCoAvZ1BHWANZMMRghHnavxb1ox7uJAJPb7EwI
Vkyg19qpk6xYeztbilsrpg600UqpEAeseNrj2Rd4uSjegwZnn94PRxVBpvTEOMyFGtv5MulKTw1g
O1FJsEyNHATL3xXO3ebeLo71vbv+Yuzpgk25kEWZ/GhC/7McYXGtDc5YJGzxPiLtWmFcvqU46EIO
ZfWNYQiBx4s1vQI8/I03ObQFTJvNNxp9ydub6ABtE+R+UFdWq5q8cHrCb5OPqqHTn27zrMO4EY2h
xGbK7TEtKzdO4hXjwBZ8tCige0nGtAKm3eT5G858QIi+H0Ea6/nK//XsEh+KXXOcX+mZzRXL6/lH
FuUEgPAtAWZ5lmX+lmADAujrObKbS094k7UMjplkLSkkelXnRmkD/X48tb42HKu2FSrxEKk1RiBt
jn/T0h9VY4JOLAkSebTGomtSmmHVLjeyTds4FSJZPMirDpk8XjFRXNs8oDvWFh3UGi0eLpxxeEtG
5VwmtTgllsEAk0CmcOed0of2OdvwtmQ9gTDJrOzsOTmmT81Rsvv1bcFLB3kulzpIpCI5B6Yh8QCU
URA2OLXyfVvAUriKuaB/dpNy42CM8TU5hgQOWIwzHrJmecWO90DNkttZd6y7VVV8tBm3KZQXvbQq
UACz+s+X7Mv5N1DuHQCaQtZgwuDAm9423n3Etm/zh9k/AbwTZrS38IwB2k10m7Bu/lIvzcX6KXfR
iS1I5TpJPIAw1o6P3UbaCxhp7khHEgIM4dFSHcmuTJi7J8bWs5SK8hmyUIgYIpg91cfhA8C05Olh
tbrHw8CweuwJ6xVq6XXkfKW/1vfMAKU5FAncMki9THU1WR8lufuTWBtgosA5qvDM1ZxP73ry9b9u
8u+nnYkOGiBTCyM2GWROeKflyLS5e1rdz1WQd/AnoXh7YpUNGDr1W6g/EylXojbg+XQ2tz1ERg6A
RVFtZ2UQ14BOwCEF2saMAYBRI4lGOtQqLgRPlDLrD5gkon3n3Dl3Ifn+ruzKBlXTu2/+MPRmdoN0
rHEuknKTUgMc9NDHbuKtFu0V+bZEmafZVg/qujCZL1qLJuhsgZS5BSFa0wYlFhgEqEg7hyf/92qI
r/ynsuWswrq9Opa4+fdn5ybKnBamIcQpcU4m/ijnEUPCrze/tX+UUTW6CKwT3v/TRtmU7dDOTZzX
fAOSdWX+gIeIIXPxqmOK1QDdmozhAsrCcSixADdAFQ/Zqw9ews4qXtB2W0o2KIRv7x8lCaNRaJBW
FHF+xscUpkLZM1EEKKyRiZnrABTfFWBR78Act74thI7U/pIyo8zgSRuDb3RBteeTQogLOXOf0XYT
3QV4QwdCGQgRzC1wNQkIPNb9+tHsiZCxcgsqjroSTW2lwWm+n2hS5u4sp/0OrAntUpkzEb3bZECZ
Ns2f5JB/9IXtO3FtMs6RBsC4kk5tr9r2fZw1WHj1WdtFiFHalLRPpvSMrgyjtSvn1JPT/FCzZkmW
L2/9X5LR9YYHbgyASyp160OJC0ATHaZuIn2CrWoA9rxaBiSaQvQJ6/pzHQBNMgG48QaA1tXMEc6C
4vsdqj27OL+fABsHZCFVxBMvXWbS5KQHmHiVugP4vPRVDbJqgBbYoj0CI90cv9PYGcEhE68meWOs
4kN1V5V4aZYdFSTve+F7Sm1xXTe7KFxnyv1tlaSiwr++DROYuq4Ab8aQKbXoI78DeSKfuoYApnAu
10VMC2UQHRUmqAZZbzqzjbjaCoymI47HXD5PQ/aMlSCXqqGkbjqMoGNIMiJXYM7RhdXtZf2Cp9KC
YDJwpSEL46VUfCaNcS53apO5Kp6oPsBwl3P3GN0Blg7/DJy1kvDfdQFM/B50S9t4UwUOVzkT/MHn
MKww1qNFVuLZUwpg/a0fgjFqG7+Ie/kBI74gpPfwcPrjp/YUW0F/uv3p9NzY75Gcfzp1JGBbieE6
2szVVasfUkzwgDWTJP2BRzi146JNVpJ83d+xisy/QDBXe6bN47gSBjauUGrCGKxQvgYb6KmmBo4A
8hSjebOz7gGCZwJ3a1w1oK4n5Ve4qt2ZcQccmA2KA5+Axa73obxpFcYx0n0Bf+3F2SdRPgcdf0HQ
DfikxrFGW7bHb2ej3q8y+NLP4kdew3OnDsabVpg4e7h9DtKS5cBE29/bQalQIDRaUApT5kYb9RS/
v8o/d+GDtlM36T40q50frRr7B4VCc5s+ho6yOWLG9Q49Ivj/jmixCpR04fB3K2C/DMzSY4z3CmCL
5/KxGcs0d2UAYZYb0H0BsB/0kOlr1wn8cxOCrtOSAJGOTF8Ms8d2Svln4Mynr7lkJD7DnyzZDRSp
FAmz7shB6DhxDPA7MDDkbtsEk8PXeQZi+vSzbnjlsat41rD4rPOUagKPGSg+soRyJsbs8fuz8MYY
NNCe11ruYqJc3uihIDoFXwqWxoG7SSrB8ZhUiczQPjrJmbccqOvIltHxKQOGnSrgiKMQC0Xb5K6Y
WKpCqsjGlazytfRQoUlnJYwPslUeKnUnCWsN/RsVHkdYATkdKf/1EXjfkgHjqknAMbpcujQGo6gU
be5ya1U4iGAnlkm5LwHGOBLsOhobN7VsZ6BQah3AgRaf2ub2RVjSPBhRTCMBNxIvijRYlxz4ohYo
Ze5+IMUszfRP/tRgViL8YMhZ0CnImYFkZRD9XjmHIhOliQ+wUg99IlhoPT2VAZjpoU1lDC5ckGaA
nE5QAPTKkbbyzWmylecYoDOl8m9HG3+3HZ1oAsAcZtijq0WDqjPx5QxnXzlNvnW3j5y1lfcBQZDy
9cyoFC7ZfEwIA6SGl3gVaH2zLTrT76oLwsFXxtyNCQIThAC7CqQnmakcQSHbEi1zCo6wQiPqUfGv
JcKcAPYbEOQYl74UCv4FTmjBBOr2fNFbXDlqRGwFeV2AL5BweTYSrQMNWBLoT73he6up41lPcOLC
xcblwmEj9ND5K2T9TigjDzcf3+B5/MsQ+txXNkiGZGWgXgROQpUDax4BVP8Enkk86Rq5XmtHL1YM
8JR6XRxbMUZzQY03JD7ozse2jfYYbKtjix9j8SUrJPkFVKmYh+eDusd8vBYK8BlaLuz9PuENYoh9
8OwVovJcZXWHXkONk12pywrWEPGSL8OcJ/gxgcWIMWm61S8BEWrlGTNdLPoaVRt8bloHUKSYgOHG
5MoP8Q2fw21FieT3fQmSI8FUP/rX0lE9UxdMgKURlW8YeQ/d9zorAcAS8D0YUEcYSAPEiyC+rNpA
8N2Zg0dD318soulR1VYDOMS2PiZSepCxJYM9Scfb9/03e7s06pjXVIBNj6ZPwDr/Wr4zpS9bX9Zj
8Eu71uuf0c426BhoNhz5k5M/2AhyV2MUrDRzPGPqG/h7QsxH6+d0MrcY4rP2e5hBPJ0l5M001yf8
tx7J42NmPhYmSNXRmbTdbs1HVj5xbaNwYST0xKBHFd9O+z2gQqalZHjek1C+gTuO1M0mDu6DgeF6
rq/FpRiqehB4uaK3AJh+QpnN9pNjDQgRAAhhYncngcr99kHQQ5TQgUtplPXx8xKOJ4Y0v7dGs9ho
BI03P8X+cDg4YKHYfH+OBhm2g0n20098z+qkWLgZl/IpQyR0TdUDr8p7stQVer0PzkdtgniIbOT7
+xfeKYiKgApsRyYw/xlxzHVCcimaCvJ0Mda1eBYN2kK5+BHiuxhkqrf39zqQvJQxH/aZnoPSxk9h
VrynIHHLtiRhw7hJdGnmrwNUpBlOB6USoKtcSuDAatZPUs49pWvv/ns1bLvtEYCWX3jN3inWyNCX
61oJ1qMgMoa4mZOB2jO+VP1OqlruCdBZZGg2M/XaCBLR8qNRX3qF8TK/eEKwTbOb0kCDIV6uzRMr
eeLGDtIUTB3Uq1R7ltAOfvuIFmIcgwfEF4wgLjePsPZSyjjh/V/POO4pt2M7Xel7nWx/fHT9soq6
SwYE+yKjzx0QFki0LgWpaN7T6sHjngY/dYZiG9USqetD2fz7kBkrOhNE7ZtUyzmoYSHIyHrkbmih
kHnwyGok5D+TZGJt4JLFOhdHWay6buXaqwzuaQcOSUymiCd0ixLk15+CaWe2uVV3jER56VohJAXw
DuIlAIxRO1lJpZRMMhaYGJ2tgixPQd5+Wy0WdA8BoDDXBvHCCVzvy8MqkroBi27qu4lavVRhtQdr
bUuCMLVvy1m4UXhHBXkKloOU47f998xC6FrUR91U+25W51sA59x5SvxqZOGHVI6kTDtHEHnGtVqo
ShkXMqkDG+QhCCQ9992DcwesfYAN4MeACvyGrDYEztbcrr1jgpz2kRHt/k4qUY7/QjRlroRKUeum
h+jXV958Vu3n3gTf41ohluNsDBuf8IFyuU9Qb6jA/7aTLRUDXGazQpWwXu8Ky/phVGYXtPfii2ZF
ODsAjZOMSGlK3w1DY61O4BpX+H05CFZaNWZdi4zNXxQHIzNnVSCVUim9ioRC98TU990YpMqiHbYK
MLnWcbMr8pRxMZecK96XBVnCqDLKn7/O/2xpYhfXzSDrvttuS92sfWyoRDKdYLz0rrnPLMUza480
GNkmPmZBPSJ7T4Cvfe/LiuRvXs34HrqVffZVF99DeQ+w9QJemxN9F5PiwushQmuEA9q8nwhdQ6bH
8IzUc9aVMMr1gmFXiTvQ2rv1tCofuj0v7N4VFJKUw/hvgaf+kgWwUcxw4Q0BVcdLHeKGhk/LOAnc
XUoOExEEe/z62j0nqE199WuJBU+5FLXhIeEfeVRNPfICpePRp+720aZrdoA8jHdB52hgXOZJ6K1R
HwgnYNknVhJIliTvuvBO4F9TYyM2O3Qy8aTgtlpmgyHbGrJ97GmMuOc3gaTv+fkXUlWbMUgmj++i
wMXMNDgOHTx6ACmWILz88rfmUfgjzhPOjf39dHfnPOw5dHibjyfr9bBbP8of4V1oZebas780qyc9
WbP645avxj87SHfwZpJWTHIQB66o7CKRNC81CGAxR66akbYFNnW+HQFyLFYb0UpOo3oon2qBDO/N
A5eZo3YqAkYxfqHghLtx9kGUXUBtJAz7GkeqgO7AexM4wVaMteQVVt8YrpI7OVBjJdSe+AqY3du6
sMCva3xX+gFM9STxWK9iC9khPggwBSAMQVUCcPuXOg0Qn6EEkGXg8qa+le16Nb2I96HJv/ZWanke
BjF5xo1dcoXnEim3NGaikTZBHrhatVZLc6wxNZ6Nf1CaD1g1zOXtxkOEBEKLGayQukEtKrydMmK7
S9mRAL+QWvJjdQww72jY/TEhmaUFdzWPx4DVBNpokmAO7um25182h4o688CB/A4h4eUOtzPzODhA
ceTNalIr9P9I28h/732zFFHfzaJNqscr0dPAFl+bCutJcinwxSs1gAwB2SbBFVFWS+lUUFRnkD+u
FFL+gKA+ImCOFkwzdhh+n26a+bWQ2GzUekA2AHBASr27CcS4ZTYGLmZtHb9+BmN46gVWx5/EcBep
M9+1GYLPU3wrC+JzFq+ZivbM2PClmO78IyiVngpjBqqbArfVHlvdNPS1gGmFgei5NZ7i4DSOtSXk
IYDdnHEjIsVXK5HhA38bN2jDiP5OUFbAfAPOjfqGuJiEZGrwDXgKddLEEhryhuHSY3Z0XTd1Ygtj
C+QHJu/0XxY/V5KBnww6T3qGfKgVvfF5FRbPTG0NEFMcBl1WnW2/K+ZX/qEwSseLPgpBzt/yqBMP
a00uBwXy2i2aWaun7D62m722zg+qFbxXa+k4bbnVEawPYM3aBqT9wCyZyTryeTvp7UYDAdBpkK8q
AMe9vGOVX7VimtQhOFwfwXsdnrTKBrmb6G8145jGe/+L20osJq3FKPdcKuX9wkABbmAHqYFkOq9/
DsFnu6rNmjizH3xFZp5tRlNDZ48a2vcqUckY4jHt6B7B60Uq4j6OL7uWoXlL1lXHfDv4IKB4V9iC
BoiNjVTzAjcsVkHzVLW7THzTMAw65IS167Olpnd9Niqo7WkCiCeomBrUk8WUSDzKe70dEn87HkKi
g6H2KBINPHH/xXfCsMx8sZjnABLs5SEbFRpQpZgL3bz1bUX+9DUiiXYxANvEcFr1ns/NEAPu+U8D
jMJ9Glkg8DZV2UyrVWKwku9ZGLV27C6Y8WQd74dXQG54BivL0Bcj12hWarIW+FPvrSKFEWAtpBEY
GkclBgJmoFFKwwYpkiTwZUdu12w5yWwkK7bH4F6fvm6bjfnvUKtBu4omQ2kQCSC+vdxaUW51vVG4
xI3bwkK3MVBmidxuwkMlrUPRJ+hyZiTeC/sn4VFRxigZACCQml1KDIVODeLBSGCn7prt6DDHjRaU
80IAZYGrOhq9rIWA/DjtMkv8Lnbo/UC8h75i46n/4JzbW7i8IFS6EUmhFYQG9SwzhACNDHnySLr6
RdGO2bSNsvfbUhaeU1CYViUVth04ClcsXUKaVmJdRqmLwdC8Io2lkeip2Xd7gLHukVNP5KEjhX2f
AVUmy+zmWUCZ/HF9+yvm9J1Wl/OPoC5+gAYnv2vxEWCMt2VMU+X+x20JC7uJN0J0D/KITSVYmEv1
6MVWE/q6RKPWAMc9bUIgovblyWdo4cJC4DRkxCqAYQVhy/wZZ6lzlXlJMeZYSNWlzxrf6I5QVYV9
ey1LEdiFFGoxQGKSAxmc525i3HXdVtp7YWKCnScRDmP+Kk2regADIysWu378w8vP2doon9hWoFKe
iiBFZB9rj8r0U0+nqDxm/pNQIx/aRD0jFlgwIohwZRgRQFyiuYSqsFZ5aHRZHKdur5C2iUkUP4zD
W9U4g4jGweDEysevdAQGEYIASoyiMTIX6vA6TQSvoJpnbjhGQMhNCjwbr0CTFJpJLDIU5coQU7Ko
I5T1Kh2EKM5codasCMR8Ae+kaAEPQXLU8p+3FeZKKyEMQfRclgQMFRZ3qZV5po21FqI/CFxJht99
dFX9dVvCddo3i5gbHzAngFo//VRZzLg7gtChTxGNFQHehLrXVwFQcYrj34u7HcdSxquYHHMPuF5o
sQAdHdhkqbOSChC1gMShwPM3DBbGvjlAkvnkW8XU9wS4DwTDt1d4nfpTEqkTwzu8OsScVLi7Yth9
gB9i1aEb+DtyOgKyM/PUkq+1GX9aOeu2L5zeXPSDUwOqII+OQOr0Qi+MIz8sXWQ31h9jByghzyG+
aL03KyOymE3kV9cOC0UzBRDi4UgVJBuX8vwwV3Vv6EtXXuV47LYDB1wcU0yK74FR1LyKLSlJs8s9
s5ZRaqDMqEFSG34lqvXY8uRxHBk3jbWceXvPhCgRJ2bdLCQl8mhm8lo1iKt7FiNRYomhXZjKxWLl
CaVb2nPjcYRCtGHHARHelKcwdG4r43X3x7xzwIrHI4MOg/Xr1c8WhThRAfmtWkL91T/6Hyf9Y9TH
dgMM1MeeJB1LBa9iH4iT8d7PY+hZBoMBtTi1CeqmQN+li75XjezC9zJ3atl6UTOC0UI1Zc44XRda
ZokzbbMoIpCEYbk8Nd6Tixq41pWL17WRTMj2wNkDQp07DVUrDBnITxgxzC3NM7vkseEeku+JFVFe
F1qob6A0pwvBxFaDQczFNEU7A4dbRUqawARGx3Y7KAw9nffwIgaipFF7XGha55XGULmVAwz3HQuW
dMlCX+woZTH5OtClXK0rtww3uNfEOjh6Sfj6bYittXSvPTE5DOeQ+9aKKIuJ4bhYzP22cjPjoKir
7pUToT1Reiq9rVGjbZawSoFMtaFilEgrlLiRoDZSfhA4a0rRfvoi20XqRJ8Fhm4wsg8Q/lREtzQa
A4nAxab0hlYZhXllrqIlHOc8oTczKKISqlA+t+ljdCByae0K/kMKgCg9I5qwnTyzAWxif5ps1hv7
dcc8vCDYmn/5k3D3f2tpZzYBMfzYhrFXu0P1GqMdzk1eFJQk07lNPTrqRDtkO5CmTVvdkVAoum2R
FuIZkETBHoF+TgY+PXVXeL6TosQwardoX6PW7Cy1e0wLossMOQsuA1RocyuBhogGQx6UXQjaVBfy
tHGj6GGS1prrVwcoUk+CgYHWIc0XglJf0MIIeJcx8DoDztNLUaiJlGAHlBqXt1vUYD7QZ6Q5/jZ0
nw5RhQnr962I6gvQZQA2tvLvMtO0Hx6r7x1majE9xxpQXIo/8DmoRYEJDpApdA/FVI6G4vVq4yat
GYD900lLO9uHO234wcmuAVi5moxd3GyUaS0GpEe9nbPko/6TvFYxwyFclyOha+cfQ11tfwqjrq/0
Bk61+8IgIWD/0OZKACSNMAwvHoTE6EsLbI30QKTbsUo3szbRR6OI0AEEmmDB4amjEepC7bhibN1K
BeuTZ0iTmRYgtL6t0+KC21PR6YiseO40RIB3qQFVn0peC7Q1t5oqAoYg8TmpNjORI6lTOwJs5zoA
dJNG/MmW+1WJZuoa/O8R6d71/iXQd5G8a1szD95uf9dv1fty+QIamjHvP6eY+Em5CiTzUaul4uBW
AlEfPPBBr7rKlj4Bc7QGW9/krwKZjIXZl/tJtPrcFqS7JCIpv9Yyq493aAZvV6NgFfWXZ4FOWjbA
y2l701csTubtb13Yw8tvpfYwTeI8Fnx+cGtygFaiwPAHrwZz58AMFxDaT9muOCrmY2IikvhiCL8O
yi6FU2qKKmOo5+U0IGX9k5iH0UbNMgblw8dcPH06GOTPS0je3pWVYLrm8eWdIf+6E3umXZuZGZAc
zekXVZTiDHnI9FIZEKaBZSC2p3WK9sP4/0j7ruXYjWXZL0IEvHltmPGGMwSH5AuCFt57fP1JUPde
zfTgDuLsrSUpFKK0Cu2qq6uyMgsjgaCAa0ikRY+9o8+YvXdct1ap0xELWqWKktbZVbfvJcRnUQkl
zWXMzSGThPtzeGuJitJ4KFGKfonxWTGxDsZ7r3dWbQ5oFasAvzD1LbLUn6BkJPEC7dvoGC+Izm50
eGsyl6e+70Wh5nr81qvrT0viTs45p7Pjl2QrXETQiA/LUwRTHvxRrlfYcO63FhDjCWUDsGLM3Ew0
dwoY1G4ngzqVAwfYEVfjA9z8m6s2iUcqcRvWIuGTtzDIRuAnKMHJzBa/91GwyiEvMwp/g1aYSpIw
vgs6UI7BsAn3ZXnn4/uK+apWgSWT7ONDUICGdQ7OXiDRgnXJyEo58wH3NzI+AEKpSEfi2odHup13
yfU1flDd3ob5PiI79OQ+h2uXnH7E78VpFZ0X6BVE5/GnuP9e/oKKd64of9+5NU48oElQG0ZvCaBX
t1/AMFEgOnHc2y+b18PO33xCf2d/QKnKJ6dss1gs9ua5J+v1R7na2+vI9AhAv0/Ll8cTMS4v7ZSv
v4Jafi6q+NThI8wDGBCLi1KGBAxxM8s9deCwnFjxkdsCuPDboQJ6kClFmfW2P5hOqZgRp5mPhzG1
nNcWqCNdlE4qe0Xe22UMyjkpIoKAgxsuXE4xpBDPzX5WJfk+dhzL9/8Oilo/rg86cCynvZ0ZL7sd
igUp2fRPr6+7d08/POe7Z1zxRsLpp46sBrJyVi55FjarWF8QYpp2yhHbA6Ul4KvH5TkgazPZoznW
/k30b+Px5Ex5VmFUZ0NLJtpD6QyhyIwF2hiHrY1HMd6nYHjP0NUcqzPLPGkHEGu8HQCXhT7a7TIH
zjAE8XimMuTCx9SniuCKlQGgqH4fj2hq146FdbTQAOgFwcdbS5kjZE2vhb2N/6glkoSGQZlvSYMM
6H9l6I5Gp8XcReMh1eI3h99UrC1wr49NTM7av2O5025u8xJStUEPGWowP7vbGA8DLry42VytbmbS
aIBxU0uuhtu0t2uxwwMrwTlMIEeah97q8YimjvvV6mjUYZSqtGd6BYacFm8qDXX+tPoP1gX6lwhx
4TrHjqLbDVCrvJiyUdHbTVgbXATwqLuXgpl0LU0h/Xc3XluhLolWgQZtnsAKUkXbeHycvO4OrHmw
jtmyIaduczqBN6ox3z5EnnywxEB/xuOp/KuX0f75+hMo1wnsROOIBTZgZrxuUqJocDM7yzqccFUt
hv1ReErI9gOCMOclcBSRPuM6ppbyr3FGQF8g8A3Uke55dA7+7f+6A0g8TYgavj8e4dSuvLYwevar
AKjMAtkNOgywDIFZ8AzZfcm4OYTe/2cl0c3yf8ZBOwwp5pUyghU/WMbkZZeO6ITD6iQhI26f2uOX
SFrEHg1IHkCwoo9ziR6MGf84M9S/UOxqqEobQNhVxUdUo3/UfiQ7cq3//WyiiIe3HxooQSdBnQuu
6fJacXucC3Rvl4lkObm6yrU5vPjESxrFQmB6wFaFtAYahW5XLQoDUaj5ZgDeBbzX2JPdCs3nxirc
ERPyZ65erJWPTF/ONZdNZDdvDNPVNYi5JTIkPwdbIIW3kD/8cFO+s8e8IQ4a5cSldkw/H0/pVGiB
IBGKu7g+UdOjNijLFUElpOVgxwAx9YkpAhQQ1Ce8k9/DYCZ7M04bfdphB738aEFl8Ui+ndakh8pP
2fKDrfYJqaNzzWVGJhD2lQmeNCFbx/lcz87kY+/aJLWSQZWkaVwKAx57mx4c34AL6e7yHeRVlmuT
uNYT4B7mMEOTrw5k3cBlCwlVtFWPR+XqKLR8EgZqow72EFpaZOUdS7owNWLh4jOkZbd1baJbdfV4
JSfqDxxChn+tjlfxlVW31rpEy53BbiDyIJOkMQEiVkS9qX85XYuPUMgFBUD86vDLx5Yn1/XKMOVG
i6jJWT6DYV47+msO2iXhG5u+ecKiWMdzDGhTgen1KKlNlCqOpGjJaMx9aiEJL/1k6SLqnuawJTR3
+N/1OCL7WHgBBTEkdc+HaKx1Y0Ea7N2u1DcWskjL5jm3GXOBLkbdt1jD5vSv3jI/nmK4iHqZLX4D
s948zVxSkwMGN7GIHmYc1L+X1tWycrkj+K2mDTYy9YJqVUvB06EBPVdZmVzEKzP0vJZpLWo9zCTZ
rjn0OWnhCBIwvKnaSwUBk8dbZjIFJYP2GcggBNRgA7jdrGXNQdY481ibI6sVY55c8/nw+S6hafTw
uVqdViBXsVxmFpd8f+MrALOhZIYcHcqotH5aXtdJXVdMY7MDbzNSpkvCnJcT7i/C0QbaSsGqgECR
pTZOWrheXtRBayOiwU0s69ont8FNTJLD6idZfl0gag783LqsyHlpO8RbfqyXIM5RDPcyM8v30fft
p1CzDIRBpkRu2NovAhEOIP8gnIUHHCBE8WIUqmNXi8sbeuT25eH8lM/hVO9xTDiK1zNB+UGVAe9v
H8K8ar/2v+j91w8csUbjiO/k7ddFPIDbcr+v9J5477+o1j8e//Rq/7sSlEccQrGUwworkfWXuDrk
ykytfGIX3w6Q8nxV20aKK2KAmQF+duvVEvVh7L6qXHI0E5R5tmt9ufxWzVlpjnET3d6lt5ap46rW
bKsUadQisCxBPcXiRWporhFroR6ByEUpl1q08LhDIR2jZBNns93Gcx9A3axDpbJDG2JuBfIa7t9R
jPGMZ2G5WhHRWJistc7WZ3jEuShzIja7GTgdAyre0IXcaHfTIDQDz1dkPf+cggsI8de6Zy6Z4xLN
so/30URy/9Yo9VSKGSWI+RRGW12qCYjn3nefzfk5fHpO16vVQjIvEZLXCWGtNwSHpObGEnxLZvnh
Ji6l2w+hHky91Cap/+dbcnM8zq35/l49a6QZEzQ7WX8OjNMi2ZB4u31LJXMPH07OY9sNSH9nbv25
0/0Xj1xdTLxW52maYPMzy5dX8F3kiK1k3VqBxxlU+qcfxdyaCrr8ecLZ6yfNeJo53bMfMB7/qw+o
u6aPYw+rMpIBgokM0R3uD0yCT0DsuMiWR0bRL6a5xgxEuydvMfOCvr+ZbxeDcm99r0pxw8C+h/ZC
p92omc2B2sRJ9CCfeUfec87dutK/3vGrsQaqVnfa6EpzM0ZJbyeahxVUXI4mt97rPC4SY27Tz04v
5dyEMsvqOoNJoBIkizNW3tklzRgX4F15Atxpu40NOO41Ovov30/Ct3ya6+ufSCPfTjHl5pTQYSC5
O552kBpsRqAC0ArsuthioUdy624T6op+vFwgTQEKCVPoiQmdwIQ4h4wAoo6lXy5nlp0m+EZkePtR
lOsLkzh3i2b8KCgVHZBrxN2O9Odp8UXg+PwjfD64vb+F1WMv9PdseODz//bI1R4YNI+Jw9FuSMRd
TIxqu7MU9No6xunUnbaEecJWAMoO79KZozaz0/+c8pVlB8w6TsjCspDnK+SrrD5LN37l6kE4WGnD
m49HOgGbuJlhGu5WFGXqxRnsFcZr/rETtogHyaK1UKI7Yohn1zJmFnXizXZrko7aNI9nwggmM8PZ
OQvJ8tfOUjw4m37Ob87Eh3/b62oyo/j/3mBjr9Zu12yHlBwOCQh/XeJsF0ek3BKZgE/5jG00q2Ax
t5SU06q0rky18UTJ8aIqFw467mNIMQ4rJpzNo4yn89GGpeKvUHWyrNBgq18YgU9ecUXlxEL5CQNd
nY6K/qWe31L4McP+fQK9wWZm2wqTH6CAkAhCNqO6J7Woah+VQZAgShJBiF8jtZnr1incndRnv9Uh
QLUKn1aeVW2EE6oWKY6Ob+nJ03hZLdVhxOzNAjknICPYZ1efRF1aueurRRXgk/onMQQRyg6unKyU
AfhRx/oie6TozjreAjNTMbnsV2apZUdrYJzHApYC9FSGrGfqW+xnupMvYk5/fHj/UFR3q35lilr1
VJG0qNFwb4Dv+Kn5Gh/HLIJ/Xv9M0AWKpcdf3Oa5wC5Y4VTv97yB4m+KCiC6dK3iZXsRAONlQRbU
kJ+iIid+damtt2AvrU2QBBlPaBMAY/dW7ucmaZz7R19O3Xh85PGdKMatXTv8vg5Zm+GEufr8RE18
3ABA8wLCxI410tuoJXeS3NfUMWxCRkoZIxZkoxycfsUc9kCkoavDRA/LMkHxbON+LvPZ9rH7vaCy
PKvJioAc6tiwevsFQ86XjVKhYFmzkRFU1ap2mEJnnXjPqwpJWCUyHm8JbhzT7cTeWKQLTXnScG3g
Jb1tMDwJf4IAatji5okxsBlnTN1711tT1PT24KkKBw+Da3V2IR02G1Xf7MCFhZjFM/KZU3X/voYx
FEnhYcb8F42w45q0KpoO43I83c8J+l2NmdM0gZ4cTcioA2G1QGNI5bz9Et1+/YBCLOg1xqb793d3
CVqCgVz6g1qTvf40JNbjOZzwUUDOg0QMzPjoL0S75e0G0VCz64LKHTCHUBYFYOzzcBqWslFawPmm
K6LbgdmS32BWHXniFgaaXkRjBGiC0LZA9zE7IV4UTC31dlCv+9bMFBnURPuyAqQLvK9K9QXCBpJk
c0nF+3vi1uz486srueF5j/dzmEXm1MTvziDI3AauzsyEcPdcCtKtIeroBXmhNB661e0XJNkS44B8
SLh5Bk8eev60Tal/louDDzFADtnGUZv5sNqa/Abygzbohhd2asnLZrFeNwuIGp0rHX+uU+vMEpb0
6L2dA7JMbW9QHCFdNnYZg3zkdlrkKhiiTPIGm+vPySbPbc23wtab2eITDw1MypWZ0S1fzT4nlrlW
tNhu/Lp+ykV0cXxFZGGa+7FQ9XuOTH1ZWcvz8iM0osXjrT7lCpEPhCsWVZR7VGqn83kWZ7GQDLbr
uHqlHRwBeLRgwwgx2iHVGWMTD4dRIFjjwdGMkrgiUa93zQlQhUxRF0i2zCYDSR62AIPHw0nRP1Gj
u6hYRYhS7pA9KRZzWKhxa9E++No4tZi8UxZFHSHB60ZL+SWTEewoyPLyvyXcVpEjAKlmiSem/P61
TWplG83TGjfGgLlthxbebKkous+A/7gQSI9q6CVXnh4v6JQHQQOSDDk/oDTwFKECHa5NokaIuMZW
LnD5oDROrVw0RG3X2E68wp3+2N7ErN6Yo4KduoA6l9uxjS2uAwM9ceDc5GKdKY+ut3CqGVaNid16
Y2z8+dVBEaNBqqISYxN1hbH6xMiL1/xQuTN1usk5RGQwInlRskVj8q0dralkqARUrd2xUXSUpXCn
tmlOPKeXzDovmFUbxBwRwWAd1562kMR+ToqMG3cGtVtxUMDjD361EVFLXeNAqEJmWtAa2+8MNlhI
2chkyazjC39KP/NPoSXx5+OVlCcihxuT1KhjX+ayxoFJkV1kxVv9yXCfoq9n/oZNCJcbfkh8buV1
byyWuTOkbJcnTxl4bJNFp+0i5yXuDxXglBI4b39CDVqnyVqFLGi/S52TiP9bi0wZUQkWT3rq30Fd
IHeWNxhxqpcQsVAXUbKooRR/HtYCqpLVdwDW3HXC6nl18aIvWfpK2pNc60K7kspSj52tnJmdsvLX
edCA46TSQewq93P6NBOXAKYFzgpNTejtkyi/0XQ1aiQFSiZithnOJaczVi0ewn5sqUq9dd2ByNkU
VHCzHxO0YF+6OSzaxOV88wGUE0HioY+ExEfaozXEnsS/vfeLEnXcLGp5ZudP9BeAVwFioGNzCIKu
vz1ydcIENqv4CpeRzeeWRDLINGcQb7OCQ2MVVrKIVhvV0z1r2MS2Yw0R0oqC7lgxnrBn5f1PGRs8
GMzMvTEVA958FeVkoqxjoCCDrwK95avkkB1gsyN8ljFfGRD1lf6m9hZ6Zs/40gl3A04dVpVBVy5B
74IKVmI5k0EnHHV2MsjYoqyeQOA8QUo5R9te8Pr4+E0ceIFT0A2LotxIFkCFYCjAqlHa5p2tVIz/
0uB1SkS5c2Z280T5QBU4FRx9ILwEiwjdqyJpqcc7KmD6CgRroGNgRY6hdZ4BqqasIYViDyivokrv
IMKNDV8AKKLVo1bRxf4sF+uyBHddwSwzz+QE6/EM3PN/gttNgQ4uUH+4wAByuXW7gepyfTgonR2g
C6qzingrShl5yr0fHlwYKFaCURhv6dJwGD3PFy5LHn/AxNP09gPoox4HPhwyoOPxCxi+rPfWfDXc
z5A8/S5RWVmC1zV3df6tYUncb/Bv5nJwEycdLAAjYHqU4kXP9+0E8HmDx1aB51QB7DqyRU5rQF7T
OgyEPciHdusfy1WwXs6MeuIKv7FK7byqHcDnxAO4tKmsCIgJEu5zIkDJ6PkUL34qsm2t7ZeiA9ba
rtbdztZnPmDqdXzzAdQ5w1wgPBXH1zHuAc4CpU9jdB+8C4jW2Xg82KkZRuFbBGkA2ulBink7w33K
MrLbs4hA0X8moVDRvSTD8xAve22lqHOHbeJGFdBrByAxlDCwpynPLSNUSMqOG2wv1oXX+iMEjALJ
tyORja/LZd+YaI8FdeLPuQgx0rlpnbM+/vzKlysek6utAutVvgMHJ/ymgMYfojkD6QU9RygDYpdw
qXg6/+zl+zlh6wk8DpiZgKGGZI0Cilga4hCFoRxmVQ9olWLlO48jqvsLIMDGw0s2craudBiapQtZ
Qtb8Xy/yjWF64EWrgK+pw3sqWPLc2pUJr24VsSEpr3vpzOttIjxAJw20RgBKRWe6Rt1NWp7VjFrg
WVEJ2+ZT1H6L7llTZkYkTVxFIj+mBVRFAmUI/U7L8ULkKg23g0Beesg6Sq/Bt/zbbTkLbPe6ZOXk
fbAag9WHrbpoPzgodS0AbRj07AO3dL5tzO0b2hzW5mK7NT/6FWeKkG1aXQZ9+7Ze/87psE4cM1FU
QMbPg9wBroxypErSsG2Q8r0dZU+gq9RyQwvRaVNBcAZB8+PVnigLQUrkyhh1ygo0tbKKD2Ob3UH+
iAzQrdtEOVXLr8XCRFc0CCQZcK7zl3bWYU+4zhvT1E5rNKEGBJPrbX6RIyzyyae1+X7Zlegii160
xfqDWUkzHmzKW97YpDZcW2aJU0mwGZP8RSGvwWrH7bOXYMZ9TD3WRSCwFRnUI0gR0Bs7EquSGRpM
a4oEWGKkuow3Byil2RUesCXiL8eqTPU1NvIDs1KO39IzaC+e5+R8JkphWN2rz6DuxMYJnN5r8Rkg
jOfA47uvMLn8eng1xQNjN5/otezQvAfO19WZQz+hNLO9xt1DPcQAQccvGS0WoBugllh0yhSzgJPX
pz9lsC/V0+Pt+wemvTeAxwWP7ux7BOoQDCimdmVnA87xDgVKY9iKL+oa2H0ZcIIIqvXuojDDVV4Y
ysI+ozSiGb+jSADI1ZhjgwbGCupB0Kokc6d4euj/fhl1L+MJnLNxV3W2r7DlJnQldS+p0fnx+Mf5
ezD8P2z31S1VtVolcFkBIw7/xvNu/ZIniC7RtZTsHluaHA7a3QB1Bw37XW7V7dG4UOeYaC/wzrmK
Xnth7sKfMzH6xavBCFIpNYFTd/ZL3esxBCCwpIfM+sMEbeMV2g9lQX9bn1Gjfjy2ydMqXQ2OXiu+
Ywbuz/Irv95Zo6Boujj5CwTuRm6Ybzz2x/JXW0Woqsxl1iaX8F/bdLpcTgS1yeumsxtZWrbsC6t9
svJgPh7h1D17NUCFitzYiunAT4TN6KY/lWMo3YXzrcCLjf/ADFpORmoRdBDS9MddCQKfRug6O8tc
Xa0+XcFqsnOJp/djO1OPHcQL/xqitko8hOBR4fvOVrnSjBN0a0tOQbCDUpKgcdsDcDj0kUwL+F8h
UPQMzHtNg/KUI4lWrnQrlxdftC6e2cGj1bvTePVV1DYSJIDhNRZLOaCI+cyXamh5UQGgZAX8iefl
4VPfiJ8FowozUMKpAEeSUPVADyH6NqXxZF2dnBjSII7EoCu6zKqnlvfNPH/qhxcp4TesNpdxn4DF
o7qDVgMeL2C0h9KJ6C5h8OrPkZd1SoBlfEMuSKIBMU5KiOgN32KF1r51dKnA5AK6ju5XjvVBAPPh
TD5z8i5HugW9AH+KivTJkaRGg3ANUMD5b+y+OpxoRIKZNrtA+FBEK+ggogNVnUF7ndl8Y1qfXuaR
xGwsqqki6ne3s+15fAORZ5cF2IPVU6SJd8w+I/HRuXgzOZSpXCpoLJE3kyFxAAwCFa4kfde4CR8P
tsFdOJCafC5qFLsTUl7qGR84EYzhBoUQD4qEEuJkypIQykPhJKhlBKuq1jujBAIOGs7Rae5lA+Lo
+/kDehodrxJYGEQk2m/nrw5LsQozBP0aFEt2Wjc4sllWSAZboDfmVBLlFe/p+eCInRXxCvOZd6Lz
2qddwyxYNelk4o4PQxJ6OBJ6KngSaGQbmUl/OsGrwuc6gbAheiRU0SWsC/C7DhnwMDkpslsCdFTk
yEP4UZpFW7VSfNmUM1FLzTRG9vYb6vUOa0FNjlGRYFVTX1dFie2NQmzY5NB5sTRKjqFj2RxbShMr
qYFkJTyEhRlTgyiEQNyw732ja91AXrVDqz0JcRMJh1RJu2gj9inv7grPLxhD9hhHINDuztjFkKKO
sgGxAh8c4qSSilclVZr02AR+oa26CmjJRVFGQoarXfaBER3aSLS0LhK4TZr1fbHmY9kZawi8I+94
js3RnNI6AmclUek+wwd63Tnu/ajceZLkKXoBzm+o2Uk5CGfTwg/wytNEkJ5rsuhXxzBus8AagBir
F3GqqYUhDlmP1ow+hvqd7zAhmHj4iK1NyeEFb8kVaueD1ilnQzsVoyb5kqQYSHbiDciSfcZ8xkPL
LHRSxtujPiBmT3LcauJS6UDM/6TktYeesr4QGMJXfJ6aUalEPaa+6PxBV9s4jd8TMFbJpo+EQflV
qbxbfIllHbtgrxpKJlnWqai1a5dhpOAFjDZeYHrogo2e0zDgw5wUJTrpoGgQB/K+aRTJtyG/4KKN
DTUgNNFrYZeh3lM0GpLyrlsr0PUu5YQ7uWlbD0aEf84rkks1/p5pSWKHGjR8zTZzG3dTFkiM/EYu
50ftumwiydszdS1Lb/htMsAjYqVt3iuhqirI1yXaczREfU86iBnyZl7HUWo4OQiZTR4zjS/SAqXb
VwUDzei6D3h54aaRH2xrXvOgE8aLTihtkaBh/I1TOGyyYyIkxBZwICp+U3SYb4RBrBkSN03amb2f
JhCET50yj/WySKVQV3P0A4P+qkz64tmFuqEQQDlFa5NzlmXKsE2UHIIjEd9FjC4yaI9aCknIQ25Z
wSRxJEOyojXwLZW7qqCvmoCtO0k4s2YKId7kKZtg8ry2kqCWiqiGQ+tbFaodQbOkxpCmbON8Fcct
lx/BQBApgPf2ed8vHZ8p2bOkdoDMDJpcqO9uqyjB55AWmbRwe0YuUfiQ/cZsnEjrdZ73G8/iZDcU
sFRCJ+4HGSxJOBt1vua8XgZpRQaB+kVUFlECxpac076YJIYgAuvWrmQM0Hv70ZDi8SyoWLrewSsy
j9lzRcKFZhS7eWUyqt+lFufzbFaQhmWiwXDRjKL+tknCmKBrGS4dqH1cqB613c/MJTNxpYMuGRVf
cKWhF4TmfhKHJsQtnA62X0FjO9A2TWCz7ErxbdQoiSbtuuS9UZ/z8BN4HJJ7/m/XZYbm/PgxeF61
35nPmbjz/mG+EsDghoI3dT0U8ZAAaDKWul2LqQhE67gF0skq4SRDzRePrY2/GXXBoqqO5B9qRhg9
3SSdaJzDgHeVtRNZjS2BUV8k1bcStg6MgO1j67G1iWcHrjzIWCFqAaOHRMXGQjEG4A2aGPtAyo2k
8l0TuJm3x0amSpKg00L5AIAYULX8gQ2vQjShqtWA9dC+GDFoMMdzvM72XI3pq5Ccl56lAY0YFcHD
qzIjF5QaWmGkqmrIs/2p1EWPdBIY+K701KnQOazTVhNy6KkLHIkHXZbwRvZ5g/2qv/05ZAy1kHe2
qICYlYui4BOV3yEWD7anNgOy+vG8UiE3bYGOAcvSHUTZx2gyBC14pgHc/K1qYGsk2Rz2bmbi6DeU
5LuRpHgKv5N3foygb4B4Sk8EV++XyLY/HhYd+P0zrrFoigwgMpY0A4oApcgylQJhFweO1XhboTBA
nWs5Qwrf+635e5WtDAEseDN2x9zi1dG7szvGblfbVC7bRItV2EUxYdjKqNFDhMJHa4qKX9yuPLSX
OaAv3bf8j03A01BUAwnaXY1YYtso40JP2LW9GS9bmUDdVtPLL1xZ4A7gdtrbnMnJpRQhPoGnEvjg
aCq/EkgqsQ5CYYfcqhoRVjQSifjf/XNgd8HcUo7+425K8SoE2yuCXv6Oq9cv1aiGCOmu/gVx4LJZ
Mnth372Ez6EFONrj9Zsc2P+zBR612+Vrm3qQWi3BVEoEEAHuWUZA+ux+p4b6+dgSdT/9s2hXliiv
ybhQilFaWFJVXWoskD/+ZjnChrkNST0W7uzwtyMKxULmw9EOQ9id/64GozgJWDsbPTz2y8IuP5VV
qxDZfjy8uYmkcvBlwTrqIMTCron1wE/MXPiJIU0KwgBvywSIcy7/nT3qBe8BzJI5EYYJxnZkMtjM
UgoSHoNTsWaO/50p6oizvhblXYD9yJzDE3idTAdM8M89S+Z4jufmcLwdrnyJwzQs51bp35jUF+4C
mmPfR58J5+qcMLPx7+8BaBOACvtP9QHRErXxvXYII5Ata7uuUtFXwpIoykw+O0QA1jJQq3fzuY15
7ylB04skANgIxpf5X3bianRhHmQqILzOTvIgPVxUZu6oq4QDP2JfGwnOHQA8YdEQJgghYXysoWXT
M+IcfdT98bj9Cup4ZExQu+kQOzuF/+nDRZqgT3UmGpszQR0Fhgf5DtNHzq4WeSuIVnhnteJcr9ak
EeSvQPyNWAxMBLd7hdO0HvFl4+xKtyRNdqzyba3NIATu9yPAaPgDTJciEhC0cxSlnoHkzuDt1XAt
vXKHTDDZ4LvUDhE6ZspiJhlIhZVwXLfWKAfZpxC5A0zI27uCq+l1nHCEKcVCf3yYaXQPzKioj8sQ
KAChPlJhdxvfi4NM8YN9NSSrOD37IsrDehoRPKuMIHvBM5xAR8PUBlIMq1YAEE/JCJjWD0GTmYHc
mE4/xyA3LtbtjXf7TdTQcz5jqhAJkH0gaus8OQuttnKjpyaZ2/10lfxv9FAcBbkBWLOB/KG2TVSP
5HFoJN6rfmXkyiVLIBWNINP1DO2JJd6e90n3o0kzLpTmzBntQogW0ARQ9AFZf/dmGHzIu6R1tK/B
1IlihYmSaWIElrtwTc5gzNJQDQC6SLGIUbkFWHYhQ9GpsmzuW51Jg9Kos7tvoVzAoAUV+EKaaB/x
pPGO6AfzKzQUCw1J6k3DfXJhoiffgrQIVEVXoUjQV4SJlgAB8sxrBaX5dz821HrDMGabEym4RMk5
9gwuCIh7KHIjyA+9RKJ3oViFSB+wF21WOfb+rEBjABEg5DAhjH7XphAMYc/nhRzt8yj9BhswAqPu
/Pig3DuYWxPUnvQykK1UkRLtXeAx02bVyQayZo9tTG3Hm3FQSyEqjQtqThhB8wiUnoaKsIHZJUth
N5iapNcV4TOznwv65oZGOWih8aWe72EVIo4huyl9k+dnnll0rn3cZJBxGnmKARZA0pZyM2zrupJT
lumeKXKrVI5ccRbDWm8BTE16I5JWGhiU2zJcePWM6ftA89YytXBO29XCkFbpPlbP70JamGqkj9u3
nVNkm3hz3VqiVq/UeDnJ3DrdZ6GlcIarmnkA9ANp1UW160nrzYQQkyOD9quqokVndCW3d14mxHGg
VSlGJr4xFVJMCvKf2RtyhMTn5wKkCZ8MMo1/jVGeku3E2OfiDIOrGz0IDkL9oaSLArxtM2dgnCXK
+cMQEL8QbkLpgnbJSpAPRVhjvbw210tuJXtrBO0K2gOYYMc5504+ArDljYdwxhNOL6CKJAsPdVmg
Z6jUhjYkNZcyebp3hlXhMQbkdFhSpOhUtRX2WDjbLpi5COha2HgugGwApzSqqxCaofNi4ATNWtWT
s73/MVjJ8ZPR26MI+UJThd/nN3q9jGxlXkHkPty9NTturavgky19FclhJdv39Yf4EzeAZjkR4guz
ZNAQvJRb0/nig4Wo7tpDH2p2o+pd96ZAI1t2zccLThfP76aAmvWqc5HQl4VszyxZXbACK7R5cGp3
G6hlRHoVQFNl0EFUYxagk2hJj6IMlETN9CLO6grfR3i30zL+/Gpahj4DPDHDagSrAYyxQIEgx6Un
SzSEvmq7fBssf9EZyRxVk1s9noXJBUHxdWTwRj87S01CwOcqqyRJtk+zVO8lvE57Vw87K+CRHIKQ
JagF/gOD8qiqB0IBdANRBtu+cj2kjbN9Kb2CWF9n213guAbqG2UKqNEcunfCfYDzGm8dqKAjLU33
8OfKwDh9zWf7uPf2oZMsGCcnKd7GtTYX0Y5XCeVAJBEOcZRZQI7mrsFUYGPOL/x8pIVxjHCB5Ayx
3QM/A2iZiuGu7dCRsysLHjcEsNNY0XP1PIDlnyPBgTFzo4HcOGMimNuhOmA4Vqd/9MQ9e6a6jAHk
h0LlWVvNqWtMBEH4Hg3KqJKgKsAv3G5eVk4COK843xdZoKdpoLflzNROWcDDB8JDcJHCnTIcn9VB
JwlJvi/9mNt0iuqZgYKy6+OdSTeA/jkEYDlHTbZRyYnWltHSrOGKvMr32YrXRzB0uGRN0ZQ2Hdm6
urwczOiU6XY7IrIifS63Nz3If61TF12qMaj68zWsq2UBbEjGHXnP72e83l/9hd6l14OkVkuU2rio
CwySXyfPzKu/xPOOJYEB4nlxq1o+FHTfZt6vkyPjecyvgh0CpP/tBimSBgKmKLLuwwGMUfEGVcsZ
p0JXKf5ZuisTVEgiuVKuVmGX77Ul/z+kfddu5Miy7RcRoM0kX5OmnERJJa8XQlKr6W3Sf/1dFO6Z
XcXiKWLPQWO6Z6YBBdNFRkasWGsffYPIzXsnVmXzG8n2DgTKrGuNU4s3KDgd/xnVbL1GLqlhzjGq
YKd9K2+Y0JfIqr6yQ7hDbdrYR0fdCexJkfH6Nl2KFpD+BYQD+V8yZZ/PpzP0o5AHBs6/luVM4SaS
RZ4lQoFrk/m3El4JelSuHMD/xSZ4pjV0rOrSPOTTMmj2xEg/uzXk0GXbuU9Aqbpfo7lanlOCKB3j
MwxU0M6HlvToyVeGrgRJPNnE28QRbERCgWfyGwXyJs1B+TMx9v+N1gTpl15AGtz2/1j+nYCTG7gC
ZVsqjbCs3fVWBSIl7QjUw91ofhpWc6Arazhtx7NDqILVECrG0OVBBIb83/k4tSJvCg5CHRe9QblZ
0aDZEoh52xVeYtb17TJna4OC7bmt2YUbeJIRZX5cumn/lEZ/foaPANrcllAfBsNnunrHUSopHjxQ
sdRMq++iD/w5fFX9vn32d3xwEl9e205r45+tc1c1vlTq+CaivIGEWKK7QHoUgvdyDEwxYPGujTcR
mAHRUzpsxs6k0oqvv3wXns0KknfnK6AYSk9lBV9Qd3+9ref9TaHIVt6NSmfx0YFydz6+SOUapf20
rmfrPmVdUBZFhylCEaDkZ1YLsQ5b0jQusCF2QR5aaS/TzEygYFz7f64v/MUcQx2N4lqW4SSgxzAn
fQyp0pQlIZVbpslbEftOVkD/omlerpuZ3NxsSCirg9wDWr54DM7r/VmvdVoC8XeXD76dK48hmla7
HCWxtZaLpfGcGpr525hjatMGhoAVeorywtRT43ZU85VpWxgPGjqm5NjEbQFJ5vMloiovAAEKMZ7C
LSBeqgfPtHByY63EvLAVsBEQZyDIRfp47sWlUAXfcjdU7vCiJkw1q/tStRvDub46C5N2ZmV2+AvS
tXqujpVLxczk0X1oj8gZX7dxeZY07GnQmSKdKEIQfq6BBF6fAuiEiLsSEdD225YKuD6lqrXwrrHy
SCNmzL3YLNq4NA3ZL1nPhdhu63itCrw0pwQHDP0y029k5lbEtK26QlNKV6QtSzR1I4bfsZqZHg3R
C7+WxL30rBg3rgzwGqHZCQDE2VaJsqiTE92v3LF4H/3vvJRR47YUGYU21KCVLt8KxX2SB8994Rgf
Xe1valDHSW4gbjW5NVGLILQB1hOUS3dGD1qC6+syZ89DLmP6PqQnwRyMItN8K8dV3GZip5duUxnb
OstM8h0ok4zGh7SPuBk/FZQFylYQ90kcOrqyK/pbHtCN7tmDeltBCTZ5uf5J6qWzQEcFUqUgvgA5
lS6fH66mGeO61yli3KF8LY3QrGN1Jdhc2PFUBigLtRLFgDLabA+gmyros66s3UIaLTnc92gEi8mK
k1jYaOiV1kGeATGl6QyfjyNsOC3HmNduHu+l8W9pGFYUGaYcjIwqyUp2dsEjnRmbneEk9yWSkap2
tUo35eYuKL7b4ickH9fXZvoxM0eONcG1pKio7+CGOh8TKix9WwV545L6SwCaTTfQeuNDWE6+lcVn
DaWY6/Yun1t4DICDBGlEBRUJbIhzg0rnF4pKusYN9I1SR6g/+Kml8be6lpliuHwHvFhI7eE7fxIP
8S5/AkmBEe+xU11y4Or2+udc7hsVyTcEnlA5kYCNnbbuSQCYpMkgJGrYuGl2X5MfPb2JaL5yIpds
IL0IHS70DqKWN9v+gZonAnhXGrcCpjOEUF+OPFP73+adMYQp34FFnLr55w2YRSYSHjVF445OjfcB
yAPB1Qg+0rXn8uV+ObczDfZkwtBurgEPDTv6gOyZaOvRJko37QiFmJUjfek1Jks403ibA4byu5FO
LAVKpxYoFjVuo5DArKX+TgYf7MraLAwHqWxJRLgMhjIwdJ8Ph5e+P6JxoHUzy4lNpJqZupLmnfbz
+QGD2MaJhdnqN6Q0IoCYWxcQF1DyQXJupzsPa/nyeTs7vD40mic2AVGehALnDjCkRl41StS6iZre
dk+kQwRf74wKrYrhcxo8jE3xJvbpbuDePoH4J3gfe9XhRDWheO8/BYAHo/8/uc0zUykf8zC/IWPi
oKdJ8I7Xj9zCuuJLKQJUGZo/F+2t+tBIeJyUrevpXNjVSRvaLR9+rhuZt9z8//n4j5XZwhZV1VfF
wFs3HW8bH7LLZhLgflY/g3s17U3tzu/QnWrk972YvRR/SeBEo+3LyYp/WRjsr4ISJDyAEpB+yZZP
NnGbE6/QMz64gEYzo21A4X99oHOSh2mgsACfiogSdGJzvFabKZ1YpO2AhAT63JW3+Bg9NS/9TX0P
2pQNsRLQiIb3emAFo813MvtD7OtfMJ342QbXRATNgP0iDESb0/kREoK4iwUuDy6HvgRJA1PKDwmv
retWLq9DDBNtmSo6hnD1/kZlJxNJkjzNx94bXCnrtwSkERp4KrLsVV5LyF1CFDChMsYywTog/qxO
S3piqaszIta8Gt3BHK1+pxyKRx/sw73ZWZk9HNBhfO+bf6PN+Hh9hEvzeGp3+vsTu2EaNpkolKP7
Zt2vvbyn3T5fo9OfPc3uyc9W5aiW0UkyugZTN1/toQa3nWY+xM4a6nQhOj6fvVmMNFRUAB0DLA3m
V7qJrPxW36m7bDtu+Bu3Pvl22AgOcZGVhvZkZXl2vnLiFg4EwnI02KLagLYvOJjzsY76SLOyy2W3
H7rYBL6fecJrJIZM/dFEGzIoKF6a1ANN9jGXXyru5FXgxFl3F3rgkkeSsiDjts1vxsGW13TVLq8b
YLAmnUBUJ/DM/H1TnaxDFYB4SfYlwP8BzzfzEU1go0yCbdIXIGRRU+IIRGxQhlfI5vruWraMGBns
BaBjm+cgqJ4jQ4vkpVsBY9IBe5HpKRP7jb/L+VsIBerr5i79HgAuCgTqgPVB7D/3SjoVI2GMItUN
K3KrCYUDopuViGchkgTLhoh0GgJyXdOU2VaTBpqipmiobh3YxX3koWq7G3Wmb9KfxE1vClcWWCyz
7qZKLUV1aogHSveSE1qS2a5mEi/90/nHzHZd5EH/M/Z01R0eRJASkIME6itEYaEZ9jvebHXIJT+N
L5BrG+qt7BjN7vqEXyZRIeIEWBWqUOLUGzBPt+d62Q3glFDdUhUA+DQV6QE9NzR7LiKZkWafBLdy
s4/1vSYxOuqmnjiR9gVuqe7r+pdcVqp+vwRXL3RckK6eZ40FraQlGdFASb/1BKhvptbH2L8TzPBe
C+9ScJEIm7S8LQ/yPtirbvRA7qp9chx/JM+Wmfwq0S2gV8ZW0U3QAI0rF8llPAbGJU1HEdzApQzq
z3P3EFdczosIXzfU3w3oL2vjIVX+/lWhH10KeJa/Xp+NyxoFZuPU3uy9I4A5riMp7PXthu67G9eA
TMDzp/v4Z2VgynTRnjt5WAKfEOYcEPwLlJefJpMYU6y5yh3EfnV0aNz3o+Mf0eqmOeh6TTadzrr+
CHxflTP/UL4YkiPftu/jB21vBWdUbbl2RvqgkW0m9GYBWenSETahuiaocXnVnX/pLGSo46puKUk1
gGRaRkpowo97TV0DO1xeerCCbAig3XATaH09X2k5kHqf8k5zvcGMq5EZKl4RxxDdZH1QMTVgqooW
ljh21iKiyxaBac0R44LfS5pajmeWDTR2D6nQam5YfmsHYRIPtTJutSDaHLZ1eDcAFN6IxzFcGfLi
vJ7YnYUu2uBJjcZrDZ7vpQqfMqx48a/WTp96cqg+BZ2zhEFVd8IQ56PmNmHtjjTetnq9UbR+5fU3
Oe+LzXxiZha/o1gYEKPvNVdLtI3WJcSkQ/FdISmbGG1qh0lTrFxZCzfkdFEhZ461k5HYPt8uUlp6
ULMVNTcp3uMKjP8Oj7UjWtVZJ4TboBfs655haYRQZ0LL5sTJCvnic3s5iaky+kRzuz5jqv+qyd0m
8h4ztE32VboyuKX7eALcIgWH4BkisefG0hC9qaBr1VzwTBImjGAtyrOMrrighegPoNZfsm+UC/G6
m13JQSNoaGeWVZeAXCzTweIcH9PkRdXQk6PaBBultw0IxNkdeP8puKm+4swpjamHGy1zhvIeAWxV
g3OySe3VhMJiwEB0CXxzeCSjm2Y2CVoTjo0cE9XNomRflzqDaLMlYH3RoBEQmaHr2NTAN+d5Xm6O
nxAvQN/pRBqvKE++sS20VwOq3o+Q8G6bmyRcS41dFunhNtD4OlGVT/19cyRCNYy10um4wsF/yDTF
lKHxW/GtZ4Ep89OzAI1utGN4DyVbaxCf+VoX1+KGPDE/m55eRcIO2x3BaY+mzDoAJ3UYlaXFfTSQ
YTaBjTAGZeUULG1MIM8hOkcBngEu+nxjgoOSdnTApeXJnG+Q4IrAewkdwZWzNn373J1AGwv3Pl6R
gNXP3AktFDQEdwpixSdE+LatsqNh3hx95nwYzPnehOxWNKHr7FBXsEzbvtm/2j/s8+bz+bE5gGv6
TwCW+kcwar1vtw/b7dvT34dH8AZaB8t33w57zzw8rEGmlpbj9JNnl2Shd23NB+zWeqzNPnqmw6Gj
pdNKdxLgGtfnZzFKOTU2u7G81B+5PqiqqwBiX1R7AB5l+qxmjvQllI6q2umzstdvouLggYj9uvGl
W+vU9uzWmvSueZRhbZTkXUXysqssdLFft/Gr7XltA8y8u++JRVH3VHUP4FrsnYmxBwRqoGGSQXRK
Jz0nO7Z7pltQ2PHR17/nN3geQ3LcWnsiLwWgOgWHGcD4yAjPT3msNoqSxLhn/OEj77ftdE/7rB7v
Qn4QNafK0pX5XTpiqImA1wreHwHRbO+XtV4KE2eCW3oi09BCFazUEH7fFvPJRZIWvkvCCwNvkPND
DERBBhhXQlwH+obm7mlkP8RS2Te1qfnjWT/3oVlahNkRUByPW7pL3l5SBsWM45+1Rrilc376JTMf
pg+9Ko/tNFbtMLie0uEF9gEgxMp2+l2kayOeXXTgZwiGjGLEKRv24O98M6Ab8MWZwaqbty/naadb
P78aN5Zh3n93bxBpYgVDghmseM7nROMVOw+HHBKaL425Rhu3dKBAeClBfARk0ki0ni/HWAZ6FhYN
uCPA2NEM+1bZ5mm7sqsWZ/rEyGwGBK2uICPEidvDV+hAWIIKpQGjaP55/eQu7t4TO7MLglNki+sa
g2n8HuJblKNRpIyHlfhoecrQ6z5dROgYmL7iJDEjVnpmjG1PXPAI4aFw0w5bCfwe14eyFGEaWBLg
rinyIqp8bgTEIK0fZBlxBx2QyRf0JBTPtEenKJIT+dd1W4vLc2Jr5tBlEdxRVZQS1zcO47cYWUVZ
mRJfC5qXnBkIW39Lzri9fzUgTuZNapuuIkFJ3AJk3pGy41w0h6C0+v4BwVSPYqJhHK+PbOFexDrh
eYtr3AD+YLa7dbAy+0WiENfQhuGgS0Fp16G0GQtyy5ElAhNPuGJxYQtCLBb62CooESY88fm6GYMK
QQ4BTkWpwGsUIcPT8qfrg1pYrjMTsywBDXMZhBHwJ1KsMgWwXhVpk9FJ0zXNmIWNTtFvgEeAOP1j
zDZ6MoZ+HUswVJZ/gAwJ0C0/9Cu9hGs2pr8/2RRjLVKfVrBRxx8YS0O3Ur8Ch16cLyQzVQ2JDg3B
27kJgwxtUg/Y3n1CMvB7DE+E4ImvCuD4itHGcX11lrYcmr0A3NPAh4Gnw7k12c9SyIZ3xBXkPLDb
IAdn9ajHzOMBWqfSMNg0ebBygH/1z2dXDNLElII2Dr2SWK5zo03hBY2UihgiCKJvKbiaX6LNS2V1
kH4sIaRRmnc+g/Dk5nh//36vW0c2QDPuRoJmnNkxGQyAHVuLXRYn4uSbZhORCgAVgusBu8eon+qw
181YbyDNgEIMBJVZqxUquz71S3vpdBbk81mIKrCgoBuOQC3qUamOkbxLwpUK7aIJuBNQAeFcYI3P
TXRZn4JRSCKuOt51/uOINqpOXznfSy4EALN/bMycluGDSD2sVfjJsfvupfpbyLl9fabINBUXG+bE
xuxM1IpYNcjko6ViP+xfuI03tVlj7+A1jV8xq96gD9Xs3xRWOQiCn35yU5g2FqhcGZoXcvP4szvi
+OwIGoJCE9o0kJv0AtbjXydSUlBVIYZ5bU1II4lsq1kP/2Z7EQUJEdBPAIwyP9UtV4d+yCkWW/NV
R/YT0Eml+VsxkJ3cyOkdQc+UtTJrC5OGnCnEnwD8AwnabNIQp8dSRxPqavR5SHZ4AeVQ7JLz+L8P
MNDuTyd1dfT1g+T8fJOlQzN0lRRShDFoYRAzJbeSFtX3juvdypFZOqT/MYVi6bmpJNOqUtME7Gde
PUZq+6L28isNpZqBDl0zA2jJOtcnca5qhCL01AICJA0QXr85z3OTfqLDZphS962GYHCFB9UL0jlW
YkZ4Z6Hby0zuOAOfllNbut2Zb7INbWxSbVEMuP4lS2cZwRV01pH1vWxsyjSt7BO1oq4h7AXyIIo/
BmKf6zYW5xewFIIWbkRyc6kIgcba0Po5dctgjEzUwO6hJ4/UjIacsnI/Rpvr5haHBJUf1Lwnbao5
vzaAS6McejV1QQfHNPSj5fpnPT5fNyIvXaiomiJPjkYYAAhnnp0OgSqEQ0PdCqo+QXfowJqFe3v4
29f3YsJa3TF0NEeK9yVBhk7dgLEv8Q7ZyFm2DYVj38YMdQ7WCz4bvO7WD0CeBFGv5l5cgx5fdiVM
mw2HCLBTAP7QNXa+2bq+rnhVD9T1ghRQccUJ6kOHh56/k2tLk0yC9gyTy8a/WAeKRVCnXi/UG2cu
vOoUHawdCnWlDgrUlNYPAhjaNh6SjSuVzd/KxNyTn5qaduBJAFV16BMQIphqzNbp8UtDsXwAnz/S
FWhRAorsmO16yEAbiATuEAb0LDZ9EL+P6F1M2L2/+fFtdhNiFlhgmMH+4aExjX8R5VHAPoDoBPZI
nF+bSKBnWgIGETccyROCoCdS0dL0ellcOW+/4dXFdCDYhywL0KOQCDyfjgDCbKByNOCjcVMlu5i1
luQMNmd3KGNtJesuZD8t+07YTb4rQPIGkghUfSUbvo5h4NdPyu/74trXzF5W0kRZXfj4moQMTG0s
A1yff4Ruo9UbLzuQ1I0CbioEOTsD/TkQVgL8HvIrfDfkttrJYJntHZAsQWUJsGzhYCg74JatghwG
vlWigx7hOR2bdR2DIPhNCvZpH7ImvuONwwVQA+P1axKdiW4IVTM15VZHIPbg77RiMEm7NljM7LWx
TmHNyUYUIjCCjz2FV2jRbAiiXrRuXp/OJb+DUjHq1dObDvnZcws8jguccV93aX9fj+DsDJ90BQyI
zcoVtZSxQdMWSN0n8BAAGLMzhaKFHwYZlq3CucnZGziZLIrYCDU5hlsJtBgGev+Iic10hGCF/fOt
s+9vlZFfRYXaNsXvKfwZmG4/xBYyEcyKzLUCykKGAFowUNGY1HqIQmYvzbaUa6oEke4q/qc4fGY9
B6PZZ5l9Glppq3q6clteknHAlZ7am0UlUdmXSl3AHtW/RP/WU5wSgnm8c2mAW7somViaacfUxDIO
YdSZRu942S5AUEiGh1qOwUPTm4lkK4OCDQhReKDukTVNH3lpJdL7IJkjtAZTgRXlMWlf9PYx9pg2
xttYWOusWLwWpnmbmjiACZlDOfumy/1SS3U32en9uwdOvQDFpp26bSGerrr9Sq11KWVOT+3NvRKN
iRGUsNeCKnXM01fNeBWbwCR3Wm76xkOhw1ODHGEMbRI/gL7Q08aVSG8umPAbd51+w9wXBSAqmLoR
3N67EwPTyx5BM85C6MxIlmFs0P0hqw+IYEyFOmMKotPepuKnGFbHKoCuk8ek1a7dacvMXQbqtqBG
QrkIQOTZNVmLgViFMbZUh/V3lRIZoPy7KExC9om/LaMV/7HQhjLV2VFCRfQOGUR5toVLSGQIuV/o
LtQgFG5r9xqwZ67fv5dmnXI2gv8j3133WUuFxFOb8xo4suyFR/wc0w4ENCh8nMDst4IN8h52r7PX
DH4CdGgWBC5dNGJb6Upt/LJtEcf2ZMzzfMRASh7wyb7WOzUnh7bogbxsoZZnEb4JBm7W/A5EuWl2
UGWL52uNoZOvvFzjf+b8F4lyci00vR/VWgf7pVHsFeFNV0wq7kQF/ZNBsLLHF/cTIl9IhKE+iOrC
+QURqYE26F6FYz1IDOxRpsGtBBFpRA8CuZeV0ozXikXLruTE5uzaA3E1aFYB3HUVxVY3HYVeNSYX
hWAgHxipX4tnyft7fU8tRfmoveN5CEYh9EXMhqlrUQnm2E53Q0206uxNBBonj5+uG1lcN+RqwVUM
9kqAHM7ncqgaSc0rnbpRlJqhvPW6xKKeXavcFNaENX9fzhebBHsEjOnI0OHVe26MCC3w6hyOAN3f
VrSLdiJk0XEgmc9UVIl89mTgHg7AAoUq3GgJ7AtVsC25uc9vOut9wkh5LN3dPHfsT2JmCOVAjoIq
iuw8/7k+K4s7DG85JB4wMRfv5UAgMs86OHItyFzdww4e4kPcWHiFOPHQf8RVCQr3t+tGl256yJIA
ZQw4KBAZs3BElPIG9XAY1bnCshjRyE26aQxQr+WISaSV593i7jqxNluLsq7iqNSwoQlcYiF/qfKf
Aa+160NafEMinkB7I9RMsY9ne3gw0jiThQCuX3hJG84S8tXyXdM9+f5bUm+TmjUA9okhbqPbKHNT
adtrFOQfObAgX5FxO0xEAQ1oqIbCrpTitfbrTRVuCn1TdNvr37pwEhAhgPUHbOPgQPlNvp54sFhV
xqADPbzr8wHM+e+qd0TnIIu7+ypaI7xa6EUAHA9wcoDzUFoy5i+l2KBDbiSTC0Ogj7ik3AbBZqTb
oVJZBKnXjLKxjq0YSbqW9SP+pwxK4CetWzn+i35twgaCs0xCkm2uF+xLY10WQqu7km8Hmp3nm/TY
VKaGxEIAaLR05GvX89I2P7U4iwZoqvpRFExuLcRb3R+Fdz+L7dyr0eP1XcXdW4eQ5PrSrpmcnazG
y5soGWByiGN7VBHX1099cpejS9lPOlsVtJVOvTWD09+f7KUUwxt5208G994+5eFN7P0p/SPEGqws
bLfXh7fkrSaJRDhW3IkXlUqtkRVeIYPjphAqEaqDpG87gRGgGEGgq781wkqAtZjbQwf2xKI2Ne39
xsEnw+uqLgN6Ajg1GRAZfd/j1eRvi3vFAXMg+1DtkpH9VJOQ2FMM8qSWPXFzpHj62lmysrTTbpld
KTpSVAaGjf5WELacz7TktwMEx5Efxka2qf8lF3xbU53l3Ro305J/OLU0W9NEKBJwbcBS4n3UYsWm
t5CkN1YSIzsmrCzp4rBU6LSiew+X/3yG/TbwoWocUBfFJ0RQkaPKkGkhuSmJa7nhX6DTxRT+tmgA
f4KS5nRTnKxmXLSjX5YhndAnYbRDI8BIdyT/Hq1WeI97Ow4KK36GIkP9NUg3IR9M8EAADtPslP5p
IBs5XqtILnkl6CkC+oZcEpzyHJtVxkaVCSmSx2kHrd3xuZKOqm4H5KMQ0h3N7xU/f1GU1+vHaHGB
T4zOXm8xagukz2C0hc8V+h8gF606/2nQJ4L65crNOMVVF5OOCxEFV9z4yByfT7ooKCQLoazhimEq
m0kCBKGQlGucH4vb6MTK7HQ0Y5iI7VggISfthxSVOFSDWnTBd9DyHtYAE0vvLvDC4F6b5DeB9Jxd
9p0CMkBc3UiDvdWi9TVCxdsD6U50ox/9l2QFYbQ4NEwdzghe+NAEOJ/AUSqjJIs40vrRu17Diatf
nL/KwhqoZWmhCCIyAGemXuiLAJmGidKmA3V7/SkcXb1eCTWXdt2EsP2Nh6E4PxtHRVuvRncEdcHF
zLTyvQcJhJG9lJD+6bTP6zt8clHzTYc+m2m60Ipz0RJfKl0URWhzQ0eoPcoVy+XHZEQN5oEjfb3m
mZfSa4CO/mONzIpOqIckMvDT1M24vlPyWzEHs1T0Xgk7KfsMQKrlmZUGzxYkhygJrKKSwPEz7vuk
siHIzsb4tefQi+c7PXihfco8487rHoIcAiqmALb7Hknu8BBDLUXcTW3AI9+Dd2IHrnO9xcE9okUY
7CAsE9A5kt2AxLoZmJAeqR8yebCuz+zCFXw21lnOEtTPXgjyC+pyOTh29UYngglIPDqpDmj56Xa1
tFZyWtqXkOZEnydSl/Ajs9ntED1C8gprmdLIjDLxVheK3fVBLR0xCDegYQ6nGomUadAnF4PhNc0A
mkrqxrmqsjaRDZMqIAIQU2SUCt+nK5eeMjmIi/1poPAKpQEQfc7RUFQM4rSpPerevmnMAtYFUMyX
KcP/9nH7FVlfUOVmb/jdZyhJm1NeX8WvDUnM9vn60BdaPhGgo2cKjzEUnsHrfT72IOjQbS7jU9Te
VhqWUislhzjYkmYnjru2j83OrTmYvvciwG5jgHeLg9gdLIn1Gn3HEgj87LEw+xZDDxVf0kvdFcot
qcOtUNoEj5PhmIPd1dgg35FFfz3FrPC++gGZyLBWqV7KLp19weweKaUeQl0DnitB8pFTh/Nm14bg
i9McqrG2e5h6P8afIolZmu/6NTTG0isSnfg6+iORPsSGnEUoepO0Qt7WOsiw0c9cyU6Tjo8qcDd1
8hgpd7J3C4V4P/qu07+a8hR1u+F7BAu7hmpj9C6Gg9kXTFI4q2RIxSIwlOQ/9Xv62K/pNC8961D7
QskbpSmRAGx5vmsaVYCeVsl11zPe8I71U89q0WqoZ9WtNqSmrsbMiA5pbQb3ipGZhbcdRgv9M5a0
NmcL7sEAxwBFjRjhEwoH51/S+lIaFp2Eh/cIKpJsn6zpPSzd9rCAnwwyBAMMwLNdGfhKXhAOUdha
3zRQpd0K9YOk3U58MuVDQVRW8kO4xgAxrfTMQ5wZnW3Ergl56WWq7hrZk2Z8TYWuWnFWzv6CGzKm
ZBiIrKCmBFTm+dxhl7SFngvIBIgRQMopmOfVVC2BTsifM7gnsw36yOkBOkbNt4+2oGmsbsWo0R8I
FQiTCuNfZFfhjADfxYJScGDM3h5cLrNUqrGatXArlRvvXtAOCVL46fH60BcCBOQBAWmkyAaAzmg2
vbwuI7WMMb0xkkIi4n45PjR8i5KFj2guWMs+LK3mqbnZsAYpHzwO9SqQ39/W8mcR3mqg4/6/DWl2
JA0hLppxwJCiBtl/CH4VjlQpTC5tehP9i3gbDeZYJkmZeJbE2c7R5TqJGzU33BTtxLH0pDQoEApv
jby2IZb6Cc8szVyiCnqrPM4ysOPIxWuCHqABSqaVuuGeQzt+yA1Gy0/e4Cln1Wug5UU3B+UhCneM
TA4wcucHRMoVbjRhabjyRh03cXyfQDzAa0xFvoslA5W9ndYca2NfKE8CGH2jZwWN1mt6n5N/mbuC
ycEhby2LIBOdLaw6qErINW64LXr6axB6jBrK5JVvcn0lm7MQogNoALCnhqgZjL4zS1kuh3U0CgYa
kjJL82+GtGF1tJPCB717ub5bl07Ef0xdsBFmUELojdb33FTccw8EBWgZBzDgupGF4AZ+TUbWEf2a
6A2fg+pyL4wGIcLmCZPHUrOyxNSaN4njQRDe+t0uARIh3HXpBxUA2SltA7yIzQb4t1rY0hXIyOUq
IsUhIcrCH7hI5omOBEC7uiU4MUkhvudS+QaQC9RoaOckCl97dC/kFdDhjf5fJDsnneHfxNZJRCuW
EhCXnYSVlDQT7FJFNSVdNYToeliYQ+KITC3s67N9uaSwiVYbvCChbyz/YjRPbHYxcv19HXlujcjQ
r50G0rDdCjxoeWAnRmbXPa/lQQz1wHN58jeKjoaTZQyEmQRyxt+CIlrZuPYuvrwqoKUAVRswR6Bo
oc+nEo30g+ihhOIGCiC43nseErfy1U0b/EmyG+BS/vtZnFYN9E+AE15QsLRqEYD0ITJcEX2aw7gv
d2IZrRVRpzfTuUvBmE6MzJwqV8CCUCmB4apaY0vKTQ6VBmqg9UveZNFDb7wS788gFCtnfiGSglnc
FwQKyUhmzoskGe5jHo84A13m5nK09yDqBk0MVu2aCSZEnS5oN5UfWqsY5IWnxbnp2YVlpHlt6EJl
uBXKmH38/NBDr27bW1CE8qJNZul/jBrEAa1Dc1vQnq6v6f8ycKSRAQzAuOd+iKoQAUiCab6lrGFZ
9xMB0XSryNtsxG02ItlpKr7/zEd1ZTctECMgSyUBEqqCGRA39SzrQrSirsIMlwfkY45PICgC1vmb
mgSqN4LZoyIJkTvbZx8jw38ihb2pjtZwMCxgraCWCIi7c30qlk7T6ffMzm9Upgp0svE95FnrQP/p
mzKxWyQ/JfldXeXDmUY33+cqGKvBUQ9ABuLc8/vbDwE/I3qNw6RDZyHEgyjUNqX41nmGU1UBZIsd
T4WzknSz8lCPgi6vckv7Ec87jZsQhxabP2Ll0AS5I9Bd8g1doy2Y9t3lF4ISGX25EKUQp2vjxGnq
khL7JBgNF0rY94EQQNq48o/X5/zyWsceUOB9wdUPaPBcoTKXkpp3Ay4DA9TSHEwfUX/kOaRo8bZd
JTpeXGBUFqcaDboh6SxkQsN/rkOBBgeNK2Ys7fAi9AGo1fWccTljEfq5FeFOjDeh0DNB7k2dbPJi
RMtUbHOdMlV/8iG6fH0GFi5fdJ0pBmiR0AwKGOv5LKtJFag09HAdAuamHTwk1iQoX/B65bit2Zk9
Kxq54mMpIoASGvWWh9kWbYJ7FU+3aKVvY83Q7EERVgHoZysYGnpbM1idboLAXMPaLO7Nk1mbhYOh
lKeFwXHXkjb+1IMYGB/os1xfmcUL/WRptFl6T8WTBST5GMnomR5QdurGx755/qaR5Tf3A3Wu21ug
acBh0NGEgD8QEs7xQxqNxEQaUs+NmfAoAvgYPPXWBM54AgV6jSwb3RAwhN3QvduCqOa69aWTCMa6
qatJBTvKL7jq5LQnaq9OOD3PpVrAMsR+6BpVsleRA6vcrrSJLYVjp7Zmnhb985LQphnCsW5D1Y8y
fSi1FRNLZ33iv6OI94AnmAPnQ+4lHiohngvJegoq4EhiTX/wlJ2k7Mnayk27be4p0awCS6i8QKx7
thtJmaEZauSAlaXiDYITE50rlhAIPwSJ8EqXb+Tuu+pWXkQrRucUsTUkvQsyFJ7bDBlQy0iLGodK
xMsP7Nj1mKADmgJjLgdrQeeiXQgfIj8MOnP0A507LA9HIo+rygOASN3XBQ44GwfTkyy+19bel4sb
5cTW7JJs1KxIIxET62d/i/hJV/+Uwr8JOFHf/Wc8MwecetwX1Ajj0QhgvXt5V9nQXuqHjyi+/X+c
fWdv3Eiw7S9qgDl8ZZgkzYyCJVn6QqxtuZmasRl//T2t9959My1iiF3ANhYrQMVO1dVVp84B+WRJ
zRWPv5A3wLPvwqLkinWdgxZUg0UrGs89PxrAtigORTXlSMunCjllUOxa6v04sE2jxbvbB30hkSzM
gwEMPOACbiLt1pJZ1TwxmHdQifJUK5zYr0r9R6ePbvWssp3LdU/RvTw7ZJMeFP/hxr+w/uV0L/zM
PAsUSMUjoJFUrwbIyBztnT0EDBrA1sqdt3RLgG0ff0BWgThL2qppYxSZSvHsQ2kLCgbx9vZMLp4E
9MCjgxAS88AsXZ+ECY7A7Ey4sQTRnG/zNhgT0/bLPtr2fTj+5KUPmacVowuJHyyf+NVo8cCUyAFD
O9SuUzEVuyfhfgkuUeCjyG6cgxyiUUb9kzubKvYT+pGgs2yTln5dv3XqqmTo4txefIa0iRXUmDNr
wGdknQ4NJ6+znucqpOG0MbdjAKa7CNgTUP3VmBWysoeWnLuNzjYkKwxHRHLXE986CR3LBM59Snc8
e4e2FTDGXpU3Xqv6pbnG1LF4Yr5UiGwRCyPnd20vjW2wyytYaEA3/NFiL72xr13fiCy/LO45T3wF
LL2NkoUVajEKiDW7/3CdiSZ3De2XIF2Woc1FNaUKmeHs0TTpq+nGrbZoTYnqQNPunWrlZlnyupfG
pDjZ0fpuMFVhbH4RHVzNETJh/8UJXhrRrufUyeeJMgLXjnAjapog0z5yHWTc6lsSMV8d6I6hwdjr
hnlTFUEx5mvnSCyafGlj82A+FciygHvz+gOiTm/zmNnRKUXuMjd8AHAC9EAAtYSEG7vj/abLfznV
sUggY5RsbPL6773HhX35/gaXKDolcyuCGGaYt3hsjvlT7U/KpjL7ZwWP/2S1F2PpzALegKMDrBYw
29LCTkqakl5zcW4Ga8uyk6n9npu3JrpTynwbGQNclx1Abk/lv2qahqDmPFruauZaWJEnHjEuQgdQ
UyADIF24Gld4Bc5rAreJTpDpOe72Tg3SMZAOUg5qybH3bPAF1Hp6Kkv1+fasL/RmiJoACHEgtgii
H0u6EzRnqFv4dHJK74Xa4rgBlzbSLVgA6GGcsq2zT0LCQm3YFH69W3u3LL0pHIQaSGCjHQHvXmkJ
4m5om0wziNj2Vp4FcbJhxlMfZmcXDXRhpD2sjHchnwaDIJdFN6AL4T3JV46RzfIs18iptRWf1yQE
xKWboEjfek60tau/ijv4+urpWljkK7PSK1BlqlFh9cipzJ9H9UHrQGpsO0BGemC52IDGEnFrGzTx
GnP88gQDuAb8sAoeEjmZrcZJrM9VhzsfjLpq4qFPis0hd4Ae9/hdZ4B1dY3FT2xYaUNDQgiiK4An
CekRyZUlOGqj08DkRMBdDm2sGLoe1LwD+8T+9mouXHwOYjaQIYBM3gJb+7XP4mU3WCnBpduXzt5B
lsJJ7hhzdo6V+Kr+ZoNJ9LbBxeMiqHHATYKGAV2uelbp2NaTocFNE5RBUFgC/RwalEZrnzgMbWSP
0Fv3IdYQqiV48GxQOAPXZiCDg6g6SLWfBX3W6Iu+FgEsxdAg8RSEukC2CwK565mIqZloepGSU59D
qYqEZoG/96kOx4U3n1p47dRtabvV2BDW5RocRBwaecUvrUvrYKqUdm0Xk5MdzcxrW8CLzJNVeXVv
gihtDYq5uOpgkDBQLwFaXa7yJ3mjQTimgjVIgcYptjXrdpOeIMxAh0JeQRdJXc3DL9wVaGEDcQAq
CyJhJj29Ct6RDutJgPeAgp6mdUFxdvmmjM5FVHlokwCVLfJmMRhUyzutPhfsrhxXrsjFgVuCHNNC
AwgUra4XWc+GvCNJQU6jtXVqvrHrJLBRMsZpbvQ/EOta2e0LgQ+IOCBrCSpOiPQYUkjQWuD/HpHx
gXazpQRuhQJOQtQi6O1yjUBl0U+pmFyIleMcI810PTY+KhHNaAtbyFX42Ms7Eivjvgf8KnDy8khd
9OxneWkehjKe/Fi11i7ixdlFrQNPFxRwUSC7/gIyxfnUxQo5Rdi5bo6sQYyS1V0HxpiUv8f524or
WbqJYE2F0hC6W1H2vLY3u8M0Rgyr2bK7KM2C9q9h+SY3z1B8sM3Mw/NbWas2Lh3US5vSimagj+p0
FTZZ41lz5VVhh16O/Ffk3x7c0lxCKloQWKNgbMhjG5q+58R0yamxoveiLjdVDspMUB/lH2jeMDhd
Kdku2UMxHJV3vD1x2UlPzzJTtY5lWLvO9lOebMm53aqd5iv1j5Htbo9tyRNc2pL2SZYkSlSKfTKM
s5d0QNyvudOlC/TSgnTO64LbBa8mcnqNuRZafpuQkAAsenscYq1lpw2wBG4LJDiRqZNOnNVYXGUu
Qi+rto6js6PjDyfaVzX459UaF0gYP942uDgsoNAE/zsKbF9Qy4tUh2mUaStAC6dihiQVcX0eQQhG
V7bKmvzPkuNCQR2tF0hz6FBAuz5adadWWsEQ5FXm62DdF/bPeK0TcvHGvbQhHaU6x25skLg9ReCv
jsL2dXZ2duZjCgvPDhL90/101kpyK+OypW0+OjyP5h42Xe1v3v113HPVv99epEVHfDEu2Q1aOkEi
xcL21uGDlPxOBQGyflKiHfLFzSd9m5s1ZtWlA4WWWQCHgSdDT6kUkrv1wJPOUejZzgclmHVz8uai
WGPEWKorI/4Fpt1EwgBasdINzpJIo01VAZwT1F7so8IIejI7rML3lwo8l8puzeLSfr80KH5+sd/r
NqoiVQekpS5c8DOHvfurb1Swu7srB2txaOB7AS4YWXdggqQZdKqYO05ioVTrdkGGLqtk/qc+oOuh
GACirw5Zc4zdzYxLZlKRgY/urfSdzU8rO2fpcrn8CunUmWXsziS2AcFinx1oGg78Z+O+4PkBzPvo
gQ5dgW5IMJanMfEj7R5fQrr7OVtDvC5NuyBBhMqPpQGgKB3MXAGv+KCN0QksQl6VAQaaHuvZ9fqM
r3jQpUQYklD/a0q+diw6Oyx3ZkBcoC/qgIoMuIRDYaU7tLGeB7dHOuopK8Ak7qhH03hquhWMzdLJ
gUCE4PoRuk3yY7ZNq9YsCrx/WuU4kRhUEiveYGFJcTAFykxgzHDBXm/h3rJL25kLem5d0I0lFA4B
d172Edd40rWrQeDC0rl4xqHZFRzwCOwlc3mltrTT8/jM/hoHNFufQZJxYGF2HJ/QTBE9UxDWpugM
3tzeuWJHXN2EkDgVOhsADimgypIrAHTKU73u7fgMOvhRDwTqwGihB+KZyX1lb+phJVpZsfflgi8d
wzQXAy9hT00KSFl+xFrukenstq9QQAya4tCkD7dH+G0dhYgrknsYn2sCri4dzU7ltBwig577Ng/r
wtg1wzbPHmvXeIlIcNvWt0UUtoAbAipKsIHJ3Umsrv6vLaCwAJXZ1qAd4zbZrmJG1gxJDt0ZWUfT
zKHnLnqoBx08l1AqZppXrxESLBrCcwsbUuCQZeJoBxmqBi8Geh57PUjRI+QYD+ns7kvt1+2p++5Q
xNzhCBi4nyDzZ4oDf7Ez8lQB9e4Qx2cQNDUDZCfTKUCSIzBYeRj15C7PgW0DFwFaebBHlPJjdaxL
e/PyC6RJFSwAZTdm8Rn4izHK9qQ/tBbEAA0WZC20B3MWqPTz9rCX5leoTqp4YqJ6IReObL1qc91l
8VnB4xKsEsYA8qhov1rbXLZjg1wfgD2cBfHzi9ntWzRdm2MVn418p9BPQbwC8or4X1P/YhHxPP9f
M5IXS2u0ylocZno6hVUCNb0MzGhZ67c1eFjWNuf3gE2YE3BjQBWQypbPW1VDExqvMJjjk6/Ch72n
yeBF8Yk6fWi+TORnlqorZ/w7TE4YhYoe3g54wn5DkBbTVPN8gqcGW9iW7IbH9D7ex+1J31prpTXh
m2Tv7FgOUvRCGAQZ8utVqyvej7E6xGAbRpPKPcVBOEbJC9G28dpGdMWb55stsTfAcSIgudLSUWI6
/cT7+Hz388P22vB8Vr2z6/3ZbM77DXq/zpuz9xQ+QYLBe3pKg83nDxAd+ggngx+f4cOPj4fT2yco
Cb17MOocTv77KXyY/VMc/vn7+OruH+8mf2d7nXcA/+377vnxD1jmH/3nRz88rCzQksMXeZT/NxDJ
4eclGv9sMRB6Mh641+wMb15LmIiJvzVZwpVcHKdMnxO9L0fYoCliH6uzEOjRtaDgK4j6bgZXM+J2
AMTlFl5QJFpNBjrSs2qmnlX+0xuJF2dA302/oQ49G4mvsXHbVyHycvWw43Pjg0HUV7IfjfVUQIBn
ICUawvQAmK/tbcclnOGtT5O2JlpggLciDRzXAdJJ/6xAMRbnF9ydeC4b8Ixyus8iY56k6hyfMxD2
ZTm6+1ci9iUDaFuFqKwI8HBjXy9gN2RGP5QuTlZuwrXXcFXx1NTB7Ula8LpC8hORAER3EKNKj1ar
zABvjxwEdU/eg+lrK0H40v64+v1yPiZKkM/j4vej63SOGWj+1dDmZxQMPHv3Wdk/HDWwklfCclB9
e6MRVJOXVXtF/RvnOaKG/wAVRcXscsja9cT2vDNrZ8LE9j0zzk5lqns9Gla6zZccP2oQqERgfOAI
cCUrcV/0CYpcuKqzGM1DoAjcQTw21R8hkJ15eHWtddN/hyiLcV1YlFJGg63buRrB4vwbcGTvhxP8
+HV+yPzMb/2fBD2weOZ5/PB2/x6OfvjH8Q/ePzt9XDl133svpc+Qjh2ITHgW61F81rN7xYFWBVow
ZyQyRb2pzi1gw4/GlAa53Xl259yperwdIWWh3hHnD1dL35x+Vdp7TH8MIxo1t30adCaouuLEh5eA
B1oJvhcusKtZk45ZyoahpxbBBq3BPagEKaCEHdg63PytzGv0kJfh7RO34PyvDEpxTsZoqzAD84MS
30PsRkGr3LlRHJByZQsuBIswBD1yVJzAjCGz2ulDqyVxl0EqTnmve0Ayi0BXwSfXBkyHFJr5bs4/
bw/tq14puVwRcaAzB09etD5J3sSwmiJtyjw5681P1YFnVzn0sGNtqxEQhUfuHvRkoUvGvZW8GIT4
HX+YNQCDhjVupgXniTYvFY1eoigE4NH1GW+TRmlLirGPthqDRnICZSSr/jXDi9jqF1akvcMLZSo4
pK3OffphbFNz28WvvAhBmX17XpdWElQSsIY+FtDWSPFC0uFNwrspPfMZXV6nkh6ivgBxZv+rYLHn
ot/Ux7vnts2lc3FpU4ofIitKCCOw6SJ+RNNraIS0O5ax6UOU4d+bAsIWvXkQBEQrtDgxF6GKVU8J
Xohlela53wvN8RBIzdp4iPiRrKaFFt2kqSGPARYtVGUtaWB936sgKuCwxpSQQMKxT0VtcPhBqm1E
1WPSQ3sVSrrWI4k3NTAWDTqj3OTHmGLKh+FU958D0X+zX8Z92/rN+A8UfuvkrUOhcUTwk7b72NrZ
4L3h+1T7SI01+p0l/wGQIOYLUTeeDpL/SKy5m0lap+dk5lsUwgBks9g9U8FVuVbBXzpFoNRRseXQ
Rw/k0fXCRDzJcuLm6VlL/iDBnK6l6Zf2tYWSLRCCX2ky6fe3dTKZboalcBGYkn7ep/Oxzu+hPeQB
kzhwSFDwf609iVOEdBKa7VGfRsAj3cup3YLdC/JO58JCy5Dee2l6QGJ05fQsztyFFekuNvAiQk1o
wMxZqesx7vxBpn5N7G9x+i6MSE4Ok1ZYqtulZ6X8O7Kj6QZq8ao4u9jKPKd8T9e6r5diRVAff8E5
APv/ep9dnFN10CeEc5g6lQZxdp8rqWcbYD4q1jhpl7b4pSFpYHw0WwhNwpBmPytmG6o27v9zYreb
wghu+55FUyhDIW4SKVQZq4gu4TEhc4vTxJtA65/cDoVe4rvNa0o+b5taepaDDwzgPV1oiiP9fX2c
FJD4QbETbyWNmg9sKnZOo3hCCyjKpjCL5kA3QWzsO+QlSdZw3AtrB9s23miICQRF6LVtIzeGnGiw
3etPVbUrIDQAl76mEL4wm1dWJN9k0ZG4yOTH585RS68C8tRK73UIVo+z9ZQZ+5UJFR8thRsgsgGq
H7VsNKfJImWTlhg5MuvJuUs15S7K8jpQchsk91XRhVTJ89Achnk7qjXIdCs7urPbJD3Glh1t0FpV
oMxZlq/TgJcnt7tkZWctnE6IJCH5Dx8t3leSo4G8mxohFEb45dJtC6ILpNX/cIN5I0MruB4Fass/
IKf+z+1JWZqTL6omXN4CRi4vAYGeuTHiMh3G6keWsecChHC6vhbFLr1vQIQuGOcEtEuX0+Sm1lKe
2ll+BjnPtAW1fu11cwrNUXoiABFonCLgKz2oHnWIPKs15duFYUL2EGfo/1Btybdgr2s6q1mfnxtw
3Wejb73PEKy+PZXfq8iW0Fb8/0ak+ymbbZtwt8vPw+TVE2jeDeKBc7T20n/KANxhmzi8bXHh/MAg
OmzRawl6RjmbkipFEkXohzk3jZOF2CzKsXVUF5C5Iv5pq239QA22xi0qG0V6EuhDQbUN8AkuR8kt
xZYSsQS0F+dB64Hj3dr0ZAKEVlv2NtVXsibfcujCGNpXQNiEZnoBLb32QzqJrZnrMEaV96oD97VK
PK2Coj3YbZyzawe9+t5BoIopXmSrfmatFOXkfSPsm1D+sEAKZGhI3lzbH63IHYsmys96lHvIZo+A
iWTmfzEi2FewjCCTl8EbDMUPNwNi/NyYrWeZb2PDPbIquLo4lAsr0i1JZ8hZKFnCzhPqNwPmrxTc
HSDuvr0nvz3qxJThL6Dn4vGB5ZOmzBjadOBqfs4yddM6EBuMixc0OBnRTj3Y6lYxi73KnI1BOJRC
WjDeQYp67SjKz5GvjwDrIXCFgkFURoOrakP6zsGUAsHoBDwKwLLlcx/od48cnv/8+cvOA5Adt4e+
dDKEkgLCU0E5IVeQUValzMmxWUoeP4FpDolO7M9oo+ZhqawhfhaPhlDPwbsZyXtcZ9fzbGdarOiN
GOIMpY4q6BFeIekniuQ5khJtNu4Td/RqvElmSCxU8V8GnuP/MGINz2bBXAKolvQNEGOJ6gaaOGcF
d4jvDLhWKcKjcLLRexxVbeTl5Zjsbhv91iWExYWaBh5+yOqjs1gukoAJYo4GB1ZNsLGQ6KOcd9pY
vuea7w7g9gDr/xCA0VN3fykmC7yJQzUDJW7dXMmYfFtvUUYH+ElIQjp4Y4mfXwS4SldGeQys6qOj
EyVUIsW3oBjqz9NMkaAyQYRZsnZ7e/DilF7GMCBzRkgG9Cpua6RqvvpsL2wSMyZjprvJY8mnOGhj
TQWuXptXLpbvm0uYAfce7ksdtB8yjMdoBCGXATMgbuHDJ69qX5/UTcGTjVWBpmB4q/ldnPRgxzwl
9YnnfMUnfssEfw304gtkzwtEmzlwJ3m0cjDV5AGZ7vrs3jSqd1TDul71UF7MRwa9od8jmhrQ13vo
KpCdWR7XjiTaob1GX/sm8Qy7mvyvtANuWsRnNtDZ0navZhDMsw4LPjC13CdlOmyzXFUPeoQG7Zo2
ujenrQpQq8rB621ax6wqecDbRNsoUEZ9MGJH9OpyPhxmrs6em0W5TyqIYiq4vIOK8dfYNH6RDurw
tZukYRwjGXZ7A8mRvSCowfejvginYWryykIMts4nK+fHTo26sDAUK+hxA23TMYVsBDRk97ftfTut
XwYBCIMbRisS9s31KTHnOCaE1/wYo3xVsCeHP2mIjvrmqW9Gz+4/mkHdk2LYRm/tfojvOvMX3Ncc
2ysX01de6HL1xIeABwRkHCpqafAd1x9C3b5whrLlR0h77Kl64MMbZH+g/F3HPqVJaNSg9Ivu3B7a
3AT6Kv0DjcPoIe9+UbPfVPRYGNaubN7Rexjjf1D08fTteXq1iLod1gg/vzXMf30ttD/xMXipgEvo
+mvHBDk7no/8iJTOYSw9tzNAnWx7Uw6RRf6DZh20dT8tNJ0gPXzQizlsuRlAe4NZ+6E6sEaQrJ/i
1vQLsMqa7rM5jYLTdAX+8vXilWcVvQpfAC0E9rIGjtI0HIyveXfMbVbNXjOY1WOhClFebY47YKio
khhB3li563XUju+0KU8irx4h6q4kqHQ7aJkFbaHRaMmPugKM2rM6wzmkdTQWYcca9ZRmHXo86ygt
gIoiDvs9pxTw9Yp26e+6NgcKnuymOo54UHzEWaMgeas16RgYBXfmTaFnOhACM1sjY5NjDLFCBvJd
uO3Rk4MeyusVMowEtFMmso4t2EurKAnM/m+hfvB4ApnIvbPWKSHfNl/mwKVioEcTfblfLvvC86vz
1FnUhjnAtaIaOzXYeFjr26f125jAcY6LEO15QPXCUUhBoqWOoKKOS3KkSXRkeYTd1xxsc77LyNHI
ON5Okfp22+Q3hwSTqCiqiD5BCwGhrOtpjGeqN6jokqOVHlDr3Q/8OOKJmBgvt+3INyfuah0LIkZm
A+kgi+mpHe37DDvnlPmes+Jbvo8B+SD0hCEeg1PFC/56DN3o1rY14SVE5sbLnWbX1AfoQoV9Na0E
P3IUL67lS0tSgZRVQ9G0uUVPszP7GpkVjwz8D+HOSp3r226T7EjuJ2/rnqJSBDtGd49AM6gKemdS
hlbg9HferJUPxM155UXg4BBECrI/RHdgq7qewKkyMptWmMDqHsHMcYwCcKuYL3gb9Orm9j74vsWv
TYmfX5yjXi/1Lu5gKs6jw/Ck12HUHTP2gQgP0cPK5l4zJkUMRC1tA2VLTGORHByIjYAL36uYiaZq
YMHa2QOJ6e3hLSzc5UzKGUqLdjPI2GDRYM9JhgqJEwUz6A/QfBvTv7dtLWz7K1vSZuytjhhZ5dKT
AmBGMvhGf1/gpTFZKw+rhU1/ZUfajGPS2r2Rw85cvgMdAOZrbaNWK/viW/oGR+vKiuSIEEuP4FSA
lYG8JZbz1kfstYi0O+1H/lgbAaHJk1agB86cOyggrvSlf/dO18YlxzuXlas3aoRdab+4w+fE/uVb
5WtwAviL1j5Erl+UjRe73iqjaGAzoafcBXXDqJrJc2dpg0/Vptr0dVWe6m5cyyIvrRtIBYBqANwS
vKWSW+wZmach4fFpyJXBS4FsPzB7KnAlK2umlhwI0iciuEMGBdWu61NtWU2CR0Ebn7hRpyQENwWi
2bJlwP3iMfWQt4w24Jesy3Fbz3UXRgrt1zgEF46DeC1BwBmNbwZa76+/geVwLXRKshMdhuSnnrjA
63fREKojJ/5UNe1KIfRbUhWLCnleF/A9dP2g9iANurRzdx5dnp3GHrJ7WgTuR6Q2oY9ImyHM5myb
RpHfWclJA+na7aO/bBugOnR5IFIA6uh6sHU7GeZsqtkJ/Mb5a+qWynbSa6i/uXrmj0B/gytCJWHt
kp9cHYagrku6chcuOFeE8chGImsOJRO5NsftKtXIqGen0u1rthnn2Xxu+wY4IMeNy3oTW4aS+3pR
F0kQJVm81sGzZB/XJDRE8BnorJTWm9tRQaxiTk/KpEOzLa3zrdm1/YuiUTSh4H1+p8SEb22LaWtt
NgtbDc0vqOmKiBuEWtLJqmdlUrOuY+CIV+m5BIPb1uVNFBSls+mb2tjeXu0lc3j14nCB2wAE5NJG
m9JOa+2mLk50LsBGhudsyTq/hitGf9GaPuu3DCK2NXoooUWK9RHtlGLeL3xV0StOM8RzedK4E9i0
84bc2kdJssu0I6OzD1qhgThep1o+U8nZQK25ZfpdZ69dCQsLDOkMdBcJiRO8kaRZztqYx4ZVV6ca
GabKBqlAXG7dzDlUzdj5ado9aSQJb0/1t7IfRv/FYgH2F0HxLmcRU5EZaLWuPjWls+vpP6R+rNmb
HZ1dyPoCMWCmfJdMz1RbY+Ff8NbAw9vId2tYabCgXk+7M5VoO1eL+qQaxV9u0zA1B3SWpvnKRbtk
B0gKUbEAUxMAN9d2hizK+shxq1OWwUMaObM86zXKTWvFjvg9UkyJbIPgBMER0dGae20nRcEZWrNl
fZraJGQNOsmRlzOHZGPkP3RzJV5euL8dZDjQ6wxNYQAGxAm62LM06SKCfmqkwigrH1VSFFsKBsyV
QGhpSEj/ueLkoyNSfsOUQLlHtps0p0r3wcC8cyZ1W6f02Lcvg7KGEFw4h9iBQmYb16m4xqUxYaMS
d3Ahmwcd9q71CNriD1OHNyA/m1sWWtVHNN8XkH5l9kfqrm3H72PFaxAkCCgxiaMgt08oylBOlp5W
p7xHDzX9UHSKHOQel0HgJrp3+9R9X75rY9Jt1mUlmbIqq04Fh/JLA4j/GvHQt74+NCQJLlTcmCDh
xQpKJkiTcGb3TnaCPNymPKh34Fn6NHetXwJyCeR570F5u16r1ok1uj4EwirqEQY66PD2lTx35lgD
BC1gVVXycASFVIamr7SN7pldPd6ew+/n+tqUFD93ELUUSoQZyPPaNAkc+ynL19BMazakMJk0KWlA
KZqjGbJAT31fJTk4/ZkTWCXnr7fHs7ABr6ZOWjCUcgZWKW52YrT25nJf59iAzp2il/7srHBgrdmS
jhrS7WaR2Fgm5bG0Nub4yn9BbNfP2VpD5cIr53qVxJdcOCoT0IoqZbCEzsZy9kfwubg58ouTHj/H
cRNU5Jml9wOK2BQQtUFdC5oWR4pbFRBTgC11XVpBl0ddjOIDNuRQ+AVt3tJ22ChT7OUUj/7y5fYa
fn8WIJ2F2wz7DukFNIlej5bb02yNSpaf8hr6n8eu2hpZwM0dyY5R+2gof26bW5zdS3vSe9/OtXJi
JuyB5tRTwiI4P/2uvDlkYFxaMSUe1/LJvjBlSMGJNre522RoIuM0VMo7Fv8dOeRcJx8k1+iNRksn
91ykh6uxXzG9tIRIEgIXJxYQ3W3Xk5o1k6PPOhD4zUiCxKPGyXGQ8yx+Z2u9/4tO89KUdC7irLaN
poSpcX6b0RGgQo1X6zdRCW34XZlNW90O6DyA0bgCM0/tJ9HGakevhVrz7en+pmIo3Pfll0jnJo6M
uTOtEp5nX5+GsA9A8ciDIeyeijMgWu/0ODzwELzikPPLKs8vRh8o/tsfsbibLyZe2s2Q96kpFHzz
k0F/4v6Yf4LhDXRT3Q/2WylWEhJrtqSdHOWIzganyk823RZxhWYSwFk2de2xP+CYNfs1NpPvdSIx
waItCEgP9IbJ7GGCWiVS7S4/zWQzb1r0H5BfDFhBNu/U+Yl0f/RDPx8TCzq/LJibcOo21loacuFV
C4+EtyTAUKZISksZrRZC8lNqYYZZDd6a7XjHfqIJlaFe8WcePbqW01+2B/cE5Sl4KZym66PUEJIx
m+cM8hSNrnp47I/UK1LISPg07VWRaLJrjipZV/5lqHpAgUtRgOKtG7v+D9cdOk8QNoon9beGyjYd
R67U2OCm0W4UttNwpqf8jpXnMR9XNvLSNX5pSzpMtZKilAFvd0KxiLYvOXkg7kphSpwF2T0i1wB0
gIg6sKTXM5vpVtV1LTyxmw0BtMeRfghiB1RpYGYb3510LQG1ZA9kqZg/UPCBxlIKtCyuGHPR1/kp
mo9UyG5+Wtae9neT9TG4u9t+YPGagdyHDWp1HdB0+WGaxIlTTgqBsfZ1Sj0GLW/Ql6X9CFpr1VMA
O6OWT2oz1Obf01qqcmmkIFnUUfMDnzfS4tczW+pNkcR9xk5EAfk5i4+EbpgNOcku84kTQkn79miX
7InHIiAPCBtMGcvTUF1PRnVEE3WiHExyB2yPH0VP1AjsArwzHVh7bhtccn1gHxLnAFML/ZHrARp5
r9QdMxgu8cpKPR49fk4x/vuVtj+ovoahWRqeI4Q5sHfwfpRbYke7m8GX4jL4vcijIOyxKGg+Ct9M
kOkonss4WnmqfoNWYO2Q/4T2PDgq0YopN/HZOQU+qiXFaZ4Br0CCsiv101S/6N0d13/07vCYO9Fx
0L3K1EP0rPjaPUUxHOjCau7R+GwGc/KbJIfu7fa8f0GWpDOLfg70HwEBKzgcpDPr0mqOaJSXJ6dI
90lv3jW8/qW71R8T4GeQSg7YcCZ62Y1W2dZE8xs8RGOPxghfVaPcRI3lK838QNItctwr37YQ9Bg2
sFZIBIEDCwf9elPoVjPo1kjKk219jtF0nrXUc6BPUc4BJU8F6FiaR2vOgq6PvTHaGU7nE2SfSb+f
Iwh+IP99+4OEPXmuoKyEqqkJJCbm6/p7UtYYERkoO0VO5JsGWmMNuzgmQ6oFFX2+bWtx7Be2JHfd
9IViRbMhYoGAdFsUQv0aE9/mAbPXeK3XxiUdPkaT3EE6E1eDHoc6GoG1Z6LwTTGsvFaXrl5sfzS8
AR6IJKrc2JMiZ+SULtxYM0B+JzMqAClK6F2CVydT/C5TgjjXNzNa7Wy21ue/cP/BNhRAAZBEuUCu
FIA9YUpZn7AT7Rq/TOx9NjUv7ior2DcYlzjpjoKqNPI3Lji0JFetZj2x26hlJx1A9qYdQyUZ7jv6
3Nm/cuoG3PJmywiGKNnRdvjHMF7yVWlBcWblfQrmOEVgv9GWbEuPhbpr9HmOCrg3y8h9zSmheOha
n7c36NKFiMKxYJAGtscCHOX6NAAok8Vmg4EmxV8np3sWs9AcrT9TMR5MYF3txPZNWtybg3l0lKDt
xuD2FyxtW1yIuBQBBzS+UdFqVW8adV4zdNvBGgdWBwJLFD1DLZ1W/PfS5sGeBV2DaBZGqel6rFqh
Y7EGLsA9iuo5nUvAsexqoRpNa6n4RVNftwT0o5E+ksNhdKdYaAoVpopwpFCfndr2PkHSYMW9LhsS
KwhJYbDMSmPCS7bmiT1g/XQDTMkvyQBscrZSL1sygqYdADbRgA8qTOnFrKN7j5UuAgkCztGwt7U/
Q1MqnsWtNfTW0qZHNVlDmhsYaKDXr5coYmWlVBEiiIYMSBY9lsm4MmELMYopTjUa8RVooclSxmbf
O+5Yl8WpmfsyOrCRow4ToXizrcjEo31MdLyVSTS5aUBQQdziolJYeHvTL0woMtEoV0DoShQBpVMH
FuupiXlfAKH1ZDjIanaeC6ni20aWogIQQaJsrQK75yJ1dD2ZrMxjx0L58JSw4M0Ne+8TJNr+w+nl
LUTvv/faeaCSWLldl3Lfl0bl7IpbOcxIGYxmbROADx8aJCP0kaayDZt0z11/7MFFFkbGrspem+RA
QFh8e9wLcSEoWTS8QgEv1hR5cvsyRyeTnhUnINqsjZ3EUdigVQekz+jEcvRq01iQbpv1ai3xvnRr
ACCFJk7REASYtXQYWTKWWox/Tri5qn9qhQ97qxwNH7oIwz7hjthRarqtpmREm3Rt+YMLJEGipuwR
HYbEz/Wi3fz7yUCd1cYug+fDh13vgRGqjXkFZZFTTTLnrildNWwRFx20qlYOtHZp2AzVFJhGrDzd
try0x9E0pAvlItSZNfHzi3ypEv8PZ+fVIzeSbOFfRIDevJIs091itUxLGumFkBt67/nr78e+wL1d
LKIIDbDYncUAnZXJyMgwJ86Zelio8/IiaPPRL/tzHjtTJZ7ur7IRYdE1WjBXHDjZ48o1iVY4j+1c
FJfOP1TVD7k/fx20f3fLoVvLMCkAihBHS5Fl9WXp2o5NIdYcY5nwFdOY0HEUH4ZZeS76WXMpQuwN
vW84KnpIRDlLeoOrWN3eOQvHLE+KEj0k5VHKGaOG2Cs1vEKRXC099ycRTZ/7h7l1ed+uuUZm5qXS
QjRE37YdPpmBF4nfe/Njl4oPGVW5VHlWEZFu5PczwNQsf6mD4lTu1dk3XoCldbbMDcGfzhNwbTaW
5As1c8MledXsCOP3ptiLX2X+wiqwQiQEQgEa1MQb6zdGBFKT5NVAczo5S/FBBJVfkjQe+v7LkH6R
ps4O0pc0OexpgW5EOkDHiQWoWuH711OU/aSPvq+QPXap3Bwytf2hIJPiJEYk2llplu79j7llP7Da
LCNnVJqJeq4PUhSSosumqSCw6ubK1iOxtAM4ez9IPf2f3nqoEh1doz6uEEQWxJ1Ya8MJE7QS14GD
hyl8PX9WUNg24kigCWkBDm9CB92kJD3WynkQ8sUV74wYbJgNk8zEQUyUoDe6xnUo/pT0SlnTh+y+
Sl1rx3vKWhsboroqLVP6DHcABLs+zjgFjNKDNrvEilqfgwmC9UIbp/eNkiYXq5BBTQlyACN5YOy0
uDYc6VKpQgjRpBN5MwcwKOPQmPVcXqDKo15lte/6bjrH839o5eJrmMIErwLmbD3gAJq+k4Ypoe0/
j04Y6HagHO6b5Fa2AUwCuCotpaU7vXqNINPICtkCohHkwqOJk+nn1qkM1/RrO+iLj6HRwNpj9O5Q
mbbfpsc22xOq3zIUmewOJXAJ5NF6bnfS1QCJbMAafhLRRntpuj/3N7m3wCrn7xtzZgYrrS5N/jSK
X8fC3/PSi6mtHBiA7wXiwzkS5KySU60UQiXz+VB5eswRoH2A3EZ1i+YsHxnbkirb3OufbDx/BqEU
4RQFMJBTqxXzsMriaAqqS7aQVYeiZ8DWrh4KBSLbnYBl6/gYm1qGtDAUso7re5bNpWiWRVNdCqOW
DkUzi06QRjs9mq39EJtIgApU0vu1EehiIhdNqVYXtaydbpZdEaEKvYltCKo+kBHv5Bwbnp8UHvi5
KhvA3dYodzgsR3PqixoRaJpfwfhodOpJwUPb4c7GtnwFZ0fitJSZb9owFJVFspqkviSxWR1Uq3oe
kq4459GOkW8d4KI2tqB2ltGg5Y19E9zNiASMTafWBHfpcRDCi1SemF2kzV9+3CUy3zAJVI9IYUBY
ASyQVjdKL+swifW0QRqv+DJbo5PH1U7TY2sJoiwgO3AqUStfBVtJNkwDPUKwY00PXYnhx4e+S/da
HRt2YBLWsAsKS0QeK/dn+fi/VAJYJdfmU2/EtjBD0aRnbh+d7juhjZUIVkHLMG732uy4/j4C/dZU
YYbuAiWKq0a/2+KLCD3hLpno7bmBRVuUQICKUaZaQ8VkIStztQcErc+i+Txq5vA9qChv3t/NbSjD
KrQ3weNQlMMvXO9GjOR4kAJCmTzs36lDnsMggrakErTWgx/DgDCOZolKcCMczHayDvdXvz1LXC0x
KQBlHAag7OvVGSovC17M4tIMJRIyaax9UH0jdf1ipEY2GuHObjeAjItvp7wK0oOK5jpQHGXI0UO1
LC/KEAAHnoVWeteIsWmnkmC8G5s8fp4bQgGzzoAp642v/6P3JRJOOTNkx/ubv73ofFw8Pr8IQ+Iz
XG8+0rMh1H2yuEiavsCf+E4Rv6HV1DWVYxh7bnkjgWY1mIogGKaLQZh8vVrbJOGArs2CcJSLzG2a
svqGh9EGW+1T+cNYFNS2hbyCgicXIvUfaK5U+d3A/HToDEkNw6XSCxVqYbNR7ry6W1awTCwDa8WF
U36+/mmN1WdGVInlBdKfKfjQxh/qyKmHnVhv67gRPwN2Bj6bbHZ13HEdaHGf+cR6TaOfp6DwT5of
SYc0iTVX8KNPMFLJO2tu7ox6KFcY6L25Tvr6ScxjNSacaOvwKApCtqglPhpVXDqV3vy4b0+3YfRS
fKVjT/xFoK6svrCUtVqRyyzWFJO99EMsCBqRip38xO4S60DFe+fx3XIehOuwp5B54XhXH64gfCYG
wOk2ySdZ/F5Kh9B4VAIYGhv1d6zv+fjbF5gNvllu9QWHrrFEmK+AusTte6SSzqP+DVTRnqTZlqFA
OrVQ25pMTaxr2WoclJWRk+/wr09DGhybcfLGnvxAToHVxzvWv7kc7/1Cdcx047qm1o1C1JUT1m8m
0ikKwZLPVvdnVsyf4vQrhFfkvpVsukDSLbwAyBZq5auAcyEcrFVVKi/1uyT5t3PlY226ya+mQ9XK
kT5/vr/c1jejqbu0WWjqArC+vttJ0glN36glWE8GqxvQ8RBrWNMeie/WRYOADUotXjE+3cr2w8Cv
LKObSD1QlswbsXQnLfg2zuonQdW/3N/SBiqI4WIG1hlxYKyG0Z7rPUmN4YdCIrMYdVhUsc7hUBxH
2WHwMVKcWSPFK4/y9MWwPomJilQZwdvwLBreFB3v/5Qt28GrMJK9CEzeFLvzdiyUtDKrSzUdZP3S
RE9N/WIEZ03cWWjz+Xi70spqEi31Cz80Kiq/tm443aGw019aZDP+/FDABo58ZuPOeyxqGw1Rjho6
C2qd5GWoKFwfddTOSUn4UF1mlGAlir4wOj6k9fAg+pqdWhK90PFzXKaf53KvKrGB81u4xwkmlwYe
1Y+Vu6kzuOnSeK4uPQA/kgsmdurKa+tvmaHaReyl0kdN/iEyYN76T0kByWsmvEfhayfv2PjGy7Qa
8RmFb4KF1c+Qo7SiR8TJZ8wwSsfMkQduquLuhEYbFxUnDpJgYRRcMBjXJ40Ox5yGvlBdOtm4tAAG
I/kJvdaX+wa7fK/r/Bon92aVlTuYimqWI8beLnGaPuq6A2OoTe3l0OY7Bru5HcoQHBgtbQKe6+0M
QRFpWlTVF7PvDqKZQsQhP7TK+Pv+fjaXMXRRZ+wejtZ12iF0QTX6M/tJBcViVFcGzF6l7SmktrDj
uDce2yUP+L+lFjt5kxcKIjq10MHWl7DHABJPiwMnjIVPUQtJbWXFdlLBn+TvNfW2d0h30oAKihrZ
6iCj3vBrRYvri0WQmp6jX/4eoHbTJsAb0kGBDBTgw/XGNL8g7K7CJeGNbSYsDgXRrxpbh6TYuUpb
K9HHRTOODB6nuez1zRF2VdNMU1zXlwBkRZTqrpI8MgR9rNo/981iy28hWkB+wWAMMiXrkNZqkOIe
g6G+SIXUfUiKqT5K5TT/zDW5PdVlgciMpD71kTEfZ1F+bKNiT0Fhy20s8M1XgAPwoOUs3uw1hmO1
ZsaxvkBw5+oZOsvjSyAcI0E9Vt1/uGxv11qZpi5kfpe1PZft1Ot/zGej/3n/PLc+HP0upPfIUpkv
XD3vQgHzoZ/M9SVPPgcpSi/fwWb60uf7qyzOZ+2cXh8ZxjYJoNdDYEGqlUOjSPUFVtqiPCnKt/t/
fyNAZzYWxJYM5QzM0itPrluNoLcJQQoUctlzyD6/ZULxKMb8v8qMzEPapqKNeurfz6rToqQ9Ar6A
OTr2dm0LQd8Ioz4wCJZ2h9L6poUfzGanKbHlnd4usbpadZ92eaiJxAcpXY8cbiuRbmw+fVSt9iCK
71PxIFen++e5ZeJLKY5czqCIvy5edQ0Vd/5ddeEG9Vrv9ur3yrLnvnPUOtihMNi80fBwE8SS7gAH
Wd0nsQ8iqTf1+lKX8g8hEqVjb5iBU6ta5TLRJB0lBWaDIgtytwkAvHXpYP34+/2ieQyAgzyZxvPq
J1hZH0CIRGWwbR7LyHpHAvMpiKKTFEjPrb5Ttls+2PoyMHlJvROdIExndeVimiV1H0Ut4r4pAlka
bFapL+28aVv3+u0iK9cfNDnAWTlsLy3i60N8mq33wmCX83/w+wjP0/qkuwRCZbWMwGRn6HclAbs1
ip4sZU42GY9NbKluWCixe/8zbW3KAjmrLxo9CN2vvKHf5kx9ION8wQwqqEngrW+lenBTrTr7etvu
LLfxoeh6Ln25V7zLuqovxga97NRvLnXbYnu6WTm0ghIQdOGe8tZWFkCT3mIGGqNAeXud+Sh+YoV1
116MsCwZvPg3jwF2R4GquNM4W5eWyaajOQvqOe1E5djIWf48hEZ+DLPQBAdb9jtfdmPzNBoguFn4
c0BFr9xOFZlTY4xxwysH7CwwbaXvXF3ZcTRbl58GDdPfS2WFTGRV6LDkserCOuwu+smqHn3zEFVP
rdHQWHsoiuIoGxE3/+GvzYg14agmTyfzWjNwNoYRMyicdheIx0x6zJe0+PH3pkNdUSSNRdSRNGvl
UHI/G3EzTf8aUnbax1JS7LgTnb/fyNtVVvehSYNKqee6vwyzXU5futYtpPcDnfL7y2yYgkb8uEBL
ycr5StePnDzGftrm0XDRi99D+BhKjtL+ur/Exs1+pdOFeh/Enrn2iXChFCK9heGSzV4cfS6BVfuJ
fLCgar6/0OtFWnlfyuGgbyjNLwnZKupuJnGEfr0ZLl0M/H4Ky3d19ZXCOPyKypAxHcnQDWVqxToX
mfSxNqC4+NYHTicjSPRz0L/P+nORx3bFB61V6hTv0/xZ7z/rke5EAyixNjnrcfXh/q/eOh5gf7SR
EAFEPGP1o6MMRozZl4aLEcVubrlI1NiN9jnSox273V4Io4W5eankrgKpaUrLVDe64dKU2Qk2nL5S
PgZR8X4K0mRnqcVqbj4E6TC0k1RwYeq+tqpxFscxSZThMp2C+GHQtRNV1Fgf7Hp33vs2PESTj3uo
wU5CQ3MdzkR9Oo5iDAeB3oOT4b1on2I3Cn9V0r+l8O/9T6XebAsCCcQXlk9F53kd6ioorM/0fsjD
tdEe8eHjHvnA7XVEBxd8lUlpkzLq2hjqudKDJluq0WktuxTR7EFFvlRS/1bsEltjQg95KZgcgVes
n9u4mXWCv5j6SKq3thg2wI/NkxjBi5hkzpyKl+G5T9KdeHDjAKkKaUvTgtlA4sJru/BHI23miaRV
UisPJsHvkpXvOIGNSi1wjkUeVVlO8YbLZRQbU08iQs4OGhk3nSXDKYzsWW/D1LUqGGRRKqvdpKZT
JYdm445z5vhQZuxcga2tvgJqGYPhCbRW17or09IsREopqKAfEiE/qP7P+9a4/IXrS0bflpk4iuDY
PijA68OkceL3YUOJqyxLO4uUjH5FT6Gr9r1SlVo3MNV/fRlMp1jtvE2315tQnsbYsjGKG2uRHaHX
NOp8Rn2JgvSsUVjRQy9YwGtJ8E5RP93f5q3bAnsHZwuco7Q7Kahcb1NWQUQzKttfJsCND6WCEoRs
hrEbtu30YCiFuPPhNjbHcQJxBONI6KKtojWkEgop6wvWK9ozmLGvpQ/pj4CykK1O/aOaqMf7G7z1
YGzwzYIrS6mTKQtKueovuWWcZWa2wso1QFfNWGjiyyemyU73V1wdKY89GDgSWhJqKCxushRJDZRh
NJvCq2IJHlJ9zB+0ITUdVYrnp7TV9hrWK6/2uh6VYOZjJJ5/5jquPyEykabmi0XpGUz4qTRPIwr8
lfH9/q7WYK7XZWDvZHZzKfmC9btexlAbM6VxyDIxsynIMGqPMOPC9h6XpTMbg/KrndLkYz/ATSlN
k/HkS+royvkwPE6Rn+2kgis7Wn4NYCFQlYgNEfWsS8NWSb8ykuXGE9SpOUpz9Dk34hddg3zFCjL1
QfCh9rp/AhvnzHMLKoCOGOe8rljkWRMg/qg0noIFM3wshFDjhgNhzhzumNAay/+6PV5AqsQICPCO
rA5bLTIFlmYZpaZQSowjej4+2NuOAVYriQSC/EhP4DZt6vprWCS9eRAkxDnsQhGCXz7Sq/90TS98
SLqpNu2sm2vIYpG0VmA+T4v6UMP9xZR2nouhzYRxuVN3WTejXn892lnKogbLe3sTkw68G0ZlNl4t
peVgJ0FcnQNjztyiMFAjbPpBoD8R5Mem04tTIoziDyCPrWyHXSUchSqG+k4Uusc4Qh5a9aGr7ku/
3vmc6wTq9VcufZSFFY2Kzfp7JskcTmFuNJ4BrwfEF3H9oRECwGFjOjuBmVZHoelSR9NDizaPjtQf
Ios7H/r11rx5ZvgRS5JMPeN1ipbU6vpWFZMPmyfFMG/2EyQbM9nXAlce52VA2DdG8qwiar5wv/3u
GAI27I412NDWzqcx+Dn0vgLAbGgrIjOpr57NbNKcWtPiR0hZ8oB+iTmV5KAjNMBmGOr5z2ga+9bJ
IaQnT+gD5QUeXUItUfHn+ZCOnd/AFzaKL397dSRwQ3DwKVQwF3jy9S7raJ70ZJhar5Cl4pDXjcRY
MqlDr1m7Ze4l0F6fKO8K8TEemO7H6kS7aklSRZG1YCF3/SCVUTRoYpQALd90i8D3P49GAYRSCKdz
rXRcBHn+hhZzvGNgy0LrH4K3gMBlIRCHhup600FRR6WgYV+FMVpI5kQvvp4m53yIKPXEaMfGzd89
rq/GREGaWddFGhld5OsVjUbV6kSdW0+fS5iwDcKudlZh9YcR+YCdDSegcO3D/W+7CpT+d1FwjiQH
OkwQ6zpE1AeofsZS66HMWX+gbRhBa5QXrlF104FosDl1UqiewmkKHX/W8/+yPOE293iZT10jI0Qo
lLKu43PrJSrMqpYN3xBbkJDMUH8nWZM96KrQOElfyw612T20ybohu+yedgqxGi/igkZfpX2aSLvb
9IXe08Um+pTqDZJIqghfrTnqpwhGxYMyRtNh7IrOCYjej01bCQ5hzkcF4I/TVnLlFvkQfDX6dq87
twp9Xn8bmTooVCB7MvXZa3MQu5HRLGkovSCg8mC2THH0quGQnUh2ReHug0kj7X2ZWspOBHv7UvJG
UhBmrJa5txvmOnpJZU9rsPZ6xP1Guw4ahj0tQe/Ek69y8XdM4DbgYh4IYkkKYRS1+RTX+5yNLhxi
5ki8AgDEh1Rl5kvVm8kxtZLpjqTUoq/3TX75g6ubzZgFnvFVXgNC0esFoyAO4zmyak+Q4/koLIZH
7XuvW7a5raV4RK2Fuu16+JmmzQAMLWi8bvT1zGmlXqkTh7JVKbyP/HQm0hN8ZZh3ssiNZWmGQ9e+
EE/BJrM6TT2awQAum5On75IGDA3wdybA4xO0OynWhn0SRmmLdQI3vBFJNkrJqskmG69CJK5NNcfQ
24OOiG0HXqs0ilOT77EBbESxBCVUGGjCMKRG8eT605VDnSd91/Uensn6Gmjp11FPi0OZZpobagjG
WaOSOj1hq52gY+ZQD6MxGqkaMpS9v0e9uGFI6KEwpEwqjb9eT0+OcVH6DTTUHuO86sdwDOZj2jd7
1fgND01pEG5OFJNBSK6HvksaDFUUyb2XqNlzZ/nHxBDdSYCdaH4oaijFDOVlUMOdCH3DjqgaMakM
wpPTXjvmUZrz3Bjq3quDrrdDADlSm30Xm/Bcqef793EjXGY0YuEtQxeKt3bNgZgVZOGNr/WeKLXR
J8UXOv2cCXFvOXHrx8963OUfE98sLTtU8NOuWDbgRtu6yn4rgZocB7Ew7IRn7Dkoo/E9xe9vVdJI
Z2Lc5qFOBOl9ryDRev9Xbx0QGp2UVBHnWcYTrk0xAB/WjWUweC1TMYNm9aBO+h/KWJVOWaen+4tt
3DUqnYs+BjH5Us67XqzUByWr8+WdGuvemerZsNM0/d0G8vewb92mBJSptntx39aqUEQxjsociUbG
f71q3Omd0ZXR4NW69qnJ3s3Vrz49JT5xSHvQELW4v8kNQ8dnLSW314m/dVJoDnEpjG0xeE2vn8fA
gFr0Sw4va5kcLCU/5b99FOfuL7luPy2PLI2K1/eOJixlv+stmhMTP4mYDp4xm3DfZJP50Kc6sieQ
5Z5aVexPkNEW5yCaEjfTzH+IM9uDRK3TzqzwpE3m3hz4hlktjyBubvnPDXpeQvsiiLNm8JB+ip/g
R21PE5Xpk4xjeBDSeW+CZ2s9CF0BdXD/eBMXG3gD6pi7URI6nnlPUme3ACVvc/N+BErxD7Fo+/d3
BnQj0QwluQV4tjKorLVaHTnE0euC+FtFCcea/y216XOgVzsw6VciqtUjT+0NTCpNKDL+NQFjzCMU
i1bUeZMuTy/waX7umvibWPWlK8bz/BTIqeWGtWK8MKdSOOnQ1M+IeiUHQ4wi5KMjLc7sqcz/6J0+
VcwsWOWnho0dfSq4dhj7sh0XyXiCPUU+DlQddm78ul+DZfLG0aRbJgvIQtbxQ1MIhlk3yeDFqhHD
OCB06QOpg/kpCJRj0vfxOcja+kMamcE5NCBolmRQ54Oek+lGmXEsQ2WE7lJX3JauyamuYuvYWVp7
Lvp8Qj9NatGm031bTM2PYRYLbmh15DlMsjkZXshNyvQx6nvQp327x4Ox8XXQIKfXYhJ9gbdYY3hH
5rmsOmsHr0rQdANYFH2K+yZ4iei5HYahrzM7bJTPjBZPTjsrwzE3pvEgT3Xs9t0wH7oJeOjY9O0j
FNr+o4mDcmoaXCdLC/RTPmm+nYsRgnRKJR7irlB3DPn25ef3L8TdC8kGPmsJod/cmlqUk87XtMHz
59JnfFUoYWlCUvS+d7q9m6xCAMmjj1uEBf96FZOZcjHJ8QVqK7Runkjzu0AuhmNqiL1rjJ28s6tb
f085HoDLUiMknFnPB0l6ozTzHI6envWyk5jG8A4Cq9lWQ6U/GEkRum1rFsgcaHs0jFsrwzZFFQUY
OfiyVVyX9HAk+yVeqBlL/xTJwed4hrJ16DUYoEV5ete2yqlsxr169u2TQ8NFWQaEqd3IDHxfn7Ce
dbpgDvXs9e2JCMyFIWj8oOnNoyScptJp9ljQlqLBtVda1oOf5LUQqZnLv39jNwZNpSmPo9kbyuEk
R5GtSEj2BR8qSXXmfI/eY3N3dECQUSJE4ZW7Xm3qlgPXutmD3aFza6sCx2EJCjdds2xpMi4CAEp3
qpaqk67PO9a0Yb0U0hlEWrJryoirvY7UZgAjcraDfJzGhzj0+vq7+Z8WIcti1BuCqTWMry2VtMgn
GDNrqf3eSJkbpd8H/U+Iutn9u7jx5diNBQUZBPngGlaBAoNrhjSIzewx7hPWz2J80brPYjI5MITd
X2kjyVlwnmyG01/wufL1ZwtHX9DF1Jq8oCZ3UcAbH6LQjROnoQihOu3Xtk3tWgYYqbk7Sy/3bGWf
i+w3kHCsZpkTvF7a94u+lYN59ui09g5lunZweIPMI9aiPVljWNmCFlGc08LMnQwIksKqj3ZSj3WX
cnn64EeiFKZzBsTWK7+Xql09Nga/Ipdd5av/QuXD1W3ZNW0HhPL9LW9917drrSLroOlCs1JZq4tm
V03tmaqO9KilocMbs/NlN7wcaTJlImqb3Ic1xeMsjfI4FqroUXd5RwPAHIjrNP5XgfSv/Ucu652I
+raSQ10F37ZAvDnSNbiK2vtYJNUkeZGWPghkDS8IT0d2mQt7YM3bY2QlJGYQaQWuwae7Nhy9DMum
GXzJa6CylT+Y1e9efxRbullTsHOKW5vCWVMzJKqjlbOKWOVaqQ0rjWQPncP2Ka/NEPEbQTl2ZSt8
u28ct888ajP/+xTSZrjRZW4rqTYCbVK8uM/LA92ezhlnc29Dt44SnBm1dQK+5dKvp0JGI88zcRBl
r+vVTzLaG2Jt2RGa93W6p3CyfIbr+81SuBTmtMiygANffyYyC12fIkP2YFF7r4iuJL5DZOUYTOIJ
ooVTTdWGafedktTtB1sgi6R2FBVB1ZqrZwjepyGx2l6Bwt6H0pRmhoA8RQ8P5o5lbGRzrLSw4fIQ
EAqvoTV5PQdpnLG9Um8lT+vb733LMF+X6+UxK4L3koqqayVA3tQbKCclUjXbuJ/QnufquYravyRI
w5HRxAB+Q4+TyIZK4PVxU+rrB8UXFa9McrvO/ij+l/sGulHAfm2TLDE0R3wjo2JqQW3OjaSgzijG
sS11SgOriQ9ruDrhv8RGrr9EVTTkLnkGeY2i1SlIYhB0rdNEQjcehq4dBSeUtSJ0UjGE98nq2mzn
Im1066C2JZ9ZdKsY11nPSVjVGJbxqCueUTaqnSapceqSun8qAqtyJwY5HG3G6hXFR/CzMn92Qjft
mOHGNYNkDBOkvbS0dFYuatASoxvqTvVi84fSLXRa59zKjpkv73jdjUsGHxKaplxqyAPW5azJRx4r
7hoVHv4JaEuPgmpqCLpdl2lx0sQyPpTVmB6FtA1P/ajssnvfei2yBcqy8NAscdeaZSsQyriW+lH1
GFh6UovIjsX4/dQ251GMnoIEAgPlQY1+RFJEHwEGbk1Ck/d9j97bfePcuPfAzgjLCGcY9VmDUwxf
GzsqD6qHu2ZCRMpsRF2eGCR/ub/O1odddMiW5GHBa67iJUtM2jqWS82zIMC2mvk0IQIy9AEc9Tsr
be7ozUor9ylHtVkEZqF5SV0DpvsaZdFjI/64v53bp5R8koFrOjD0YIhsr51GXZY0kdtR82AoR211
GAcHpdDPEO3AKdAx4TZJXf0fPhUULsCeNcDBN0hXNfcb3hFT88aB8u4wGUA/zFQ9lm21p4u08bXo
vdBpJLFlCHPdcktDRW/4L9ULyvK9boGnC8V3Wv27glv7/kHehlvqEiNAEEJ5fhkYvj7IqYxCq0A5
10N06VEwHkslckMRVnnpp1L/yeXj/eU2ihqsR9EJDkj6pCx9vR6Qu77s2knzMm0WO7cncpAxeWk6
Sd081s5YhdZTABnvP2aWQ2Te0pQ8GULO6P6kVjACDdKkXSrJikS711FxdVJNWQSdGAeEhUtrw9+q
nIXg8I10KGwhmMV3k2GUuq3ERvTz/m42shB2QwTOlojBKT6vduNLOhrgsuahuCRXkW34k50Kyalk
CNoUnVhCREV87gDJT8Nos/Odr7eRBSy+mnohq/MP62KhqhB9LYUdzwhiRy38j0PKjFvzVQnjS/vV
EB+zbrDb9piG8h6Gb+u5oiLKdyRmxoOvm/9jlQC4gxnKk8cf0aw54Aa/J817iHlpFTJ1rsSOLo8l
4+en+8e+8XaQVVEABnBOPL1Gg2XJMnugVbrn90Bt/DHoD2HWCue8txCIkMXiYNamhOxKOcKfTrfr
cH/9DQ+nUzIlNFwA10Bbrr96BYsx8VVPLAqjsRuMRepqAIidKlKanczrdS+rYJS3ATpIKCYYJlsX
CPxw1pQpJFqL5/gAba0bW9+qyH9OgGz6ijOFDfOayOIF/VGvXwJ1oRk/T/m51C5l8CedTlYY2RK0
4w1FFNhTKaYcjRaOCuXh/qFsmcNSxaBOCYwaxqbFZb8p2/gG1SNFTxVPlb75VeRWjfWbTqRryu+W
mkNX9sd6VM5NskcIuoHFWjqMrwPHSAJwVKuV50IwYwInItrgLCvByffPfLV/zHJ0/BRY2DuxSs9q
op0MpXX97hxG7dnPx2Othec01D/eP4nbt2n5OUSavOr8qNdw9M1BREynZmE66cwqHAbTFS4Xefpa
7EkhbK7CXaL+QbPrtrpqJLMWQgfrocxcOOUMCX8S1+qB5JVcBdQvlRDzr5/2hTEZEOYiOYcPXyUp
kxKbpe9HMHY283DyG790Y1nO7Kyf4vP9Q7y94wtvFbG6CG0aKewqiqjFUtfrVtWJIiynTBW4aRpn
yIrLPCpHM+jI+3Sii/b9/WVvH16WVRgIWKJfbvjqapehFoJk03VPyF+m+n04/koD6q17r+7m7t4s
s3o3ZCFPJzEwdU+JiyN1/j8SeBUl757jgbERIlHICt1B2Jna2tvc6oZycfOsIwTweFeT82h4xqO5
1xLfMEsOEDZ7YlbGHNYtpT7s6srQIXWt6qVwE+rBUziW1UOa5plrCmV7MEu4M+9/tVuHvHy1/190
9dXacNaNMIGmsmca0aVNRDm+L/4JKr893F9pw8uxFKMb5M3UAG/KxXnrT9qQYJe59SNCesSwzngm
R07Fcy4/JfVjH57Dcs9eNjf4ZlX52sNVZa8BYmdVnDmgYWLd3g72UDGLm7x+apatLfPKfDl8+OoU
S0kXwiDTdDobrjSfdyWrtjfx/39/ZfR6qYJY6vn7pHh22r4E0hfd36P12VtkZeNyWje50C03a5Tc
2tBtP9belepfpwIcFXg8erQSEPh1JS+wYh1COgvnawXBoaF66HRZ/pvqX3+8b3CbH4VogwATsyNl
vf7yQV+OlSyEhhdrACt1Ka6cErDGf1gFbsWl20jxgSH861XMSqyThUnIG3KpeDAHiQawSfx2fy+3
uQZUtjTsifwXGKOyMrBEnwEa+63p5WIGd3pWiU5qpSbqXlbzCNXObA9F9TOF7mYnTN5aGMgoXdTl
QbbWVQ2USaZJEEfT84cZ7TI904/MFGYICkfzYYyN9Cy1cnPSkrw43N/yWiuO6tYyXQYVGSEBodGa
tEhRBhDowmB6Wvkyi19QET5m0XCeMzgZo+8jiNxEOquacOi1x36p69AgZdzdjtXJtprizIDRowkh
ViRGj0azgBp3+8zLq72692jYvIZs1FZhxrv++EGWxqURCdz7No3/QOFSvnSC6BO4+dWzKqiFY1ZK
4lJGUU+lPlMMRSgEMs7QgbJQcM1Q6Y6VNGjP9EFFp45V83NsDTpYUL1yO0n4OWZz8jEShWHHajde
UWZC4M8k+SENWot+l12pmumEVzRmyYknzRVzt+i/huLDXPxqq/eS9u3+19y4jEQkhEA06xjOWOOA
p2iyysnPYZTShO4gpcZ3vwVUd3+RDVADuThXfdGa5p6sKYWNqi9gi/V1L50qr7AOmfFEIb9Fx8RO
ZjuwwuM8/dT9P3kc2ln4HDBo5LdPgX5RaLtJ+XCMzOGpIR2q7WQ41OZLZ54r+V3RMBx6SEIaqr1e
78RNr0JYKyPiUECRAD1kKnBNci6otDZ8vKInzlKBbae1/0nSa+slavU2c8ZEEU9yZ/QZAmwqF1yV
QysAG5xP/3ZqxORlRZ9vPkJXFgFrCKvim19bUWAbsi9C9W2kOSjnATqo0Ejk1pUzKJNCLWt/jbM2
I3I2JJHiSsms/ooBcISurES56DTE4Q1cpH7PwF7RdulB0GBGdcsw7jJwpvEi7ZNP1netagzT1oSs
8hY96gRArw+LgJxqcHe0pTynNISn5pGY0f+IFKL0jxomPiWIRqZ+UWiJ1OHLfMGwu1RKYgdaVOuU
moP6NZiVerCtUas/t2Emxv9D2pntuK0kafiJCHBfbklKKtVCVbnKPrZvCPvY5r7vfPr5WINBlyhB
hHu6G30MNNqhTOYSGfEvdt03+T8pvjCtHTRFwKNFszqEMIMyccFuAujwZSFwBCvicmyyqencaUAP
717vDd6XdU2Rdqd1hR4dUHTSy2PTNt13sRckeSegaKMedG2qvhfUwr/pQZ/le6bIDxyjy+fhDitZ
Q7HTWdbKHXqq+avY0SraOG/fObMfVwOEXapytIFB6dPOWKPU6KIpgsDBgi1oPLe2ngR1avsNaGVH
lmNptJOOSqqChNJoCwItWjW00mdDwJ3YDmdreigq+L7ibMp7pQfyZku9NPyy6jT4kmVFs9FLXees
EDcwgUFhgRt94QiuEpOoMax2bgQKe5FYHgoJDVapHGPXKnr/IRrkdueH4t8myv8bFGAsxSMcoI3V
A0espUgs+kh/mpK77otZqO5c7KRm30Z/W65YIiFpzOXOVQQPaDW8Wgxh1CklbxpLsf1Q/2JV3ZG6
0F++LuiGczTyboI7u/CpVzlEFpVqKWYi5SCBDau5so/O2HBQlC0KyEXRa4nEEcN1wlsUJvAqG07z
0p/7vtWepvjX2DQnJa4OQ/8Y5Znd9tppNJWDmL+0ifUjGbZUKtd3DrGBnAEyXdYKI13F1iprFmaf
zM+fFrmxeE+n1c5z7d6Ia1uC4ikh1NdtJE7LFzrfTudBV2tFAa+VpBAFn5TwR5h+FrC+i/72DbUM
jNXPtKIdyh9WMVJLbxLAgPpTV8V22MZuDackwGRm43ZbZxvEQeYJOCllEGoIa+BG14W+JNeS+SQV
uXlIGxOiOOhxB1qatJe7VnaDVA8cpD8a4DDm/LXRm3Jv9tbXxJC7hykbpKfJJ1NKa6SBJ61VngQd
a0ahTeKj2qOu72u5vvelcEvFeG2WCAsTHSw6wqjbobPA2jtPlKIZc0S1if2nKA1sJZlzOxSyz30g
7kX/0TcPlfpg1YYjLgolvvA4TPUuLydAdp1TZq4mvBpDsKsDya7BhMTm1u+7qEZT/qVMiC4jPw3M
krz6fW2dBCL1dP9Jkn6HfMS42kvNS7JTq8DNxRlfHIphCneb1DwW9daXXSdHS3TAfhgBLYUbbQ3B
l1sMf5Qm9Z8yKG92EQmiHfr6RgZ2dYyIbtI7WPbghVOAIIVGiaQwecZQ/VEMAAexfOf/FnxHEZ4i
v3nTgmGvBdIe0WF8c7fQ3uvnJYPEfkTBmozKFGLkqydMWMg0f0hln0w1twMx24sQyRs4K7d3yVaY
1ZGt6H4YmP0kPMnRZLfaQSh/SdjW3Q5yUctYBrNwF3BB4DVL0nm+npsU54jEt4Sn2kwO8tDbiO3q
A/AD7VvdIwyeNr5jlq2TTunGjXvBZlhCL05KPAShBcC5Pg+dxa0AASUOPF9Cl89wBdW4I7qmP/tS
i3Rybc+K9jNV+leha59xYP13QN+4VUnRxns51ylgP0epY06fbs/JRfL9/sOAdVHAZ3LoEZ//sJAS
eaJXWeD1zQ75Edw7HAURoKrYp9rRgOsOTSjIP2WYjOMT0KL/KBefFhMhXNhcKbuTQOV28ee42FnW
p67ey3G+K8e7OO6pQ9dOVN6bjbphZnd5J/Fc4JHJrchcXiiYAEeLFV8u+c3CfgLPTSRaX12EpGNs
OKbI1JUmRCqI0rdn6/JeWgIvcjmkFbSv15MVxqoGgzvwrEj2BmOwJ8QkMGXcJVl4/NtQ731eRNhk
SvwAb8+/SyoZgZRiNexVvmm6rRHvG1Wad0H+HaLH/q9jMSIgvhAul0rwqkeZUrmQMnVOscYClkB/
7y7I/Xt6fQv3cmPBXX47VFQ+xFqV1A05LStITVidT+nCYPcHt5gm10KKYJ+H5tdYUOd9KCbRMRDj
5u6/GKhFsgaemPbMOvGtfJYTlYvUE+JHMdjrxWNaR67VbXWxrmRsIHqXYpkEaQNU3+o8o5pdZ1YW
Zx5vM6cL0PGtP5fqHwoPu5lOb9rbQ3iocsHVCmMjLb28ljQ8I97pMsubeq3zrZhj6lst5rj8svYV
UV/pIdMS5eX2TK4rTDx4UNHnzQNTBtHgNQuoQmrDNEYcZLXej+5HOnQO8NoSQNEoRwxOVD5n1BFx
sq9rf2O5Xou96CWz//D/oSO52hqoY+WjgOGpj1jggP2XWiVOKKBTg2RVIisvpVJ+/fvhAiamrMXa
WQykzkNWUicLVqdgWou7cjSzZpWDEX9lnvdJ00JF/nI73uULDcwKHVcIPOx/RPbP45nyVOTKqGVe
3kN8p+wxhIHglsU45M/1WMTywUrMub4DbZSYv27HvraAFrkrrGRZvVQQz2O3U5FWTTPjWpvBI5yn
lu6poubu30dZQKhQjDgQoEycR5HxNgOTJGI03uYZZ5sonaxSmjbKkVfSJ7ArAGvhKgI65644DxNk
g5glrZ95dBZtQwuddoA61d+JcAjCcNwLWrBrdTvMzFfB755ScyuzuZJEw/0B3EuSuugOr1eraNBi
sLQJe1doGraox+2+MjJPNLIfstb5e0SXQjspDI6jsfWdXJ1/GFV7F9fitPexkDjkbfqGOFjmJDzG
7AWj6ASt3O0MJVP3Ea3Xv795QMdQguehDtp7zWGsZjzuEyR2vNYS9ghDnUZu+KZ+rjcVma/dBQjc
s42htAHNXK2BSrQSq1KXqan3unTfHIJdNNzHsPp2eNPeXm/LiXv+pNRgWJgLPxh9GXAM5wsBLpXc
iWKfeXLnJ19wDvZdXEbH5yG1VFaeJm+svGs7mNcyexjpIBl1xfN4RqdYuZ6xi8T0t2UlNtifjMt8
uM+DLafidwfQi7EB3+W5xlv2Qi9BR/kStLrAPGLX95L0CNjIgSTeaYGVPYbw9d2+hc4mZkK9szKB
UxoVXRe8WXyI9brYK0pmPZLpxw6AY8Uxhqh306AWXrIggGwvNebdZLWG2zSh9hBoVXKgfXsKqlLY
qXFeHoZYCe5FZQCO31b9b9UMJ56nRergt1khs6rUx0lueOgWhrmnqudDnUzajbv92q1ACQ52O+cJ
qezqA/cpeFZKingzCvNvkv+3UPRtSUr27CFHbQJnEsH0/heLitbvwqNBsXNdH88E05frsc49lAIe
amnC6OdRDfMno/12O9DlauIE4zzmrQk5lfV7vpqSto0ErIGw2CZpwhI+k1K35fBIZuOU9fPb7WiX
+5JLHalXOEKUfFD9OY/mz7wpLb3MPUX/tzfuFoZQVtv18EcN0gew6p9wS78d8R1jfr6ECYl+GOAH
MLLY2JyHDMY2GkQJMxQtxP0MyPLUFnYiRNavFjGk2S6g1/JQU6y6cKg5wCEYcGI7KeFY/CMmhfZZ
Rpxoso2+nDvbKHSls0sxUY5zm8vfis4vX61Qq34EoEh6V8yyABqkVmrfGxw99yoAzo0BXftgUANA
3bzjVdbXWx/kFbi4IfeEFg5XKdrUw8GpTW+JOThaF2+pkl77ZLzi6PUxhfxrddyMYdAkPL0KwBT6
cYKb/RTk0z7FXzb0xTtLSaB5bnnNXu44Dk1woUix4RnBnjv/ZlOv4yU+BbmnIxlWWvtc/16ZxT2w
hCYMdxaP6duL5EpWTcCFdQ53ZQFvrrJqM5MjA4Q2luyi0NKLQB/gawZA/z4YSv8zfBezdzIlMV9D
0OY6OVpKOXTsC+ThQm0E83z791wdP2IebBCoX9ALzsc/z6lFnb/KuVKSxFFjuoRh3mOo2Cc5LUSr
eAlU1L2ww7U2Ii9n2Xq3UJPltYKl45IHn0fu6JKIYsIGNUfV7XXBSZKDEop//cxmmkn0aUQxddwr
51F8acQh0J9yb5DuUFOw0/hTT6tnKGbHEAd4IcmOssYGIP8y+1yCopyB3BFQqHXBSbaSPhWnmbNn
QKdEPfE63sg8r00eUoUL/xFmO7XN82FVeWD5gbXYxyMSUZD7JU/pZuv/2v5XFrQ2AAOggesndWj4
kkLOlnsBHsgJHItK+DT6rz5IpGD+dHsdXqY2i0ICmkULiYIn/CrHbYOxUqZRYcqUdDf3Kglu5yj5
vJP7ZksxcPnm65UHHgwVLp6Pyz5cTV401W24GNInQvHgB69i+VlUbTXAx4XU5sdkfm+sLVW3a0sC
dBqLEA4gthqrmNCOG9CQGITTyfT3jaHNbow4yP72LF6pDlIYRAyRLYXsATn7+dCmHnqhIjeFJ4Ul
7ip0jZ/DvHL86S2/wwzeLU3NTrYyiGuLEV4nWxjyCdft6kjrlTYxZhn+tGo8lNlbqt3X4lY14to5
9THG6m6gjpP3YY+BfBNPCNce5xIyPJriyMcpEBo3VuO1lf8x2vJrPqBBkcmtDaUOsDXT0l2XyE5u
lLZSfomb9k5TtqxWrq0N4DWAhVCJ525YbWZx6OJY6HnfaRpgkbglz0OefasDd2WHwY9DPNgiSQFO
txpTOkpVO+dJ6QV6nu+a2VAqoO+dfJjGLLrLkafamMQrw2JMvI4hGMJdWVPyZitOyzztSg9LknAf
0Pe2Ufv5S7to+jv0o4APL+8GExTDamONphnFk4mfijrK/qnvkGoyS8FwNzbWlRWxcOkh8aOMQ6RV
GAFQe4JTweKqQlV2eCvH8DER39R64IFbPqd0nltlOi7/RINrp6BuEmJfgwOFXWT9nlK+64fqRpns
HUh2dpJRZaSaQ72PHwUVfvVNeXf2WsOYvd7oxm/plESxU8Ywnd1hUou7tlIi0eloC8SuEiWC28ea
flAVKHSu1GWVZmMFb/xIwEb8aCcfZ5CgamWbVVg3zhRP6gtyYjUchdoKdz52Q8ZObcNhdKoaFjPJ
Z9VCkEA0+JfQyWqwFyCT6w6Nz+F33JnjuE91f+g+FbneDnd1WSeKXaFf1NjGYMnRLjD6pXKZ+wl/
DCYdPEWJ6O7Gl1uOvIs5osRGuZtFf2HWJSdWOVhlqJPFVspRz8qjL2ZUvZtBPOagGh1jbo3JjsKw
ke2mRoOkt8TFWHCIHk1MBTb0Wy4TQG7thY0E5AZgHWWT87MF9ybeoqBuPD5Taxepciyy1lWsg5Qq
yNcG94hX72fIXkESv8yDv5EQXRzW7+EpdvG8BBG7FjqO8lQyOyPVvaEJ9nmlS7xTIif0i2gj0704
sZdAVA0WP086b2tdgaqKu7ifS90rzBwwDJozac0LIrPrFtJ9+zj4G3t0I6Cx2qJWZSnAvArdg+lh
d+h5WmgCN6UraaptJL8F68vGylpyktXK4kIHgQ3knMt23XaKTCNsB5HdBzC833FSFQ9KpP6ZO3gd
kAkwb4yKWX1rKhgLfa4U+3IY9IOwOP/c/iXXvimobT4qZyFxVksKu221xzcLMFktuZ11UKUdxbqN
73k9CNAXPipJ7Tq1IEHLdEQlda8F2NjQ4aQnzrm/sV23oqxeBZlFySbwc6I09y1FTSM/qNpGAni5
UFj6FMJpFFLv4I/nOxCBV7QdClXxfCijcAFl6c5PjmibOUr6RYrMjXX53pE5XyfsNOgldFGW3bAu
fIQijj21FqseKVTmgAOeUaaeNHGXRS9y8jyp30T5i0iJWlRzp6VuVffTHifrp0CFPpRu3ZjXhv/h
56yfRK0ejErQ8HMU5VH1kfnUH1vrSyvvx/hhyDd6LJcZKTAlkg5gBIvdBbN9Ptms/SQ2NMHAAlzU
H8ckN+ygBA7pk83tQZvWnpwF3AVcKS+9Vk5Ohev5/vb+uMhE+A14MKFxQhcQQbtVYUZWwgRkqGF4
KfcjnS43yb7+fQQ6ANzBYNGQAFvm/EPCaC5SVtbcmF4pCqqTsNldMS233GGufDlKFMBLqceg0bQ+
Upui6QrMbjlSu2EvKL8BAD8K0ZN6xPjS5Zn+18cKFRE6KAA3gLopa02fPsK4tRcSps0U7zWZEnqO
X6ta6FuOtJebni4fDxf+G+QsGNrz2cOIuZRkTA1wDO4f8qaN6M9HL5JvbezEixQY7P/HOOuNLzc0
KkTiJMNsmyihJNEXwMi7css/+8olv0QCckLzgT+9t3Q+rIeIJW72ixBRzqGwN7tGscUgSO0OLLLr
p75w7NvZv0OUGGUzfxT2XZdrHD+5ubu9MC90FHhOq9jo8b7QlCUJX92KIkKTghH4GN5Ogj1gu5Zl
X0J5l2fqmw/dtDoYs1uV4ynW8tdyHN/oDy6A1zSpNn7JRXVvYYZxWS6pB4fgmhShBxWI2Ea2PN4o
9JOlvDlWqTHcTUqe7Ei8e8invrSv2sA4+pMsHW9PxLXwEMFR/uWLKJQZztdYqFdlbOWEFwYLSdWg
cUuDNDCPDbzkreOM2Lie412rbQz74uHwjqviCKSwuSDQVudfUxeiFqNa4nU/qsQGgeI/jKqdbVSc
ro6OOf2/KKtrM2LzR8ESRXwRnf65+9zHDn2S39VWn2bZiqu7DJjYfwItR+2HhY3QT6tmM4GUwqZU
+CX9ffszXU4XzQGewRQwgNgi7XP+98dczNA9tM5Tp5MffdUoSkbzbzM/+trG4+lyylTqc0jbAH1D
jGkNvPMnIUFBrB692UJOV+jwURkdwf+HEms1qNQ+BQft7I305vIEIuiC3MLvDhP4NallGpRw0AJ5
9CTtE3gxsg9U/p9zfdpI1q5MI2/hJRaeRWg0Lv/7h8/UdCK2WKExehXsS9R+7M7MoekDzZdepaja
SKjeD5HzVaFS26LQScGT/vS63Y58lp/Qqpi83uU0/WZW9mhyhjuVaneqnegOujT24dvn1+6f+iDc
p99B4beHaB+Odvl7/F2+lPe5s/Xyu1yq/CgWErIo1PkuyiplIHaNP8STB0HpcQDRUQoYU+VbUuvX
ppraJXwelU7JxXtuNONaoDU5eU0De314DkOw+7ndor3999IBy3v/Y7DVDdaZEDAwbpk8Yw5Zno5Y
1K4lBk9Kmv3J1R9189gL5WNR3kXCxoq6NpskHYuGxgL/W9OIRUFUez9pJy/Uj5EhHPPE1kEg/fXu
B0vxnyCr3T/nBRxisZo8qrcHQ43sdJgeuscg3M3C1ne7shVBX/Mf6mEL73uVso3wGi0jqWdPiQG9
Rt+URnZE8aehbCQdVzJgdDPIAvAcAa0FTOR8L9YG+y7Xu9kTaugRxsH8Krbw2dyCHB958V2ebuRt
l4ARBLU/RlzddckgJ2iEENHo5r2pFp+65xkxNod6FN7JY/E4muVdPtpyvxH5/RG4OggWdX2w/kjv
Xj4S4eJ0kSgPs/f161Nk759eHgr7+ymyT5ad2ZUd2U+jS4pvh07lBLtjskuWP9jh/ufPym5syYYr
tXv+9M/jW/HVMe1+9823P4f2ZMt2feABfQh31LXtyJXtlzu2m2u4rzv70+Hx8f7Py0No//n15/aK
fOc33hrR6matLXM0moERaXZhn/YPD/1e3k07AMSOtcce5QGYy8na+Y+6a31vHlHb1Jzo1L44d4N9
D/TdvlPsjcv++vf9MMurSzhO6lHXg+U3nfw829XlIaOUtae2ryc/6hdgec38aSvFWP7S1UTgbKQu
pFZ0BC7yN1Tnh6mSsIiLY2rikbBLymTjSn7fc+sYqFHAYwaWB01kNTBopmLia4XoSXbh/MRUiH/j
6+ek9j+ff4S2aHvqp43ve+UYgBn4n5DLuffhpswitZ8Hi5Cq8k13krvUFZzWzpy3r8uC/Y4Oh93s
s68KU+w5f0xPOYLXs/Vdh2yjuEefQy9s7hZ5/23Y0lS9kqGc/bTVYS9NcRIZEj9NTJWdJpQ8+3B9
j+q2IU+Jds0UeUqDbooqbhzDV+cEWDJOTwq0jzV6SqLrL01KLXpG3z33xV2eHRvzZ6J2325P/uUA
300c4YIuxyM+AOdzD+yynuo4kDxUf5v20Sp7Oytx/HYnuXdySdkZza/bEa8cxnCZFQVLGM5I6FWr
7ZzNatpKiS55qLOpc2bHjeTI8Z8hRcMrf9C7+6QfjshMP2/EXYZyvrIXDjUcHarQi0TmamUrWmfy
btYkL38UzLtZlSjIY78y/Yu6PgzYNn+t9HwnGbvbcS+TkyUs+Q+AMZpz69ZcnHac1Z0peXHDyyN5
SITvLR7L0SkSNiogl7WJ80irjLMv5VaKR4Nv2cZ290MM3mTxS14lbnjvo8x5e1jXPyNYOLIhUEsw
2M5XjtgbLTrmjKuZdvPJIlNAM8bXsBqNJVRAfaSwfgVcs7fDXhsj80WDmtaxyrP6PGpkob2mqbns
mQacTmsfts8G1rm+00U/BHFjQq+NkSVK731xBEEjZ3Uy1WKUzLFZyF4GA3MY3KixVUiVlbnLuEmr
J6FP7BQbrdtjvNz7C99/US2iMKpwhZ+PsWxDfZrjVPYq8QmcaZc0u3x6C7phI5+8MpfEWYZHRkTX
eHW4VX6qRJVey95YNo5Z/AjxJIyjEvQdB76l3WO7cntgF5ZmVEDOIq6+XpqP/awZDV+vSOwkxfqj
sPP+K8AaQXGqsTr0gqs2Fv6ghk2lzxZCC66IW/DHdvy30aoH3zq0mT1U+DaxzJrIOOSBfkhlw9EU
SC7h/vYvvroCQHlyXCzCkqy6829RxJnc6V0le6Wwj32qB3Ht5nsA6VKFsmll+wY0/y0t3yu1K1Rg
SFWpkXBUAo06jxpOUgmqpWfdhdovfMqc0Yp2ouKWvJHFXzxe8RCo7c5Aoj6z7m4Pefm7V8ckVwKr
nfYYBIc1H1XS6mHu6k4mKTc1JISaYj/7abIxsVfuHSzfSFDRQEPvxlrdO0NdzWYW+qyEOH/1x9mr
ZsUpos4V9BxpBJHPqVANbzYO42szuyhQU5IDAsnnXH1PPayHWqBS7hX9v0iTDkSYBLzubYWs2LSj
3FZ+N4Ls3p7Tq2EXvan3bQZiSF590L6Sy6YW6D/A0Z7qfSNM7qhntjkedelrmZSfdWEvR4/ITW5k
qtc+58fIq9u2gEKRGEmgecVY1fD/BzKXFhey2wO89jm5BlAKweUNb9zVtCpppOSxH2pe7NOBTyDu
t3+m6ihgjhD0/W54qWLjcDvkta0J3GVRD7TI0UD1nM+pOGt0idmyXtDY4q6dXmV0Z6v4MBSfxdTY
D3NiSxs5xOVk8ngkmVvK8Yve7GoyJ1QQBLxcZi+VY2XXdZF+bASjPt4e2bUoYFFIjRaxx4sdOIXq
rBRhOXvyTH4/RVjDIRr/twZT5CNco5RMaC7A71hnfrWP/UNSVbOnC3O2NyPEusxRiTZOk8u77DzK
auEXmaUDduGd1OMX/mjgj7bD8pXsXjaFo+Wrw8bcXYnHvUnJCZQIXMk1YHa0Zjn1k0Ty/FjRvxea
Ne2l3iQ90PywtkEVxRtbe0kBzo9L8th3ZdP/zWhXB9liAVrzLCPpAiYDycJvQwiX6DgKRdX2G9ts
2UbnwVDsN7GchlLNNlu3g8J8BCmKd6VXZ6JtTLzaR97l8Sct+D2bD0q8scUuJ/M83GpXj5UwZBbY
cCCOsaOlk8OGcxrtc/33gIzzQMvx8uEFKNN5UttANICvFf+mZfoYRvFsd7ItG6EtGA+CoC3S0d1J
9b8NmLDd3m9L1nExq0s/BCkLnlprIR/DLHUrIc/1Mvjzv6bgqH8r098JopG341zuayprC/kL+jVc
rPXaTJsorAS8XL25Dn5m8GO46Pxs44a7XI8EgeoJFoLXOxXo86mUcBQdzSIzPSvNIgdgL2Oi1ww1
qB3+m/F8CLXK5vQsN/USISrax2ZuG2qZ76IRLer/YtY+RFktwiGY476YGJDpZ/u2nbG93ZKJu7YA
Ps7Zavkh89/kfcCHyQw3F8rcyUACdMabqafoMsWfbw/o2q76EG3dDlzkgArdZ9okLW32Vud3bjC3
r5MVPCb1NG+shyuNARYEPWt0KigLXsjNqnNTR71Smd405a6MPqLfNk+NJe3E2HTn/t5quwMeqEdV
7hzxPplSO+qkg1R0363Y/1p+Snrjt5X4tjIfFInHD63CMJFOmaLbk+8aSJ6xCg4TZJxCtfukJyX9
dHvCLj/Pso5lylEkFtyIqztkriP05kHToWE5zmBnudtltx1d1T/mqrl1xl4p7ZkGdyI9SvJSHuyr
Za2OaWlpkD5Ivv+JrTsY6FmBPZdghzXiuFE3Of7Y/lGE5zCT7S4T/loQAlbxIg5MUkOqQUPnfAc3
wgI5F0rF61GbdemRK7Yai1vYsCvpE4wLk1jkDot6/iqXCSpBgKMX6V6llHbeYHq8481nfMGHtn4b
TnlYbxyzl+uePhhqciYqJsipv9PPPhzyVgHjK/BrIFI91hCCWf1TZhSdxOSbUFn9Rtp7KaUELJ+n
BaoTdN6ZxdWxoXYJglqRDuYwkXdVPtPZl/MDwC/et5b8E/BkjOW5ichSnx4zn33RtslBoxfmR0dF
LhWEUtL6XpX66X6qtZ+3l/QVQBKsAcxwyLxAz5JPnn9ks5Mg1fmh4QWm9DAI+mPd+q8oKNiF9UXm
GYQnu6s33Z3fpHt0ijP1UVPuG8ncSf1J3kKPv+et5zfg8msWojAI+AUldP5rBmEcLN8HZiJ/GUks
TKQQvlmIpztQTbXuZ/SvNDjWs9Hd3Z6Fi42NdCKwLOab2xWJmNW52+mJ3KAlZnlzn++m8CvW9o5Q
PBvzG/LXt0NdLvfzWOtTtwLGSTuGWAriel/8P/VpLNzGDeVDZdpbFKNlcZ3N5xIM2hbtfpAnoD7O
5xMShZrlcUswRd81xSsuGLaA6XpKb6X4ulVAv9hYq2irK1+R+qDk9La8XP/TTo0NwxNFhG+LC/Dt
SbzILQiEwSmU3oW3z7o9H5ZU65OQWqHvpfpkV1zDcvjd6rZU0K4NZ6l6EYGZI8x5FH0IYrwnIt8z
ZDexXKD4WfhglhvJy9UFAToWVNW7BvYa8l8zvCE1CDODNniZ79raDjInpqXVp07w+vczR0UPgBUI
cVAVq5Uuxp0al0Ls8yypkddxpfynkm2cKcvsrxYdJHXGA8Z6oXSt3sMy/A9dLAPB0/SscQetEGxl
kLPj7ZG8axRchFnAITJiSeB4Vp+njVM16cJU8PzP9bP0pko0vZzu9xzY07S/1z9p/Q5CMLr2G3GX
n7+KC8KXqt87mhmBkdWyMLRayBVR8MT6MabDP2ma3STfsb/u29xWfVcuAeBJG0v+8ojiDWlyUPPA
hkixVmfH106ItFIJTrDc7X7+ZbWN3Xc/DekrVmUbsS5PDfov1Hw5MJhc1sr5CKu4jxMhn8PTkP8e
I+nN7J7EpHNB4yHnqLrDljfyO/DzfEqJRTWM/zdAeBiA5wG7OmzqGdOuk8r5lDU/OicRT3iuQcJC
WGV+bLV/B0Qpu+4TbClMaWGPCO0DWmOHaGkTfcV2ySiRMbfYMDVdlC2BniuTD+yRAs+SjfHeXS21
eZp134qG6GT6j0kZUCDT9kLzu/S/Yli6cR5cKM6ScVHhZV3B7Gf7rOlvvUaL2cfG45T3r3H+zR8+
z9PjhGC0rze7QWJF/6oEO+L9ASE9/zevTzJynOo/fakgNTWLtoIJTbvwK4ItRPblziYbZN0vUrzc
GOpqYYgtjKspU+KTFAGXbnIq5+noWxs77MIzgRlgiWNzQ6cDiPm61j1PPoVeRFBOmsxmbls3FZPj
8oosEecLhOe2qI5dKbrGP/5Y2FRS5BAECjjbLKB1l/4DH9oReF9M5W6K9+07mHtET0lzs2hrXy4H
5mrpghxfrDtQRkBzapU/gdr0jXASk1MXOk3+qhb1vlr8HPSfnTzc+Rl2TxsH35XFCP6WhyiNJ/qx
a25DmMtSOhtmcqqt+7B+k7rnKLhvm0dA+RvnwOULhL7P8i/AipjYkkic70vUxCtEnv38FBb9Hti0
HSWTXTPSQdbsMqhPFBFYhr6bTF8kP3+qxv6vB8vcIn5ACwrUNiyS81/QRYlRDn6leYJgOdEE2KJB
zoyuh5wezA3EyuXEItu79LvgUS3vgtWnDPQpqWUz4t7KtXYfZQJgk1GTH/1CgsmlNupJ7TYNQq4H
RXWTDAAkxYU1dRrOWWQmgheVEnYgajiYTm4F0m5OQf6LU9M4LXSmL7cvscsTHhActVagFWznix0m
FXovlfIoUAEy69nJy0jTHZ7vZs0JXzS+3Uy+Rfc0EhtxB94r23LhvbK0EDOF80QRERQwhkLnH5b6
VKZKw8wv8IOwsMcUBRiAv+FjTmvA6XM2ap9muSsg52vnWYJurF7fkcrKB61FDe32fFwmlCYATKwT
wCvShlw/0oYwynPDFNNTKI7SLhfk0SEmkICy28ofroSiaAo9FtABNe815ysfqHDXoZWcmlFR3GTB
lo41VLdqnLYEAi+1ehgTqlYArfED4FBdFt+Hl24hADKNujg7lfhHtnDKzKpBQbZ2+gedXIVzQx4/
s48fOUT6yc1r465Ns0PZ7A2tsOt63E9Z9bOBNSxv7LXLl97iiUNugeodqe/FjEtKn4Zhm2Un0bcw
w+aqlw79lLl+CQ/mu1R3jqHtFZwL20NrPKSZ8NdfHNU7c6Gj4gDF+bLa7JyuaisXRnbyxXs1V9lz
qZtttYYuNjcEE8RS0bAxF5fz99T/w/wHascewPyKvEa9D1XZ6ZoXC1maTjvRgd7fXsOXD4lVtNWQ
NFXoumAKitNs9kezGmzRP5aj+zlG7xQBG82Tla1M8TIJX2IiCLU8kPiIxiom6VjTW2NdnBrUauxQ
6otdLOcv8Ex/1OrU7Lmsooe4j1CY77LJVaYmvkcAAkVm0Src0o+FH2EubPWtr807VXRUuNC/Q7Zk
dW8FvTK1Uz8VJzpnrKLIgCTe9gach/h7OKTVbla3JTFlNtNZJsBU8BxBRJWCGUn6KmhtxnozNHpx
ygcMmrRGlY+BCle8GrKAUlYT3JlBwO0lCIKrJ5n/gIv9t0IyquNQteafjcWwpKQXv4YyygLaQtJ1
/XgVzWGA8CgXJ+3VuFMe4pKykt3b4x8FLXc7OhatDfdyC0h72V9eJoHB65TzaE2+V8M+rPhSRCje
qNTiNM7FXSXpdvBST6Xb9I1tYcWY6PedhZmZi2Hd7QFf/eTL+wi9GBHHrdV9YkUTwiZzUJ7Erv3c
dFO88ytUMGRtVg9xLhoIo875z9sxL45yBov6IjucQqh5wZ/VBDBzwjwXp4jKMCSsGIvRshOcGgbY
7naoi8x7CUWDGRgeuR+PkPOTXJ+nhlxLKk+G/12RP+vW59t//0VCsPr7V/tYEkJNz2O1PMmG63+J
W3ws7Lpy8vTAQrkdatkHq5UJO24hAPHKpN22+lIpbumxnxrlKflTHsvnJLFNt+qc7i1U/5+Rlu/3
YTEOEv5gqaWUJ806Geax6N02ccbm0/QqaK7Ubpy/V1bg2biWHfkhWiTP+pAu41LTVy3aSdpL+CPI
3jYLEFc+1UL8I0PiRl/+eR6nwkgu0cyJT4WtPZq7w5+KjEkMXpEidZKxcm9/risr7yzcMuwPwzIt
YSIJJNyMo2z81m1BGa4tB1B7wGiQLSAJU87/fkswzTyi9H9K5doWmjd9uk/8P351lCpHxx+6R4vl
9ogucw/KGv/D2Xntxq0F2/aLCDCHV7KjUndbkrftF8KROWd+/Rn0Ae5Rs4kmfPc2YMACVFypVq2q
WXPynOeFSXoPyvSZSZga29qL2Oy0Lo/5c4AkD7xKTySbf7lvUIlk5jGEgWCt4WdpJlFPgnGTVB98
mDOzMklLGg7ZIGb66AveVkXM7v7I1ixMP/+wVpUvQhhnYoGOQmGbRB6cYwNJ/PtWljbg/xIBgdog
epv5CqIlYC0KVuCalN5i9ahU9AgewmHfNCtnatrLc19BKVyHsJ34iZTU9YD0MB6sKMiKk6fvfCjn
44ucpHZvrICcl+bto5nZyrSw3mVVNZlhI9Tpgy8f7k/ZkgFar+gsgUMJHetpSj8sTF/rQ86DpziZ
ZuVIyXO6HutPUzGbKk4QaAyTVyRoo5lbiBFb1chTlSejeUAKhV4r/dhtIkJ8xdiJwVmSD+3g9Nv+
YFXvga9uZTuM7M4pm40m7SirJGtNVwuLd/VFc8+RhkVS9QYFDqE+iJE47UU79f+04j/XA8iTQbvA
8OGWoK9ztu89ISPQk4zq1O9C8z3unvK1muGCc7+yMLtKwqSpkTHBgtINjtj+0c3HgHhWCj2kay73
N8v0u2YrSXMqz3JKlHAjziWnelGPizzJ61ODwIpDrtHn3RDGhzgEQ/HvptiUdHFCNkQ5dBZWdHpL
5OhX9WnsJEeVn6WQxMOwv29kYR9ARTFF4lT9OcSzzY/dwRyNuj4lkGNHCWw4UfTdyIaHostXosDb
tMKUMbUmGSOyVeRRZ74p7CpcLCoUJ4S6HqVqPxhsfvVVMV4NWg8TNdxF0IC7gnqoBH3vx2tczrdj
hV+A7DxNgIA64bi8Pugq1NSIiRTViQ8Bj/s7lt9cYdMjWH9/Tm/3CO9mkLl/KVnZ8rP9iApHEKL4
XJ0kASmKNIOQW94L2VoG8NbVg8xjQGT/JqX1OdlvjVKDnLZjfUrV0O6ktyw86qMzKOhDDCktncf7
o1owRwaMtlHw9Pw3r8P2taLUXaTUBNT6Z6HZAdJrK0ds3kpnLMS1UuztmYaX7/+s3VRie+C+fijV
p+KPd4HU3/B3720cr0Ub05JfH+drM7MtKUFAjWbIUJ/09OcQ0hVrPJbFVwmxS3cTBIQarmrX4a/7
M7mwDxVkNshl8RdnYhr7hwuny6reEhK1Pql7mIQ+NU9r4KHbsI1RfTAwO9QwdlpNFGIA0jBHdyRb
3yj7bBPs7o9jYZ9fmZk+48M43CgukxJV5FOASK7aPk65KDdfOUwLG2HCYPNShpCFLvDZWKQ4yfMh
c+tTnEOfAdlMRwLUTUH3X1wjX/HuCysziaygOQkGhfTPzFjdkuc1g645DWH6a4RvKQQUV47SRuvW
3sQLgS5kaH9htSCIpuzE9ezVg6h3qic3J//oveTH9qf4gMb0vn6Inuo/7pd2ZR4XMlDX9mZeSUxc
oQ9FqTnVu/pI5PGmHvMt/WpH+G3/eV9cjWya5Q/7QurEMK8VEUvqu+UVP0Yr+tZ7/45HIXsEzosc
OQkucrUzM42mxxlhTHPqwmc3PGmK91pqW0F40Ms/egd1j0fJ0ZIO4ZhAKp99Sr3D/XH+7eyZeQ9S
txMFNPcnemyzLxhFFw7sJmtOlhlDBGx3omL73qOc7VztPI6bMU6d0rAHHxLsc00OLree1nCp05a8
9w0zZyLLmTuMfdtwC5CqrZ8aJX4y6+pQlQXdMePXUVzTl1k49jAx6CTTQOVwEcx8ZtbIVQdauznJ
w8Effqe5b+fZbmVqFxzzlZHZ46JN4c83o745xd1ja4CwlJxegwxG/KT0+9g7lvp/wet9m9Nq3cwk
oFv2FICwmyA9k8NET+ChZdsGjoI6J+J+6X+utlZeWbQDuTA8kmQjgfpeH49Rt/wk1pXmFITW9w4J
RdMXfiThf4O6xiC16GMQzfh/pmY+phmNuAM13ZzyHWFBvalNOy93WbZrOtuPN7QHlfWm/7omfbIQ
6XE0dWVq2QGoiqLLbIhtKI1izhCtMHsKoue6SbcFhB2UcjbgabbdSDmcb5BaF7K1/l1Mq9P9xZxG
drOYH75gtn+Eqi/1APHUU9yW51Cu3zV/bR0Xz8EHE7N1bELT6lIgVSe0FraV5NtW+6TqK+P4G4Df
G8hsCZOmGGCExIpyCL5VMNz/+uFLdrCVIZov7AQg0mN7iEkfk0X9Qkm+OuS/sx9p7+j0T6BxSQ24
d8LfqziUtQmeXSeK6weZ17C1BjndtNLW6Nbmd3n3QptJixuAXnQbrneRBD+ggSgcwu2yrUa0mPf+
pjz+lPtd09rh9+gof7q/aRZP5geD088/XFyBAttRoE9jeoiP/U50OmXlTXdb9ZsurQ8mZu666QIR
TWRrujLUt7h4DjwoXxwEB/P6gdT9UYv1hzRwVPqi6JV6iUztydM9W+uro5hT11dbWxUGW0P40exW
Mi0LYePVt82in7ggnutMhl9s87ogPXHRL1L0Tv+k3evnoZRXXhSLbgK0LykXA8CKJM72tl9FTaUI
Xntq6k/iADDGCp7dYEJoyc9j/yklcT+SA0zEal9q4qH38zXSj6UVJ34A1kpfB0HL7Emow/026PLY
nYSutBVvX8mdrZQ/1TVlliVfMUm1Ig9Dw5E2xxGmFRRAkSV1RCmkWUit/xiLYSXsWooEEHOE+QWm
pInH73r3KuiolLIR9qdiLLah+GTI274+9727yfvtmpDy0l6hLZi2Ux5plNRm/jWxGsGV9aQ/CVHr
dH641+jPxaMXdfrYhoZdwBIvDpv753PpLfDR6MzjlgJl+DiJel5rv/1oZxhgqr7o2ZGH231Df+sc
M69LUIlI2YQmBPo525ldC6N+pmPJyDynDConNctDI9ZvtM9v3OiHmn5Na7sIqlNA6yuq3Htd+poH
3zOh/aYH5n6ExE0v020vxU6uuLsCgd3mtS4Q1hGTtch+YRODEScZABLHMG5eEpLm+2j6sBaJeGiy
jf4FiUiv31pD7CTxj3qb/Azogf8NZ13v/vQLu11J7EyTMZ+sj/ZnfhoO7L4CdMZeCOVjYQivZp+t
hdrT5r2xAd+IiPukQDXPoBplIMVaUfSnkUsAhdJvpvKia/Vzkp380bQr+r2y5g9w+a0xamsTPG3m
uXFI4aeCNXBtsnHXJytutEZV3G44xY3VObI5HEQUVOkkV9w3IWh/iArkVV4t7INCLra+iB52Y4Sb
fpS6lXlYOOMapE7Axcm6k+ef3VCtwKunTkK+RBW/Ftlv0WrOKBM7nUDn2zfRWmuQWPBboB2p0lMb
Ie0zf31DgKypXd0OlB5zR/L6g5pvW6Nzej+2Rx9iVO8BaN+Qf0/U/8rCOpXfG899iMM15rLbVgiG
DNwbeYOpKnmjOWKmlRl71Tic6vQUwgXX+LasPBrt3jS2Q71rDWufw0EFA/lx6ukVg50IN630O9W8
ld2+dGvRPApuhBo6ylXizPW1pmx4jTgMpyp7bHJiq3xjtfYI8PJFbrfG82h+Mbw1xp2lLUjdhuoB
8TyQgdkZc4VxgBQyGU85sqw9ysF+g1YOSk8jpQLAlSYJRtmOvNHOEYN3DWstIbewAjRgTDxtiLSy
AvM8vh5kfWloyngqwv/gNX2qvjNFj0VoFU7RwRTl5o4gOvlg0y5TCgevgSbK+9Wm6S8/+nHfPd86
HFgHyR/Deso60DJ7fR5NZUDhXBbHU9MDp9WL8QizyFpF8NarXhuZRWpSlGo+8g/jKa4fMpibcipc
21Uy7CUrYNUhjoBrhkt7dqX5bacpZV2KJy30nMyQbQhu/sTt279PGK3OrBsYYe7rya18CGzNEP1Q
TSjEkz4Mj51sBLaSmJf7NhYSTLS9c2vy3qRvy5qfC6EEQklPpHjymwe3PyCyFgjPdfgSuxWVXGWj
WJ7jq2ttwUt7AT09KtQA6aZ8+PXQ5DxEqMfFKjKYgw0nZbQ1AIqvxO1LywRJLGQXdItNfI3XVvzI
0GI8k3jK+P1l5O6B770i6P0994Pt/XlcHNAHU7MBjVYai3WsiSdJHbft8Iycwcpg1ixMP/+4G9A/
VopCxYI4AC0sMttS4pXY/vbiIIfyFyhP5Yo9Nwus/TCQjVJLxAkTEyHmJxbPmTSuDGQB0TRZ+d82
Zroh51FBkLVJkxucnrSFqs7iTdTYyoO8SR/q5/RbvmLudt5ISamkNOCkAvEzx/kYftVKDEo+eegy
1OU+RpX4/trfzhq/mjiDjCZoC2Co1ytjVYJQhVWsnMQRrF5cbjs6/BLwWffN3O5mIikeXFPBmxts
XoDoS1K0WT2qpyGHYUc81nQ3jdpDEK3haRcM4QvoN5r4I3iWzHyoISRy20WSekrrYhfqwTl3zT9K
RS9Jnfx3f0wLi8MjDkE4KGJpVJlXS3m/pQmyKcaJm9L2xW85jvS+hYXdBoANTDTlQ2q/iAlcr049
qFo61pl5MsDpJU91MVwqV8Jrd5ZdhU1KE4jwXQs6EBf9s4V+0MoH3M4m6BQ8EO0uky+aV+AC2iD7
UQ2sk189N42IusezXpLCC1bwvyt25rW3fmi9ym996yT4oeMGod2C9ZWtYxv/uD+jt9HsNCC0P5lN
yunz6LIfRLkc2sg65dbzID+QKLBdCHeb9LvkSUca0j/dt3fb7zttj+kBTpMGPWLGbAUzXUsjCHaE
k+bX8N3Kh0p6ELPuXJoiTdqtAxEOfGH0jD9b42WMfbsSfuWdQiADewwQ2uDfw7rrD5qW4oMrtsxa
NmLRFE7ypYht4YtW20e3dry39KF9Lp+F3f0JWJhw0Fww8FCFRxJjPuEK/OJTcdw/G5mwGYXvUaMc
SqHYBi7CKh0QvFUo981ewhAdjYQEhI7or055hA8DNLXOc2WvmMQ+Xq0BARXBI+XcGsKfDuX0+6Nb
tjX5NJ5GbCj52lZdNmXim53+0pja8BBU1btZoRZYFqWxCzUlXpnMyXldvQonSheaBMDKExfzGrg2
V+Zo4talBht+u8kbJAX0fVu2r6ruftbbaM3aTcJl6hWeekIoTQJnFWeu1Mtzta5gqXlpjC+68V9b
eI9aaddGATU6qSvVdNRmbUJvR4hNYitOKPU11vF6hHHpZqRjoLwo2xEe3KI+E1vuy9Yl8RwPmqNZ
NJndX8PbIzqNk0MxNZhRW5r78S5KpbyJavOlKKGAxuYhM/Rqn3midADb8ag0bvjkR0K9j7L0a0bK
wYGGLrc1f9RfM6tAFrI6g0ZyT64+xpuiXaUHu7mkVUp93GXTusNrOIfMGJ1gBbDvmC+hUNMNDCWZ
1yTQFCSvK1Oh3GwwDMFCTmSLu4JO4nr6E0FqEUH1YOJ/Zryfx3oPX3WLom79TkuMHbwqf4YjOUW1
Xst43FymDHHiXeOBS6cwjAzXlqvSUv22ySHhD+NuJ5U0LtL1Z67EiLcNCpjhKU14yLuB6ZyFO5rl
5W4Zq9aLIZb6t8FruGskX7W+GPJY/SjqBCc9dJ71ZYShorAbN4g8W8DX5Lt+6GAmaQLfiA/+mLX7
pDS7NR2PpWlAQAc5b7RCSAdOP//ovLxKTJpJ2qkcvfEJ7avM9uWh26+s84IZnRuQvgRAwxQ6ZtOg
Z/BQVLJLk7lR548jwb9lS2UErgYtWVsf9WwfGYO5VaNOe5EUoNKpnntO3SXNVjBDY5s3cozYcrTG
/XjjcwB2TkTYU3Zx4mubebiq6PNIDKPklMhyfFEDX9p7blxfXE+qHD+g15HOIDg8zWKgLwtmjPsT
c3PQ/ppH7XTSmQR+PJ9+H47qJvdpQzISa5O2YrCNRjcgqVn8MxxSx9uYRI4axV8ZaZjrlR6KIIYK
zPTPiMN0v+KEAL8NpPIwVLFI+4zffL8/tNvHMganyZ3aBqZn6+xFHump1sSBF5z16qfav3VoLEOw
uQvecxnBNr/YuYIjqGs8ZDc3JJLHuCw2Gd0YeNjZTvN8hNyKyAzOqaKWB7mQvV051uo20qvcDoZ0
TYXiJt6Y2ZvdyB2KcjnPdkZpPBbdJ3RJI5pANHK0ToKo2v05/fvUv7qQsUZUA+iZ3g7YDeZeq679
uCITfe4cxOEO1jbetBsIfDfmJt7AEwqJueDsOoqiX+WfybmRHC11ujVY9GRl9hUTNaZIOEtXLiLw
11tJkBCfbGiQPicaSbkUed6whSZF1X7Apfoj8j1zJQ5ZWFRCOmPq7JkaCefHRG5UVSiaOD4rwZM0
Itk9nt+Hao1waGnHXpmZOQOpqFSUhpIY4QRvT1eYkXqPkhfss2ibea4TU/1uFPOQS+bKs/vGCxHO
fRzfLApBGSzujUiIziLi8lr/GManoodJ70wNyoaUXw/z7f2dtLSEHy3ONlInRLXK4YzP5fAiWOUG
MVHvWch3JVrz9y0trB0ZbZTkSekbPF5nk2oIqEDKgZyc1ZKEehvsk+CzknQvo1xt7ltaWD8uGahF
JyIhYqw5SYVZhlY9ylF2HjID7jLNYR6D3kHiK0xCFI6clG4iLaQpbsXwtOGvDwQoZnBa1CxodsP9
XB+IrswCuTNGKHuq+lvRO8NoV6TtrZ3sb+vkKMWFXYp7KYgP+iqb3u38XtueraQV17CBiRK2+1cf
msA4PSSN5wz/rYzxBq5Exw8P2GmjalQM5zzXaZjVZhgV2VmQzpUGSW3l7Xv3KbQeyRiTE4Up4awJ
P+9b/fsQv53Z/7M6nZwP8ckwBL2RZll2bnFw0Xv5qv2ILuGpfVQ3sNQ62R5U9VO2Ex9p3T0NT/lL
uI3341n8JH8a9vVOO64d1Vt/fzUNf/fghw9KptRB3VTZWaqFjQAvj9arTlIeJRGhlbF0UBn9en8O
bp3DtcXZjVb6feiJIxPfVhdPxM2Pz2m1K4JN0L2gT0irxf6+wZughCgNLAqHaErYQwNyPed1kqct
EUt2hhvIaSVh45nyIUlXlHqWrHB58D93GpnA6WnwYSKtqjCtIhvzs+LaRFnCt1X8zm02awo32a+I
RJLOAsJ4bcL1+pTnul+cBRf2JIoQ7aZDUNVWlErZ1gX/VvWRuMl6pFdjpU/+o98ncSrPyI/3Z3Th
jFLRhMSCXu+/j6rrD0kHNyBq0fJzoHa81ya10wd6SaCIXyOsWJhVsgPUjyHOpk5uztYuyynUkpbL
z1kz2KnYn0twaCGNI/cHNM3c7FjydgIpzH1MymPeI2KpSaSNbVKczTRud4UvQlTdjGsa4gs7n4ZT
irLw1pETnFup/LGIymAozpStd5rbPUBVcQkfhWD4Kgnm9yEe94W3ctpua58EGR+NTh/1YV/6nTc0
mVkV50HIjlH4uSjJipUPidDaadnbhtYABD/2uZMKwrtXBuf7M7u0gDTZsmWpKYBxnx2LVjZ6P2ml
4uzW2q7pa6dtm20tZCt35aKZKcdCapyi1fzGckdyWlauFmdfoKBbgLMTanM35Pqv+8NZcJcgl//P
zux2Mv1A68A7FGfNOMpFSTP8m5RC2f6UxSf68lfgXdNvm29Lc6Kam5pT6XebrZ3XNEnka2V57qu0
vqhZqH9usshyqBoiR5XJ+TaUwjWSuyU3A2iCB8fUKXhLH2XEpFoLNSnPWugfxJrDXdia9JPcaqR8
gp2L91UzpnshXuOuXJhc+L4pqwJQovKpzSZXAqJg5rAinUctQ0fRfGsLM9v0aXTRaGgNatNwLIFK
6P0lvT37U3FAxijvEHIo09b6cEAiQAhJLFTVeTBKEBNS7H+udD283LeyEMxNMqkEdBrZCVK5M0+W
FokoBInK4JIhOlT+oD9ohRVsFEHzoOIRq09Z0fWfQ6Ghf1tvhF3E+/ew8hHT3Xq9ofgI8kMI16EB
QGXseqx6ZNZRLFnVWSkL2Ub7nJxbaX2XoBM+jgPIRqOd+ENcLXGyuMm2sVdaZGPDf27gnFJIZCd5
TVObAbJ1/R1ZBVU9SZPq3JCJ2AIeqQ9jmBQrF//Syn60Mos0WrOkaBWQXISCttvyZoF0bajq7f1J
vT2k01i4eCfNM4gaZlZcurmrIGFOpaZ4VGo3hMpJ/xnK/t7zPM3x9WYF4nPr6zAIIQYmQWxzXq4n
Ty6CRBEsDGrigLa5L/2UJTejZb00Vrzq7T3Pg1jnDSADXJrQCNeWyHAatDCW9bkqf7X9ZwWhzeS9
dFd86sIEXlmZXiMfDmBK5rdXiqw+k7pDoQSGQttHqhiWQ4h4UzWiLSQ11ghr5nuDcISiMKUl7mMY
5ecZvKGk489qtPIMbqZz8rwoSZD76spD+MaXzs3MxibXeTr2hQmg3azggoIMCV3s7reLiKhcXQz/
9zBURzpdsn/cI3O7s2t37PI+JlVcni39cxfu6+G9Dz/f3/eTr/joS/6amOaQSJRSw9yheSqV4bjy
qrMRfZMrxOeBk6LFvqWdBS5vumtUzUa3ecVb/1WUnpvFcwBWmTgOSHlf75ZiTMo8dwfctboLT8G7
/FV/C57bB/cp/WM43kNGxghVeqc6xt5D2K+4lPlelWnMwG1RISdZNJV1rq0PqA26rktZJYht7Wfa
+cfQ1DeFpG101VoJnW6Q53NjM2+dx77sJ55Un62YJNJOhCkAKb90oO2sRWzLHoVoeOh7vNNBTXtD
3wpyWvlO3ZRwhGqG5gZ7V7LaqXs9l+ODW1SG6cRRQHecHiDYvcnbShwPsh6D81FyvYqdYmzHP/f3
ydyJMAoAoKwUqEaqInPWLN6Vnl7HY3tWhjbcC5R/9tHgP9KEFB7coUzX7riFJZoONlctyTwQDLMj
F+RZpyRx3J3pDJSfg6QW3qshMY560PlbV2gr3Es+klgUq9ZRolzY5LkCj68etg7PO9nJRvkQ5jm5
RkGQjyHGCL2S1Y6beQKCeZkIGXW67ImycOXXW8kTBrWHurg7h41r2bqcPWpWWX2NR6l8ipVQsXvS
hNtCz4IjTTvSQ4lAyQow8vYIT+ivqbwO/Itbdubf0y5V8iyTu3PQqd0DaZ8XASqFL2qZ19tA6LNT
E7jvhqe8SHm7xsf+txR5fZCnEhKen2w6r9o5+D2Wh5g6utKfQ08uTmXs9jtNVgbKR/7oEKOIu0ih
JbCRhPbJGhHb1ZPWPwDzzreJl3ffwzhMX6JakZ2wE6DnjLWOBAaKb0pfGXbUId8Y+wV+Ni+NB0Ty
Clib2ugF+sPOqS3VtXkQQTKbuZqji8MnPRitXSu23kFo9dcyK1qHhs+tQHxod0mNClWaZivPzoXr
gWos9L1QN08x/hyAl3pRGfti0J9960eTyRtvQIzV/4yM1sGM5HPvgsaSdwSCr3zh/WO5cEyuTM9u
CIrE6NEMqOqmsvaiRe5rqUtfeit6qdqHSCDlft/cTfw7bXdK71PfOxVxuOmvt3uVw33Xi3F/lsIQ
VTJ1E0LqC0LWiWXFzoTaUersKOTAVjx1t2L79rK/tj3b52raNkZppP25NQbUxQoac0Z508b7Rvie
uIYjW+5mSOHvUKto3wU7QzQdINNKvAZ9XJr0v68b2GjpLJmHblYojm3Rl6x32Nh0oYrEAS09fUP1
B8TFSvCxNGquKD6WDABF6dmMG4NVKVU7csBCgdqjq0kHrbTKf99H0DxOORqF9xO9Mtfraip+Ypmh
2Z/1RLu0Psq7Kg2Cv1QL6pf3lXVcmD6KcCqgTvwVvnP6+YdIMTO8miKSPpyDujgEvmaX5udiOKo0
5gydYEvW+KBV1ilFQ9Cn7sxYB8u3M+NQGT9TgN9pGe/vf9I8Fsd381Al6UARi8TcfI6HvnS1vAjG
s+eqvE6bvoI1F/hxMHAR3zd1u5wTXpJ+CgbP5T1/HVvIeSrpmIxndFw7OyD437qZkm7uW1kIOriK
cEdw3wCUJwkwm+NWSwUvKKVz5LX1No6D+piLambnptrtu0GQLwOFe0ihPW/nFYqxoSfe2MCua260
dmz3UuwaT5GVpTvPT4rnOoulvSF2huOXDeqRvtQoFwsi35WAdyEuJFGCa9FI9dJlMefWaPN4MFsz
VM6Dl2zIWKhbf9NYf9TG1vOdBv3a4IQ2GoPQYAQbCBbTL+N07ko7X0smLri660+ZVvLDNqUubgha
wqfoD7qT7vzNufyOuuyuWAt1plDm+gpF64M4GlDGpHk/p0dRrC7qJCVVzlx/drItHqRNuPupPLiP
qRO93t8YCzsdW7z4cKVQ3c7bGcYmEz1dwlZNfJ/mnxFULa01+NJtrPhXvGSC1LL9AAddzxwUqa1f
hYlyLqN3+Pt24VBt4w5BSX9t6ia3dDN1hHMa2uFTUWBmKVCUwqz1TDnHX3XhYGyL/RDu03JHTk14
GDOnO2iSnayRTS+cYfKgMg1JYMKmdOj1+MIuYJMGo3YuNf1hKAbV0bTI2v7zSuGHJ/XPCaVjzhnP
FbkL1D4qzXMtteXGiOrYHsryaayDNVH5hT3BvvuraAPlEZHs9XBUuY3l3pPNc6gJwUYzgnqjNmqy
sTJobe4PamHm6DgVAexD9UY72ewyE5WqTvzQMM9CoepImcgmap39mjLa4oAmXw4FJQi6uRVDqJQ6
7wXznFRKeWyJQgNukSb8r0bS5HJ/RDe2iHsnbRbwBqRRKG9cT54heHmcB7F1rmQxu0Sulyk7QUYT
3S5pzlulEr01B1iGmq4CffG0KWYxUED7m5kbhkCsH9sWcjmW+81QOqR9912T2Eo0nodip9KnrZeF
7ZXunn/atgJlSW8FrXyzlux/zh33JR1BoIhnayl1lhZUbexdhgzaC4Ss/kSjtyYysGAE1nFIiXkB
0m8wT8uZBarqgmX6l9N2xXes/ebZrhcFS+La5zcTcThr19iNB5xgMB8+e/JbH+4Oo26yhL5G/zIE
/+FJjpp6Er5E8GdXcMrF405Rj1r0lvsvqTc4cvnsyeJjrzulaa0EzUsfQqsB24WXCejj2fYUpaSq
QpzxpVbDgx/ENNGUdU5rrJHaUbDWZb9gjTwcf3gIUo6fN1UJriTEMDOEl6IdbQ4moMJ2I/rQtm/v
n7pFQ0i1EIVzgYBRu55ffG4eNaUbXkxTeBzH7mAl44/QjBzDW2VDmKbo6o5R/ordUFdQQFHw0r22
pSWxatJkG16C0D/3+ddk3IvtaxPv2/6HRqAo6nYoIftEK8dIzgy0KCUCu0QVPvytC/H5/shvyBnw
NiRgWEtucYrh1mzoadJIQyW20WUg+NsHVZgqtmV1uZ13/oMVWumnvkdlXLbIWodSRu+xFvnHrtW6
R6bSdzytWm2EvrmGuTYk8MpTe+LE/Tt5rY/b3coRRe7V6OJ28RuynqfIbLaD2NryW1YqjpLtU8rK
RI+tKfpwrY92vPZMug3XJhY9ElQiNSdKv9Is4kWUIPZrVMEumf7IE/YljC5FtPfVY2YcK5ltKIBz
ESP7/nIs+GPegGSo6E8ml/m3bvth5DBxeSZZlehC/GwHk1JA/qfx13BRC76KG5pwgzoIwcB8bK3v
iaUGVPISSGbvFKnIs7M1hc39sdxAwNlaxkRZDrUt6s9An6+XMQ8N1dXMLr64coLK967USN/79THV
9oqQQjY0OHELY0bW21IdbErzsY1/gbbclADCVOE5caOVc35T9/77SXDeEdtNWUd1tqq6r+WaWwOC
jf341XLNY5uVP7Vup6XWzyJvncF1bWE4DMpvBDvraNjdn5KliSeMnYisp5L0vPNMELpUbzM/uaQ9
OGCpR0RJ8+DgvW9lwZvBTzHBw1A1JIk4O9JhqKadlNTJJUHcSimC4zC+jUn4KiT/X+MBe0ITOwBY
MnfXK9xSu2x9VWc60wyZ62Pt9SubaOlAkIOEboNiGmOZXauBNHaKHATJpaRzwKk6/afbN/COC+la
z97SiQd8SY8bk8dNMI9boxj4UVPk6WXYixC5dPouGg69fnGDT418Foa3Qvz30w4dHiAWhgcaaU5W
DPh1TBLg8ZeolTXEJlvBtgTlKMrv9zfETUaXU45kNlc2MiSSPN8QuZV5Q6aG6UVV3mqYhB2RhKL1
XsNYWH4q5WJlWAs33JW5WVDplqExxkOaXkQtg91jUNpNk9e/gwFS/Li1ygfF9IR/3/PYJAlCDQYt
XHVmU28ryZVGbIbS77GJd5qaO9p4Cf4ZCj1F5yjjca4IFpCQmjs1100ENa7Sixc4dWjtpGHbv9Nu
lpJFEHkE31+5v9xIs2gBc/xBuYb3vDl7G7qpGSJXk2SXMB69JyVQg61bR+1ZrtJ+I45mte88sd/U
HlXEMpfVXVHKsmMIOkojXtTvVJLXTqYhl1YKSrVDukqh0V61nD7M9WPR9+KkEuFv5E7X7NAPs0cx
qaSD5XZQ3nnofaV63exK/NUusPphm+dDdCzDPHyqikCzW7oH3mNpNByXSQH/2eHEPT/9FBVSvC8T
dMbbhmKjUNQbT5D9B1Lb+YNMevtUjSWCLEbT7O9P2eTC5zOmUHRH+EUkXWBNPvjDFVrK3Db8MLsM
apLsFVdKd8T8vaMZpJj7JJZ2bWmU71bcrO3728Q9e0MVKWkRIBNPzaNjf7SUKlF5tzXQNqiS00ry
3hyPXXDptX1UhptCnK67fEe78/H+qBd8PjcKzS3QXvKUu7lrBXM0izrMLp1p0j71uQ3yizH55JVz
tuRKPtqZXaCy1sgZ6urZxS12SvSenkRVsA33izlRhrc/6jXW8CVf8tHebP/X9Ld7gG+ySxl8M9tP
HUT11kMUk3lk99yfwoWrhtQPYMpJNGGCbF5vnMyIPNBEVnop5EA9tmZA5cVESbmL69/3LS1OIoyx
5Jig0r5Rn3PbJIvThEGp7VPWa45JoVwPfej1fpLm/g/UWLWWCZWXRkc6ng4oYj5o0mcLJ1gtgWcr
4CD9jZQfvcC3zfJ7oL51cmNrcbj1koOpRTszczLX33QE3KGtHXiV2pHw4DUOUbYcbGrraRDjB71F
600DXmK+3Z+aGy7Oyb+SZiH8Zy2oBM4cee2blh9aOLx8MzXrOgBIs9Ih0Pa24rH6Qn8Lym9+adPo
+3rf9NKqfLQsX6+/0Yxm4GpRdklr08lHfVfl0Wak9iOY3S53i61Y+J9pg1s5UUs7nJa0iTmWIgb9
rtdmzSKRfCXMs4tJW0TVJo6f/gmsn3r8Flqf7o9wyTV+MDUPP5s8S8tSZm61Uim5GuCnk+Lu2dQB
eiqjXG5hx0AjPE7WmGRXxjhPu/TUnFKhyvDJffo66o09SE95kW/64Esc/bo/yMVlVHD806ttEv+6
ns9ISZtRb8vs4ruBnRenjA7w6CSa4Va2gpcufhbLtfTMkkmdtQPBB8AZ7cprk7y05Fxvovwywo8P
dVpxSLUksSWlUJ3Y7/+Hsy9bchtXtv0iRnAeXjlJqslmVcku+4XhttucwAEcQJBffxZ979ktQTxC
9I5+aEdUhJIAEkAic62Vy6PHrMxHpV455HzlxzHP25h66IIxGyvUSe3i1zp7UzhQczy6GiPHJu3Y
UccVn2p5Hd6foL2rAhJMKOMApIB70rj+WuapKRKKuKVS7jGQ8Or65BLwgrNWySDN2MsAznsnz/bc
gsYPCJigwQr23LUjq1J3CY9PPPi3zPvtvLj8dWHXroRwo0jx64Y7xNr8VtXfiHVKUwjxQG/yMLU/
mJuFnQumSnJ/Hv8QssRIAw1O0M4OyHu00hbeWVPXeAs2UZeMaxel1SPEmt5GwwvMwo2oPr1N1S/I
5dj8gfevlEy+93klj4tFAjyVEe3Pj7l6UCp0g5sfIIkOye2HrPRrRaZ5c7PrUVEGHGtL+gMRcsNB
UNfSbvNS6RLbWSDXTwOePrvsaVDVI23LdyTXG8lNuvfMxhiQbkcdBcUUUZ8gN/ngeSrHzLCMHfKe
49FPQE1C27I1KHudPOS493yuc3ocLWt50culPhTG5IUoB+oyH9k87GahcBiAM7Vl10VQjTlRbaqU
rkvMLouodhyon2anxnlolGB9NZwFHRBfqp8S99iW/8YqaBk6KpAQNDEEz0SGbBlXt+kStdBiAOtb
iFRkv0je+W5m/d13vA4od79XTVw13Ffc7Hme52DuVtz+ykcGWTaTZsdO+T0YaN8kFY/ZO7RARgfm
Aq9diLIJn9ehs5at8qlL5m7+jkjVC5QB8hGmW48nvYMUilG5gIcxxYyUqR0kmZA/8YY4O1gJ1G4g
/LVpf1+fCqM7NYrb0A7KpCskQymvkXMs3Wz65uG98zRTO93YLCu6U2I/HRmjEEvzmDGcxrLUO39x
su5RNYfsa9dMKPPDodgT181u3qpn0A+vjerb/RXdje//gNBxeIKuIeoo2KWa0c5U4Uf68tBa/GTT
1C8bhL1zFtVvhv2Yp8HamwHkqyRRwl52Ao8LqHIhAoTcvCj9pUE1r624jvn6qB6J7+I/A7VrWUri
/xjjP3aE63OseOWUHuzY9W8nfc7drZPHK+m+rb0bAL8QebavucOLJ4v0b68J7JJNhn2TxsH0Cqcp
JQNtnBrbpQAcEZo7Tv6rlrIYZEaEu8jlxEP+GreFnmRr67P3IX3OZtdnfReW5bEmZ+ObYz1ViDcB
JAtbBKGKJFrYgoFrx8frEDAf4GPAf7lZSGrR1ByXGdehSWKjZu9MlYl27TgLXoLoe4AcIDAA2NzX
mwtC4irjfU0TbcmDCrwX0po+qCSnon7KMwj8OUtA1S9tKhnbbZx3bXf7+8XbW82rGfhK2LXtx7V/
4NrB9A6lExgy4NjeOiIruIFIDRBSRYhc3Rqu0mQNTQbLw9spn9JAsQwKPmwmRWvfnuMYFK55HIdI
+aCd3vWgeq5MkMjtadKgiWsxms8d2sI7G5svw3VFu2NXKo96Cvlar/ksOXG2WEx0Fkh2QuQI+ogb
iunaNk3XhXKQwxIPcFkoCyDQcNTcBvaw9D1wMjld2nCwIdRbDgOJGl70gbvMw6kdeqgTo4m35Gq/
CSZwl6HbrW2iPAJUjZjiSHHaWcus0sRo9DegY19t1mD+nZ+ttZwaszk6XHbybReROAdbRg9GoeOL
zXM9B5bOoFUxtzRhQxk5OZpA2N1pmROk0XW6hDNCaxRiggqKvs2CVqDpKhnznrOBQralaTfOmil8
gDGBL4LqE5zNnhBZEhua+zYiBzQGlI31NjaHjMSFqe1TLjZQOdbtWmnoicLa9TvnJUKF39lMfmed
9rA6fdAb81Nhe4FqLj6v6seBmUGWO4hf1MNiHXknQ37tjR2FIg21MFRebmQZp4p6tHIITSCd4qtE
9VGJZZ0sYNwbNjRht+wtunTjTXI97MokaBGBXE9ip+wwdLo/qN7fndkdoVYQSbbUznZGjg4Qtm1B
TZByr22ZVDUKPnl94qZKRNUuUJmbkLH3eY3s3MqU97ZVIBRNq2c7j+8b3zn7gT33VGwfcHSAmLq2
japD60AYsgfW7b21fy6OJELZmUfkeEDk0gEGxBW6/f3CfTpdbbi6Tn0CBrWiA9GxPuvkOZMBlnac
4sqMcCLm5jR1lgYz/YcRmp+n9/uztPvzwMADyYBUHOrT16Poh8WY1mntEwISjkqiBdLkaPD1XxhB
6IlsPirM0DW8NjKoTkE6oG6T1ewDmqNFEErw87+ltG0kGMBr/mNFcDY6Za62TLDSh6YvOZZ2F/uf
3xarOmrBRvQ4wCqUNYsdogSq8ZvqP9z8v3GqCztizJSpBSUz7KzjyU0h3JT1vlceukp2zu5gEbbZ
AsoP7Qtw1oupe6WZyrlsdWxNAvQDxHMMhvpB7RcKIEi+B6Vm6Oo2B0Sf+Zkx93DfI/bn8x/rgtuR
oqlmigapCfrwBIaBFKMNEWQGZQAIUd83tS27cKWBYoF7HZQhpIzEx0/DzSJtBzLA+Ww1NqhCDorO
oMoNuAmZtQ5akLq69a2vn20A2qL71vf2lwEtJiBQcJ2iKde16wPv1WotSEHJ0r+CaxMTVvrr0kqs
7CQBNpolIF1/2ioBEXhtRtGaYdLtbkhooYH+SFncGnqMvl2Plj7FXqY8dfUREkknz57CcjViy1KO
90f652V/M9HQ+kSHRxClUT+7/gbdgZyV5vZDAv3wb537bAHXrypqtHjER3vJCQmXrlFCa9Z93Rka
n2r0SVmNY95nMbPetVyWjNmdezxwELJCKAzAm+sPylPbbTk0tRNQxVar8BkI1PkqSXhso7oZ9YUR
YeazdgEXVGNDoijrYbGp7y4vRv/DzV41FTotkoWWDWmLYS8uHTcvdYUAs5coYwd65lT5i53Ueivb
NHv7c3sb/u/UiWEYUZUSsfiQjKlvNu+eu/qj/tFIj6Ht9rqdPVBb0RoLKrFivM/UzswnUK8TvJLQ
3UiPsvwEySd/0MxosSSTtz+of4wJDlrUrVVbGYw19m/P+5a5Z1StDSSP72+EvQNnK1ZDnwNYWVt0
O05bBA18GROK95Ha/GTWBwNUcOYHtXrXs8eq/bhv8Hb3bwBLvDOBtUGi2RWf84XBVt1C01hE7TQo
5iYcLOpTEC8AsPfUY/VUTvRgVYVvAWnzb8nQUA7eACkb2w/oMV2kKLtLlhVVi9wW8c4I6Mp+9Aem
/9s5RV4VwvWg2SGchNClsHTZuFjqattIWEyv/JSdJjt20oOmPBqEhbkMuXqzywRrQiRBKmWqFtXq
gNNLtHQKZrPwqS4DVN+W3zYzeIFsnAmsniecT07jpWXquV1CFeRhnNmmAXHoA89UxccbzPw8GyVI
FHhoHmu3aQ+6oiuRSyYj7pfxEbcl9ZHimcN8q7bfd6ndGQCabHv1A48nRmweBEGrnKVdkgdm9atf
322Z8tzNzt8Gf2FBmOOFlOjyVsLCUOA92TWxgfOSWD76zD4bmWQ4t5m2a2ti/DZRK+unAdZIBwoq
5LvNcgzQjCyoWvdZbZnfI7s4lrmP04E62vH+bN48RQTrwkIr47yScXW6xFJSyGHaaxoUTieDC2x7
4OoshRVAt1D8wdFjQVhLuBsQ5LgsxRjd+rB2x9I6MgXMyVON0p8j2Y+7E4prHg2gbIQdNyRwo1vK
yeMVTSzIaIB4/svp3+isRV2F/p9h72jRsMzjVnOLIF6R3J/P25zbNlS0GcKtAeVbwDCuh9osEBar
e0xobqKnSfsbnIewNcf33GoTXirPzDEfoLvzaq8yec+bO+SP5Y3nBM4wEotCPLe2ba1ZVUaTkaqH
EbJZyo9+8A4QpDvdH+PeDgSoRkOHLbRyg+Tr9RDLvIcaUY9EiErQ0TyjrhHkbg+YBKqJkt1x657Y
WyDDQOlua1YiVifYtDDTbTWakJWsAXeojahilPVCllkRQpe2USw2FjZNuB6mik9peH/CdlwS6ck/
EoR4AqJOKfi/QoiN+82hSf4+TKXfctefyQHS70tuBHYacxq79QtRvty3e9NtEDUntL9EzL2pgkGr
QzjJ+Gg6pTYUeMv0OrAyOcJeiyNgKtROOUDsRUc12i5B+6/mcIZ8Cbi26IYEYgSiA0bOAO5CkjHr
u1fDzHnUN+r7Cnnq44IuqcGsznVcKzSmqYqoyFRfWzPLn6vFMSCyRGYoxZgsLnoXUp2O0kscY/vy
6xNlGxk2OAqu0FQTeUzrSplrkBwpFKOPyj6PQG6JW0iRf0b+b0Jna1+fWHR/Om9PsUubtkiyRMso
9OBasz5Rvtbn6rv3ZfJrvBkk59eeM6Ig79kQdEXhVHyrWCA5VG7dIe2BfokBU6FGMK4qlbwNbtRV
N9eAijsYRsCb4F20fcZFuK40fQtho7ZPdOsxy8lXvgwB0NibND6SR4exK0Nb8SCnNocq+kFn2fqS
ryBJojWVW/w07Bq+AhJcG3TI9lbkUzdDiQCF7I5+3J/122Nt+1DQW9FxArG4eD9WRt2htF/3SV29
rfwxO6fg5WkSsv3tlQ8jiEg2pVmIaYoEdMAV+Oq5yMjp6Wc6rk9lwYIpNx+QcQ69XKKscHt+wtim
AgjpHM1G447rqW9SD7ovVY/0nANgU0WPapkitJL1l9g1gzIh6Ndb8UcsjuQjNqg+qH0yQuYoXFu3
QMHHUI/QVpBJO+9OH96xqK0Da4mE3fWIegNCUdzU+mTQHwpPhSzXMQeTjGRfs1EyeXsbHxUfqIaA
vI5CjHCUFgWlWQk1rmQqlF/11scBL+fZV3tAOzRkytXuq0plYNJdoyj+gIQE5DQYY9fja9c2A8UB
OSFnOqQpNGtZ4UPcrQ0MxDC1c6imX/ed/paxjO2Jm/X/W7TFd5O6qq2uNDYc8qCdiBJ+NQIzXuIq
ZH4atgEP0Cwg6g/GmxukkmNubzEvTQvumc722NWrgsVUUuXN8uiPXBvDrqe179RzA4ENw5UUuHZN
oo0FskQ4ihAqXs9v79CsKbf8DK1OZkRwhI8aOBmHrJZSHW/y/phYaIxC0hnSN5uzXptCvxUNZUMk
RRb+vUCwHZRmrFd2qFmn3LViqr56vaxvzo0y/nbYou/Cpm2K8wUhzbXRLhuQ8SzyIbG0sP1Oz+15
OZef0pMSOBEUdD90JXRk6ph79wjAk3j9IvBGTxbBppvro6G1dEiAugDYZgy1fyvW+mdUODKhUIPU
OQhS16Oq+6xtTI0PCHVfy+Y7H44E3Agvj8AEj/KsCcxclmTau4Ih4QgUE6wistkc6eLWcpWqNJfe
QN4ssx6cj7KdDtorgaYzhGi+4MkoiTJk5ra/X5gbMjI5aWoOiTosforOMYxCaqlqfvTGs6Y/dshj
3N/3uwZRWkX5DySNG8QUyVpHmTptQFXKWuPMrdDhG43TD1XT1Edv5mPUjqiLpegMKDlX924LRIhb
oga1VTyur4fq9kYJZUMbMztMW0CaD3HmlHXYZiMJ7w9yzzM30tUmO4JSrqiGy3LKlz4txoQsLY3G
WW98J8Otcd/KXtxwaWX7iou1M7RVq1SvHBObpH5RWpGZv2bZ2aS9ZM12DeGS3bBdkKEVq232yCxv
TKcx6VUa6EoeGuxcaF9HT2ZoZ97QwtbbCGPAwkNh7HpERef11ejkLNHrco3UampenDSrJOCNHUdA
kIXXOhqFbmhk4YBkJJ3zjKEtBM75MzBAyZqj+6aVH+4vz44ZJOU2EhzEf8CnF95cNWm83uicMWFF
46Os7mPWDE0mJLVzsQADDGormrDBGUQKKVPNdPGKekpyGw3jlakpg24efjPAK+MaJMSnbrYHyaGx
OzIkzhC9bekpkbtflbWuUSWHzeKvMf9k1C9KIXnY7bgcLhHUdiErCTUTVzgGIV07cBeAt2RQUQgj
s6WHSgf86ITGhuEASJrExXc8zwDIA899VGMhcSv4BOBD3qLn1pQ0g0fjZbRXqCRBhvW+S+wtFvYQ
5I9RL0XdWnAJK12d1K7mCVkiiHyl/VO7WoHxqtEudknzet/Y3pscJDEcadhISA2LV8nQMTXPCmtO
vFrjL/lYW6Gn9HoCNqZ1VPCeDXLqQRmUKnpM1EJ/YLrN4r6CEtf9L9kbNmpSYDgj+Nm0n663NTVL
1Lmdck600W4OpgJcfK/x0B6bd92uPi1wb4mH7mTlAbFDLg5Ub3DKIKp7bdIbumHwTIUl9lrg7gRC
Ney1ooi9rhpR6+zal2ls1BCxhfKC+6Z7rDMPKQsVpBHVUWTd1Hei66uvEa4eBckkzmabJXxUu9Bo
0zFitqcEEI9qQl4ZxcPUGeDxTcP0oLFMhizauXOBKkIwAazyJvgpmPfoWLR1Xc9Jg4vW6d3vzvA8
1nawjr9Xuh7zVJW1qd8d8IVF4SAHEdNDk21YJDlaYbFv9Fyl/XFjUkHYz3la8q/3PWznuEDaFexr
ZAVR6RUv3BaMgya1W56skPNtktnjfrog9yNr6L5z8pnI0YHWDNL+LefOcJhloS8FT0rIo0/ogIeq
3EOjfdwfzY4VlHJNcJcs0I6g9XntvC5wdz3R5yXpLefJUMA1zkwSKeMg08rZOfVw26K9LjCUIASL
CVV1HrMV6nBrUjJbeUCfjSGknU4lgdetlQ3o4MH7cOvi/8JepPa8UIjNskQpWgA0e9+UwcluJwwW
gKfF4xXUFOQyrieM5pmSZSncbVho5FEwIxynDNA/WHasbC/D66TcZggxEGAFiO1UwVCFsJRpfJwT
dXlWjPyJthBmXMvXrdCn+936rcn/Tuef0yyT6b51cFSptneIi75juBCFt45ZEN1MycAT/rPwIgbU
0xRqhuQS3JvGjU1kI/WNBbOEXWtkLNdAq+VJv1B06B5BYm6D0f1937t33AFAfBRJ0NIJ+s1i66qB
KehHjtboiZp96rrSn9a/7hu4Pe7gCmCq4NfRogbPjGtv0Bgre7vJ1KR32jnqStVEDsXmn4HuC5t6
a36IRmARn61acuPuGXaR1cTrDag7XDzXhp3B0ki1Fiqg/q7fL7HN0QxNCbgaFAzYBCLT3t5ZL9R/
sVLgwyLTKTLACjetZpPla0L55Kvz0a6Yz5fD/dncdqfg8mAzIWeIg2Ljmgm7t0KKCmdCvSbtcqyH
v3LDDCr05cYLymolpnacfOs/hbAP2usQJBfyMkvX8Nnw+hVMDTfmhL2usx3OaBboKOvp/qh2nNBE
I0yknzGB0MIWQhLkg3u3UJmasJp4gTOpedj3VNaAeWeBUJ8DTRp7Fo96MYefOgSNWTyuJlk9Bw1J
1owGjky1a3NnYYGAgIfiL3weImRi5+qq6JUxVQw1oXW0rJ+Uyg3QCgqdyw+GARXXOo109cf92dtZ
KAgNQr8eomTQKxIXCljwtKosRU0mbqEd01BDT7icV7+y6WmsPFWyWDsuiJIq9NygTYZ+KKJgRapR
06Q21ZL6pUcHNOo4cao9usAz8Uam9LFnC2I8uoUjELkCERTTTrrXDamtJcjEFwUPB14ERZV/6vTH
+e3+LN7qxkDwA2IHaEZgeijminp4xqJNZU8GPekU85Dy51zJoPfX+zaEOjv1r2XwoaEPgRgtNpv2
mbA0UvMmWufuNOXaS5exWE29r/c/aucMu/wmUdJzskCebXmnJ1VXRGsR8jRW7IfRPNTueTJH2YV6
m6zc0mvIriFpiNUVOZo8d1eUdSs1UewjyWo/Nd6LnoTQYnPql0o5o8gLpmZ8f4w7mx/XA5qKbZ1b
b/tiF21vzqPTaMlYL7k/O4yDMpsaktNsx5OurGyb6CI949Qmc9ah1JJtXK0F5pY2ounMGmT64hul
RFVuzxoS6phHHS8fcEWvrdVIeeUVZVoyaBCj7wI9fQYtmI9hPUg8ZGfzb+8qY3tWbaIu26F3MS7d
qjo1zUwtKXonskpWoV9ByaCyDghrQ2Tp7B1/ROpEx2njbWBvsZRErbmZrSXVEm8ewtTOXqDXUVrv
GvuuKehxNyf3XWPn4Yj4EZwiyBKi5oqI63p0c+9UpCFATehIqFH2vra/jWYMGm05WVbEWyV2U4hV
V09e5T2xVKawv1MW2eJXJHJx2SJiFq+M0hmJ7WYU+6/+tZTZ1wVSj2ieclJG+6FzDH8BDKnqjQMi
p7jU1B8DX4LMZifaJpA3PBdx/tS9gnF+f1pudXFx7GJONjUt9BLC+l9Py0TQHoo6SB60Yx8aBDbN
z72baHNM3G9lmUdI/bsoVFV/T56fgTrRA6ZNzgyK1oP6NwTWn0pwzFJP9mE7aJTtwwDyBbTQg0CT
sF4EyIYMkDHMFx4vC7o7ldkSlkXnO84UZZPrLyYEXshyGKSd1XaOEQehCvK8KNIDlCKEKxqdiTm6
s55MExrgMoVRINMVWZVjb7uBkAVRKIi9bCTS65mfZ0trAF/SE5N+4XMZWsOKVIYRp41MLW3nCNl+
H8BwYMNuz+KhLIzcNWo9aVYjrOosBNoFUj+ZX0B8p3Oj+y61bw1RsqsjZMZj93pcdcYN6J1g4erS
dWJq4VmTgQobcwiQ+hwpi9/KnDf/PpJAN1kIeaFQ9Qd5f220sO0qd5xFB6jii9U4IeDR0aQ8z+N0
sBtZ1mcHY4jbBU9ShM/be0eUIjH7fBrRwV5PNGWNWrSRnKAhY2dGtKpLCCGFILW7o128ZMUPrysf
pvlXpx1nAxIkyyzZwHtehMQIpAnw/gb5VJhtbs8aXfVVT9zl5A1fZ/ZeOm+LrPvErhUTKQsHJHzc
OMIpobHFc/gIkWy1JJ81xp+Nvm4Pljv+lXq2DKxyi3nHmbQxmyC5h7rEDWVrscu6rXBiJfWAzHd/
8KoYiPDYGqoHrg5vWfHasJ+dF42T6a+eGulkDEnt4N9O6FAZU3Nn7NihUKMGcRmpAbG93drMvCkb
YiZtffD4DJGg2rf4O3Ss7u+bW/IIcGKXhoRJzlLLaAivYMh8VGYgVLIqXCa0dvf4k9FUb4v7Cl2T
Xjs1OppZreRLPSiSzmw77xpQtBFo4F7G60Z8eJYOWzvIKZjJ2qRZVIwtO6ZlrwatCTrB/eHuHLKX
pkRwDNqKFyotuZnUrfqkcPJeQUXxvom9ldu4KcD7Ab6Jd6dwKEBAv6sL00zUZrReBx0l3npulRNH
z/bYlFcB9uxhCZFJwqsQ/FLBXoN+a9aM3ZOwpYl6awxt59xZZpiNkkLX3txdGto+5CJS0ya1KnEe
YO4oFGKawp/d5P7U7TkCtjqwkjjhQCLYvuDCgjv1hHF9sBIUgyiakTuATUuAS3vbHAWAf2wI04UW
UZ2j1r0FAzxauiAfTp5SPWrpEC/qqdOBJV67F4+EE//sWexh6j9103lW4x6kl/vD3Vu5y08RJlTd
5MtroCdwQ5Ko1Ydgm9QCLVk82a2/O7G4pBDIo7sCcHLXE7tYw4I3IyaWEGiBNRCCOuulJC+7F+si
kY2oDpXqTZtCMOLZlEIAwLGStB4J8SttQJzZWUhtOj0L29TInnSNvTKzdgjQ7sXJSEFJaSene3LN
XEYz2J1cXMxgxkKh+Eag1/Iao21YaiV8OjTTIxuerLPUYWVGhHsQynXpQiF3mLQ62mStj2n+maRl
8N+t38VghFRgMQFjpzLPSvqq8+vyuwnFRKZIopldJ7kwIiSxkEmriwotOCBhcdA5WoK8osPPfY/f
O0JQgv3PoggbvJ2yJst7jANzNZg/Z/dfM6Jxm2HF0c3Mg9CIJl4lqQeIjer1dpJ7P3ttBRz022pM
eLX+vj+QnYVHIeXP8Q7hzBtJkxRiWawwG9jJIV01oJtRhP6PfdRWBX0GdUw2rr3kzpYtRS0KVE8g
+QQPcLph7Eu1sJNZ/aYPaK7jvDjzYzM0LyTPAhtiuNVify7sQ2n7teUc3fHEzmYFvaSokYk87w4e
+aUtOkH3XTFFOJntWjbQfEtSvN7q9lXp09DpX7xFxvXYcRd07/3HkLC9pn5yOwA84C525qPyCjnv
fx96wFGQtAGGCJl2sYReoYCvrum2jjr3uxJpdWDO0tf/wlkujAheb2140jyjdtLrT4vz5NSPkE6Z
/zW7HGLCwNQgY4uqOBApghUoJI9u2k32tn1Rpvexf6FdLrmydlAAsLK9QlRUXADp3t5hF1c068bc
WpDrSCgpl6fZSs8K9MtCRgH2ckijQkPfg8wgXkvdSWOue6jWCmLjwGRV8f1Z3Tmu8K7UAVfBVbMB
Ta+/xABad2kZcRLNOzsWGnfbMZUWynaNbO3vIDsDwJ4YXC3FzGfqjA5S7ifoPRn6Yzp8vj+Ovd0E
wsF/TIjjmLKu0lqY8Axk2HLtx9R9TATcF00CYZcZEpYu13IOMg11EqP/VuVuuLJzNiVskpWBZXbE
OEBJbdWdJtgZTutsvdXZ8tIVxd9MlQSkssURni5W4xLWp60Djwe1lftD7qK5ze/7yyMxIr4Yinkm
qdZ2TlKqKDWDfsyKhzoN7xvZpuS66ILcJwrAeAChhAN3vvZlZxpTmywe0pLorxrh3NMDu1qMqG9X
LyjA2siLLD/m7ijLh/6p9F5aRiyIigEemKjHIUkoVq4I+t+2fEzXs/Vpnfw0jVw07PHJG3lix/VD
oYfhi3sC2vexdgP7eXguzQPnoWNBCQ6CAg8jJNa66Ese15BBTqbjv5uWPx8HJMEGcXaQKRQ8KWu5
6pCCqeeU2n0wM1TUWq2y/a7LFV/naedX66T6BVdodN/yjc7aZhp4XVTbwARC/lS4bz10l4ca/Kye
89LXk9V95RBR+LH85Tz01cHT4gIiQr85ElmBgSahL8V7XkhiJdHx/nwBEDZICEKRBKyda58w0RG9
qgpHPROLzNis9eLrVHOCLmW5JPK7wVtvtnCQIvEIFCOOVOHuUC065Xxo1XPY+t+p//1jir4PH53/
0B3uz+sNw0q0JHj6MIEYbKi1eq59Flp+5bf+9q8pAirlaB88H0yqgPpGGBfMf2j8z9ZhKvzpfQkl
+3p3hS/HLMxvQRxodFv4ko/2z0c8a/7p8NlfgyF8eiiDRtqNZjuOxK12aVA4f7sxo2Nj/D+DY+j4
IWN+SINtfCzKgiAAp0x2Xe850aVNYQeVQ6YbGbqNnR+f47/+8l4OD1kYqP7bUXIU36SRxHUVzuJi
dqZpo8ufH1kcro9dbJ6COmTPoSRFsOuqKCkCgrhxmyxR/N8q685lqLWeWx9S8t/zPuq/rq9V69up
Hyx+PoW/yr/vO614Om9j2/RKcQygRo105PVOJGUKcZWBq+fYUgLtVVmDh0SXqbjIjAgrZesMu5DA
CDl5Pn+CPBuD4oDvSW6am4eEOBhhoQjacnE8w9UzNeP2K/lmntwvAC3nnyAz4ETksW19pwggbD26
Ue745n/jKDY630EUbOOviFfd3ALGXC+zdg5rH8//yvSp6S8kdj9ezkElC4q3g0vcc9AKdFDGBBgX
hYHrpUNKwnXBq1zOSqtB3O1Rq9X4vnPcKIRvE3ppQjjRqINenatiLOf1La38L9WP77Hmx6f+kfnr
K0BPvvcMFZ7Gf4mOR4CU/F8S+9tNdG+IwjnWVgoYtGB5nKGB0Ue1H35/L6L24IbFoZofbFjG4XJU
cLakkfVLpv4um2Bhb6gan2viWsu5I/zFtdvjpAyybg7bCO6NUNgaEDazdVRSl7OexfkwRqp6cjsa
Dyl9vz+Xu4b+8BkBggI2RNgbVp9b5mqU61nLz+gZ7Y2/2zU2ZezpPwq24nhQaYD6xUZoRAf0a6dE
t3Bet266nL8YPu4B7WMJPvqP8OOT5r9zvw60zH+dvxVBFHV+kPvL49t5+BzIjuy9q+HyK4SVgzxd
Xfalspw37r31rNiPs0x6Ym8+L00IC0cKraZ1g4VDcwe/gnimMS9+Pz2tuqzl2c27dNuFmyovOn6Y
9qZ3eD2nY2HoLW+K9VyerI/6qD1Cu6T8qz7VnU/QEuqv+46yGzZfmBMV6Sw6u3lVYfLY5E/B4zPP
Qx7GTXhqg4MTPEVzGJ2/pZ++/kTAFkU/3hLocEmc9aZWLQxZVIef6yKrzTVfz/ryTB2GRuyJ6kKO
fPXnSfOt4QdyP0pVyDA2O4sKuQZcvzhOvY0tdz3TkPjNqkpz13P9Yn8BAk2Lpwenf2zjcj2hJe1L
6SvorvdUoSFsJglnbqTDMWR0OENHHohjQQhQxK06BMIAJZ3UM8t+cP2tJV8hLIp96pvrj7oYD+v8
OUe9Lq/Mt7Fgp1JJDxQ5RudjsvyhHsHEPtI0rMcfNG9DK/ttrauvfr/vG3+eBsL2RpiAghXyjxuP
UHDFdbWJXoEffTafnz80BNSPuBf4Tx7jvUIQq7R92Lxkge4Hb1mYfLlvfc8rLq3/+ftFgmbJoMUy
NMt65sPD9Do7fu18VZWYGyCqhdh9imRNbtL+25rgckWhS91ekWIepmldxphmr+eUQ10avWIyL0qL
FPKDLxC/YWaORgn2g/pe65FuyASaborif6xrqMAjIkRHKFGUrbTVYspHZT1PD0P0weOwXQ5EiSDx
HLyFbPZl8my7q2tcGBSOzXUBF92F9NSZU8vvAGcY56BlLYQhQv7XBFUtlwR9A3009jPLgKt5UbRP
yiZnH2b2YTYPfRF5E7IVHgRIJVtzMy06HhLfaKUAyXZw2IVIxIYux6jUIz5N87+7UGr7MVSSfOmu
CWB3tzV3kHkVTPRjWno9wwasfYgdrEfvzL+Q830X3nsj2rh8/2NEuB8r4DhGW4cR9CQP9aANkHE5
4GC1gzBe4+6pOVlP8WwD+RbCocYDjgD6lj+oj81zEctyEPv+DToc0u8AFYKxeH3eGVrH9Mzp1HPm
mD/LqYj04dTPVaSQ32b6bs9xqfw9oc29NvuNFd6fir1nFVKtUJFHVAIgjcjHc9qGl8ZK1fPMFZ9P
H4WvTmqAXpcVeZg4unuS2c8bLW7RZkbpvpBSkpzcey6ABLGJHgKgC3yS4O4TWaFXlWMt0vJtsj+6
LrEP0xc3C/I8Nt/NN4ND+35QIXF+GCBShu5/0ydwTCSHzHZkip4NrvvWoQzH6o00Aw6Bzi6IrZ7R
1sZQP9MvvRcWpyEPzT7sF0medCcwAgwZ+SbojYPXKzJ7HXdYzZlk2llzUT/BPjJMfxok76C9W/TS
iHBJLJTqvGQw4g0Hbn8pex/K2DX7kPiPCIjdjscLM+KFWTE66KaiwH8WJ3C8byP7UpePeZ641jPh
EZtbXzvdt7k7fQAjQJYeIbQhCgW33EH72TXXzoYeeS8sk/z8TWu3P0P65/fFIY2Apf4Pc1+2HLex
bPsrjv0OHczDjXMccQtjT+xukiApviCaE+Z5xtffBcq2ukHsxj7Ww7X0YpkSsubKyly5VlfTKWtz
rgum0ZLm/SMQwRlruLQYJVBYHqAQA/DMcGLaIgbbNuKfxG1Ae64FeCp2hFca3Ey86/uK0fZZpAeC
00WkVfD+1pMaSMyOS0vcYOACAn1EVeNFA4kaaA3Scg6d18ypoDIRt1T4BmG0+tlDxhMInWLAjYCQ
EhifUawmn6q+HyTQAfUh9OrLlklMRmjaSgU4AyHWgcJDWE2yWNjTDXwTPeYi/iFlEpnXegDXS6Tx
AIUxs34AJl4chAjq0jn1VLRF1xnXp2zWaRgBJH/MGTc548omjZUYKHBbqwCHIJIVmzGiUoMKQHNi
Xjc292BGkPGnMfbyQKVbrs+pJmDsYstoRqk2WrQaDN+S3w1WrfbDLUuqm34rG7Tmber7gEQLSIUv
8NPpEppkumvQgItCPi5R+iBTOgV67nIvcNs80rPh4NJ6l1kylDKjwqDzJ9QIao2YaLxz7D0jrBo9
kQ9KtMTTOT6GvpxxZ8MyvrTPHDcPaoN5KuJEiEodBw89qJHzyJLcuj78czf4+ehPbvC+hOpOn8GM
25OA20qe3igmh0hTXC7s1FlvHXVm4AqHOwxKoskwK9CTgnwNJlogQqP6iOpu/IdmVZsxDtSA5Ft6
y1sgfbOidXBsXzI1yseI82IQdFy9X0f2ZzsmIxtmXpLSTszYcaNVhwr6WRt5mwxEV+Xi8frozvqj
I/BgrPtmwFk+sUV7UVf3acLYdK+LphtZDHQkGU05uk9r57XcZ4Ma3y1M6ayLcm50MqfOkMd9L6aM
7a3glYGQShyHGOjlUpP3jV1kBhTHr3d09v4CohxlFmMhjTLx0VjXg0ZxlTGIerHrFFSkpc7+b8k9
PrfpmY2J7+G6WRlnDGxQnEofxUSnEzvVUoCw+wW3dvbOAlYPtxXeaygOutx7mLNEKFHOb8uR6UQv
grih0wWvYrzQvyxC0IbRqElDSeR0wKoUirwdnot2muqo9EVaKXC3mUjoAwRxfGFh7y1Zmwxd77l1
xKWwVjhmJxF274xhkLBS75aK0mbPk7N+jcfa2bFFD1Xosg0syZFWwQX2DnmgN80LsBTXV9zc+YiC
tJE4B0SrKDC+NMQWvetVcJts/yN0iSFWPmGC7ykNFWzx79yH57YmnUoRGWuTumDtYU/DmVB8QjGv
HJTTFcg87ot1thRVmVuA5wbH+TwbRbH2BalXYDDkG0gjWZzwFL1fH7+5JXFmYhqykgemScE7xtq1
ysf6sH1uNsmDzGjeQvxj9jQ6NzRxJrK2a3pwtLK2kA8rypUhgfngsMAQnwbMWe7edPxdfZd7Nel8
cWHdz3oy58YnzoXcpeBiSRPW9pT14EDZBOAsLBCSHBPVzxb29GJXJzeco3QlCJLR1RJ08JWaRis3
O1DlOtv66e1Ad2pUGX5tlUu1FbPXDLIoUKUey6ZQdXq5XviSz2MWtX52DO2NMbqjyRLK+q0i23f3
kHFOVl3l6nKmgeRENIYl/P9cFg7V0MAZcWByhiLrZIOwZUo52KMIxFVqUd0lmdpr0ArWuXTNBCYt
bkt+1fGaclD8hYfTXPT8wvRkq1BsX1QVHqy28GqElmAMK2zPYkuRQYsMg1IdlHSChVh1VtKRt1KP
RGt2w9KExW/KpEx+O4CqEGGD69tr7kL8OSJAC13OSCCUcYvgNG0jb0AQfj1KC7GAuf07AtWgs45K
BcACLg24VJ51TlswNko6ezOD1mwGuJDq3iPouuAgz4YdIJuEeghEYVBANpnePhWqyOU7+KIa8+Jo
N5W6Rgbp6KhLymJzncLlgewcqFWgpzfZQOC1ikK3ZRgbyJM2BO5fSTUgwPW2CccKauJXhyhbpHMZ
h2p6FwNdDiIgICmhEj5xXjJHops+k/H4tmIIZgC5qJcH4cEh8UEP7zbpZsm3n0tPQLMMdI/wmBRk
fCYWG9ROD32oMHZINsV215qRRHJDdTX+9voynD0ZkI4UoJaDzqHy8HKZQJol9LzcYWy/f26pd0pa
te6bWK4SPTOLQGXBSEPrRaH634N2kzMLl/TsfJ5Zn/ST4stecdLRuripU5M/5e5jKK8Kdy8gKryk
ujf3wpDGAkK4bnjEg1/5srOdX+JHvc/aPXCGKgs4v0Ly4YlLdHC9kzJEnEgvdkloxa9lrt+B9iRF
wCzNLGHFoNzb/UhcAD2G79fnYGZ5AbIzApGRDAEP1OQCLAeIr6Uy09vQNSdDDpogqJheNzG3Qy9s
TO65uo8bkUUZqQ3mJaOlYoOn+K1Y2m1tdcUucHcdpXmQHszS1kjzPVP8cgsmWzcperYeQuS90173
y8YswHYblbzewTsDm3/luJsm5wjYiUjZdgavxKu8XMBIzY40wyISDUAB3iKT5Yai7LKrO7q3e655
7sDWTAXBwmR+If7FK0RGBPYvGxO/U5YA/ssHjHRv9maw9VbeqtSf9y7Bb7Mi3S2CSyt+L5Lv6ztI
gmvXJ3ou3wDz0BEDeOFzX18u8aAWmC7qkGB/2j2/uCRVKTU2KytUTST2bdy7pCWl5ZnHJYHtcewm
h+S54Wmer6+A04DWUG/Xg1mKN1J9apOnSFx4eS1ZmewVGVSxbVNgFUEsDhJ1eX0oY9kaAoTc6Joy
/tZgKohog0UPB/Fk12Ten4NZq5W22+0TozTBS0BuCUbzu0zqVW7cHd+WyornlikefkAlKbi+v2iV
Bx0t9ND/A65AXIfuLSsulQd8HnTTyTqzMHXuGa5DwRwPCzFpe1XeiSYqbsj+HoszIsGDslN2nVqR
11jtsG59kmis3q089R5plfdHQq0rU1AZFdF1leJIuxS//wz6XmvfZJqpqBLcxEf7ALZDfBFRv8gI
jNRMd87BWcWqqd/YgR4ahRkbUC4jidoSykhUOB3Xl8DcTYzX419zMWX/iOVWAexhGGzgDXkVkOtn
6JXuhps++DuL7dzS5IAUpYIpcwV54BhdLsdBR5fllQdKYoByvrvIUd7BS0QVhxmp13v56QxeG+9x
RZ69J0OcJrEiftp+vgd/PckBs/RWYCTGf2HSO3J4rY1Mb0hlvW8foZxF7hDqVaF6p5WbRZTQ7HWF
BA7QzUjcozZn0h6eLznO8YYeY1Hcp6GVHmWtLW547i5mGM03EpTWh70qra6Pw9xzEKxnP+1OvKFE
FGq5imCXNSEs/1S+OwpRY8NaOKUX7YzH3Nl4N37LtS4UmeHfVQa91lCPoNoteVvoztxpCRIHUOEh
D4l316Q7jcP5LAjQaJgRXvf7+9xcQV4y0IaHNME9YDk3C6+t2e1ybnHSscFFzoBpYTHPDolQAayn
thHCiStBa7beThFuUO+20MuZpBWoKhCkRtJzLGqd3LgUzYtQrQYUctdoCP09+6HpQu2M1KG6RBsw
O3HntiYvHR9xYZkNezzbarJ7amVwhUvDTtOFpfryzxzKdEuOxFegvIBLCG/lconIXu8oecsAY03L
am3m0ha0ggdmHa9McovyJmKUhvqR7GSXROZxw90/8DcPipaWOAqXZnXcbl/bgjgkJAJASjK924Ny
GBKGR693wZN7lFRmrVYmuGvIBzb/wqL9pPS6Zmxy9rcSGHLdYpzOzWC8PBvPtdma8trA0r29VdSG
RJvD/bv+qJ9y9bEwOztSrUhXNPdu+b35hRBl9OYQgKVRBItSaWGKkWg7OYwUCrmAquGTTR/GWqFE
UGwCakcvgaxfQ2TP05ShS/c05eKycnppEyZi+uCLCb0SkJozA3qQbprUj/DPstbkBl7al/iFYjtX
WTjBZv2/UWwTb2MoN6PZl8uGGnwvG6BTi7iC5pgSTfhWdWgtsDTcjcrqmL58UJq1EVY1kdUltMu4
06ZTB0Z08KeN/u8XsHWeZLLXpojAl4M+MC8cc99ThkdQ1Luw55cMjQv27PyUA5ALOwj2241kP/N1
Boq7Y4YBzZgFQ7Pu/HmXJuMZiFyKLiGMIiVEe9rAH6mR+tWL7ygeEnTEVARUJRzkDdS+KfJmPSyc
bXM7b6wcHXMmUOGeTmdcNIobxTCfFS4kwnYC984HIal9X+WpDwe6LzSl8k2OjCMpszXj6iE/3F9v
xOyaQnwAxXPIWgM8OznUqyRzIjmsGDtxzXAzEOX0WBpm5ZKDqevu95v1+ih9x6kDRc3rlpmZC0wZ
9x4S2KCZxpqazHNMcdJQADxYr0OyQ9il1Yce410gwHTkDjVZcPfmpltB0AVhl3HQv7Bzd6Ec8RBD
YewN50FHiDwWHwlqPDJyQ5AKSVRFyzeJyq0eLOt6V8eeTLbOyKCNhwbgbWCDmBz3eYfzhytY2k5a
Q0mec/e1arcQgq6Br+cCrWGX8iPjwr1mcLKFBDYR5A6BNjt4ZdKdxBSaKC+B/Wa2KR7aKIqFkhwv
4kC6nL6YpSkxzWEjbnZ9ow+qP2hJtUTRsGRlsjx5MS0zz4eVoVTd9d4/hhatc4R5ZRXw12mihTvR
itsHOtMXlstcXHuMJCBEB+4ilNJO7ipf9CB40eC0lUHF4Mp3CrNNYz0OdQBL8q7WCgj1de8SVLUo
NSrt9OX6opmBW+FwYD4pk0avdUo962c8EzdDxQI7yh6l1xGKEeomI93QT+Bfs4BCKHVHHw7Xzc4A
Ii7NTuZ14D0qkVOYhaKP2LsamwBUt1MMubWKhsioeswkQ9HQhNg7Cbc04hyCxm+bByXU8mLBO/l6
RqAx7EghASpDhDwmO6dx2zLEW5aF+7fyibdZStqM//5yo1x+f7JREELn2qge0Fmw3IjSivc9FaFF
VRg2SXHHQ6KeLndKoOX9Kh12VbO0xr5u1Ev7k8FGEAJkPmP/QNyXPnaHUrh3Qs2Jb0PnNJxCcS+1
qvSWkp4Av3p9omfc3Uvbk62VSX3D5QL6HkUqclZNmREqPXSPeWkVwEnrfLmUShgd6C+jDTocEPuj
wBTKKpdHRs1WfSjkiLVzYRUBrUk34EyS6ggFlFIr8nehw9J3dek3GoS8wF/fJp7AkagIRZFAdB7Q
wiYWuB4KG7K/GeIwy0jvtd1LOLT9KaXj4S2VXHCVXh+or0cQxums1ZNnwdCDIVkRgRAqoEpIl6LF
AbcdehuhK6E1uaTSMrMiULQw4nZHrOcXuRuGqTI5RbGU7QuPfL6Sg/u4Nq536Ot1hKL8UbsMWE5Q
EUxxKXUkt1zSNyMGJgaaMVL7vFxRXqhJ2QMXaW0Uq2m6FAL56uwg3AXwKng4hE/Z5su5l5RaqWsw
k9tDWASmF0enrvGWtDJnfApYgbTdyNEMOZEppXDS8rHr+B5riyXg/dG6LIjP72owyoSRYzQNuLnK
YtDk2vDjJ3Ch1vExTnIiBK9L2KqZ5AuawoEPBFcIdEemXNFuGdZgTY5Z29ll97maa4K+8tfZptR0
mQx6whNuwZebSUHDJFYO7mMo9yLtcDnGlCf3NS0gVdcfU1IiNhyrvMbcdOpNqAl/w39DFBoF2chA
omAdE3tpDY8mSfLbCCCCCDcRYIzZG31i1Vj1VZkhjkfqJxH/87Z9XOIlnnm5IRuJkQXiiEXd4HRs
/V6EvBacD9tLCfJYPfEtZ1VtpJsKwdtNpa/f8xVg9zaejgtvsJkj7Nzy5+159jhBWWYcuWzG2UwD
ZuLMpFswegG6qQ+R5ngLJ89SP9mJC0KxA9jCKPST/si0/IbTVu46VlEN6uwLnUd5mIMAYmWGHsmX
8mmzW+lsjD8fDmc9reSBj50QtrNDVxEQJ2nuhkPNnUp7ugoF2nqD8VXjx78R8rmY3Km3XMGDhxYL
DEuZFp54NdoL3VZQ6Xs4GFGw4GDM3YKIK4G5EKFBFItNhYGSCsE1WemAUOk2XaM2CnlzBSNTNGCj
W+80lEuQmLkD/szglDGHHRhl8JoG1y4A/D3pWMLCj92ixF1Yt9uT87iO8AZZer0vWZ2sJAS6uyrv
YLWLt3SilrVZi3+rZ6CNAKUHDvkvBLdUy9ZVGHDA27APFcWvICOlVUxABNbOOSJTq5iWn5nko3SM
iDXYwKIcq11SEJq53ARwBwNqilsUHILjz8+WbeSFaUb7CWe3areKXuqVa2A8l3wnFl+ZeDLnVqaT
mKVdhPpDWOF3MeGfOw1aas/5U7pCGn8pgD/zbsV9j4frWOYOls3pE72vcM1E4meXtNjiK7jkancr
37+2r/KrzRKFIeKG3Q17FPx6BpcR/jZZeu3NnHsXbZi4bl05CGEqoA0hym/AQ+IfuDVEr9sXb0m2
eObdddndyb3iR3Qg1WN39wMR30zXJI+EW3+kumKVS8momW2BChKApsahHcOxl6uFKnon6EZbO0F/
W1wl81/HGw6iqAAqfkIWztZizYpuqnApZxcG9IhUI7ZufbPUaENPv2OZaNfdOmbmMYPO/DQ3NufM
XBFKUL6TxzkihVF+tCaA1bgO6X29vautZomycM7dwKE54rmBnwHF2rhJzuwJMpNnYVJzthMHpF03
nM7Ku+DFP4LChfCHprilh22ZpEv9nF2LCqLVOGgAreAna7EOEExrw5a1tSd2PeCpEqg3Huns9g6B
o+MSXmcGZDbGqHALgJQHxE/86NmedbOSw7r3qgzAkljPaC1UVKf2tYiOUMMY6m4ka4kTYQy2WQYe
zAxK8NyRkeCAea3e9DYTbbxhHaWsWqZWBRBItg1ZTfLuWkblC1V85jw8LzW6eYuQR4nMhUUxN1gj
kxAYrBHEACX+Zeu9DKjpVqhZ+0EbWNJYq1BtLBqHI154OapPb9mNVkqIF4NQ57rpmdo9DNyZ6clG
DtpcANcz7pz+CCZd1O9VmnNsNIUIPuEe6ULXvyP2pvI++f7dvGl2VrJY2D67RvEQAJnSqO2Op8Fl
9zsXRV0Ki+udIwGiOKnqMKRSUQ96XOR3n9vt56YmIy06PnDCA0w9aNoTv85dElKE2dFw0CyLX0C7
fJL+Tm8gMBNAhg3Ugyg7mVhD9E1yixBXq/BUnugHadNpzT13E+r3kmpuGVDIgGntWNh3d5xtF4To
j4m1JYjn3h1dY2FHzkRpQHz9sy2TiZa6nks4SgYcG4WmoGQyBB7TzS9FLOaWMpTYUdkP7Bz9Rem2
EXIp7OWBsyvhNlBInJiu3sE1THQ/tK+v3TnPWzi3NbkYeqpjnT6lcXRrKI5R7nh1ePFtSu+NbXKS
yXptZeqHumB1LvZ2YXVyojbIdpRBy3L2mALoCbN11uK6uSeidtC324KwxmkYVM8S1PLteofnFi/4
bBAVEEHFAjTv5T7xnSoZ6lDES0NWm8Yl7V3Qfr9uYm6VcJ+lqyygL8Lng/nsHC0Gn/HZEp2LeoBy
ofDJ1dsgXnsLHv1MTdn4bAGZxqjDgSjTZDWylStLMYWutCgn6x/cR5QOH0oQMjQWIfH2FQsUT+LX
hrxT+gtXEq83mYXRFOeG87wNEy+0FHjPZXyZs1MhpVDWFJaRYCbcoDwquZfbVZj29y40N95F0JfX
Wlo7qBbnKU/ade6AWkAlb6oY8q59wqBCJO85IoRwMYiYhfQLG/MA5qQNkkokz6kSQo8u5WG7B06C
ulsmiBCncoXkNRL5ODJEJ5b0gqpfBpSc3PRenTWkLYb6O/D49WpguhqSXAol2BJbivdplkQHNi0g
OZBXbJarSQ8uJ5VLRM7VSyCaXPy3138PUqlArJTJMoviYzhmlaQAcO4F8i4UuMjKIgn6f5novrEC
cr5qzQupGiVVwpAhbqq1nLDUKsoSyScRk0mNmrFRDT2FJKJbPSlQhklAJQDodOIVJxraNTQR27Z2
VBTqhi8xhqoko+jmkurp7I3xc+q+qIe3foPCTlD928F9DoFwVbhTetCtpYRaeRtHV1zD9RYCcrMu
77nN6Wkji2WfIOVqe1tR9e72geYeGZMBL0SkR6awsBFncn7YIcggo4Aau/1LxYDcQkA2SBysTt3b
ao2x24VWDmBSSp6EPRjQTmmm8rkmRqpKpaa2cFvM91ZEbBM5lZG+Y7I5BN53erGLeZtvtIY6Dukx
fOBRKFQQeoU1JXEgLCp3dXfTL2Hjxi9PL00Iw/1peVov7KZsnA2Cz9vKE5upIeEKk023aWOWzeF4
/bSbPQHgW4C7HGcqxDwuD1TUhELju0t4PLiflH5XNwANLGQv5k+6Mxv8pY0461lfoGGjMHYbkIuA
M8jTbt8dw902KtHX1t2HJa0e5MX372znAJnkGWCq8XYaf352lFPcQPWMO/D2xoeZ6wM3Oi5f5ujs
2xOPrRZRY8iN3+5tfW17AABe//78Bj8zMPGcJKELRCWDATmwHNMDsPApbZDS45HOkzIycMe0FomS
bttqwWn79Dav9W1yNeVSjAWYw3Sq73bPewNoLdLmwPuAbXC7zVc3N2uWaHdSQFxt6Vqc855GmOuf
czbZdZ0bZIHr0fxYdrDrP57xHiG8jgKh1W20MbOPx+/x/c3aBoLkaCGG8Lc2/U/zU1QqxWQ01wbo
evPEbPfjA8DRbiW1399VQD+awcIqmj1k8GCD34/nKUD2k6HuhrRkGB9Hagi0465XIVFc6f39Gjw7
b84Sn+Pc2J4bm4wtRDkCd+gFhBF4PVxLanRrMd8Xlu14B0zXDuYOJ8pITg22w8s9lzShC6X0iEeo
wsg2tKFaxzerXnqzzcUQ8KRHvALScaB5n3qg2BeyIOGE9AvV+TBecpKAl5+8KJv96nuje7dyod2o
XEjsxg61u+t9nPMQR2l7SBJBIhQtuOxiJNUxlzcsbwfiS96f+vQ+pk79klT2DCAWb4gzM5M+UhxU
TsSSw+n1NJ6antocAiCmcvJy7xIP+4EnZEsdwcu9VSuQ74K80jd6QmmKBu6uGhmH692eXT3AhgCd
yowKOpPVk3lsTrO9xNv0M7WPWlOsVxDKRgWFuJDbnzc06gsreDZiei/HV2JzRkllT7ArTRYN7oV2
rCTRm9DKlI/rXeJm1xHyXqBkH3Ucp6hCiOZSWRzDVKqXukSou8EYODVaPe8MCIbcoWj33R2DU1B/
OEYfekLCe1BpxgdUJfsaqP3s6+2Zy2Yg3wwepFFnDEicsb1nN5YTUwrjelha2q5Vd5BHJ0jrq8Vj
tIm3wtoT1Vpd2rHs3E12bnNyPcuC41EV1HVxBHGIfoB+ayTU7e4MLDNivpKtXuWqbo0UrEftYaHD
cxOAoiPAV4B2Anx2clyUFT8yHeC8pe6ySDG46En2bjnQBHWJDt6zoMtUOTfhflFY3UtB+Nk79tz6
5I7l/WZIebkfu77TioPyKEESHnxYgfoB9jtroa9fQcI4LhAOHHHCiI9PI3SD7HQM5Yu8HaMcplrl
pluoiSdpYdCgLlzWukCrvNfrRmfv8nOjEx+o9vukzODewmd/eHJ2gHKR3b4kq/f2cDg8ptstp96o
lqU+LB0XM8sKnAHAB8B/B8+aONnFYR44gVjGgs1+gKSkRZhXA1dNR5nXOzjj412YmeyYlHejsOoy
HBbCkJlDIGNMKT9QewcZiOum5qItgHbDkwWNIMh1p092VwwzYWhywUYskoyMqbfmwVQL4pE74FkX
tsa47S4uUlxusIZ9MZKsI0J5eRSEAw15PcFtbXDGu5pXo2N169X6Qp++HLajGYh0QIJuvE6n9Wgt
IvFC4cqN3e3DG0bjrHiHsPg76LpMXxV2j5XOa6WmNMeF7n2y0H/p35nhyd4TfCFIwGjT2q544xQb
6q5acfHK9wygWpvqJLFvca96qrhF0U1qhJ7xopwiXo/xPFegJ1ISKHve5pq/y+2+XoX+I/gpIlaN
tp5ZOKRsUJ1RaiXcZt29T/dppDZbxWaCRzlWPS12SRHtu8wUcrX0QQdmZXdifiggUArp0J4igZWc
cnCglIrhsnjn8laGMt+1DxBosI0ZrWW1WA2RoyQJEH6CrLcc4ChsRcKbbqze3+VCTFAYhGR7RT2C
zQRxAV73dvxLUC6Wto9b6dpQjnN8dmsojo9ktCw1toCC/ocyV7kKdMhbBmR+aIx0FCi99HT59vrS
mV85yEkxSIRDqnN6b4Re30jjBDKGt5cQq3JcskRlt2Rjcno1KZL7RQYbG95E9Vu2YZf29JdD+XP9
/+zF5ALquqyXcxfbDGT1WrKvAFV4CLFESL5xTtcH7CvWZmJrsuTbPk+EhhltERQLCqnFRbpwvHFI
Rhg1N9oNo94p8UK54uwQAgKDNzCcN3DmXy6OuBfzsqJDGK3K2qgd6Fz1TNjpabsqYiCOuqp7SDx6
ibHqKy507CySGaMU/ai+MhnYOA1iKWkwdUHwTA+oV2NRDXOT+MyIJy5pwoFxsjPFN5/dZu/0vpA1
yAoQvl5wJkev9MveOGvGZMyBm+wTOgnaMdufGBTS4AW67Og+8jn5PpY44/okf2ZLrxmcbMZASAe+
qzDefG5UHhEUKAb4wargteo1FSC5BQGBFJRvqniQfT1ehZKVvjLvTat5eGLr9BsDFGH6eL1Vi7Mx
cd5Lz69TyY/GpZdGVljfCozqvbjZvaLGKeFX9VPrb0MMSUJKUQupjd8vHBdf82zj9QJ2Brh6EO5A
cvVyISZsXNZxJrR2KW58ETHiQ3JQOLVKceR+F5yEdJaQkGiVC9BWQMlIQJRbxn/sOKOXcbLrHYpf
BMRyW2hHm1y7E/mVsIizmTtKx3twJLCEEz6N/vfIjvFsIqKRUCFfBx0mUDwm/EqsTLczI38dCs+l
chC4u4UJmrvuQYEwMmVwEo2Xz+XocHhVlpRYdVDv2DL+bTl06gBlYy73DwH33Ik0KH3WBWswTqBT
0JUSleeiXkC+Tp8CKHKEPoGMWj0Gjy88bydrN6QcqRRqFFk98eYTVogcEPk7HpZmakKhqVaBVOst
iIyi6NK5BbJKE3cJoCTC5+/rAzIeD2fb6EtTJuNBAVIGNP9A2zRg7VzYkpC+AZjbiRf6PH0DTA0x
k/ORAwVDE1IwVIDh0GfeOucg5xn0ylldKASjitV4w9UVyHKe+zpZOC0mp9MX4xMnz/WHhk9Lmrar
9D49OfHdQK/9xvIZjakMkVoIrk2ugi/WxsV/5icwNCVXVI/pDZHMEe8hFATZHEjNFfs4XKrtWBzX
yXZ3IoXuUgFlmMmK1t3SyGkrqdUOhDsByrq5xIKY+CK9xudsTZcN8BYgVmBEcKV8PvjPu+gXvQSZ
X1DfAosum5BnMQLQaUMtAuhL5mWJ4Wa2lyOlEY4KCO8A5nk5pHVAgxQVUHw74HUhUoXKClYKZ+X9
AU6kF32UilngxmWc1+vbY6oF8zmXuF5phA3BRgP87qXhIcylwOlRfsbVnvMg1n1rdiwyamnisoSL
vf6595v4gZK5YMXQUm/FVI8yvCj9Hg/FR8jErVlKfHqMgIXbDykL3BItnLI+SK3rLZ3byEiEo5KJ
Y0Ue4suXDe1i2ksjBw31S2OUCfcYM9U4eVEWanKAfg7I6GkAQSKOWKmJO9o0TtkinQFC0EJDnkgN
DmDpPMRHUQ/eWrMCzT2lC/pWMvyVYLZavKKNHKkykJseQ01ZQbQA/rpvUEsO5riFpyvyvF3TFZIy
rMNxaJfEvotxZDVGVfp6h7CO6z5LLZ4xXKIKP6z+12v3f9z39PDj++Xv/40/v6ZZX0BLq5r88ff/
W0Ng8RT5p+Q3Uhfvp/q39OO3u+pU+WXlv5b/PX7sr3/8++Uf8a0/bGmn6nTxBz2p/Ko/1u9Ff/te
1lF1/ac/WoVGjx86pH5S3adfPvEf/aXP3v7bD/32/tmu+z57/59/nd5iP0E8qCr81+pff/xo9fY/
/xqzatgp//XlW5/9ufaNCONW1W/4OMUK34Bch2qswkFOYPz1r99A0Ob+8XNUun9DvTtqssY1CFNn
I/nvBuBLe2YG6frfudb2H0Pz2f8RX/Sr/efobwwgbTJSFpcd54RvMlIYCCIAOvFjXP5Z3Wfh0mD/
/eL0s98AwEZBIcScPn9hx59PP89/E4DnwH3wT5t9ZJTH+sdf6z6H1Q0EOgPw9I9fWE8X3Ze+0WOt
A4QV/hydf9giwPPjl0eBUb6NjAifYcAfw3A5Chz3DWof2CJj0vmf1f9RjhdL9hdXgfgNeSDo76Ho
8c9pvlgF/Ddo8mGHoHDr89c/bRTYT5fpFwcBFwH0w7HQEQD7o5cXg6BgK6Dy5zPU/w9bBEgv4aXz
a/3nmW8oO4Ys1GeQGssAV+tF/8VvUDgC290IWP//0v/XtE6q0VFx/TQ5dwRGR/4/6fzkA5degIRy
a+xxZnbyOf4bXtN4GIBAefz1vxiC/8Bh+MtjUj0/evt0qPz38swrW/wLf7oTXz9w5i9hmC7+3uhe
/fjyT3fr9wtv69PbOfvhn97Pp5k//vkf/ftq+cLWn536839a/ntxKl69/vMH/R+tvDnF8MnOfF31
lPnVKfrt/r0ooDZQ9OfT/mPX/2zeF1fxrzVxzdrNe/vbXVpX3m+Pp+i9vDTwecX+soW0qLz3Ivl3
vfi8wX7VCFbLe1JGp+Ttogc/fKRf/fiP8flrXs4t4Kk8OqG/auH+VManxD/9+aVP//bHsfarn37A
syEtJp/+cW3+6qcf38tqnNj5kfnxPLluY273/PXI+LqnJo+0f/cXsKvHD79G76fi9/8HAAD//w==
</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mbria" panose="02040503050406030204"/>
            </a:rPr>
            <a:t>Sales by State</a:t>
          </a:r>
        </a:p>
      </cx:txPr>
    </cx:title>
    <cx:plotArea>
      <cx:plotAreaRegion>
        <cx:series layoutId="regionMap" uniqueId="{1063BEC7-A8BD-ED47-9A85-B9C0C040ED91}">
          <cx:tx>
            <cx:txData>
              <cx:f>_xlchart.v5.12</cx:f>
              <cx:v>Sum of Sales</cx:v>
            </cx:txData>
          </cx:tx>
          <cx:dataPt idx="1"/>
          <cx:dataPt idx="2"/>
          <cx:dataPt idx="3"/>
          <cx:dataPt idx="4"/>
          <cx:dataPt idx="7"/>
          <cx:dataId val="0"/>
          <cx:layoutPr>
            <cx:geography cultureLanguage="en-GB" cultureRegion="AU" attribution="Powered by Bing">
              <cx:geoCache provider="{E9337A44-BEBE-4D9F-B70C-5C5E7DAFC167}">
                <cx:binary>3Hxpk9RG1u5fIfj8Cuee0sT4jRipll6qgQYaDF8U7abRvu/69fcRGKgSmpKN58aNO8TMOMZF1ZNn
ybOf/OdD/4+H+PG+fNIncVr946H/9alf1/k/fvmlevAfk/vqWRI8lFmVfaqfPWTJL9mnT8HD4y8f
y/suSL1fGKHilwf/vqwf+6f/+0/8mveYHbKH+zrI0tvmsRxePVZNXFdnPlv86MlD1qT19HUPv/Tr
0381VV3ex8H90yePaR3Uw5shf/z16cnfevrkl/lv/YD7JMbR6uYjvmsw+UwzkwiTU+vLn6dP4iz1
/viccvFMWIRqzgWZ/tCv2M/vE3z/Tx3p84HuP34sH6vqyR//PPnqCQUnnwRV5nxhgpNN5/3X3WcC
fzll8v/+c/YvQPLs3xzJYc6ftY/OiOH+YxKkmwBiCR5q+uvTt/hHVs4FdPK3/qqAuHpmSkJMxehn
AUwSOBaQEM84EcwiWn2V3xfl+CKgryf6nyf/RlSnh1sW1eKPnHwRpF86T89w6v8zQb7Omtr/cyz7
ixeOk2eUmMTkmp0KkstnuIQm1YotCXJ2or8lz3O/NRPr63/9F0n1zX2V3Kf/0esp6DOLKyE451+u
Jz+VqlDPpCWp5ObMcn49y98S5OKPzCT45l+v/4tECGP9mFbxffrxqyP64gRPiP6rNpaxZ1JpoiYz
+vnPjzZWCmlRrr+CfjGu3w/zt6T4b37mhKRfn94eNv9FcnyelbX/WKZP3jyWZQCnOXxl7X9AntR6
JqjQFqVkOajhz3BnYYKV/Ir6RaA/nupvCXbl52YCfv7mv0m+j92TL27m3X38WH1l839AuJw9o0oq
app/yNacWVz9DOEStbilv97l44Do+enB/p58z/zWXLiv3/0XSffdY1VPl/dPxZR/MUBCRiKUkkxD
gl8DoeOAF8Z6ipKEFuKrVn25vD8c6m/J9vyvzaT77r8pSvom1PSJc58H9X38f8VII94VpqlwS8Wi
nIWFe8wkYXM5nzvf3xL5n/7hmfT/5fw/sNz/Pr/9lu9v7uv77edCwVGKe/7Tr7nx7Ksn9YYT6r9e
wcuPvz7linGEv98KENOP/PHNf3NDF779eF/Vvz6lbJI+tRhTRAsGY//0SQejg08oe2YxyoTFTQtO
fNKOdAomUMyg/JmCW2CWlNqE8lg4TTVlcvgM6kYtamlTIJQzrel7X4l9mcWDl6XfOPPH/3+SNsnL
LEjr6tenAMm//K2JUFMTySlOoAnXlGktETDmD/evUA7CX6b/k3Or4p2ZGdcqGtR+sHT/epSduzni
zgIKJQswEgwQWsGlcYKU8RiGC1rxijXGdelttDte9Tr/aEXGaHNFHD/0c7ujZmgXZXDjIQv4JpkF
7CUKJTJVk0s4U8jgFLrPaNSV3mhcm/SqpLHdqQ/nAdSPtEnOTSlNwRXVk4SPaavMskyqSFvX+kVc
vKfszozuKv6l/vOl/LNABQL0uZxOQKxTkCzWtLEqy7quW04dGsjXwih3QcnCTRi60YVnxv72PF0I
Ic9BWpNMj1Sji3yvbTNlXXvkQ5feS3rZxbfnIRZYh2oPY4RICuapGesIV1VkiMA/GMbohJ7pWKxx
eu+25e3uPNKCFpwgzfjXVWFK2ej7h4a6u0ya+yboEeicU7QFEQFCqikiNxlh0+dH/CrMlvVJEfqH
Lm/8fTsWl2bkVdvUU9eRmw83lR8Q+zzkElWaK1NNcQQTakZVGw9NXeQ1IL1yXwzd+1Lpl38LQs+0
oC29ocgKQJRD6dtcl56dS7lCx3TOmRXSCIRQMiKW1Linp6yjo9uUudv4B8ZuXa+9Mo39YMZ2DTVI
rWuzeF2bfMUkLbJOathdFIWZOSVQx9KiuRXqVnb+QUXlXnS0tf0h6VfoWtJvfQQyfX6kEg0ZChZz
0OWxG+KxSbWN7jaovBWc6Z78wD+lkSjCmZhEz4ghsVsGsgUx9IVKt5mwmyF+0YbD3kxsoxAraIvS
OkKbUZVEkR6DbPAPiZfsWZNc0ZJ8TPzBziy+cUNql1XuyE6v2CO2hju7YHRQrRG5wC39V6So95XV
bLziKg9tn7Hf2mLYRJ60KS3toGmcJLr240fPv0gq1wmMD115g+5I1wp79Oobr2vtLtuGKtolVrSv
uNz3Wb1JTc+mxoVXDj9h6fQRz2aWria6MJOY+Ie883c0dS/Awk1vcFsm9+cv7JIZOkaa2YRO1qqR
A3TBb25Lkj8vRv+jV77zAp/ZRlM559EYW1I9BCmWZSrCTD2Da63G6PTI/UMrA3s0L9B8sqoPdCzt
cWje89Z843nBVV/8ZoSbRNpufBvmqe2XwyYb9aZJr8L2VoWDw7Vrm3rnyXhFWxfcmNbfD2jODJgb
Nj4pTQuWP4utHan5+Lzpie+IcVjzmEvX3SQIBFCPIZb5mVdH131ole/WsoeCBvdVU950xod6EFcJ
S1ZoWjJex0AID4/tSkB6RfOG+oc4i8tNI4WyGyGSy/OyXURhDMok0RpEgnOKEsaVjIIe9y0ib/w8
27RsXKFjSTZg0zeE2a0ISDh2ZQuG1UZsR1Zpm+Xtaui0DKIY4cIShPEZSJPVw1gGo39w6a038IuM
FI7B84vzzFpEkVMQzaSJUG3mwrIgT3leuzDBUH2jfZuPH7r86icw1FRNYARtNGtGCVMZUUGo/EOY
3rgjd6JqH8pixTHS6aRzZ2IeocxuNOcjKCz84NCzlNhJLdimUp5/Obpevg1CdqN4/lsedE7lyfey
qpOtx8t+5RRLVuz7IRAgnupeLz3uCgZSx74y7CIW1mboA24HQy9t0/C2JOvyn8HUxNQUbQ70iqf7
cHR93WAgRdRAhJfJ0Npt1tvmKBzBXgyvzstx0U4cAU26dAQke9WUrZ5MUtvYBr+X4uDBSY1Dt0LR
GtDMU4dT1tL2pn/IrNd1m9u92TiSX5l5vj1P0aL2a8HJ5yySy5nOwLdZvKsN/5Aad16ot+VwZwRr
AcAiNSalGj1iCIjO1L9hBe9KIwwOIfukvdGOwueWGW9E7a84tc+S/uEKmEJRiZoOY5+vyJGA+iY1
dFkFwaHlyi6GemMm+6K7SX+P/NpO04veIaE9WhuS7iorsI0VsS2lyyYlQmJcAWGxJWeUspLUaS9B
qRLGHtGjvlJDsM139RBfDEW1N+KPhsn+ugxPQGcyjLo4DHQ/sde6q/mdj6xvzYBNN2jGV5NK9nkE
AMMA8zi10axDoOoFB9PtbsNCbihR/opPWcRAGAwYS0g5N5KNMsK652lw8N3YbnRhW6Ne0Y8FbZ/q
8t8gZpxydVMbVZoEB7eROyT8Bo+2pVusoCwRwoigiij8F3p4aiWyovV7YtXBYTRvmrTcea1aQVi4
UEhUtbTUVEhCEeoUwWr92KvTKjiU5G3Abro+e+WzG07iw3nrMPFjLnaYBsYtDAZQk819YxWZNIxF
cBD+2Fx5ES+cJhP5vgjyqyTX70Krim6JWdx2YbSWglG+Aj5j42gGtO8rFRyM64qqvbxQgz22tuuF
Nn9MhsLWdC+azkbOopOfCD7NY8qnwx0ZknokhdG0oLwyX1rt21C+r61P55m7pIzHEDMhBtyt/LiQ
uLbqUSSvjO6ujtfIWFKUY4zpDMdkMN41fseDQ9TE9pBuC/kuSIhtRQ/naVnEQU9MUg7nj+rkKY5K
qeHzUcONDFa3lVXwSpVssKsy4k7QC/Mn9J8rCx4fZUaG6sMpnI6EkRQM5kj7sV15+UbVV3GBOSm2
xsAlj4I2LTpBkn2u1cy0kA6uWzQhjOtYbvS7xCjtMr6lo10J26+um5DbeX/XZbBWeutFnj0MYoXY
hYjq5AQzVeyFKJpS4wQl9W2EwizsHBU0G9GXdtJcnxfkolKaaIlwhN2M65kDswpGazqBGdZgN4G2
XeNutXq4aFaOQGZmOO3zyKUa5qv3kMrjFMpphs60S9KKTUkt144LPm7KIer2mZtXr87TSCeZzc2a
ICjUT1cD5bcZ/pj4pkGacrp5tW0YL4o2gJbehMlvAVyPVb7TdzS7RCyxSfpoJRWYGPgDNiUYdiQC
c1ZqJs2GKJSs/CY4vB2yyvaDzI5b38mia93zHdc/kd2Y4ghuZmSyMPSSuAQc6WNb6tu4fBzDt+f5
uaQzxxgzI+MJo9esB0beXmXZfdDcDnKFa4uBlaAaXLNwFz935I4NmevSlpsDVKbyGwcBnp15r7yc
bMLG+Nj4+YGko+uk7WUdRc/PU7cMzaAvzJp8uphl03kXc5pNTjDJPX6pxiSwra7pNwHNzb0mcWt7
blHuUa2iB15W3V4libdG/6QWP6gNJxZHidpCZ3pmYEMjDgpCCehnt5kasl3ZaFto+XsSlDccvOfG
eDkVwXhOtrGxb7vLICU351mxKOijQ8zCAVKXpReIPjgU9MYqS5tUt6tNmcX7IYTSJhpl6MrMMExZ
RW1cZwg5Sho5qWupS6m8dNvEo7yM8kbY5TBcE5mLh/PELZlZIZClgGto0c0vpupEkrUxgOs8Jle0
FfuQ0tExU9VutCfNTVD0w+V5zMUYB9mCREgNa0vYTKxNPrRh3BSwhNK4aYq7qL1gfJvV9Y4aGwvV
tcZ860ZiG9B4ixrJtn1//gCL3JYCJUAMn1HFZ+ah9H20Q3zE3EaS/4ZQK4xe97qxkyq4bYOHOF7h
8fRzP2jxEdzMUnS16TaqneLv0L3Rtdigt+Ocp2hRR48gZqGBGQZKlR0oItnbMS+ckdxwVdjnQZbC
HSinKdF+wFwlnTsQ1xXlYOUASa7GYbDj+Aq1Uz9ZcVSLKqkQ5BCFogYaLGDnUfTW0tEsXAWV7M3B
ri3f0fJDLNMNDdbv3SJJmlEMviBHxyjpKRaNw3KIe2CFvekEAXPq7FPOhq3s1kzZooS0ROAGMeGC
z0OMLs7rvIIpz+LK7t2P/rBjzc6U12PsOpeWmTtoHQV1agvluAizVNruuuHjeQmuHWImwbTWcCYU
Fy8M7/0ycOrgagx+P4+xqO0w1VO+OU3Iz8QXKdqFQQLb7MehE+pb141W9JAuk/EdYsbLptdh2bst
6h2h67D+RRQVdli9yILLqSzfBFd5n0W2JK9CmewlbzZ+Vtse+BmpFbGuETtjqJeKOApiSLVmhaPc
D16+dukWbdV3dvKZhmoe5lFWgZ1p49TqlZe4W98fd3HbO9bbcvRWDMka3MwRJWbukzoAnIV4VJoX
fUgdv3jp+Tud79xxRVdWBMnZ6fXz3GiURYmagfQxTFFukorauX97XiEXQUw2Da5ZU+95pi0caQb3
CUgy08qO3E/oaq7670U7coQx04OiK2QfK2hkH93TJHKw72T7SWK7bbWi/CvUzEOiQSRdVjYdMjN9
l/h8m1a/0yjZnmfZCjnWTAuoW4qyC0BOOsqLgmVXaHRgKGCTZvfngRbvz3e+zYtGZpo2Oa9BTTh6
nR2oxygo127QGsf4qZKNo2H5Oh7g7YPmU9Xo8XJU8re059lKzLzMNcyrI1qe8qyZEpBQVInoAZTQ
eN+lo20knwbSH+pgBWiZom9Acx3gXupbwgPXdKGuE/5oDubWKM2f0jTE3lizEGipzcjJ4qJriUTw
3bT3hA5bSCfv8xV7s+jszW8gn9OQI2ef153OBgaQ3pP6miErtjGFltkhldsyDui16dFwBXPRxlmo
Ik4zPNOw26lC5MTzkfCPyCqyT1HMbdVeiOCxJU6pdn1KLs+r+JKwMFVLMU0nlULMeYqW1mETWr2F
4rifkn2RGWKTu2G3r6IsXoGiS9yUqMFjcU2jVDqnrGqishHUDTBgM15UFrVNuKYo3lZ+ts/yvVXv
piSyi6pt1A4bPd5K3byuG3FVkdqJDBLZYz3sz9O/dCskFnUwNsWkRea9Fma2o5VFOFMQ9BuEcjT9
lNaG3TcrNmvJlEiBmUCNhqNG7faUz1045HVvxuEh9l4N3ie0dM7TsaQ1x78/uw6h76JYYyThIUsx
p6JsTiM78t7lQ+OUCDHSaHMebzEDVwpDkxT7FKh7zxTHj6QoxnoiyOqKXVlEYjdGitthn+kLL2eR
XcWW5xQqsuzc65PfBisUK4dYUt5pWguDTqgG/ug7dVRnUoFo6r1lHnHQYjHU2/OELglOmZJamEbj
jM6DgCgdm3pkWXhI4+SuQrZvYw4pXzFmSzcDx1ecoY6ACdXpEEd2pgiKYciGNDwUVSqchvitQzDb
smnz/KHKW3hsS/U/YWfQYFQmQg8Mzc7bR6jXlgPJhvAwkBuvumtl7ETZe+omTpLcDFa2QuKkgPM0
UzMsMTJkMwITpKckBrGFxoHfhAcz1G9zbrPmfcgu+vQi6N2XNH+JhHBFOxYRsb3FBMdAJKKrU8SM
kyA2YhUe2mqLwCczU+QtQ+1kwkMlVdte0f9WSHN3Xl8+p0qnhAqCiQWM78CmoqY4C4krmSe533uY
XXjQOxFviuSaxk7zu/uICk1PHas/FMNedE5LrtroalSV42NYw1svk0+e4oeTmEwqE4dB/WSmVYNP
CuybYmAu6hD418FmvDBK96Uaiksi77r+cUhzpysLhxvu86FRKxL/0SSBESimIhVHswqllFP+F7lW
gz9W/gG+wPai0u7Q/21p6dTbWrxHo2UF78dLJJDQoS9gwZ0pJLKneLHO0xLD2/6h0JUTtB+qvHfa
7iFWOz8JV9zGEpbEwpHG+jVacHJi/dGFjXMj8TMPQwe8zbcseT2+MfSIwVs7EX+5view2II5RAxB
Ma74ZAOPkKzG136UwUEb4lMUIv6Ir2gUrNiCH6+KQAsWQzCMMZiCeUSd0NoIxgQFmjpAxT+5K/rQ
se4HdW+kj+yd1a3kPAsltglPKjaN9qKNORNV6Zt9Zw7I9A3fuNBmb2eju3N1flUFV2Hk3liN3Fa5
eeF29Y6RbJO30kHYuqIwCz2H02PMeGtgLiJIKyR4VMW73KVOm8vL2Nd7k7ZvOQZLvf7TWH8wLuOg
ttcqEQvX44QHM/NUJqyX1YCGR9bF6OgYG+6+E+6ORZdmZiHq+7hilya7M7MG1BJYnSHTIAYa1KeK
pIlrZnLKnZXVX7KaOYJ8GMK3Qxzsq7hyOH8/NJ7d8jXf9qOTxqW0LMwGo56JuG+G6yaEelYW+wdL
RbZptTZaH2gOr6nwQtkFXSOM1k3j76j/zaNLhLaBHGLMVo/DR7L3ySb3BycSvuMLag+JfScv1X5s
L1LDzqqVDt2COYCZRXFcY2IY+jxTJBgIUgxegLqEfqB9Zcfhm7J8tMKXYfiwIsbJsszEeAI1Y6cY
Nc3ReIDaRJVdPfflRZBdh+6+/70uX/lS2PiPsFCvWLF4CwEflOeIxokHR4bI1I0wjQ7ARXcfDo+Z
fB4kma28V3rcC3Xlmrsse7dC7ILOYr4FoddUlJwarqeYnluC3T3shB8fRPtIivvosSLc8aLGMes3
wvR2ibFWXlhoL2MYTnBERdiumQK/U1QzqkbmTQW8ZGycMHxjVO/Skm2RqXDroaROZsTOQK793H/J
WLL3rVfu0K9MeUxinIv56Azz5r2b0bIZeiTRfbmdqr+uaTkZWh8sXbHFS9cTeSYK58rEPZ3n0X3l
jiGZgFrDoE5pdLntaowjKB5mK15m8YoiZyAYoYXtR7X5lLGDW41+Qofg4PWZI3h9EecvvAQt0ItC
iMgW5lsqcifW7kaLZDt18VgcHfxw3JbMvTuvW8t0fz/LrIhkYR9nynxhDml0Z+Xmpkv1zuwez6Ms
OFbEu99RZnGCYm3ImwwoKerMeWrZrnUf6dJWSttjk9ihHzirNe5FUOyyYQsIQ1vmfBKpypXEyoIF
EzHSi9Lc88ba1LXamKJ8DM3NKLgTNuTiPKVLCqsJ2i/YM8Lu1nwzjGWGZxYdyhbMiPe1zy6a4pZ3
SNnXOttTbDC/GcdAs7AyS9tGEZ+i8BNj+r/NheEknDcrscEiORSG20RAZHEyqc+RtUt62TZuY0Bw
KHRtMTyW7zOpPwnc9B2tPHMlylskCsGywEYfmtrz616P0uyKTGBnZ8AYy3g7ZM3mJ+Qzbb0hPJbY
L5hpYs+lV9aTi1LjRTjuivhlnoU29YYVxi36ialb9RVoJp9mMNKxNwBEfXnQib8tfOaEfXuJPsiG
Vq2yg7HfESt8QFng/d8jcmLzkdSipsLk4ISdFJbD5Q0l2dbwrlZLnIviQl6FkhH6tGhMn+KYOTbT
XIk9DcRTDlZDeDJuz1OyEB1ikp8wNSVPmN6amScel12M9QfM2bN0gyamiyBR0d/iOtjl6M/qfsW9
L+q70hRyw/+Y03tSx5xLrBRdQcysHpq8ujHD4SrzH/viHQvLV+cJW7K7WFH4BjTTw8HgbYjVweAw
1K/Ctt9UXmyzIVzRwjVyZkrIZUqYkWH6vPuU1ZGt9S1WCMb8/jwtU8jzgyk6omWmbjlC3r4eQUvP
SjuKi23RX0f98z5snDxcUYhFvmk8tzYt3iKGn/lOjAyV0ptStIrmiGfplDBY8oObFvJnLPkR0kwV
mshoaU1wiQoybETxlg78piKb3itX4oFFHceqImaILCwNzmuiFBOK/Rhi8kCLanzRpS7ZJ4P5otb0
sax0sE+T4XdFxmxF1ReldgQ7C+/KJKdWGkFqSR04A7+K0Ah+U4foh4nM/3ReQxb1EC/OmDAWKFT+
QGLFEuE36OBrUmdb7WFtIEvd16mQ2M/2w35F7RftkoVagUah4Ee7VI1kEIUEXKxRqJRZBAeJba6f
UEWUfWEksO+OpfvZFQ4iM2nNaZwjole1LLGpeKOyboWUJX0/Bpnd4LF0c53n8ZchOdzfmt/+CWe1
pAvTED3XEgUWMV80Cr1G1EOK+AzvIGYXaVhwjJDFH+IyTHZxbIUYYqXDxivHZttbjdq6LCKb1jX8
TaqU2rZjlNhdrPgF9QML0dzoXeEZk7VJ/4UtIoFJ1+/HnHG895j6MttSMidTHcYJ6m3vYc+fywtT
XDXuNbciB0lSvVoaWlKpY+iZHNy8wCS7hTJFpXnxmrZFYUsjzH4igUaVS2kutDm9LHnqfriMCQ9G
VGIQLFxjfM7cliLdatkmqAP5L8QYrBiBxTBliu1MCpvKfyhLdAPaUd6AeFXmubXNGyPbJB3JbCPt
om3EysguGi91UhMJUV5n+ftSZumKAVzUcVxUREtiurQzquOwU43vMjhd+gFbblZY2n70+3kLtKw7
GHRhEi9goEQxM3fUyhRJOS5SwMhOuw4ZBsREwy16Dtu2zndG+SHhA2KMZmuy6vI8+pKJRx38K7ic
ea3Ui1jH3AjgekPYVcGrjYGcPf2AXr1X/eXGM26J5Ki+Y/wcop2544QYzOxGgIWY+hyL8sVklRqv
XEnNF23GEcwk1aMgs5ZdaPAR5i8UD3FvmLblR5s8ijbV4D+GdHeeg5N45jHGMVGThzlCM/rRGHQH
ky6KbhexYMfodTU0FyF5k/G3srdXQ8HFG39E30wr3XbADTVAX+8mG8oyewzWkoRFxZfIdrBjj9dE
yByCmi0JPw+bR/dF+HsYXv2JLYEpTplzDuE5poSn2uMPc5QNeuuxT1DGicPmus4yJ0zejApTnLWy
Yy1sk3fYGPeRFwfNfkjMtYrkEpFo9aKlx+EpxbyyQlUhgqxDCinZpxjjKajcN4A+rx4LFwy/Dh7C
G6OZM6+ucp4EJM0AUrbo4/DKzpt9HPIN8vFN5md2l67c6AV9BCDW6DCiANNJZ/qIWYJBuxStSozR
OaEbvhAE/oiRrTdYb6UMrhpyVeu1Xt5CHIVJXFhpvAjD8OTi7M6VhiqLRhXhobRQMFLKeFMF0U1t
FO4mJTr+63YZVoRi4QJxGyLFiQdHdy4TUR+LPvrcrI/RF8vpTWfenhfcghU5xphbRhmmmAx3w/BQ
oys2CPcq0oPt9zdd87YMzM15sEUtmYrjFMv7DBvopwS5HUIL7rXhQYyfm7tJbRdS+DvmkniXke7e
KLwMSaV6PI+7cAXQ/kMei80VyM6aiS1DhE2suAsPVmfeeG59jfJl2//lKUfEbdg+wHtLU/GJzDSy
Um1DLA8gmmGu4jHTaxusS9zDODiGNixM/OJdslPuWXqoK23K8ODRS9HhPRAjO0zpZPQ2Kko7zsuV
K3YeDw2bUzzUSQpeDhoEDTujLVM7JuS3XhbozlA7NbcxX9vdWlLG7xTKefZf8dRFooJWeRDj5Y54
x8xLdhGUyUaEv53XiKWLfIw008RUoMBMiAgP3LqX+kYF27bwbexI/D2YWdTa00pipw4sxAsuJrb6
g53CrGPqvjoPs6jf3zQDCcSppMKWy1q7HPo9okmp3cqpTHFBmuTTeZylIA5dJbSWsGqCAs28uTVG
0opSw8UsQ4qZGp28Z5xdkq58Hmb1Q9HuWvJYPkofRaIxI2sPSyzqI3rdmBrEc0xkPjlYum3pVtzA
bJGJsawqTzeKptjRDWM712xbjHhD5uE8wSuQ8xlCPCjkjl0CyI7SF3Hjb/o039IQLwlU1aWI863v
ZT9hkKeO/h9UznvgYyPSvGVRdIhU6OS+8nZlwjM766hhl358kXRttAK5qD6IgabkDm9pzEdw8jGu
eDnN/rJ426DxGqJUVamV0vIiiEYjAOsseNhq/ixYb1Q5VgtQLxfNPabs/OZutYe0KC0kU9PGCh5s
mT//FOd+GLcEeUzQMScasA5Efndz5FIYRGMXzP0J94zF529wM4NvGQXBOjdHCZFepgK7Xcrcoin7
8rwKLt+5I5hZkBoZmZ+mBajKg/DWKzp7zK/M8YYGu5ZVW+IyO+GXUfw+X8tNFyU2DYNNLhNx48zf
mHXiVkGvMI2B2qjOrsq4xIs0+/PkLUT5cMqETLslcJ16ZiHxfJgO6gQgoaSHqIyvW+Hen4dYomMa
gUKFz0JPY64WivkdUn1ARJg3H9J7Yd3hwa6fwMADLpjSxomteTiayiRrZBAgHK2vDOxmJUNph6jE
nkdhSxqOEdFvMDNdUH3seklWw235XnlpxDKxe0z8XNSN32/LIC83Hq/1LTHw0FohEvUyZPFt1XXv
dad92/DGfp9RL7BzYWYbfwgKm4zNaPc+CZy4NN+ZysPScoY95Yp71mURBlj4CmJ/r/u6OdSYgcaL
fkgeWq9aexlhySMfkzaRfhTsml6Ld0CUBx9W3qZ83PY1Xu1KrqQhV8KaRXVA8DkNNqMDPF/QcnOO
1zZQ9DyMYejouN4irA70mrP6vMEzS/umtT0LCzhYSv2h5MrdEcmSh8FUGe8woHpl8cExRTLtIqjt
wMI7Fr9mYppTxXxPeeur8C0NC6dVL3n6exP6m7HLLqvuuUUuE/MWY9A7wu48gzky3dbxcwPvLNlQ
6t15DVsYjsYQMoJYdE4x046nNk7FkITY1Sd+joglvw675DZoMY85ZpfSDzdkGA9D6N/UCaZ608K3
7NYftyJr9kVV2ZkONkzzqyFgW7cYyE9Y26ODzZv2EVdhXkkM2aqmd/owt4OrSrgX58lftEZY9MTw
K0ELeR7DF8VQQJglQuz+VWiFDiErtmhRy48AZlruV0U1GAEAuniDdxEhe8ZeR97b82QsmokjlJkQ
S2pakADMBJPPtbHpMWSKV/xKw0Id+SPEdh5tKWpnmEKchjegNPOiadAFZhxNaSp3XxAMVBi4uNhT
kda2RFh2HmupXsqPwWYMbEYz0rKAGiBW4Wx0Oo2VxD7BMMyrqtqEJb1GitziCOdxJ479cJuPaJxx
NHMNmo0dyg2lvzXxzp1AxGnnY+9QX9sVtxzVU7uhxdq48qKxwiIpdFFPL6rN3GOoZdCKEgUHy7tH
4R8LzndZsuK7FuV3hDHLHoYKQ/uDhLa0+iquI9eOKBac4/aicgMU3tbeBV0MaDDvrfG2IFJlOveV
VpkImfUYwWZurxya+1ej6dDx3sViaYL3Hbx6nyfGW7x0mZbh3Xk5LvPzO/bMgfqtUWa5xrS5gWge
4XWc7RsMBN6m0ZisTRwu8/U71kxV07FI2r4DnV380h2qi1pUDoY3/g9pZ9YbNxJs6V9EgPvyStam
YkmybMt2+4Vwu93c952/fj5qZm5XUUQR9oXRT0Y7KjODkZER55ywC/OXFf5JrYhLjSwKYgc9scVj
He8Zc8Rio0tqFF8lIdx7mvGPaOm7+/u3uqYrM9Lt9TC1qIKlvRRdarG1m8Z0xvSHXkW7HqFnOkD3
ja0e1pUx+daYKgV5lfeUi9xCKx25QPpUHDaK9esBBeoo0hGQqZGNuTWit6XfBBXMm0Kp7FFLngtP
c4v03OX5gxBPT0V2Liwn/fv+0tY/AnNWaZp1/95BnYdWzIx0wmzp1bs8Mpy0eFXLz033eSgSW+ly
W6EbdJzKLUTR6hVHUwKMFI8xVPFu1ytw60fTRPojS6nhGOEwPPSeWB/vr2/LynwPXmVzngSns5Jn
K4hMOoJRjDsvJrTct7J6m9KzR4uGmsC7ZEUtwS6nA1m3EgXyXAnWnCkRuRTGwBmgRfyROQRw6NZR
S1wCMuN20AJl5O4RDWdQ/tUQGGo+R1m6sXdrbj/XZFXaZBbhY3FCsh8psSzXZI7Gz7ymses9l+XW
pb12QNdGFgc06qoR9j0XS9JMNJYfxkDd3z+cNfwqL3pkyKi8sllL0IEQDkIi9OQFVX2GHTn4OzOK
d5YU7lQeGaMzJI9SehLE6pD5H9PsKfOqjQNb3UmQ2DzJqGowreHWC9XEaqwm5cCE1HyAa+oobfEo
5OPp/krXgiIEm/8xs7ikx3jqgmrCjIpEMfLTqCO16r7VtV0W6rtJi1/v21vjLUDtUVRYjGiSUAy+
XVfpJ2GSDpDB2q7YVcaj1Y92UZ4p4TiS0aF+Fph2ymtByXbCgBjv53ZLaXt9Z//nFyxHDISRWHTZ
yC8wsy9tpR2m1HLM6PcVKBldJgFZgZKu8ThcxOZYqzOln+bsJyxOnm/uikE6/QmS88bK4p7u5E7Q
4oYnj+kpfwe+bjpBIU0bF+f6hv23lMWRRZDrM2+m1lEgCEv5bGo/Gy/bcMRVI28YEhTJIJwtkgCz
K6PcFMlucr2EVt8iG1V3yWBPgpAe7vvgqs9DWKUtBY4TatCtCxZSXox+hKlA0vfGN2GM7SE/ab2/
V/9oVeAxcHiVWQ9LxkgS5BqVjmlu9YlO5n+f0ZR1ulGeXLtKZtDH/zeycDVFbTQCP/mTJYe6LU19
dAz60Tgoapqhu6Ns4ejW+HkKhEAUxnhpA++dA/TVDakGaTE1FTX7qa7Ocj05uiQeRwkFlzzbT531
YIzdTv6hdtZhCK1/AFk/GZp/0aMPUxydFeFlRknM6gl/cK5XP2t2saufFRpmxT0r8jHogkQJq4kc
UPnBQZDiapdZKkX3sE//4G0P9gVlVBhm8PQWe6EldT1qpUUAFUn9aflYr/q4VWlc/TiujCxWRtu2
lCfLJEOmGBMbx0r1HXNTeWLVj2jXitQAEXNehqzez8SU9Cq+5LK5Q/HME9EZskZn6jYcdn05/xla
RC3eL2JUdxgqrGEn+9ZJV+Nd8gdil4Tgq/Us4paXQysYBSF6K57GnXoWjcbO03wjPM6/dvm+vjLz
lqVfuZ1aR8KMH4B57MkHUqIPUFKtKHTa5nEmGIHX3sj717YPyTa41DCB39PQir4PykkkqAT9p2D6
NXaPbbhVA1y1QbeWqrM1j5JZxBQ5L2ITYVQSuSw6Bbl6gsEYacEfbB3ILWiMc0rKw/r2ixUEo/bb
OIovYT3ayKLuY1q1VE4lIXOEcrKjaGPr1kK/pvBmmVluBmz/W4MKPDpl8poYZH0b2lk7ev/4U2g4
ZtmZTmEhES170la8XHMQwCvoys9AdxLwW6Nan1VD5lfxxev6w8y5CrxDZXbQqfmErbL3T6LyJ7Hw
2uYiffSGxDK7Po0vqvqtyA5cr0fhixY4YVUc70fd1VcoO0m5GP4rIOTFzT3m3lBk6NtdxmqENyf5
wP7Gx7aVmKHkgEQJbJnBGFX0NxjMjeC7vrP/mV7sbFf2cq5MfXxpSyCddLvyY9EoycNkxcxPiQdx
z1tyH8aRvgFgW/s8SB3mshZqJbAmb480S2C3ybkWI4gdfx2ycXxQx/hbOOr+Rqhci8kQWiwUBnSJ
1vH8Q66CS9rLiKRFpJEpjekaVEtZPdahT4/j9Q+O8drS/EuuLI1lYOZJSCqp9MU+97RDGDhdnB+0
v2tFd7viS9pbu9r8Z8Ps1gIXX6TggWOLZ+hJldtZmOzLEHjGkP4CWhN7VBKM7hCLia2OdHO8/lub
HqPhnPc/prx76rd8eS08XO/BIh7JI78mVcl0c+kxaNysEMB6fhr8syJv4UVmD1neGui5w0SgPUmf
ZeFBreGnRpBTYdOrYseckiEtDve3ds1Hry0sXCekxYCMAhZQ29u1sbHHdTYfIKtf/8ywAcJBo/fd
UA7RM8iswoEMN9COCTTLXIR1QOblebseXetcGWS7aVtXSLbIkKundWV6cVpmJYW5N5HHV8lBIn77
g22lFVrCjdPrm6IUcxh7f2D/LXSRTZhGqpFok10G1isgPUf3w0NTx8ygksVjrR77AcE2S3xuImEj
r139RKAx0YGCRQdQ6/bLLELU/+MKwA9zBoqqejayoxbke3RLNwyt+uSVoUUxQPIiQ/a1GYvj/zC9
f31/I8asL2QeSYZuIB3MhUdGY2wNyUgFVpXz/ZBMDB6SjlN2EMDm/oHvkx+hlTLrJOmLLQuUOqaL
xJYJ1qNn0tNG7ln/ft/Gqvtd2VjslqZGpLAzpq1JRadOQsc0g31Ym/tS0XbVFgh9de9IXeg6wBcB
bXLrBJNsZXWHLuJFjT414k5RvkcIPWwc0OzD73z8yshi23gS6EEh8M7AAQQEeNEAlXXI079oip0E
JbKTYavTsFpqA1o8Q3xBuUvLrm3kZUHVK+Cy2uFzr30QlGo3i/CCYj0oU2SjxjAwnsko9lquGE7Q
OGlW7guk/s5FujXRY/UDQGJhRigy6UBcHGkx9m3cxjzmIjE41mJl15J0vO81q+d4ZWIR9z0hkuKm
ZrkhgsvNFD7mb8ESdS5zq1y+6qC8SVFD4mHKq+7WZVByDXp94Jml1I9yYO4QcLZLfXKSMLI3RZ5W
jYHDAkfNZQbr99aYZbad0BQYq+rgy6CfG7U6CH57FBDjKBhncH8X53/tnaO+CWLgk9DgF7uokBY0
MaQBqqMvnhE7VXZOGEB038iqN0DzBe4LuAzE/u2Sqr6oY80IY1huwnctMsYPImTc5/tG1vwByBfo
dvgWSDQvLjFonKUWK0V8EafMjtJHWFYNGBVw51m7YWrtiJCrAkasG7Pk38Ifei0thKgv44sh7cRJ
OWZJsDOT8VxQlGLYyuH+wlYzA2Rw6QPoIIsYdXq7fZk4+gLtWMr0yQWFUztAgs6ov5ZgeJDIOkhm
ZQ/FrzreiihrvnFtd7GjVpl0WtYSxAZRt9Ocma6R5XTZ1gtr9eB4gdMlgL2MPNbt8rokSZl0yYec
dee6R4Gq/Bqk/yRTtLu/j6vLgYeK/hY8WVTUbu0wsxNQbMgbGe2rIq72cCACa2vCz6pr/GdkKdjd
BXkcyiWuHmc0u8BZJJ+kWK/BaZ/7ZktvXd5Y0nL+ipdmfd+Oc6wYD5nA9D0N3Vbfkf4q6qOey5dx
Mp8T8ZOeTI7fvwQNkK66fIBjNgXyLvS/p9VL2j6AnrAkLt6PUM7aubQzlNrHP9h76iwaqF0ummUE
MPtaDfUWQKtYebvGKnYzvDQbN3rFa7cu8Ij/sbL4LsNM8vRa5YSzxLGE77Iu7LXmH8YYMsThgYee
vwWaXT3tK4OLa54WizGEIstq2l8ZIvRCfBKtz1q0S4qtiV9rMZQ2OPIzChx8ALq33qsA1BOGkfDW
Gd5PKz519fDzT87oPwuLzz3yBqkxS8oPfZHviyqNUIEqnKjRwv19Q6u7BilYR3NrruYsPsSq1Bgi
woDgCyqXQXTqNeNTLtR2WbZHvwm3UDuraLaZg/z/zC11ocU87H1NoGpEzXfoeqZAuEPoonFxLKpu
PyaOl/wdyK9tmznj4Fp98WhE/gsS5KdsHGho1Bv7vBrvrn7PwkuDtDbDWqZ0ZkXfPcqbcX/uPcR9
Ngoeq7EBEDQbTA8ZNZ1bh4kByutCl/MxWGDjy3PVTXa/xQaefWKZPoBbQEWHGeD6u5udyYhWPw1T
TJu6/1YG6osS1gc6gnq+o5J0iMD1buQSa0JpaEIwPI0/sDOWehdTbMKwg+x88U3F6YVTl549hpAa
dF1LV8/znaoiyATBonV046/7nrt2dDMKmxYUL3Q4rLd7ytC2WqhE9lSaynOQCQfUnntL+0A+/gd5
2bWl+ZdcFZGsOE7DQEBxKJyYbC58r8wPQ/bjf7eaRUihHNYYus5qrKSBtD0+g7p6FNLWEcN4S+Fz
a+cWwSXvrTEVkoxTEz4IU/dg5bDGk9bJxK0JRaugW3MuoKI8QE67hBxolSD4otwRXkbToaJigUrd
W95OgEMk1fo/fj8+JkN1tNL0wxjJTmpkL0aSf5i1naRJPNU/6jZ5jaPu4PsS1XTjGPd/Bf10GsXa
siHjPQRCM9ngIHl2iFtJ1+pGXf36RXCkVBrkKWPnL01/VNXA9evHOC+dZKo30qH1D4lpi3C9RQSa
lrMI+8xPGD7APmX99BppCuMAjtX4UzIDx9ScWohd5s8+aanpBn5jQ/ncCFCrKzVof4LJn8u/i4+p
zduiR4sel0i9+ChFpv7Q5anyRZmk8qkS/mCUJSpq8yB3XlWIKy9byEy2GCKUOvmkaDXuVLHVD00G
+xBBUvl0/8tau6whSKHJgwCVTHv89uttgmYoxlKKLwmUdwfpALBCnbxVZF19GFybWexgp4/0pAVW
lHsfOqE4ToaZO3lSfKLcfhbN8dX0q73udQclrT/cX+Ha7QL7ixrX/EZFYOl2hTLgMXI96vYacq7E
J3p0272XNQ/hxQ3KBe+k678IUJPH6MA690hvs+ZhMrKHIK5OcdvWNnCjjULX2pHNEAbkleGh6Mss
IY+VujQygYewHH8yKL/KeR39QVC/trG4+eVGyPSgn9fjowo7PDZTtttMgtdOxppzHRPdHHiiCyNF
qXpxwLyISygeqQHZMYCJzXt/dbeujCwS39HiFDTPJMYq/zKawBa7f+/71+rRXxlQbv0LpdnIgz9M
GBQelYTSR/U4duivZof/nZ3Fl2qWzPDWEouFNMMh8b8XdCqCsD1EyNvet7R6LoAbgMhDkEdj43ZF
Ws/UJrHgXOC25LToQXFvNhFWj+XKxuLsQUfFYxLgxEzr7Wqm1jDV9v4qVs8F+hQeBtIfD7tdRVc3
UITSOLmUcb6v6ubYKC9l3Ox92LP3La3sF08dxJrfeGfvRl8ZwjBEzODhydhVTj+cm0S3N5nvazKQ
N1YWO4Z2s19mVkscq8PelgOyRkGI+52kdQwFaGU/djvfE9GzqYSd6jXflNF7bBmG5GpdHO5yEclP
Q+vtyhT0jU9g/beBzkVuFGChtZS1F/wubYcWPASqtTsf6EDkv/bMzFZ8O/e+0CPWh7NgdLbqF06o
U1+ArCPawR8Mc+eCRlpJI6UBiLdsnYaG1IlGTpXBqIRDI+ytWHaU/PX3j/vayOx4VwnvmPnmWx/g
Mo89DBWGaJix3Rh/IA0JownqMmwKg+GOi3srCYaQHIF2vhAZOyY4InOwE3BlVPN+/0tB8IN6xwzO
5B22iGBeqtWVLmCJ37EvUWkK2uIgGa6GiM/vb50FnxbsuglhaeknVqGnjSZRGgCLaRfe+DFRo50f
Sbv7Zlae7eq1mcVtzNQRpREa3q0UrmF5NerZyICoT0L9FzW33OnCwt+IASvR5o2uyaDuWQTGWESb
uJL8bJJGTquXe7tjLuap7E5B+6xpydYY1ZXYidgA+eEs/MSDTb51QCnrklaD5XpJAj2zM03WnMGq
tp6vK1HtxsrCK8SkYEwj7XlSmsPQDnY8D6satiSsVq2waQrqnQiVLGvhTIoqmU0YJRfGwQbN9JGG
tdmUGyngytsfNPV/RhafkpwEYWoyPfRS5ka/BzzyCREAbRdEjWmHap7sG6E1d9EU/bjvh+uL4+E/
qwTPE4RuDyoK2hZoJLVwURrCnVjWzEPs+53R/v77hPX9Z2fxZE0Eyw91xi9esiI6WdmXwOhtKx8c
o9t4Lax8WBiCrvPGtYRofbugvirRFKuq5ML8gpOHTslOVp/kRD51goS8Yhw8/MEGQi14G1k6C4Xf
2lOstgqMKkOhLZUPPJB3AtOeEmPDPVZXRaClhAAmjWferRUp78xx7Ork0nmvg6eepJqxxEbuZMMh
bfONLVwr8iG48p+1xdcL7X+Sk5o97KEY0C3xbYZl741YfAzgqY6t99Sbf/eR8c1vPKeZzoEOHAbR
iPgzkrrIErya2dY2rwSvm5+0+NQ1K9A8KirJLJvd8TyKmS/CndahsXD/PNde8kgGMi0Rbuxbzny7
1YFcN6y2SC75KDRf2jSJHspeAnUE4MoR0jR7MQuz/Zghu7OfojjamRKg4l6NXsous77d/zWrn6eO
UOys+ExbZ3ESOrMR8mjCuxCB+yyIJVeSITL0x9+4jta2F+jhLOejMVhliRxTlTqtFZMTFwtln1LN
TaPaKdNX+kkb9+uaJ19bmld8lZrMMHsG4rC9YvxVyG1VtRn+qmh//UEvlsfnfytapEDK1MXJIOMw
Uc1bhNZ9MOT7TabnG7VyUbO9MbOIa+YkN5Ml8GF6U9LbVPpaAraWVbZavKBtfgBSfPTU9tihze2J
RzX+N6U3HH+Kk5ch2AgSayUMMlwi3zwXRqSXeru3hdJzw4Q9jc3BQ2Do3Lf7SbHz4aA3bx0sYDx2
VyYbvrPmo9dWFydatFXiB2bLBxPptgB4dB69uf24mF393U5fLW5xoE2kW74gcqBd+WLUO1qbxKJJ
O0vRg1zvAuGTYOxjyYm6T7//CVIxYSIMjzSwTotP0K/Tse6mklQGKSC/RhWw31a7WP0qaNmCPxKB
3i3fs1D7hEqPcSMEIwOlOsa8CWp0SRhYlmwBt9aYkjAO0NSa0U7MIV7EUtDbqdCpWXox1XbfyNID
eIyTPx0a/RPaCF7f7f1yr5Xfo+YPPAUgI68eWO0MwVskOSHJtW+EdXrxiqfep0vDGPpky8jaVs4W
ZprrDF1YuKNWSaleG1Z6qQz9n7YXPzNn6zCk8ucCpNDATI377jF/4DduSYgBJ4TSD50b1CkW39w4
cFkLkT+4iNXR3BNE6RCQitaS6yvq0a+HjT1cs8fSiPfzcDYGENx+42bKaLahH3pXbq38Z2aElUOA
8ndME4oOXab9oNFjnvII/sv9hb53G1aKpjBPB+ih6KMvViqWujdUYt+7TQtnJtWC+OMQ619DdbJO
WRw/i0r5T9uI8kXJou4SMCniwVIy+XfvD34FsQ1u6vy5vEPr9RkamY0QDG7aKlQuv2eZZidWebQK
V6RZfX/N765FQ5xlsTQenagTvmtRVZ0WF35scLjDE/Lm+1jVHkGQnMJM33CjFUvU7qkBURegqrls
4zJQfkgrBia5IwCssc8dy4z3shDbabCFqlgzNR8fXJr5M1yO0xqn2mwR8BvdATi6VZ4ZrTMLIWbx
l/ubN/vD4suAQQE8fJ7bhar04mo00lyXxqgdXTn66pffkJ6//++vOSSqXkDuZhkJUV928S36TqkS
m6ObV+FBML5EUuaAWXKiPLuYCer6GdloYTiT/A3k7fG+9bXVAeScszKqEsaSJKKI7cT8emtweQEj
s+CnQACTckv3e+WsdCB/s7wXWZmyVAFtBims4oZOei1qe70RX6pQfMzrKrIryi33V7QSWdCPoJaD
a0jzyIrbyCLLEwILtc926kW3azrm9nVFD0ctl9O/QyMUL2gt0NFL69/WHUebjUIu2bYq8ZktwZbB
ZITjmGqDWzAZJpCa2R3L35ZLm43A/yZ+UJJQlsUqURFyKZGD0RVhzdel5mBEljee06vnhX4qT1Cu
BXFpZERfX4nbcHTb5FccN7ZExm71jrm/f1Tv7jjWAipVMdW3zvlSXzqXfbVqUfF3E/2nIRw0OjlJ
clYt0L7dFuRjvpQXn/GsWDY/h/By/OLWLTRFaLywCSeXYvgxLfzP3ZSeR+XfSJQdWXak6rXVh5f7
65svsXc2NaCHtMPArywFcIY+E0p+yuA2emR76ktmJjsKCBsOv7aLhNtZBxYy2TsBPQugSJCHxugW
gDpiYV/Uyq9kLJ7awnD7JNs4s5WA8dYKY2DjLKe3TH5yUa2quJomNwvb6peZJm1ngyUzP97fujUP
RNgGvSmiO6e2qPLVQ6LnkaqNbhjUjPzVLWKGoinPXUy0z6VG3sCbr0WNWbqX/6hq06O9dQ+lUXvL
M5TJlbL0JBauEgg/u8qujPhQl9MBuc6NPGTFH7mVeQi8aYtAPbg1WEetxYjTQHQnrdkH0rTPoDOW
yhe9PqbyflB3dFQ2TK7sKSaB5qiwBAhRC5NNG9UCOl5MBiuDQ2Ole2FAreuXUm7s5YpDIs8HzRXl
AxIBffGpjZNBsUVvRderJaZ1jZH6PUf19lDogXkUEjV5Fiev3LjIVg6Q0r0B9XCeFouk4u1+jroW
1pkhT244vJh1e/ASN5Y02/I0Xo6BDVn7voOuLfLa3uIRMI6JWXm5Ormd9mAkL33T7y35qCePRZNs
LG0ljNBVn/sFZB+Gvrw9M00zsnxMRxd0zlGoQamm3b7qvQ365op78NAgUs0wqtna7Q42Q9lko1qM
7jhIkR161QsUv6jt3KbYamOtmXobbID2hklaOm/uVfUkjeMqzNKM+6Vw4iZ+FVQmumm1vDNhst8/
p7XNuza18IvcGGWllTCVaB+lWLKJ+t60EaxWfAH8F20djVMCk71YjsYjR2yiYXT1Nrcl9Vn92XZ0
jFF02ipwrURfwi4V7lmUlatsEabQ12NqVUxYRK3QFoAqytOv+/v1vvrCw4rECe4zFwqusKjRCsxG
kwZVYjF+8ZKHHzz/BK22EB+q/v+KIYfGORY/37e6dkqQVIhL87gikqhbh8AnEf4OZMK9Jow2w15P
ihKHtu+3v38lw/ekrs55IdazfKBESqT4vcHqcAffKxGG471rbZGS1zdRw8T8xMPOIjqYel+NusA5
McRsNwr/xt6P/hA+Z0770AlP4xaOYN6eRaIBwXuW/6RWyMt2+en61MsMIZlc5Ex3vgj4MbUFpAwi
+VyN4zlQhP3981r5gGd6/DxkBw6MvASSemI+BUldTK7KkFgGa+avYUBv3APlfSgm+ed9a+91bWAh
A5ky4UKSE7wTT7BkPzDaoZ7cslT7s2Iwt2+gzeUYcd+fCigsKNRHpR0yuNeNw0E5MVs7e9aNRK/s
cLQaN06nreEoK58irVwSFNhVCAboi09Rlhh8ITcNiVAbiOSPqEJ2ZbHFGlzbaPIfmNTMSyIXn//+
KlI2oumrYt6Tl0QWU5NiNLkSETx/Ez8oQ77xFa7EMaYez3pF1J2gXiw//ZZPXDdGlqQPtldnu25E
f4kQXU+7dvp741BXMiCszVJBTLhBNnzxjXhDyWnXLK0yGreQxRPcp1Pp6Z/H9meSPGveK3yPRyay
GNOuLNxS3MswmcuU1MV3Uu1jKgbiKVTijXR6dcd5hYNim5VyzMW5BpM+wQVsJ1dRPqryY9RHtjo9
Rb8v9MZsbgZUQB+Do4yQ42KzfRONF1njm9X7V9X6ZNCOLZPHvPpXk5ovUag6pvXs6WfB+/2XEIbf
Zrci4EwRahFrfabGzlKZfLv13yXzjn2SNLNzdO1X9T3Q7ABlsfsn/f6gYcnRi+I+QdaGYs2tD48i
8sRMIphcTcyeiCa0u1pOsLi0MgD//iEqpH6XaKNz3+z7O2U2i4IzzkXStHyO9xa6nEZD0NCTr4Jy
bKxPU7gRmN7HXUyAd7SQu5ir3vNPuPo6qzaB2RNgAmmecQx3Y68g0vDFYkim2OUHbwvdubokrmZY
X4ASkIW4tdcaSS1oKh+omMjyKVdp6pGHB9+lItxodL9vnuKeXMjWLPZLIX/ZSmvGSR0IupNb/MzK
7JgK7a5V60vVDHZTBjvE5g+1n0FtCdyhfuqb8iWdEGxInLz1O5qrvaMm0saJrjnS7LB8L8Cf8JTb
5ceURKRZHsmV0r9A+9vjoaXvJp9q/9JQLtvIHN8HeF5nfKLgf2dEw7IkTq298mJVYgf6r930t/L7
aT0cCcgKNLogQLHXt6tB3FzPmNMpuoCCDwi58F0E7RfBCDcKjO+jOnZYAAi9mfKxhGpNJnNPlDIU
XTmQ7UhqD5YV7iBKuKMf7Dxr44zWXBQcDExIXpoyOmC3q6pGLdUac961LNp5SbEraI0M45bG/kpK
wKrA8/OSBQZE/fLWDl6QeVxVBJUmOghBfZm/P8u3zmN8IHNMxOYLghuH0NshCBw3ziBuwcbet9j5
RK5/gnL7E4ZCq7ibeXIKfIF6yLS7lhF7Y4Zsernrg38yq/okDcVzH/tHRUBgZEurcXWvmQDOPsvz
qKrFXnttrfZdww8QiyeTFneuXYRmg9e6agPFyZlgRqhb8lo1oUuKpuOdq/c/sukj1IPNkubaZw02
mXXMTDZtKa4tzgObmsLjQtLlRyGYnhMv/gUJ9Ysinzyv+wxiz2DOwEaVYtUq4oFvUsNzyef29BCb
AC2gRaI7dNaXwm/3+dAdoNU6hSk7ZiwjUm0c0jw+/v6txDvxf8wuErpISLq4F2PRLeLaiapHQX5m
sOjGR7h2L1GGpj2KaDus5IVnhgwPDPK+pNJTfdaNDzpisYr6zM5GzNceq6+/vyQYDRRx5wYCweR2
J+WkGOmgYM1qhm+14LvCUF8YjvLwB2bmLJhuBfjJ5SNnLFUdSSLimCZTzwl85q18tQgw9628T/9m
NrpOvgIkFDjzIjuy2qysgdiKrhmeRtD+nfJsUP3u4t+utvCIn5dCW46KwZIOUmVKWrZBL7r9S1v/
kmalxKO8hcxe+3ivjSx8vPIUP6rqjismqhw1QP7LD2wp+vv+ls1h5vb1yVLIlHkKMfmMrOH2/AXO
pRhHRYQb9JSxBrWtncF3rG7cb9fxV27leVojE0H4hChnLm7NbJB5cg5C506otLkN8vJ2hATYp/tL
ert8F2vCwCzQRljijl58pjHGlb7zOrfKH0LxQfGOWkY5wpals1af0uiriqTqNwGR99E7eKkTfs6F
D8UBunolJLb1cdJ5gfuX+DSpe9n61cjHSr9U06PP/5zb8iF4jT4Wvp015akWzpkJE22yvWzDmd+T
wSnEXi9jcUNwBGIVjSyjTN3S+NZnBy9Heeliyn8J0peq3HnRefylfkDVMs3cEE56Ml7MT6FwDk5M
6FNj23PUv5V2VyeH+zu8doHf/LTFhxbFVuaZAT+tgeI7PfZ+ZCv5zrD2mfIQIN32Vx+/qMopeMVl
75t+G+xy53DfqjdXabseDIZVDn7vqtkHasMDGlEMudP908yXn+zOyV+Dn6ldPRjebuKraTM7ftZy
R+dQSzehRRqcQuNJcGL/62ju0ORsumAXR19y0Sl1t3kOX4YH/yzvVURdrHbfVYrNKVdnKf2UH/IP
wuDI47P6YlovafQaC08D8pZ2/2n4Ukp2GD93T3ps57I9QCKQL6L3bKU7CPpW4NzfiLf3yb2NWLxB
TaPnp3VW59YQSsMzqvqmJ9ly/9pIuh1TnDUMO+Lh3QaHqXcChtc91ml+8IWPYXSMAS5G+YM5fNOK
4EF1Nf+bVH7Isp2mZnZTqPAldskUO1rLULjXSPi37n07hNAdbSxjpYOOl9OfR/WY8RzAOm4DUDGa
Qj3w5HDR+gBCMqb1Xq/K6SEtc6Q8h0x2ozxJbV/Rn5Mx7T+ndYuG1jBuUfzeIEe3+ylL3H/U+1S6
pu9QHVLSlW3Xh707sUvAehxJ6z53VIaqVnamqnHNXyWTPSvagXkp7RNL3yvigzV+Z36aHfXKftDs
kTdWYwtIHiVM+kUd5TSXX5KAgb8i4n+C0xxbvTqZcw0MLpSZuk2tn8QtAabNtSwioNzmcllYATgZ
4YxsuvFNOwl4Q/6suH7MdGcTTNd+GE7ID4bM0UoDJB8p4ucPsfQcPSuGrQqncB92xzx2PHnX5f/k
h+BMgcFQXvLWJozbWxN8VmIK+w+IgvyAuqS27JSESkCunKS960HGLREQT+VjY4ICzZ25NCdIT1Y3
7Zsx/atVLnXhP056sFVeeStnvHMCxrmiLU5O+47DakZVJKZt1NO6HJ8FUfiAmAlj2oIPeaydM8RE
C7kCr8YHllNlG+WdWDqelxxz2frYmtOnoBt/8sR+DCqT0Ypd/diV3okS5EdGPLHvTigpOx/GhXCw
UL3Opn7fKAfFdI32Y5+BgDN0xxc2PrH3WREbC+QAsodsATlfFB4KUenSxMx6l8HjgG2iXZ52VAj3
HoXC+zHpDQv8bvuuTC1iUlFJaln5Vc99pX+s/AxGE83RXH+Bm/2qaOEuyQSgfsxrVsbHrk++dXGx
yz42wa+kbmwI5afOFO1W+dFXZyVVHVkbjnJ62viV79MQNmRul5EfUOVfqq15fmfmdTD1LpLrxmEU
ukOWSfUu9XV9lwnMTMkF7wmYILdLjOS7wIzHRu2inVCPll0mmeRMtaDybbTtoaRzeVDhB18CP4MV
PGTZPixNm0CW8oCddJ4mjX6oZbX5eH8Z78WmDZZBhkitlwj6TiAJkC18Zavu3RxFKUNGUapFhEzI
tQd16o619mCax2H8oQqOFTwixHwwLTuTEFqVxoeCW7qPf8jlliT6+5cZku6we2C4STA6ltwlmZ7U
vLW925vex8w6NvmL5KuHtk5P4J/Kzg2mZiMbWTlOTMLC0ZHlRXlbub1BhhIylhWLmIwrZ4rOaFNt
pGKri2Lw96xYz4TM5ciBojF6oUkAPGakGkFwbOQnQ06cujsmNFDacz5uQPFWbkW2kYLPTC2lnr0s
u1aWMPTJwJok4xTl0YlL+VF78sWn+mf1pUu8g781B+P9s3Me1DbrAoKgsuhD3e5i66sxKrFS75qF
Z6fjd8sTDmH6UQm6hzb93v1+Ae3W3HyoV2lcVg5WrhpjTwno1LVP9eB20e93A25sLAPfKKtjGY9s
YsdgtpzRzv4/hnBBtGLDAd+/1LDDGVHRAqBERfB2LcIQZsxPxT1AyZ2TGsdgblS2hXFf94kZ/MrD
iStDXSTdDYTKGMogW8bjpJOnU/vN0vK9kblmzCx6EdBm8ZdlaU6vehsfwJvw1CKw056c9c/RpFbV
pbZEMjV10Xga92IZvKjJsda/Gkl3VLPLJD5rjDJt/b8r1VYjCPAyYywZB+K7bX3sq8/j/OOsv0Tr
4KunTcWmtb2H90RFCfjl+/a9F+YdMlQJuL3wY9H/K/wf0s6sOW4j2NK/CBHYl1f0RhJNStRGWS8I
rdj3Hb9+vuLEvWajMY2Qx7bkCFvBRFVlVWVlnjxn/jYNX24ftKsmxHFG8z21gmVRHbl6KygVTEzj
90Z9GouTbj3fNrF2wIAn+l8TCw8y6Lbm4klGMHsfLSdxzVg6zSn1CPNUy/dNe7fZ8L8SFJB4JM6l
/gH/9qso5Zv912jZYMVtBnY0G+jNqN4p449Q6p/oujrdHtvq9KngeoAWg7xfHmVq7OutmmDJgL/s
KZUMVynzjcBjdTQanbKQElJkWHIsTkFBG3BXjd5gfpXHUxgqblKPcLts7IMtO+L/v5m1JJ/TyHRy
7MCcNxw0A7aZ6lPSvb89ZVtmFm+iTB7zrjAx09t3Uv2xn9/N+tO09fQSR+xyTwNCJVsGUoS61OII
ziz4b3weX97oxFQOnxSz2lgW8Z3XFvjZaPUA7VriNrNAMvXaKEfPBstgfsmCj9V7WFvczVzZ6oSx
gSxycWT+lsn0SFVS1DeHEfz9Xa26Sh+6TvKgb50EK1UDAdz5187iCFZ8HZktJFi8uLpP39dTAI7n
xayPQf+pVn5V6bde6WFbf2438x6ri/W/liHKuvS81jHkyB/k0QvsQtlXEvKPpS9pG3HH6jn0xsoi
fq9oOiz0kvH19YuuSq6WHmbLVX/m0XMgJEOnDQdZvdP+nVBeDpfDMqYiSYKu5XAA6X2v9v9k8rtO
QUHVd7XSFHmUQnqnIc19e4Ot3mdv7S42MmT/atWT8qaOTgLJCc6yttea+/jdqMk7G01ke3rOnfsg
fQnNH04o3OnoD/dR+zMJ8pcg/xyP/VM7aXfTFhxo7bgUuEtqQqJ1fXnLZ34dxsh3jV4xQaU9nnqE
6obpw+3xr3mTgUINICD6yXhDXE57XOqI/aoqG9P/6Mc/JHhvbxtYHcW/BpahV1jQLmH4GEi1L0Fn
u7J53+Ybg9iysXDWEfXOPG407mX1wSmVXdU+q2gn3x7INQuzRb2HkAfoEhkBsteXUzUAfhlaS4FI
MPpMNwkJa/+htapdlxl7u6Hjp/lN+1o+fSyrmtS5TON63blT8M/Gd6ycpVSaxVcQ6zgUoS6/o/YD
vY0tndGmERp/vaGV3207Ch9idUoRaEoNc3KjQSbVraRy9tEPSx0MdKwo431SW85dD6Iu3Ut6JSe0
2WX2g2Hk4xmFpC4geV1u1R7XvheMlQiJ8Wb5ldXtzVVpx3YqtQMeoDcA2vIuk34WVZWeULWZdrlv
hJ41a9Lp9iytGoUCjXZl8jfKMqoZ1VGOAJOMXtV/VofvTnNflTp3269S/3jb0orzCcQj16cI/WGY
ulyOHlq3dEixlIyavter0LyL1Rqh3LZzNqKBlUGhYQVfDIoaoGFfz7I3MxlopdTpMtUmaOPkKgFP
NZ+hI/Wlx8nMPt0e1sorkCIQmSKkaUmMLKkLJqfWfeQRqHD28gtBL6lO50lAYrTiSY7nPXDsjdB3
5eoGRQEXssBHC7nOxUTyKAWIqcheXjvBMZsTZ29D63vf0dLXwOy24SGr5sREEssDlX3NQr6ZzDC3
82LIZeqddJdrvA2lVj8lsv07sOqts2Nl4YToFvV3DbAlNO6XQ4vsDDbZIVU8vfDhZah34Tjv0L87
mvr8qW63Hohra0c/DsQxuCTnq/icN0OrytAyW0qwdOTMx2i6a5va2UexdLAD66Gx8q+Vqfy+7S5r
synaBJhJKqH0zV+a7K1Alv3Mlr3kj5Zpf7K2gtLrJ90Lf/6DHZaMjJICavMK0BTVFlz4neLlyedc
T3azN7SK22zq1a/sao4OIlUEOwT0bDEeRa2MPGl7GmeL8KvllMdhNvZ0fG844ev1twiMQe8Bb4N+
SSNkXSxV0SSNSbZR8VSpnJ8NI2v3GVHGURmV8WA7vXWYxrb5bTuxBHlAH9z3hr3VxbvinUJcQLRU
QazJgC/XrlOTMYgkVfFsqlxt0h9TuzzaQfDYOuohTH7dXsG1SO/C3GLIio5WFpxaimfFMhrNxqm0
qr0+/uAIddLkZHIBmYi3jbl5DGEqd2+bXwlssQ7bERUGCtBLvNY4KX6V87T3CqVwLZ8rb/ZPg2NT
xH0sy1Mq679SqdwAoa1sSO5rujK4rwXaehFl2VBaNMy+4mV5+Aku/vwl77V7Sf5UGOlRM8sNUMza
gsKCDrxOADkA/l0uqK3koe/0FMxoD9rnMSVvvzxHVXLMmgBGecPfwKatDY8gEpQdAGrwzYvNoiaz
KhdmpnpBuJtlEkLk+oPqsQ8gl6jPMQm322u4ctgA6wBLBx+4LvbO5fjMeRjtympUr+sBkPRK5cU5
z6AsisL3bb/F6rw6m2+sLUbXTlNnFm2vesXcuYKRxDkbaXSXUUrO1K2GspV4nFZyYFqACk2d6+5y
aKGZqomlVyrlfZrWiJyp08LztL89getWAIfjlVzyy65rOWn8Dr0c1WuGlrpKZP4x82hL6Pia5U4U
I6CvebUg+HovxwKoY+5avWPikHIr3bqN5/e5XE/veWo1B14GvKQy4xCUyByUPsS4UgFtSTzC1huO
XMphUGkPpTybLlfLFm3xNVnK69fBQijoGehyX3ydHY1zXamD6oXhTIegCkWgc0pM535ApTNLPd/I
vndR5zX1s2yf8spyg/lLnZ0gB6YPbgOou+ZjNOoifUgoSXy3WHZJkuNMMjggKHV3zXcno6e6OPmI
y5jJhqm1taeyjRQqtAUiR3a5KmEwG02hSooHCLm7S/C1XZqAb7ztYWv1U5M8Hxv09b30Ov1vYpA0
r8us7wJcLIPvqphV/W7ww/7OGJneyM7lDzPPmH1hBy+FzzoboKhOYC/vITn9ZOpmd9/Zw3isJ0s5
KG1VHUd1Dnb10Gs7nZ/sxrUPvCSHu9FuU/U4DX6xb3wlPdg2kBckDM273igNN88rZd8OKPtpSXYf
9orPtMpfm27Uj0mXhYfb4147Cm1Kq4KgmjrREttdWUXSD7OuepUfh3edLfueXpbJTz1s/hkysnim
Utv7Ma21jcBo1TBpT4G/pDa1lBgME0cr2sBRvVkyjzWcJnmYH8sGKSwoIrRgeihSZePls+ZJ1NmA
vxG6kNtbHIwSrcNjqKeaF9Kx7QbRw9gAMbg9n2uvbvjYhSgksQn47YWRJtfHETQ0foT6NgijGGrO
4WDIL3Z8QPzaLRxeJF9iWXLT+A/Ing3za1cNyDFCBmodIJQXp8RY+Nxug696kmTPQBD0+sVPK2ve
6RDk3WdFORx72ZwPs61QkAuk6lgFVvFQBLq9N5zqYy5BWGYqbXIYorw+N5sYt7VAlTueNgLaimiH
E4v0Zp9FjkR3vhRrnlLa84cCUMxB1VrjVGjDVv5+LekJyfb/2IK4+dLWkExmrSbY6vTyYar6xymT
j4NUPRHnH2PevKXqKVp6lMxpFw4VkkPfby/HmpO/+YBlw1oyTbmjpYHmzdrBRHzR1O8d1QfuVtxz
c57Vv9atFYCkV1CzINWjPnI5YMApPaJ+kUbqwi7omGi+lrK8V635W2lCqBDPwSmPtoqVazeTeHKj
w0yVBEzm4iFsyv4oBTFvqUh7SEb75BvBTp/UJ2f+1b4Ez1VLhnJ8DKzSQ5VpP/MhlTWcJsgW6i3+
orU7HEUd7gmuSfq8lm8DP3AQH5t5uVoCxWB88hvJqyJzFx3S/mnqZFct5Qe5fBeYd3X2wcz994H9
TfaDjdNt5X5kKehoQweS/v4lzja0gibV9EHx/OIJz3rfh/5hmn3Amb8T+iBue9nqAsCtCXyYh+Y1
9icfh2ooffEgIlw2FGgN8+lkl8nLYBrg6sCRlvuoTQ+p2hFNe5YV7PMseB7r5n2UtwdpM0u99mYi
foJAEio1mGeXkKh+MsOskHi11HL1ZVY/h7rv+mn20emzgzFBOT3agesE432rvaj5FiJgbfY1akMc
g5SIWIDLbdAlptk5ZFm9XpKO2fSgNMkhR2yVAqvifNiY/JVbhVcZAZnFb1SLFt4fA+e10zJRPV3r
qd9MO/pG3fDXc1wDzs3cAf1Ys512Uxvu6Jyu/OeJdqXb37D2CYLGh5w4JVFleaY6Zhcneufg9IHd
7qF293eOlQbH21ZeEdWLtz/QI4IFDhaQHcv4GOxcRGNoRKzf+ycl+KFYxieN1LFZU8vXwodirL3e
3yPjdi9XueuTzOzmY1mWf8JJOTmcCukQ7aLgV5H3u3HO7pUyPPWVfB8HW+XO64OXxBXFYfFq1kV/
x6UHpHoJQXHCi6utu4Fg/VAFn6P20Gj3so/clLWRTVoxB1cabUG0G4oi7uJS06h6K/VIbF4GvSh6
OJVbG3c1L66oR8GiFfU2c9gSs1sBHooTjgiKE0+hPr3wc8UJc44fRfXSAACz+SNDJSlz9o4Ro9X8
YELqNP9Mq186TQsZctRJu5WJ+X98gcGLhO4ratiL4BwktSMNdCSjYzTEu2YuaKv0z53s/5nsH5ny
J5Tij8EAV4XU/PYjlZsv3/Vjf7rtmSvHjZgIGi6BCjrgycSB8CaoyOsiyFD5VQGYdABDE606WvOs
fVDbeDjYk5Xt9VjPfzV6lx3rVEt3bRbZrtSVW91Z19HN5YcIR3nzIQXSIRHHnuo5UiwdxzSs3k/O
nB71upefbw9aBC+Xu/HS1CK4GcM0D6hgqJ75OTOsQwjmcMqOHTIynWPcVcnztPVWWLlnMElVid4E
MsPwS1yOLgjCpK1blbxJ4f/Sgd4G7VFzUK4CUeqPD2X6UVX0YyS/+PZ9BodgsQuUp8iZ3U7ZeLas
nEWXn7J4gJoSycWCEN+rQ/0Y6zoYKT36Ejv7vDd2UvMucp7h6yzQny99IPQF8A13/tKaO9N/l41H
e/xpUeuC8RJQsIC9Qxh3e3leRfyu1gfUKol0ggDY/y4nKyxTp0U9XvVkrRncYXiHnPk8nOvSdmND
uVftX1Vc3inFaTQQhmyPtfJpiqpTG1oEbscJEFKys4ONMvlrHWn5VXyOoEODj5Bg8fKrKrWsCqnk
DdR0ffpJnaLmkAf9uJen+ZHGHendbMSImALc/BD3jcNxksuHoFWeFd9KgU+b/1hdO+wd37R3VRGm
+whR+rvQab7zhzw4KmUkqNSvSmslFBvT/LlI1Oypa9NuP1I03ulzNt33XbOlwbq2G0DiGyLYon1m
mbEUF7DZ99LrO3boXZI803OhOPXO1gtpV9jme80JrNwtZMVxLZLSGzHY2g1AT5VIR5Oeump31aGW
VLUZ+2av7ysKJuAt7TJy6eOQJtOtnWwL8b2CooUkjZw/9RkufX5dLqVpSZZfhbnmZWZHs0Mv1x9H
8MH7LkrDn0ZuTWdN7yc4dRr4no1CTnblrJ2DRKnv1DSa9nUdON+HslV2QVSlv50CUrw8rcKzVPna
xm64fpYKQjee3rCSiAaqxbeSsE/jSuk1Tw7mU6WrMNVVnbrvxqTbqcBD/jpnBCsO3o1ONM1hzrKE
m4+9Enf0j1Ij+6rqEbXAjRtnxd2oxpLuBLwH/c5yG/VRUOtBOuienzd0J1T7yrZdzXw2I38XpN1d
mrjNy+0DRZwXi50LWBDAoGDKweLiPCmyorfKNtY9dKONu0yT48e0o8VHC21lJ3dxfCg7c0twfqXe
g26UDeWU6H0XhJcLJ+MQa/U0Mrx6Lr6agX5faeEnP3Lu5q57Byg6CMZTM0cPCJJsHFUrO4qXHAVW
XlGkBJYgr9HJncrobd1zapVWJ30OD3FhjAenH81jlEhgvnop+l3nQb2xuGJMi5kWlxzioBQlCeoW
15xvmZ3tk/T00t6hXSLDV7/U08b1fR2zazyOaFYHusy+WLYv2qVCqoZktJfUUnwIpshyHanS3NtO
szaJ1DnIm5P9uMaxjZlUxPFkGJ7c9t4AjbYVfh/9+zAIDyUthGUzf7xtcMVLCQ2oc0CFCWxuCYvi
gG66sshMATrJs6OcnCIg/VOQ7fJk3MjZrtkiz2Yp5MQNWkQWd5k6VkFHUt6kB0U9RUisKpUC9at0
0lAGdsKvt0e2thVeAx8TbnBoDZbRdqc0FSV3dFMQgtLnBwj08uhUFFroqslz39lnR9/Tub3xtrte
QXhqmFGw9DQIE+lfbsC6AiljTL7lZf5wCHKlB0BDIO3AMSSPw97U0Bp36nFL8+jaPTFroFJHBENO
aQmbbpxwLnjI2Z5aJ9OxVEAnJnFwvzGl1zvt0soihp0kMJ6FntteV4VftQBKciX6wH7Y+3Zx1Bof
uGD1fnjRAprWQg/MJ2QVv/o4OpTjxp6/vqD4EsGswLantrKs0/tOU/UmR6mXh/H72R55M9Ill74r
0SDf2JPXbntparGillTFktwFtlfS45hFj6SCy4nWNBotw2DDe1acVhgjF0hsQvPykhKM1g+9Mura
9hQxpVIffY+SZtzJSZnsu6CmtFvU6kOQmSOkHJb1aFbJ8HJ7lddcSYOXg1QMeG2IoC89eEwKWoGH
xoawogdP17YDCEld31jA1ZFq9N8B2hKic8uUG22eOnrrne0F8cexLN0wg9tae5dVOdi27BT7lTsH
qMBssfGseY7oc6E3m7fnVXODakHbVAbMcFFl1T2l3vHZCORHKxzlR80c5I09s2ZONzhfX0n1eYpd
zmYiNU7eJ7P9ejlJ0ruh/haFvCOUrezC2rL9awhY1aUhZ9SKqaom2+uzcsfrNba3QNZrFlgr0QQB
4w1xzaWFyK6HbEpN28sSv90BNap3pQK38G33WzljAMTALAlDOMf2FUyrNbuxrhvLQ4muGOXdhDJl
ukWnvWVEDPXNu79MHAjSotbyYlgiml4WJMz/30YWB4ejdbntlx0jSYOdWj6BjtlHW5XdlZGQNOVV
IYh0VJqKL0fiKDwH1Ql+oCkK7obUp28m2VV6vb+9KivXGpE5e4YUnegKWjwIanUYjEjKZM+k48YJ
incltAX6vk71F9E+YjbjBqRlZd8wGPr6gMKyd5aFgSmfs5mjB3ygdTKNT9au0GrXiTeC1rXZozuF
TirCH3iIxLDf+EEuB2M3ZbPsEY/1d3aU7hOacI7huIUDXzNEPRyRNYFAtJYvHAs1D7lVmb/YKL7V
ZrXLQ+d9Xw8bp+qqGeBclMU5QZi3y/EASzLVwseMlhRuaD2G8cfO+Pz3rsABKnIk4km1zNWGZSKX
utPIXla17lTDZtEf+vJ3n7/YrbtVE1y5fHnFADXUROKU2bscUE6gDRQHNwieWv+xrYp9ZZqwwj1s
iT+vHG4wpQvWVI4dgTC8NBSrwSzHVit7kvlD9/8MxV8/cemAefPzF/dAo6jwOA/8/Hl6sovv/+3n
EzBQphXx5zKhosHGm5oVJC4dyrccmvQ4Jk59d3vpV1eDMrmgVuMtvfRiH/UPSvAqRvoIYez+HS4W
GOF3Tf5WQNtw29jaCSBAa/9jbLEiahMESd8CoAVyddLU7/nYuYmZ7I0tLPfapnlraLE0lZGFdRkD
DE6K36lW7UaQAEr+8/ZoxNdePlJZf0pcXNGvxLKLnalNJiKVLJ0HW0pBU/yXcf6gMy7zmG29h1dd
WWBYYeUTW2ZxT/ttwAuscTirG2o+s2v+B/ZLMgtCb4q/bP61uA10Y1Bms8OZ8yz7rrb6B3mqHlCc
SYOtjtc1JyBhI/Jlr+IXi7UJJWO2QtzdM7VjprtGxbvKLdBd+vvVEaczRVDowzg7L3e/DagmzIh8
PKNz3O6pRUuDvKOC+rYsh+6g3982t+Zx1DsFEJ23CxDqS3NllISFxlvYs3zpXUwtkj9zKJJ/bltZ
wVO8Iv3IW/C0F8L2l2ayGPCGYUWirlo95sj2RJBC01diH1vjwXQ6t40CV6m7D20RnEc53ftbUqZr
Xg89vyO0JKl3LoN8nx6MqIaO2ptgK9G7L4X9XigmyxNER/si3cjRbFlb7LHZLE1kkjOgZ1no1np5
aAJ5cMnU2MERHt4DyIZiI1pdOxHJLaCcLFIM5tJx5DxJa6U1CFP8k05zkz30J5icBGF0D+b49oKu
jQ9+Y16G+INQ9r1cTxTxkp7medjASpZxdLyOZIIdTPu4cgFnuUa0hWZeHZ6gfqBUzaUoL/aFGQea
MhY4qgpiUM3QIMwrV8vuyGQSZG7VxVfqgtz1oF5o5RFaH681mjfhWDZHhWMkFCZGwnIgMOwNfdfa
nwZF2U+66uoIITaHPvrZdhsHwNpARWAmUqaoki3XkeuuU5uhVkSyaIaYsQh+Dqa0G6cTseDx9jKu
7X7BcWvBmiGaVRduqoS91k0BtszKP/iJ8SWvyl3bZBuuuW4G7TMKOBBQLi9rIQMyJQqtDE7xrHVu
w+oNablhZO185jUgSLc5O0n7Xrok2a5KIkpUvCGodkNyCiBmr+3387gBAV+50yBLAgkoOOTov164
fm6WEKGIQB2S4Nkdqc/cqUWjHm6vzMpo2MOaSEmQl6AV73I0s65MY5GP0Pp12XgINL05aLPi9sEI
FWopbRxXKwvEw4MUFkBWgf9ebK5iKAwtHIim9PhjbD3OzYdyPt0e0LoJmCLwbNH1L9z+zYbyec10
fsf1mYKwceXAfMwR+NuFVbOxPluGxNH1xtBoN0lZMVjPLP90kVeGz5OxEUGvmiD1LlJTyCgsU9Ut
RU41EmOZ5pyu2QcuFzffmrBVP6NfBvoAktR0AV2OI5MiKQqHUPE0xW8fs8nR7ymTvdxelVU3Ew0x
usYxQLh+aWQAlW4kSql4qT60+9I3kp2kG/5dO9NAGDmgG2/bWztXRSgIxQvdN9eo4blxBqPocsWT
56q7HyRp3utGFe/Iw8gkcqTwYEWZcVKSCkfvY8DQilrue2nYAqCsjZxHCn12VHRRUV9s49aJCEik
mHgAwfFAfWwc/0uf702p+3B7yCvnOdRavOREYZGa/mKKR3LGvTVUigcWxjXKO3/iQkbYwyrLo65/
vm1s5V4WVV3wXBqPImWJri+DYRrlhuktMjpwPMkGOGh+m7tyb2tfOnvj2FibQ8Ip2qmE4hHw90vv
aduYUzJjaL3iStaPMvs2GAgk5/9hu701I7bjmx2dDg4dfQNXf2O/9Ga9k8PvmbMxlLVVIpyBeEhQ
grK3L23Mjl318JtxE2olsi7NnB90RB7vCX+6XY7+1rsZoZHD7dUSP/TiJQbCStBZweaLe5M7uzTa
RLFMZ5jteOo8u6of3A9B/7XtjqPj3Pd66UbzryEJv9w2enV4kcIQpwpXJJUo0t6XRuU60vu6VyVP
yop3UnUP+dsHx2g26GKvk+rCDEg6Uel+fcwszKRlJjm6L3lpVu0V55P5S6/cCnA+/R7BsYuq+zHf
SNStjExIzAgcHVUDkLyXJqFeVrUMsl1EMBvXJHOCP5Z/e7vweHlrY+GLeTIDhdbl8JwAy0BkuO1n
lOY2nHFt8qjggoqmPYpGWmthpY9SR84trAz5E/lW13hxrH/S8RiMD23xJ8gmBOf+3i1EThUUHP0c
4BDFXn+zySpTL4s2m8OzUMGMnNqlLWs39htb+WqbMX1UOyC+FMkHfdmvK+e2KTWqFp772Oe98JJF
Zx++H9CH8hbQ4upwWpha3J9DEFIRaM3wTDS3k+TELREsU9DQ6//87YYCK0dXiEARMqbXt++bmRuh
JCnM2sjOES5Rzac2hTb0r89A8YPfGFn4dt/oPF5njEih/yA7WJCaI5rW/2EokAiIqAbJhiWZtD8Z
cd/Henae7e/62Ozy9CEPN6brGmgvhvLGyOKohXo2IZWjZWcrACCRDYc+s/Z1mXyd7P7RiTPFHfza
VTv9EE6gjjSoJZSyOoNL2o11CTx/62l5fW4QZovnz6u2HUojl64vtG3LqI6isxN8iORyp0zt3oiC
vz45Lq0sLkt9RvInVMLoPDrfatnZiV1c0ZT79yv4diyLbawnoYNOKWOpzc9GU7qZ8rFTt0R+XoOj
y4uL5CG1Uor8+CQKzJcz1qhRVNSZnJ2bHglHO7ybUH1JdJeKqd0lj3JXHgqkxWi1PCvFS2T+1tL6
2DfZUQFLlqS/Wdg7udHv1ah053rY//UcmAp6cHwheUf+ufw6ZyjqovPR1+iU0zg7KBY+GEm0ASG5
Cs8pDL41Ik66N7u+SRKC1TItzlphwBz82Fvy6fYwxGcuJvnCwuIAc+RwKMGjFOdSb0AjIlJ47BQT
6u4WvuBJ66INe1sjWuzLJO3gqRyS4jwmAdTRv6Ot4HTDwBIdZSHqrCRWWJwrcBr63Oz9bmMI1wHV
xaIsw99e9qfQMLBAOavvBBUMI5F+K+ZzXZh7smIHc9wI71cODxIO1DpQ1CEtsGTKm4woDNKxLM4T
uegdBa+vfcnu9vP69213WJs9cTfzeiKJSeHu0uGSCOkOa66KcxbOgts9ivQn+ia20BArXmdxNZMD
gKhBUMtdmmlaCMAjYoEzyqxZKT9XhfxHb+5Bdm6V11cGxJwR3MC9SVZ2WVfNBxroejMvzs6cF55v
hurRiZovt2dtZXlE4QbOCXKidIEvnFoGR13qmV6cYzlo7kelDn5AMxq7LTmPrWNxbere2FpmhgZE
OMinYSuaP8tVfW8Y/4zcZDrkubcHtRIfiioRyQfOOAqgrwDfN4dP209wZvYmhw8yxCn36G5OulNZ
1ztNS/e9nO2KKniXhiY8iu9v217ZYhemFxPKSxzdQ9XB34XqJl6p7lOiqrA4tOkvJ65ddP3OSDFv
5e9XFxLRIRoshZrGUnvZ11Q6mnvcXx7svV9+7uIQJgur30qjr3klL1rSlPQBkq9cbDOQXEgkdhMO
04b6g1YU437aFhgXt8PibBfSI69NRkiZL31ftWsj0f2gJBigCCFl3mh1T6QRfkZ0SbmOrm48x1Zn
j646alek641lnkcrOj3XLFbNjpD+Sqa5OEhpbR8LGY2l2w6yNoH0somkMkWIq9bZJukMs9aS8uxU
/qlRG7qofKOjIH/bzNqIwDCwrwFukc5bhCBkkzO+oCjPjf1+QjM95A3RoDN728rKYHhNCpwJoAxe
Y4s7uI1Se9aqtjzr8gmyWCxsBSsrhwYvZeIoeNYIPZcgo7BFYSes++qcROV7u0i9Ipx/62r428i1
jdvxespoaAYFTqhLOhH2y8ujvc26oeuLODtTWRj7yAXCq+Sfb0/Yho3lHd+lWZIrTpSd4/i7VLyg
Dq1bG4+U6xOIYYASJssFdTNA58thzGHk9ygSZGfUC+5906vCz9XwaAcfUDyTESmS/9rTgHbSgwAT
E5kh0niX9tSEv8gUZueygUw8ML00etTpi/3bieNuN2jEpQlEGFpYseMiMKV8zM7jqB/G6UOv5/vN
7MW1s2EE3V9A42QWEK+9HEo7qa3V9bzvYkPaKcMXC9wMszZsJQavl+jSjjj+3txPVcXhWZm8Vodq
3hUQ1uioP8z9nygcd3QLFaem2GICu3Y8TDqoIEFJLTCBC+cGXRCZo6wytEE/ZEDvHRpKN4F0KxNI
+VHYee0QNhYTOJVcDolpZWe1THfIgBGbZ7xO5Y+bS3V98nB6vrG0mMJpzuSyNbDkdC/R+OgMW4QP
1waAZWi0EtB0hKrnEjmh2pJC5mLykdq5Q8v9OEVbGJ3ryRLgeoEAI7OK4LT4gjdekOShppRN4XhS
Vx8S6QtKnjTO5Q+5Wm5s0ev+QnIvwKVolwcVCjvbcl1mpaw1rfIp1/7K270jfyFffJwt31WRZ57V
u156oItOsqcfJS/8sj0H9b3WRgfEFv52H79qXZJdJR9+rUlbxk43a/0MGcpkD+fS6qGTHcjn1o68
JepwjargGSAqQ7CjC7zVspcorGMAcEnrk7RuT6X9uw3jg9YWd6OkPoxZ+t5E4KSaGrdPf0Tl/LlQ
441H8PWmE7ARkUxGd5MnyWLaB4hYGh4Gkldq/V7VzlHwOUd06vaMCk+/jJUYJp2HhC3cxfx96UZj
4Wja0JIzrHT/6EClzOkYTM5xCr+hmnHb1sqAcFQy1qJOCfOWcmnLNupKK/sgOsPo9CO1vuXKc5Ib
X24bWdl5HCBcYZzyEE4s70j02tqkMpLgHI1Vt597S6W1Xd+qh69MG4h57klKMxZtt4uhqGlXzRPp
ViA3jzTfP2nNU6w/K1n/oE8/bg/oquoEXgG6BnQAaLnS4EW7nDU1C+Eo8CUSaHa/z0IYSOeTrzVH
VG92aflnU4DxepWwR7emWCW0CZeCG11IKDuHTnTW/elOD+ezUUqeQ4f27WEtZ1CkQXlrg/gVYo8g
fy+HFenjbEVJRy4tylAka6Rqr9lZfpQLiZgWVrFdzGz85ZaikYQsAsbAF/D7kjo+i4NU5+EWn5v8
QVI+ixpG++f2uJb+hwmhayD4+Sh3ERBcjqvxIytXkyg5h1YXQG8afAyMbKv/73ryKHUKSgkcXehw
Lg7/aLBjJ5na5OwDlbGp4fqWepj64WcR+UhHbXn70iXEmAAuwNwCKMPinXM5pqjXctmAsudsNeQb
Y5cMU2T9c3vellHNqw20c4SwEK6+JBu0OjuKa2dMzjka4xOE/qBnzfE9TbLu2H3Karevv/29RfrU
uEsI2XlULSZxhnUvK+0kPZe18rPuovl9XOjDO5uDfV81dXwf+uZ0GquhOSVVs0WGstzWYrzcKhB3
8OJHOGhxgsDIL9e1HKdn3aExOm7tu7Izvrb2sO+G8aTND5tBz9oMg0WCr5LdDdPWYhXHutUjFZaX
sz2rzZ7+NW3nD+1Rl+GkS6Uk3hmpVhyyWkauhSbzjf1+FUUwYN7HABQ5xkh/LSs5Uid19mikCHx0
NvFxVNUnA400lCjJ8VrNUJ7ktqwOiVp2d0rpxKMbjLFzn49jp7m5mU8HaLX7D0Xrp16U1cWHNJOj
jfzLyual8dMSkM1X7Il56eh9YPhxpinpeUyt5JBKev0tNaR6I19wRc/xOhWgdVgFbihYzS/NwBaT
20plp2f/c1H+id+BqypO5icYqPzHRN2V4678rUl3t919xeEEthZwFaEEW2zh7npnFRllhfSc5F5A
2JKUrmJ9gpCkMlJX3mKCEDP1Nq74v0P819piiIbWonESa+m5zYxxN6h1AF2BIR/8VIPUs2mD/e3R
rZyIF6NbrJyj+bY6Kzh3qfyp+9/hkyo9ZB/jz7etrByEFPVRGGbrCjaBxRbqgyQBhKKm56mAKIv7
/iHT/7KIKyaOXxB6iIZ84BKXvmGkSdewg9Jz0ZXhDmFi55FHUfiQK6n1vlBTFOPqrUhzzTXYkByG
hNWij/3SJpmdqE0y/LHz308Hx51dZf4ZVn/i37enb+UEgt2c5yMvFlB3y/TfZIeVbNU8w5teorMs
CPQP6BY0j6WfV4dpkIx7MpTh01RIP0Dn/W39QswsuG8e5mIbXFmXEnot4VvIztWYHCFbn9yy+seq
wIHWhx5VlLkJv+XJhl+u7QOCa/KC4FxRxV345aAPFXg5k8yDj0Q9hTz4zv36o324PbNrjskNjUYx
wbxgOLtcwTwykBSrMZO2Dw0sB1rwWG7VltdsoCANlEY8F4jjL210Jf+1j5v8rMGVR63RnbXjnGQb
I3lt6V2eHG/NLJwx6gN9cLIyP/8f0s5rN26l6dpXRIA5nJITpZGVLKcTwvaWmXPm1X8PDfyvZzjE
EPa/jwxsQDXdrO6usGqtIX8KAnQkPdGBnjOsnhXRFlNIlbJd0tC6/la6SGPmj5kFdb21LXXP7kKE
Z1wFKGdtOGkfPFbdF8k/uK1/l49refH1pyXJgOjDmMYWqJHOTqrYFEM3RABt5PYtelHIhUcpPkAo
uvZcXG/8RCzPqwBpGjP1c+7KumgAaeVieupRC5Yg6RCkH0UT2uKYOdPkudYBKKn9Nyl6NUWB/DsC
CodybaPtfOG/24628IxPXNBIzOO1xE1z4uu0Y1Jj0F0AGeWuSbfuhxhNvvG/ILnj4d75dXdIRjli
xPfe7P/LteC5UEpn0H91we72L7m+tPghECiw/VMoPy+3FX0ZFlCfpaciispdpIw4g2mUjhQ3zV7U
QmVb+bq7TdN6LRxe+PBYntLlSU356iVVxjjU5TBMT9EooG27LxqnjO2qPt5e4JIZGCLAcU5zAOKc
2CAReCHEvkhPohbHBMHQC6vZQxn7TrCWmS/tpU4gqvHegLyeH21roBVg5RztvoQQSAN81bQnxb2H
rQWcQfFVWxM8XwiBSGt5SCd2POCxc4m70YwHQBt+eoqLoyYWO6F7N1hY+A2pCAXZ4XgfwwvnnTTp
0K0Mg17BZLmHL2zPIiF3zMMozLBN62hndNYmqZ4y/yjdWXzPTHHGBq6n4VsGmfPtL7pqeTrp50U7
GCNq8G0p4t8/LX9fSVRRva9xUW/cwC6y56b/mbU7b03+a+kCMQn4p4qnytJnr0MoZ2PaDiVHRShD
x4/SkDYm5QOpytbaIFdls2lzaaFR3QGAxj9nSzTUQDGYuGZzrTvZ2FTSwfPBAE90HDtveLJQCXbQ
hOytlbbtlQLT3PB0nM72tkuKMUYIOD15uuYokfpm6d/qbiehU9qq9VGqdRvU0wiV16s1bMg0uv4u
kD/3Zfzg6uV+qJ8o2R7kJ70g37j93ZeO1/mezPbfV4eOqSK0DQMNtkN0GYR9AycCugHduMusOtyG
utHAA5UWK3fIdcTFJ6AOQQlzgjzOGRDrstYtIeq4qtJ9E2RONjyOyS6L071vF6Fll2O18h2ufW1i
0scJwKFRZ5krp0Gv3csNBDCnMB6Rdy69e9cSkTXzi8PtTb2+Hi8NTZt+9r3DUqlkNaoBvLTmvRsZ
nz1oOkrVdEpxe9vSdB9cRiSTpQkfCBk3XaSZJVjjO1JXutZW4/8gpW+cNk78lUBx4eBcWpnFPVWj
N36tt0BQDIsXvnbk/N0qCgegvzNko+1r5VZqIPMVttAIV3auqSsFkcVPR6lx4k0Ftv+bQ/tsRzW1
G4V+2lHDeqM6VkoPovx2eyuv0zQWCR3n1E+YJH1nMdMQKWoRNiImag3n+yyFr1bVOEF5Z8ICd9vW
ooOc2ZpVWHy3Lszcw1YNjYGyHSTf8YrtPyRsl0uaYXpMzyyTZJCykx78Mv2QesZLTNlA0FeH5K8P
86Wl2bs1NFGS5rEMSqPJ9o2RPoRGX9qortkyiL823bmD9Dgo3grye+2bTW5z5hZVBwl/rLPAclQf
Ylc9GGG70boDqQ3y7StAzuVjALAB7ONUm5vjfPSW18qH5OQUBqfmkyaYH4d624XfhrLdj93BIhSy
ouZItN2iRHLbY65Y4hlCxz3/GJ+5jB5bsUQknZ+AB6Z2kFeRLWgRdbISHJDt6cMXQxooBQIKMrZh
ZEF8pBTBZ1fXw42ehOmdWQvQQQkQMN7+Zcuf/s8PmxUeKqn3wCRqfIP+lxv8p8m1jTIdx0ZKAsd4
6qVu5fAsf/Q/BmdenY5064cCX5O0H2gnVmbhVEdXfdRfbi/sCm31e8sZ8wIE8nuydmZIU5LKCgYu
Hd/cB+oXlH8Vt3f016pzavGrjOq9me//ySbK1BIz54ykzD6zFSNnUWk9N8NuELWta31pi1fZ3OvK
i9C9eeN7X6zce0tPCKwt6PFSBZCIei/PUC5Jldsm3EVjnj75lvVQS8P29qqugwwyfwZqKU5RPuIK
vzRheUVQB6oAMFfdGfVdFGk+PAqVHRnJPTn1ZlzjU1jyyT8G6XNfGuzEuG+61OSkGoeau6BL7v2m
czrxKXFj26+/FepK+2bxcjg3OftwyghHZZi4fLjmi1j3jlS6RFESDPYWPNeJCGlltVEtiFuDF7N6
8Qd3jSBnuuzmsYAMgpOE37AmDo7LRasiRUzd5Reo8aFpXcdPDlQeV2KopZcLCUAySwDWE7XvpZF+
TFOzb8FY99p/yFG6qLmgXuNpa+dg2q75Yn4vhDSaMdh5him2nj/SRiKw8eKNKX+xnFjKHAlBZdjS
9/KPNnutoRO+7acLFQSyEFJXnmb6LhSULlcnDmpeCqOanbxPgnBHLy6xw48iBBlpulH2g9TbxX9u
sCuKfTE4vbqpmpVrfumk0LKFeopxJpLo2YOmNL3SIbeYn2Kykjp+DBrVRqfWSYK9rDzk3poo7ZI9
qEFJ4qlV8FlnXpt0ldYKnpKfzL5+y8o3NQse0vhLmvvgOa1DX9XPt7d4yUmJ+nnKpkI/idjlDku5
lmdW5hcnGcWkD508NMe4M+7icpAOty0tfkx0W6YUg5bJ1WB4pZrjNNhSgKzqd2qyaRPTESxI5t9Y
nQRVcoGKjvfFi3fSCyT8evZYerXTrH3SxWfk7HfMsQVSOUapCZktEwNfMyF0XPNL6D6EroGyvLDL
C+0uTGtChrfb6194JglimfOjfWjBXDR7vVo9ROm0w2xkdRuGu0NEwiUIbJRJayP7h9iIeWjEK0B/
TkPys3shGtpkqHqsqRSDiJup1AdfR40uqTEexRDCwvFBMJn8jYbtoMWHujBWfsLCeid+VKBAvNYT
if2lZ0VqnCZml1SnpnuZ3BetkOHoS48h1J63d3bh0OC7nBnKFRMr1CzYDVRfHFE6qk6d+aEW+o0S
P1Ri7aTjXdkfav9429q1/0w8WiD/wbjRIwUjcLkwtKz8qEpy/xR73+S43UQH03Qs6LFj2bADtKTz
/IMrrXjP1Qs6GZVkYhCAFhKd2UujgRClllZ3/kmMxGg7tnJ6EgbA3kZbRg9pImcO43yR0yjVYxWN
wUod7OpbUnmbSjXQr00cifNbwo9dfcz6aSgxTsJTx1ShE6mJu7UKo7zzOk+3o6FJVgLZq0CIGAiB
P0YgCPiAVk1P31kyEfa5asYpeKNMFp3Clb72Vbs2KrCwMMTiJgQ/Txq95tmhVCLTHM2c4US+32ug
FLY+PNE5Fgr1SVrTjF5yHKBTcL5JBF6oxU8/5mxBbSMOppZK7GL4uWx00r8PRrGP771oE98n9Xjo
8/cVX51+/8WzPe3hmcmZr3pyKzCKO+1h3r8wrUtLpHaCXtvoQ83cJ+l0UO8at38We/QtDGdU35Mo
2t/+FVcxyvQjeMinqQFErebaDpmcdAJ088wDy+++iXJVrzpdYCflGuH01WM2MzRbbVuFYz7IGKr8
wY6T0QmM5xFykNvLuQ4tZ2Zm4fMQ1WlKhRynqfZyVsKPnNkWetJS8BxsHqRmk2Yv5WjDOPRPhhny
BwpF73XO3WGNolenI0OFkYkiSJDDi04MFDjWmL1KoRQ4gL6/SvnwM6uDxFEyC3iMn36EV0p/uv1T
lj4pxRkDYlooJpV5aycq/T4dCrYADMadFmxNs91a3WgLK3aW7gAICmHGUgwez7n8VmOh/FRlpn/S
orzaN5n82ejUYuWiuXo/+J7nRmYvVZhkUqgMGospo3e9c7KfOTq/ngQbRpBv9LwJ/zZo/22QfgZ8
bDAZziOQpoqUoJdZlSU+RcNXy8gdQ3dq+fX2R7ruIWDnNxMPNOW8xL8vpLMLx9Q8HfRXF5yyduMb
e+raThjetSK6Ga9jYQ+yIzzJDCDcNru0nSSwE+aRKYcr5IOnBmmqwWd9isSD3+8oJRs/StcRM7vL
/paAll4nfdU/tmb3t+f28tAP2LIYghKYeoqbFZDFkgeeW5j+/9kedo3vRkGCBSnLnQ4i3VWw1bIF
CMMmOi3IIKZb7cxC7FpxOqhDcBojzQ6a59Wy49K1ODWf/5+B2UMaIyFhDpMbMAzn9Po3TcudtFqp
CK+tYnb3uqqeMTsxwiMge1CZPlcIuN/2qzULs2tXKeuajWKfGgPftZgdDFba5ysbNS8oinKpCaLA
t/a9N7UhqRQLm6Gh7e11LN2dqKASdIBuUXkaL7+3IEl+JJtYKSTDKeRhm4bm1qq+FfmKocWDOGXO
zFsC95jDuFoNtoIimWa/TfWIKMwnS3mslBdudbIq6aGNhsPtlS3u35nBmaN14mCEOinrSTLePOAe
RfnQ6WuDgVe8BdOZJyaE8Yt0FdbumafB4Z/0cqUHp3jYdc/jz2SjF/eWezfmz1qsngblE/316FH4
6fk5VefN7TUuRYzn1mdeWPkx3D70LU9i9V1pTabARTgzHszuPRn+5Xaj6ELgDRwIfprpRJzdDJaf
+VrqqtOZ0i07i7pkw3ycvrKipXMFWHzia9HxBH32/GmAYCQtV4IT+ksHywrvBkSAb2/akssz4sKE
IDA13gT5ciFpXTUawhLBKRBFW0Vg+os+fIJm/baVhRwJuIkCaFGF4umK6rgzlUCuPRcraFSmNjHK
DjFoh/YROi/2OLSO4q8SFE6ndR5hnxud+TxCZVqu6hhNhm9UEztXtEGrftald90bdjTqju4aRcxi
IjFxH+sgfKC+m3ffIg0lgKzyw5PR90SfeyTZjCGA1dWnefpMS8QOofHsVisnSxcKdRsYuKlikI3O
1ppVVYEuOb6vcPsGKi2PJpEdA/UrahiF92H4LEiPhVvcyZNGoiP/SI5tsSvfQ/0j3dIVn1r62hMr
D6RhTAQShl76lFxVVSAWbLzcvRWTdIhi0iZ0SmgAoev2qol6dsXk4vphGOCsTJK06uzmyb0wCkDz
hCckJe50ZNqM5gGussK3dt5T8uO2Ny9Gb4wuTTOp0zLn+W8gNY2QNXF4ahWIPBPd0fT6l+e29qAi
Uh4VT9NLpVjRg+d+Daq1aZ/FLIcCpDRVkcBgarP99as8EnqvCk9l3R/E7pnRzp8BIhcZsnvdW106
2uZtjXJ7cYMJGaGAoehKtnj5TZnITPM27MKTpn2yRveAcHVqnVT1u3Bsy1U99qWjOyG44VmARoVu
/aW1sDc7KaJ4fkor5T0MjX2aJ8fafHIz3XG1o9t/8BRbjtee5cUH7Nzu9IyeXeuw2FvQMGI3S2Kn
93cFxFJO4R8Cc6sf20+9sgeWmX2qjAeZSizMBbcda+mVPjc/O8Vy2+ZjW7HJXhTYovCtbR/LYiUa
XDycZ1s7OymRYbmjhqDkSX5QB6RuGANNHwzjI2FOrmt2sXJWlp6waf6cMtVEajUvm49doaexiTlX
TZptpBklN1Pz13VG3sFzK7ONE9VsEk8dwlOU7RP1eQTXalUvSvegDY/ArVeSxKU1TdjniX0M/5xX
/Krcp/WA+uYJMThnmqpfZea60p+bIinaGvARIPuMkeknnDki+gkwtVYunmCiENTkDoLhu8yN97U3
HHJ3vBOa6hB09TMib4+m5X9oOxSn4n4jjMNekYqtJ5lvY/MorIX6Sy569sPmd4+G/IqqBhYXrfre
xE9K/itZi+OudBR/Lx59MKoLMDTC4HG5eLV1Kw3qoOgklccg/CX1/sEwDxbu2g/tUw8jkq9bjtzm
TpgC41G6gy85iTugPJrb8Zh87ATDTpt6r7jZbsxrsgX1EBXC1gvLbW0oj5ZYPrhF/GpFrt1Wxfbv
TzHDJ//7+TNnrKJKHITEi+ArKDeltE+MzAnXhminPzILbpg9YbqPuJAkYs5Hm0sdraGkhrstHwEL
w6Gi+I7McOlfM+3xNZgcpsfHe64R6s5qo0ndq30PKdFJrItDZsaPVYlE3NaC7iF6a5RN1SKYEhub
v95E3J9JfGaNmFibF9QGT42qJqlJJeo7vw03E/CnhvX8/8/K7DKshriU9aQKTh5187L1d4oOQCIb
V2plC4eGpgS3IFNiHOd5X4IP2UghMOdThZNuG/F9tZCw4A4XFmbPcyFYWa1WZODxmN7DVXyXmP2u
LIdPYyPubu/ZQiSAaCGcrOTHhLpz7UC3HJmalSknyPE2aoONOUjKNu7HTRNue72K9y1KX7dNLmR2
mCS1nGYKCbdmt2HQwbgnWexf129TkFJl1G3DBmyWlR4oL61c72vW5tdP4qKzJ8jBqTbGfu96hrUR
EguEftK/NxoSskjirqXOC6/yNIcMXo8AFjLjWeWhytVc9jIy56KUX9LO30me6wi1cOhHaVvkQjCV
B4V+jbhj0W2YCJ2Uw5jpm2MUYjkpXa3SKHCF3c9eG/eW7G+6KM6ciF7+7Y+4FLaS+WEH6fCJOGiW
zXZFC4p1ZI2+2uwZYtxl3/12r5snSfkWJ/vUQNBH922vGpxqTWZj8QSe2Z55kEjZUzUj0lwtFPdh
dleP0TYpVvqq0x+Z3cmQLEyMK+iiMuQ07fbZo41oiKBrBW04ZXwfvee/xx9xE5///dlNbChuVbcd
f98Lfmnit9VLZOn3T0OTpJGwtTFfePn7W7MyrAH17lOVF98Tn/HVXrbWCPWXXO7cyOxL1FoSZ1oO
LjCQjlQ8I1/lPD2Zza/b3ra4FkgyYT6aWqNzdJg5lpkB/I+CV+AJTscc4C4qxXLFp5euCoZ5/mdl
lqcMKHKmccOO9eFJL4e96Am2DIqKmUIhXAu9roGNfP9za7Pv40dG45oRRbzQ72CLkdys3gy+JzGP
WSOm2sjtNhGj+mPGmNVolO2E2+g+NE2qbTopqTZd2r2ZEYrpt7d66e4CGQNHMzcXmz37WW2T9nXd
FHzRXH3N4mgn9K4dyJ2tN3A0q3Yuq3f1GhXjwoGma8L0EnEW1HhzBXDDTPqiKCiNsR+2T/fZ8B6G
4h/uxwsrs/jAZ8Aw8yWs5NaD2qMJ/Atmo0ZfSckWvOjCyuzxlmqf0RoFKyMqFnUb3VdV/tQ0jHbU
EzzD9w63P9ji3nFFgWZi56R511eF5TUSC4qXSN4dYi08yrZorjjF9WyQBLk1YkAwWwMx4W9eXiYN
LOJ6pHLbV2ET7lIvOFaC7z1VdbYdwkCygyjNdpmR/YraKDqFekGlWPE+D6UyHqu+WYP8/R6enF3O
/B64IaESYwhgXsDQPS1Qk5gXwLPi+1Qv7kTvex65n4Mg2lm+buu5so+U9MjMHWNFNnmXbcY7FNb3
RhRN5P9fxVBfSY4XPzw1XJgDALCxV5d7hGxmXouDxYuYZ3dtLB/EsbULXztKULmXYba//d11/tzV
FhBLgxThqII+uDQnhVrtosZB5IYMPYMz3SZWvijtSq13IT4k+SFOAxRMnWiOpgIyYqaqDNVJad0Z
ZueolbJ3x6dKDG0Nhsw6WHl11+zNHC2RSpVEmdJfqMgMw0d2ALpc/NJkj5HsO6v50MLDcrG82Tcr
KlUNm5EKL6rkDcI+muEwP7pWQl32jD+bOH3Ks1BCMaqQkD6gAKbV96Gev0Xxtzx+EnUYp/1yJeBV
p8jryjF4I3n6kZ6iinpprVXNPisLttCqvWAbJkaBhIqfOUMRCfbQpuHHBu4QNKGieFuEIPY9s/jS
K1WHrHagwu5VudDh8oHVuvg19FQ8PR9iijFoEwens5yx775rcYWIlZR+8v0h2hhJ6N7TljDtylcg
RIoGl2rUGAyfrCZ3nVby/Mex86QNItCRkxcxVJZFy/CM1WeO2uv9SfLBvKqQwG8lrxPsVC11sKaK
snKRLR4aUB0UPYHJQEd0uTccJrOhFhEywPkseSdlOMRii3rTytlcvJP/mJlH4rKnDIorY8ZA36MP
0GJ+yKhi/cMFcGZk9lLrbV3q2YARL3S3pfJWdobjyU99+Om2nUXvhahP42IDYDgHB6tV19QM9FL0
K1+sWERgo2EEw7SNd30NTrloymBmfsqrYTuafZ4YGKAQII9ygnNFAQeQVoadGMjA5XeFvnKzLX4j
UiXyUGbGrxIYFOST0hCJv9P+Q629a9ldHvhrZ3HpKJ7ZmB1FeWwTV+1oLTQNkXEVqQZS0u7bP3wf
oKeTxKXJQOls0zwybQIDYlYG1PyxtMdYshlJtjPx1K3pvC21xBCdmrJ2OgfQU8yN5XDGjNwuTNiH
KvxG4wejK8S9hwbLxhuawKER/qCag7oZmj63e1PKV9xx6btNpURgPdRS9TlUSTf9PI1K+iWFV2/S
SLeN9EehrOzpUu+AUSd2E0kq8ENzWmilAFXrQ5h3yrv7WGTmj4TzVNdPfRPbiVzAxMuQT6Y6Chse
Jc9hY+46rbZ77clAi+72B15aMRcuvWeAqZyN6VI7ez6aLNTd3ue3SFBBbgglCyeL48e2WmPGWDQ0
QW4BTmvXdERQF7oyU+DBqR3l99FNra0SCM0mwGe3t5e0kGXwOE2cEhZ8bdcw26zu/dyAaszNorc2
b0758JiKR3+Unar6kvlPwrgmyrYUWbCDv0WNIQT9/Wye7aLWN1FfVj2JTeTtkkNppTajgYMnO+7g
2e4aRnJxhWfmZslkK2dg3VrMmdkngGi238EIYSGgBi3Fs+KPG3Gtqbf0tp0vcPYe+EmdyaUkkUQF
xlGyko9I0lB0lwq7FIPj7e+31DQFXEuMQf2HqHDuk2ldBOEYiGQd/U6TIiTdaaG9mFK/Na3EjsON
j171YxGsDcEtuSiD09AI0k8Aazc7C3DvjF3bYRfek0OubHI/3I31GpnbUlh4bmV6p858JaUa1KJ9
QihfBN4vCga1MwkyrdxkSx/s3Mosgk9iSB4axNBPhjx8kytbkcc7RiOcQF3rLyzumkKswLg5iNk5
A0CFI/qqSADqEqQeqiT5AWhJdKCnXSsfLO7cVKUB4MJrPX/B5cEzBEUloBaUd2jEHEMTVm7DNQsz
D+gLM2ndKezRR7PeJmPkb+KqWOMHWMwwaVkA/6VRQgl3VsOtUzeSlJrKllZsLXPv1bvsTRQ+FB50
FPdW/d70x+E/8Hfa8CX0UicenSQ7ytVKr2EpIIKYnUuSZgMglJkjKqPQ1EaRg4KKjkHn7fzsWAQf
Wn3YKf4aPmnJHUF4cENOLIlMYV06vWCUZZ2XtAJaN9m3lfM1iT0naPWV77e4JBimAQIwYUoMcWmm
LGo9Rs4aIA+1/lE8GdqXqKTio30t3cPtW2rJ7ZGThPiCpteUll+aSlD88qMJcZX25YteaC9+Vh80
4f0frFCHAMIBLApmmEsrg89frUGFn5IaVg0Sq+7VGNZU7BcrMBZzsZCBQV7MZMOllaaLxKqP6WP0
5bagpKFApapZHyPddJLUsuPhYCV73d8DfbVT5U4Qjd3tZS65B+wrMJACcsQ7ZgciEstQbgc20yjD
BtCXtUOnZdgwAF/anuD5KyPu1+YmWitCkQmTR19+Zm5sBDfJLcLzui+ctmaGq+iQoH0QtXzlLVu0
xD1MNwOpVorllzs7NpbhFSUwkbajkhI3oJvFoNz2AGHcv1UboTokImnCKAyosmsW/xFNUq1qG5oK
AqAu65eS/sIfVwG2y0v6Y2bWnElMIU8rjZQg6uivh5ISHtIsgWFQDyzbNCJzf9s3rg/atCyI3Jgf
IDeYk5HXZeFlrQpiA8PfaeM/pVX8QfDiNcj7QtcJsjqqxLxjXCG0CS+/lZuaiZl67J8Up7bs+Y6R
iLZOIFx4ITEj1EhWeIgrQBzV9yY/1rmxvb3ShcCHXzCxMhmUH2kMzU67mFYqim54Sxxs6zJHDpXQ
Ltx4RcKR9G1X9Z0WuRq12GqrzfulbUaWgUxv2mT6bper1wxWm/c1xbFG2GrlwfyaA46jqgN8deMP
P/thU2itw2S5wk40EXMV7l2YyJ9X9mA6e5cVJqrA4PLARU5zh/O3UbSSrHNTvoKX1kDiVKeCpLqP
tlMfTnfvmhal6ubkjyvZ9OLXnyqdJLsTm/+cpBPxdtCSAm6tCpotlj8hf9n6fr+XrX7X+NlDWKdP
cbCTpRbj8TctHdZUOK4fL1YOz9iEFaR//Xv29iwwLPPWLUJfJPkcug+wxe5kq/rBi/YZtuSHqlW/
ruz0dS1vqrfDSIoSEoirOQa7GaFQstBgPJVitgFfcRcInWcPufmivZmhU4mfy/6oMR5oR+KP27YX
lzp1KBk/4lzPL2CDK911DYmj5m9MFKxhHEEY3BaCxinW2ojXMd20zD+2Zocq0UfFGwyVwfPG/Flb
qh1Iwsvt5Uw3w5XPQi8x8SSymfO+1pCWLWksX27kgVRqYWv2+6xlEER6D4QHU2jsLPvr8INVsX1I
ZTEWosyZnhR9HER/1HlYNM6H/g34uiQ3m9vrWvxMZ0amO+PMI8Myy0c1Nwi4EyvbhpbubVtLtMcq
Cu3cqH27LFaJkZaeF64+5JOBrMogDS5tliGid0Kihade/pSKvm1Gn4z+W0Zn8u/XNokIMroF6x4D
D5d2AoZQcrnE+3tWsqGZ2p4GV2vRUmsDR+6i/4B4Sis2FypclLeoDWNuemnmwkuj67dDYoFx7JBa
+dwPT7oPRiXwHCW1nD6+M4vnxFgZflraUJWmIDze3GtUPy8XCvtb2yqmHJ6gdhAExw0pLglParYm
pLXkLOd2Zs/nGOnQPUOUeGr78oeYvVaRv7c+M3q1GwTXsm9/velHz08cShi0kqdCDzPcl4tCV1ju
0y6JTsX4rfNcSHJ7OxdeG+FOrn1n6N9vm1v+cGf2ZotLhbrvy5T2o5ft0/IQep8Yn7Rbai5C+bmu
9pL2JRzVlSry0rVytkhzFqZWFsIvcTn1PFsLdP6T28UbqX/W+o1lbiMEP8U1XMqir/xZpjmL7XLm
2PqkjiPyJ+YBpBeDx1eSHsdmrb+wFG2cL212+nKCDOAWKcDNTrOz7tlk7mZ1KO+arWKSTLZ+j2mj
iseTeuklTSVHbj1mESMr+1JnuKKOba+zCpvH/XEQgn2g6dsejd4yOqJ3uJOScZu9asxDjGJ2L7rN
SpCxtGoms9Brn0BxV1oLvRTXmqCV0WkQHwz1jQB9Ffmz9AV/Z/NUsZFdU2YHQ0UnOuhjLTqRP9lS
+2uaoPYq3ZaltU+45J1UsalhI5ZCxDh7HCA1t4Ri1KNTFtuqf/Ra6b5OPSSqY7tM75Qx+rhK4b/0
lE+DxNN/k7TDzGRrKINYKWp0KpXeDonQV3u2C8iZaX5zestJDKc48NJlytJyu6CgHm96jzoCoaHw
MMGHuw3iEeO9lNeOqFCvewPyuK26XaOv9KiXXITQH34IsEgANWfRilcVVm0qhL9xJR+9/pnaw2H9
2y1u5JmV2SoLX+jzxOMdihoz3fm58JZa7hr4fW0p0484ix5UPxg8Ro3IKNx0p5SRXRq9sz5SumgG
qMA0UQ8YbV4VzHOrM6VEwcwIvCqVTAiFUum7YDVrQxdLjw6JNQBnpnwnlpLLBeVWQ8/BJDTJhdjp
IEL2LdpQquaTklnSvqk80fZyf4UFa/FEQxXACCEt5CuJNi/QqEGL0/tdHgfBQDvleWzYyGJteYsb
ObFoMAonMoYxe25EgMdoMxBSFtFwVIp9M8Ayo61EI4t7eGZkdiUr+HeZTnsIrugQKsaB8RktJP8I
lF2SDfBprAVdyxbJAJgPoBM7T3MmFSK3bvGPSP8C4q3aae5R6j4VOS9c+XQ7Tlg8V1NRV6GaRgNh
2uIzl6/9uEyouNL3Nbr6yUtk4TFLimZ728qiR4ADQ0gEVyRlvbTSavCtFr5J+UouHAr7DsB7qKWe
sjUJ898UEPMwixFdRO4g/WCIZXaERRx+lAnIT2bVmV9rIdI2gwuXLx1Z/86dUMbh6JGveuMpLELZ
YeTDt1W10e/zVthSYtM3Ypyoh6KX3nxBMpggkuMdah/xURoURgPcfNygvYLOTN1rO0ZWRNsMKLVk
Y/zSJmVnG1Hjb1Rfzh/bkN/h9Y0Ev0seHPq4C5xMBwAhZvqwpacc7dss8e89/rKthLTDLYZlV17w
pSB3Yn8i+YIR6aqOzWB0YWbaOOmMRq9Drb6SQ+vPcYRSbJF7/ldfKNekfZdNToIC5A0TgvTyaweJ
FIlKiFJOvsms6q43vnrlu6B4x057u+1XS97LKDw8d1PFjTmpS0uRBpS9ylicWpgBjb3oY+kWKxu4
UGvmjuQ0TkMODKTMQ8xAjAuhtXjD/UzI7U6M3kbEYR5zDSbwpPfSZy/1QsgFu2HTmZpwdGXpS+pJ
yqYfkvxIX2aVkWWp4nT+i2aPIXWXUmqEASkiUz709efIKp9E+u1Wvy+sQ5J2Nr/ZboKPt3d76RRT
gYbfkM47qdnsNRGqSqpR38KnQ6Cb5TFOQIMn2wZb/2KIdjGVCWtSmLv8rIGvDpFVGdEJbiCRMqJU
17bx3X+/bWUxcppQIkz+TDpi6mwbY82IwrZro1Nr/Cy3FEJitfkqpPUBRQbIdSjvDOaD1kL4CVOC
Edttukbqs3TTk6hDNsgdS/Q0+wWt0uJusstthVJmyIRXCS9KXnwaELGsdILFbGVnp+t8fj3yKpNY
Mxg/BcKXO0v4HahSgqiTFED7YYnBf6BXPyTRWmq9YEfiRdZohSMMx+T2pZ1KbY1Ut9r4lOS/wBIx
MZB3K+/ygjfSYuJ2wQB43/l0vxdEkSnok6BObOyG9mECulbi+yrIZ+E2o/8HqBaQzTSTNi317IXs
G7gn9ZyGlpZ/5E5LhBex/wzjtfW84o7Tx559mwtDs0eSKkyr+BWGwvDN6O6UbnBG0AMWjLOiv0n1
TRw4ZbbtYqRuf/5D6HtufA5rg+VkDHPutVPcuftS23aivDfH3coSp5t/vkQ04dBYJCpEmXB2sH1X
bIxYYHo+B6Cs2DC9uxEo2vpTFW+9ws5j29CTx8RYAaEvucq52dmDJOtCFWsBbXgjNHZ1Dxos6uWT
pDff9dZfI5BbONPTLAO9M9QMgO3N/EVnIz1FY42RrB/Dak+sLaXeLj5Y2q4y9rd3dNHYRNwJ9FmZ
1OAvnTOJmdB3W6AMij980IzqwWu+6ka7CcoCyaxo16lrPDJLx4GX/X8WZydbDVxXyyfMaIXefIjc
DTn1tsqeA7FnPPkfzjgNeGgA4clD9WO2PNMj8s9TEINhRTNyyIt63+gA+tJSlewQcNbh9nYuOgoz
TsgWiuDI5dkRtEIhVq0WPJ8nHb8dw5Arsl8TZ1m6GgnGqKgA6kR/cXYGhjQYxtjNYRtA1cEGNYfK
wvhKz/Xl9lqW4haqSX8MzbxeDHpProyM5E/6JOY5IhNIXASvcvHFV49dc/Rk345jl4D1vVAPSfn5
tv3ldU76NySfCJzPvp0H2ICmCchEMErVhpm7d7WmCZnoxcpC1wzNPFLsGktyZT5a/lFrfCfPXlVt
5QJZqByxlX/WMvOLIgTf0xZ8s7SB3CcOntWm2ojiE4OLShRDf/JL8f+hWnVmEyTS5dHOYRz1wFKA
LVW+Mkd+r4T1oUxgAf9eSE9xmGzbek0aYyGcvjD5f6SdWY/cRrClfxEB7ssrWUt3q1rqthbbeiFk
S+K+7/z186XuhV1F5RTHGtjwgwUoKpKRkZkRJ87ZRMyaKCHgTxH+zJUl5m+D+/V+TMiSx7/r+HOt
yCiUVSsIySVtzyh/HGpE6noXHTnDbnwF+ov79qShwSNEBasN58AWnxs2ahaumijodM5fSzhmQaiF
z/O8N2stXTj4CMVFDqCsurnHWU1uuWUvWrHzR3t4UKz39/2Q1YVB2QkWeiSXQeBugiFUl0yxJ0oC
inaZ6vBUZMztgm//zovjPDk67aDGDPLW/ROkXu+X3YuVAdzQ50shZioBdd//QdKFvfo9m0hJ4qHi
1UP/cGIurrDoRNH5V8dq58IgNQOXMGUDMXm6veMVkT31TDxRCSmPgFUDxMyCPN9rY+9Z2Xw9ZzaX
Mq5YXAPSukOi2K9DUo7+7tym7HQBXv+PNyKKrm6SCtSYirViJ/U+dvVfPRdWc3oxs9f730aarCD1
I1QgNtC3j2IiNFxX8hFEL6H3Jl08NzAKyFebDCmGapjac+t17mOlNwdFa39lMTlz6FACezScLSbF
m5mfcRS6lA78QaaSBRVlK7veOVxkieTKyva6WtWdVkJpR3K0Z3zyntfOe2f3/dPo1Q9p9nJ/RWW3
rGtrm2hPY7oyRoFPeb4cW6d/TKw+mLrxVNQf9O5c7Q1NytIJVQ0GyZGgFuDe20ABu+ctKf9eWnNV
g6qI5sCYtfVw3ytZi5C6EDAK2O5hV95W5eqqonOmsokbq0Jl90GpDq0etO50Xu3ysOT5gbn6A9Na
O7tatg+u7G5nFmo4ZhTgAGBWi7feeO6L7uQxFEph7b6Dsn19bWfz2RRvKvtR+Kd3uZ8qX9RIPbqZ
tvOkloYihKqCzx4c/facJm/FjrpCiWJpn2wIc3rEBadcPVbLt874+AseXdnaeDTVENnPlkLH2qvP
k975dmHudyGlHsGjyrOdwSPHFn9+naeAVpoLxbQLB7jlz8iOBt48tofMrNuHvk2ZE6iz7vzfXQPB
JpIWBx2Wb41GZagRCMiSa+Y3qkxBPjILt5caZRFhcrUXfICQ8aviz688C3EXRW2auLOpvR0t9W3U
W2/nxfuFGyn3XrqZ8AKqsG7emokmYx7qvqbXrxYCWQNDJRoD/73vJuqRFFcQjaUKsvHFGE06luqE
L9SumrdpUaL1kQT3v8qPRLp9scOHzuELdQL6bJtYUJfO7BwjyS9qi+R5Pq5T0K7an9pSqZ2/hnbI
PaSglGx38XEOBzcAoV0HlQmCSO3DJxokdWA4S3lOzUkBImh7fsTD5DAaK6wj88jU1GKsH+7/alm+
Zg4YnJjKMUj3+nb9+zFNo7Hl2hfZb4bhI+Pg7/Ru9L1RUCd9m4z2eN+eLKwYcmaKUtDVkwNu7TVq
VFWDRnOyQCrvMKLA8sYAe+F7bboniSLLnTC5g/lkYoh+sn5rqjXoXOQmrnV6eXAzaLCXPPCGL6s9
7Nw55U79a2lzK1rzadDAwHPooY7XFU4Qw8bk7aE4pVb4UjaLh1vbF36nazCHC1a6PvliwZseve4W
8GT3Ibj9AGjSBxElw9slM70uU/SV46YYjKNVJ4GpNEGjwMQyu0G8qIEH/9Ic7yyf9ENdWd08Ge18
aJa85wy30o8LRKAO3KC297p7V5Ce4syxAKFgMoPkKVb4KqctSWR1y8Qpt0CwHOfvJmi5ojqYx+nB
LhM43P7WIyeA9mePXlV2SwFu4AA/5Xr+s2RUpafo1JCxc06EJvyOoMvO0SoNjisLm+OO2prZxh03
2Tn8yEx/iPLONHy6v3dlhx0IF9rVADvBMWwSXEf9f0kUEINZ7Z7WavJn810YnR0TNCu68/eNSZcM
HA1vd2YwQKTffqvYZgg8Wjh/3AhKWrUoX6oq3xkV+HHD3qZswfIO1QVH3U8Ufs5stxOnNG0a69VD
hxEqxy55Os3uF0U/9tUn831qBmr+e9ge08W3OnqPhMt8qOFdyfTydN9l2foC4SNAoYMXqhq3Lg9K
vy5zDu5tVMtjWbzqY3VYvMx3i9dpV2NVFjDwuQEioj2FQuQmEVchpCrQsxKSj+io+433zFjNzjeU
pROx2eATZlyTqvytQ4vm1eHMpPll6BGHSgG6F/mxblU/G7UWt/KDUdAOtpR5x7B0JWm8MYHLOv50
Q8oGqNaUkMew6gbwHLzXrOfUaE8l6s6zYwT3P5vsCAUr9Y+xTfpShlnr0lCgHphFtfL1YCdoUE3F
0Qnfdnl5zHX9eN/ijnvbV0GBNL2mWFg08lM21Zc28o02OUXmfIHEYcc92Ua8cs/bZJbeznqtoUl9
UafyfUn8T3P2eN+fH4n3p31IUZ5aspip39ZsisprQQF0tIw6nnF+uRTVEHRKwf1IjXXl99Iu29TP
XWTFfHXQAPmlWtcfqqXS/zILBt38BBrEmoGOePib6fzupViyJGWSYklO9cqMXRW207fIa4vEd7pQ
/RDPThKKUYfwZcg1N2Rzj23yrGT5vPMilm40tN7pzYLmBuRzuwmALGXZgEr1JUJQnidV1D9M2q+U
EigjMNuKCIcA/t8aCaM1UpeF1KGEma+vANQbXzW/3P9M0kgA3Cyqd9yltzMMhZKXtpUBWdWnMHmT
OOtyrGZrjyBOasVRMeMyDPrTtU1F9tAsE14E3VTA8VuVit8kbne474v0q1xZ2aSm1PWyBCFMnqLe
xyx968St38c756XMhhi2QUQEIACsj7cfRRvUMu160BBNOZ1WtX4uqIl07bzjiiwbXJsRf351q5mX
JV7sHKxmnhT8/dHQBblTro/KuFZvlEm96BYD+feXT26TEW6m/YFdbZvjWtJ17TQBO4hN4xC66aFJ
zYOuli/eoKIbtEP8KFtIKi9Iy4NGpdUkQubKQ2cuoyjveVk11QsodAoU1lFJq1/widc0bXgQURzA
m3WsE6O0ilHhc1lMJzIsg5hh6b0Z1eJSV3uCxrIFBCDCWB9jSdy3N8YU2w55LeocjdUcpCO6KMlp
NRgcDN2DMbze/1rS9bsytrnWI/rBE2gFjRKi9quhmj45/mDvLJ/ciCtKcbC9Mw58+5HSyssmaHjg
u4XpIl3DczJaB0tNdqJ9z8xm447FunRRCwZ6stKgZg7HLbpzsjdXsWdlE3HVwmBFE+PMqLYCwj4n
rT/OO2UJ8ZdsTz1G8v5ZMfEjrsJ6iSyUgBuMuFYXjEMHO/5OM07qhuCoYfNQXNnCy6wptKrQESGd
Qnfi/ZWmGcwne9c8qRWb2SgGjOnrbFsPWtn0qGvhh6V+L9vniEEv7us7V7o9I5vvXic5rIe5C9xf
YN+tZyHmsTtUIDLyT1/EQZeRZxrF3i1JhLa4SRxPMYlGey4Pbapx53gZ96jR9qxs9n6KYIjbFUCZ
ivh3Y/heGmdkA5s9BXjZ5fuHKAmzAlRAzM21NHITCLzqLL8I8TPdC9QaxYUJOjsHaQjjrxwah90T
T+4ZA17/Y3N7j2tHHjDoL+SXziof9Pgp672TkZ+9aucmIhvoFKwGAOnpdIky5e3W6QtIVhFGzS/l
+rIKZB+kb0r3mPeBIQZYVb8zv9Xrh2Zt/cYwj/fTqbSOwFOeB40pWFK3HCZ2pmqdl1L1rc0Qum01
P5vJ8tYZu2MB4mh5N1iRDxSDO2W5k/0kCwyfFspEHFHAZrZ+r7EWL/Pc5Jd0sh5455tDc8qzhzI9
33dRcjxhBwE7ZisBjdmbE0NvMmupnDa/jA25qUj60deN9KXNs9dsBp/T7JHsyB37x+D2OdqsSp02
GgZdU/k4m92XcXIeyyV6qrhY76QSSd4VcyA/pCtFXtwk98Iwmq4y+Xxq/PvqDL6bnu6vnmTr3RgQ
uewqsedu3hlzz3m7wkA/HJGQOkfFo/sC0ONkt93Z3FNBl3tEkYcCLpW7LTS9bntLy3VxKEb2N0W3
XhjA/HDfJ6kJ5qepCkKvxgDLrU9zp4aNopJOyrl4GF3rFM87CKY9C5u0iHaiFzawNl5cur0UOPuw
3vnwkjOEVPivD5uojhPbKEAU5Rdbf21oF+btVyr2O0Yk5QCudSrANqqowOv124WKtHEw9brOL234
bs0/jNPkr/6w1Kj4ogEb7lyNZaF2bW1zLKqtOpo0DkCPqqMYV0FdfPEehNCtEBwyp1dtUd9bevxw
PxpkKfDGS/Exr0J8puiT2jp2U0GmGpY6lLU9I4yjlbzk1rt80d4tife5nEybtkdY7LgtSxfXbm92
2Lz0+VQCd7vE4bPafVNMqlcQ2EV7hVu5HQpkvN8EFczGzWTs4rw2cNOEiGvtfN08KPlTae3BuGWR
SUJHugmwsZg1v13OPHY6JxJ5nfkKElLm/O5QTHLLvUQhtSPAzGK2VgC6b+2oNU1sKEvyS+9+dCP3
MHiPU703BiDbyEKCHvFlxuXp9d4a0RalDZUeZwxFKQ9FQ3lKSa09lR7ZESV0B3iBEmx0Qm+tLH2p
VxqMoJdOsw/h9BqqL4321BbjQd8DcsocInFQVXNUtFi2EO1CmUqn6LX84tVVewDfDidzlS3B/T0l
+zbi02OHQQ2w2rcOKatujUkISjtN8tk3wj9XPTnkHmPy9+3IFg4kv/GjkoPG4SZlLEZux72ON4X2
VLfpA4BwOzoDvwy8bO9NLVs5hi0BP/CduKdtcnpuJFmzWmNx6ZroRHtXVEDueyNbNWSLXdYMOkDw
0rerlg6GN7UipwtiHNH5aJmy33lGybLAtQ3xG66SXVGPs2VkBZ3d7kuXFU/l8F3NP0ZOvpNVpat1
5csmpHNd4dYe/68vSr345V4nXOYJCEhwVdRsREDfeuJmwzJkTEpf9NA4Ky2y4F18WvvPYbU3cCi1
BEkXAHZbqL9tnh9NUbXOoJFpDPVT1bx43MsTI/G9wtkJZ1kAAJIHIv+Dy3zbUY69PjQ1c84vTv/U
JcYjXybbzZuyL3NtZLNuVdtnddqzNyPb4mr/1PV77GZSN1AaFvVbxKO3zL+TOUZZx3T3pS6j6pCP
rhPMbtNB6ZB6v5BoIHP4x9QmARiRpth6gSkzQa9y+C4izZumw3/fmNdWthvTHMJxGFmyCf6ovqGz
Zn3bnTiV5TLGby0h/CV4YLY7Rg09pVzT4uK1q42mZDt97aLa9eNYVV6Xsvwy2oO+E3DSyAa/AGMb
kB/koW/3EDTTjL7lWUGeRjSZad02g4KxHA/29O3+Esos0ZTU+VSoOwEUvLWUKLHSVCWzY5qFGEcJ
Z+UrhC6wUuxMIcsukTR2GUAEkQtidnMrAMo5l7VVFOJBNE9vsi/V9AZUSDAYQjM12C2zyHYTWHdw
BhDTCUKkW79gYlhKw20KAnDxV9v0h+HT/ZUTv3hTyBHnNHmHphIdpY1Hegdha9TiUdaE/pA1x9L+
I/kT2iUXFa79GS7pdZgmmehe2QJhtPGoWLkT1EWFvbB76Yr4taJwFKmQtqe24s/5X1H5fUpOGgz4
9x2Vhci14U0wtiMjlEWH4S5uz6i++UsynsLiNf8F9IlgTgVZzAQ5zE6bfA5/2Dp3wCBBSONJEizD
0xh9v++MLAdyJ4UyihIHtEfiz6/OWcNKYxeYbQGOP1pP3Pu0oDWc79aiRcf7lmQRLzhziBAKKeB/
by1BvFlr5Ygld+4nMGHayM3RAvfhtbMKhU7UPw+h3TysTa99Xkf9F4rlQPeEvI7KzRWQ3a39PlJy
l4oqn82tAxeOkmoNzF8AQN0Y2WRgxZ3ImUikXJJoOkfRfJjG18TVX3bnC2VZGD5t4C2C31vbTpLn
GYR7jRUy4xojrts+dy6UxariH3eOFJkdcoYoZ0KlR9jfrprV213pjiZ5So8OcfkxbL6b+XjqOziC
xof7ESIh8tZ1+LdoZYB2gcZ1E4xjkYwJWhlicHe4OKMN80RbBW6JRkgfHxcwREAY5vPkfcu67BRP
+lM/WH94+hw02R5xiNRx2ClcDh0GrLdQNjUcp0FP4/IyqE9TbJwGlBac8k1vvQ8n8/G+4xJb3A2o
q5I1oWr/UXq92oSJNS9uo8Jfq9Se/a5ZVFjPoqJAUxZUo9MVFSxaVb6zH380DDcJ2xAYHJE8URnc
MnZZhdMnRtQmFxBuQfipsk6F7c+e3+jvmGU7ekbyoqXPuTL6av55nqioaL9r1XDsmScq93SUJUmV
H8PLVWgdMk63iTN78pTBGiHP1b3+VJ6sLvZt5Zw0eyPGcjuimAuTEbl1Y6e0rFgtdcjM5zBtToDg
Oh9Vzfmom+r0AFa02dk/ImR/WmSSK/9wp/ipNMXcYOIwG4Uo8fJ+Qkk0Tk6lne/Ej+RwhyDjXyOb
1KYo3bR6fM3LMjDOsGZheRhmS/8VV2CkFv0zQL3mpsYw1U4Xm+2EOl9bnh39pahhE9hjDZV+nysj
m1t/XZTc892R+hag5PRDaHxDHMHYeVz+qO389FXERuPez8NsWy5JFgsdxRDC9yiLg0x7yux3iamc
a2sJpt58D1sNhKWvWvlxUR89Rt29bj6ETXcw9bfwZvrt0ZuZ1v2CJjzyqK3xwC67KFn3WE0pMJl3
1iP4gONQK8ewe3b3hDekS3T14zdLBJvfWmsO32HUjadMPX5bl8Bts51ynyxwoYITsjTAqyn33Cb+
otKjsTehEFaGM4d6kGXcGXsz+O+ZT8wG05cHFceuvLUyFxr1bWGlNIIwf/JW2LVewv530/lw35DU
HSovnJWUX+iW3RpaY2XKuwFDJNbALr7M2lOyxyMjS+McFv/Y2DijzQ4M4AO1WctaQU240de2T/TD
GhbK2YKK5eAKuZ77fsmCgakE0JSUFqyfKNmsfp50PWfEmjKj3xfPTBJWzjk63bcia/4ZQBfJzTyV
UQXfpE1lHrtcD8Ukt52dKXae7Ln3R/VDrjfHuTDo5zy11qs5Hhyn8svxv7cpbqyL/Hd1Po4LrIeJ
w4R8UoZ+3v0VG+f7/skSKG+XH2MEAMb0TbBHZjuqac7kp9NEzBHkZX2IIXTZ+Vay+OA+T6DDvEyr
bxMfXjGHXRSBWXeYum8BCM1aMOtOYCLAtM47Z4JEyFp48o+1LWLRDsuGA6llnk85WelnaNiOzCo+
1IOf+WaXINjl+BRwy+UA58Bv5vRAzdjOxhMwZjSkDstuqU3+i8RsCyEEs+u2w2nFcaHGQ0kQITRa
h9lhZcY7C/+IXSQUn43n8q9Zh85kPEHZfJqftd/U5RRpgoYpR87q/heXfour37L5Fk26KKi+8sVt
++Csf08KA/zVQ2X7dbbXnZKlHq60NMEoXZDijNvojWmRmIWgoFui4iCoZS072JVZldHFAB/+14r4
FVd7JDeoo1sTUx6h+lqmLtC63s+0Z6V5ChfnFEYJsikHx/tQJ8e5fljEtP00/veiBr9BILupP3uM
Md3+Bi9pl2ZeGZeAfYeLiK4/deXTVPylGpdx/GKHe00CWfIDnAYcAKlDBpo29qy1Lr3SwmfqkE1C
kThH7hIdCyYo7keLrNgAFR7CAaK+wV1wk/+itA4VWr6M2GcjOnC/NZoTiFpumNSBNwIfIxvyMvht
x6w4yrf3FDqanI+U21jWTZQWRpY6SBsJUl3v1Kx5gIRo2H5Fnka7ZKn37K0ftXJ9SnfuR9J1hZ6M
MVluAOa2XTGHZZJ2FkMbqvM7DdxgYgQFSO9jusvQLmL/JwevLG0yu6bGtZFPkPF5+t8p+tKJUR0t
C43E6k0ZR4c2NmmuLn4fQX+0rr6ddA/c4HfenbLs76DGSZea/6CacBu22mwz+C/kkcPE+lbV7RTE
SurshJD4S7aeMhyPOCMvXFAkG0+dtHJTN0rZn476uJiipO3Pr9GsMXsz+mG345Ms6UDw7whgIAG0
JfR13CQV7TO24mQkQdmEz16efw/bcO+YkSVSmOUBDVMTZtdvdsZiR5GXqUwS9Ub7YGnjoSjerBCh
NIEWv8mXS9SUfmK/1b1P8JW00ykCKu1pqEd9iLS9dp7sQ6K/QlWaX0Sq3WTauZrUFtIbBlCNOnt0
nT49JlGn7dyMxabbfknCBPk2mO0FFuo2XMpqNZZ6NmEnH8NznCvHMgERFHcHdNL9vnzqmvE1deqd
3PrjDrI1C6Ad/S3mQLmFbe4o4cqryaowG3vvKns4hMDzraJ6UhklKZ3VLyJxgy6gbI6Ld2n2rHCr
gEUL0chzXfQTSEfT50IPQ1PyZFXO23Q6Rvl6Mo1zB2WNxuysfnKSPZS8LDyuf/Vmb2VLqwAtF4sF
S291jGbXD/PPSR702V5XSvb1r01tkqWmVaY2AZm6rO1rvX4y4z0+NNmeujKwvVExc4i8AhXTSzy6
AcNCTp0ddg9yuREIjOBiAPWzfZoyQ2NllUdGZIrhII5thepEru1c6KVrBa5IUC4imLSdK1iZ/Riz
8AcJqgsmJwmUPVYCqR9XFjbhqnTaOs89H77SQFdMduDGlwr5mfsnpNwK1MJMU4kL/KYmMURmXgwd
n8SZncPIbLt4dM/L+b4VWe6G9vofK5sXd5GETexZRFaxPuuhdfCmb5SnR0QWdP1QqtEOfYns+EX0
zoBThes7d6nbBFNNy2wWHqNUSfmWAkQxZ88DBAg046Od5ZNaolVLJYwiCBSct5b4EWvlCOqIeKiP
+bC8uqOoxD+t3S8Alhlh+dfSJg8kbZiVXQgHjWA7WDhdvenjPg+zNNsINV1Yd2mabO9LSelESpwQ
1l01HkJdPy0eImDuGD1Uffx7G+7VUGVHgaiO/K+9bfg5dtb2Tkhg5LChl/S5Giuw8j9A0dVmdtTG
IyWkXwhFxOEQXhXantYmySVVVjSZYGnJytbz57i1Hma7eyzLrPabPEoOE9DScz6ne1dg6U7717C9
2WkxFAhzUnLO22JkYnjWzW9AU3fiUWqEeS2owg0x0L+J/IS+dbiGEKeEnnEG8pHxYO3s1/tLKA0S
h0F4MfNJD3tzY4nCuANdS86gt+EPRvo4/+6NK2djdfayPYp6WU8DnmQqv/DbAsnYvv7MMhy7XiEP
unXix9r6AOeCx/19pD2U+6juxc/qU+HDU5qfHfvo7PGPSbY46BPQTXjKu2xbuYkjQ9GsHAmCVMl5
XEf1H03cQEOGAHEYVTuXFKkxIFuAVamyqdsT0hnaOc8UxtUmdSkPc5uPQdUXxsFlEBt1a5TB7n9K
qT0YG8HWiu/5U7c+c63JmnpGemYD2PmoPRVLF6hredST+O/7tiSxCfQcyT3BZsiw/uZy2S1VGivM
4l20kMdeMvjanPqtlh3//8xstkDRuHqtssdpuIHfi/KZqgQDJQezDtOdJ4nkEoBoCsVQMV1OTX+T
k5V8GYvBAZTdTuNCNc89NfH05313JBmSrM8gFOozDGRu55HjKSqd2gImbTZIs3CrfaNG2XGtjkan
Hauk+JPp0F75ft+o7FPRsYTEHmJ5nULE7bG2oOKMeLnLTRAkcNZ+zilWKsrjfSOSSwFFa0DHvJHB
9W09K+zWSXveGZc+6oLM009q9Jv1FMMJrHxc9yqgkpwFrkLsKQY0YcfdZN9iGWxFXTFWlZ8KqDqT
z0Ya+lNaBAAP7vslXTxwpIDVBEPJdg/3dd2qTJXhV1oZfhQq6pmufhHU7bIc7puSenVlanOvUtac
B03Nlkpow6n952n6bXHftYPjN/Xe+SULdipEQpAMOgW4aW5jYhjrIS8m3PKi30YbRArUlve9kRWJ
yPCCzMNFxRu4362JNJtiZzJItYwM+JHXcDVc6GAvQZYrftKt56T4alGW89RfQNnTO1VFVhJNxm0b
xVjddK4qxsGa+HtdfEcoxDWf7nsnC4srE9tpkRH1iSG1mayN+rYOtMRGqzCc9cC1cnUnLGRZ/drU
Zh3pbcVoYzFd2y35h3yYUfuqnpLUOya/0Epj3Tid2VjULbe3qdYuvLxycEo106CCs9CpnsoqOiXD
TrKQRR/D1YIKiR7NT/JirZENaVZC0DzCvQXfhZIW5/vf50e+2dQHeKAALkEyTTDBb641Xj0pcHWL
gZTc74zuqB+rKgDjEj046/sp+b6WjykNGyR5JgRY6t97GF/WoMk/o6Dlp09p9AghfgxsfOeHyQIH
8hxQ3IAFaVNvNt6yKH3bufwux4XBQ/k2/z+wbctaCxwyQmWa4Sky18ZIGOkoqiFieemL9CHSn5d0
Cmx0ncriXZhGT6ERqr4GomJuPvSt6zfvs+pgLc650rKDEf9mJW/aeq8dKPvm179JHI1XFfmpMWZn
dDyyW7nQVtBAG+3UaWVHkGj88dVpKdGWu7WwGPWYoZQHRNapnnX7fbx81dLmjV4ab1vDfIS/bw/E
JcvYjDwJKBCp9CedsFxd9RGiAMZ5qhdNa06183UQVbDijV18vB/Qso4GLziBZ0ZsjegRgXW1frNS
aHaUMX4a6sSrmT5wXQiQOnhIVPecLd2hrylfDc/zYgZukryW3fzi9u7vYIJO93+KLCHhrklWZ1Qd
PYfbX2KGWa3PCglpMF6tePL1+fexhvPnt/tmZHqlJuU9tCKY5CADbu4tWmuiq+JQiB4a871ntV+9
qH9j5mgnrMkH1zxk2bGM/CRsnYPW2g/3rcv2KbdbLhlibJ38eutkNyiF3kDRccmMc7g6QdPHp7kq
dg5JWQD9YMzm3mmJV/qtlchYDAvCYsAL2ejbaaOAoCjBqAOZq0fz77hTdqq1UrdghIB3h+9H7N4a
nGPFnBNd4BiUQxPXJ6RFjo2906DeM7LZiJo+RfCsmKALKLqOjJU33mfd3YlCWT4BK/yPJ5scl6oh
mixU8y+r+1xB/L3EO+lkx4ttOvGULCRVWQk90Tdq8TTZD5r7cj/IZM+BKx+2U5PmGAPDDInwdfAp
BVfJqbP88VAu3w33fTzsOLSzYtvGjmKvw5QL0IcyPiHY4e+LZUnD+d9vsr14rXEYU3TCHxsBDoMp
eaijvmbDE5TIOxtHWkigWMFDA4CkDnv/bSC3cRnbUcr+VBVq6LPue6uOkq9zHj0K/e0CqdMfqAzG
efGaDA5N7fxsQ7/s2sXo99kevEC6tP/+mi2JoTvrcb+4xIqTjEjDz85vZm3sdc7lCfHKyiYhgpeJ
rWnAZ8X4lA7mMUwfl3SAX/pI+TCZnrR4PFRFGrgQn98P1D3/xF65OnyqKdO8WcVyVWrHpfm4FMrx
/8/CJt8OptU3hYcFr/xcTG8qda/k+n+JmB+9OdHY/PHnVz60CbLonhDgnvSsV4Ny4AYRJEM2JEE9
F6V2cNVqscjC2TL5EEtPr6nmwomc1Y0FikjVXgZdK5NzWEKLf/T6hDq0Vxp7w3EycBEYZhp2gueI
asEmsaljYrjREtFu7vIgtYGheM+p8mH+rQdf99H0fM0mhGGDM7T397+BWOPtnfna8mZP2dqq24aA
NbVZGAAB8sPlFE7NYVS+3Tcku6nZ8F2jZwwQlP/chpOB/uU4zMBN4mT9vEyR8eiUs3gYxmrQjPBq
LJDvndyl3bt9Sz28MryJMqvzcqU0BMu6XvhJamj+6HoIfxtPfPYouO+lNLtDuwsEnmoPBfhbLyGd
ba24oOnch3953KyT6d2iX6Lp1EbvUmrTlDjvG5Qu65XBzbLmlqYgAYzBpZvOMABQ/X47M9wSazzn
LOsQr7/wCqYA84MuEIDUlq1kbaAsolDMlvqeGuXTonWfbA3U0H23pJUE+I3FSoLN5jV3u5ATbaHF
qTBTgoFHhybW/66S86Lkvta+AJj0q4a+714DVRYrTEKbdAR5P0KTdGs1bPWwyDxihaGMtn+t6yet
ivxh+rTjncja2113ZWdbgE9XVNnbFDtL+amlOPxsBnXsJzkMUEHytjyozl9Qw9sca/cNS/0DwyPe
LhavCnGYX+VDb03U1FlZVa99BYflzZ+hwHaGnbug7ErgAJE2oQaFV3L7bFlAIERh0dODshDOHAIb
HkbvsEYoXO5U6qQJXuiVwycJFTtV/luHKgbUysKgqWa8dxjKd08TjXU3+TRr2ml09YDHkz/QFHUG
k1mCIMyereJLAZb5/rpKX2oOw3KUC0EmcEO9/R2pWthzGuKyBvF8/TWyT019HIeg/CNRP7eMS9jr
7HuIghTWZTWe9iqx0gOE8U1BM8EpR9f01j7tnNy1ZtE2qs1gyP42l9k3maIrp4fpe5GeJvgNp0dt
fpq9rzuuS7829Qah6ojK7XbaWnVjNIBi2ju6O/oE81z9maAJB9RBMR+qQT31BWLWpsB3stGD3nxV
+8Zfl9oXRC97jE3SCxMYNcH+yXg2sXG7Ellft61S0wCFcuoQt9oH0/hzjC40gB/X1HzbDY0fF9Gx
+h7v0SnIcv+15c1VrfSM3KpzAY7IStfPW8TDK+990kPn5mXZdExzZPkmOkJM8GR/3v8K0o3NsxxF
Unoz1jYrc0OMqn6gYQ6zTO8+Jy7CH+/mvVE5mYei04siH9VdJmdu17asktZGFYb02I5voqR80uuB
VW0+NLHOwdN/WVvtD8Uo/r7vnCzCrs1uNlfYrTT+V8zq556OYVQXRyUs/dBpnvtl2NnKYqdsUzPd
NCLZYwrW2nLkLbah1P3KSmb1dzjYKqgtnWQn/8sObSYoGEIVe5Zp0dt17Mw8jhWuu0RlFFTGnxw1
ZlUesvS4wNCeVXsSCDJ5Go5QIMeUesUgmwifq7yv6k31Pz3z2mqCpPsSNRBWNB06Xa/ew5Arpzrm
9dYcaWj63ZI8NDqvq349urX7pY7VnSewdIlpcQOnh6kDMNftrxkUNTeVmO9pmK2vaB8zA6icsweM
kWYC5gKQ/DEYEQR5eGtmWtJaR4KQPZHQ5H4c+sxXMwfY1XgY0yMod7MOkhLp7Z1DVuoeCHcxZ0xn
bNtvRtzFKuIe7tVidAVHiDXbhyncCVOpdwJgDC2SGGbeAvZ1rddzox7ohyVJ9cYtERHPDEj+vVBN
H/tV70+8HY03S83/qtw/jamBa58n8fv7e1PmLMAg0emGpIRL0+0iQ3BrtXSeYZ1y0ocBVPs6fyyV
3W8pSwHXZjYpoG/H1FN4uF3G5SXKDm0yIdrX+Ib14DjHaj1aivEM21WzdoeojP/UzYfQfFbgQK4E
DW8fPdz3WpYImQgFWwpEGDDrJoLXXimnqSHVF51zdLzPy9y+qRywhzaDml301tEbv6l+Yb5czKH+
Y9W8Xes8t/Mlg4HyUjvfC30MXMAF6ydnNvyiWAMyZHDfS9mhAgCK2wxMABwrm0VfutntIx3qdS/7
aFnuCTU1t4mDwX29b0caQxC1AFkVCLbt6zdKujByF/KBYn6PFfiBIAvs9b1qg9QKVWVwq+h+0Oy6
Xb2IymE/9rQ/qy5/toZvVJJO0frtvivSJfvXyLbWCvE4AktAkS5RF37tKbhZyfx1tZU3q0qSu29L
uieubG0/T1M0zSA64qbTBUvzXYXpy3xZi0M5tTvZRhrvV6Y2l6qyy5JBTSsEfyfjd41568IejnNr
Pjo5mgaq+eiG8zFJ93O4dD15jYFuhHCJ7tbtR2sZx3IiIQgz9kczflXnQLVfyuLkju/K6IsLeby7
PjtOjBjwc6T+EVHpq7jnz/leFUEaPVc/ZLPjrdrTJ1M0z+skDTT9o25nfr2e739Rqbco2SLpAx85
Ex233i7ruNjKyDJHXfy2ta2D03an2DG/CrHh+6ak/lyZ2gRP2FTmNI4ET9J9V2vQevG3em+2QeSj
7VWKHf2PO5uP52VgrCJhQ4uiA1McVGbtncCUu8GkP/PSdLG3p6BVA3hWBfypVcvAVb61buVzpv/K
Wv1rZPPIzL2+qAf2wMVdXwXVuTo+j8vedIR0N9v/Gtmkp6lYFjNBCuVCHxdNtnOtfNBoX6/ILFXR
n7/iEPRYPNqosPwf0s6sN24k2NK/iAD35ZVkVWkpyZLbctt6Idxum/u+89fPl76Y2yqKU4Q96Ab6
QUBHRTIzMjLixDnrMocqDzMYBvZZA39d3bxUlu426Z98GpvkVrChAFBbrdpYZooSlDgUFJ+LPvfH
+nkGjf8Hnrwxslq1Ic7HIRJZEPz6o8sk1HBjT2VwRNzJ2fFnczfTW6cNywQbNDKrw9nERR9oI5iM
xnoZF/uHtDvKurmbocVlNPIX6dvKG9DAQxCZYCRa0cwYnyEvqtLP11dss2Ti/GfkHZDKikw9b9HH
yK2QSchoeFT0/L5AFyPs+mOcd08d0YYBxAepSinNHkwkyEFsRH6qhefRDHaqRRtBj3a6xnMd4TQB
Lrxc16YY+A09n7Do+5tJtpMTFI+lH2XW7I7yHofjluruhblVUKpUpxzCic+YV+OxaAgX4z/KIr/Y
8vi30HuIstvUupVaVFfy/ADdox8rO/FkYycxcMAAC5oJJuyLK49TM5JnqKPAl8GeDSDDmg96UNg7
l8lGQLmwsnK0RfZEL/RBDJ38hCu/OiookdJaqPbwmlvFpwtLq7uRzKZPOvpFkC98jMznKh79XntY
blLjCf46Xy+RuHnoQMP2w87x33hIX1henUlpCnSzmPGxTFBThTrfkHqvkZcDipBPyfQcTTuL+v/w
VQPey8sVHuaVRTi4bDltYdmNzb9SrrOwYmSId+UpVeKDDXsC3OcP9vxxMtXHvN5D+24ECPw1GTUD
AekAp7o8K8WUgCpOIfBfhtxPu7sUaJiUfbweIUSUWV3bBvNyAuFrwSulrz6nXWVgqW2aZvFP6FCa
50C/zwykqJezSkKbmz+um/s1LXbN3mpJoUUOG3lgZjbKj2NxG53Tm+i5z/x+/CA3qYsavEWdWv00
My+oMEAF7L79VzE+BJlXGH44utV0UD5IJ2VvzG3znArFSEj44BlaJ/MT6FYk6WbeW/pPquWlveP5
5gkFACI6Dcio6CIyvqnKSEnPt45EGWhS7qPxcwzfdeSHxk+Qyjuw9C14GGATcmjQO0xVrYcUKzWk
YBDzdlQUIGh/j7mv6J/VbnHnBh65/BPULX6mW2e7DL3BPBbTh8g41k3vS2Tbpvm6J1Cz/YMMRnsE
fZPg/bl0PuaHRpPDD4JdCJFRs/LTRyZPmY587YuPWXZfWw6dOh9WxVh/Uf2qf130mwiCcyf/A9kv
0TuAPBkuIAeep8vfYslRuswxQ0ATsFjD+OrsFfw2z+0bA6tzqyR8lGpgJxXZix7fhclAs0fzrx+k
zXP7xshqRZdGUwpnwkjQfu7t+TTW061m3xn190a3v07a54ypi+smt9p0HA3FoZhJcRFm/MuVI0SV
SpKDMy8qpFEyCqeH1HGsoyqjbSM7XXcEULO4oTzRC9Wl4DQo8bATkzf9hrwJpipa/Oa6mpqbYz1S
TyVeVd+0v9lFB56JhQzYRVs823q+7vJmUOAc0WqBZPgd7Vggl1GjTRQrhu4hXEiflb3duHmpvbEg
NtObsDDIWhDmyNucmZH+kBq9j9iO2443xlDcpU+T3PU7X3FzAUVBnyEZWrvrQmkaV4qR2ggFCjbb
JPuW957SesU/ZnoIispD9OuPDFJbF6Ul3rriB73xMKkS3iVijNQyEJKt9HMyLQc9yQ5hLnmJ4evy
IdL3WvNbFVOE5lVqskx8Mgi0Wte6S6I+CSPkgwRneJ0rsWdNlen3ahac8h7er27RFqi2rVNjOMmN
as3Nx9kJ4539unlowKhDHwtSl/tl5b4lZy2tINabW9U8KaV8ULSfgzEe8+a56V+V4Bxle1n/1rYV
HP08xUS/dI2N7ma5b+yWQYNqcBO9+KaOh+le7oevRTncTt0Hlb7K9DksXkIGERYZiPbe0NneL1il
FWPgdPoEhekZonE3qn+q5tfrJ3MzN2NilKo4AHCLMZHLbaXXLbFIyPqaXfUjHYrKtWblyCSMJ3XT
h8zK0N30jYhR3/CmDdU7tVBvrv+ErTgPcpWWBpprBMWVj0qSGPVUiVDUfytiyxfdo3AXCLd1Xt9a
ESv95vggooKbNiEILhSocypmLmtX/VeBKoIugNz4mpX41x3bPDxvba4Oz5xkUxW21IIlJfpcoKoI
eOYQLJKXm+qN2sieDHeFUUDfCtnOBLnDdfubLnNyhTYn4wNr7oi46Ep5VgJAPEvmdjJjpdGhGb9o
4atcnnOjPtJK2nmXbh5TJKgFpRQ0QhzXy2VOUyc1olbmmFotd8mXbnJo0X2J8wDO38XjTROMy3M+
jN51X7cOCtNUugBCM5r2a5u/+bxWNKj1bDHKEqamIHuM9b1nxFbiCU2XYLIi+wKycOlZHqldJIUU
Mwt98rMuiD0t08h81H45zIRIEsJ0ryu29cx/a3N1OIdRmdH55fhXzoMmJW4ef+6n2t3tUW/dnm/t
rIJrtzC8ZVfUtpb0aNefp3/t8rX31WZ0s6H9gy+lQ2kE8Y4KZt1Z2YLrV5PHhOZXX/6Ugto198Yb
tuIJCTL/IOrBlOIqb3SmqZGshfLm8lfSPkjocsddu3O0tiTEAeWB4AA1obDlVtlvIiN052Q8Kru4
U2/iwJ79OS47v3AGCT1MTbkBrgenQBE7njZkvW+NHRy5Rm24qt1Ur9mAPo9j+2UYBB7zX+JanZvD
VDa2F6Cn6TlZuCd/urUwXJ4kD/xqOvWrQJv2WpTEMhpjTNR60A7atmsOeyC0rYPIbULvS4yZo1p7
eUziPgDkFMXZOaNMqgw/i/IPpr1FMZFjLiZ2qCdcWtALEnabdy3YxOcm149DOXq7Fb+tE/HGyK84
9yaeTG1b6ZGMZgWveE8iiczb0GvNB+4oAY3aJebdvIdJ4CBopCAPRczqfnJk5jWaYMwY4hisk9mM
YG7laLx36jo8FeTOMA93y6mSmTWT4orXpsbK5lGmPCPqJv/BkC884//9nFUcNwapLRE7hOQ+/Ebl
z5ehPv79iP3WwuoVlC2Z1FsGFiISaAE5G/dapFvf8K2FVcSOjMEoVKtFpkM13TklVis0veXp4MjN
sS+TG70tb647tXXEmNWDg4AXMTKvq68IB2mQ5QMqNMZwr6rPSg9fmvRy3cbWpQAPAcg5B8IDzvHl
/k8jo2kCReyU0vGGYnQTcBqKg9T1zmW+lT+AtYHrlDlvnhYrZ/pGq+ah0BHTQHFkmZaTLr8mxmtU
GHdBVPrNbB2idO8ht3kQCKzMqXPTQmeiXroHRFiSICpF+ALKD3k0nsti9OJMR1/s0zgsB23+O7dS
z0JsoYxGP3DAzV1f4K2b3gHM6lAzNITA6OUvIHAPgbIEwm/IgEThm5HHIvG6yb6breIg7YrFbexU
EyZeoZNkw92+Hp5e9LEs1QlR4EYSs5X3VuUP+od5ST0T1qO9C3LDP8gymP8Dsgv5wXqAPyh6BvYz
vmukntX072L63nyrysdlr2uyZccSyAuFYpX5jlYlLVKLXpOJrkRxrwfn1DQ+zG37YvQwsqnKt+sf
bSvZFgPaDJXDt/CexSt1YtsahLXWylV3GZTKr1rEvNImcWjUOZ8yJx/uxszqvBIULnLV+nhKQRye
rv+QjeMJzQowXiBUbOD1t6wrpZGVHkEDqam9ofq+9L5NntjvjcRtnE5GAyiyCsonWl+rc9Kha1RM
U5WfG5360di5rX1b32qOpyxwU/8o0r0EeNMxao5QjaOlAR/+5bGokjifYqE9kZgku/JfUhX7iiNG
LPYYs7aOgyipCGE2SunK6oZH9mS0isHIzmVwkOTkmCZq4RpmdBxLBwXFOqdKpu7tH5GYrCrqv2it
KC4AdyE9vXRPLaQotAOEBixlTB5R0fuqBMxuBk4QOe6YlbD/V2l+DMAMP/bhUp1UeypeprSIYJwe
l0OlKTxcr++ljeuEmQih1Qp+lAbC6jfpI3JtdoCASREO+XHJs96LI86pNah7/fqtw0pC9SsmkF6t
i5JNisAU8/OI8yw/zGa+G+Cv93kVnAZprym8hawktAKuhD+eu3LdLKkULVaGuEAtpWnGxyGygkMA
QBw8ThQeDFWJb8qitA8xjSpvVkYargTPwzQKtqmxaQ/KiIZLlMnj/bQU01Fud/neN1cDlCDT/XDv
vOM46bQiR6W9yWmvlOUpLSvtZBSRc0xLMzsshh4/6UFQ3F7/2lsHDKCVAMwATiR+XO7AFl79pZsR
W0Hq8jG0tKd5/tKYcunKwR6f/UaWbnLFQf0nKHBIJC5NKVmM0kTBZq+aO8N8zsq9I7zhC8p1IC1/
qVC+m8IutNDulpBPXBkfh/ijBOuIoni1vpNvbXwni+qVyXucrts7ptMuZi40VWa+U8Q1Yz9m9uIa
k+TOandbT9+vf5+NRYNgj2SHthO8TOtyoFLkTmhGCqex+JB0D3nxB3Kn+ICGEJey6O6sMrupLdJM
SfCmLSv7kGqK5HZtZ+1cUBtBBSugZtRf77N1xW/my8+QtuXnvk1dbVo8ZXphwHsndG0tFp9fzJdQ
VHwvyjHXjLUVzGc7Ou2nhnbhgdKwumNla5sZbDIm/TmnjLNc7uM2n/qSHlTJDGDwzQmegsg6jql9
E2Z/oMdIa5fKDwkavKja6sRAUxpr9YKiiVTV1n2jt61rRXp+E+uhdri+zzacoq2GeIgAdlJMW5mq
G3uKCslB8kbKfIZIoWbRYNaDnuW6na1Umw6GCiU5DEvwFIvT9eaRa+RFZcFRkJ9FjeSjpH/uzX+a
5VwYsjtK97a3wOHbPUmdv2NXZAqrq5bZI+rp0BRCg7fuEUdTIC4wDXWYsruZo/SgDx+dYrwfFYY4
p/ChNBre2veWKe1Y3lpZMIIAIDlhMqj+S4fD3gmo57Mpxdui0+EpKr9O8EupL9c93DhiFLfg+wIA
TEF7DQIOW3B3VR8X50z9WY8PjIwp0e+PFGKC8pmjM7lEwnnpSr+Qq8hWXpwn6bWwXiOa/ruTYpvL
5ZBTAyXlgK7RaGUlTw1kC8W5cR5A1y1oWNTNw271UfzUd9vhjZlVuhflkx0lZvlrtQx6Ku0eJ8iW
Hzx4EIZFxMxkxPRyreBTGhpTSYqzMtxXNmK76T9D+CUuv1z/6lvSOEz5iMSV1jSUH2JbvDlPs5Wm
jVQOfJPecTW7O4DeQvQ7fuaKbYd7kSXGY+1mxqck8+PjEppnu3XuFnjGhh+y8+n6z9n0+s2vEX9/
82ukWZWbuu8LhLq1U35oQ76e2nnO3gjXxmanrfsraaGf/a4eF1b9WCoFHaTMGe+cg5EiS1D9AbnT
WyPrepyxKNXcRVTCi+JVH74G5kfJfIr3dLi22hcM5QEo5TIR8p6rnQLeXo0tneI0XcZyttzxxDer
ZVlwJBvGaYlN1NWL8/UPtbmA1GQNofPKQOAqKiV5pdQJxLrnWD5FVe0m0pPS7cT6jc0AMyak7Nzk
kCyuIx/dGMsqegCMuj77wxh6c1keU7DnQRr5193ZyMkuTK3q74FWyO3UAci0pxfIzMp7yzLd1lh8
hfHF66Y23sAXplbvo6hZZFWyMFUZh+DzXJdPiXlf9K+N+VSnXwOn2nFtz94qQ3caAI+1zSrO8oOZ
DPdx1pHa3FJ78KTiR9QWN+GeWMFWXQPuOeoIJLoOe3Jt0zaDZlYAPi7tcyKrbiMxJ4rQ1qJr/hxF
ri5o7z3VCmkP1fYOp/DW1nxrfHUeeDnkilrhsIqWoKq4ivZs9v9e/4ji/7EK/xcOrqImL4hwHgts
KEPpw7fnh2a948a2CW5jcmtNFC8uQ2EC2XM16rzmBanYYxsG7SFQJGvn/ba1O3g482ykeIk65+pL
SfLcNG1tAKykvAxnPY11t0mO7dzfMM7ayz+cvRHmPYurz0N5TyuaHoujUEBxRi+MbF9pqMuoX9ru
Nu0/FvPe03HTJiTCvBsFZdw6EnNRD3yogP0YT944Vt5k3C/tfZi+qIUCaFWU2vceE1shBfj1/9pc
hRQ1JouVdAeQgvpVKR+QS7iBOIx8J0uefncz8sCjX25QuSNJM1Y7pVDD2JYM2lctbZijoozPYyPH
/nUjG2daWOHBCqmHaJStdoo5Z/WkZchHN/WERIV0TAav1oyTOihuG36fe2D5U3w/fA6MnT26gWTH
NMWFX09Mqs2rkJlNsZwtKt2zrJZvyvBLAgeODkNYCgSi6f5W6xeF3BihsvkTZINDYdFfUFB+kaod
hq33N9LlD1mvQVvF3Hm0SnT1YcwykVm22gsTiNfX+v3RxwzPQ0rrKNlQ3Ls8+lruNEjPl3RLrNoN
itdkD928Z2C1oLbUaGaT44eZP2pd5BnLy3UPNpISXBDDhALbQHV79UxLba3PG4tPpkb6Tdoax6p9
KuSHoXhK5h5FqLtsgjh03iMCel+FxawAPlEmIJ6tZ/9mAwm7QUF8Ws0OJCfNv6r0lMf5oZNtf7dp
v7mK6MaIzo84GatVnBIFiZxJGIss15KeqMK415fx/VWGO6JYBJSXZOsdzWpgqNESYSGN0MkEX9QD
zC7L38+GL82sHOHRB75BmMnpyYohsbZ4mI3+j5wRkA3BuEtF6nJXJw00LH2w/I9kN0Mv4Lvh37++
YBtTH3ArseUM8VSmg7Pad0lGmVaXYW3MH/XcnYkKLTncY9KfdPXVaDUvDDovmlOGGEOgTHvbfuuD
vTW/qu2koF/iIOfk2rNH9vqYm3+pyBnb8oOUKW4++FLFTGX/aifGoVPrGwsa0lyC0N7cnTF8f/8I
linKPzztIH5ax2u7Le0g1zmB+qluvodxw3zLj4RRl/1Ff18buTQlDsqbV9sUZoaU1HidIJcZ1Mco
fJzj9Ii6g5fHfmnnrjJ6xffrn3rr9L31T3yKN0arwOyGec4zUUyw9Jdy2LvA3ycNwisbfJ9IGahb
XBqoG7mU5YVmvyzzBa1DHX8Mw5dQvzFP04sk7ZyOrcjFdD/xHikjIXB4ac1qtMKwQ6zlooZ1E45+
pnyfjJOR/hWBZbi+dlv32Ftj66OYAdBoc5AiQ2m7hv4SGqGLnj2j9sfrhva8Wp2HbJGrQp/xKg6H
6KhUDDkGs4SIp9Wmt2ZvQUbRM71jWdmOh9uBALVvARwSygcrFy0mai15GrLzzPt37H7mYfdYRQ/t
91K6U7XvkobUZ3CQETUbIAj7fUwFewdtX3H+ZEiyV19Tra2k0irwDlP+ykRJ3D4U0c/rS7sZaii1
cvHQSODxf7lh5AWaGW1Ws7Nm3Cbdozwe5fqv6yY2vx50P0heCZTtuiRoJnKohrXG9QPjQfSgjT8b
xtiKG63+l7a1d93Ypj9vjK0uoWVq7CUQyA1jCt0uQHcg8sY9OdyN8jEfBsJZROahz4Gh+nLVIEZW
4kQFqWEhvRb3fh/caPp5NL4O1qtm+XVne8zvp9lHIQz5Jw7+Z3q1J/QAfjq7x0ErehGEKKb0uW2G
nQMntvXlwxT/UJ2EaAkEA33YS/+0EkE7KeCTxUo/ncJF093ZbhRfyRsomGpb2+uwbzBiCYs0ZhTG
Mjhpq2QV4uVujAub5Fxf/L4GP+dCb9b7hvYwosDJveChHuQYz2lIjSOlWL6nrLu5Td/8gpXPCvPU
odTzC2RvNP5u0tBNilN2R43eSvbC9Pb6/uft6tQ5ZjRyxwe8ghbmq6IfU/qXFDC/lHy+vlm2Lh+G
lKBABWFOLrO6fBbLoEvYJfnZ+BLVt6Xlt9bfRTw/GeEHtesOai3tbJxfAXG9c6AA4WMCgtSoCV/u
nEk1mOHMIvoMTqPftaOWu50mZOWGYWQqOM2ZXTWXI8l3fNvPZXQATyrdOF3bfxjTSvOUcqjuxi6Q
PpVO8K2w8p5SMk97o0anpADq7BYMpRyEDsfJLHr7Lo0aCK71yXmwldi5pyEe7jwctz4WDM/WL9Ql
L/GVS1lYSi3N6Ows2e3R0oBAdrHXyemhsfcGpLaiFzpMvATEWBlPnsvVG4x4TE14W85GO7lqA+tQ
7UryzjfafFUxQCho0GGjMddK1bKOMl4o4CxLqAbeMs6hX9nDV71YYs8px29J2mdHpck8Xc/hkhjm
w/Vduf0DaPQztQSI+L1qkW5WbT1KbP/GZ5B5ue/yY6Y/RNqz/XdauMPX6/a2cliBK/i/5lYhM5my
GNABp40y6b9N9qIEaAmp1cHME7/rdkYnxW54dwBg5FCAKcpQ/K1ylamDUc6xAK5okrcUR+l71k6P
iX1r2MmHOQ/+nso9svVN91hEal60eqikX26aGWKzoY2G/JzmnR/W90Lq0AGnVPhSlP7B9QpRlSBr
ZBId4YBLW02fqrOSAtQo6+ZYS9VBLp27stq7DrZd+s/MahGtBcGGPOmFGdBdZXQaGHWiB+KrwXIX
L/ae6OJW7Kd/I4guLYva3ir2q1lELdEs8/MQ+q2R+XLuG+F06lrpjm+P9Nrz9R25WQZ7a3B10OUo
gHzCAsKmlp+n7iaBUqEpmhs9BMQhe01RnijxRfWXrt0TXdkKMYz2qhRquWt5KVx+QSWTErXWwfco
7XNhonQaP8Tl73MN0bz/z8i6UmpO1KWsgG2SWTcR/HRJUvpj7znpqc9/H56ALYBrQI5hD2WaauWQ
2ZR6HxlgBsxc9wZlLrxFgoQBZfY9tzbXzqS7+YuMgcrapSlraRWrH0a2pTaY94myzH4p27dqYfxJ
AgbWRqBHyTE5aZeWSg1647kKwAnYlSv1k99Hn2WGgdNqJxZv7Xx2PYB/MY6LJuSloSSVBwb7QfbE
xlFaUn8cPsq6W7/YQXGw++HT9X2/dZW+tbYKHxF0W5DKASUhO58OS6wBDu0tb6qs6KhbJNLXzW04
x/opKm8PMFJQKF46ZyajUSQ6sbhFSmteIOj/B4oCtbsr6sc83TnTG75RIaENTF+Od/56uscp+7Ia
exFD6pu5PYOBj0w4su2dD7axByl7cWvSpuUUr1umKcCjsKA5dZZBgBu2V/d3xq5890b8BYFKOLTZ
FQh5rDa6NhvL7KRsP6qfUagfpOnVhEu5N1/BEux8pA1MpKiPUJ9GAErME6+2YC/VDAc1aXHOVYq5
2ifbLo95rxP4rfLstPpZa39KYHplSsyhbv9MZf0UnQIe/ZFyrxXz3u8RwX51gzM8RQuEF5AQPFzF
5q6Yu0IHaEkd6hBNkWvb9HKl5kFwO0fhk555muP3w5fQgVQ0U35c37O/MOjvzdOpph0PnHptXpe6
eQpboBRFGp+q4G4cb2vpvokkSn3DM4HnGLYzT8zWa6Ze9oziZZRraMweJpOZiHtD+hFYxz49jf1j
QZd7VO4G7UfBk0lS72P1lHe39t5g28ZMGFBl0WQAwQkJqrwKV00uS320tMW5tvwsphhkhjeZo3ug
xCLP+jc33CqcD5KyIJY6uPyqQUbK4jEdH4QmYLtYJ5LhD2O7l0/rW58S/Qcg/2hVvUtX5MkcyKiB
LUhqGR4m8qRTpdfdXrl4I85Qn+EnkmKSVmvi72+KiL0StLrRMMTg/BWNd0P03Sq+IhDtllriIfbV
jMv91IYfnG9J86PLf0Tx8FevNi7hFTHBm6EJdrK0jVAk6kVAmumzCcze5e8ZBU8toAdB2JV6Xdb/
7Bf1tCTWx7HauxK3TMH3CJ6WEhm0nqvMaQjiJagF2Vkep74d3apG4pZT4jnFXhfjF/Z9dTCY/yfp
BPVFVFoHWMqdUjH2CD3Gqu1ngeNJ2T+SXXhGaDxa07/tKTF4sszD0da6v6Kg9aPgptOGY0iVhKWm
oSkh0fd0/bhu+f8LsYqMmMA+rdKpRLLNplog+FmaL0pwRGLDrL5Oe7jBjaDPwUI7nRqyRmF3tcoz
A11UkZnxpRBoL5VLc9INPv6+JwKwCg2tZrOHV5flLGd5UDch3TzCsE4qlaRHdpgbz3so+E1v3lha
bU+zAdcB7yXVJfWTsZzzMIekeSeKbx1JAIhc/fQOVbjrL49A4ACtyHP65vNyI0801pwj44Oa7AId
Qefg+tJthBn7rTHx9zfnn/M2VGaEsbh81GPog6Gdvm5h0x2ad1QhqKygBXBpwSpIEq1eNEJfJfrk
rolisiF/kq2P7V4w39jRhHKIMkVbhGb56usgeltlccWOVsPJb3WVWkuLoIjh6nKzE6c23soXplaH
p1SL0F4KQBxF1n6w9PYvJ5QfM5N6n52YnxSENEGdA/LJp5/Xl3Pr/QWogkjCigoNvNWB0uBDQEIF
TgQ7186R8xLV8VMSOActuI/htKZCleSh30+zaxs7eeKW029Nr3ZmqC9obg9QIyykFYty64z/Vh9g
XFNeNLn1MlM97vi6sXcufF3tTl5cfZp13E5BWStPhtWFR6Q40sdw6hAYaPrk2GRq5/apInkz2i6e
RsPDcyZ0OGNGPd1xiIfjHLTRp3zMYhMYpVGUR5XB+SOcstPvgyMgESbtAq/Knl7fpSlox1SN+LVG
Whw6BXUw5R9bps5tSjsBTxUrvbpQBNskN6QNSwQXy+WhCoqitiqVuwsi7ONUH+ykcyfD9iFxuNHa
ey2/D6EWpjDstXZxgo1fsY5F/b2Ib7rA8eXq5JheOVHogdZn7tzEqb5o/R7oaKvXcPErV1u1m9sw
C0oID9v8MLRfedu68/xh0PqjBK0HEJq/o3H5UjS37fCo9enO/ba5eXiJCv4iOGjW6ISsGlNpGVmj
Lj4HmepqiFOEzm3V5e5ARVb6/zS3OhzqUkl1lIJCzcQ46LMZQLiOeCpqy2Gg+YAc/sgezVIofigi
rOtZsRQhrmCxuFAnuJL9ImmtawL8kSCJk9RPfdjuXBW/IvW7TfdrjkZA8YHlXG66iihaGDPsh8ZI
6X9IgW8m6Jxr3V0jmX7FULNW3MzFS5M0N9koH+PA8ux6ecnn4DZQPubLGdkwaFySD115LJ1jqNmf
rweMrQsAVSlxoVFOhNDk8hfaZh1aTaxzAQwDTToJOVnV6o6VOh/MRZt3AIpb4ZClF8tPdgec/9Ja
VFm9WsL3dU7L8qBnGqysHPb8R66FTzWKMG2r/lgK8+a6jxspiPjm4EdES/6dDnrXFQz3AeBgDu+T
ZBWojdxYy5frNjbXkfEEAYpkMHedGpZyzQxBTdJmJd+6zhQwL0GgEO9RjG3ZIfdk8FZ0JKmsXa5g
kIfN/5BbqMldhQaQrIVIlx3NcO+lvhUL3hpabQxJbbUiNMnb2ghJuTr8NNnPUPANeneamuCgteHp
+gqK/+H6rDCTihYbdQHwUatoQBu1HLpf4IzgZQr1h0J/kAevsq27HHGuP7AF/wQjdULraD1wWsrj
EHYKYDY71iG3GvtDCf1E5Tx2aXwD0+sej8pmCkJv/38Nrpxrgi6bcxO4CyLXi3TMIv1Fkf+Bcswv
ew/NX+Rn/IBjDkvKdU+3QA2wU9LzRy+LbbnG9MDeYrSJDlCrsZzwZpAEoKitFxQQe50arS2dCjPI
7ou0Du/TSVM8lBQHJMJC5Glq1XhQGOzYCYtb5xFxBBTQgCwSd1ZXcWsNkVNnIzCjFnia89NGcCrc
Szc3l5yit6gH8B8g5Zcnpe4sc+g1hRavPj6O8D6Xk+UbQ36nhCb/7U5q7PitpN8Z/XPaLcc/WXdR
GAe6RqRbNxKLRSusabRI4sMM7tlAHfx6jrODjGaKq4/14BGWOk9Pi8BP+skGlToVXmfyPhr6SjoL
LeGdvbC57iAZKAeY8GKvESZyPpVZbIhGf5+5aWIhtPSa9nvMOFvnmC+L2DrbXRA3X6677RRtX46C
dqGt/YWG40FOKscN4j451X3+2OY7OfaWQeoRYDcFkYW57ns7JsQwwwDKuE3Mh3z8qsh3FMj0pbkz
4/T2+mcVF/Y6SL21JaLmm8ff4pjBtAiMahsJkn81kA7hrFs7F9bm3rVk5tThVmHSaD2xWOp2NoYO
hzZx6urI4FhyiCI7ODL+C/H/PE43htzPB21SioOZLY7iFkXQnGc7N3ei8tY1INCkcI5Rg37XQdLK
ZjaHDDSWvlQwkQhRrhBumeMQppOXaVEH7ZnzaYy7YSdIbF10vEgZRAUJbPFCvVzpIqzRDQtY6UH7
2VDzdPSHtk98+/cVkLlsFAczUCZDMb5O0dS0nfQAB4duIQGx9fSGUmvtd3P4J49tbm36VpC+QAiw
yn7mgVmKtuLWMbTYNZruIUUtNEp/8jTfiT5bJ50nDnNQgvsU9q7LxdMrPRjbnv2TNx+ZBXFj2F3V
fP6DeAIrqAb3CTvj3RABIyBtUQ90XEoy6AeeDi+dFlk3ixMGO/f1pj80QiiRa8hiG+Lvb47dvBQD
InaM2dNoUeOf4Wi4zh4OeGvDkSP+rw3x9zc21DJyQsOmpZOIK6N2rfJxyr4b0R88ecHXUnNRUGd6
pyE2lVra/QKYILMYBZWv27cWpMVR/u16pNpcsjd21ltAc4rGLrj+4rYRoiQRhIFVuhMdtsIhz2m6
RwLDArLwcs0ITFXKRUI4VDTmPHM/YLNd92Pzs7wxsbrGx1kqpK4AJVMFpyKwfV19AoMt76H8tpfr
P09WZ9MmN2vUBk+y4LZQXnrntgl+XPdkb7FWF+PUNH0ZAls9K5HtSnXthbK1EzT3vFgFsyCLekmv
BTmQYpVe3ES+DUAY5qw/CTAOyQ1XLpJJZJaXHx54oBNaAYZ6PT1q6jctrW4V++f1Bdv69LQ9Gd6B
WUFQKl8aKc2oCNMRYAGn3rFeW0Nyo6nyp6Tb2cZbz1IxyczD1AElsQ6XsVnNweIwqG+SGWbP8fBN
cWiy5V4k/d1M4UGZfjtlAagHrgD8Cf9CtXDpWZ3S87VGDmc6mbfW/LTYrSujOler6e3YfP3dZWSo
Bl6zX9QRFHZW3yqdakbnClqubQGL+s+5PFfja1jtTYS8X0TYe8i0gZCygu9osOTSyh2noYc86sfY
lH1bzo/NUHH3zJ4Vmh6BFwmG+fdTJUEaBNkBTB+Uytdtf0Mb5zGPKCtDIJLEJ0P7qY1B4oLe8CSG
IFM9dae49NJlPst7Qnvvjxu2qdcRNiDQUdYrG2cyxZOMVgD33m2lQdYzTiDx97bn+3NwYWY91KyX
cafbFaOIsBi7SY5oKnUr5aNpH69vFJFSXSa3l3ZWodY0aqVYGC0522N+SGvwZePDqHXeNH8a5T1G
+u21EyTXbBiu9VWoUuolSaQxIhkqPmTZB6XtmO367Ylz4RBS2+QM4hm4slEPUpDLckiXiwdP1j5U
yrNp/Xt90bb9+M/GKk+d5WapbAUbVSJ/1GrHtbv6QR33Solbe4BwC6OpDvAE8NplxOhB84wRzFhn
ObmRv7WvTh8yuf/jui97Rla+dO2oD5mGkVwbXHP8qOQw8+mpt9sU3IoVPNTEaCgtGUNffxjcqQYx
rTiKrZzeTqAIhh+jYtxZEnN/ueplee5fd27rQ4H440GugvWgD3S5gpo5qqOat9R82sxLeSPG/9Is
2DGytYJvjaxirdKY1rQIYkwrkV1SicoOj/GQ+FCq/oE39IctePLJitegHcdYYH8R3qgRNPn5j049
7WbEGyuGZDMFFPiLobFZ89e0GkIvcitDFacn9ELuQAm5OY+k655sLJlCU13QCMpcwWsizAZVbmYw
gYkVo/RsTqVvtzZ4vq9/MMEK6ojtRtfbQlhlTY8SDHZfSBZgqq6fhDv0g3byiK0Fo9vHFCvvSdxZ
JSzTbKZDIrNgReYcxuTQ6fo+XelGlBbgqf81sjo78OE0yVgB4gPTmTKXToLnZfFD7YTHdo9Cc9sh
oUIjmorQT12emTCLlCGoSIz+D2lntuQ2kmzbL4IZ5uEV4JBkMiWlhqySXmBSlYR5nvH1d0HnnhYZ
iUOY1Gb9pq50RsDDw8N97+2NabUXpHjTg1T3MoW7Pjjcd4NVU0RqXkRLo0QMCXEONUDt03xRB2nb
bEcGHtVbj4k1I7xSINgvXSAwQrfrieDDa22OQk4QPbcVws1t66KF9tvvYhoq6I4tSjwMsBEr2a0V
61Oy6AkhqqLTrUvPdvfj93cL3Sw69jQ2kFJZFnr1WE1iSZZLDRNROXsS80yyRerT2Agya0eTghqY
Cg3IF+fm1kqcK5mfUvLhOcGY4kgDVfbMCBwrjjZ2bM2nEecCVoVrm+Tht4asvqn0NFHzixO8h1vY
oBGwaNDI0JdRyd3f37u1VS1LIuPnA70qrqUWrxerdpAvivJTrMcerqYwYjuct4C9K8tSF3oM9VaW
BbvvdlmQvdEIL6E+zCljgLuTkj/McvSQpQZiA79dV4C2cmVL8Ah5Mm0plLA1nPUp2rWy16BNvvWh
Vg7QEnuYLE3AVuEf3K4oC4o4ix0KMWH/iOTSPLwNt7p1K/hC/caGsGvzFIeJteDz5S9NyHSF5n2T
1QedolJbH/XqozH+S9dQm9wsPtgBXGX005rh4tAJ41js5OlB2lr2isvc/CRhc2u1kQrU0flJbR64
lRREblv9M/Mc2Vly5m846LJAIQ/HGoqwFAuJ845wGua01pzZXvgCU+YmwXul/nT/BGwZEM51JLeT
7jOh4ELteO8YzWPH5Jv7JtYd5X/XwCpuHaWCnDw1EiY6+0MffBps322yjfB0fxkoX9zaCLLAtpJl
n2z7Qz79K/Xf7q9hhae4eOKvRQhFIaXT+xg+JB/CMDsPwdb2A0JmiyzEGHgjdJW3WhmgL2UycWRO
kwIRdFk5RHqbnNrRSd04VA2vY4jl+/s/bGtzhVNYpAwECpeFW0wfQRY9r98NzuG+jdXNpVpAukSS
SQfrdnN7kBKBlCxicvSr1PA8NluHasuC4Oa9FuWWP6EeWHQ1pH+Z0RDH+2tYPbaUPUBLLvmr2EaZ
tJEJkPWME5aoRpVepx7kDxO1lvtmVj/HlRlhIdocdIEpYUaKv0bjWc6/oJD1+yao4UDspNCxaAje
fo3J7wZFjkiSHb08SkP3lJnyUxwkP+6bWfsk12aWf79KK3S56eOqWwgi3Ve5/dJsUn/XturawPLv
VwYaMwnigRmzF7233NZ6UkLJ2yqCbi1i8YorG9Oga9I4q+wVM2wV+6Nq/3t/l9bcCgm7hYKkLlN4
hO+d950h98vHyAf1gfl3303pTWnB5mrn30e26iDaF21ZQNcwOIXvLpWGMy76qxd/rn7kCC+6MASK
qvlo6X+PydNshVta3Ku7d2VRcIE66+fOUtm9JmWadfop7f4gal8vSXABJdetMJQXA+XLyFyWwtha
wkr7dNk1bdHz0Wl+OULs6rJYqbTBWhh+ab+rlfC7o9a7OWkY3Gt6CagrtH3i2fibwVEn2d+qo61v
IWhGcMLMkxOzWUTTqZmbXBu98Skuv/f971ePWd6vvy9c3/lUztMIZ5K0shxcPwzPVa+frfxlHvRj
LQMjuO/vq4d2Efnn0cx4PFF92OiQkKUYgH6udDDQFZ3kx3Rz3M1argwsjKcm0k8LZOP21GoBCX9h
BRCDpvhblc7uDGnMbB5SVd9t1exWBoziIAB/LAhjlAbForGSdMHQRjw2h7SHXaRPAQDHYH6Y7an3
FEPyPRnu1Qe7heAQakV8iJvquYzjz70ttR4cALiHAYPrFSd2HhLAPVCzSkR7nG7cekOsbj4vYnv5
xQAzBV9GC1yXgjCHbdN9m8pPff2mqzeuyQ0T4iiHMS10q84woQQ+YxWWNr/hjlvyBKtWaHozGxm0
IZfy7QfW86KI7bDOL77tv4F0FqF/JYeIPWwh11bDs0PmjBw3pBgRPg92tJqlnNfJoNcHZYzcPFRA
FPt74Lv3D8baQV/eQQuzneexmICm9jTMZYM4sS1LbuK8+JsC/ctRFp8C1xaEDNTuy6HOJCxIYD7q
/l2FFlRrnitbdZv6orf7JP58f01bFoUbR45baBYtR8NqgeMGB3vY2f6/0vTPYMcPdKkna6uLsraL
S++Gi5RmCpMRbx0D5gbClbOeX0rruxZDF4v395e05nk8wAH+EzQZbywYaDrFjK2S0ILeePbZSqva
M60svMQ9I1rum1pROwDjB96OgUw/Zd6E3MDSWr+VZs6SMUPLL56bXD4EcbSX1UspK8/zoqRqfM/s
rWR6bY0sjn4sNSdkD4U1VnFhlU0Ij9Gqpn0Zh54TfY/nDe7bihF4qJBFEJ0iGTGFGG2F8TCqIfBd
y0jND3UZjAdt1MZz2fb+Rpawcoi5v4H/LBUhhjoK0cIcekQ3HLqJdN0+h4xfiWhYmlH8EFsbh3jt
MrgxJayqjOpuCBa12yLyD1UYvdVC8E1qu5ur42id/WLkSpAHpE0+qdAuLad/Blno5k82GtNtomSu
6kR0Y/xuQ11iBbsJLfVqE4TT3065FRodgPWkmw6MYahC9BA+dTaq29pbRXvwy4s5pjsz2o9JfJ7n
LaDm+kcARcRgcA6Q2OUvjF5OfV6ClyRv3Cn4oSYwOY2Tmv59/9Ss+hU1/v9vR4SRUDSfEGGkh5sN
k/+2HbLsZETTR3ixW9oPq5ZQs4AmvoxMExnwtjFLxlCiMqwBmDYY8sUo6mI0D/fXs8Jy5sNdmRFO
Y18BqS1VxiaaswfDL2ISquzOuX+Ylf5b0uvEgGoPDuipD/Q3cjEcmrI/9AMTeDJ53ttB58nDlmzv
YlO4SkC6wUJYuDZA+ZaPffUsYg5dMdEfwc1lO3pAgGKXGuMns66eM7l7Ge1xS8t81SBQfy57KtQw
nG8Njv5QhaYEtyyAtVIYO3l2i89dMuySLYbX8pdeLe3KkpAQMy2a6nWFpWn6qCofpThxFcaImjZF
wekgDR83Pu/KjQWgGAkrQCmUFhxhK+PEicMqplE+xPLsyVUW741yCHepJgdeO6a+O1ZJu1NCf3SR
1+lPeR9UD3qJcPAcJt/8sh13YV3aG5fPqnNDZVv4LTCgRRiLPahjbyyDL5v8DDbXrebaVbsP9xe/
EhOAbXN0GGmkLrIit18V1a6+jBWIDvFUOzt9eu6WV3ZQPodU6/f3ba3s88+JDFRClwk74oJy3wBq
WhIXjFz7UtftQ9g17+6bWBEK5slBrxRGMbrjhiF4KRB3Kru2DZ070f6eo/khpeukZxFCxe4wfshU
w82Vfte3b+q64bvKX2O1+KJzphM92rj0Vk7MzW8R/Lj1Y3WSA7AEQZjqJ3C3lisnU3m2utJ301nK
DmM2D8eNHdiwagpXbVz0vWzlwEvauToxysb1ex48JjKoiZer9MqrlyJ5mbPCBVn2WR1iLxjHnUV9
c1AKL5+ov7dbX2WxKZxoZh0xhx1tS6KHJezEEDVOapfsRDZ8YoaTq3IJy/UPO/jhy7ZXQ0YLLe1B
qrboEqse98uuKMWSR2E5tAN7URlx45VhQ16vyPNpY8vXzdjgP0mmANEtJ/kqFpdFWM2zjq6tFBkq
XbWx3adpBPK4bBVGZvTKzFQYp/4rZoLwqexG6Q3v0WQvSVXgKZIfe3bcdG4R+/5GMrQSQtj3Xz9M
iGxm10w+5xuYiZwzzKDaTeP3P+AwceSujAhHbtATraltPm4XBPsgsNxu+tGEQHrt8Pcj4o0lwY3a
Jhng2CBzPnbnCtq56Z/sdEsma/kjr3yVlJshhUCZaCvefswg6+O4jVmOAiw5Uc4Zkzoz610sf1wC
8CJIAF/0vgOtHtkrk8K6kq6iwLQAm9rY94zuQKyKm29Oes6Lr/ctrXrqfywRnW4Xp2btjCtwpyjW
cJ6793FkbhyG9bXAB4KbDf5DBGmZBaPbwwkkywz3/Dg3fvDcZP4xcHw364boqKtd/On+olbIwHig
wcOCIpqDtLSwf7NpT2M2mjxkhvCij14R74Y8dUddhtMxwhDUG1eamw8d9/lg16E7JI3LHErEGMby
7GTNHiEndzACT6/HnUbzuDV2eefzruw+WEq+xQtePZa/fq+IACzUOudrk09W+ucE3UMzBkq5BY5Y
yaLYlKXfA6YfOrbwqfuxX/qcbEpUhq6J7MwQ/qNp51T+u30yra23xeqSTBIINOwW7I9waqI2Zr+6
JYey6yc574Zj26lMzhucjcb4liHhW/fWKLdZwQVPr8kzrGerJTsMpo0TuVZz1sGgclsxVUGBRH17
UBiWaztxjZkqPytV7in5Kck7DwUYAkEembug3X+w8q0ke/V88uj/yd+lTyCkY7GupnJiEeFqMz+p
bfZQVBuP/tWE78qCerswyJCyai0CHtWgud0cvIMz+bbVTVePt9Bz/8cm/lqNUHyacj8qpwVMmYbS
AyobcOH6PVIY5CGB24TOgzmcYkXezWH6V1P5H++HhdUDcLVS4ROmFoQ9HaLJpXMKd9QsV43kL1Hw
yCi81LXDy6hvpDlbH28JjVdpQJFmZUP6Cflafdat4MnqnY37fH1HwQciZ02dElnmWxN9JBXDnLCj
RdV5ddwf+8LchdN8Qo2C0WDa4FG+/lA73YewDi9ht4UgW10igmxUSNCz4c1wa98eJEtSFqRnM6WN
qwKNfJ9X9fjt/pdbswJUcSlRQFZjttStlbLNszgaIYvJDPUIGhumy8t9C2uoFCprv0wIzuEgU6Gl
MSaoyXgzXZAxU3azwTshUL2ifKT73zKbQj/rw8eonfdJLzNEN3xoE82llX6YlOpUxwrSE9FlCM2N
a3r5jGIOAndNXmDoNowcIQxoHVK1ZQXuNEtPAaNj46iingA9/IE7kEy+f8j1eHd/S9Yu7mubQmBI
TDsvoNOzI8HXuNe9IOm8rPzos9ik+XHf1s8b+fUCYbPJtBAgiQsLtIs4zOxgQrq8d5HOSY60LABA
V8e+kp/a9n0ghbvRBPxTP1aUdvMBEnPNawotxV3Y1QfgGQeHK3P2Z0/PpT85ZtD0/vPzhL3o9bSO
LSbKXCztJQP1klXOqQjGz0lvIAxrPun9XqkRJQuNL1FSbKWDa4VCugSQH1i6TfdMcE4lbeAXqzJk
r2F2I1jV4fAmb7+P5fdq/K5psyvndKerR4k0RvH1fbN1ANfq3je/YLmFr0JZkphaXTi8aIoq9VI/
9PrmvWIUXhbI7xtb8Wrf3yNF56MIt+EZa09FWCcWhxNuyyv5QlkNEA6AhnHp5NKzqufCzhccjtdP
szerIOGc7By0j3XUP9y3vOr/kEYXKQa6868KalFtKqiR8ojT0ISpnKda+apk58yBCoX09X1ja1kM
aun/MSZcFakCPy1a5q2kwXs4UUcpfHb+BIbJR/xlRAjWbWYMfR8My0By9ZIZ+VFn+klX1K5lN8cK
uvz9Na1lFsz/RZqAnBNWp3A3lclI3F5ewWHWHyTrjE7DASyPl+Ks9y2tfqpflsQSh10MFfBvzoda
O1407Gsj9mL5S0mBZY6+/Xe2hEgFRdrO62VVUb6PG54vzbdJcjteFKZebU0GXL3fr/ZQFDPWol4O
ZEnlJYjcaV08Juqjb0BKjwtvsr6RtPQxELzqUpb9Rl646pHQpnn0IuRClff2xM8S0m5OTkRW7NBr
mfMQVd5QbhhZdRGeCICCyR9eQSEts0T/f2AznfqUqV+Y9eBCUDnCB3t//6utXqBXhgRftFOnUNoO
Q5Azj3ZwbuJsl/RcKf6h7T92au22iuzdt7m6OLaOTqFFi0u800CJ20hAVFyg6Tgdi6nvSSHKGUmq
wHHbrtjINlc/GMN0QY8tTSVbuCTCNqirduCOStGYgBHcR2jvbOnTrNZTFWaokHHqS8YpxBBTjvui
XcaYDE66a+2mO/kWTRajVLyss1FbS1E7Ytj7/E/cpEiuhG6vHJAAe5jRQpnsrZr46h47XI3MglvS
BuG71q2cdp2Dl9bdm6rJZtcuOlfX570WkyHc/55rG6xSrCSCwmszf1Ydru7AwEC5y1eXaR3qDx1T
ff+p/6NQdm1E+IrKEA9qG8K8HYrUU7t/lf5ohprb0r5RgcvfX9Hyx8Ss69rYsuKrFaHv0TbRaECg
C8sdE9gykBT3Lax9HxTgloE3DCyjP3VrYXJ4YwXkdrSUC6/KETUap1MTIm7GabhvavXzwLrXkLsE
lyXe15mFulBosnOG8ynvGzeK9inM+//OiOD+uq8MVqRZ0AH7sy0pnpk/SfWWU2+tRHDqksYz6YwN
fdiMvVrd5Y29Q0vs/kqWX/rq24OfWwbJkVgZ6u2Xmbs4NpwZQkFvVh8pwnn1nHzqOv08qvKxKcp/
AtqV902uXdOwzahCoZnDJBPBGXq1lxKNh9YliqqLYdLR1k5RSSMEeBb1tvvGVn0bqgmaU/TMDHF9
pab7VdOiXqHILZelbA1HO9bKjRi/+qmQsF00d4BRi2CkPtPyUBozCBOJk3uLGr+nm53ChTnkx/sL
Wj1KcGkX4R34R+KCRil2jFqGpODAwC71lzoMDmOXuFa8oeK2ZUh4baNGTbI/w8s3LB+9Tvtbbb8L
02qfmcH+/pLWd+/XkoRg14LisvwCoHvJpPG6H/fO8CnZVCxa8wTUjEG2UEZb6IG3np5MRdroCC9d
gnYG6GDqXfJPYUpbDrfm3Tp3709FmwVhe2sm7TW960yuh2HqHyeJO7AMyu9hp7zXmZEFjeTD/c1b
oy9gy0HTAPYWgDjhOGUWkMZBblA0sQvbUyfUVS2nMZ4b3UZXXLYTr5zq9qQHSQ+m0/nemX7gdZos
eYgPXWKpMr0GZb4/cNPrX7Vs09WdIkVxxARM3LTUXiz7X0X+St8izLqNg7fmpNdmhEAMhT0IKhkW
UVXXXm5/j1UqQ1JzyLfGe6z5KEOsFp1qqIskPbfrUYc8Y8BTSxxhXoPZnpc7ZWiDjWi1Fo2hLC7T
ek1mvzjLr7jaNTO1bW1U4RioBYrANtOju+KL1VbnRpX2cUd5NNoayb22g5wJBKjQTlyc6NZkbQRt
bk8AtYtu1tywf6dqtqd0qeyO3VaY3LIlHHSgIq1tLDh3GvV/59G+S+NdwIvd9+fd/VOxdgqpkqGc
CKRAJVG7XRXJUyFLExNENHW8xIZy8WNpj/rAMU3NQ5kmGy39JXaItygoEdTiwR7C0BO8XVdqvcxa
sIdT5mSu2ZlvmhHhWOcxNJZxBkf+q7MzmhsRekVHFqz2MtcA0DaqlKawn3qYmqMUwt4xQoouYfvs
R83bnMpEZmtHzaAcOedeVsRPcjU8mrPvRkOzEX5WPynsSibDwBh8lT+oUxxNqgW9x5mq81BZf2Wx
5pVJ/2BVW1XudVNMYVokrxxC7O03xSeTQjHArOaofIzO8MYC9tNPxpP9J/nqMspHRzQSHQamZdya
ypEichzmXl7s/MWuZ69mXEuVW3RgP93305U1URnhCbUASVFfEw68qpQGisV8wUp5QsrvXZ79yKez
ZFq//ypEV4KHEWVzRFnFrNho7IQqDwhjXZJPAYClTG6Om0yslfB1Y0U4BtrchmW4wGL7Xnrbg4My
pQ+q1C5dlbyNdr7VboT/lah8Y1D4TpU+ho3dF4CKKc7F1nPEuNK42NIRXTtnmIEHBLxtuQOEGFlO
w2BE5YI1t8zOZZgbkprPpvEyIXYjl/uiLtwi6N1K/isYAhco+em+l6wtE+egIg7BmPMueH7h5FI/
FDLnXB/dMvvBc0MvNmowGzZEdGZj0lhQO2xkOjr01rNm667x+3Jli3YQ7QSe6dw5YnIUpSktxhIG
eKz+sHJqBfVzjGjd/d1aO1MqkvoEZFRHaYrdHt5uruS+KtLiMkd6cewms3T9TPteytVb1BzqjZtm
1Rqs1IU8SSFE/DYdqqsGAqtAsoP5VCO6HlTVh04Ld3nebSxsCefCLQPViEDLFcyDTQSxqXYz5oYW
F5ehT5mm+aOrttSd1pzg2oLgaJWslqXpS/nFrIp97rdn6qlPSa+9v/+Flj/zeiEoQCy6gryahHvL
Glt7jiCkXBRoQEyj6GvXaWdav/skGh+tUd9JVfkoZebLfbvry/tld/n3q/Sqa0L0q7qkYHkv7J/p
fJL7H/dNrKXjFDLBszPXAdyXKEhb5iRUrWXAdy1q7eiUDEcrI61zI7/Nibo2QZHk5DgyVvNl0Cy4
RqXlJXmsoVVv6Se6bcuk9Qnhn/s/bM1P4VyhC4uQFdme8C4p6yEcHEqRF7Wajqj081KYD5P2VMxb
5aSf2Y74eeG0M3SEVIhrTfi8o9I3JNF4kRIbp8muDnNy0ip7bw2OZ7eeTHtsiJwH6ORe8M5pjYNv
DbupiN4N9uip9QdT34KhrJ0cOIJMWWH5XOnCxVRPEDmDqCgueWVUrl3rgRfq/u8r7/K2vLIi3Eb1
MKhFr+HW49jUxJza8FRGiLi2P5WH+19z9UriToLvoumMbhQLsFpRqJEy5wUFlB9WpXgDAJ4yWnp+
gwxZ/LFUHkb1ccqBNzrWyazG3f0fsHaUeKeg3YrqMimScJSMMYOcaNXFpQBvw81rT5WLjvR/Z2Tx
6avzOg15lbVdxWdrpF2UHufa34Xjnxjh7cwAop8NRvXWiCP7jZZaIysJn3lMe1X9lPe/P1ed627h
I3B9LxqawnvEGbK54AovL2XQFK6VPpV9/F01oJukf3L9AW9BfpbHImw1wQubOOjMtq1KZp0xPymX
vk3qP0oWPXKw7n+dlTcW0VuHm0g8QeFQOFRTLEdSk7QMdNOZyu2U0kFqg7NtkSrHw87I/rpvbsXj
bswJ67JaP6Ou0xQXu5tcv/iqJDQ2Nsdcrlkh3186GzaJiljd98esYpKnjMuB6szb5hg8REbyB5Qf
pqbzhuH76BBihITSl0OOzViWl0ayj4OjvwuDT2UXPZlwk+am3BXFV1CKXh7XbuNnR6AMTB5vNxx/
JSiyyp9j1OCcEhwFxzeMPI26przYRXkq6vqcb4ntrngIVBTuGvByaEX+DGJX55dafJd2cVpeaqY+
VP6bUD8G6F9qWej6zOG57x8ry6H4qrGZiyj5K3CMxXAE20qnkqe+os07vL/6YoQhL4L7dtYWRX+a
iVooe8rI+95u26B3/jxPKvHCaVNmJqj5yRzy+NAzYdD1Sxgp9hxuTTJfWRy5JS0NVocwoMgPzmg0
DT0qKBcjLffJIurfxOofMCjZOu4SfSHy0Na7XVmr2IbkjE4JYtuxj20pJecodKSzXozNxglY2cTl
KzF3jJzZIojcmspruaNMR/0/4v9wGI1eO+tVF7nmbGqHPGdgk1W02sYjeG0TMUhVCClP9LmFO2ts
nU7K/LxC/bf+KoUL+tfxj/e9YyV+QJiBN0nlCY6OmP5FviHXY6hX6OI/2ZCea6eEX7slGLG2Enq8
PG9IARx84nb72n5SG3uIaq6T+MGe6+9Z/CckOqQNYC7YfCma/4Kfa61i1J1W1peoN4+BJe2UKth3
nf9wf8Ne56UsAj1uGkLky6/kB9u4TLmswgKQ9gcr/pz50EDMt4n0+b8zI6wmL+oG7d+AR6EZXGr9
i8ksxzpr3T7aUrZ6/W1YEAeIT8NrDXrw7bcpkQ0ImChcXKSESRTWLk/M3f21vPYxclhUK+k+E/G4
e28t0ACe2tLEQu0fLSaWtu2LHW4c0LVVgObkmQlOfKE639ow1LoJqtFkv+zJzftlUvEfLOLKgLAI
ucop4wUW2UP9bEcvqLMh+H3fxGvXosLAaV9ci2gtJl1BnuujTHfgYha+5tl65Z/GTPqcy+DjtDqr
NyooW+YEF9NzOZxSXSkuScPkqdCUO4Z1lnRUyzL2RmmYvfvLe/2KXpYHawqWAyMk1MVNrm9XXwrz
TptxA0kbdjmDRVydO0EZ6r3a/1tp7W5UCsn1p2HjyL4O3ovhRaSfq5YZB0Ja3vtzZGk+GTOohIzB
FXnAhNgnpsl5UfL8+2tcaqOLAiIUArFpB0Mj7nKVy9ax6kuGHAkTH310Su3soKL/XNiWa/7+Bb+I
nS+TIkigQTMLD4JcjS0GzMrNZRgjHnBvfDcO3haRm9gbi3t9xm4NCWesSAqNmxVDmva91Z+a3x9C
wN8HCQGnEm6PKipULqpGjjarDQnev0P6Bl9gogvarluZ14o/cFNgBr1A7jxR1DPLGsOaR7+5hKbx
UFpQrT92UuHNVX9OjY2ex+vYx5qoHOLuzE0xRLJogQz4rMpRSxyP3AKmvB6SWW5cFqtG0Nxd6lNw
YG3BA+pCmgNbx0jAfhXxS98d0ubltz0bBPcvG8LHlxRkKhgq2sJRlz07jc8VyDrGN+6mSN6H5Xdt
QNK8VaON7HXV5xiNaCJqteQpQtite903pylr4Uy/z/PnYdgqIa5EQbSYloBLZsLMR+FVkdoFhIei
aS9y9S4dfYoC446INKrq/v4GrqyE3pfF2CtuQ/iVi1dehb86r2SNGTndJYLPtteYtXRq2sjZCLIr
oGtaPQveHv4Y6A5RFqmV2tB3Or27TPnspU76UoT2U68ohyFpGWo3vJ+67L0+52cjOprJWbFfzP7L
/ZW+DvRASoAuLHpavAHEQM/9QdfG1HoY336+D+maHmJJpXqnDj7w9yTdhwFtR2R8T8Y4Zaf71l9/
UKyDoIE0rVBXELPmtiTTaSu7v8AR8npndlP5yG3rluZGer6CLqe5x30C0wjVNQoLt1+0ifzabsx+
uLRDXCXIEabVWdZye58jAeZFc+scHCfzPRCptVuOgXKQ5Kb47QSeHwHC3tAXyV1KQrc/IlIyM25x
rEs2+7sxgLcbj65U6xvncGVXKZ3RTMJ/6VOIVZrR9/PJGNAqsod9/K4JFtLVJSzzDTOvXWd5XqEr
hWYsabZYpmsoPadWUssXxajkx1Lr5qdQghyh9enX1kL4z5zk5kFPpw+AU7WNPGFlMCZDL0DsIyYD
UNQSF1nO/WyPhaVcDFQQJh2p9PljmT6l/w7xLnl05veTGruM//O7g5Gc2/f8oePkf+x/5PqHxD/J
ZuRt6cC83nd7oe8xxgGej83m337eTM0NyFiheonGptxPtVxbz04e95VnhEYBlaakIL4RqVYcGxmd
RXYAEDV9AfHS6js17dt0RlHb6l0NrkrmdNCFbBfRL1evnF2RWvtpjve1+ftREhgkisHIx1OreBUl
AyVOiyZVlIuWSUwtSEzj0kRt9fF3YwRWwCAtQtjLrEXh5FZp3YOJDdjVPFJOcm/WklvA33E7jbfW
ABF3I1a8vqG5Wn5mAjT6sL38+1Xwr+J5tK1yUi/woVRkg0yEOb6ltVFnT/FYRPaGJ694DVpmP7VH
/mdw7q05OfaNerAL5Sf5uxzedbvCqDykE+9v4wrOnzLclR3h8ixqyuhx0SgX2dxlladbjBRwS22H
pClTBpw3GQyAcSO+r4QIJNQWr0RZihRbCHhJRa5PMUa5WJne195stErmpUWd85xIk6rwKLWhUGyX
7bwLwhliSiYhnXR/5a9TSFLu/wGUE6RQnr7dYGTtbWmUen6EpKhHqhn2bkRA5aDEtXUy5ugwdHq0
cSzXbC6pMQovvNS5WW9tIvk5jxpNgcs42ZfJDJ8mGihuoTk1qr/yhVHiG4tc22n60Q6JBIgdoNC3
BlMmEestqkWXPB/+CUMITCheqRmoLqSvHvI48aSicauk3vDelcPCLbCUKulPLUXtW7tKHap1NBLz
ACZJe3sc2q+FmjleGzf9tJEvrZwUmOXL4DtlQXrrwod0soz8D13Wiy4H79se4mlS7TsTeQlShvs+
8zoB5FbTwSxTQ1+uUiEGJINU1j3yNaim6uHXyqz7gyrV8sbmrVuhlgeODEWcn7H9KtIERlTMChHo
ApQzcrOp7B6Scvh9CCxSDuSxvAjQ/SX7uf1Ew9AWQ2rF2sVOGQcta90PPQxarwK8tXHc15yBdxP0
QdB+NL2ED1Ry0pI4STVGfxvfxsH4MBntG6nfGoO2aoZbn+SDzBkxqtsFUXylw5Vm2qWZVVQyxsA5
LkWMh7KS541Slc2fum03o/2K4t8ChmZJonvPoWxITWCqF6NPz2AxPK36q6plL+vfaZJ05H/3/W5l
aTRNiBoKTAaGIgrfqrIsNezgEF+68XM+p64D4UXd0jN47XYMR2Zgio5cBr1JUZGjQ7Swy+SBcxTS
TnAlJXixgBv9c38pq1aWKiUNL2KSyE2KEtXwc7VSYf3HKO/lmlofFcLh9/tmXu8Yi/mJnUJYlmi7
ROKrM1SVShuUGeKIrZWmu9gBO5tKsuZVpjLu75taXRE4TIwAxuTI3poqIlXJh6Yl1ukRc6XbsYej
atkbpb51K8tEHsTllkfZrRVks2bbDnvok3HmvIfmEB/MPLR399fyatuQniZ3B0oOFpGih7Btul0p
DfCQgmwgeYisFjhBp0h7R916s28ZWk7Y1fcxK1vzcwN4RGr2OzX/UQzPVhn9biBlNfQCea0DCQFv
LNx+vj81YbRUDQuz5QFbFB9zuct+98MsRkggEMqg/ADh43YldSilkm9TVe76KEldI+iiN4zcy7fE
kl85wGKHRj7fZunDiMUHw0mRYnBsoB5B5J+GDKEwmNFbo2TFDIWSJ0VIDZk3iteIZApuFraZXXfA
Qh/NySuVxOu62PV5JVjTcQx+817AFnA5ugk/xRUgUN3u3GBOllEavvGYyu/sdvSqndW2Gw7988F3
Hap/GuF2I2qS7KEXeGtkSifQlZCRHuXYlFwtDeOXWUfSuk9V41xNTvB3a9XRea5y+xhoc+TZpEx/
yZ0ZMDOqTo+dBO0b9E5zzsuUNC3T/ykKR4PNEevBltrCz0eE8Gt5v3IrLXqKhEdh+0ttnmo7S+1H
IGyZ56NtfFLoh3q8p+ojjcRxx9yBat+OFTrjdpS8MZtmPEqtyfSQSen8c6Ha1d63ivCN1TT+kyVF
xcdaLtr3aWaXO0YaSsd5Dv14R7NF3rUtiTgP8s5o9roFhIr57CkSpPeDipig8Ql4YCzZPtNc6YYK
n6CUJ2SsiIiP/fwYMHxcQ+8li94m/ct/Z0fohmgDhdoRCaZHigtuUR4VtTlJ3Zckc/5kQRDal1uM
8Q+mELxmNW/bCMWER8tgjtBs7p08+lLq1Z4R3of7a1o5jyS1v0wJIWwyu0LOQtt+pJP8zgeeaFWH
dnpqDWZnqMNGKFv7UA4VN9J2MqNXbQg17SKtn2LnMe1B8Q+At08ND8QHe+re6NakbHwvMaItfsHs
RIp57CKMguXnXN0Bcq+FvlJgbqgd9CzNvNvVarRVj/oJh705U+DFeIrw3uQBxBteOFNJEVSxY1Xh
ZVDR+vUAbPvlvg/b/q8m6C24c9agfm24wYlAUxqO3thMHUKpo9pOXlI43cfOlvNwV4O0Bmo9JAbZ
kSzl1LSmItGR/g+m+VtvZulz4DQMbg9Hs9a9FrjpvG9CIBSPcllrKY3fpHceWaYy7OUiUPUTABZD
foBqYYyHSA0q2/tN7zF5hKFDz8OIyjvQudsdzmjlKUU0BJdWOmdyzGVeHVP1aA02GulbNMFXOFR4
LzfWxEff1EW+pYzBxYlzd+jt59SJHvTaYLdyCZr7/yPty5rk5JGufxERgFhvgarqpao3t93tviHa
bbdAYhEIgeDXvwd/F9NFVRTh55uL2TzjLIlUKpWZ55y3vgEUm4DLRpYvE/4rhuPjqH4zGmu1zpNj
8/enoFuDcVjofy3fvXjbjG4GpfV9XrzkxNj042efPYMu6LbXr5f3eJnJ/F01SrdAYjoYQT3h5wIP
j5L1RDF62iR2eqNLPxrXeuMnJxPV8HAewsFsxJzQLLY2dGuwsNR+vm/L4KDSH6nFdwNYrBy10uw6
oSPCcmBpfmRACcJDvevYZfowTNOs1GzvWMat69fDhmThvmtI/W1oyLjjutabwgLSx6MWf9BZILdj
hrobhIP6XcpM+9EcjGlfW0jsGtybDymSyntVkae6D/2nQQ4ALFz+BCejqfjRmLOF7hpiCRrE5mJ7
xtyo8oYwtm/Y74w2wPaOiT05O7wNthBmjJrxFqNMSfWCM1r400pl8Kz5eawccBf8ECRQx3vW1Fnd
jqbLMFwOEqGmlhvgXW46t49oaQGjoRF03AcI3NH2RUknyVi/Bhg54/Dh15+wuCdqi4PH0/XAyTG+
U4aHWxelRtJDrY2sCcLNq1nEU6S5JupJeCaiD7YI25n2HYx2Y7XpeDU0nzqdItq/lWB0sel3F1xN
lz/uqeujEYWdxTWIlwmqvcebO1QEA6u2yvZWvu8DL26DPKlCd+OWvy4bOj3IoHJA9x0oZxM8HydT
doYwg9oh2Z4Pdhw2dlQa30u5Qhp4bjUzcAMSi5CoRUw+Xg0rqk71Bc33Tf3HMGL6WIW3Xfv+7ytx
QH4wa9X4GD2bneXLxcqb0bWZkjkOoYwLkRTgybDG1R7Dyf0NJgpUqQDCmwXlkGEfmzF8SiDV7uZ7
ol98Uj6YtN7VfvYUtHwroPaRYxS8dV5DKjTEi9v7aTQ+G7OJDHV1eb3nNhWfDQMBHgok0JQ8/iGT
HkWYs4LN/NTC/ktQ0zYKLMtr1fJzLgLvmAcV4ZMQyTw2VORN1hTBwPaeweJqyCPl6oiylerSueWA
0A5PfcwcoKKweBdlTm1kk+OwPTVVZCBaiklFeKP0zkqwP2cIpXQAOmdqb4wyHy8Ho5KWN+mW7eeR
VU9094LUkBt5pG2wYumcq3y1tNg40+rtjKY1vhDrHmqrHKI5lieX3eCsERQ1UfgBpw9G3o+XYzuN
DkOu2J75JYtag92bxrBKiTa/Vo7D34yFQuUP0ll4qi2rmbqpRdsW8IHR7vWuzZDM6XBykxYsIFFL
go/RIGbkU7fYdJUON+kQspX77jTY47ID6cw8NIvCz5J70bFTjXEVk+393M0SIwxuW2kPm8wkn6MU
bqIdXNSX9/ac54NKBRX9v+zZS8U71LtbnfLZJ1m4wwsCdOZhzmMGzP3K4s5YQvwFsBe6RJjmIIuv
SDOlhMMMtnftYtNCTzsdXAiOhpvLCzrj+0dmFh7pCVM1Q0XBP+x+1vhMiMOEtzHL/ZX7a47oC3+Z
E7dwVp9Fi39ZK6bc7/oy52C/HcJmI9KKDtE4hb88VsoYRXMoFQWpFQESP9DEFsO4cipOiJPQ8T/6
AcvoaOQg7GhqsPdb5isI7HbKdO+L0bhKTW+IdODcMY+8NBASGBUoABCP6MZhYNsrGfrGuijNCK2U
NUrWc58ZD7+ZkAVPaLSpjw9rVbtFUTH8qqx1I1+zTTE9+cL91xct1k7wAoLW+NxyW4LyG0bA0dhh
86UlD03znkHexM6vQjxELrvTmSMJMQF0OVBzxmNriYs3FfGHVJZ8r0DVUERZ9d2Sf+qOx98v2zm3
bV/tzH/+5WrPhfRyMyywbaTdWE4XgYxNNmtVwDORdC5qzk9GdAQwyHdsZSB9yIYWpGWGDXKZthc1
Mtlh8+9LAd4dKco8MYtK4LGRkrZESlcgXMtXu/jB7KuWfV42ce6Qz81PMP9gNh7MBccmrKZMAVBv
YILelemT5tcqTby1caVzuxUCiovOE5LiE5LMRqFVr12EElJP4g8LpYwBdPHWuLpP5sLmg/zVzuLI
tFLUxmBlfC9eC15FBiAtVgVRhTQy0bhrG3OXlsVNga4K2AoKP7urLGflPJ1zc3Sg/nZBAelf9gdk
XufSHRi0Xoz9mJf3uuhiaOkNPMMA4RoP5hlfx/sd2f88dTEXiY+/nmqBoPQZhGVKDZJR75PKKip8
d8UNz/gIGoZoqaDhMT8eF7vaG002pC1UmkTwy4SKFqTJwqHAtv6rZgA+HyRy0CZCpwDPpyXDA6OB
aqQG17qlWuhO0HiabsZqDYt3xhlhBecW7KHz5i1O1dBUuWQ+ZFSywIN/0NiU7X/YMVQG0NtHMxcU
BfNP+BKDigGAP1A1gZG8/cinx76HcuPURHwN7Xfuy3gIDui2gwABn+fYjsdSBy3YEEtBekqGLHKw
aaTYoXn57znHfHRBEQZUIVBPixW5lLS6w2js3oUYiXJewpqC3erfn35zkMA1hJwNILiFO/O+6dOy
B02iizliGmxCem9lh6ZYa62dSThcxFWIqc8dBNg63ja3HA0tS9iRHPQrOd+0bX7NvSbp5L6v6U2m
ghtgdneXQ+1pVWDePRQG5gFZ7OGiyI+iqFmWPfgQJ+uB6whgb/HYye1vR7xcNnTOKxDP8XgGvg/j
X4vlVaZoDLzisY09jb3yF6AvUW/KePWpfi78zGPLGPXChQ52y+N97M02mwkeoSfbsd+1B/zbZN66
nkwur2fNzOLAGtLU2WiAyA2U7VdVlV1PxfjmO2zt+jhnB1chAPmg9YBk9eIuRHc1JdUEWroBiiOR
kmW55QOd6yiuWvH0eWcWKS/0dVDSxxj0/D5Z+AK6Iei5WTNhHGFebKUEIgL+WsXrjB+ADBOZow9I
T4jZn+PPo2kbhsMEh5MQEM9cPzKkHaMeijbsSnQ4U9i2AXlChWMmwp5rUMem/KAJChWAI5mpGzA6
RBhfsYuXBkwfAm2LD7O/GfNfJX1Hvbmx3Hjs1oL62bWiT4rGDFgTTxozLG1rogcC/mTzykfSJzCd
luYx/Q9XFNAHYHENkS+hxbx4KlhW7Ya9CSa5tCh3dWNvUAIzspVy6XxAF94xk8Qie5iXYi3joPKg
UmR2KUgmCWbfpt1UgMWbPHbpD2MN83kmKKHrj1lg8HKhTrV8q3cN+j4uhyNWNA2ivqQsCkNW7srR
0ZA/QspZukQe8jEv/v1UgxcP4OAZC4Y3wfxFv9yReG9B6hr/2PsOqIn+KGiC/nuPA9RweE+icY5T
BsDSsQnSg8Awo1m2V90vodFkcWvMLN6UYxaFKEH/c5RCUWUGss5EkAD3LIzpUUKJfsz3UybiCuxw
FFqD4+NlI2fcHMMtf8eqMHoAuMixkdyHfsTgoKDou09e6ifKeGf1Uz2s1U/W7CxCR4/Ops1dJweO
47GcVGK6n2Cc/i9dGxvhDxXSOWrMAwjH63GkRcAGGuYQoC1iB/m6zSBSAbY2c40d9syZOrK0eLAB
kqVbbQQ5BkvZJkCulOSuhfK/xaOx5G9TL9ZI/M5cJ0cWF6EiVIBqogiXQ5EABVfCwL6AfNNbeW+s
WVlE3qwQrLIg3rInMkVPcTCxOO9dK//fbyzc8XjBgeMtRMlgcZZAJ5ByN6jQPmldvQstftUTQIgu
u/eZaAQj6HiDzBFp4FLPC8Le0Gy08ODlptwUzjup2rg1/SvDOngFSZAJrpSeztzDRwYXfs4H6ZqY
smNzgR4g5E+fj78vL+mcBaTm6DP8fXOczAxCKkCmHiygKn9fkeEKOhk/Lps4dQGCZMXC/NY8JABt
9eNDhAJhqq0SMdwQQVxnHNjjX2A1v2zk9NPMRqAUgMcZ3HZZcse8HhgOUOra1yLdFqF7x8j33HNu
M63vs7K7wUV2ddniaQxCnxAXBFqtCBLIM4+X1aaGE2JsB/y9gxf1uIj0Aw2eVyWq18wsHDsXaQdp
dBDdVh6UAKGNnkuUB0roDrXhn8srOo1BWNFctUVp3AcKbxHt7NAoAmYOJbp095Bb+tFB30FoeTcJ
GulsDZF+7osBJIfqFLK/eSz2eP9SUxlI2pD+ZQytmBzvaEP/aBwMMLfdZzaV6++3E0ecT64P2h6M
4KHSswQ2GdQHF/ok1N4pWJtIDBMknPf1FVFarxzcM6Zwq4OdAI0mZJ3LmoSPfmc9Zla/53nqHEpd
vGpG7e3ku2rF8ecQcJSMoZNheTNNujWPfC6xZ2VaeLIVsAQvh5iEMtXGaBrI2lS8u0K7m8WG2dpb
x5Vhorm2vl/2mZP4sTB/cgo8G+b6fo92SWL4IsmK68sWTrxytgDyDQyBopuFSaNjP+mbNHPGwu7B
kLWlYOLy7WeatOTOXmsMnZy02RBkCfDwRpkfgeTYUC1Y65QBdlJ6twXoGVMQ0DA/HqePyws66xtf
7CwWVKe5OebMwRcjD73+NQSHmrz9/5lYBI2pa7iVWdizzvzBycGhPwryj0xAeB9i0hQRHWX5GVi9
CBYZyxnRgdHvzVxHJhg4NFmTMDnnW19NLD6Ixf1KZgQmOvZmd/esf/r3Xfr6988f6kuKX3R0lLlP
h31RNUltNXGNhnC1xrh7EufmjQK2GTCp+R2zFNfISxQjwSY/7Kvf6DvEzH2W5Q7idS0ELNfmaM64
Fng3kJsAt4nguZyaCpQ/WIRiRaJ9rNhzAXwSe768aWdOyVcTy9KArQQGapuwh56YRD73ToKfOjBj
658vdCiRfFnK8jKqayF8Duzj3rZ+1sVvfP+mvpegFnmw6hU/OBNhYApVQ9T0wL2ynC/Eo922Rh9f
qAOPIpcYyqqMDSexAc5bb8XW+e37n61FvATilg09yfGFSBwOAfjH8dgzYTJco7M+c3qADgIlBbj+
Zr6PxQGl5miPgSiGfY7hg8qZogFvif/gC0CKzukPtBLMRZgBbevUcVEP+8GEti3dBhlKvN6Vo8uV
XOvcF5oLDVAc+VvgXZzUoNHu4BRKY3QerJj6uhAvQfVzfolZauW6ObdtYOxFTkfQoj+RJbRZTQfT
kXoGvvlxATGYWLXVPyc/8G68U5BzAw4ChN1i54ag9GtDY0EZ4bfeb8OmST6+2HRjWTuMQayI0J0L
C1+tzdv7JdCNeN2FmvcaFVeWlDX4PNLHXiWXneFMIoIlIbMC5xhO05ICpbVQzpVdq/djcwtUPgiA
wEbf/GybiKS/g2LrqLVi15lPhbIJShq+PbPvLat6kni9YeRa7wdQkqIN367xTJ3ZtyMDC7fTQzNx
ZQx6bzU4re4hQ6KKR/I/79uRkYUrkDooTEfBiMf1ZuAsRk0ypRvukqiw/YjNWhArn+oUpYAuJApO
uJbAUYG3mX3sEGldteBAhvthhhkDSsHB4XYCNGunUOEAWAG6NJOfpOVTk22Ifp6qrRQR2pJFGJtF
0ihoK27rPr12uEATbBdM2y68k5Ze2ZoTEDySjKPfuUiVmIkHi0B2vufsuh9pNBEPzwO56ZUXcZaY
iAY+iAlM78flb3JaMF4YXnwUgOzYVIaIAoHcFzKxsC9DPr8W3hr1SvJ6Y2o3qsNfDnejsQ+iwIYQ
tNis/IqTSaX5VwA6gKoxZiDwtj3+TIFFlYOBXL3P0SbWhYhaFKYLFCNLN/Z11Kd3rNsqEN+t2D3r
91/sLrY9A9Ol2Tqj3pPwPSh2xYPR78bvYMCanSP72dM3mYieRFNn41/zeFj5AfPuLt40R+ueD/6X
eIVKB2QYMtjX5reQ1lHxQp0Ufd2VW+VMxAJvCHj3UAdDv2v5SLOFS1nhYXuD3NyT3NgM4hM45e1k
yNjOITyovxvpyvXy9z12srYvRhexuFBDl4F4V+8ru3wMQHnkArDA6hvAC1z3lvZxYP9w/OLaxInL
wNwy1SuVshPCgL+HCgcH7DAQnkAd63h3h5YBuU8sHH7P3bppmXThQ6p2RCdpexhg9ckar0W6NhZ2
Opg+e/MXuwuvsqagGewJdrlbVjvSPSvCN10q36xm65j9RvnjdQNuIUqSjHdx1UI61/rWZwYItepr
Tm/b6c0PD6pIb0q6duDPuhyYidHUwOWPZPB4U7Ig5CAow48DGff1NKkr2sSgIY/cvcd2WXaQjoU/
+kHMOq6QR1Ejavl1P0Hvql0brDrzYIBD/u+nLLy/KusynYb5+0B0Z6K7jsRFSQ+tEb5P2t0EgbEy
23n2uKMJh8XDN9AkOF67N/lGLShET4Ta2f3BtZ8FWTFxetQwPIcGPUD3+Dd4Nh6bmEZJ8lFYIxjv
q2ejjSXe8tDBA/l009TITn/aov99OYqdrgqW5gFcD61mKGUsDlrDw5pbZQDZD9wSoD9KPQkmuPiy
kVO3OTYyf8svkSqEUFjlFd64L4M4RUoF7J7FErk6t3zqE0d2lhQ0nAzT1DruuGfPphdV7c7AqOpL
az4qTEtfXtKZS3e2hTHcmeprFmtcrGmqG+EZ2DiHvVTAe+yqcusgJBbkDRwGIWCNRLsrRs9/rP/Z
nP/8yz42ui8IHWDTc7adANwDWpd6DUp6+ooAuAPcQrOOxN/a3LERoOLHHprAcEK+ZeHHwHZ+dyfC
OCzJygV2ZjnALYOwAHObs8DbfBy+LAesuGPIJZ/2gpnYMXUvQihLNJuVLzUHpeO7BMk2upPzwcXs
0xLqo0TX6WFi096v7+snMLumPCoF6plRbt7rIOqMHl9tDQ165gqDWfBPoSmKWupJpo/mCwpCHVY3
8W2aHZwWslbtcz/cpE8ceFvf2DhkYzjj1ZhpPAN+XV716VE4tr5wFa+sp0G4sC4dgNvr2wpwNB27
5JmijtzlV5etnfrMsbU5AHz9kg3apTVoR/dVLmLHfG28l/EVPdZ4GD7/iyU0SZyZDQkFz2NLjlQF
DrkxYrrsGzO+m+lb1n6S9A+ea5cNnf9+GIrBiAAYGL0l2iIIewV8VTZhGsIH73q+4U0eITYbeOjI
fot2oEiLpMeAoGU8irceY0crv+A0scWugi4aiA+kX4CgHK/VLlVXtgEcdzQPxvRNvtcxeSVm4uUB
sBLXGhjjyxZP759jg4sDaZdmZ4YUTjN6kedFyt5Z09Zx0Ioq4sa/sZ8umzvrNXgMg9MQ7JYnI/DB
RFiXZc2EYeJSPAUpyq/3dpNwJ9tdNjQ7xUkE+GJo/iFf3LOVVSB1WE/7MP2Zh7+4XlnI6f2Gffvf
3+8s7m1/xEAlh0T8vpsAvHWaSE5thE5hNl5fXsjpkDsaGF8tLRIwMFaDPLqGJceEMjbFkO+UuNOW
m8918VqlzyJzN22/s00aC2Fdo1MQj/K6UyvR5e/Td7mj6IKBiWHmjwUQ5XhHhayKsZATCHVocQDr
Wxl3RAZXhmkWG2FPxqEcFKiAK9nHtSc2hV8312WrGF6ElGwvb8q5r4tJuBnFA4oaYEePf0tn9tbY
5Pa0z5sPP7uv1lorp6EUuCHoBoIsxEFqvpx5hwZamgrbS/e05Elg4Np9cI0HxiNkuMO/ssqh1oWT
jpwZc8CY6VlOHofZxP2a03SfVU3kdNdqXPHV00MHbs95IAncCzbwQ4ugEgwCsNcAYUuDAVU1d+WG
8EcHFBjdyqFbGgIjCXrNgADaKKtC4GvhImB77HUjiLE3kFnS/Hcl+qgADyDG4eO6WTG2/EazMUw+
IRED9wJafIvrrhvb1ob4ID2QNL3OdQBAWWNsG4k0jEKtm9kThsfXHuDnVvjV6OLWS1E79uqJ0UMn
r6sHuP1VSSGQjTZJNq0MiJykm/9vgXO/beZiALTy2Mk9qRymlGFg1lBHij57024Yrughv9bik04W
ZuV+Xz5Wy8vgr0WoiWHCmsBh3Hn1X4LmWNupLw2szup2tps02ozMV9R9Iz99Gq/9fO3BfdYeIgmK
DPB/8Coe26sBRy0mjk845QU4M+uk6avIkhRJyzX5npXf7Pw7TQHkuUWLg80AZxHLftdXWZSNUS/+
2NPaROQyrmML0OdHMZ2gDn0a5WoHDqwGhx5otSvVvcwedfqALkh0eaeXAeyvGTy95mI6dOyXMBS0
dPMKQQZ+FPQ/07y9poqv5RJnfBU9Gwxn4cECdP2Sy6OogkZ5lsITvf3RB294Dka1Srrxo/0ZNN9H
mbhZ3A4bo/0t9xyTxk2Ul99dXGWXl3rmnB79jEWGEYQ5qFrsPjsUKYRtAKkOyaNjJFzdEL5ja/Pu
J0Uc7KyLOReAhBGJZn23Y58aoFpCMm/ID6H+Zrtg4bobaBv76MVmV/weWdTBXeMvOskbZ5towWBK
HHg0zCEvrmijKDFv7E35gdD3AcBkgSpsKu9L0Jq8DvpWiWdbJKLaeI6KDffl8v6e8AAtrS9WbGnA
53U45odS7qGqqSGJtG39G+Zs80ddXZFw6zSJlz4X+W+6LaMs2JtpUgcrn/nMWQYKZO44YHAF3aHF
Z9ZA4nEBUMuBey9B5kepG7tWGvG32ocqnZVuKjAXXF758jGJux98UXhJAtwOcq8lIGQSgMQq1KIP
vXjOQf4qWtQMry7bODmosw3ITIEGCygKMD8eu1ORZT3Qvb0+KF9EA2A6nK09G092DiZAETMTCCEh
Bmbs2ETQmnY/jHQ8jLtJPrtGYn5oaGpLE5Cg67BaexufhIWFOXJsTgYBaJkbmKvFg4ka9taPbB6x
Lgoz8CU9Z7+N9LbGOJU0bikqKnjZAZGlxNrttrbqeeO/3DV95uUsHPAzuvY6Y1GBIdVP9cf48NQG
mqNVFtvX4Ji5de6L/NEQkZlUr6tTAadHBxg5TAVAuAlpLUafFk6b9n0IntK+OJQ2SjjXUn6XdZU0
b3n1YpVRLdEUBHcpWBnGw5ACb4QOj4w6GaHzEbK1SdczvwboKXCUIaOFUgwi2PGWIH2ppFVB6yav
ahS464Ye4N48SUVq7kI77Ta2S5udNepu07VT9+FUdnhdhXV5x2cuwGKssm0V2Dkgv2O5G2RtHIDX
oZspN82Vc3F69vBbHUCL5hR5Vtk+/q3adia/tpk8iPqnIjLpy29Mr4E1wbhxcnvM6f2s1AoiBiT7
S4Ytm3LtK6Xru8bW2XdeBpC6MrtOPdQVprswGTeZbKOoGfRXXWg0PIZiZOluTavAGJQggfHHH4Eg
TySZ2F03piSPJpVJB3JgDWhzENHTqIfUYLVB72h0kVfkxVs3iYBG9WBUr9zr0nez7fo2GQWv3nxo
JOMeHUtUMvMisNukGkw/Dgx/eEHYBy93aTB2X1ZpyK8t0lRbZlXgGexaWRy0p7MXVnpyiFwxMWRw
9SheWMP6dosEHd/WKXqn+alV6MaV4UBtXpgVeZ3oLHTXm5x88/0+yGKPNQ1PitJr9ZUvrfJP6iqa
xaU3aAhowUEgNVOU6qqZ2lZHraWDHH9IH8PSKsAcVjnOyyj7qoh92fV3fKqdt8CdiiwKGGTZI9YO
bYkdCosiEmkD0WGjQ2iqQDv4AXernIhVxKxiN9R5gZ55a31C0hegCo3yHqpbSGebyFSy7eLJ8751
k+LytwJHFS5i/IwdcCikGiJmThhJpkKAWaUBuwWJfY7yy7YuSWXc+e1U/6hA3ZbtaDpUL4X2qjsE
xsqMmegDhmicA27oO1n+oYijADRvCx3uRx1Y0ImxWXgD/BFxryYshj85fuf0MQOfDbIeBc3UyAz5
cPCh5GwnUy6GMsobw6kiUB3SHNrtLH2TcClrz8DDLWIVjL/7evT0T23N8JE+7cWm8nrwBlgVCSOV
I3JkQHDlsUDPXV+1emqaK5mpMY9cxtHQ8mwGmZURAjR2PAl/yOPGrcLfVibJofdd4NcnCFG5G9Bl
je2tUUzkPQcBFJ+VWch3DgVJN0412Ijua2uQzZP0O+InZdAhMEoDbXGfI77sC1J1HE2jyn3tGIUm
rOHBI1NjBHlwNgb9K/5fKTi77GqiV72RjxV616PHo7DnvbEhNS2qDdOZX0cgl4T/4EBhoKQwexCR
45WZB/uSezSGDGia0EnlSUkxJ41H11MAPfqOR5nftvxbCdB4eOf5Q2UJsKSwXpgxwBGGZd4Fqa4K
sq1Z46ZB7ARg6fs1lehXtElpa9K5UYnp0UFv0RTsDfVYFNxqrAewtVHi7TBdV47dpkbPKRuByAuY
sviEOYcp7DRBsDa8tw7DwXbc2V5LbgKHl0CDtd4AgAdA23dtbYUIlL7mSacq4xMkaHzvBbWcdllo
Fw+ixIkBDW0DCrSMN62/S4UqP0Y+OEOixyEs0OeyxmBXhj77E3LtiVt38os/IFdmKg79vnAjIcec
A4iWijbSZU8/LANDlntVjVO2cRXvzVsr0JhpKHwl8ddCBiO8U2hlOKBmoyHmBjtrQOOkGoNy/jSp
HwFTbj5SXTvGpkbf9lsmgjaIGxS7odSd9+Ddz5RPm0NlYibgyql6XWx8Mkiw+HpZ+l6Uvc6vp8Dr
kIZy4nVJ4PTgRaEi9LurkKUWefYJTbNrRW36IVrWtZDl4FPXR4KVZEyqdkwx0618DLOqzNB21FOi
Xmk1WGDSzCt265TmuAmsyYE+juliLEJkufcYkrAeYozbzpyMRt3ZO3eypmdpSpXHFVUtiVjYhX0s
yz7HX9ozHy7dOumHS5rij9ES4Eoy7ZJy4xa8GKIBddLsSo8O8Pta1mj9BEbnoBVTT9n7kEkXbPmy
8280azGEUI8jEhqj7zzcD2Ejx6hwJzCFW35m3HjaDsDcmKkMoqvIjFQsRiSbKGJlE0uKVjfgFi9I
ZkUOb7ono/U1pAlRWnyuCgsT7qMNZNxGjL73MJpZ+64roV8175wpBk9l/hN5rx8kHZXBfsBd8AtT
yaWIiI875FazNLixtWViKgg9VvxSs0UcdyT1s5gHObh4aqLQqJhHIdDMQJszIhZGStxuGt+90UJJ
CjymrhPb0sXv7JqxwjAEFVkRt2nef3iVP36jtLBVYnidGWUDQ8SumQFsrjOCejkKCqv+XlYV2uxQ
HchonDPDZzGZmtrBEQj7cqOyKn8v02CsY8l7yGo4qVsita87861ymr657mibTolZhdASaQff/8kp
Ph5Sfm0fGIJCQv3OexpwdyL+NQxCQBqX7hQ3mIV6LjzffwypPf2ePF3cIOwb2UabQ469bRzjO7hm
MGaCG4dnUQnaizBy8clA6MkzAZ1r0ptxi5P1NJWt8zxlhZlFdaX6uw4sHBuPW2CU7phq/+Qg5oGz
mw466oJASK60WvHsF9216aXWJ+0a29zUDmVAM7mcTZETIIQ6qe72wjDzrdOCxKNVNhnR0axG79p2
emZeGVPNarTKaFdHhgMXjUAK7xW4XrrqwR2z4hUFEDdMWvCEbp2J1ggelcGHqKEFqvsm4fdeY/Nb
X+igiGw1AX8GMgz5Wdb29ClJw/PYzK3mW9lI/ii9AHrlvmFj6aGqTPDBp/70A0rNHjDX+F8RqmV4
OzVKx47VmXgQplJ/H4wMdTFc3fIp5Fzch0GTp7HXy/FbjlLosEsBuf7pT8SEXIGLH4Fv3JA/FbMz
N5JOxXE7WgShqR5AQ4p4VuZXWo92NBILVcs0DLrPfERrxuNFAI2i2hFDFNJcf2jXT/nOGjDZjdEp
13jvtOuWkTkUgx9NpvCe5Khxp6uQIeewBuZfFdjRPy01+0M35IG1MYm2vw2Z80sLRMHNYA3+1hrD
EMwQ3QipZK677MXMQ/unDh1x12P0v43UEJo8pmaeT0kDwMFPpMMh0LoOdBdDgfJRbQughUUQ2iqa
Bq9sY3N0OU1AFQOaC+Gz5lBbI9VxgJFucNDadffdnks2BXVYu/FxDfi/GjRyusj2R1DSTYyAtBiV
gm6MsixwHxpgTfMbJ0NKh25j2eP48dy+NpDZjBiOAoAFWYMwrkMNqQ0ccQZKp54hUDdIWOqYg/cC
0nfS039woYCGoK5yjn8OjPxGeKX9zaotSPaC9rSbs4CgfkSWZmKUcZQ4uSV64UKK4rdZuH4WiRn3
EYWDtq8ZSAn+UGOaHjKiwI3vAuwWTVVQ2hskMqpL8NQtmyhDknYvzQlzuLik2S9Uqf3ENoX/AUVf
oABGCwTUULLQwxb3bz7FVZ13WYJgjLKZj8wh5inGEJOulOxjQiY+RI5Pih7VWZAwm+ZMpWkEvN0F
9uh8OG4nHmemUZRy6WjHriDlPVLg8NWuvOm+QcLxs7fHcIiIKyux6Ux7GCPtkRqVK8zKuKiQkuIO
DWb6B4JZ6jdGy9G1KwdrxDQcWKWiVpRzHUQ59Sb3MGd0JUvW37EyTT/BrXVXqwDid3aB3DIaKk8Z
0eQ08sVUJruyKwDO4jBIBd+gQxc+h/YAoSjfUUaP66f0XLArhfl72NveW46g0ESWrQukO7gSX2yH
8m9pkNUPQ8jrTTk5oKGlJYMPhETNwiCke7ALXLUN7gs7knnR7AKHwifQcgmQcvnqw8Z/hKIxbcq4
Fb7+HngS/q+Alc5iCzo8WYSYU0EhQoZtvmm90rFic+pN8HWVqnlqmQnXQa+8+jl4LkI4H/vUu7JV
0N9lLaBMpOPBHxcXwzcylf6DD0VcEvGhGj+9MQDVRh2QLeD06bRzDBaUsWZ2UcTCG3pjVzUBmj6q
GccP4XBm4f4vAsSHVpgi8qvRlpHqAHS6Mwair8CLXdex0fm23ImO8PzDMHj9M7Q76E9FbihICDZn
kMvGCmjCbyoFl/YmswfsF5D9+kYE4G6MeYX7GSOWaNb+H2ln0ts4EmThX0SAe5JXktpsS7LLuy9E
rdx3JrdfP59qLmXZsNAzl240GnCKZGZGxIsX77VqZy2PBGOd+dOia18bfU5QL+4NgyCa54sfDfoU
4v6yWAe9is3EG0qrObqIce3UWNEWP+1Q6Wabm8S5gnvHiYTzHKW9rZMSwOczyir6FqbtMvjFFHdX
kHm4XNoyy2YiedPEzGl13X1M4m96y6LRW2lbklzPbNXsFps499vcqeGLJifjdo567ow0LOPjqGcC
b640Et8zjUI9UkyJmKjlwLi3UdKMFTefvFrN2nZdCmPeGksXkbrPfYmaR9LbSJhnCaB5mo7xTzPM
TfdqqXL1wRqS+LqYpuUZ+haAQCoGm1spnckftaJwA5x1jWupGtDK+raSWwZVbD1I0sRg98wGJlJD
0/FVJ7q4tReJyASVV4tO8fI2m+4VxURCWEbDidte5TeGU4QbJZNPSusoioc/TXZb93OZrcreaFNe
YCSvWuS4dR8KCEVVZzoCETtD++1U2XxXhHNpsIVbuJyiNlrsz6c2ejabDHn7gvD5YLSh85OevGb4
Y9igu5g7nXzrlLJ/xZRzem0skytS1/t23LajrT8RF/tdj4KxPzVx8V0VUfINNlff7GJlKDJfV4ns
fqRpEoJudVq9Y3Qk6BLbinxhjvG4rrVWPOejbG2v6A3lyUij5WpQ5vamddUW0CxSVf6EHTqljwxZ
NvlhU8CZmZalSVaEgPJhmhdy7tZaLNuzCtO4WZZyvFnQhxYBtxc5uDlbQ+W5CXq/nkP4vOlNtmE9
jIo3dOZ4E4m8/Cmt0smpuLJK8SlW3DdRa86PUupTjdBAaTwoRdu9mI2ilkHmWGDBCXGCmZ1Q8pmS
xbmTVpJXgZrp8akHyOyYD9tyfs3VXN4jdVmB/xnkjStgA2cJFsyr62PsLg2BMotifZUUrSJ95vLV
p7lUQFsN0aECrbUGDTA7rXR7E5ZOZPlm6dj4UhQGVm9TOzf3YrRhBap1nRs+SoLqmzSH+DZlggkF
WWNWIOV0URStqnkxc2+JB4mivd6spwn5BCaQyJbbIk2VYD5oo9K0gVv2jh7MzrJsw7aIjn00tU/6
iPeGz5x9+DCOoVYHbZwkxPowquSKO6W4jmqwHS/PhzD3q6G1X2tpMi2qEWXzAJOi/BkFlv6XEHE2
7ausxTNSjIN0Vjh7JNQDka10XsIG+52dhhS80VnSwYvzojbWMfiO7kvq5J+I10TVWq0zsR4kWcs2
xJ0oXqlKF96kdWb9HGUmv+uJHQW1Zch1ZHbhH6tq0lvZWia65HQUwelpCx7bxem3iZkgH77YCibL
htO+NaEE9pANKnsBnJnsex0p+lEd1ektHGvKdaGY6s5Z2FW+WBqMyvrKNHZLp9rfUTaZDX9Si/S+
HcBMVuZi1qtFHVwZSCwBCfVGXAtfy4BCcfbNHss+n7TAVcbmbTIqF5fAFOuuIBpCFVWwLjGORT1A
M4rH2Hj62+netm06KbsumqQapEi8Q4NG0jIL0kFJl/slSlugkMmYn8zBtuALLbWpBpGbQPctYzHn
q2WIF7LjKE52juzC/gr/TW21aHq6m/Ixe6JaXQ6R4lKsVEu1/KrMnL1eIXjh+EYv1WTl1EWSBryx
dvDAYUbDK+uqL32p6+EuzaKxWzEXLbLtaKv1dQjGpgeaOiubqaO74dva6FDIpH04+k1cxevYjWjp
oMdnF/xPa7qb6ZLGK1EiR+PpYZLZ6EVGprZdSNdgKkdjUl4hbdKIlak3wm+XbszWsdk1+TbpB6fa
gvcg1gFw+b3Do0rz8r6j3iqMUAUV1OokUDt9ALus5I+2cJs/WiKd1yqtDeENypJuIt1Kei9CnE/1
XCfqv9lksr+K1GmvIVE1T2Ncc+HXgBrj2lnGIsB6qd1YgMhkgXYunodGnMoPANaaayK2W2AeGobe
sNj1YTLG8BWjtujRzlpzWCeZG70quTQe6yKuQGymvIP5X43zzLWplEd9MZTGc3sTeLapJoKWwlOZ
XpkNTschZJpwNfXF/164We8tRlfU/pSIDrecwd4ChC3S7y2reVOG8mTY1jfyRuEU/OoVLWTXZJg/
R+qovNFMbO453M1L2XfIQZi10a8zc3ITkHnGRLzRMJvvqmWkT9WohtTb2PViDhY9dEtcnpK7MP4V
TWZoeFFvJMl+ErMiAtsOu3VcLt2w06Ho/UjM2f0xVOCt62RQBumZMGzGoLFisjshSzwnzCQs/gBw
DtM2tJXylnRAyTadKBfX66qp7/2QIgPEIzypZEgr651dONAAWOVxgRfdbOEw6o+OHl9JFRveIFx0
rfJ7zOHIIqIu/442UGoSd9V4DAjYzbxGoswJb1QVg0BMD5t0p3NdHROttvanS5gTLfKY3aPIWt8y
gpBIj25/Ffo4+Vj2huzHum9weQhXplJpYiObfH6W7VAIP07E8KZnbbKllzy70M21dgqgpmJkN9jL
IH1Lkc6bo6b1Tz2rdMXHp9C9EonDn3fyooi9GU/XcN1ESp549WwodaB3nXGnx1MJmxS4uHxTaneo
ntwopp2hJo5VX1mNoSobOy6d9EWQVi5HdwrLSgmk1luCHLfOReKzZ4fqTrqLazGQU7VyM8o0vG/C
1nX3KSUEnEfjtKWjzhj/gPCRIpz0c6RPKT+/1eWUfBNWaD9HuSvb9UADXvM4p5myStCOsgN7aeqf
SJgqf/pII0HjqZbrcDRjuVUcPiB2ZfNcrhcChZ8gPiFO6bpOYHOL7FcS9UPsK3ZTCqKZ1ssVoHdJ
ktJMxUiXPU9oM/AqJ3/RGtlvysQpbZ+xyuaXyDgLXjo2c7eJiU3PcU9W7Ffcq6u46eIl0CzK5nEc
2h91J7PfRJZyplRrMiWIVRmZgQ4v61tlZuXzkDhK+lorDgBkWM/tg6g6FWkgERbKvgqzGq2vXhp1
4EwK3Ma5yynQ1AyIQeRRjTpcTKlSuc6rFXNLl25Sv43jHDKC1epXSz0ND+XQFg+V28lw0822fHSn
iLGnqpblSyMp7zxqj2UzFP2owvuZaMFbsdv9wDF1sgH+7XpapThuvCZi6oKybMjG2ziezM1iqlpB
pC7gXqajS6YZjfDcUr1XiKw6rhT+rGXFneHQ3vesrpMvllnLzEcHIt6ag3ujmy3opAYINpHfluVA
HWHmlCNVBcDqNNFVAw2aqmpx6O7NfSqulSiq+o1ZL93JPqNz7WNksklTZvc5RKNw3yZp9rD7CPZP
c+w6t0WdojmujABBQc/XNX1jcMoHS59Fsl6McAiMbtHcnSWAl7ww7tTEE6qM05VhEij8yZa546kx
Gz0YkjZ8nlRc7ocMSN4nNVkenUElp1H7PE/QHG+6Zm0plf4jEzKuVkrf29I3F7uFCiua1mvSMWIy
jkbQc6zFBiTO2JYvczbPw2MXoaHslhYcXcOqn+qmYTaqR136Ri3N7tYOzeUhzdTkKe6zoiRDi0WD
3qENayoqJVYgpWbFD3DXsmE7aAa5ezi0VbFpDJvmtBHqWI+N/P1xLYVNhyDuuoKcz2ZHhrlC4hni
SfSzd6JJvSornctqsFRwoVxVlGXrYP+nruQimj+RHBCFAziKDN8WHUI/YeY4r32XFg99lvJUZa1U
t1mopvdkFAVoadlO2rrLXJtpL3PAbQOOW//GaFZ/U40CyJ1wWlDa9vp14bbjxiayjxRzs/U6j0tD
MeMUSb5pTZeieYJzGwVC64o34USO8Au91dZEQ60Cl55yjwZFZXuTNttXg52ieo2Lpt17U9nEnQc4
Nzo32mAz6z9HQqbci+MECy0jbG5dq+x/662tVhtapkg9Wi2Dk2uD9uOL06aDSxIn7GpNPmiMHl1C
inPQNK0Jaju36pt2Hs1ynQDMMI/UNPINZEcK8najGI8ROESyG0W6yI2qlu1bWlsD2Rk2UJsGeLD2
llBDNU6kcfN7sib7jehVE9ZKLfXTwcluq3B0KEuT9E0oaat7VaS5WqAJp7OCUlaTQfewyt7aUSra
NcpLY0aR6CYDTSq322VjbzleuCypddMoY5pf96gnGX7aAhXghFQKzUtGM2wDgbhvFUhTsTS/dg0o
/ykdoGFlxrZ220bGE7AOqir2PJwM+sJo4PirxEMYQ/OE+p2Q4bRyRu1HBXfrhU9FATxkPcaxdPAB
tjPVaueg7gptfJWd0dENL6op2jpmbTKJ6HJqqTYmYoivaNYYr5ymMnZ5JfoHPXHaO4t8eE+DhkFP
XKr6n6VYxBwoBAz3BbJ4We4Wo+2W3908TE9TmeiSb2IaGfxGc2nd1cJdVf10w16LcLPKx0C345we
I/hp5pGlT9J38JABQW+qUg/CuB0WxnvguFWuHdeehgNS6/dD2oBBa4NSBRZugnfGnLJtXX1Qr0wN
pTcCexPfM11hKteLzg0TpBMIyaGz4wKwo61dM4AzCBd4rseekRsLRN5NbCIMR9JJgSW0/pnxvs72
pVjchxD20OBVpjM9h4mMx+eTz5SGEbqdSH9oT3t9jDLzN80rvlaqzlq4VaVsNF9Bc5FvOS2G7jv9
YvG9sbzd0EKdi0AA3AMTj6eOS7icKrMmMqzM79y07nyjStTrOXHDApwyMR9Q6G5CL8T1wfJset1g
iZGiyGBepHwwp7qsA5G3dGXrKgnDQOjteN2jEg+rlJd6pL0Jht6H0CRp3FWFb1VylCvKM3WgDWSG
HDo837FtaDoVcbfK1q8pfOTbkGkDOuFDOu8LEEs0LrIwnDblcHJWMXHXvFOdrh0CU4LjozlmAfr3
hTHQzqQP/dOKwBS9BEXkA68xnYKlL5HrzEWkPjqpXde+BuBXMulhktaFcy46HwPU9rYjO8sD4H9w
dsXl96wss3W+G4Z0zEDD3qXmXeoSOCOC50zwXcASOT9Fs7JTOfSrUUE5x1edUl3TZAQIcwk5z9gH
2D9KNa34b9VIn/tcVdFVpPz3q3ayn6Jw0GbfHJeqCmoZ0kyIapIgh0oaYyN6l95Y010kl+NyBHUa
7Z/EBeQL5JQ4XJ6GNRnrCdRXo0zMZ66JyIWM3rm5FPtkUfvbKFHm2xjXSDXQHH7uxi7c6Q86alTO
qdXLymPon5xBqevHytDJBRwjz6yt1k10w1oZWT+LLJwHb8mMAdTPjrNvhi2gJtaNIQ8WkJL5kscK
0wNT1xT35tTm+goqZ5XQiZ7Sq5Ax0oFekZrtQqcO6+1SYmQ1wsYrE7Q6NawZSy76pHb3YioVuKWh
pUMdrjWFVAfMdYDiJca5S78nKZiVD8/FLK40U2nGoLUsN9+7EZMvd6oKYHxr4q3XXnH9DX8gwSBP
AI4l401TWOUzukaKdV0R2bqHuFLn0MMTHaZTUubOIcm6hQIgUfnUPFqVwu6gweAtlaHQlEhNkJDC
iWE5zKlU3FUXhWa27yq91XZU5Oa4KsppzJ+WwopuR/CmHi3GRv2WqU7eXqcuioarNKNh6jUIWqGe
KDqrvQ5Lg/zUlK4GzjPZjeLRI1l+xprWQ4yscZT3Ad/Cfq2rWfTqUF1R06mh9Qesp5rYAHElPGGk
1s4anP4KVoyebttldFy/zPXwCE0ykathcru7UZk0Y2dWYaSsOqtLw03YhsaDiV3e98XUxma1uLJG
FSOvcXTI8xliNelFP47+kBUZioIycxlsFviwzLtWzdXlOueoOHepQtPKKDOy6ylt5Bi4vR71V10t
GKoiqCTgDWRNnOs8dZQgrdsmhOAxGuFKVwsCUsQh3zb4wT32emk8y9RJUyq6HkELs0OwG/HRqH3D
k9SYuJDVWfVmDsD3FnbBq1tmCmd2Apj0Jrjmv3TyU/KDLsMKKRrdaXgegUHZcJI7dV05s2Gi0D8V
8AEmrUdQR80pDt2Iy0wsbRa4czWZaCYXcxQM4NjVrqgrYx+RaxgHaC3qFNBQjm0Ggame72oU8jn4
QybbjbDGsPIHMUbfFMMehuNkj65co8yRRrSCayVxVqTGYe9PSqlpXpFnae+rTdUaW8yAIjpMcTWJ
gE4UH/BkaPVQZtYwrKXsLaq4ToQrl00FgKqYuk25A3wKg0a0r3WrdB1Jfl7sqI9kHmhtYtsEg7Bs
jnbE6DLJpPpaMwds3apgLyA+qVFsNRrMP61ebYtVJC2r49xNS+EPqa5fZdLU4+0I4BddgUWH4LwU
Z+NL6Y5AqlYxlskhc0O3/w0aU7qLl4cFrF76+7kgmYjnQx0V5hMxzK0CI9Um9DV0fWzuZ9jC1KOA
IBU/17Hyp4TJw2TX1NnwC62zqOO2nUh961oYr1apzIdMndmbVVLVGTi4rB+ndCruRZIvwrOo1N4k
GcEvM8NNMMhIAq/LOKHYRX5oBkgyVMhhwpmseyvECj2wWsd4zuEGjYGSupjVRVAQKt4q6ag/1n1F
ktT0kC1BfkvgTX4nRmvcZ0/WUGc4SrZJ9FTPvU4Atud2WhkYLVVeww2d339Nd/2g7wDFDnDegv6u
IhhonfPtsqHQHLqy/V6daTDc63mxKnIGCZ2BNqvqLUr0EC35Wlbaztn2vm9jcnfhJ5yog/8OGv39
CdhanOi2aIiKM4KqwhoDMVTux7yZV0PL0ENLD3ZVjWO9hZrHlVkxX4ZfWyPXii1ewWLGnTrEOsUb
JdQFYvOHiQCmr3RTQ5cbxQ2ojmcjH5YcWi2uKrkv9XY1zNu0+I21ajxeGMT7yyQ+e2zWYSqWRiwj
GM7ZuAeD7VLXklbunbupf0B5dNqJvQVz0BfaQ1Lu28AgtbxGt65iYO5YXBrG+MgL5jm53k6Sg8iW
nY8LLCIReqX2cu+ig7vIwyKvrcErI3VTR4GbrV2r3k3zH7OlmYzbywLq3+9m448+Kuu6yi7sgo/8
Uk6ieponUhmkFef6xm3vluiouMOerPEY0QwQwz5tvn291T5dBI8v7DOEwEvzRD79h4NMjWkgHuIM
e80s7uiCXxvyW2peOFKfLqKfVKexTzH4wmeLlJHR22Y47HNreGIK+zfKSXdObFwgVJ8vw+ZEtoKJ
OFRrsJ1xTv//n2exFbdjoLROj1Xy3GrfdPHoNP99CU1FfwHevWUy6HDGT44HwzIrdLqOOWKU0IZo
R7yY9t1/+yY8x7tFzo5bAtd+yVsW6dofevLLcY+YSXy9xPmJPl/i7IukiT6Z7sASY3hrRYcs/KOm
9Gf/43c/X+WMW55A/DPTyEqPRup4mfKbrhyd3v9oqPZ+EcTt3n91Ta+t3nHM9JjiSZB941F090cr
L6xyPgRxvsrZhEKtTGE8JUZ6FMmjHv3uqgvf/PO/D5CEHgXaCudDFlTwNRaFdnosayo2stErtV8u
aSZ9+tWRvSC4YYqNbfr7V1W4YUU1HmXHuD46OomMZfla8qtF2OW/by+cMHB/EtiIGOcBQxkqFDXi
OD8O7kb/XuK2UjhkyZeW+TAfePoq/65zNpoCcObCB4ly7KaFV0C1iIFOOqhoibsx9cBtNEL2WgAA
fP1855T883XPjs9Ed2JWwiw/xou+ynv6o8jBLDCnWqWGPDZ62fPXC34Ijecrnh0lMZSaCtM3Pyb9
jV1dJ92NI7NVkg/BUr/OlrHtyb6zSKwX/RiKl2wpHwx0R6bT0Be9cXeKL5xt7bPN9Nf4my2LSO+5
qrJ0Mk2FgJIf3VI5arUG//ZWhweXbYrIU+6zb+JH7CdoQV7ZN4VJf1Q1Lw3yfPoTTDpAmLpojNue
XfgQIS050745Ii0rV7EC0F75pnXJZPrDQN3p5TvkA3j7aFgBn/vjzZoT0qzq8yPkV2bNPCtZ5dnd
or2Gnrgz14tKrRHll7KhD1fCidFqO4jzCWjtmNy/P619VyhF32XavijozUP1zew7Kw2il2W8s6Kr
rrjTlfVgPHSZ442hQtPbvvATPvkF+H+efgRS1jq/5v0v6JKs192p0RkRkIeiaR+zPNt8vbE/fEIK
EHxm0Sk5SU+RdL9fQiZzK6XWwpFFgsd2Vor6Koo/trj4DT8kByyEFCCTco6N+bF7thCoXSTMzNT3
it77wwAKw1DRtYqUlaxW5XBgqLatf0CF39XWs9MEiKmJC+Oon73Of3/C2a1hAMcqdsVPSMqQ2n7d
Wb+/fpmfLsBJRH2FpBFa0vuXqZuKSAquor2VVRBLD2aVBl+v8PHGPb1GqMWYUKknKaCzJYw8h2tu
pca+SMP1EN8wruAO5TpcqsCNf7nJwVH7wKiL9dfrno/KidOyHD2L84c5kHvaRv+kdl2rhghnFAyJ
FPAMyxXEXGA3msk4vysps9HPX6/34YIHUiMjRgRFVTGiOfeWi8clyy3MAPdT7/g0iODM1Cu9ZhIP
h9uGXmdz4QE/DNAynYyTHY556PnZFkIF758wa9La0YibewtGutL2qyZ0dqUmvHGWQQlNV5RXGVwO
5STB0N7KCDKQQufw6+f+eEre/4qzE18rqYyqpQj3Qv89Z5uqPDbiwom/tMTZp1R0wYjNnId7wI51
mu/c8WpkKPj/8BwnCiLfz+LVnm1TAtasQlsM9x3QxlDf9s2NdC+Uix9P22kqj215EnPSOHPvv9hc
tYuGUH58iIzI9WUBjqx0ZnvhST7u/PernAV+hmEULYfkeXCyK+tFw8V3paa/OveYl7bXtReuqA8D
mBiaqA5uSKgR2OSh57JRcJiKtBYJg4JLuSuq+8QEZPIh7M/NDJD4VLSYCcfZCvCpXXajAUkaciQD
Y0hw12AzwyqcnQuv4LQj/oUFzn/T2Sto9FpBIztKDynczqa8N0Z3F+V3Q3lp939yCBHLJ0yoaCzZ
BIqzT5pLHCpMCDQHBypKI57rsvIxYjxGNJHv4K4fUA+ZfrvW7de79W8+fPaECI8ZDI6TLBvueYG8
uGmfOsOQH3Imf+LbpfISIFWbtlQprwfth5aVfvnLsDYpnVmYxhsc4JV8C0lfV15o2mRvSRE48lpB
pxKOc/qcl/dFHGigutGxbYK0OTLYmb8Z7S7LfEd9dmnMff0MH08DeZjhQipCPQIJsLP7K10ypoBa
Oz80efXL0aq1Kab7r5f4eHO8X+LscjKGxEK3WuQHBsQz9bpLVhAE/39LnF1OMeCy2ecsEZHTVcNu
soO5vVB7fxJDOWEISJ/sH/DWPQcROjCoso5kdQBaxScbt8CGnsiJTbnp97DJ4kux5VTXnW2vdwue
vTh1jCIr7LrqoLTNuhO3WntvMnAKuOyVc5BbOwZPILFlm/hS2Xy6Z79a+ex9huMkjaXqq0Ph3L8Z
VbuCwnvauKN+Yft9ckfg32FyYeFbwTk6K23VySyY6a95p5IRVxAH+V1UG4DT4OsN8ukD/bOO/v7S
h5tTMKZX8UDmq4Li7iAUT69fm9KFF3tJKvCD4BQ3H08FBm0ypA/1+iyMMYBDg0Ty+uKx8TttZ8dX
9MNET4GV7uEETvYtHOz4tFUviHJ+vkkdtucpPQe4O/ty7lJC/VCa6hAuuzZWguIxh81UbfruUai3
bXgzpRduwc9iz0lzDvaooZMNndsHqF3iyDkV9WGW383fxaD7MUO6CkRV5Waptva4Cn/q6cZ09uNx
ztzHgfp2ehXDymZu4OvP/DH/A4rR0b8FrQSKVs9CDtxrRxVlWR+qGhjaGvxsjnyghFTf6hHDAMYl
NZxPF0QNR8N9ngLzXIZhnPsoRgGpPnTWCzIAvjru4Z4GqX3oqhFo478fF2Agck2coF2La/X9Nm7E
otCm1esDhnKgf+VGCRvow34q3QvB+5O4gI+di60O3GNhn9foqo0PuNIUzaGtge0xUWCM6Otv9dkK
FggA/tzsG5D7988CvTSly1s2hy4ptOtJODGzHvLSJfr5Kq5hcGWTU1pnMGPlKlVdQkg41PAhaD3X
2i1zBPOFfffpKnSdTlsApTn97Lu0JQ3FLpsbBAmg7xfXDFZf+PKfHWwLhVP+usVX4VHev64kwtUr
dpPmYMEfQpWMoiYM1H7jbkpUrwh7TnrJquz0J99FAcg4KPuiXHk63HhOvF/SqiuJdh57QBOwQFoB
n9S2YLm3phiCrzfDR6zm/Vrnl4iBUhjGyVlz6Mc/4ZbJtmLG0vC4GAhgLGtLPFXLk9a4F77bXyjk
i0c8tySBCxlpjcOytvEyRbDHdrF2r8SvaIT6TOOiB43SkwiiwlfQuBlpaF0I8rrx9Us+PwZxCFG6
jPgFxfRQpL9+z2/x4PeB0l/PTNI75pGpCr++C0uI5Z6FZc4b/55/tNPV8IjuC7zqSL9wMj8Ey1M2
a7HbqCmwAjmv2o1a7ZPBlvLgjNBa7btBu9JF6SNzBl726+sP/2GPWQa3J4KIbGrLwDL2/R5DoJuR
HttuD02Rv9RZtC5r3e+kfPrvy/w14EZWjDzjHKfPOp64gGt6GC39Ia1q3ync/WJWF57mQzrD0/y7
zFkhUuJpYuVQXA/dzFSQcZ9Y9Was9iM986+f55OFcLY6FR20XKn9zy5PtD9qi+Y6C9WHk8+oEz+K
el1hmPn1Op98HjbCyYWM0UQQlbPr8zQl6ZxoggeBaEqX3iarhfr16zU+nn0EsGj7mS52YOjlnLeC
+hQmjaWl3UGzFcSdhsYovUWDvbbMdVClTNpkXYiizJDBmURixJs6JVsNUH8vHMZPNj5ivQYIkfj7
j7OnVQta9jW6DQdVIP9omRs1+ZmZpR+KJDCZ0vj6uT8efZ4bO2Z0OpFJ5Due3a9pmaIi6EQtbnyv
S/QTb1/AuMDQgcb85cYYq61S3+ZV/DjVa/dt7NGNL4JZO8Tq1kJOF/TFFtKr0OEYGDyABnLh950e
993l+Pf3URwS/k+w2tnvy9qMgZbRaQ6ydbd9Wfr2zxixBcN4065gMGYPtfBiAx3VqzxL1o6xq6d9
F4uNE65mc9+6TJhdOMYf4uzpF1kUqow/uID7p8v0HzxRyiXrJ0cQzefmmSaS32fmBXjokx0vaHWf
0CF0VF37bA/QNWHkY2z6Q60tgZ5cTbBbMvu/3xMClW/8yw0svT4E8xyusl3abX+AYOPrksbeTzQh
E/vt6y/4yX5+t8zpFvnndSWyE9jddP2hyq605U/jukGaungvLHDh8gv18YdU2DopqBIwUBG0kCQ7
2y1gStPQxpU82P0PBXqxQ/tOi7Bb0Pe6+mgBPn39cLr+cXs6NESpHaEr0048q7KMMaoR1xvlIXY2
Rp+uKMkZFute+l73DPeAzGnuJWI1/6we1OtsVz24w6ObXbFTD/Z1Z26//jkf9w1qmBoTarAyTrZw
Z1szL/JZyc2Ehkt529u/neImRbPjv69BTamxZWDWm+fJbGxWuYLClDy0DB0k0bGscnh+F7CUj2fM
pDnLCQAXQiXlvCSPjdGsAbYwbUd6x++16aijj3DhSf6yYN7fLaZOlepgoH7yr7bOImUiXAahDGQM
crPYjw/2SCLT79wWIaDksYjvFlm/qFOxm7vwimHdOdyHk7nubNOXxip6iOvViCBavq9K32ju4bvd
2JC7XIRMwm9fv/SPHVMuHOHQzEOTn6tHnP3Uum3RA0B07FAsexn5pekzHOIv5vf41iyQqT9GI0Ii
bnU7qeVT/ceO1+myivT8wgb75Lu8+xln5wsFKY1csRkOodMpUGmHZIUIyu+vH/aTRSyiPFKOAMnw
is5uv6Fi4g+G+HxIoU0iKu9d6nV9ckwsNGIRxDqFeuYP3l9JSpyNmdLp8P5LEGmY/1p1jeBF8PVj
fEyPOBxIHWGFg74yBfP7Vey8wlJgYrpAK6ct/E2oj8Ivy2fETL9e6O9peL+PCd2wzsAAYC+BQb9f
aXEWUTZjpR8Q18r8UiReqDynTE6Zvy0VyQ3kIpCOCxkd+lbpT223RsVtnZXjMQnxLqFMrO1lOyB6
N6/0S8Kmp4159tsgO/ExwQxIEs+TtzYuEhsevnlYUGRj4Fgzg4Xhjm0+1Qy7mYUNB1GVnsqY0ubr
1/L5ysRRxCCxBHDP3r9wKtcwO1ZuQd5H0HE0WjwVxbxd1b0gjHMhG/64a4H9kdS26YBYuHScfQRH
qCmTxal5SFob4mG97pXkwq34SbRxyNUohgnaDvv27JG0WRRgXK556ONVfZtCIegRJPNQUvudH4qb
+sBAZYZl2E1bBAaOJxn9vlttnQSaz0TQ16/3kyvp/Y85C+xp6JZMGzjmYf4f0r5st3Fk2faHLgHO
wytnkbJseXa9ELarivM88+vPSh/cbilFkNj7oLqBbhSgYE6RkREr1jqzaFCRfU40UHsPYwNKim3v
qnZePy+v6P+aoRhsa3uKire4FgkfANihJLNAWeAIXG/7ErpP4E/CbKBbBmVcQ+DOsR8oxUuV8Lrc
e5Ap5XsvVT2JA1pcRWOGnUhfSf84fm1PxY9HojY5vgTeGfzwJPVC9sZFjMNItVLL6OI6Kd9qhhK2
LnaPaXjPGPGDFN+DPa9nnLy+q33eizzxlJzl+8bLHpc/IPbldf6NU1wUpDQXHfgVzsiOfyBOmf46
vG2QHYUWAhixKHeXglsBIsT4urn77tEf12nnXPj7VxzMBj0MZfW2PRu33hXc5xA+xUSgyI8H9fVk
dCkaGxQ5l5C3H3QZnQRAIEriw7YRgV8b1IUVasrDPBvBK5RKJ+F+JB0EevcwLXb4CNURyUY7fuaM
gLZMjyivgm0p9OtXsC/wd8MHxL6GO8ZeRIvvIJx9lmS3YCajCherthknFvcAXytPS0IGTy4CsC0j
K0+GcrE7+IibQqUdpVMwo8cMxGMiIprHGL29E3phRXRxiKAPSVNbtrYn6bYGgBMCViJFBRYchLg0
FEFDU+CcM4N0gtCD5DOBWXBmQdhmdZDhdPH9DAacnn1c4p3VWd0C/9qlY0RpDrheajvwBTGvTQym
P2es9qb19l2BsalAAGF4SKjTEGdkNyNZmybpJGWSI42ZbChz9d0gA5ER1r0466sdD786qguLVKzf
dCNIQMtFOoE66LSA/gJdPA66unYefyv3FgBNqIeSteORbb3eLuBQDDKUdKRTVn2kjR93aNSVQEEV
6CMTu9HE7OyStYmEqBSPDABeMhwtW1DKqSIsoSydwH6ri+GbxI8OqAHQ+QUCmnxnDtduSQIOwOOZ
hER0Sj+PmylmJV46obYp68yiKRZkkJQdj7eS1VBlgsJBjhp+T+TJHF8cuahnpL6QefEko3WlUEdD
Sh/z7FUEiJgVLRnLNlkaaBStcbDQq4pcZlrYtQbdF/SZ2prwkaA21rGgRcstcIJsH8vVa1yGUjsp
NmoC+Aeuv05CS2HPp7J4KpLM62q0AAOmh266Ef2QEUiz0IplSAFjBAE6lBYQjy7ow3RyzhCgRqWB
AuxNE/XgCc2lQ3/M4r1H7W1CGm4DrQzKj1IxATRcf18zL52ArjTxxM0NehXBjqmPTesGZl/pn4EJ
GEcvPcYPI6OaM4s++Z3IYnVDXpinFm8S8dTGdkfIOIFIr4vm0YqTujbbMIYwsySjM0mbhZ1TsLYx
gZYB4SDwfSiuUy8b9OwoozLjPgnAueGg+JWAWkrL7O2lX3MhQCriMsbTgEO5+XpmkfYTWlBxiich
+xDBeDk2IA7a2fxr03dpg5q+Sh2HDtwSCBIX9K4lL8rsj0oNyo57DiSS2+O5aXhSsFUujNFPjwBs
S606ixgQ4DtV46GejN4JtNxzXwzkN0UrfwGDMJib/AB9otvG1+IaNLdg1VDvIm0o15OZir2A9lc4
ynD+VU7uQC6aUO+W+7j1WcluinzH4NoeQToOYEK4L9zo/LXBulNrpolRV60DVpdSL4x2cmVk+elI
DQkPnD1gwhBJUgbUeRL5ZSAGJH8+BQKYJOJfqMzs7JBVM0iko1QMiC5yH9fjYKSu0SK+lU8TlktF
AZdT0a0GFcvP7QVana8LO1RdpVWQLOi6Xj714QT2KKUFJqlO550rZe1MIUX6z2ioSVvqSAXDOKwM
4CTqZ28Q3DLfU5ldN6IQcBeSfKpIXcpso6JncpjkE7j8EcAd0cnGCXtPqtV1wZKAz0vBK5Le0KDU
QyM7CO5PIShov9nErOrG4Nq9OGYtwADq/h8zZKwXlyMaOYcwKgr5NIPRoHwFoKd6USZQ8eDFWH5t
b4G1Mwq5up8kPryqRDk8DlwejRzV8qmC/kciQCMC+mpRbU7TGZfchPSspj1um1zxf1gn1HGAsIQ0
mEgNT62KJARZnnzSpHn2VS6qrS7mnKWS71q8qY16iXcsrqwb+lVAgSBCiwklRMoRKXHJF2yfyScu
FXX0+TDosRQXO8/LnYO7cqCuDFFD02ZRyUMG/kFouDcuwcN7aJ+3Z29lo6NTAa1QGBD+pUvBSwem
R6XBWLr0F4bSKy433f3fTFBnKVtA95RyMFHXv1HOiwiT0rQDRl1dEqR+RAkvUAmMW9d7XJPnIQNb
IlxcJhdgZZufZRlPL+jNZnoKNNT2iNa2HMCLAClIRE7t57F6caL4EOLKLViQTwwIUq0hKgUdstQp
eBMi1pHyOHL6Mto5WWsLBYPQwEL9hufo9FbSqDIHzKF8UoFqbR4T/pDFO0Cu1WFdmKAOb84AFQDQ
PhZK6567eFJBqt5D4AVJTFGDgphUifr2RK4OCicXzIvYgmjnvV62sZhytGJy8klc7sfwaQG4cVR3
dvjaIULd+h8b1PbTwrZh4k6ES1rGb7AKfDNla20PY23iwDtEHlUgtUAC+HoYIB6dp7lUsDZSKNp8
mMlOmJfvFWE97/n8XgZEztw2ubbhkQ5RSZ2UE266DhAmpSD2zpSTpLzM2QERWQndWr5Md27b1aEB
v4B7ED0MCLuuh5YVUlNLEoMVakGiJQ6v4sS/KTEHpYNwlqCgMA329sjW9gRewv9YJOt5cbjyuZ/H
hosVRBFAZoFssjSzATUYUPnt6ROumlKQWgV0UgV0jwz+wlQBAsUpExvlpDEeI59Z9g/4BnYWanUC
SUcYQOK453+QjBc2GCWV5iEslVMNgQQD+eSHFiTcoHNAJkh4ADflfzF7oMZjAYsEK4FCzR7KLAsf
B51yEnPwbs3Q5VE/u+Vl28hKJQ34PGQ/BWiwA7ZAC/IpcyRCCaWHNkgAnuTRJ1TsuDnmv1MHlSxw
99maCgQq+1BDKKUTHchEZIEPuki9cGPmcRpSvYYYxARi3DkY70JQOkEquO0f2D0Qzi2GjQhbY+sC
5oECO9Kh12s8TuCaBfG9cgqiHIgqQj7rjwi0wwPfmaDXktsZeFle+y/WQcEiQNgTNXd4hWuzzSio
6AuCego3EkYxpTszTJE7AVIEO1WCtU2MNnMW2AQUDW9WXBSkQsrQ/XOKF/kZl8+z3Cg1lG94dmcn
i2s+R0GQhesHOAjwXlyPiatBrVKFmnKCUj14cUztfS5/M6MjdSAz9uX8lERgq5LxCtWAEvxiOICq
SpC0HebSEkfeGJbJjlsVHMKA9DC+JhyAeQFxmz+3rpD4KijuVcisQhJHQPtK5OUTyJfT+7a3W8YA
E15RG1BTYE+xjBxq3pqjHOhCeJCq2QCN7PYWJ+eEeprhrv13rNRdyCRTNy2Tgh0+cFCLQRfZXgFp
fTbRfgc0DmIW+u5rISyB/RqqJ2V66EDdlsXPqlAYZb/jT1fCfyjHg6ECqT6UrBTqjh1qvlOEKFFP
kFtk589iAoFL+FkXn5pUW6KaW9sTd9ugggN3aY86cEk91UJXwZ6ifrHhXSDYoPGV2/GkREBpV7XO
1kYOdYPM1Pw4GQ1tsoPiEIF2TJ7PHcT12mYywEMpzAKW1kd8bwRofsif2trMuI+ZM5YgNHIGvBqP
2fCqDk9pAIbB1E2ZPSTaWroDaqtAWSM1hiqcRl0QkZLKWlTn6mkAPe1S5m+S9gZ2SkO+R/dwqJ0r
tYbOBPQgYkinnMHQHUh7zTKrDuzyG6jQdurHMqwlfEN2UKePIEwg7WNpB9EdUn8RT9NOLv8HAUbv
/Et7lOfiIvQMEIzYaQJFVWQExZPCz3oM7TAwW2sOMHm8eAa80hDQQZ6DynqyFPaTjZvHJnKrKNC5
Xdg2MXnzSQSlh6IKUP8KlVjo2Iht4hRbasT6nwQQeWrlNwjjZNnLQrdOds7+bW8XtjBuYiCRIe+L
jAllb5ZBJNuGpXqSJrtrZX8AO66cQ/ZoNGXQzs6t0bUgqgC02wd1QAtZke0ztBYzXNqnjmw/QUxB
GmG/1ipPYN5VaL2xBxaMfVIU7YTga+Wqq8FS57Vuq4Ipw0o9gXVLaC3pQVpO8ymERoABMRJ9QRtQ
edge3+p6Ij4BAB+5V5Q+ri+SRIykWQ0abOmZ09FFaGitCWp9nVDMyg+8UBvpXpZ0/Rj9a5OWoM+E
SmgEAE1OgmCJzgh9HwULiiQ7ajzg5nmrXrjg7/Yw125m1DUQOqPLjVA0XQ9TlZJaYNQR/HUSa3bF
O4siZJk+bxtZ3SvIt/CIcBA007AT9MRzYtmoyilJciPm3WDMTFCRdZD3YsIduN3quiGOxVMH5lSW
OhcRI/NtMcIVSVEBVTrsxTn1U6iuKbKdztOvtKnBhfu+PcC1+wtJZ3ApAFaCGhIVdYDvt0cGH0bV
FsT0kFYCT4TTa2ijLSF8x71sW1tdswtr1L1fd02a1BK2CbRR9Ir/EvnfMyLVbSOr8TNuSYCcAR4g
6eXrnTGDBLvgmQgOjXnNIZKayV9De+jH5zB8zzo3g9QRAAJsDB97lxSnnHMhDIXWHtAPKF+JdjeT
lg9IEOhzZTVC9daFndPETqU61ehuf+va9JPCPvo0wTeNDNH1p+YRuJzbYVJPc+oFXt7GxzT4XYeP
SiybRTzsWFs9phfmfv7+4rkUcktXV8ygnrjQiiSrLJ38sYdSMV4zEbBN3GO75+13BvjjHy8s9kHZ
J9mMUzqnqQWyFgPJjym7LwGlD7PRAgfvzinaM0i5BSWHaFqCaT3FMV4k4cJ8hFB+KaFvFSvfTTq+
j7hStxdx7eAiLYtIE3UTcAdQJqWeF9oGD7lTDkkGpoGUogvBFBkQhFLn1Pee+c8vMBWvQw2mAOUG
GOx602RMlaFtCAmRLPgF/kKdhH2c2psZFIAiZmfPrATSV8aoI8uFwwxEKYxh71hK+MVXrdspUAcc
251zu2oJwB8NaGN49J+44WKrhEMUQn02UiDTiYJQlNgidAVauTQ4di81sQbyU4lvQCcfoQ2gQ88U
bJDg+UUaBNWuODkAz7YoB7n8XsyB+UgnC3J+ZvoC4a3ua+aOcTsb6MnhO68/CNPzLDvQHNh5/63c
NPgilIrx1sR7+qcIfzH6FGkteSpy5QThU5B6/kHR3ezKP1AQ0ZFG3pnqNUdwZY1ykXWqNQWTw1oO
rVlxeWm4R1EFx+2viskPSvkghOWrILxtn5PVBYY/RiYcFw6qvtf7tl9i6LYuFd7SnDfnSHf2MdQu
AwXiNvG8V8giP0ZFtSqpLf5/Y9QhgZyTXMQ9RsjGOW9kGer7EJrc63JbHRIGQ5juUMoSqDsbAgoJ
lB1b5LiSD7WDPxO/2vaNhxTb9tStjUbGFY0aI0gJkPm4njrw+YOgPEeeZVKf4+Wkdr+3f39t9xGQ
CEIdDRxtNOFjowxBB9idclK5QZeg+ixmula8gohVH6XPbVsrHhp4BLCBgA6EvPwoj1ILY5IkLI9E
h2gtfAPxw6dsgcDUuUUuJ9vxzT8FKnofXFojI784V0gOgg04QwKnaNWDUN6xJWeIyUfDHLjiMxLs
NDAaCb4myvwki8yq4Szw+3pT1ljggwKX2NvUQi62PajRqzKBuly7D8Yz5A+GwADPFRQC9Sn209rj
2ANB1S+th6anA6hx1AEH+BGIe3Sn6QUDSGJxJBqpkIPLH6EApvOzuT2zKxfR1cySmb8YK5hWghid
V8oJQtWPY+eoMgP93gUQXR9Y0vHQcXv517V9CZpsljSuodLFUlffqGUN1Euxljl0WkF1facy1WF7
UGtHDFsS7e/I9SE0po6YBompGY3xyiktRVEfMl4zFAFdKGyOh3MVhsrOhXfb/Y6UInpQkHqFFqok
052FEZGPGvkASV7CbqvnELSU/TRy5f7ALodhSo3x1LVgs/FYVPwX8IEBHoFS5axDnGN77GvHEo4F
NxWOPCCH1NhTUViicUZ0HkInGHLfYvCIJjZoIT400HzZtrX2LkcOBp0bBOWI5jBq99QcRM6EGe/G
KPtVKnbb9ochBpWOZCuSPoxngtVb/lRZquflYdorj60hoK/MU6FwqkFgCtsJz1akLZGHqd0ochbF
nTG3UAAHEh8XYWqmvY4LcoIqEXDJYfIsjc/b80DvN6RBEH+QHiTSjg/aROoQLSF0EkEk6/P8OQcA
ooEc7IGVdsq2K1aIAeTygExBbYQarViBto+NpOjIvcvTJ4BzYv3Mso//8VBIGyKpYREWHTqzAzZv
OREnFeRgiiumTmxwig85rG0j9B7FfKk/LVIai3Q82Cyv50tloqiuhz4+QoSKBzGxVTOuOv9p9zK6
tKtBQZjEujLQKXjYsTTh2RjNeVaFoBnT5iPU3LhiJ6omAcHlRYHf5/HEhyfDRAECReF4hKxOOUGJ
4mPSWTNaZRYXqfLtqVozQZCK6KFQ4GLoahUHLKqmxXjktZaM+2G2i5dtAytzhDoMQaUjJCccv9dr
oUFMICrEIj4WINEjpBw7A7hda6A/NRCso0lP4BEwXP8+oqi0b+YuPi6ROaWfz4Vq1u3z9J8WrrEU
hLyI5Tigg0ikeG2mE9VswUWSHJnOEMM7Vv0EwdL2TK0sBXGoWAlSRYKXvzahTYkmZNA6OLZZbDCv
9fSnUHdQEyuTBROk8gmuQQB0yd9f3MZlAmmbNqmT4wT+uMEbJw8xVXZKOvu/GIqG1UABAj6FhhzL
/NBnwBYnR0VPtd7S+t7Ilx2U7ep0XdigNlbHioksQ6T4KASeOn5yJuorOyuysnfRiisA3aRwHFhE
KRMlFIomBSpkR1myY0VX2R38xdoQLn6fhtEL1dLgcOD3+wZYLUuTzXG3pLFmQ+QQRRP6clQ0yN9f
LHkepAkLOfXkGLGn6ZHLIfyzcwLXLACjCQoiGf2iYCm8ttBqS4DukyY9ih4XGMWvPb7FtVX4ab1B
U/bPxXH9+w3Ufjop1JJjkd838X0bWf/xZiV953B+6BaESgs1Q5DHhfZZEuD75xek4qTn5GXbwE1V
Cc4D1zdYN3ni0UHhcj2CckJSLZTq7IhQGypGjfMHKj9Qh0ef+/ykVHofmH+Dzx2jN9c53jPATArI
OII0CfQq10azIozSWVEmv3sXvfGOMRQjfglf0jvxITkxXvNSfrVf8+O21RWjpCEPfpL0SWFDXBut
8hanqRAWH0D83FqQlnaSPRTlzX4DAgsqDISRAst2c6PkCbo6w7pf/NFjz/PvPUGDm/oIFkoDkgKA
U9y+hJj+egyga+HFvBgWX/SU9/oVNenCBhD+XYW+74H/2p6w28FwyNGheQcbg+Pw9Lw2hpSPKicy
1FuCErnhv1rm9ep52wTxUldRhIKOcfw2GEtxPSIiujYBNreYmwdISiWM9wcEt1CRk2arYpz/mxlq
6bse9IhpCDMRY0Sy0/O2eKiaE/ox5Z0B3TgEMiA0BcLViLhhaC7/kS0g8ydqiy+Yg9vsHNbbHXz9
49RsQViqDRcVP94xXlo+VtHdIhvFnooHmYybNUFoyskgqEbSj9pjfMhEUxVDQbNoXPSASIw/QksP
cf1ob6/K2nAQryCLh4QovD+Zywv3X2gRVPEAI/Tx+gdVWZ74SWEV6eu2FRJk0cPBZY+XAzKFoFGi
grBQS0FXIDSsH7oZdwLTtzzbYPtkzMIJ9+qXayNCYy/OJ+noh8O+HhHILzPIu7BQSOO9eXY61gh6
B5QI2yO6SUdCyQG1NUBfkN4Cvpkug7Bz22qTHAx++TkcMvNxcWb7gz1KH9t2bkcDaCeaiRFdoJMJ
jVHXo4mqchgFOR/9X+LhQdgp7d/uMvSKI+7WZCDecGioiLKokkIqywlwLaQNYpB36ZPkzJI17AXh
ty6GGAKHC0BCQJzQfctBBhL0JWRH4DtcqM5946I5oOFge6puNxmMgPoP/RnEQ9OJnULMl6qMYCQ7
jHesbKj37YFJ9MJrdyLLlRvg2hK1KGkkNW1ZLFDRs5vYrl9yR3DYI4QXD1ICOcedcd1kOZB6vhoY
2SMXZzQRpjlQoBPmC/fRw9AhwT+89WbksXZ/4NDA+bY9jytb7soc5agXeLdKmWBuNvJHtEGN9+Nu
Mp/srGuHcD0kKnLO+AUYJBE2kofmQWB1xupt6LHbjQftrb1uwJWzem2Ncj99m8m5opIJfEel+E/w
kRvCX9GNVb3dKeXdZOKotaKLh/HQd1rMcqPfZ3odG7lbQAd2MRefLwwMLtIjn3FUm9VNcE9Gv/Z2
JnFuN/NKXojoewD4nWbS1ZI8jxkGZyD0F8Es/3Ql6P9hyh5Gmwi+zzVOeWTNEKB0t3cN2fNblqkz
oUCNCzqSsCymlpo4keSoy7x3Ela3Ju4pMCxAVEH9WeiLk1BB8T2Bah68YXEQHTztfLBLQzz+vgH8
GCxUh8xiUYo67zJp37REknUVWQLXRZ8Hkq3Uhk34OOoaIZn85IiGcTUy7MyPTkCsusydcJafkKoW
nO0ZXXOayFIhOAfMWkEr8PWxV4SBr3stm/zgRTSQ2tG10+RBpG/bytqUAtaENglc/kAJ0+uWF6q0
LMXkyw6RWhl0zZNftk3cIMh+Ju/CBuXA+GrMi4XHSLKjbJVuaLUgoj3Vd5KH5nx38CZPeYi/Fhso
+XvhsG38NhjEwoGWAYEUkWSj28RzFtr2HeTLfegU67siMnu/TvnKPIMildji1xuT0yHKfIidzk0d
xagc8ZGxc9A8bQ/nBinyM5cX46F82QSAdTANsMg82fVj9dxa4ScEGw5QpTgsbuxB3MyTD/VhcjKX
f09Oykdwmv32Yc/RrXkapLwIlBqYLQRb17tTlZe2Esi8anb80j2JnmqhId6Nj6ADPPR7PQA3XB8/
w74wR8WpQiKnZVlUk9/+bV3tCUI2lmDHFudX7vgwvken7PMJYsA7Tu2mU5s2Sx37GVLneGKUkz/U
Lnq0Aac5oP1YL0zVlE3Oa59EfWn09EGyakM4Dx7nqXufQJK4tGNFxzNSAwpEJZDFvJ5oWQllLuva
yc9lPdSFr+U4f6pO4zJ6ZCt37De8rPyduJ7wgduFgbjf3p1C/MzWB1BRYhlXUPhVO3zAeaz14gMN
kFlxVwyPqS39kVldGwkYdHubr90ml4OmfN8M2WA2rmATcjkqSDliCwRy/zcT1AaOFgSRZQsT9eKQ
mj40MVhr28QN/8b/bp9/145yrmLXT6kG+LKfz/eQqPFaQ/6N3sAW6qqAqsX6Z1/tncu1yApbktDR
KNibNEyEDeqxDdp68tPX0QOM2uYPlRu4ldE4qb09vNULCjcUeouQAkWV43pn4liI7JyNk7+AacjQ
ToGtuhAXqHfi0fWzf2GHcnlBu0QsmGBxCHnzXoC6MbiH38fT8gZuWvmoeONvuTeC79JEqboIje1B
3ibnyM3/j3Vkxq9HCfngOAIV3eSz5+BOPreGYmkGmN9MVUcbq9fo/M7GvCkr/uyaC4uUrytjJGUX
bsASBpZQmxy8XW0cBr/xx0QHOLVwj1Vuxs/azlW5+tC4HCq1XcMAlRhGgasBchTg7vIv6EbVQ/gn
5XU+M9QntGsWurRjlawe7V6AagJnIWoneCNSLnZsRqS3OH5C4AgtbaMvLKay5BrqPAhdQbq6s55r
NzZYhREaI0WIpyJ17JOq5UBOD3PVgTH2RMXW3Nblj1MrN0VSkpY9fjx1c1d+Z3be66tR6OXvUwtE
4uIJmlqTz9/l+nm6n8ys0utz8smdw+fO+Iv/2Tnja29dMH2Tjnc0PaClmhpSLYkVeu8F3u8LZ27t
2ole2w8ouMSgK/ktf+2uz9omvDJIjbHrWCi5BjCId68e5haIJFI9+5Sf0lgXPsOHUDD7QC/3xknW
ndqGYKcDDTQUyzBcmshCrFIFbL8K70PVcohMyALeycdBtNle506So732D80eQ+DK1kcuBMx0wEmB
3JaOTYWmjNSuYTifa735tQPeRdShQ3+UOy9ud14TK49gUrxHBxNoUcEzQhP9Lg1Ihxb8vd8rhvI0
zDbHGoNwGAc3Q/8N4MPJfx44EEAKKhssBogcI7WSA8PJfVepkg9S8/BRbfQK/MkQQQZHx6zXudH8
+pv/58cbmFY0TyHrix449P9fe2spRhfimM+qz4o+r73O0c403t55UMBEey3qQUjLIb98/ftovmlE
pmNVf4KQefB7OPf3wuJ0lS2J5vbFc7s5YOknJY/3PHBu1L0Dbj0pn3pG9bXyIyh0aK70oZnNlgHl
9nEPgnzruFCPQX4RjhEEBsiWXA8LNYal6fgW4XT8WMkeDymxZO9auw1kkZLA4cKORz/+Td2EH1l5
LpB5QLjQHIE56wQ3ynQnfQbHfbeDVVmZPDSPo9r4UxiEUMX1eMJpHNN2gC0J5Ihl5fSKBToco/89
ZjuWVjbElSXqBciBeKSOGlhqOHPOrclG6U78XeM9uNckcLNGRP6YFDTgbrHHaU889wU31CkfHWP2
EMVWmJoQEN7eczeXI2WCmjam1tgiHefoKHuF3Txu//jt96POTEJSPBtZclVdr0kUdSUernF81KJj
he4FdE7Ve1095AOvvDg4RsDkK6A1AXkTllaL4No4GJk+K4/5oxBA7up9bMFgNe4E2WtWZF4A5BlR
CwJtyslwadByaVOWx1af1DO0baLIVYbD9nSRjXM9FDAHANIFvDd8DVR3r6dLDgLS/ZLkR/RDhuwd
qAOLl1E9sNqOn6HtoJzF4z7A45I8Gm7ozEdB6seZlXMQiemKi5B64gwFkk57b+mfIs/lgABQQ1sr
bjksD5qQabnwuOkYiJJq+bG2eouzh2N3EC3uWbNLL8ef9Bx7iz/4natYDyh8g4tRdhsn8ipkhf66
+VOjJ7rqDk5pFlZux/ZemvjHyW18IN0RtshoNOGZID/KCri/LNZg7nsLqVM7O0QPqjcchMdyIFC+
NoNk+2lBz/oeouTmlqYmiYbyVWjLiJuQyY+d+T5akZFaev8O7nR3e3P9VFzosWoi6nFYeoIYpW6X
Ue5qrS7UAgcFjKCH+7DRg1c0LvwBX7qBtmsdEuUWj4TZ20doNEZqgkMd3KSxHdrkv1NTMwMrsLa/
6nYrAmSBCwjpVaSU0FRxveVVvi4SZR7LY6eRdnKmcgbZlp7ZPV1E2meD+ujKDjX4uFbbImBhZzwr
nVcblQRMrBG8p3u1SPoa+jH0M7/o+UO6mjKU9A0jBupUHmfFAIU/qDEiVQ/xdgw7a+Lt7dlb2TsY
lozKF0JYPKZoB5uH2sAEowbnd4r92mAUnXlJH/onPteXvZfI2lKJiBYA9WURv9Loe3QuVoHAKJhC
7x684zr5V7A1/b3UbT7RO6/6jN/3MgE3yU8yn9gbMgIwsO4jar7eIFwKSEmjxPWRGAvd7hC6odsc
RriTsNUDpzhUB9UL/e6QuqIRuE10F2ZH1gTP4zHag/z9OKzrM/RDIoGIGsVZ4LTIHF1UI7RQ6URG
ruqjr5AZeO2OgynpjV26Ev7/1xcywnpkom3N/t8/qfFnMBZjNjkr0ENDMgAJNSZrxnli9b3aLn1H
YaogoE4kk0SCH6ARBIky8tUwLC3QgjrvoAKV6/le+vvmHAHEDnQ72LYAtSAQuOsJCMS2n9CmGR2j
yCoki011RbMDW8x+hdWOw7rZb5QpKngo+T7vkUOIABPVw+qJfw9/B4Ondvr2GVo1QxCJgFEjgUYT
5g5t1ygSw0XHUjHL1sYz/k5hHpid+IEOs3A4cecSJCfemYTQ/3reVKwNn7VLfARRu8nsxA23boD6
dWpbIsqPCnkgv97oyxsI+t1v1c4sWd9Zkpvs5s8wCAs5OIcQcdH+ZuFFNMaGgO5GDwyOHPpvqqfM
n03EdqBRAevWnuDQTQ8csUgOmkxofwmh9fXEpU3RNnXLxkf+LMs656NFXHwJLaCJrNTPf0kQVM/0
8Tn5VLwk1A91Yss7r5gbj44vgDYwiEKBzYEDpK6oLkg5OUi0+IjGHwYuKLSWo/pQ5/aehPttNEIs
oUcF6VUwnCOHfD1WRtWydkLy8Thb05P4WpxVVMj6x/A8PsoH0VbcxcnM9Dicm9gIvyA1uH0Sbkof
ZK4v7VMjjVVl0RgB9rNSx3PQlL6nh8kEk/4ZiYr4Fwj1fM1iLDB3DMEJlWW/OIDW42X7K9bOI/YW
KM7AVYmCNrWXtXhE1TpNkuPsxW7y1POY9N2q8pobQwMJ+sjIix4Vu+uZLquwCVq0eR9nY8FD+wzl
8+IpeUc39eigbSW043vW0D7KJ+aD+Rj34u+bDNvPRIPCHsGxAgoEOqWg8D23hOhnPsrn6RCnZvAK
2v76PXgI9Lp4/709oav7l6TrMZtEjoGaUKXlUbTTBkCKPxW3f0mNErrkBpqtzG07q14I6/aPITLp
F5ejzPdMGRfAFXfm30k0nkEefFxOwwnMUNuWiOe/uoXJPgW0DAITSPxgy14bGrgJyOMcI0Jj3NHb
o1C/uUapX6dcdcEsY1AReLQ9fQkOwJFf21+/fswuPp9akLKIE5RrYGCwZyv47Gzwz3OH9pV511Bu
DD2kSPDAnL+DD+WXyOl4CNqZpPO1s/0dN2nXn12IaiYBsiNyoNEGVa8lrBjiO0Yjt+azZodee/y9
GHgPWu0h2PEuq9vwwhq1aCXYgsEm9mOtOvKGiNr88Fcy/m4PanXxLqxQiyf0SjirzZQcc1d9mE3R
33tG3ZRq6FmjwhIwPRdFJMBC/4mkv97fodRnQcvcFFBt65zenJz5Md2lISIe6WbPXwyM2jQS0wyg
wJiTI7RU9GTQ87MIflOzPiqpIVUPzbiT5LopgtHjpE4zk0TwUeQ0L2bofaDDzZD87i02Ar85x0+1
tcda99OFvDVCsoEu3MeSF2inijBC0eGgoPtLRM29NVs9ReiceprVotTxPJuR+cY4rCt8REbtlC7r
IxBwJRO668Zs7yUVBbJf6I+CqgEaJdDQBU9NXRRxFvdCwKLTwGTvmHvmIBrCQUDrSgZxY315jt0U
aXzBLT4Zi/NkXwl15RxZAIP8kVH0xdX5HH4LBvvAHgETPO2lpn+EAbY+j3ptLvyMD8/xeb1VmKM7
vf/m7AizFt2Pn8I9a3VfyxvkZz3J4dzgvoInSe7QGgm9GBeqfi8qATM5OZ4v26dw9ZBcTht12Ke5
T7R2DpKj9pTigTRbgttbuZPppcEYg4XC+3vh7YkirW7ZS6vU0WyXXGLKFFYFPMZea/KPYnwsCE29
P+nebUeGsDX1VGA683EFkCGMDbZoQAAH7+HvQs+RSckcNE/vmVtzbJdjo85/z7CJmKrEHI5EdI9O
dOTGInu2Q3NCrkbQE+d1x5euXuiXNikX0I9jHY0LdhfrxI+L2xvxWTRzuza7Xzv7hezTrcmkzr4Q
8HGYTbDE3Dc2b1Um6LX02Io+SQZKtLetrd1EF8O66bGSuAD6U5jK0ZKO6OnQNSexRj06b5tZdWiX
dijfgUdNJaYxBqXYkGIaHfTceLUz/M6c7Dg9hX5x1PB2aYGHa4+V0/0t36H48CxYndUferM6hd+V
s/eYWX3BXX4UdTJV8GTXYoLBsx406HXBsd85HW3K1udekL0SpakgtyBlQCAobwoyHFAF0G8e46M4
mp38mQZfwZ6fIZue2jZIl6NWjblEdlmiZzhqWoaoHx65DrLJd3avoL5gQxVveyVXzeCpgFoqJBZv
3mWQAOjKnlPjowRp5sJqY08lhIQvY7BzysmBuhnPhSHKnTOiPAttgQcYDHHhC1Q3eOGYWHPnF872
kPYsUdtALlt+rDsZGQPuABwba9SCUS3AEgTVjqW1bYDmKchs4EWLFB7lRMS5G2OZS4ES1O7S9E8D
vbLtoawaAEiOJ5oQSBBQk9a09dwNcg1SKmEyMGX7FlaCABR+0JCFLrYfsjos27+RyfbXrvhxCPYB
VYE0KiFrpb62VZQqnyPsJQjTBQ/vqfIaCO62iZXtemWCWlsh1LocZPjxkWHMeLEkvx6ec8GM9q7A
vaGQaft3Wv4fC4i9NPZKfFRRns7NITCDwKv3yvvrVv6HtOtajhtZll+ECHjzCjOOGHJoReoFQYoU
vPf4+pvNE/do0NMxHdKJ1e6LYqfQrrq6qjLzG+aJBb5A3dSREaUDqKR8wG2n1kEtMfVqHjqBsYfI
ehjIbgPZg/zmeigoTxhzBp0Pf6yctjq1byMP8cm2gB52EX4E6Q1qUSKzTpcqCRO/ika3igaXy8zH
nChos+CND7g4dITXY+jLXpRyBYmT4BkS6qf4iUfiz4oHMEt/LJAvOFtwvc+MpBSRNdEPueVlAVg3
HGj29P0h/iWAtmZzfR8zfNTKHLUohjCUWY1UEIJbKbahImGGu+hj7DwrebluiXnAzwZG+ahySUwr
MjB10cnuOQB73rJQoU2RKUrV1RhFAOGnZmtO27g9ivLz9REwz/yfERhU6hAPJ0VecliRsg2aJXvT
gydUwR/Iy8pzhkOzdQDN3MkBcB9+ibykCk3D5e36SJgHBbhu9POgKIhCw3qTtUJYlMVU4BkobjMT
EQrojGpejoe54HjVITgBM+eFF47HYUyEHgk4tCihySziZPuZO/fs56nDbtVBkJclfr7NPRBHowhY
6k6ZQwbFq3gPddZ8gXMIVLUo5EN3gIqBEg2aO4ZRAgu/fCbh08QrLjCiZUiq6FAnQg0OL3CyIc4O
/TQoGohTZlyvv5u3PrWhHfuwCJ4euLz8N2vWzi1R5z2SzLwyRBIwPsOOPtrmp/gWJHfpP+QPMSQk
XwlimLR0rIdkxi2ZSin275rHfj9ymuAuFwQ6KkT/HCRlMmmUXv/6gm7TtkqQncxf9AxVZluRt9eP
yOUZJGh6tASBRAAQnos6QS6P+rK0iZ9Yz5J2TIFH8rjNG6xhEJIIBD3IUaPguR5GGSpm0JLsYIF8
T7YtxmfQsV8fByMPTsCo0MgkpV0E19TequtZmjXQj/jhSwgMsuqAO6uqbHFfyQex85BFK3jsNhdw
PYReK5vULtOzaqybtkv89OULzfmHxtX8j+At2lQv1gFyoAf9lD8aTzwBLkZKBHYJQA9ddyBsopG3
OiRSl1yCXWiFl/bdoG8jVz3Vz5NoD7rdPdQm5DTsKLXHH/PH9Xlm7RdYhUwRFMxQdKCWEloAS5T0
MrIxd5jd4k4pPF5P3KVDBUAJfFxQWAAJmk4z2dfA4aZCF6e+8UNCNvvvy86omoLAyYTQDso2dJFW
00vQVsT4+f63gnrNZM+jfQuBRB5ZBWvTn9mhUwNia6TxbEapL3tvou1cXwZGfgocOxLpQcfRBYET
Ffs3oV7psTIRWhEb3YJ4dzvWD+nJ+JF+ib/yT8lwgfdvuZRp5O5fvyphFusP21gikV4bc0jUWlCV
1J9RrvWNjxCquL+Gd9HuSxcquv8ySB1oVHTL4tVHZ0znvumBVetTuD8AzPP7brc41U7xPsEU7Qqu
iYTVdYuXoQ+Gd2aQmtV2brWiamDQsD9QU3AOGcfdypdX4NoC5dFnoc6DpIWFiWD+NHSdgM5gG9vh
Txxce9P6h9GN3R+hN3g43G69D+8G7/lr4XZLXd6Q6w+hLq4s7LV5IkMdUW8w3WIPurSniJfuYB0C
SwN030B8hDobFb3MTV5YuPIzX2rvp+qgmnur5ST8GCYgQwNKKyJ4i6CCmlGjXbKsLkc06njaD8Bq
J85RY+wJkKiQflDc8EBFUU4et0pfxeWUoXF2q9bOsKuHI86WzGOGYY4D2AXECwRLSyc3QjMzpybR
kc9rvLY4jIkn8NKIPBPU+yEKLUHMepgYpa3WHmHC4DFOMBoPwIqJdx0CFmjZw02s7/pCbyolbxEQ
vUiu6E3AlspIaBuObjdO4P4oTyISUC+WzeNZ+vbblGtaGaYCgCk2S1VbYFhye7u+7Q/SBqJBjgLP
WDrgJN1Lu/S22iyucaO7tSPd/mwPzT5CEWGruChiu6KrbsoN2rwfxdKWN9k9pEGcaAeAJD5WQdNi
DEQuL+14oW+CGGL12dT2isO+EOoeny1EtgX9d3u+CW8HX3xeNhpKHNnNh7TrXPAsefGmd/vHxMl2
tVs+99vCVW7mjbprvIHUDFBofZw3Fe8EM7K86w+kHrRLqndCRj4w2Go3wSbZQIoR/Z3z7vOZF1CR
vUEvIRJZ6CuArweDIzUXlRXMtaxGiGvQNbqbee3drJOMwBBMRWBeAmKB2pqAhSaCrOApVZ0mbMrQ
Scddqthd9X79FmHESOjwQQoIsYtGmpvWR0ARpnpORw12Uj/S9mgBQ7Ovyev8YE0WIWpAzzqaMS5I
2NM5T4OwNlDF8a0P5V+WQoHPRjSN1hlQYq3HoGWpJJe1iCwWAqRHngoAayUAokPXBSERAz3B+teH
PB9mOa1xz86btHk3VB8qtUjZuVxAGMvlnVui1mIc0CgsyFgIubX3UJhAU9ffL7aKhw1eeageyHQb
p54JYi/2ZepXrReAdz88GMV2GTgldNYwNLTyAw4FTjLwU60nrJGqirTQ4bYefKneKosn6ae/H8i5
CWqm0qUMULqGiSby1OloBY6l3qeyd90Ka9ciWY28IrKjMvpFqIE0ajIlSY90hmd4vDIRI6YBLzKC
DeDh0MpDw7eiWNdHPcGRgCox1C4CwVYkz2o3yQwl6+31gZDpoH0VCvlApwGXQKQJ1gNJzKVvTAnr
Xjd2P7oB+Oi0Q8eTBmVNFxjyQZuLtxDI0KljGE1tgTQ/DsoCNm2nf7o+BtYrAv4Q3gO9YwT3Rq35
0gnBoi1k8y4bRPSv5hG6nKEjL7sGzOTpg7YTIacj9lvtmWOZrDM9fQbEJsndglceTQdciOOgVuGA
gVm2NNxGilsfmsLThUOvb7vXncUZKusAITcABQmk//GHmkhwn5YdXi6p3/X2FG2R5+DR6bI2BN7F
2BIEJHnR25lWMSlxG6lvSof6HfqEUubx3idMG4RMEsxkSP7TMWLZ67rapTli3Z/I1/S36BFJwVh/
fW1YU2WB6oS87tGB9/2EOcvSqUsB7R8LT0sg35BirpujEb9cN8E4qGD0BCchMmZ4htCM+GMpKlkf
Clj98g0ZDBBDaMhoi1AtcH9ft8QYDLgvsL+JiCUAhFTIG4plDXGcLvMB1QAbBDhpo4HzAGEsCsko
wADE3YC1okxMwMUK04w3cdc7xWfV3YTWLuQ1pDAcAY4KPAFaTJG7oGMKfaxmNS3KzFfQT6vYI0+Y
lTVP579PhV5agvp6mOH3c+Om+gABOA+dw5oliHzgdU1EENDAvvaXuh5IkWoV38+bpT9o5aHIDqi/
/f1yI/YCcvebnp+WUhYMNWnCBVyoMAHVAgEmxvvrJtgD+WOCGkhqWEIomg3oVgty4eejA00zS+Ec
QpYVxKqYKnA1o9uW8lfV0JmllimZr3qo9KRIYCtObHCGwlp0Qp9NuuIhwkU/nTOpbLoQYAJ/weYd
XloRORxOBptR6AOJIiSYUKmE5B4w5Ot1j0IjllXoQJMILwgPM5ob77VnXbZnNDvNbsNTumEkWICr
/o+uB5Ru6H1Wz2oR9SbGNLzqv7PHAqH3Djx+bfPjH64UwhWI7BuRMEUUux7ZNDbVYEG7GzXFoHY+
GtO9vtFYq3P++5RfqYpBMJs8y33RuOlLH2FlOHBiPpYJKMoSPw9MJYKA9RD0WknCScxzkp5BNiCL
j8bEiZN4JqhZ0rMosBoTJoR+i+AYbJpqycn980xQoVgXa1oxW1gImDBKYmKY/sUE3kNoPMGVhYtk
PVFVFuuJZtQAd4o/MVFo2Pm3iTIBbidiQUAgk1GeXbtZgCzanGs58StEtxS+y+Dlylj3LmBJJHYA
1g+7dm0jLhbLaAXl24Yg22ptR4/m0xAdx79mEkJeA29g5IBIoQB8x9TWGmUtUyGUDVO/wbK3+K0M
Qt0TWI7nwM5+6jyacLIAVDyJBxjUGEj2TILe5npkYPWry0hSvvEmjXBT79O34atKOF6ZVXkBVom8
WAFCRxRJTWAwpmGh9shQyPfGqwE94cVuf4IWMX0274b34LV7n6DMjf4/uJzr3kBlRAAr09S9IyVZ
JYc5+kogs7sdfGEHaF7hBvvqVDrjtkhA7wXkFEkZ2Tkgg6n39vyjcZTD8+Bpu/CEagBadffGtnBS
pOLSfeq+oCbmJNtsP3xd/9bvnCi9Glh5vIqQ8gWrKhnL2V7WqziUBAl1y3JxRhAv2bgk22Nox6UN
ppnf1uRKPxMbcuLzU/tkchK2jBuAXGYQYQfCHaxAlN9EkV8zezlMfUt2zW6zvHeZHQ5O/MuEPc71
xtp2wJOZBFAGVhRa4CLR5bRKwE8P3EP5IvnZY4Xoj7PyjENLMGv/tUGNp03HJQ872Jg0T57uo9pT
3svI702759Z3yP6lF+7MFl0OVstoSYFXQZ+p7P7sR7uCPqaTLLacoEmR29bKmD1kAIg8JqaPUAGu
t8kyTYmQiwg+ZiRoDfvL2PL6ylgHdmWCOjVjGFezBjlnv9IfYjt2Sjd9SveiHdyVfuUMG+0ggHed
1+jAuJHAPwenR3pPwGBDWVUEPR3DBE+CSrHbtwHSt4l3/YgxLejwrKTtBJwe1AkblrmI8gavzaUC
nE+zPGv3vxkgH3B2hPu6yqAfAQNgdx5KwvJT/f27CYHanyFQN4SpVGELBDQezLPzYXWb4Cbn7Wfe
LFHXdrD0dR9CdtsP5LeospvhfeHtMNYeRq+oTBC/hAmVmie9miNrjvFaDtEx2ld2UB/TYD+a95/X
14Ph/iG4iYsNEENSeqVuHjPQrNKYZKTnJNcAU57ycv33GS3m4Ichval4OoHEx6T2bBUsZVnJJpbj
CP4WX9yZR8XtNtrNsJNd7T4FsEt/jI/d3fKBtLaL7gpg0YVtuIFkDTr5ja1o67yGX1aCavVR1DZH
saALWhV7RLjLdwIKOPkh2Eg/gp3oy36y7ffx4/VpYDhb0LEjm06w1USpYb3tc9J+DCVd1GeHR7l2
4tLD9k934b7qHq5bYm0cBBAAVBPCZYxybckA3iZedLTW5nBB2UvsJvuIkzXmmKCbNUBJ3HUTMRHt
zb2G8pXT3EMb9vo4WGfsbBw0Jd5oQp2pydC6WwDl+KO/u/7rrL4eqGz9d5poiYFFEsOm7tGXryLY
IVU46aXbpsf+Thht447Xy846ZefWqOVfogGxrK7F/oaLdyfujLpaVwOh3J0cNeUs1Zin0q5cC//x
Ab0Ld/JbC77dcWvdFro9+lxpKUY0tDJLucDamMDoXcBs4+JN8Trs0n3oSA6v/MobHbWbBbHqIlAE
xT749Y5gYj+61/cBA54mn49Dp7pSLbHBfWphZSyQYtxEn5GjvWqoRk4IvTIvOCi+tMlziKmAq6O7
mbYq8BUn9SZ/m7zyLviV33W36Sa1p2cL0SDn476TClfWlsaAD9EiBlGI0cNBeUhlw3F4IXKz3gwS
99A2D9Wb1dnoQLWceR/vJ+F2/ERBF0iTnbG/PlHfcj/XvoXy4xJ4XcPBxLe4EH2Rnd9g/HxL3PRW
9p7Cm/E5ru0vkA7Lm/Qk38xg6tymr8NztuOp112wTeIBuFowynUretQ2ITm43ed8KzjTY7rNEA3N
tuxUj2Nmx7umuh3L48x7CnLOME3zEGvQ79AE7BTR83h8rhyPSleoCzUYS40stL44oIxdQMLCezl/
t4xeWUC6/7qv0DlWER80e5mb2+mNsk0AAP2pup0vfrX3xWm5kV6VTQIEae6glg3klTQ9d4ASSRzf
zir+4xkFJVJ076BcZ1JRh6HOYyAGGG9wzNwFtBHiRvFNHzs5BrMVL1fE9FVn1qj3QJnpidgSa/nv
+JBvKxB0C8+qCET79TPCs0NtzczorUpZAJxp4EtAEZbbioe+ofzHfBP8/QNxNYGU+zVnZdKBOINf
RAMbXtp7A5ANY3N9PKygBb2gqD3gvQstbWo80YDnFQIMjAf0ORPcTVPZXiifppEzccztj/IzqGcg
y6x9O+mzR0EZo8JqTmiy3Rgork5bWfYS1Q55eWnWeNDCi/wQMkQQLKd8/SB1cx1HaNToXN2z0PYC
9+HxcDo8I9TWXoqhzvMKRnpP2zcnYoJ45+sr813+pw/z+VCoLT2ES2PqBawodzVwyxMi6sCp3tQD
JAzKW3UPBpjDtFUeNWfczG68zQpb9YqPZLPczu50G/lo4QVPNDjTPqJd4fDokxkEEkRQ7c9UU7fF
0qogPR1JT4xb3lroj7i1WsdX3fRGPjUPNZi/e8D10410CN7CfQM9ePHH9SliRnjnn0Dt3qkN9f8g
HGQHutN24hjA0Zpuvpdtk+fPWMHquS0qCOvGxExDIus4O8bG8lLA68ttc5Ns0md1k94pb8n9wsvc
MW/Cc6OUDwjVThlEold5nD5P6X6yIaXsDbYCuryjsbfuck7MzIrFzu2RnX92SlWxMmNrgL0FYsa3
yyHF1r6+ZjLv8BAPe2Yi7qNymMk8yveTP+/0Q7Qdj+HP8cEY7f4+v9f3uCE+gM9cILFQ3M+bEo/F
/rHubSgDupCJsq9/EGddaWq3No8XeQwyJBw9NMErDk9nllXGOj8n36/nswFnOXpWdILyyfaaq27T
Q2eD8xBREy+QZlCprE4k7WOjbFZGYH4IqjraJqePwG08Ybs4kv8rP/HeOyyHfrZVvjkrzoZlNF1u
NML3OhabL/A22jxSc1ZD6GrmyNKdmdAgqQ1fDhAWKvCIhas7xMTlQfZ0V3up7kSofTjDsbidXkoM
tP98N3jnjxUPWuDyRW0ATVq4vNYfANrQemqnAq3yMgqckFIu3eub75s7l3Ly2rdUM7Rv0dSmUk5e
RkWiSzU0NRGQDoQ334JtAFmLHaSbH6snCN/3W/NeijzBssXaAem6FnmieCqC3NkVdvjGpeInBukP
giajRDipgO6hWfGnZRAK1NtT/0j69F+PS+POi1fE7njq2tRuI/KHMwkMr0N0IP/f5vcJOlvnUBFG
aSqBq9DRT5u/g6dyK73mO2MT/epEe/tUIo/szb62jR40R1Hs2ktvk32KyPYu+/tq3epTqKtdKSzA
R3oMP7dBT4p+Jt6VxdhSMADKc1LcAgKDMlA2gqKnEcGQONFmAsMCFCwkhHibGERjFhhK2sCO55gz
xQwnh5ITDFtgKQbvLmVVQNv4EKekuSFGYn5TTD/VjlMQZkTGKDmDltgABbJ80UyvmaNaGyXaZbry
vranwJUSENmXPkHncrjwGK4H0GXU0r6Bk3iWro/lWLZFHUlV7je1izRbChbVH2J3QNfU9Y3JQmkR
KjF4VShEkM70taE4U4OhCVCBbpNdEdvy7+oU4C0VOSakaB5CLN6PZTv91mNw1O6yxJ04c8oYKGBG
KAVA8BEhs045wEDWa2FU59wf5+0iQjuu+jnOrr5wdgfPDBXa6AWKbvUEMwCKohqYozWlcCBnLPLw
WTxD5O/PDrrYDnMelDCEcjswHQQcDPGoErlSzjFmeJTVxFELl+oQmBwCGPpZlo6V22FiZzyefIYN
ImCKHgg0wUCqhbJRCY0+1ZKV+2Gd2Oh1LttD3xy5SVKWGfQHS+jbA7sIaGjXc1aFUlUk4M7za+lY
jveK4WKfc/kxWM91NAfKhMWE8MrSvLpGF2mRaaLaBQ8hJ67+LoCNG7JPom0CXQAiOMEusm0Nis3r
Z4wRDq7sUmd57pYgFAMx9dsItWikl3TgKdo9r7eH4XZXZuT1LIKSMEuiUEJN6rDhdXiwfxsMikAm
Q3iClv0tralFA/Sc+kAEyj6vV4gVP+LT//w8dWhyq82aLEf5prWBOHAnm/BXqXbm8ZDPrNr7yhIV
/ZetPkhBBkvZfn5Wt/lXfrCc7BG8zneNdygFZ/asfefw2l/JDqZCDuw4dPSCpxpXE11rEAqxk8IU
7ePBsS1cgeg0p60LOKp5yxsic6nOTFHbIJQjAWcAvbyAMaXdVhid67uZVTRG6wKIDHFrgAubhm5C
NrcNigDlW0NxLP+hukkPgmd8lNvW/qXUANiKO3UTu9etMm73lVHqDJkFpAcGA0YbkD4/dJwxMRwQ
0bZFzy0SQWDqp+YsMCJJihJ03BoAD8WT/VHjlKr55voYLq1AnEFWvluL0KVKi0yocqz3ZoEIZZAs
MHlDtVRJXF5V63L5UVEi/c8amCYhakcdJbORK+j5NUCxxZ9mfgxmzkJcOjP8PsQywM8D6As6Sdde
ZlHHModeGFptBzsO93CW0kPrdk49fl2frcuLdG2IDPTsIk3yeeqXDoYSQMajGZjW2F1455JnhIo+
hkSAOJEGeGQzfQ2qo/tQ6G57O8Or5Ppovh+maw+A4QAmScJTNLDR6hl9aka5BKFOJNQM0OyCDtfO
DyDzySuHMKMJAAGWm9zHfZS8VF5jxxguQLB38UbaFu/Li/yRf0iehLQP72ixtuXZl9EiiGYJOXQr
x5e1ngBaPcnhPTGZk/xn6DTBwYD8VTqRRtpqL7mo6oHET+Qkki9kUPG2Op9eGgqSVmWTtCVsNL48
2+1NfZO+R7+U3+0E6F/jVZvB0SCS9CA8mgAI8uqw3xmUK6tLt3QJopFNpQLz5UG3n1XQaAJCdzhZ
XrX7auzMCezebr3G+SzgIx3HdFChqD3oJAuciWAeTwO7zCIaTeheXp+aPk+VpBfQGQ1aSldD0O5L
O31vxLvr25m1Z+D+0SQJxRkg+Sh3XHaJGqey+Y2VLWrSr65Je1HjVOgZccG3Gs9/zVB+mTzpgjYy
0Bb/q/+JV2S5rWqgZqWH5YXb/cnItMIYBgSYNJA3gCusp65EV/kySGmOZK8425kfPclgDRg+Qqge
j+7Ag45e3mjEHCA3uEQxi3R3sWzWahmS7uI82yGCn0mb0vVFYllAyAHVClSNCOxrPaCqyNDrrUi5
P6eHUrUbcR//w412boGasq4vOtRw5NyP2mOZekPj5MG+CDkvHYb/gA4CEDcKmLWBjKGeB2GmTZoi
4BWC3t++cebhaKJsW/sFT3WCsasB9kK3Nzw0eY1Qh8eotFRqFwFLIh20wkZiRoYAIG/heVaoi02W
51xIAlhBgAaIRFIeBtPlYiIZkwatPbR4YvkJmJBa/HBSm8iqkIQps4M42YLyTtrgjFPPudgYo0EP
H3rsAF9AYEsj/UJ1iU21alL/tbO2Y31b6a8zrw7DiGnQ3wl/g/4uQDzpG6oQK62TdQR/87bacUI/
1jwBbQliSx20LVDRWh8STRrapQvwIOjaA57sYPC1bhrz5vf1o8iaJQ3UmeiZQhYU6hRrK8rU5EE9
pKBJeADOalZtuTnwcuOskWgqUFZoKkbWiK4LCmnVyHMAG9KrYX7UD0b/XIc+0PrXh8IwY4G6AGAV
wqyIUHM9lCKzhnbqAySMCxcSEQq4ttzc+usoE1KDBKmEpQFZAt0yImTyssgNdpW8jSH/HIL3W3Ky
r+sjuXyUwQhBI0JjhWSfqCOSB9kkJmEEFBFaQRaSQxHeE8Ej9GFPKi8JwDNG7bO8MUsTDcSZH4C4
YLEXpBtGO8gcpG0atKiHnFUi374OSEDKAew73jQ6jg0N9VLDXIf+ZV34rtDuPqR0f33qmD+PnB0q
B6D/QEPkehMM1ohuToiGEzg0iLGAvvkH3ApGQMAYcC0INGhmET1Df20bSoU/l56lEhND8X59FJen
EucdLzILOH7CzE9dX7GeL2pUGYWPMymoR6QD2/wIgpHrVi6919oKdX31klAtYa8XvmS/8XI+jHWQ
0YyJw26ixQEdAet1WIQ21XsxKfyp2w6PgnS4v/7tjBlCcwsSPiDvg/uiF6GV+6XUCSRmI/9WX984
v876eqA2QFsso63wAref62ATqrsU8z9odvuViD0ETP9+pwJTCdALqDoJ5II6dwlAtjOgfAUpsHXW
Jh4fu+TXP0zSmQlqG4l6AuBLXhQkPkHKt1CPFZrn/2GzrgZCbSOr65UcWMHCr0K3G7exers0zyZn
KOwV+e9s0U81LREUYxzJUOR7eClLOiyLd322Lu8PZFnIWoAgjQiAUAuShQl0MC0syCT6EqiqAMkB
wdJPNXi6boe1dYl2FipRoBi8CBqUsVyMqm4KfzF3VXKX3fTLJk05RhjzBRl4hNdIH2EsNOS80fWl
NkbkReOhs+V9ABhIwgECME3AN0FhGBk38Fusj7gy9z0EInDftrYRuCqiRk4ExDCAgFeFCBDOB7qt
6O0bTpXZhxaSX9HWSu70dl8EL3+9FjCBnCEqgoAd0ToyaS83RT/GuGnFrZ4DZP7ePYs8/mKGn10Z
IX9/ljDK2jIqxjIheYzhJPz+30ZAdvXZj4tFZ0WFgOt7gWKofFx2A1ggFM5Dh7kSyA+i7ocICxtr
bUQPUaOfZayEW4i30nAq9efro2BOEYG0opwDUDMNyo3kUhgyHXnOVNyljt5v/+Xn8dgAKSf64L5b
fc4mqYd485JNWOYaXVu7/+23KbfRR/1kpVKICBpu6dg/Xv911swDGU/I+yTETDSlsxR1Y5RrLWJn
NOPEt/lTyoN6s6Ye1WmUOEFHqADUtV7bIp3VoGqQMRFHBykoXlsv+d+peA/PLxSnUV4APyTdFitq
iGVjNSz9yHpuAnvJ9wlEUsadwkvmMWYKoQDmCHBfCy8mahxTgvemrKTQ510cXENGblvjX3doARaL
sIbEZCDDpYOOKswTPS+aEs0oh1k+5D/bqrI555kxDGgmoFETwT9gPfQtlGpBUpRG0vgKIlhjeR6G
50bw/npTrWxQUwXwuNwqSdpA5U1xtjVa66WU4zEudxUqSjjH32UlSP9SPq9NDL2blaEEyZU02x1v
sXk/T2bx7ECrtR6HUY+fH73W6TmRGSPhhqDJQtoWHDfQpL2oLk9jPum4p/1mcEw87SFG8jzU4NMG
N2xcHKW/VX0G2vU79Q4qH0LdrlIuRBrMIggDY/BTtDpkm7HajJqzhEdB59yo5MY8P4xwr7pGaDlN
NPwScu31tFWJGIABqdBvwhej8jbQBPKG4/B2fXfRJx5GkDyUcNhwVUCWltpdgpH2vVwa5k0KEZzQ
PQrNw67jEW1cjARwboTnhAGJALppnHquqNOiJZoA7ae2fh4gLL4TJUdItgGXzpS0La8mDabgGnHy
vxUJ6adM1aKhwUQgQpjCu019W9vFx9y4h/yOxxZzUcEEyTZhJAdaDTEbXpfU+qhoOsnjEWDxKLAl
dS+FAA/vRdXOT9ZBgozSe/sZBO4muC++pJTT70LCNWqYsI0XJ84sckF0c5ReBFErqcAQ97krBE5b
+st9KdlWsp1Gu+ZUAy4S6FgzEm8Rqg+D8IqTST87wGYQh3JiAA8NLC+gJfUxs2sn0oGx4t1vF6eZ
mMIBIwTmaFzCg3RtKkHmtBmbMIavmPzgoDsPugqKJwFVLB672OUckhsIr0ZsfjR70QR5qTa3idC2
UKpYvNjb5BpUf5t760vlKApcdJuSMZ0bojyGnsxtXBYwJG/rB+VV9JLIthtjc19/ZMipnriNtCRv
st4dOM4IweFAJDBR0GmbGkKMlZGj49S4k+70F/NTdwGkEXeNE+Kf6w7kovOajA65SHhekKcboGxY
r1g/amJYtAsBEpj3yUk/hKhJPuQPw5Pk16AjLUELPu963p4ktSF6jHjwIycFdkMkp5W1WSMhPPoE
xwKEmj6jB3o8ZQCptXvF4zXw0vcXGeG5Kfp6bES56wjaq/U0j5d7uegnon+duh2rJZmkTMCvj45F
RKlb+wdesuh87hyeLTpcgSnoOiG0syB2QF606zmbta5CcCeiKJU5iicXXMbsS++L7i4QNQJxTng5
LWosZZv1kARAU6iZ2sVnbbr6l/lWIRPuRqXHY9plzRzh1CO91cjugjhxPZws75t5GSUMh1CF+FZv
i9vizizeZbf/HFJ7/ls4C+ZvZZC6LCsxadQhJQafZODGhGf0+3oKJ6C5uJFhBIgcOD+ErkTCYT2q
CnRV+WShCKwfq8gH4+wnWgnMD86pZazUygpxjmcuPUnMstYHVHhN3c49s3hINxAaNF6WrzB1QBpy
3RxnTHTfMhA6SxwasDa125/Je/qGVsbg4boNlps9H9L31XI2pKUMpUgTVMJLdrMY2W76GaIFa/Q6
aHmkzpDexMmmrdy+PqQbjmmGh9BRJiNtyt+5D2o2lzScU3WMc3j4YSMeRk/0oFLS2SfQFO4n0MFo
Lsci2duU+zu3SBezIuBCFvybA+msQNBwcT/yw2R/AZYROoWnQWKQJ2l4aRHhtY4uXyjPEg5w6myr
vZV1Ql+Cnml2pM4z+tulutV7Tsfy5aFGdge5XDwK8ZKGZ6fOWGSWUgHdgsEffqnyversJcMO98VD
OdigYAbDDue4keO0mshvezhweAIhjU+3c5p5qae1KQ3Ymk75BfZau3Sr3l14smcXR4CyQ+6zs90Z
hnFUDyLsHJdfp8iVDn9/EVMWSFRwZkHp1UQOLFgoM7d+yR11H39ZHjA0Xuw8/xbddPN8fRNe7Ahi
EAIJKN4gokCRZW0QklZhO9by4C+/yhg83qXsetctXHBT4ApZmaBmTSzxOqk1ZfCj+CFp3bg5QXKk
2/nBYFeZPbyEPybo+GqfAu9EX/hHyjB155eIQ/OcjC2NIJWWu1bkqK8V1G3d7sEqtoHM8ZDckVLH
q9LqcMlCjFS7ky1oqgCrGNXOj3GjiDvt8Na8A276D5NL5OvxkEAuXft2qGcbJlIkoa3VaPSDaV9V
+3Ly6uhWeR+f0BpxK948x3cgQv/LYg1Z0HOb1Ly2EXrbkjAefRkidHv9hteGRqaJPs7oL1YUbEvy
5qRCnCou5Dwr8PvB5Mg2QpyGE++y/AWQBmiJRCKaENHSm75PRzMpRzje+bdl29Pvd54LvLhNyByd
maDGEBVZIA/IQvuz9FNUfEvbSE5jR/bvDC1f6k8sCmdM5Hq6nLQ/Y6IWJRrSqWsMYtCpoH4cO8ZH
Z9gLUNQLqszu9W3HmED0KxGZIjTikCfDegKzMhnjWCknPE6GpxbN8pJX1U4LmZic49ov360W2pYs
xKGg2gE6hc5rCRGCDi0eJr+DWiaoCoJyKwq7SbcXNOjvS67oN8PHr+xRZ3gMJH0ctX4CQnLYtE5y
Vz4bt7UbAPIn4eEQ2Z85OnV5LFLcYVIRYzNNozUr3eTLza0E8TXHsJzhVsyPUWsLUG/mPL0Yo8Qz
jwAg8DzHEaBOwFI3adYXI2bVrY+V/X7gbcfLSA5viHML1AGYQxA1VirWDa2rGwVNjt2Hrx3m1w7S
4oFT/ri+IRkuA9a+YQOogaOauN6QAbJvtYZmZP/p5PD6mi6IJuDvVj9OHa2uUbtcHfHjoxOdxu2w
x2GGfq+2bZHQU11QmNy028Yr/dtlwh4VbrR97pabz+tDZJy51VdQG3POxCYNB3xFtq+eRi946/0K
DfbXjbD3BY40qWGCyYJatUZPzKYaZ6zaZhTs/aHf8Tq4WJckxvHHBDWbwiQPYxpNZOvJToKZlDbo
HHej9yEDcR6UyxOOZ+SNiZo4FCKHubOw13tx204uyFVby+5ASsxlASG7jPLBIFSUdBQR4Bwv4lBl
juRm6aXJ1x6F3VOAlwMYCU61a+1jzn5nz+KZKeoAy3mcRfUEU0CxSZunwAVMeHvrwS1us1ufR0rN
ck+rkVH7oqjjIkHsPfmCBISsIy2u7gu/hdyt7gsn2l7fhJc7HV3x6AlAwgZvaLT9rA9z2VaTEpbS
7L9mm85zgJTnBGoXPETA+4L7FAhRpF0BOqaLfLLYqeI8KzO5VGSn+wjBDbObXxRITcUHA1Rm8b7d
fDWeods1wg/XOo0fjzxdcOYwzz6C2pfBLKLNOMRHKK8A1E2Jg+z9qb9LeBIlbDumhmZWUNaBw3g9
nRbozCetwXTKOh6WjaPeCG7AOWMXrHjfM4qOWWhiIt8B9t+1EUHK4qoTjdmfQB5let2mI+h/ezyY
znxrL47moecUxCGNVwDfkIKzRrcPhX1ogDEw8Dm8JWYMmlSUkFoEk7p4AU2apVxVqrZG/hksrk8B
EJE3AZRTrdP1rXqBIsPjFjVDdH2g6wpd9nQ7pzHKi5EW6QI2QMG+K/bdRvRKb4FbE7yvfqNEzuxL
fPAaOW9rT7M2S61pmOrCWHT54ne/zOdRd5JyJxibXec0hGhwsmMB4hScUyNdvhVhFM95UllGjEQ/
65dskau5yxbQ5JVeF7lltKsQ1XrBY/RgHQLnsX8s7qOvlOfrmHZhDwADqBGB+Xm9typDyUujKv+P
tO/qcRxJuv1FBOjNa9LKUSqV7X4hynTTeyfy19+T2g+7UkoQ786iBzPd00AFMzMyMuw5M0oXg6Pa
u2afYnAEv1YyCcgPiDcWkcpu1ec8GfpvkfTvL8IqvZcAtzJW85Y3hY1saWvQE4HO6bHy3IDKnJXn
YmHMpWm0MAUkGqT0drEXzZeZRObs7Y9fA/kVWoJZuJKZuSXmfyRzwZs4B/asBqE7GGwpqNWgp54x
skWjBBi1hOyTg7D4bfZOpPI6L7M0Z18QaS2AiUx1irUCTPj3JQt/xwCjzfpCOuOvjWHfDlwC6eoa
qX+zBkBX5MS7xtOQ6DiZ+AAzMBtL3iU7biVvAIxMFjzgmzkhuvkS6ph4tgC6D32+PuIcwA9l2Na4
Qg7GnfYnR7dDR7Fau1phbkiw1NFEAAVXQUSBmBRIdtqPj/+eWqOjEsUrAe1caNG9/oB+zjSxzIcZ
6AvKttvk22xxiuGembgUwaixpmR6IfP9DCzsmkyu6DZAcDqtgr/Dtn3CIy5bFUDRQvPzV2W+KTDE
vfkzkcR+df3XVx0wwIZ5zMhnaP5yX8ALBUZwjKe1pv25DYGVs/UbX3QUs3OfX8eNelyy4TeIBP86
ov/sEHNEqSJN7RBhh8o3cIakx+alOIif2mAV/vgubjpTMge8J8Vm3C/NgdLNv74eBqYAkIDAkAHq
Yqyty0DsGciRom872TwAv2JbrJfwAe68HSj+UvJWqAD8HBZDNRZbOdPGJNjqr/Ubb0cA/2nNzDmZ
vCOugHxA7AiDz+OCOb1z8yEWTQlobhKAucy2ESoRPxSt2ARbp4rs+T2vyWr4kl9gyrPWdCsyreT3
qSN8YAHiiTsswTzcsXqQj1Z0tNuDSQkpnmu95/JQGvu8C7YbIwMZsPjG+env4gfj5Cvjt7EbrfKl
PnRu4rUeAFAOvL806nnmQ2UOFz116O2iBU8eZdbrLxC6SjBKRQsQ0IE8dB9/AqPNMfaiO9qKEx9b
kjmpq2L4fCYxeTmqVkgO/rtK3n3BzA/jCiBrlugMQPJNyGyLuDePLcNtPRbtyUixofUJc7sgIWBe
vJivsqA7ccZWdjlH+Wjd8rWy0RLzjpYuv3wuXOEQLbmJd3z8a6GMsQDyR4CJ5zDYtsduM7vQDZti
4BfmUtfFPQ0EtAO6fTCKBgYlFg0+KLuxw6A1t80nEuyiw7CSNpi831U8kVf8KvAiHwA4r/Im3Ac+
t13qhaBm4/L4kfFDaAFiXioe4A+M4T1NYdUAai7cNS97PbHinbpKoelY7NfCOd6XhLQ6LXLzN9gt
FRrmiyrisAQkurcA9HQyK7GaDdxfAHvihcVEKsGw7944tN6CbNaCnVeJEUbkOKFJOku4lwmnBowD
WCXQ6uCc7oN1v0tfMWoirzAKtk38zO9X1S7myVJy6cZuU9Ho5jIo+QPtqGNed7RQFkAVqsKdQoRm
l3xX78Gvag/SERP9NetZcoCqxG2l18nhVksdIWd0H/Z0L4WLzOUe637SKwiv7d7ObTCC7vNPlA/N
dBdvlQi0D5/TZrD5Z587DBwZl/ov2Wcdi0feBF1sEhKXCIuYR0sqRsAX93K4a/8O69lcaPO7mS+m
Px4E8Zi3hwmFL8wob4Q2d7htoCJJVrpbOfp6tvJ1u1O8HWerPxi+BCHd2rDmXfWUAL0/gOvoeYiB
EJBlOwOpiMdqduPJ4XsoUZyB7jYAPYGT5Xq7mzzS6rA8xbsI/GQm4J3eO/SKoJkjIrGM7lPkTStb
3p9seHJ/pw1vgTu53AStuaDv53bTq3NHNI98NOqNgGGFyWRspqCIdZVm9WmXkxJ+CnjmzRb4KiJa
wFVz/sD//v11+DVZKT5yJu8NykAR+jNONvDZEaCq5A9nDuR9RhEMKUqvJ4Y1wr6bFg8juAmtCl4p
oG/Iot29gUXDM0w9UJCH8hrG79mO3b7jxsyIomk3mb93m8HyzI/Gmr97O/Tgm4smKLbfY/IbELfk
Q7bJ3iksV10pQA7Yv+xBC0jI6vfL6nsgkfU+oFT4/PQkEWu9Hcxff3OyHh2ZqOSQmx0esMz0aEbF
F1z8trH+Dubn395OwbCdAVXyr7rHQKIj4Y8/tE9sPZqN86yTk6mTdJURH06iskc44m4l9320fhXk
dZsRu19IJ5x9X/YwL7eEucTFEAQgkAmnnfNWYKW7j32JctomJTsDy35BycY0URb9cJxjBw3buvZh
7W6f3zFRv3l9wmf9LDmj5xGwR5/Eui1DOfayhk/a7H7veBMo4W8lWe1+fq/c487a7VeNjX+29nr9
6W7/NO6Ht+AV3Bh0Rk0YBVcnWQ61GR+QAhPuQwNy0OOrfB5RebRC5irn8SnJRwEC1N+d1WxVc/V7
7/xxnINtYa8r8mwPxFWJS2zP9rfmm7e1CTmQNXE/LX0xg3ODk4Frgf4BdDtRFiHaI3ltWTROS0aF
m7PdB0cGy+pW4QaAOX62P1mFThQPYN1mbQlu4+kr6EDn6iEJcEmsBumA2vmb7LrX4rQQs1Mn6HqP
KNUvvosH1Shw2RgtqDUDLQBG0u7UFD3cLwbmN4HopRN1CSzxxgdEOyp6xhUVLAsgbEfS5Xr5tVpo
1cmouh1C0glWILRTU7cCK9/lKzyqZugs2fJ7IlFFhhWFVPABsYxASjVHosaV/S7/RMas6pBdUWw4
ZdOPshudgPCekZBIcCJjYVdZ1UZBAP0HgMPBGBjYO9ieMyVKs9PYiZjNks2230sYcJrsRnTUZiHq
XxLEqLgAJrqOGyBowOPZ2U1PetVrMq/rFy7TjTeNUTCkHVV4l2AhwcvI3FZ+Qj94Lanzrjd7ewTI
IzJyKwFoLvt8YU2sk0kl0f5XSngMvA82BZkrZa7FQ8jvJHKyTivOj03d4b2lqjzr17Bi5Gt9nAwN
SNMchwWtT1bqpUBOW3jCbw7nvBCDdiaBDwgu87WELEhO0sSfFzLagB3citbSNPlNb/K/VvEfGYx3
NmaK3uZ0szprRE5EcXRL/iYiSFqW3rD7+/VvSeyrHhlSnJQzJKVeZBmmuP1v0dmZpWiMl12GQd4P
ScLDbQg3CbC/tSfR45DCefws3JSaWDmMITJiLec5OcaWrQwnQSysk9b6Dg/mGqDM25/H0hZ0gFXm
sGqjOBYjfieC6qraSOgbX1rQTT2XXRCjyTVvzO04Qob23JUkr03KsnA8bbG692APPmwc12jFh2gT
+eO38RSgywW0cY4GGNPHq71rJWjrzv+pvMY8J1zWykVT4FMwqWjNVoRMqLgqPgd3SVluYjJ20Yw9
QsvrWCkDJAVPxhlgPfUEEj6lr9XG8MWVZNaO+B7w8HqXJkcWRTNGdwbcRZ2foKizYzj5yZO+gkNq
FsC6oj0xjan6xkFuTaO3wkXh7HvNLpuxKZ0SinU+QnYLgHx6sMY6thbzNfQKXHoFZyk0BkLOEAEI
204hisHUFnrKoy+ktyc79TQvsAov8iS7tBaBWpekMY5RI6dtLYUZvxtgh2M7h8qM1slGr1RoLRaa
2Zo2uzT2shTAd1IiCOss8LeuM0tc1Zbm6sD1W9JRquyPdpG5DAWSGHObQNTq6D39k4uGzlfknJB2
BA7O9dsicwM3R1LN7+jb1ZLAQoPUukDRaknb7yrcvwWB2+5aUFBxPWjDKiqIKpy4AvKrubRTd5/8
CyGM6a8CXszCCUJaMCXIJn1ftHVnLnVOLIlhLH+fqVkRpNi0Hpcng+8JD8bsnvjj/3Q4qPlf75kh
DTnHFZAD7iVUoIDxskkP1S5YXNB9e3uxcYw2D0U/lboCSYM1rE6rxEJX118TRLX/65IYXRaSXOJr
uqTRHlYtQY/QrsfIfuOWC97f4pIYw26cBkMAZC42zylJjcyH4SMLY8reUkvXnadZwCAuIHhg5FQk
p69PqdIH9BYYWNIJ71QCXZi2+ftjTbhzea5EMIpQGakCFPyGKlyL8TQez9LoLWn1PYfmSgqjBCGf
TfEct/yupi26ZofErIC0bOHF5iQiyKEtmo/XddMNByt6JZJRhz5tgE/RY2HSXn2iZpszCy/LSG/x
1vrvP9GJK3GMTsyJrIS9fta+liQWomNCyTsX3Zc7jwMg0A3EpwjaEBczKiEEXZiUg0YfB7QfY0ro
BM3TPmMrW3Sn75/ahSxGN/K8bQwpPMuiFjyz2t2/DFLtDLvGjBBoPT60mzLF+dAuJDJ6MhpJqlXd
WWLuD4MZHjHQaLVIs6GDZSs+B3vBLH8Ajr7mN8Fx6SG5F6rQGoVCp1PpICzzZAHPTciSQcfmxkSG
L4w0KtJeEjp4MnMphrzJmtO1IlpFly2gthCDsxpzUrhCGhMBLwq3Nwz0PMXI6czb0YcB24pvlJ/N
HcFKbQX77pP27LQLme2b9hL2ExhXTYjqOAV9uACTKZqZBaK/L7Ei4y/KHlKZOgpB6Bv94vl/cswK
bYKlDc1wDZjHlGuzMOrSVNhF6NvvrF2zldfdNvYcR/Ddkxl9Cqbwd8bGL80k3rQgnFd8IZm5PoMg
gmViAtR5v1b2VWRFL/ExPlLjqtktIGCnksTI6h4Ln2arF+0g/fGMv0VZKFAFRd4eoHeM+G4GM03G
9wKMUgdWo9bkkCIGO2tG0DW+6LPcTAWdV3shjrnAhnYKZC5o6T4PVu4bTgQn7IRIKyDculo41bvm
4nJxzOVt+twIZr2h2kTppAIY+Hw9QF5+CLCZaK9ZPTYX90/zYn2MjddDMQ4bFRL7dXeO5AIkKIf9
6IIE1uJ2gtkeanjNhsUtxpE3JQR2b5nre+qkieu1DrJxd4ZVohPDma3O4khoA4zIC0jtcE8KXNHK
1CzDC60McdDiFixpFBPpIchrVW6CRvV2VZHUk855idaaLAWjIs9LXfM3xTB22YzJ4NVhCqUYyy4j
U4XQ0dSe6X4beF1bALgjyYPsm0CkzQnUoTT8CzzA+6kk+A6+QXdeO8vh7k1/A/tRjN1OuDjquBl6
bnjKXn9qrPGpX8+OiOaOyMp4gBm035M1uBVqTgPUnyrFgirSIOPBzWZzT1ojKaNElf+3tPnXLaMZ
LlT/vMeCbnL0zFrZHJSKLmQjpweuPwXr2scu2xJR/fC9Q9d/hYu9R9y9RzrXM0zM5Q3r7E1Fbcvs
7Hog2rq3MpShQ7P6/wnK6Q1/tAmMeROUsRT5CeeA/bcVr91F8PYDj7oomCpCRW/JYViycGzyCtGn
Bvoyqv7QOpoIQHu2qR0Lb7JAs7rkj9+k69nNZ0zcGMRJX8pY4MnKrAgmrtwFB3E1mwA12XF4vrmX
xRt+z+O7MKtswiqvR91QBsgs7bcWUDCBdXCVJ8pG91iz7no/GPoBVYJsgGfn3MNz0YGZqFIQF8WI
0zPhc5nFPn6ijxMGgvdL3vl95+dCFqMpDdePahsP1PkZLOH55NAhjwFSIwQF4aEjGprqqd4keDm0
xRzV3ejgcq3My4jrKpwKTMEj/qVZwOElsAZqHFCHFom8HADdP8T/7C2jOBWQ7hOMwAk7FYOs2tlC
DGsqLfGWEu73IrrLpTGPojaXfRyH2Np+baAmj+QqDHCyhA5+76qDzwX4lygZqvgdTMGFsmRShgTC
JFApnZWgF3tGJ39o4/BWA4yM7iwh7N6NDeAyAuJKA+gpZF5LzEcNOI8jJ6ANY/p7ssQ3qVu90Gpk
veUmO66IV+1KJ9qViCY5V1nylem2sbbtTE+B9ilUIll3HaeX1P0A+LnGCp5Kf8Crp2zAgPdXw0yy
9IcnHSqE/+BGXspkHvd+CgwjryJxZ0BjdNwKOqcew5OCW76U1LiXa7iUxTzsYpyfWjmBLKCfOO3n
8KKh3BuAla7723wWfu0ALx9yp+PCGu89nJdymWOte53POhX7OrlIQewM84T+ArR+LgZc9+4FQJsw
0aioCDnYh1NQyy6u5w6b6dHiYPynXQ3uoh9w76JfSmHuRQyjpisorOKiU2cstKlhOYGDQNjVC6kb
ujM3GnmxIMaGdeIoanM2iucqZAZGLfAanXBQS2taksPYrrKYW4wCYEkAE9rSaJxecyxpSQPvasLF
ehjDleZcXQoh1tNYJ2v0YztCij3y4EZb/0TnLiQxvrs0BELXRpBES5I8It/cnNeT1aADfkHSXatx
IYm5wSUm4jHvD0n9mr4zqSd/Tj71iztU9Hp46XPpGj8LQpd0kLnKzVSJWl4MVDGGfftEtbBEXm9w
5fd4AS7wrtNwqe/M9Q2CQEgbpccCQWAy7Mt1iMYVyZ1PhN8s5WcWFJEFnRgUzFSlNWTRR5u6Cgg7
XAVO9uP9WxJDt/fiaVOadgzC8rykFEWlYT1aIgls1X4s5l6RDsMQIPTBYDfgtFgsppYD8x6vzOJu
81EdRDvdYGwcnXLoIUMTCOBIEjt3MndJOahuM1bjSqp8vbq20wdRwVzRTiM7wQo3lbNfHezKbw+v
3s/Clb4XJF8JY660ls99lMmTiNry6KcemiW2kvXdoZ6NTraAfL5ib+36+Tm0np4WZN9z8a5kM5e8
02qpEk+QjVkMU0wRnge4ce02P5x8FV6X9PL4PO85KFcCmbtunE5xJzfY2Y+aVL94k0Ovw7xa/aFd
x79+iU5pnYEVAjQ3PpZ8R2GvBDP3PZkxwSUnWGlvy8hkxUiVJgRzxAv34l6CB0jhwFfCLAGF7mPu
utKmUiFULeSY54QhupwTQt0SGlujEGoZ3D+KSi6Fsih6MdpwBAylUAv6rypIuqs2nU/L5otF5Tsu
Ati7dMwwYraQDrVf3w1ZqMSi0+iN/Np9SRadRHDdA1KBJ/cZM7FLj8O9c7sUx/gKAejwMFEoiOht
DNbp5iu1Q5vf0ddoIOBJskYr8kC0PqIjY0ll7hqfS9mMGVBSuZBxNcWdsA+e8mOPpk/elqyXgZwn
Rt8y4PB2vmSP3n+vq5dyGYsgN6J2QlWGHidwTUmCuZse+ZglG764Pub2D2LPg8BIEs896amPeQdQ
AHA+4JDAb3iijGaqI4EUCtdkwQ7cy6pfaRFjB/q8T3MhwdbK7oB0IIrFyEOtjilSMKKDPIjF4zV5
vKv34ukrmczVBBxTKVcFVGkyVRewVjXZ/84sELrHeE9UWNuGxrWbkfz8j5qks+X3qJO0QQAREUYP
JpwoiNVX+xf3QIP3TxCqI/PztJQ+uGuJAMWHeWNMWWC0hDndkzB1fVQr4i6KkGl2di/h+VzFD/5b
WXPW0vjMzdwY8j7ipTzGwmoNF9dlAXm1nZUkwVjs3tnH5A8G1htbFei83t/HJ3pfiy6WyJyoMQBr
rgz+b1tlUwbYZmlCHj3KDJiUf3sAiS7IpAaH9Q0ulsnCAEidICVxCJkoLqJaX65rpA+6dXNUvcpc
qj7dNbYCpsIEMAsBdZKxfm0bzrIaq+Ku6s2TSKaUyD+6Qal0qyUdXRLFREoc4ui64yCq+AhB1jtY
1TuaKWvJVpcg++6a9ItFsWY1DjNFizQa/sU5aXegmqkmIoXm5In/qyzGlKZ9ORpSjVVJAskxTqEg
XI9hXb77n3gJpIdeqFvN+M9hMReOV5umEQtd3MUYVt0exwqDLgvKRw/hRgSwAzD9iRFhNHZdP75q
OxZGrifSrq1RBVVrkodmHRPe0fELicL9+P7PFB6DU7yG0R4giLDHxY9ZJaSRtBsnO/dGGEoZ71/7
XQMHTkTIbvxaEnlXQWQDLAPAfgMnA/M4tEndyH2SSjujtvSM8LJVKCT+mV6S19MSgvhdWYB0BtIy
nCQwRl3vaMABOS/sSmlXNkR/E94DjsQx4Z6E0BT+QWwmAqTg37KY28zHBgaBkkracc/pMUUUGBSk
fAGWaLnw1N2LOK8kMZe5jFsdQEqQ1P8Nj7k3eJwv+ae39CV1ZI08Vkp6Gjc6ebEqRj+4EFQR2lhI
O103FYBTfZ/+VjXJROexmKWDYm5yBFCWKsggBgcVNISvHA3l50NybNbc4X8TxejfOPSzMhoQNWJS
sCTCiyqR8CX8Ka1FsFT61Y82j3k0U7lRxZRuHkf4XfwbsYIK256jApceJq95bb+01QhU89fHK7xT
oqQ0b7SznWLmgd3xWu0lNBp1gEDEsKU9uZOZ2wQFIStxQje0BYuzW0u3UHMnjZvDGcPQnKs6ACh0
XoUffQmU7taoUbJm8HGAbxJDcirzLbI2hGrWapnPu8p3784Y8k7sU+FJu9k2FLMHcU1lT0tqe6cw
jmFmOtwBjrhzeuF6C+apCie+Uis/Wc2AcwebEJ4IVGgHk/8wdvU28f56hckddJDaPt79OyH/tWiq
6xfZk+4UdjLQeCuf83hTchInfRVXsXvaGHaamV0Cj2JGOjSym/NsH0Bz0V+i2+W73C5c3jte29Wn
sPZPa9Nq1CPsQvw5O8XhizPHg4xJO1vHuYsb+P7Zq2YtGah7+ke5DIFHjDFNHD5jdkNVAmdQEtf+
4GQv3cuMdIBAkj1n19YAZBPOhiLuIoxBBAAe+JxI+BzZupc7hdt/hc/GqlmwLnf6FfGyXXwQY5tn
ic/R4ocPAko2OiQAoIYhwnAvLtSE7pThAXkEdcdEKMIADJRcH70BFlehqTvwUK4Adw+E3dTjbdlW
NicC9ArVm+3sWJmvI5qZX7PFGfc7xdlr8YzmycqYN30D8eK6eOE+YnTbcyiTWi5aM7fonk5I+Wsp
yUQfgGsbB5kiHQvWFHCysGwGSqjUepeeat/wxHXyPdUk+KVajd0CgijYqF+hlX89vmB3tfpCJJsQ
QZuDHJftVPvRSvmWPrDcNwy4fxWbeDXFxFgnR1p8Q+fBy4Lg2/w8RbSiCOUUaQ3G7Pp4laKN9BQO
jA+gKQz5OocMmZH10tTn/fWpaONWZDSNiyxzbgZ+S06awGaKtgYXzckOZ6OFIwJdw1ZCObjfSD8U
FPJvsoQ1fCdjiAVeSGYW2OTFBJpwSFYw8NggeFaO2Ubez+anYfUbbWE/b3wLRQIXFC4KGBsAocwz
6irEcprI49T405sMLk+zOdSy3RsLl/8m9MHNB0gtpXNUUDRloyzAsSmt3FW9r0+wxrytJ26Su8NM
9P960I+RxPhlVcGrbdJD0uxgxkcqSIiYFeX06L9fEZ52DC9SoJhbMJW2DsMZnZWDX1gOzZYnRF54
tenOX11qgKpdSGDD4F6tjSRSIAEuklMDxyBe6c7Tksd8m7MB2zEvALYACgAOTJapZkD3J1/lw4SL
XIhE+kiPyUv/BpTGQ2vmAEPJSHiIDzrKHDMIGkTys1SBuHHQ8AGUogSYBioopWR64S+e6jiP+4Ln
6tn/sA7mY2NxA1IAaOurn808glOjcSDnwc+ezK/cTdAoo6/kVeHNbvvRWp+tNwFnRfXx5gHDACV1
u/Qef8FtBpD5AubVG7tC5bu2oV8wo1da2lTPtDOPtj8W9rSZSHxA1iZx5+cFwXRpjPpcLZ25CLKY
YK62wdINIrtfw6ZDxlExn1LA9C1Iunl9MFtzJlTCeMAZ3Ov6ADm5qEc1TxT/NLjaetz6wIQjr5/+
84/1WNKZEP16TRi9VniQNykIzkEeci1JqwCLkY6S7Hcv6YnY6Is+Gub2GBLnt0GcbzcmSGKv8EfN
5yzTtrfrd/sP+dx+vj73G6A9/ERk7T3b7vaX5z153sfL36dnDPNbGyv0PzYYCto8TQu7c357H30z
Y2DDgK+q7qTJ/uajBNoQIgEMH8xWSUQ3A7ZcTVBzA6G9jt7yQ0jEbt1ucUiapSxm288AS+yngJoN
A8iYsAeiHqMSrRpGU6Flqp+TaZ2Tjw+DfO2/MDhCmu3Hl/Oy0q0/uYlhevRLHr7HjwJz4BWBcQMc
t/NJQTNS52lT2v3mrV9kRZDuqdHl19G/v7ADkxEWwATA1zmrFWeuAIr3R7Vk8q3ZmvknsP4cYkz9
AxsLk+jk2dNW2ccbANTIdPxZit3OJofZKFgOypUgSxTjkfmUvgqiXsh51T85OUGJUiNvifuGhk6b
TtogZ2fuQ/JHs93j4fDroFtHMjkF2aK/0DJHpLi9v8twIeeu7JuPAnQp5TIFFozO2LJO4ps+BhaL
366nNXrwekyrdPg+BTCpPSBCmo8NwBjWHxIwX6BqL39K1P7w8WAGocQ0pXn8swKoW7pSEXvEpoyk
vGYGEXrrZGCHpKvkDaRQ5H0wW4fwBHW7pyVLId46G7pGZ/1B5K6BC5Tt7QszXWnqONf8D5rabaD+
bzGKLhnmvRAEo0KRoWUUBXxg1ujo6f0Q0cILLAAvV+zHlkSmqs5uJqjggNSOAAn+FhMkNGNftVwi
aX5vDs4JvxQ8ABNQwXAvETSg//5YrE4WqA1x4Huc9omkADEabAoTk5FD6P4JbbKNzVYkEVpc109P
vWkskE9JtzZchxIC1AaOBnKRPGPvojmrsik3NLgAGslWKeAwBIeWN4CKEnqCRZP/A/nOyLZcVShn
01a+ET6/YkYE37OwZ7cPNb5GQkUS8N6Irtg9AzQReDAKfE2DfSnJB3Iolgb1y4lEcGBIchiItlQT
X3UMtqH951sn398Ug6bGxgHQl/+mGjYBJvYptQoAh2C0Yal6ehv+gUIOGAI8ePHARSacMwMXZgR9
V1WghqWOuwtEVqBLRubJ40DpciIHnbwX+AI6VAEAMh9Br7U0UHODYIN9AUAILwPYAvOmaIG8NmMq
N4BjtE10v6K0Z6tkxQPDowWiXAgALg7W9cXA5kUiNq8kMypzXyFIMdTtARSLtBvh9TMg+Wr7iiJZ
ZgJjGXcR6TiA87z+PD7Pu7eRghwiyOF1Hbng6y8dm7HA66QqPi396qhrg6zFqw6Sg/QU+S0DJUFF
dRTZOfJCcVcH8tKas2bxnV0sjjbf0XREdLoBdxrkpZhFYr5FSowu50vNzz463vqaQyIFCF3R0nkM
37Lfj1d+272OOw9ORqwNsCNoJWAeQspylfddoPm7D4VYM4yo6ALhSCMfv3dfifVVQqs/8O+QwFya
9GbJ+OWqmTm8Pv6U23QBPgX00cAJUXAS+KbrhRt6LIWCXmPKqfbULva42laDYzYdy4TEhivVZpH8
DTD8hcm3PzLmsNKFay3SeJIxhTSAAYEOBTIG/cb1F+h9NnDl0Om+GMP/B/hKn8/PchnZXfacSHsx
2ImhHSbfXf5XkV6ScTV9z2FLFAziJb/4eDJPFRGkljSiQuqxJYL40/3Kn0/ags2+rUVCP3j6dsAi
8nSi+/pDe5kLh7BudT8wPhToao6uqCa39KLZKVNu6jK6a5JN3gGsXzKAXhh402w13WgJ8UJodsdV
Qa+xAIhGZFMxGMv4B0Mo5HE1Cro/zjPR0Cb639IaYHEQQNs/EDGjLYu9Dn3c1kEh675RvCjG16iC
hkJaiGBvSxiMEObgo1AqK7VVdL/T3Z4OB3Hdk6DsktZM66dKlUndbuKl+Pw2vUGlgoEFs42Yb1TZ
0VFoyVDpJaf7IZ/An8uBpCTnco1nvnwtcCfNITolzgmeItG0U+LpbdPs+KTXn1SNU4lQGfXCDbjj
lQAwnKI04rOQp2Be2Vasi1zocJodhrVqNzhwyiYzTCk/Pr7rt0kQHZjrwGXUgD2MWjNz1duuTuQ6
xaGmeUv4qLLEdNO3XoFqM+xdNL78b+IYf9Hg0qqfJ4hLerPLS6JXjtBIRKxtbZsM1mNhd3yDq7Ux
CjsJ5RS0jaT7erzrxM8q3inxkvt4z1DRRx285RQGkWdk6GKXpb1cGn4O+MZUeJF6uBPcB0imFhTi
dp4HOnopibkZMhBTwHxZGH4rVu+ZcoynjBSN7LaBo43tpjSIVn+2PcFr2C3m/+4uE8lNmGOAlIJ8
9NrMCaXUGn1cA5zFlWc3TQ8ZCkdBb0riPhUMUtUrpT92xrqSXkD6mySvUpqiz+7xed77CGrgkOBC
nxQYGa4/Qp5kKW6V1vDB2WF2fWjOSoFkXWi2+sJIw73bB45OOEsgR0Slgrl9RSnGXTJzhh+IhaWE
2ynvwWK9EuInfXx7vKh7SnopillUkXTJyRjCwM/5dRtguFo2tVYnj4XcyfjArgG/F+85/EDU86+3
rsR01sQlUJ44e64Vq8hMpf8QWuC9xrtwXGU6EeLVmP/WOLQv1LaBIc3eBclhx3naQgBxe4oYoQIw
GI//4CU5v6gXvnA2alk3qLgxWcX/KoX6AyFPTzhtdDKpXSLYPNuva0cC+R8UIGhXJmUApF9zIY2v
BXSejgJOUgA2OAYPG3fWPEWD4sTA2swcoPxWC07B7ZFCJliieDjaEMv6BGOKxOKpSwK/62oSdk4v
RuYSGf39hV0IYVz6thMnPtajwG+zv0lyNJwCSKfurK6a+ZuTeKuYhwUlojrCbiXyDgamjJDxQjhz
vZVIs018oMKcRtIRxIC/ylj1mxCdfNFPVmxbbsHg3dvFcy8tkh4iTA4jbpCrCPmGxPD5bN1NM3gv
+TpZKlLdFG6A6n4phLnoraRhLFuKDF9WMJorgenQazWg7HeiWyRPJ+NdDX4mrnpbuI63kQXEnjkp
wZJOofmut7LAe9ymM+7AWPilmKzRhGVJQ0yaVd+XlMl5jAYXpNXWqC88wHd8+2vRzLYaedkZOtcY
fpMi9Ze+PqHBTED7edSTIHELS/8xMIusD45W2txiA+j9hVNyTLwh8O4ZO6TJMVz7iO63UPSkGP8k
vdPuJNErZrxm4PJBYTwMX9tZXtCme8qLSg86tCmiBMYyrnc8qXNpAKu04auvyohiUmiKqj0Ab1kQ
f8lLCfYzHzZ7VS6lMeerKlXXxFQa0DKOL5EpINP1rZkq2is4kyK5ozXHDsnvmeCPCGPd5mhNG4rx
W6Adzkx157HC3UlAIIpFMRalblAAoyR7vfwwbvtS1TtcJh1sXTEColhxa/5jDAynaQBv2DiBDGMl
6GaDyUt0AZ+knXaaU5IrmF2PLb7/4RtHy5AIC7/L1tXiw+NPpAdws2W4igikMMBo8MwBATc8DdVo
BtCGqh4iLgpJ04THxzJun3XsAuWnRMkf1Vq2j64Usq4FILbhGyibtjVa8k/HFjyw9WqIxQWFu/fk
YqCOZg4wxwI0D8Zfw3hLqYehgovWSmYqrBARhiPmO3QAQmPaAfVAInF7PnVjDpztIlCNVbes5qfo
lNqtrhFZfwkBXf14B+7uMmb8gJMjgsedTXbGQplXRotXQx3STz1Cq+epa18fy6AW5OYkL2SI17rW
i0071zycJ66Xd21ceEYkrmUEi8lCxLskiNlhOWsiWYsDvO3I8GHidAhMAQ017RL9xpIcRjXjJlKE
pMGCppOtgK0td6NocQbz7oMuX2wbYzNkhEXpXEHKHJgBqNtlN4TevH5rQLnsD5O2ZBLo7twck67h
PcfELgqtzDEpWsJnwpQHfkq4Zx5p0ugFo8NmS15Q3u+QWtJcFeW5rbb2B5TNHusIXQwrHBVeWsrA
PD368691pGsngRvAeuN3o6vJv+v8qVYWem7uXfZLEUyomcknOawVrE9TIlLAvexjlN7feZocHxZk
3Xtd4O4BppgaMOTvr5cTtwEIJjvIik7PGoBiE4H0p00grQRprS6d3G0NHn48cJjRJ4usBdr8r4Wp
dSFE1f8j7buWYzeWLX9FoXecgTcT95yIqYJp3zRN+4IgN0m4gvf4+lmgdEfdIKJxpTk6ethBbSbK
ZWVlrlxrKJEqjvkdghOqMc3kfO5TDRKr0MWd2P4q2oUX0ZLRyRmogirI1D5zD3WfECH3V6qxLXi8
/IyEVAND8Q4aob7oLwWds3ZBcI2kqIqbewo4cHEk0qgoXGSuQYSU4fCRoaeuAMYnZel9OfPExsye
GZtsGUmqNCOFGM1BdbtjU+3lUCO87pGg23vpXYb8J7+NVGHXtbFdiP7qH5yJM+uTTVTLSRaHPNbV
S76y6KTLH/miGMZcvHs+wsneid3S4+QQI1TUksQbESTxgP11/WsY7cPBSj2FXB/UTGptnFPgvyD2
h+a474Tf2QMsjdVs6GNY1MMwJIJq9fF7JrxJ3q2R3QvxyqgkwkuERZuol8zk7rr5WSdwZn0yp8MQ
sr7NKvcAdgSS86mldNpKa8FbjuiAXrc1d7eCsQv/h24C4qyJAw8LOYkED88+5puhZi7JlM2eBBVv
BeAIoYaqTDYnKK8NpVbgMgNEc1SrSrMLFI2mjes0jdU9VynFX3Kuj2kmv43lG381lC8xJcrEUUOO
3dCzWMCRCCqaAnsjkwiKx4PJMtjLnysdwk008F6DCgptYUrz/KkWljSyf3Y14RvOP2MyeB5VmEht
8RlRLZE0BlH6/ZChJ7CH6G1n5tBDQ0lI5JAdNjtuYQ/NOXcNJWIkKyD/rSvjwpzt4FIPvC4N4Nz7
cFVFL2hcIFIJtfiClKDcU5YkW2ZPzDdKFOIhI4XIxNWGvpaELY+FBt6Edmr80Mjr3KCyC92YZFdV
AeUlPBX5yMo0hfCADtUL19nc7Yw3PkJE0IlAL2g8VWcj1sWmbhUBzl4dHtqWeMW+8vwFxzA7q2c2
xp+f2UiyPuS5YbShQNYwtI3MydStm5uiuNOzhdtr1rOfj2iyhjobei/m4FsRC7gFmF3FVybVh0J4
CtyYCq23iv2MJ3U72FliJh1bOkdz0RY2D+ZzZEiRpkAJt5ZK5seaewiRu4SwwODlpoLnVTr2C8Xb
qrFr9q5n+yQAXDawNe7x+kGe8x7n9ieOMEQeQgDKBgpWhcVKvH47dpfTnrczpbnn8fhf7IuaPbO6
jPI89pAOaM/EdfR8GELdwMC5aVUnjg6K+Gsongp3y6fMcWXInTWaCeC7UL3nXmiB9XCvok36+rhn
CkrwXvgfSlYAz4Ax9nKfiRVfZXwXQ4jA6yyjv/frtZ4PpNcbpOYymnag/ipBviaFB1BS3C9Yn5l2
MJEC2YR2A8AZ1cmdIOptXsKnc4dwNyLtO7Dicki3YAFyCmpcR18HFhdbYmsnNF8t1f3n3hTgUwQR
7ihvh3fvZNX9ui2LSJS5cdurDBpDgR3Ld40VHQ3gNixXvFkY70x8AYOA9gMnCs81HW/najGLmMgd
So2nVc5ZQkPqft+guKS7jpZ98UZLpcXTNbr/yXPiwuz4gjtzJkIsyBlWjzuk7L4TbsQaiEINlGMF
EZhqc2BkOdSlWfjB0u6aHS+UoSF5gYZbBKkTw37gS0NW484XA+RUSNyi39Cq9LFns9rW6JRT44Uw
Y+Y1ijZ8dFCgRw4l+imWJMBR6/QCJnsuJwZw3z5DF6WyrVN/fX01Z1w0JKlVGa8NwGD1KXFflYKJ
LORw6TapvtaRpdCDbRzrK10N0CX3pLWLZYq54wIRbANSkECqSFMahSzsyryXRbhpDmUQFJZ6aG+4
pFPXgQ4iGvdWFBrac8yCWiqptYJqLXpjkcFBWGuG4nPi3Yveg7QUAcxEkQCGgfsAHmREeo7O/Wx7
KYIHidja5w6aCw2xskxIqxzUjOSNAp2xRbGd8VROd/O5uUkA4HtKIEpJiJZ85r/gDCkJ/t2FEtwk
XphCQsq+drzSEWOohqT5wp6eXXVA+qCeDS5lNH9eDjZghdjqeYbBdnboh9jWcb3qpQBhRhQTloHa
QljMw8/EzsDPAoE3yiAiYTY5wElVczXWkwPeA50aolibydGo7NQ9Jm5G0togeom8GSjwynQr5sck
3qbdwhU5O3AVUI6xxxY1ssl9JUUtq7kg4Q6d6uh5ZWs5xBlQlsZpLqQPESWj68drJsoCMhKi4KOu
ElKFk5i2VAeOdcj4HLJI5U0jQwEn4ITEbLR0SXt39iJAM7mKXjtdQ4JisqWqjne9yCthC7kKit21
4ny+WzfAHKHXNt17BueRiKXKpk39nvqCunQRz84uah14uqCA+0OJkOt91tc+zx1cHByDIWvgo2S1
rQ10TVcvPnu6PrlzRxbGvmX4RvGo8YydHdmI59VaErCYcUHUIYPsX92Qjr0v0ljN3QDnhia+YTDa
vnNjGCrjrRtGZvklq1SplGOSE02JCN7Z/FJVc24uoccFyDmCY6zo6EbPBtcWTVNxisEdCtV9SfLU
zpiMRqeBsNcypHLlLZRs504niuGovOPtictucjqjIODddFy7toMIbY2mvX/idM4tTJxOGgliHUew
UGs0rAIHVK2OUIuUz09dvLq+NeYu0HNb4+yezV4OHpukynru8OhXogVhxoCzuHAJGDJ3lQEsgesC
CU5k6iYnTi3USogNhF5qru47feV1J91dZzmU2oQcLt3yb//BsIBCA8ZUR4HtG8p+NixFTsNyBC0c
ksEwQ86gldscmMQ7/FKb0aw3QUUdzYzIc0iIEC5nUJU4ZANUrJaEDc6zraANRDrw7gpJz+LTexog
ZXZ9cHO+8tziJM7q9Iq5Q4MAzxC/WP2lG8esefn/MzHZ5HktgOIoRuiaKY+tuku0Z9/9um5i7hkK
f//XxE22eQ4GDLVA6vvgMqd1rfJx0FcalPTcdQIS+0D6ND71pdrf3OEFay1ArMCToe97MnVG3lYB
mCS9o8Za3hwkBQKjSbIExJ6rK4/xLxr3kOob+yAv90QcuKJXZBnAOWZOQOsDhG5ANCuzXh4ytGjw
qyWLc8f43OD0GJdu5goSIC15YjixYDXGe1NAEUYwFg7Wz7ZLvB0ByZcgaAfwDAZ4OTQl9Y2B8zWA
n+LP2tu7m+q5MB4Q+NMw7UgTW7zNQaA7PXRglIW0WmJx9W6IFrGmc4fg7DumAYqe+ZWuBypq2FCn
itTIDoa3fAN8ctJCZzfbRMXeB9M6LqEe3wBNdTV8iYe763t4btpVA4joMTYcAYqXk8EgwKu2Yuce
wD0EOhpANMN9PhikiaqFMz+XCEOC6C9TkxVWvUGPmT4A4tJ7lo7eEOASNokarsJcObZGg1TRXZTw
pNOFvSLfFfUC78rcyUH72NiOgffPD1rdMsxKJUnw/oE6S8/5xO8WXM44V5NAHwdzRJkBYwYmhInL
aVQt1fQh8Y6lEVIQ9sOX4n6NXn0odEvlYhA4s3TG+IyDywb04qekYSaUXi0x/xh/yVBq5o5srW9i
K9p3d2lA3HsPvVagofjbFB7o4B278AAcQtwHpOTljsn7IWmrVPOPQpDsC+PVFxnh+qNRPoJB2SyS
TRHeXN+jP+7eicVJ8Of1LJTyBhYZ6tuSOeIcQKEgV0QJdplm5+1CfPRjHWFPQ3IP4zOgWyJPHEQt
VF7aurJ3bEpm5Ym8KlqHRbe5IT+4SwytPxZxtAWmZ6CigPTG4+FyNvUurr0w0r1j7d7krURcvIuq
WCR5dLo+iUuGJoFtnGd/DgpwL2BynDwFBlLjnEW0zKwhsAyBAmTEIU8jJR0ZqgIvBu/YNZIZRi5A
8zfhYKxT8f36iOa2BSq0uozriUdGbvyQswiJR4IsrbvIPwIv0LnRmms2pYoGZjk2oxL90iw2Be/z
us2fTmxcrzOjU38Z8p6ftL5/VOND0YaWEPYmEiumHKebTgq2jAFPh8YblaM4B3z6+o8WEgLwGnjr
kaIC6uxy2JqUlUwyYv/I43FZJc9ym1PVXS8WF+fWEe9mtMECsIezMIkKm9JNa6XL/KPMVrz3WSHn
l0Yn37i7PqNzh+3czCSeCXOv8dUKZhqvt7KgJkqEPrmopGWO3qqlU/Az1sX64dk6JrBVpLK/9TvP
Nk2WZ0qMVxjMVT0V4FFewqAlrn/w9MZSHnruOQoF8/oQfyatR6Ngz8DbYewpnt70Sd/nFevhqVNL
drhVexvu/LVfHiRHXSqtjZfoxR00mhq1lkC3APksbTKdeVY1nS+0/pGT0aSy87Ap927wwImOv3QW
Zldu3BoSinljy97lRmRphhdF1fhH7yDfVKRYyWRYSjN8UwP/GM+Zkclt43GK3vSjke3zq0ZK63gU
CHTpP2yQ+dpoqgI7Ibmz7tCQTe7uQtP+BEEiqpbQ0Tp9Wjen15vD02cFysQdOvE2B/pysG4GevCt
j6/bR2N9u+3pSkNr6waNtS+r+9sPNP3e0vtbam0WNsF4XK4NZOLoI5A1SU3aYba8ELGPWqsIN72l
oOBHTDkuP5pegFXG21GbUr+jzQRIMK6Ac9gIZvK2gK/9Sfw7+fWTQZRoIy0ir8bdr4DjKn1r5ID4
EbB9/S+O3wxyQMW4cxoQPaGBuV1VAwRYvZ7y0alQ75I6oy2XkqaVTKDKnOuHbHZ+oXeF57IMz/jj
Ect1LAiFwT9GyVaNGPGzBUc1ZwAKZuDiGAM85Oovt3vdRnLTpgZOFlNwu+RwVX5f5AvbZG6KR44M
hAKQkgSx1eSCidwACbdKR1SnhXTwY6IngqVVR2T0oXTzmWknXTDV4JGL2aGKSCeboF2MsjUvfPkQ
/XP/B1jOmZvg4pOmgXsaAXLvjp90R25GmtO/vXIXv35yoTVVDWqhHhPbNLF81DNFWEtuu9CPOeMX
UYJAIQKzB+E7fTKtYdy2ICjjMIZ8q2e8GQI+VvMFUpdPKQOXkbFEjjXjHS8MTiYtir2Sj2UX+5FU
N77hmiW/NVzf5NKFkX2n6yae5cLSZP5afahA7AhLUrTjdfAooMdyQHp0LCjlTAX4ey/3ocm0mmi1
vhUk3+lAsyBsOf2jElKq9O+Z+OJ7p7ZDJ6bThGatMBL6AcVBhY9ZiOa/kYhXvneKAWsBZ2aCi/Ue
fgE5TU66eXo/QrQ5AnnwM0TF0EXdkGrztHuxOmp96HRD3lZSt+Av5iKB82mbkpf5TdIEqHoifIx8
dKyhw3zlhzSUbqUIfAZIBvQLlb6ZeBUGZXQDox8X+JPJjpDaUgz8OgqOPf+SN4BkJqYkoEe8NGNJ
pZryogzP10/Wz5o9itGIOEZiJAmtT9PWFVktkrBIWXCUimdBh+8VKtAI+aIjcmBucI01B/y4wXVr
NXiQOQ4sfTeDCGBQu0SGPeM80eYF6lt+LAph9JfOs4Tuapl6GHunCRAqE3oQ/8fZEg/e7Jk7szI5
5FXC90lVesGxCV9lJ1Sc2n+sEqss7q/P65wzgbIhJlfCXYOMxuVoXNUNuJjrwyMEVm7RgArqN6+G
TpxCQS1y3dTcpjk3NXm2BTXeP1UNU9WAhrJD6m3cJolI2bwnsU8MtLZSPLGu25wbHqC26M0TdBSy
pvUBNe8DPEXT8ChUtOltVllAaubyjVvtucW00Kw7UETkMdCXh7Ls9MJrmkYw3LqCtZi3OGiZNeFY
G2xPXOa4nrAPmpzmDSnUW863c2AsCnRGGcGpCzEPbXvIm8+Wk37F7/KuLGnRvYk6yYOnGoXGDuFJ
WK59daUJu6Bah+IriMgWrq+5TQeQIOYLUTeeDpNjHahDPXBhHh6DoXJQCAOQTY13sZDTaqmCP3eK
VKSuQBeHPnq8rif7rgoixhksPIrBB3Lz4VJCe26zqSP9Ebz6mCab3CRlHvSKEWEpDASmXDOsw2Gf
s13u6wSYxLYC70xVLEzfTMSKVByIkJEFQVJuKnYVamXtpkMTHhMVLUNSQ8Jwg/TswpaeHdlfVqZv
FYwnUQWjDo98+tXFe8UwheSR11e+GhE9fQmXGqNnV+rM3uTZIuMFhhpUi5VSQ4PElf6BokpkXT+n
czsPRCnfcI6RZGOyXFWnlFBfxdSJ2j2vlJag4dY+BlppJ/JCWDoXAp6Zmt7ZQiv1CExhSvBMP9ox
Hiq9ckO4ZFjYDrNjQhUKodqYQpUmEweS0S6AwCVOU1WYYnNn1CjActQoHkPu8/r0zT3LoU0L8WPo
aqBLaYpo4yNDS9UIrxnRU27iPlnpBU+Q0Ll1o96K3MGUFKIMVOcegmAJSD0zTtgeiXcQE/xcO9Xr
OAM5dv9Y6yAnzoAJVcOd1EGxYVDvInl9fagzy3dubbp8MpNbxokYaSPdZdkKRNwyLi3VuW7lZ9Fo
JKvAcGTUstGcNuW06sVAZsisB8c6FCFbHbHc5JkGyqMsqS1IozNLadvB6YQcBDmZ5m61Mgj3vqq5
NlqrwFzMpelj3+JtWGl1sLCFZ1wA4OrwavDR3wCvS+cJZjLBRaSM8MvwnBIkFEirf1RyTLoYreCS
awpl9QrFy7frkzLj38BkBLwibvEZGLnKhVomd7hM2y47RVF8n2g8kaSl58ZcOIscjDz2rAASAhL0
y+EpYulVoRaxI1CLIIOOjZzUQ1gQxTtwABGIlYeALyVJjLwvWhO4BV/0sxYKfSd5rCHhHGELTNOF
0aBpXGXU7Nj2JO9B2CRzJDnEOQmhjVE+iYsyiTMTe2Fw/PlZJg+KJ1Kcxw07FmFCoo6qL0PL/r43
gg102AI0jThPG938mY2QTwLXRT/MsSj0yMJm4fclaLABmUv8Z00o8xtPjpc4raeuAelJoA/RUQti
b4SY07vKV3k3DkCtcWzFBjheR/MOCmBhuao5obSQ0fmRzx6NoR0HLEUgJQG0dBJSSJyvDpUEYx7/
ktXgsxI4EHUzRFgJ1Y+GZjbCSw1WuhhSLppAI3WhKDddxdG+AlkwVR4xpoI0ucM61TW6pHDZUXIZ
QTa7AyQlUv6JkbG4iWVE5+ZU7T5GlcWIgBg/FkpJVOWpKyrCgSX5753076H8ZWVKs+QNYFHjoyA+
9iirgHmepiN3R18uhDI/HnWjHfwL6DneHihyTK7ITm7LsK0EdoSuvF3qHUf85AEdRjLE7Dea4PBK
shZi3Za5Crxx5UHHU9NbGOuPdtjvjwDbA3CFI7HXlNFJEAquqXVMKQCUulm5EDCUaEWBfofg+v3H
x1d8bIGBuD7DcycD1L4gs0LZEVyyk82CsqoX6wybJa38O37YIBWJ/enaArNSfgnxM3s0wMqMsUEv
A2SCk/y2Fok+LxXjEIdjWWdmg5gHSb+xSM6QPSqjbh0YHcnxJhlytsr8rxis9/9gxKAqwwkFK548
zRkoLHHzwvXjI487hOotrlUP4RGI9NF77GalS1jaBavrRn90CWFxwb03qkHgSkEieeJawQQxuOCT
j48K2Fg49zUdVmKXvjCRGi24PdQNgzaPcCcZ77wSm6QH172GErek/JHa+l+/uv/tfaY3fySFyv/8
F/78K836IvD8avLH//yfuqyKNxa8Jb+Ruvh8q39Lv367r94qNP4Gv8r/Gn/Z//vL/7n8I37Xn7bM
t+rt4g9Wgh7H/rb+LPq7z7Jm1fdX4KvG//J/+sPfPr9/y6nPPv/9+9tHHCQmvqoIflW///mj9ce/
f5dE4LfOVmC08OePD28x/ubprYzfkgCBxR+/7+wvfb6V1b9/h1v+10hyAJIcbaTqGttN2s8/fiL9
CxcOyMpwFBHFjj9J0qLy//07Jxn/wjqifI0lRPCBXpXffyvT+vtnsvQvZLLxo5GF6Psv/v7fE3Cx
LH8t029JHd+kAfIn//594sRBdAcWAgRXIhoTkLP+Pkln12QkagE0udroFLqcsu5w19Bi6HSzRd/+
woEYb9yz5OEfphScBxRAQfI9ZT4o9TpkKFJAA8VIa6pVQ01FHfvvbP7/HOD5gL7d19QMjh1GhV45
cOdNLn7MeBZrYpmeMpb2N2VoKCnN+MCNHCFXU1DPMF9gJG5AMDKwui7QA8QCnbZRHxWkyflWItwQ
6BlNRF3paeL20Lxxfa1tzLjiNN+R4gAUT1yr8OCN5Djo13dZh6ZGSXLF+zyTDPTAKYxvaKz26GcZ
abYSCk5BQIOMwjUCu+3T8q1CXtu1uUFnGk363HhJIIntm3yBK8i6PiVTdzjOPEp9SHbpmHkkMSfu
sO6LKJM8n53QdVTZbWkjnYhuMhB+gHgzeZS35QdSxjGkd64b/q7cTNYC6QHQ8QEICTeoSpdBmIds
Kt+pcnKKQd76UUB9scygpV74Tmx58qoutmlOmyN6pBsT8NwSgl4S5S08O5BKfkF3IaDewXYoqfwV
bzQr30g2pM30gqBrdC9uIpl4n8BxFiGJ3wuJyEAwP7e7xDM9ICC9mEp7Fhvo8uHfXN3hQGD/pEfU
795wBwTFqRqcBgqmbF1BVN1banQbxzYZO4IGtE/g9Mtjx9vl2NE3IfJ+XqUnDaIyStvYkvTZy7cG
iF0S3iyyNZrf1GbVVo5Rv+VZs4CEGX/91LwugfUCAQcWf/qowDbsUr4R0pOkO2X5mNU3euUoDzx7
4GsbIeH1lZ61hpYuOBE8HvGGvBxsHwxcYiRyeirxflh5h84lbn1sy5XXHsKFt+p3X83l0OBCgNIH
el3hcdlN7rgkiqvA8JQadC7qXWlYYvpwy+4qG2Amc/exq1c67bc76bFSqLb33/0OamDh4t6eOVUX
nzENTVvRGLSW4TNysjYNAj5g7j2CdiFoZcsVRyCR0pgocyP+l2UzOuyh4qOsOWvt29t1Tz1TBIvp
+1EB2zHIbsUtOB9AbZyuYgsihbxHcsvLrNWwqp3n0jnqEL78pd4KItEdGZlkx9hJJANTrA6iZkgF
bXJnj3zYXrgDIQbxfLBcsnWNuPxG/RJAJrvGYcJ/MJgBhE54gEJzh+2evqSQdKYOyl7hvsQj/qYB
GuVwl+yyykofNTulFT6X+6W/jUVjigwfGm4cye7vupKmO3ejkdgRHN/e36S649PPPb+ubCezPw2i
gMB2jV1O+U1u7VsYDUZxXdANDiY0rJV33hq23TEnzf1Rt3xqJrZlUBWKyZkd6uR5DYLZNZrVIG3Q
jQGpjZh4jSbjCL1WUD4jAqACvQT6dmeFk32nOYFlaZayivbGLRSDIe0ATccRVEdeWzuDoBN7V1Am
QcOh2QnU+NS24noEosUkcw43vgkAKWopRCupuhVTcltR/q51zQ+FtmB4zVu6e+OhErB5yrcHdIw+
HsXGagjo+nGi41NCpTVn3rqb7EE7KRmxQNDb2jLIjLlb13JaIgug6lVBmGf2EJxZ15uH9D0uqeL4
JtXrdbBGq+mBEWpVVMvA6wvNH8B2sUdCtIMM0Gd311a2um+JtOZJ8vUBvefj6uOhfVIkQvyNqW76
tX7XWd5GJv6KFJ9qS5yNCrpxIDuqPSWJSz0qh1T6VZPipEnEBtOQE35q1FiHBxlaecS6h2wjFIAi
c5faDZUo6L4b1Lc2kflVC6BWXxVkvZH2dLg9BOBrE+6KBx/MJKcY6yvQ5nBY4y/bLckgYEDAoNTg
W0yPYvZX6gdoqkEXr+OXYiY4+owWovfBsVVySPBHwdrGYOY3xSc0la0+oLXw3todfjnSEZAGDTLL
YNZh9UTBc+sc0y2ouTHSnIGlnJlOUFraKXOMG0HYMgJM7sPnGmVU7Pydu4M6ZLb/cFZ4TGXkg1+J
pFwNmr1x2CaFRMCHlxD/KzD7Z9d+0G7e0MTxUKdmskmrUZjH2AHXinJmv4Jk+GbNJabrYVf6YFhP
9geROFT5eIvoXWtLdwlkkzfQby4pWTFQwNNfUP/g1gcG+eFjuWVWERGyWlsoi5iGaWkUYg83HOXM
6JiRFdg0MDdfnz6JnBJNiw8fz/HxMba7W38fvqEX2h4gV9Uda7bfqBj/dRc+TQMhSkAtBO8GDcEg
6CWnoLyelYVQSnpzEmI7BjROs0SXvnhrvrSMx941tXHvXbc5XgtTT44MKkBkyDlCsGfiyRlXxqIr
q82pp+VDXT8iCvAyU/WtZqk+8t0sNzGlCHiIGTIC6hEienlDJX6D3IjvtSe9M4PgKZCwS1HxARtN
2qCW4IxsBlBTBimhQkLhCAnJATzpAy14ymLLDbHKQ0r6zArBKTFsiuy2zB0+u78+IVOE+7gI0OUQ
8VrQRsaBaQZJDZNG0r2iPUn33DHfsBJbtJRGR8e5z6q6Pgx7pCdynzb4usrk44WLfMpP9uMDJimK
JhoGBkK6Fk5MB/TZkvKElvJtnEmk4d863VbR0CIDe4B2MSlF+8RLzK167Q2ladJkm1TArZY0DSBG
K8H3TJ1f2qaThPgfHzh2N4z0wAbQ2pcLqQYsitNSbE+uU310u84/iNq6TG38k1v+iu27B8UZrJ60
9QL8Ye6EoKSKFDSYP/DvNMqRIpXjIo1rT3kn4STrNQpthC+iAZBSRcbroU6NysTzo5do4+ZBTso0
lAqSyPGgWXWnu58Spwm/ru+Z70TbdGtjX2s6YIo8ej4m4T0/RFwqtFF3YiJBt65QP/fihoFMpm6J
4ae2HlDGXvnI1ASEQvpdOPyqI/TZ37LCytiz8mYwXEpK/s6EW/Chif2TMaQove9T6SsGfS7LaCC+
RxmJIBQLpYOEqoXTl+uwI5q6ELbOeASwo4LSGtLtIzXamEc6e4+mSshrrRR2eL3RUP1s7pPUJ9Jb
dC89XJ+1+cU8szQJWXNN8ApRhKVwbci0QijlvffdJkKrG1bvNfCdcKBZu+Dxvl+508WS8ORXxjhZ
FbTJAHWJSyOEjd1JS0lkcS5Re6u3UBhv7oPNsOvQv7FOjplMlWfRXzPfcTPEcwoBgL7uVnhKlGga
NXkJD6R2z9c0CrHIA+2zte453AaPzEY9MN2ss5XxN9Ok30cPKJgxXQE4rDD1oRU4o+O+kduT3LjM
9DV4gi6oGOUGvGiuL8/PBwXO15mpyc3Q9i6yp7XennhHei5BHa+ZGmIgDqoSoj0s1Ui/KUynqwKy
BOClJWRskKi83HYFmOklTsLIWIzRVFSQAXVRqeA7NXKVtZlB04B9oPycpgGta7Oy2uE51AfAnW/C
ZCPJe6M1W+TBk01QrhXPIyynRW2DmNl4rY0TS7cuWC7Zr8p/LrO94X8M0Qq9v31k+9GN7Fkp+AoK
V9m18pEvD2G3ctkClYwoYQw/xgiWAvS96aNwyOQGbBjUVXjdbU/9gwS1Hm6tbriARDoF8YbKP6c3
HZS0X6rH6ivvoYSIJ7JtnAb5KTxA2SABJv79+hJP8ZJ/bCc0cSElM9b2pqoOhQp697AIcNZNTrFc
FNcaD63B4lrQEOHed/4KnbvZJo5pV5AcMbi6DgNabLwQlKj29Y+Ze81hx6GbA9cv0hXTlDGgIKgh
5fiYrjD1t67eFjeFTPOCVpZ6Sm8VG13SsrhEjD5vFq39IEQWRobKyXXbRarUlBH2eRSBi+RWq+7D
j9iTkGSykgZaUDvF/yUx8Ell6/b2+pDnXO3IKvDfpsXLPa9nSVDIPfZDOxJEUriWrjcNZdtnphAu
HOdpjfOPtR4V3ABMGjXxJgcMOuCpOhS4OnFxSyHtQGh9lHunijd9v9PSB3C7XR/dpODwp0Hwc0G5
RBsruJej630+chsfo6uUD1VrH7JXkNo2D0aVL4RsoyeaHitQJ+oQeoBWyHeq9vzGaoWqlOQ+6k8V
30hWxLuF2QRBCih1ayyMSRiP6E9bYzcCqvToOJpcHoraB6WRxd2pTrfy8MpQQ8C7pV4zS4dmKn+j
lpRF69IUUb2XnesTOmf7W9sHlxcaMKa2+UKQwFw74LT6d1IkmBluyusW5iI7QABH/Sq4KICkLpfM
S6NMDru4PyVtaGd1SxW8uj11lSw2Mc+kkFCU0dEwPbKJATQ12R0C2Hgkt+7bk+ooKI9uvMQySHIP
3AgD/6bxHt7kEQREs11i4ElCqjfvVwKsPFrX8n3zGHZLycKfk3v5PRM3wFVDhY5DBCNpZCiQ/tFy
Yy3USvuV8RkerUxSAKzz+LY/5ZGqHxI11qA6nxXVvVfKHU2R4bUb7MI7twYIbWnbjbNxue1APQNk
AOjboQWD5b9cGKUHOFNuiv5kuF23gax59CpHuUyyvPG3Raih2VaPfbvh48KRs0xeuW00LGyOmdvi
8iPGKTyLDAHtD6Dvond4GYXGmiW0akgjQ5+rVkym2O4L0Co6qaHZ+xibBpTMbEU3eSSamoUQblpA
hWu5/JJJbJIoVZtDawFfImJliChkpG2sYF1qoLEncQwinOFGMJ5q4yNsbDW4C6oTz5t5dRsrS52x
UxXtHx8zCWNrEZBsELYgnsxNbjfuBcnR0pUcgeOa7zb70Kd9f9C8dVBtGRUdnvbvmmReP7nfdEA/
doiM1MHI6Yx+vsnR5do+qoHSw1cgUagh/WmstHstea0MR+7MurAVZjcN1DTjiOZsqyc2epYL8UES
NlxIpPgJ4YZf2gbShMNWy5CerPZVtM4K6i2465+BJQAT6ANE1zTCICgEX26jvPTwRgOt9knCl3I6
2J2T21rXaQgslxE/uUZNs+Dx+vT8vGkvbU7OTwS+fqXoYbMWbxMOUk1gXS9ATFutEq8nSrbQVjDj
TC6GODkpPVfFBovgK3yvOEWpbxb9EkPqkonJEZDrXuxFBhNxHdCkeEcR5fqUzRrAOwOBIbRfgWm9
XCbA+9AhPU6ZDmZsDW+lconcacnCJCIpmZKoOeP7E+52PK88ZBvVpT7XcdtPjgUqpn+NYnI4S67O
PJA99CeFhaZe423tIvBJDGqwX0r596Ayoye4MDbu/DMH6YK5PA0DoT/xEJwopV9to5AqX0KY/wx3
Lqzok/PDJL2WOgkLE4ivnBiZSBWQANnkf7D8QIlADA9dB5CNvRyLHMQ1KlsYi4uXsS59+PVSnXh2
HGcWJjcuyrG5EmpYfqN4VvKnJLHiciFimj32+Hzx/3L2XTuSImu3T4SEC8wtNm3ZpEzfoOrqKiDw
JoDg6f9FSUe7kkwlmrM1e2Y0Fx0ZhPvMMihlSIBlLCYxckrGpE+mkyzzT5kmDjNHOxrbf6yGS56U
IpcPhzWqytV5AbKIZx6K3he4N1Z2EpzXs+lEjb8lqESmvBOi/14IwCb4Ncjy+JtA8ogmnU5ZgzaB
su0rya2VtVrk2lQWJ1Sta3WcknQ6NfUxTO+a7kGCjuDtjXZ1jRAEqkAezMnQYibGJAgjyGTTqa8e
1eh5KOqDWAUhqVy5xw0dSu7t8a7eOujLAuwJhM4FQSNKBlWo+hLLk/9JjUBb05Ve+/MXD3GnDlEM
PDTmI3+VwlOjnv7775fRdAXuH8kAhCTOD2ZD5VYaO2066Vr5psTNm1mOK5HetWUHfhL6DbOP34V6
85D201TH4nRCBdUy+ZaRl5I7t6exBJD/XJYoYuFwgoaPUvviZhZ1mkOCABfMQEeAbAeTA+0XRSbq
gOqg1qE15W0S2rkyMWmvcdM8gqIKpFQBXj0sYOWwLFamfflWAKeKbj362lDpAGT1/MvmWdNlTC74
CR3SLHwHK5vfo9YVKyu0pCslh3kgTBqwzStkNl6ZiVKJJaKR3BGJVWgbSjbZeMjMZ6V21GOt+kX3
xPHkruIfL5cWQ4P0ABIMamwITc/nONBsEFLcgieaeRESqrYHW5H4cr9V0U2UdomjQHm4ewuE6QGO
hoOxElVcaa+c/QCy+MhTrkQNwO/jSYXahAj9/NRmvvzZvDDgTsDtrq3R38n/xv3kkvhNW8MEXv/2
//sASxoQktqsruYkpnHgqcgTO33SVb8J3R6Vrhfz2MbwaivXLp3LSw6z1mEUheILBBWXSiXZOKj5
IGf8JHR2RqBU6RJkLnCfrWY/zNsn69o2hlw20kWAS3GGF+8qFl4ow0FFoqr4SecLocu34qvZrVQz
r5RCIAExw9YUKBhCr2Rxces0jZpxrMVT+MiRgOVzUzb8zh0UB+PyYwjhmuggtYCYsrnj6kqEfWWS
2L2KBs8HNILwwJ/vYwEame2gY/CMe6aVDbAp+BD3+prO1GWugj7sLCSHziViCDJf9r8iOvQK8qbO
dPHUILGVXP6UjI+wT4wEW2x8c80O7kpei+FQwMIHVWeDtsXdXlei3AxGJp0Y6MN7CWa/VW5DdsMV
TCfO9+MEmya4h5upgyMqg7f+qlC3XOuyXdmskPeA2DkYebPw6eKI6p0k8hHb9dSw3eAnsteBdOEb
6cHQVwqgV1pA8N9DC2am2GKsZc23FPK2zMNJPpHOFZuXlPr6aMWQf4GXPHCQrp45slONK0/oZZkL
AquowwObODe5ljsXfDae0qRRTqZ0yAu3BDJkEJ9rc+2JmzfhefJhQIEQK2pC5g4wtEX4NJLcjMJ+
Ek/w3pzcyiTcFXNx2kQpNFssWsEzZJgS+VBAOd8tY+0hMeXIKaGCcte2vFl5di6vfvwaRKUEgC30
uJebq8kKiQiCLJ6q9pFmc5PYNdZ8cefzsJzxXJuBHhNaOXBrPT8vcCDiYtnW8mlMTyAsQiBzzbzs
6gjAyaKeDOV4dCrPR0hhR0kghiGf1FizGJ5L0q7BZK98KHRxgRlGRXCWdVzs/8iQI5U1snICy8QC
NqEH1Go1+7my9RFoAPsL8hzuL7S+zidCidhNHCoHJ6XZUnMDfWlbPEC6hz4BRaMdGLeZbslrEf3l
hTZjljEygA2zfN/i3qSg4UQMIunoubLJNRkgBU4ZfnSQBbfJ6b8+ROdjLTaDxNRRzMAQOvHeKWIn
yfbjXt0m5OX2MFdKX/BihqYIJHsASVDNxUMktK2QQXPMPCmOYhV+cchHZ/InOwqE+27bvxK/DWhl
IdLSyTFCWa7w0tSOmM2201P1J7PAaEmzU0T88Ov2T7u8SU0oaUGVFs8j6EjLYEfsxigv4zg8TXBS
bg+dnm9LFXBYuHOxLPN0zbk93uXhwHiA9KKpTuC9sezn5UCHplNjhicV6GmqIa1euUMutw8ol7jK
AOEBiBkF6fNNq4ZKP/atqJ5SC1DFAl0Qm+hWI7rgNmlrzueX1zQGm72oRRhDQud9cX2aBu+LFrHi
Kfl+a7OXUtjBZPr2B7uShZyNsWxD5F1Zyn1I1FNnglV5b3z3eSBNhTVC+eDE98zYJWtI3cvQ5XzI
RXzWcAUipMDVnNL4Uc4PPXO4YBPBWjkWV/bCDMDXFRAYANb9mfmv0CUS66ppcoWcVK20ZAL1vzVd
iiu7G5yzWfsSp05Bke18M8DTr+uavCIn8AiM+i4Pd9NHnPmmI3grq3RtJ0B7xkDTDbWoi4TUoEOk
ZTEhp+pTdsfmpMpbDS8YC3HeAcN8N95N0xbDPcRITEAKn9dkCq7EurODw/9+wPwpfn3MXg2JHOJ3
nTgggh955cmnfiPGdpR/qAAEalZJrWde+0rir0z9ykcGtW/2R4WcxNx2PB+5VgzUYIxKOBEkva0X
GrYkWyb76vd/NeoqXzV8Uj9D6xP2NxP8iJwafmsrP+EyjDHPfsLiHPKq5F2lNcIJEOVvpdtC98XK
t8w8ojZTPQpbVDh7dloZdH5kzyOJ80HnU/Tri88GMXFmYlDI82rFc5qJTvSgKU/ojZd1A1/xJ7lY
6QH+yP/eGnNxu7VQIB3NoRVORuSlI2Cv+sn42wh+kzzA3CCUqt2gvIOYaKEtmJdeyh4pcLGgsSUi
VNVlcAiOhDYWxY7Idq26SekBaKC8uO8Nux+3QjbzbU5Q9o8ntwZs9ytfq6le3mfYJwg2sVFA80Ga
u3jfiViOmhbK4al+MRMYBcDa5C/cR/7WudOYz4LILK1a26IXSzXvTZBaECuhJAkQ6flScWVshJDh
s7XZhnSvo2gTZT88RxI8Ra3hIGxvb42L+xPZEchFswIhmkgXJYxc1PPS1IQQOQO6fS9VAS0mvOZ3
5toWnC/is+0wD0SQ/cEuHIqcS9Gy0qh1VhapcKo1S72j5k4LXdkejUemf3Y2bNCr4T/n1POQcw4I
ixy8EsshJalMWV8T4ZRFLqteSm0PsepqpqJ6zPSNzNbGu+QdReyh91tz5Zq9eDHmwfH/H6cACWt5
vo5w2UjTkunCqZTuezC0xNUK22ULGX88nMChzwahPdQwF08GfLSikTMWB7Jxh5fdhnqAkj5Wwpum
clsuPMHOXQ3hdhi9FMq7sYeuNCbLqx2R94S6kxmubN7L4HGeMEIl4JGRp12gjiAx0ZRJqMfBJDzG
3XasH9UhGMfXFnd6ZRulLdcvMu8AxH3rZeCOdReI0+mFDh+6DplUtMai0lEmeKB9CYOdmIk9ld6g
HdHh7QfksasFrIu3cP7B6LWjdgptUXGpnxTpVQi6XB8FiqdDd8HL3lTd1kH/hm4Z/F9sQ3GLxq8j
m+N5yB+y6Pv28fvxpV4eCxjgAfs7o11xBM+3id4NeZvVJA7yAtZvD0ZudU5cWMV2+OhUZ/gAj3dy
IOdeHaX6vauAnYAJhKX/LUsbgRXEfhwC5yWr8IzOBuYbZBjVLYWP6akOctMGelnUnhAkJ26PdJm4
ue4BDir54cE0bNMb0632Wk32dJdsWWgBmyqZTrmLNS/MvORfiPv21B3BtECCDVkywYIWRvwxRA4N
/93+EJeNfwg5A4whA44MqRhIhZ1/iFyG5W7EVWzm6YgCWAKw6gMDhg7E300NlMoxAZQxs8pnA1wG
YUPC5wbqbE+dZrM1aNAlnGb+LYDsAMpnIkhaSvRx9IOLidMk6JBWVFsuOdkHPmX9RajH0xHE6xPo
yNCYFshuvpUHq6WgZ8RWFSWunHnC1iR2kbpS/zqsdUSunHqwHvE/bFpc2USdL55fb3le0Rp49jwJ
4q3wFsPJBqTQjfjdRlZ0F6LsiowIUFzhc/rK0z9UPAI2KzyCJbKSvPxgSM93Ln4HwKXozUNqAD/m
/HeU46g13dAkQcYfzGfsU3LIA0RxjD8KICTC8A6kHYSVkyMafv2sr1njXmRPWCToUs60Auh9iOIi
vmjGuJ0UaBsF6HGAQAA/IbHEZQJCQfkUAnvZObd36A8ibDnhXwP+YAJ/fXgIrU2NNA8IUZGxt9vJ
LuGS+dWGrzC05/uhhn/SAfJg7A6PtdA8jaVXRy68rMq/0X1KjqGAF9aDoBB96hqbPNz+eZe9ALBc
IMIMi1BUAbEoi9egbibGO8h0BlQ+VLGjfYihyyg0yvflMQw9nOXkJDYbSbHioISgJ0zZ15KxyzdP
R8qMnPbH6QjuJOdbAo6s3QirmiIoxG8T1zzysJVJXkTPoJDP6i6QzwRfAkjI8xGkMKGpFjVF0Btb
9jjuFa/bmzuEiVGzKR11L/xHx0pk/xBlMmdrIxRUoUGw+KpaWHWCosRlEDbfgMyO3Utf/leOAIaA
BjQccGAJgCktIr7QzCO567sywJPDuCtPVkFPKkS0XoQ1HMJlnWwx1uKWrfqaZmRqy0D/HBrsYkvc
x/EhpS8CdF3fWma3PSjJ7u1V++n1LU4ODquB8reBEMDUFo8cZTXsNBK9CmIQ8Ca8M/pbWmx7wat6
O1YOPXQnU1d8UL5r2BQg5erSU8Q2wmNkHgTyJ5EoQGlWHW3gcA8aIKGOnNtZsdH1t054Ye0WMhRG
u+0TkCl3HA+YYYkc4QS1S/YcrkXo8yY+nwyKpbh65004qxYslquCMlycDEMdxIlDyJ+yOKpsJXa8
vNowBORhUPdFDx+743yXZ0UbQhJzqoOo7axxfG7AekyexIFs+LZ41J5uL89lowQS3ThVGqpCePWQ
DJwPB2qEwkWxrQMlBOfHgrhOv40bP2Z3YKw6zZP0RFxYa6UpwpJ/Wu0LKwfg2nThLgTfAaAwIIi+
2B5V24eKNHR1QCanCq1hNPwU7gqZaUI4Gu7AEJezb0/5p1a4XER825leBLMrVDrPp5yZShfWjNdB
7yjwzkTGCT8OS5Jd47t+YajfgpXrFoIdik5WuFLiMUgMwFz1KZNTUPi5ZkMLmXzU1OpcGTBzCmZn
ajeGncZ2k8GE1W4fxq+iskd4WrFtVf0Fa4lNR5AAmnyj/ZVbuxc26EVVCOceys3t6V2yctDIA7YV
iSQSyFlQ7nx60ignxtQT0FnhgQ1GS9a80tyOaq9Jua0Mf4DnFsMXM/bSd06eoNysDs/Kl45cnDgD
tQvTaidAGl0z39DMNVvDUpsterqT7IiI3mWb6htzBGVmzySnND38R4K+1u1ZGBfVmsUsFs+JVGcV
ysBaE0BsIDEdfXpW9CMcis3p0H5Pf1GFRhIe+sVXmVnR+2RsKfUk3Q+5rRsb+JWl004Wfe5wzaHd
Zih8c3rIxIMquGXlNaEdPxHlvnzQ/yRPSuUmyms0xHi4Lcrd6F797EJXLw9wYw5fR2Hf+Iq208xH
HXHwV039JneE5CU1/Ta9h/rRJGzC1JOJ3dyVSFMqeDpXbgrBUMiITj4qnzH+lHgngI2p2QqGP7Q1
mnTebDs5PMR/WezUpoxMFH89DKgxxms6f1cCNti6QRMNDzSUktDoPd8USiFqOfZFE8iP6Uu078nT
9K4eB8NuIUXF3ie+xT1bwihjV8LVlcrPt5fzSjXlfPzFNcObUklbQW8CEaT0ov2GlKelPRdPxMc3
AnFoJRn9sTlcnHHMF1AotICBh1rWbEkmF0OeYzxzX39oj6097gt42XmyhhhtDz04sE2hsrAFb5Z9
i68VCEMO/HHEu+6fSG3zU9/keW4RSBGUvQsbN+hJtZZZ2yBtmcybfzOE0U6C5A/TIbQ7J3f6u0i2
2F/62GNDgGUergmyXfJOcCSgNQOwPwp6iEaWB3vgmQmsfBvwwYlHPIrfWmnaRpFtmHwQxdqmNcz7
9JXY8soFDa0rXCQzBgIp0WJUQ+xzkpCwCSTVBSmMvYwjGP1/4n3UP2triMzL8vA8R6jwok2BUFZf
giVrVUaRVKBtECPnar/gpedp3bEpX1H+U6vNRD9Jn1gd8BjRDozBAmJQt3fqtXvn9w9YBEk0ZvEg
lmkbqOk2k2ZNCshApFuj3a9Jf1+JJc6muviwaJgoPFcxVTHdStUmp6qljSvP+5WEES8c0mqEEuj9
XJwDrYCMn9ZFP3uGtu81OWVkQ+7zFB1RPdD4vma+UHk6t4DEQPZddygEuN34Dg3QhvtisgLsvZKp
zD8IKrtQv4eWzlJprzaijPcavq+OC4/Fd6M34JXEGwMKRCYcpsoWYN1uAInSgCb+kIGrnu0K8v+x
yghK0UqctUKRsZxfhyzstKomHVZZRUe69sL4ZSo/w3aHgse4EuFc21FwPAbwG/kywEuLHVVXaToM
WtwFkODtPnHtCyihIElGgQulldu79+r5gT4XQLowPjLgrXk+sV6tokqU2i4IIVUywJH+WMNiuaKo
Lz12w9ZgtgRzRcnW+41+MvuVz3olxQAo69fwi2gu1tt+LKe6C5Rhb0hvxje82gF59yQ0VCIfzB/b
iNy6TXdyulbwvfqZfw29OE6SVuVVUlRd0HxKf1NFsRXuqMQuYbQ7PSZ2azHVKZ814o93LRxCiiS1
ygYmDCsvz9WXzoT9B9prP1fmIn43lSkshY51ActRQav2leqqtR2Ox6ojbgNLtlaCjze8HrTTytrP
m3b55v0eefHG8wK0lRadxIC2EMQqYM6u5zaMwyMRpd+vtHWm7qOoP3P+3LK9bG4j/grI3Jr93NUT
jkwTXtOAbesoSZxvwThNmFLDNjTo0z8waYeQgTcac2LBh13hTh9CuYeysB7byZt0bwxOWW1uf4hr
O2Hu2yOlwAnQlzjoKqxlkxL8gAYiF+ABg3iT7+sKZebIXhWZ+JGCvvjqv0ZbXCWyliaK3OZtIL0B
i/gwIHnvZMhzia6Y7KlbqD7MUNDpakeP70Or8cMMkjj0q0M0uGsaS3SSN8Efj3Fkk9HWEx8Npn6N
H3t1a5ggCQGxii2yRBMxvUhjAnhH0KVIjBF3xuFdQR2qP9/+9FcvAIDugHlWke4jwzpf/EihUq8C
2BAgjQuEv9o3rTfF4MnKQStQo9vGxzZ0bo95dbl/Dbk4cFmR9XrF5iF30v0QZRD9cwubsvtsDVU4
/0kXS/1rpMUBk6ahMrMYI3UFMEZDIRAvauvX29O5EhZALxEoA3DMiAx8yPkXZEMSqXpPALTpYpfi
gKbVO1FW1unqIOAugzQGNU9AJM4HGZI4qychbIO6+GIlkHLG3ypN7NszubIw2Ab/G2TxucyG5ENO
hTbIhtdEh8BR/9gD1JB4CpKOoR+d28NdnxPg4PO308AgOp8TYiA6dRqGYybMKL5zCANkEGT+74NI
kByAGh3AlsAEnw9SSSOD4wZlQRRC9Y9YYweM1Bol5VpRZhbOQQloxssC+HQ+ip5OJivUggW69JRo
dpnthWGXpIkDYnsEFV20NpGPeLlhycqwm95kX7MT70XjK6HLlQ0PaLAJsizA9RAsX8w2VGqjT8WS
BSPKxZN07MZyJWDRMZPFkZo1CuZOHOhRaB6ez5RPalvlE2OBAgExPJJdtQ/ZJmsf1ND7bysHkD4e
pLmbDwFHTGnxTYceO2ZsZVAFuBS6RoNCflqBLtGn9Ov2SEsrpFlzY3785uoLRDgQ+Z1PSiklowUE
BcjK5ikXR1savah0df5sIu3W3Kq+7zVkkMJzE6FVlFikROMWaGhLS74p2dOYfubGP11+VIt3jb1p
ii2wyCu7lS7OvHq/v/3yZ87n91dPI5KquOGhCgCOmsqepE1up9fJDl2x9CHm3Zry/fJ8Ig9Hu2Z2
3kUDC7pVi83EITkEdEcqnzLwJp7ToSmAlySNKysgLNxegZ9L8mxqKlJ/tMeA3zBQCyOL+02Oc0Y5
XKlPwnQnNEhjwASBQgm0nNhoCcoxlaAb+EHkwMgSW1f88Z8YfbCNHj5Dq2cKJKBM8M+v5qMsN6bx
PED5r35Moj0fIV2DfkrksNbpRgRxFEx6N8st9gq3t653tVqw+9wZq2BM90q0AqxZXqn4hrMqJYSb
cGQU9adq9mvJAKbt8kJutVMRGyECaeBBax07jFZMcOE8V29iuUKEzfja8bk2sqHOzSV09tHjWexp
lYwKCYVGO2nQh/XlMQUrQQFwvh3RdEyImft6mxaPxORrScUPfnexmOhrAewAotl8shY5zSA0dUQj
QztRyHINaK+FoSWmO1KAcm1VR7D1Wbmb0aj0OEU7atwXJpjZ0lEcbFHaAAM/Qa3yr8n30+S16BZp
DxKD3Gb1R442qeEqKCjMMrIv2XdSH/MutJPQZ9k7NFfBOmUwUt/Lb8WOqI+iMXkJBHQHrzEOCv7t
9q79kUxfThT5IZh7M08CYqfnB1JTEyJ1k46JimXlDE1U2jrPYFMI19xN1XbcafpMdtJG6bc1aR87
aBA7Ka+fIy1njgxzPDubUscIZcDK5jmqEaACnTILLMCmQLFqtJStvtDH7e1ffpH0QLEL6mVokEJ3
Dwdv2cZSYnnQpsjIAqU1sq0pS/mdLGhbWAHWoK0wYLZCp1TC0TMrnDZc0JVHciSlKz9jvsPPP+Bc
9AZQ0wCGEhXwxbHvS6WtaDOFp4rmMDCWykeKQ6s2AxAo8I7CWqYabPD0l0RauXEuAl98AQJp7BnM
C88iBNnna6eGmlKLjRgFeemHg61sBgkiEv7QOUkwdDv0ckj4pcpr5ZT5fVzOeJaFRzvKRM65VObV
0lIR07aIAspMwxWFXrOGEM1fXvax3yZSjqirhURkHKo7ORYg4RDrFqNT5RhKHLrmUHeblUWYd+ni
J2ng5KGlqckovS61mdS+KxKNtlHQpGpzyChESMWUAN1sEq9RSu6xSomdtKsN34xEONzRtvC6hNKt
weW1pvEFEhHrApdM/I65/jI/y+frElExqViDDyQ9G5CTTY/8W2yhQmqLpU+1A+S3hsEtElcJ71Hg
bCNPZ3ap1qgP32flp3yQFRt1x5y6cLWkgMb+471PKKrkri7tCZwJzRc9iFRbF9a+4zL4+vnlc2cM
9EZIWC6BKDkhfQQpLeyol1CDopujbJRDDsjcXQ1QT9u9lcMX39PJz7Vp7SAti74/Y0PSDeEL/n6R
xqmsJnpclxHwW555L7T+qLiKvouOBB2w7l5y1X3+Or0p0UZ/RNMkguiuLZKVL3CRWi9/xeI4c2WQ
+2iqohnjhissdKInLqDyDldVANhtud+k6kNHPDEEtwnq/Y9QuX1RXT46hO5R43JV2VIeyCmHBnzo
9IJrQgZt5er7ifgX2x0gURx++DfNoL/Fpa0UNBoYMaKgHSCX/Mjrl6J2x8gPS/hhf3XCoa/8mr0X
E7RB1EPMPxvR0SRfH+GaSiyp8DV/hKsZPdQQMBYrN+sdVfAnviP0DlZFNHwoU1ttXCHdMMB7YF70
qPyDYGX4bD51dNsAmNolNmypVO0xTkuQ645sN3XvummNkR1BjPc55cwSi11H1tpKF6LoWKGzyS/C
d1XIezVP1CjQjq3mcVh9tuNTEh1RWUx3CX2ta6vY5OnrALsf6ANWyXvxQMtNSpwJrtCdBxcUeXT4
Py3aRsKTCjG6cqdzh+HGNtt7Df0GpXnCbWMVYxDJLkfTQ7WT4UHXPEVFFyJEIakPoBNVF/coeMW4
7vhB0z11OhbVPht2HTQEhW1kQP3QysuXonEqaK+P6Ogl+mP1Fq0a5873/MV20KCdhSANvadl5Mn1
totEQYtQafE0CMIDnxSht2b2TlpC1VtOfID1+LHsfCl1hxOynsLJop1m2Bo/qq3z3y9j3B7/+zmL
HDwrzDIa2jAK+BFIwVT32tQZlMGKRdT5X2A+rqI8CTlNQ25Whr5yhZyNvLh4WSaPU64KoA4V0BHK
bNZUttmiy6x5bWE1BdQPs2JlzIvy989+NBCdAsM3e9HNUeyv+JhFk6I2TRQHnQi/KVDAprmwZlht
9cBnLgpavSlk3cH52UkIm3sDxzHmW3NVsu0ihZ9/CYDHPwbYSAiXPgU5reRaZQrgVgaBYWGRmHeE
yaNf96iEDrwtDq2eGQAIDw9RJ3Z7VSgLq4OGoFfmfLS0WJLfSg2lDDZBN3uMYKhbS+W/SgjXWM4X
veH5p4LuBRQIQLCQKViE9gMMIZK8jZMALJBNk1DH1BvQUDat7letF7PebYVtQXsnLp+o8JI1B7Px
Uv1Isr8ru/UyRYRICuoNaDbitQaU7Xz5tEpVuJaXaaD5oCda0qvu8SNurVS15XArE2h2y+/pPdnS
4PbIPw42i2NrIGyEqDJ6UtDiX5yTHhm73JpxFmj1XWF6TbTXtU2ZPuhhoGifVD/mrRXSnYIGsea2
RusUofhWyaexKgHZBcFWAX8rfxsgds+z0DaqZIehIAbe2Qr5Fxt+1McrueCydIJlO/vJiwMmwU5P
QACWBrKWK8GI+8ijQwufUSOT3Rx2ZDbMeuKV525egeV3Att3xj4Bbgik9/kKJfLQEDSDs0CCEBd/
Gf7pyq66AyujXnn8L+QFZp3DGWcFySQQBtSly5Le5GGpxGkW8GyCTCbMo3dSox9DdqiDelLdoXyv
+KZH9444ghqebm+Ii2Y7hp+BEjOkfZa2vYi+ZEFlYRzGQSM5gGDRwUo52PFenx2L2aMDRYU1ysnl
gp4Pudj9GTeEUOpNAOjjyk5lBkE2yenq92kiX0IjrWyfy7MGZWIcfKjhYa7IIM5XcszBb0HGnUBA
dYAALptaSyxFWxj0NfbhRRN6/pYQQoZKBrTA0dxf7NQSQmWjpFMalAXQU49RP9kjHA9l+QvVF/IB
U1fgrGoPUL/hoMHurfMAlsIDwVqrkPerxsIXcPP590C3mJgzqxbaxYvfo3cVpbKQAT0sHAeozEEF
JReeyOPsYQMl9W1+b8TOxK32QQlM7aEZN1G1rQE519eEUi6aZT8/BSV4BQxQLMYyca7EMW/KqqNB
o/6rqlPfPLbCg5ITm8dulFha2G0ZDcjoQJ6AqjtIulkIBGUmA63j3t7y17YfTrQIYVNgL0A6P98Q
aVmPgyQONGCKgsAFFWi/UWjnSDGMt6heZw6e87VM49qggC0DoYO1wNW/iJ5J2sZSHidpkMWGsVHB
iN0O7B3+4HtRoROSMTTNb0/zSq0C3TrQ8FCfBawF+kXn8+R1mLQhx1ed1E+Vb7kuQSAH6YvaWvnz
iLC5TVyJucaaTs+1AzdrJYDqgd6B+RMx/IpN5IFVFOkyDXStB80hO8KGM3L0DoJNt2d47ZtCZwzB
B4Jz/HOOzH4NpEWKiRe9TgOjIvqdXoyCTTNJRg1ER9Kkl6gS0Tz3bw86747zh2GWZPl/g6IKcj6o
wgaR60acov4RWyKAenRNbvzai3A2xOLGCvEgCDmhaRCjhS4ZKegFCOv/KfDKeRGLd65YEAdr0wNY
GeNKqfzqJ0UuPgPP4W62hJ5PcSxNotmmQcepVWQndEacWIlsOlY4j2vSAldvBSBF8LwTBX2XZSsr
LPs0nkqsIMS3Bi/LGkgbtWJ8jDI9d2C/3d7FuST4EqsAYqCzpjeP4bcFLK3VGFPhphMZPdZq/3TK
lT1LhGSfT7K8EgtcPUkoqogoSIPVh2TnfM07oDHQvJGw0fI9IyiPwgvcMpQ76Lsq046pB7H101UY
+2XJC+AwwN+gVIASH26s81HFknBF5SQNzLx1It5uzPpZmOy8OKEmrTQem42AjH0rOpIA86E1rcXL
vAbDz08n2qbAU/2kxL9OVyeGcjXBfyMQyz45CqWRWZmRZQ8U9KU0TMT7YionnxhhDrbd8H77lF3Z
h6gySLNfFJjiqMWfz50oUVqNVZcFLEldzvcKILu1qyJzWBPenN/AxXmGcDEuENBr0I3+qVX/mmYf
Qi4sTbI8QPG2dUpg8PmUWtmaLNC1Cf0eZnH/10aZ5XRI8yCfgIxhO3VyYnk/MQt+orc/3ZULCi1V
UKcQg0AF4efM/ZoQ4VqCPniRB40IiDPXYMETpbzwbo9ypQ4MTfpfwyxWKFJLdP6qMg/g/RI+sMEB
KwvI8sKqDE+QN+1JbnZasRIsz3/oxWIByD87iCMqX/JNxUiOTDp2eSCkCPvHOvpbFrDsDVmf2lBt
FHw2yKOtFiV/uT3dH1bPcmTsE7AoZ3jo5bXfVhHK+iwLYvBRGTQEdNRsoImjMlvU0hpaIWKH2o/c
GiCARqSejOe5bPJS5AkbbaEFQTdvSAUIvdFpfxNI2qd2VZZdaSc8zV/ErFFGp+sig7mpjqPnjZWU
KBA7i7oO7luNrtdWrDcwdpGFCP8+UonCI8o0GrRASK2iahiHVAY0f9IS21QbofQiMkXMD6FbpMHz
Ia4SjxYZCFx1NWLjJa2QpLaUjfFfRUlCxWZJZuzRJ+2h5A/BNyhaDylKyUXMytey0HDbqASAEOf2
l72g0yIynEVzRCRauFzRNT0/6hDVK2hGkWlxumEQ9q58lmhWnu5A9gO6DQgy/dPA9/CACYBTMqTC
WouAA+VVfvfdgB34gsln3VMX4UMAbZg/19px1W3iZ2tdbIBfP3OREMplTwhk4LIAmW4n9I7RYm18
2Q8fddMeDgS9VRAj8EviwS5g41qtHOur3wkeogRtJwSQKPucf6ehrimv6JQFk/iVfIgbehBiqN/J
jZfAlnfwNHjZGBaCb7uGUE1D3oTwLpftsrdNkDVGBH3pNgxdNKogAt+kW8gLQDMrx3bQLZGeVlb1
2n0HEV48XSpkWC7wDgwlUmEapSwo+abW9gyOj2nsoUKkAFNOlS/Af9wO1d0eTKg+fePwFA93iQyn
GqAD0MKqt4byYnJbG0Cff+X0iZsWYoKmFoCosW//2Gu3CmJzJIjIEw3FWIR0QtwkA6dmFqCz2zsR
0yqnznkIGHwNrbSq0qwsy8tN0wh8ZVGvhMpQhDKgmSnjqbtoP2RNGUIbXsVX0sRo045Ki2Yzn+5I
DtbM7Ulee+fQetLRMQQ+F1z6/yPtvHYjx5ps/UQE6M0tk+mUsiWlVKobopzovefTn481B/MrKSKJ
mUGj0Q10dQa3ix07YsVal9snNwpPK8cAf61IKuIcNOGFVvZKov9GjIq1hPlSWoHOLhKj5r/m83lz
jmv6gRsWTXKGCUEvHqFRasQTItkBYeQp7/dDub8+vsUL6bPFWbgkEC0FTdvRnpucMlq8d2Fj12Bt
6hd92JGDDt6Q5Bv8lXvwH23g3C+gV0FKkQhxokm7nNdeKyrJ98fkPLS8bbe5bLvVLznZewBx5Te8
qPnoc+OHdM86bbWhNZ2LcitsrPAojx/ScOOudXYvBG4TgxxcCfAgEQPMHKpYSELQCEJCwsNqb2im
AD5Qa88yl9CdIlr+Scro9ReFhGYtEGArL4ilYPlfnycBPcVR0AyXExIZrh9pMv2xQoUaZPjdGKjv
qAfBuFGUfdrX+9h7Ks1qu8pz8KWjfbpJMCpDVzr1a88zaaqUgCRpsdyBVyueKjGF6ZoycUiPUoIo
HBqf+ltb35p+bXvJTkN5A7oYu8m3Wv8yAhbFQ8XWQ5He98GrGU9CBGjZXt+mC8dQZbtMWQAie21O
JioMtRZKiZSea+CxgnL0qtauu6l//bqdpVwUGBp42aa0F/wcs2Wg068yx1Cmifg3bN+Rekr9n6mx
17LcVs1gr0JP6Wp3Ka1A/XMlnNzoFrcXR9se0dHmlOXbbE3MaGFffv6if1/8KTAVRlV3CfXTM+XD
e8ilkHgXE3ZDb0v+36pfa41auIGmq9KEQ41XBGfhch8Kakc842PONE4tzQBh/egOr733d72KvBBy
X5iaPuXTyJCOwg36zPUgHZCOheJMvBNfRbqj/lLHBaki9E6fbYtnWf9xfZkXt9OnQc5WWSmkrotH
BikqT7oE/CPc9VRQ1q7zpZTE5xGas5REYkZqNigKSKSHZJy0XAdl77anqjt5kB5DdfOjA7N0566l
zZa8CYbJJgGv5eH9r//t09SmjRTTAobhML9r/W1P2CdsImEHhi+mrnyiQXHtRbh8dD7ZnIV6ZacL
qu4Bu9KE04RKgnxE2qkHeacehay0jSmlG+3Kn/KbqBH+mzsrvG8cNaE2YJUrwJflXfyf8c9utenN
0SB7x8Rrt1K4qweESr4Dw5PKtbTdQk0R3Bv1Dg2E6j9yxMtdHCiCnwQdEUKs/IacrFcyR4dzKhwh
Vfhmmq+Vv+dFvtH8I2td0rbUhCuDXahOmURhyJ4DLaIWMicLNFR0F1KxTM407YdoYA/c4HforW4H
pnwzQPaxG0JHjPajerT20V35UBabdK/udPOY3kp/x2TL07M+hcEhXeOeWDpqxpRLnaCBE175cnq6
0GvlLhKTsyXVvkM+RN4VSOzs9DAHW1uv4i34uVlcMZH1sPIq/QxUKy/NDaWkFpD6kDDoh8OYxCnd
yeUTOPf9dQ/ypY2aW5O/6CGZdvzEtXJpSBmiTG31Oj3r+cb41eZ2Jjwmnm2RKX6V3ukRF/9Web+p
0F7Nb6JjibZ0uRuDTf277xFTdYzQid3tmDixeuMFBwmJ9zf5Vv1WyI91sHfxRh9essUJ+t3T9U9f
9EqfP322JG6nRHXjN7h43el6zl+3gbkwRmOx3DQnITyiRZcdOpSHrxv+Cnye5mzaDAYpI0KOmYcI
osFwPQOH76K0fGtJNik5J2idx2yDCKSdIZKGNI5d/AkgEnVDe2i3MsC4ze+4gj4lUOHHX1nGRUcJ
o6lFrpD4h7LP5TKKApR7Q5FAsCGmXnH0VJ2HaO0qyfe2lcTXOpgwtEowoI7nykH63IyJ+DooqfCm
pjLagddnaOmw0HShKTxYKS/Os2oDRQ6N+CM7N7U/7sQKXrBITX5Xtag9t6XYr0Q7C16SYgO5Shi5
+HuOebd6I2y0Ckk6g5agoxlI8i4nDnYMAY4ipYBwKi7jtTh7AfoAAoM6ukx4QWlr/m6UBymS8gZO
Ezl2dM0uwy37sMwOyjfoYd29NHxTneKu1E+KdDBQYi25RMyViV5KoWsgMemUFtmNsjGL9pXBH2Qt
b7KzcNClO7mEwcEubguUtAabWW8c8Vip29Tcys1uhHPwt3G8vtQLsApEbGGbnNA3kFbPPVWeysoo
kiSCPQbcTwmrwkvhF3bNKhekGsAYJjoYVW0TeQTbcEqNEPVDKtBsCm2tFefLMQCYCkO3NJHMq1An
/XslfooXoo688Qhq+0WzHReVVsoDzvYZwaZHf6URcx7O/rOkwrM5sdnQKjPzAYVrtvQWjRHEto4x
IL0O7UE52Oq3lemdB5eTHXY0DxpSjxLgu9nBVks6/C0pful39bG4V5xq7++Q1NyG9z9VNCDsZuUw
fXGrc4uzLaW3TTu2nhy/1Lv89i5QbhJo6o7wq4+7Gt1z91vurIxxjmfGIjcQpIm0MvBUmZcqpdx0
BylIkhck4W315g7U+rHeDi8rduZuYm5m9iSIDX9I6iZOIMtPzu/PH6ukr2vjmD7g0+5D59GPvRwD
7t441fbtvbIN7Y22MoylBbqYrlnuXQtGt7LgbWCB+h2mdjvPxu3Z3sa44bJZ2w9ro5o9MkSjHfO8
mqZtW5B/bZHsu/ft51Ux+2knfw55/i0PhS6YH6bUwRyfxb1gloEyDcvptpDG/q0cu30tbf3tz/X9
Nk/4zQ3N5s/vx3Do8iB5+Q7bywnY2TbZra3RdEi+DAZkj6jhj2j8Ui+3gq4pgxENGTZ2DyzP8Ta6
fX5aCxKXd8InK7MIKDSLAkweVnxSXvZOOvCuvgluz+d887ESbS1N2tRBSZAItAVNycsB9RSiYynw
0hfBt78jIGTsQ88+HK6vzJe84bQ0wOJgnIKm1UKZ8NKK2InQ+pTwhOPm6mdyZ6fNdmOuUYzMw5O5
lZlPhRYp7OohT19oiVGP1VG0V8axNFmfhzFzoWFH91A51ilbuX9umatyEzjeyh5buIEu5mq2xbLS
UgpVaagH2+4P5QGyMXiQ9ptqBUD1JbM6n63ZJhuaWJCNijVJbBjHbgt7+NPtbghlhOOfleWffmp+
aj7P28xDZ3E/IEtZpC/FR8hz+691OlrQ02yj5+Egn+ST57xet7i2E2YeWy38psl5/bycXOJ2G73w
dH/dwuqWnvbKp0vB6sW2zdpymj4utp0cwgMU7ARn5VGyFPpcbIeZmxaIfwEzVenL9/g4aYYKW+GH
snleM7N0G3xaon88eJ+Gk9Kf1QkSZ0f8sOknGzd0+Q/2ytZeG4w6O6FGqXtt6bMRELWAqza5ETaF
k9xCrmBLj//DBeIFTCManGz0gUDhN38BkzIWpEYUs3Mn5p0jFAOcMSheHHLNHWzgyoNttIq3Bbn1
0iHPsh/bVUjkUuZjSlKKBPIGRHXKbJO0UhG6PHH4BtcV37KhFf7IrRK0dkA2/YmyFdtGQfTFssmR
dC9W1wUwg2X03943VWH4+8SqcnGTthCYlVXaVbbQxx7q2ZXmRbdqVgYRCuGK9DZogvZm9Ckd43ri
xpSs+zzPNomRSbfKIA0GnK6uALlAWrV0XhuCelbaNDe31yd9qW4yXfVUNCfqNp5tl6cijnu1dK08
P2fQmupb2HAJM5yMJo883QjFL/ldtGzhRkZP5bErpnaPjf6r+17s4GIyQZaHmq3DyHb9q5ZyYPSX
8T1UAkn1qLNlmKD8ZQMl09lS872xlShH7qR73dj3/qa+8Y6dQ+HfjvvtuCbxNndEqMeI4KCm7jYY
MkFoX85HU+dJoViu+yIV72kHJ1R9jPxHf42MaboTPjvYuZmZg/W83IMuDCp0IOBFQ9PiWrP1tG7X
DMzW1XczzaT66740MDF78X0FiBiWAfhZTkqypgQ5vy7mo5ktlylHphFFGDPcnZp/SLDUafrKC3v6
jS8DAjZM6gAZE0qalwsjFngipWyEF5jloUE4FiohtnBvFL9q/a3TVlKgiyP6R6EEGBtvNFsfVy7V
UeD0v1gamsPVPjFeFWT9rm/zpTXiayeZ06nlbo5TVio104LcxUhKyQA8Yaui19UbqBL8jmEnvW5t
aWd/tjbbEXrRmUbVYw1pG2AtN2GlIFMIA9daFmhpb0O//4+XCdTBXFWgVAolHlUMxRb96YSpGunJ
62NZWJ6JwJv0nw45Ki/Wy82Qx1XdyEHinWO9fCuD8rYAPm/7QbK9bmdhhXjyg79kOLz75yAuQ1Bg
9qkL7xwE1kEf0RrUxNuil5ykrKEyXGuvXdjjF+bm58gIu7AdaWVNq+xG9qQHV4u+W2nwS4E9okja
HZTmKxt9cYTkB8EJGyDv5pJZ4fTmlxPPO0dUVORt0Ggb3TxE9QlM2coGXLhrAKrB401z6fS0nKdr
5Taq6l6ldbG5KWCC9Dw7RQbGtPtj+FA/po7mbirXrlGOsz362FybNgs0RX92yIZk7+5a+/Y8bsdr
XXzOtI8/RVC9V2pRW1l0Uo774lt7K0qnnwi9qdodsgXX99E/vsuZ9yIZRmcHLdOQzs4rKqHra60Y
xP65C49tfZKMc3Ty2x1dpqFoB+6BLGEw2k0TO7GPGJZ6aoMHSfyeWEe5PnVbETyWcGOkW0MTnD69
jVxjxb0uL85/vnC+EVLFyEfVj+DEhxFEtuu3isasyoYOJiSboR2zm8GHs7M8yk78NOh3xQuo6P5n
/U1INwO9jf5aOLh0GD5N2Ry6QqYzCLqKKdPMu9p9lwRIcK2D4sJUUFtnLdtlsPooZHjF0imBqeWO
4hjW39K8M1vPjhG1vL6Gi98DvgSEEAzdMFNcbpchla2k9jP/bJQHOi2Hahc76fCDEgxUWtdNLaS0
2Zq8IpDy4FyyYy5tNVINJdPA2At1pyQbOXHU5/LeBydmbbt7pHQdw38AcWyE+3Gb1XaM2sbLyjfI
2PiyZTV9IryfUBLy7L5oBr1MrKxh/uv9qNMQLCo3oYcgw6aQW5TYwyPl6L0M72gsVhvNPazYX/Lx
k1rMdEzpFpzbb0ff64t0QK1CSOC9eo3GbeL6gBWeZIjOdNUmhR0otia/A/v0BEc06Pl//T9+xMwj
j7kl+n0y+ufGeKYF3DIPUnhr9jbCEMMTMmBIHztSFjgqFdGjTLyo07y18g1LCwH6G74gAh+YSab/
/slPlV7ZyElcBWehfUZMKXgyyi2yC7J3Y1j3SXTr/RFulDWc49JuBzaooQ9G9h6k76VRK49qyF/p
RwvyvV8jKHpK5XdDOflQMq1N8pItVtmUKDgD7BVnk2yVSVEqkRCcs8bbaupvz4D2eZuDlbSsXaM/
ghgKqq2QfdTF3+I2CR2EETY6GjTlPkbD6fp0L4RJskgCHEI56oo0X1wOnNJYUQQebTNWvdfjgyQ+
de4+XCMEXbh2mVTCWU43fKDzd2avhIoSD0p4busbQdnUigO+3n80xz/XR7Nwx028tjATwV4NGH3m
tGQVaFmtCfE5anKnh02IqFltjsFdqRwCGWSvGq6EZgvzp9DwBEkIBFikkGeZwyLFpdQqKE4VVGn1
RkdQOt6E6c/r45ru5plzgikCgBvxJYtlzZyTn6up1zZhcqbneauOvZ15v65bWBjH1MY+0aGxUiRB
L/dBJzeG1FX0xEg9x308BkFsd8XTWvJwYSATiwsejs5TFWOXZsrUjfMhYyBlm7waYm3upLJcA51+
yX1xui6sTF/xyYU0pVr6Y45eh7iJjGdt/KjGp5DOY+9Fqrjwj+vNU9MxmS3QhcXZxmvh6/TVekKx
WA9te6PcukG8CZPvsXQ3ZN+VcQ/SzK5WkmILu527SmW3k7aGDWbuKbPAalPa3CbkYVODNYu+Df17
SXmG7tbcf1oL677skUmnjWI/vcmwEdFUeTmtrSHHRaZn6TkYQljXYtpovT1A42ATR/LKufriMWa2
Zn5JNcuklya9E6kynLC1oFTYJVW7D9zeacTf1zf/l12JMa7e6YXF2xfXfDmwLDWGyghAdLToMnrt
r7as/ly38GWpqJZTpUbwaILrwp50acHXhUguXYne6q2X0EgHfM3aogIpvWsvQbC7buxLGtPC2qTM
Rt/YhMSdU7RqVRTJmdeU59S60/R9+12QyWaGyVPh3lgVCBqY2FdMfrnUZianvfPpyIVGrkW10pVn
JbuTBGdMQKK8AUxOduFv0Mlq+5AhRJfIAKeAS9iSEG3QTZM2Wrv9P37JbDFFV82rwONLsi095dBS
5PFOhOHnwSBMppCovsAKmDkGYpDxcy18i/+Oa5fCVwfEbIBtAjoIro1kx2y56y4CG4Jm+FnyviHy
G9OgZEg3I1T23SHsnsbtWrV04bhMjYJ0M+JpQJ3O/KootkqIqEd1zpvvIT1ljt4+J7ltqofrs7uw
zNBmTnkpNBRJHc/t+E1iSlkCCXL4bVQOcDOVd2wnGE/6tTfk5L0uXOqkdDR1aIowNE0diZc7aiwG
S3M7vT6jRuknO2GXFNv0NjgZ/Ydxlx7gyt+P1imqj9p4gJGt65xEcNR78yP+XkYrm2rBQSD7zqAn
ANYklHz5LVKV662QD8251OH7dmGh3iS5umblX0ZgPmSqAdMFTzYeFP2lmbJLFBcCVMyMpS0dBBk2
kGOwt1q7SrYhlEsHv7UNw/bGrdrBdeIoNCUBmmx/mt2bT3+oemrg1/Lfry/6V6aoyWPB+TwRn/PP
ufciLgkbI5F72Bps/ZsrbId9W26V35FjHGKgxt6enqAh33TFLTImXbaVlIcYFgfxYKROF52i4tjs
kXrLqz8oAQpbCLbCbOuOfyJ53Fz/1oWjhyIkjpbsDlsHMubLORzBechS40JoVPyRavDndq3eRo0K
Scx7FOZThjv21o7f15vx0ujM5ySKVcMNbfXnur8fNM/RY5o6rUMCAPz68KY44nKHYGjiu+EyYZ/M
GXikuJYzV46HsyRv2vKN1iE7g+z+upGvu31qLMEQlBI8iOeYU9IiuVFW+XAOxq1bGdtYslbO01c3
cmlhtkhl5Wa6D0fsuQLk02vwUCkl6Oa9JxmOBgOZPqyBZJZWSIEtHe8oAjWeK7SoAo5aT4T+jCik
3WlP4fgD6vgAjt/rc7doh6IKjp+0/Zckd+iOY5iY3nDOidKnoMyEJh11GMetP65bWlolEgX0nsB1
S/p5FrFrdTYIE9jj7HY4fCvZRdkad9HSbvuPiS/gi6pj1uIkGegFf3flUy3S0/P9+igW5+u/RwGk
7fK4Gl1R5Y0aDmcjamHhg+6ZxozozcvXHrprY5mum08BSttonsV5HM6NivhGkrKtU0QNi2iNw2fN
0Ozeyl0lbwcLQ8wsimoaoGBd7uyWmPn61C0ZUiFdnKTtwLvq09R+GlFjympGB++AEkDjSDEpc+8e
Zr7/jRHqgwpYU4qm00d8MgLhp+6FPVugisjGoH3ovebSWjZ2aSsTev+3kdlIBplS+b991vSeY8LU
ZUYrHSvLc/UfCzOHY3Qhu9tkGPV0LK2/2jn2dv/zmeJVy+X9XzQas50stX3RILPKcgBAr1Jt5xbm
sbDWakFfcDFQf1JRIEygak8n1/yC8y0l1bW6Hc+KXfp7/WcQnaof4mPR0ou9L9SD9Zj9uj6yJW9N
XVCcoLa4tH89wp/2gCiVYa1k1XhGAsQe0q1KViVsvhFv/IjClbDv60NJogWDvBg+jWtuTnqRDkVa
VJ08nk2ac5v4uZFyJ0dp7bsQPllKfpMUa5XWL2i2aUIJnFELomftK2rca6w+tQp3PLfNZtDttN1S
pzBUtOI/pI2VPAaPEgD75LsrH67P67Tp5pf5Z8Mzl5QZLiDfFMOy99QJnq39zbN93D8N367bWZzT
TwOceaQybgtRzic71mNwI8kQ97+L2buv7MsbOrGvG1sMwD6PahYrd3IahWZrjucx2lnxruhFu48y
J1HeArqoxdumgetUO163ujhEGlegSAAcTQ7/0k1lVdao1mCN55SGrYehsDu2aGqj32W91vJatvir
v0I4Er57Ak02D/wMl9aKpkmbhnb8szjKZ0HLN5qydg6+7o3JBEzg9DJw3OdKCK4mGW4kht1ZoSkd
9akdwl2noIYTJxp3WStvr8/fmrmZf6ytvsosGXN6sq+rvUsZOymhuz4K0ZoDW568/x7Z/G08Rmql
RzWm8kkg56Ew/qclXg7Np5mb1+OHwdSSVuD3fYrWLkJJ+VmiE8BFtKRYuVUWXMelrdnFZTZiZ5RZ
3HE7VnadiER8juU5CQzpMU03Buw58d6XHkrtMU5PSb6GRFlcNmCxCoHTpFA8ee5Pnjlt/KRIFMaq
DbTNbXLzPQlyFDb3MG5d3yCLq/YfS/9UPz9ZkmNf7lU16WCxlO+bSDwLkrL2uPk6GvC36LKivUcN
jNDmcjRjIVct7HGEaGKMrCTcbFDib0QXtnOwuKloxM71QS34KpNMGbk/QHjwss1DKDfKslRotAF+
75uh2+aGDtbmvkIszaAZzah/A0u2U1QMr9udBnLp+DGLfChIDtBe0hwJo9cQauSaP0Lz+JyeiuKM
akvU+StLtjSdeClytSo6NFxsl9MpF0h2JUo6IqbibWrrwVWGbRaeBAWZTdXcXx/SVwdMy7MMQhOy
GiiAvlRe3KosmxgH7MUH/TVHgCOAL6aTPyrKlWUx2i5MKddNLqQ5L23O9gtcjlbrJdw00m1P9SxH
tXgTCPTglQqK8Y7+VhhPKyanxN1s5Wi5ok9gAmVNpFyXcyp1yCEpsdSejTcNtJxdIUSOxKt1157d
5MixuG5vYQk/mTPm6Hc1HrU6rjA3MaDvhtQpyu/FQ72me7GweBdmZqFrUyZC4QEYPqs3oUMxAQCq
lEAf9Oj5e3cNqrd06KBwgqoSClLqWf+c6idXYrW1HppZ3Z1BIsWPqhbdmR396747aNumKIVjFyaS
rdJF2YWNu1dc2MWvT6v+9TlAsXfq7gaJtlCGSgJdylvXYsDiPi/fm1+C9AvVujw4iZAfFQ7qdYF0
9Pt3kcmA7zy/K9KnnF6ydN9bd7H7mgwPNaToGn1nfyOrhrryxuw3PczT7jeV/xv6KzhkRJZNexp+
UL7W+50/OglkEEimmfs43Te53T2PNwpVyfpPSOfaTSpuivrNj3/r2u+0+6Y36AkftaraJC40Cdve
OAY3BUTBhl9vwAKv6hF97anTpmlBH8OEmBVpl2k7flqZtm8IZEriGjU/jc+VtBF2jfoQodmbwGd9
0/Q0OW4Vk2bdxzR15Ld+LUvz9aVx+QGz+4yIB0GONOjOUedQUE0+Bv+Dl0bS7ht95aGxcLSAm8AS
NDHr6V8IyxI918Fcx/05HXUWBRBzs81TosYioWr8/fqG+3p7ov1tUF6CEJMC0BxYR3hnxllX9Gej
Rtm45ZK2Vb13V/Sk/vW3zryTIk38iSIcLFM3y+X6aVbmy65JntaIM5tW7l3sOlbvO0CK8tYujfOo
oAsoQLW87RIngEZy6DZxZ2zU4Vkvbyq6ratSOOQ+Cdzd9RlY2lvUotCKmO5ZGjenI/lpb4WmJw3R
aPTnkOpPvyuTW1XL7afC/yuDgiCGBnBNpqxyXDD3xd5blbzm9+dzQ7AO7SOJBp0E6qX9IZto4weR
FwJ0wxrBYP+aji9jchiso2GurMS/tMhXazAacL9TvZh3pxq+UJidIY3nurgDz6hBnUhi3ragqhgU
OlC3EKRa0QGZRvnFL+79lXB+4RxBaUZMOMn8gnKfnSOj7Ay16HtefOFBlm483ZbNW0Nt7Uze+NlK
nLEQBcNr+8na7FKMo0iP8nogP2Dsijtfsk3vQzp5J58YKnZvPe1hbA8wdgziyjAX4ijS/HTDk+qi
qjqHRVgFukxmSdBRK7ftL9X6KPsXa41DcWkuJ1UovCK3PqjRy41jpC2svZk8nOP8CdSkVThWZMvI
U21krqjrp2TBT5DJ4y8a9ciQz9E4qltlYyvjJ4bsbxXeV+a3/83v491hyQU1MAcSc+0WYtLX/Tkw
xOoUeZp5r5nx83UjS6vy7wr5/0ZmYVndWbUi5SVGXPldEFrjsc6yj8qTux2li3SlIXrhKqfULfMK
Z5sDTZhFuXqqmG3RtP251bVDJ76K1i8RrbXrQ1pcl09GZs7DG8i1N0XVn/3Qfy5MKtjKisdYnLRP
FmaTJtZCD+SBlfGyv7XrGP2bBHGin6xFPl+94JRbmxBSTBk4gcvN3FdRrLZK35/z3NuY9S9P2bX5
c8V1e33Cltz9haFZSJmMEVB2eejPplRtk5SCJbz2NhLFmZ1Su/TJO0UBYWYofyihAdGwu29bXnmu
pu4KFLQ8WX21+mRllpfO8ufhzzaLopHHtEQ2y6hZ8Qu0mdHOj0v5KNYeou9+ET0NrfqrFEzlf5yU
MJkOXplU1EDAzVV7E/pRXA1qwnOV10+dHGyL4mkYXzUI2OFGW3PIC7HNPxQp6XroUDkes1VOBeKe
goeRWwGeDRy9tCFlTSkjw6Qy/lFrJ5Vu4je02FqAGv2HnmxGBdTfGihkWuTZLQgSa0rjktMlXza7
hpBYsuhs8sVz8ZF4311JdWJlm7V3ofLTUHdhT5cVbVej9f365vuv6ZwZJi9HARPa9+lums7zp2Cj
iSq1jnIuBsvtxruh4PLfem38IxtG7VGuiuTNhTnrF/TN5AkBJaMbXQejdOob2fsdS1FM8E22BR3f
sdM2XZKUwT4JM/0x0ilRHqYmNc8ZMyG9V9xhYuD0WfsNggqa/xO+kBpm/SHzHqs20qxHJdBr/b1m
Se4Lve8V5GAt6SeMQ/VP3UyyH3T/lH8axbPuPN9zz2lnNYgTWBbCKmKioEUKJXL1YehexZHtIyl1
UtlFaFhLhHLCjIomOCJBoM4YtD3gEgm/DPyrCHSY1cz0wwfuGjqeUuYV2nsexDBxqA5sP0n5U+iJ
DFRHGABH6pFcIS1kQjRluGb1opWJUTuhqAawdfq1tXcleQy3E9Hjg0T59ti3jXUX6f6o2DliUuIm
lDPtdjBKAWWkrgG6Hg78006GKqxs1U8N5PHIWP1JG1Mc7SxuVVAcpcHjx6KZRQHja8UBY8nNYSPm
vUGwJFQmuO8qFB4arxmQ0a2Sv6XWU4go6qz6EaighLVObD9iBcQIwi5WAO+cXJUkf7Up71AEfgah
k9BEzB5vFwGu70q/C0Ij/alJ3INOZLbig+4LrmILelAntCZUdbLjzaCXjmWUg2eLSuObNjRMEBOB
EKFKoJcUeFEXlcsBGZxar08DV7qw8SvoabZd1w73bhPZOa9qEfC8IDzLbkKdZkzyP75eaLUDY0Pw
oGah9yiZY3IXdWqBLItm7vxecxGVV9760XRvCKUnFqZWbyQ7KyiHUB71go/cvBtjrW4cqwtNWCc1
mnQQOMxsYF8oMrVWaDCplhvYYhYox1SWPELrxM/fu1iUIa/Kiuwn/6p0Gy0uBgoeWWiSbItCqdsa
eaC/B0nT8hhuzLHY+JrmG5sSFD9sI9r0x2ntDIkqLZWOCT+AfKUrm9qw+9EQWlvPBHiK+zok824N
QDERo2hLxB668qaOBGBZSQaHMOobHX9C78RfLVnb0g56QTx0TfaDzmXgI6HZ0y04jLFjdtoQbbrM
fxQSX92bUhd/KB5vhKxJTWUjlWYfbKlducJOUHT3WxuIqWR3nk8PE2z9youe8G15C8d2PTTVbeZZ
0vOYqzDmmJmR/taURC+cMNRosAiHwDI2lRbzug1HaI9tI6RBAjRLmcDoIvoBnDsVWnVe6bIM2n06
VCj7JEXRiDtjED3VFtK82ZIu4x0VdUq8yatKBTHZ+cEvpDEQNO59PQS+5Dbq0cujqLGzCik91DDL
3HFLRYo2WWHEnT311qjbuBydXjAK1W6GUhFsuZYLwG2hMB4Y7KA+VmaSnNvcE2HLEkNV2YBzfpaC
Jt9noVTIHEatPKaeKSQbr0wmKs4BgEU8dCyBaBzofchUuwqH+K8XGOpbmPjSNte1dKAft3fbjd55
OdR34tDXdl4pfgobbqUMdg+Fk+E0QgkwSUolhNnUdnD3oue6/U3ua5210RvX/FsAUnxNkAL+CKUy
EO20EDKKJhQBVBvZ78Lbgmvzw62oV7QGtzg9uHjVcXA3hVQqryWUw4Oj9XGmbiY6piMFyE5zokAK
/wZh6UUOr77yIUkFy2XJ2h5yhSoZ/gatIH6HAd38ngeCf5v3LTdeaJDJtukD8xpQJ6n3W8x6eq0k
6issVO4P9wh1jN1GcEXvI8z1rnJy3erfgyHnjszCgUId+fhYvPW8xgD6mrYD95qgt3+tvuk+Ik/0
HtH4bR85ffD2eVFGG0eop6a+keVORRarasJvpdzDjDW4XS5tgjI1OlsY2yC0azPUCp5pA9xz5VBV
sKVKILM2veg1T1rQed2uL4pWOumur0Pl2daq3ac9MKc86r3UVoQ6fFTF1tA2COyYUxZPzw70XFuw
2Mvox3/rLI0EVaQb2R6C70J31EIZBhTs6FvchF0z5PSkZchMWK3vldugUpvqmHdRNmyo45k0J+uu
+5xSSq24OHzF3yp6hT8eyx5vUyt1XcO+lFovUt9Vot3VBe+mStIa+r3IPaT0RaRO75sdN1gljLel
S+laxiE0XDua9rMfp1+u4qgRNjVL72/l3MreB13KuFBzLAVlLvweXLnJN42VJqdARJ9OrPLiLIgx
3UlDlGryPjcGeWMOguAg+M0tnvZdJ9lerRZ4hq4h+ZFHTf+sSpwmgJIgxm1YsJNdaXrGN3/s/JJ3
rCD/9Uwx0JxsEIOntCe545DMMQc7bIXgZ92Z472PDG5QUnE6ZaSHIbquRLikO930+43Y+91vVzOR
zoNk3WhttaK6cFSFiEC4ijwY5F2tr2AGMl3JuAWa3Fl78nDgkvxq1PflaPnSplFhZy67KEg3QdOp
DzTSjyLhe9SKtpTBO3+IhDS45b3nSztUp5tmrwtWlz5nBD6QROH8M1B6Rn+TGgW3JOJxsQAIVs85
w0oHLbtbD/F7rkdB7dRN1jljWhXwzY9h5m87tzHRyunH4CFoyvCvlEPKskmTEC7ZUZTaP1ERRY+W
n9XIDMZC+EoXE8IddZDB+jY2KmELc47mDxLE8rk2TPdPUv0/0r5ryXFkWfKHFmbQ4jUhqEuRYIkX
WIkuaK3x9euou/c0mYVl2sxps+mHaTMGUkVGRni4F0JtcXGWrfsgqqFoOCTpDvdV+DZoIHvBPdg9
B32jiFtO8BSRKFzl7XzgnUQSygOHNklVClSoGCr+KS2nyLAmNeMxDq0PodIhhrhV8aKHGF4nSE+A
lxgcwpAEe1uTeuldRoR4rzejfOY5OT8bcIVAVQYJILMVuCr3UzIN/TZQoDW46aUOLh1PKq2x+aoU
z0KiCty6bOtcRZItLVrTb3XDTcVJPutKmSXbLC+7A1DB+Ss6+pTEAYhHz+BRx6a31AEwfcHrwZUx
eSkIJ0cueAarctjZnZeAe9ybokw2+zaU92qAG4Fo/SRtUG+uQittQ+koTHLX4KCN/ts4+mJrDgHn
F9jfhbcTOQEQa7i14CkHaQT49hsPaI20TQb08IEyLSUG+kcAGx2TZOunipqjBZMTkMwAHcWZy1K0
ZnJaILic0ZTAcXuF+EeMkLK4xwEF9jWZoq4mo1ckn7XQ5Gg4ABNqKY/CY2o02jELw2jFqWL1oePv
jCiTXN0h2lQ+9BJhC6mFLP8jG5P6BIw2NGYGTYTYkh8O3kcHStkSuku650M6IgcYQ+Ca4B2aNJA3
BMlyBLqIoilD3Ng+cHVc2usQpxFy/+B5ASYsyzgbINXpuW3Sbo5IfblFGjHOP9NIrliZmh/M668n
xowyNeYnFqp410+MpAwh8dUAVIHsFvYdNO+3YDxOjsm+W08vXLmqz/pGtYRdCu3JQ32I5NUwWBrq
Cf5KrxEGEb2wz4GTKiR6bNe3X0AL71zgWWZaeXDjQbCCSuT7+YBiadjxrleqldl3JdKrQqyCSzNA
+DB4oAWcWnTiDlzJyJT87uUEWAEqGSgBzlJXmJrreTGmMs56oeeRKiHi46Q/DbVI3scPbVvFK0Nw
QtDAfw+rvjCRi27uwlMQMp6dCxkhZDgAUJ/rSwj6qMHLYlnFMQJ7F0cPnqxD1CaWwKwVXsfC+v0k
7uldAJrruZ8cBROen7/l4qGZaFw9iAImGp2r+XPyCj60c2Q8BvclKYEw3OU5mWOEyG50OwDJHAOd
N08mbV5XkfSaBdcwViqdo5alrveePLpcLmzyeiekvHN7J7EsUNucxyWeJjoq5EUy3OkIJVoOOYXb
NhZyXwC0/R0FlZWpC8xtX2kjcFCQ2YCX5Td6UTq1V57+hSHkilU0FgAkRGe/lCpQ5AnCZ64QzGUI
o/nOJ0eWN7etLO0/dGUhgYtevRnNdr0nylhLoyriAGktHgPlwKk7hDq3TSzN2KUJettBebwEhHVE
/RKvXW1EoXAkVQv0vcSwtFStVUDPO792QYmt0jmcPg39VJ6AVRDHQ4kAJigeed3yAZ3t8SJV6vew
hXgyk1FzIYUFs6jv42kADNRPfvHiYMlTF4MWLp/csAmBWjB2XeRiX0BQETEWnvZQMHzr9FMZfwA0
gvRE+D2A2t3w/oRpCRmG73883wBSQC8MddFZfp5a0swQPA6ti7ybIWPjSJx+VvTQQcARIT8ypv/8
zAGkDt4XpIRmWkoqfSdVc0q7A95yxFvAyprQRxRuvN4e0m/SIZw5qEegjWduJcCT5XqbSk2rR3wA
pGXCAQ8Nkpy2uBNaZMMalOOUkzIB0dQQQ1cbO/ErszQqJK50S2UjWhd2M5p8RPgvdEz9ZouAPoof
x0iCuOmdevZLU3DarVbtcieaNh4J7iLC9aaxRyiEVMztWfi5jigPOkNpZypdCUeVxrZqSZKoUAzh
3c5/H8RjnjyHeFGhoi9P72kIKoD+IajjbRDLxybsNhHnrcq5m+ulVdCU05h6uC49K23eyyC3FP9b
mSbCs2BmsxunPxI3Gu4yQdfQ10xtiNHH/6ozFNiGets+IVRNtWeecwbpMawtHHyWmNcCxhjdxpgU
ReHnAIeuH2a53nWdoCKBPJBRi8zBN2wv9OwxvuM58PYEB9TVt/wpFW0RcCLGmsz+nh4ucreAIMzp
DYNuN5rGbBp0xN7uUCpzHAepCggK5UCFW8NHG09En4nCoMvUffr+qijuOOGekxBZW7666uVVFdp4
TMqDYfrM1PritxlQv55bYcESQd24KGx1oq8VvOtr8mfUhrZYb/Ays7nkG/Qtau9AKr4NHTRTk+wf
M7DCIUKqCnWbud6JRAe1D7Q8GyKkOXm3HzgytC9I7rU8lMBInACcgfcrUkaQS3ZyvGW54pxED7dX
ZincgboHOmVRyAA4ld4XbTKlOpS5EFdGx1Z9KYpHddWedd8MAvRVykdpABVxPSc8V3WA3ks8Ju8l
JExuf8bsmej9MdcvNXAhzbc4NQ2YpUINE5WHNDOR+IfyXBlWuKkDSwY1ysjAiSw5Jyiez2wNcwvE
D5HMxUU0liUSdp0vuEa9GtRzhMY8uMuOVbJYHNJfK9SQNL2e5D6BlVl4M4TooYRkH6tffOkuB4XA
XyvUNRZ3ZS3KHIf9A8I9zXhtunMa7YLgUVcOYJfrAMBgccWKS75rJuqeWVUxhTT1Q8vLo6qUeFBi
pXSQQ/Kkq+8VaV8mdjE9+Lw9FGs9062kcvjyBZTjVqdmluw9QjQpbjo70x+MhIU0VZaO8cVX0UX9
Ji6RZOFz0UUWWR2hpykGj9D0G0XH51Xk27lOzFA7AKXcu9BX6ZEDdYJM/M7PkCZGKDsQ2ejgCmUf
VFmO6vcg84W6RQJ1tnAY7KyNjT2kLGq4zEhAgOI1LcLmqpK6z3pURLAIASRDWn/KQzvtufhrSJP2
LUABsSdDNcHvqQ109EhdarUpF5H/B/xlUQONtzGOIKLXC9lKULq+MQuEtEjucEYlmVmRKvd8h3vJ
TqVEPudCpsvWiD416LApYZOvinEKnA55v7eoxawmFe+/quE4jc7/gRyXwMdTiD0YyaqDnEqaI9sr
Kx3j+C6Edmim/c+OoGkLxrqZirHAXkcbZiTttcDujJUE4F1aMyLxhWcwgBTo2IUKNYCGdNgG2sE6
LZCucsE5wj+qmc1nbo4ohowjo7C8EPMDfw1jQDbyaMGmgqlkaDOlBmbU1ZOVl3wo6o7PGY5ocdp+
qCvBIoB4ibp5+KmJfbFTZhNWg9sleIBOXNd9oHr2L9zrhSHqydfkUw9WPhjKIR6UELzjI38POTr+
QRk2IatzYzHWABQAwBpUDmUAbOAaLxysh9aDuhMr0a0rJ2nMPEFJ5IGrt8U+zJ8mfjCTBlqD65rF
ErK0OS7tUm8oFO78oIF3d0Pk7ImjNqg8Rq859AMElRHQL+2OS1PzHXMxRLUNFW00MMQYEKwoW0vK
S/Ln9qIxp5HKehT90KHzGDagArrhfNSup7OHvsPqfcLI0Bo4yMf2COJhMoQq45wtXiyXA5zn+mKA
OR68fdbC+HTPg7jWgN6e8CkBWGjkZn5fbQvm+3B5SuEPAWPB04ymy5JruUzFpBbdNDCnORS2dM3y
5XVV3A+nxFGyzdD4tg5xsX4LZ8bEt8y7ko5BwCTLgw8FoQEADtcjFmuUONGhh3dDY1bNMSvM0RpM
xZbyrRCteHVfy5tBtowHI2TkfJaiH5xOZHyA61eBS7u2PIxVEvu9ILjIOfZxt/aM3BrE2u672KqQ
5wybBzQXmLe316JRkMBBMxI8UUCyXBvl5HpENcsT3BCqmvlKfi/951jfVP69gpcBC6u5BJ9UkRH6
X3N0j1A5VDHQOLO58a3n/nDapve/1HqDJPqqikwRaty8XYHd/BVVF9Rzbg926VGIeUV8Caju/ACh
RjuENf5pDEV3XMWTKYLZwCDl9CJltoCUeh0j4LSrQxavoS1T2kc5gWwdKE2LtbIB98ngf0OKFbiW
19uftYSznFOMQLnhSYz0EnXK2jHtkFMXkO2rZacHTZzMoUZQu327HqpD5B8GzgoqHQq/vZOX90LF
0uhY2PRXH0DNSw3EiIAKIPrBEVBMZYj+PpYJ1iDpyCyrRrGdYmmEhCuyHh0qYMCrQEtmgJMWuF3j
+buuBHDIa0jdD45spJuyZmSQF8cJrjJAw1HWQQb9erejm6Ye2oEf3VHq3gaQT3JRxFjMhWeFjgc2
+BXnU/yr80jPp7zvKgyzScPUNMr2oU719RQhSuRbjnH/sIxRd8PYVMA3GEgTtyCiUu+09r3PXhKV
EQMtzRp45GR0ic104tIcc19cAtHAKyNoHJFdVbex/ySqrLapxb2Bhx+4IpGsQc8bZUGWa0nygml0
URs/5fE6f9StvrqTpWMqCBYSci1AOqPJ1BpawLHpmgpkPd7cSLXQD87Jx+sGkofI8hcPmdIAm2D2
iZPEG8Xq9sHBUO48Vob3RymTumDAwYs9AgocsMtJVMzQDxC+MLhUcNu8SncBmlIqI9FNbZpUu0Yl
Y6uILUqq05Df8xzKu4Y3ars4U/NziEroRkHUv4r4SbvrclCRaVPRr6RJ1u5r/CFh6xub295pITwF
sn6Wz5jPDZrbrle/BFl70OeItevJnoQPSTiNnANUgjIyriKWISo81aNUCjyE9W6nuW8yMABh91hg
SABS3B7RUoYUIskQE56fDzLyUddDSqvO8JO0EtwC3JuJdlCkP3IUkzYMTZn7/ulN5Ey5K/FiJXWx
FXw7lqfT7Y9YiHOMWe4NanzoVAHG/fobFDFT9AGxgBt9CvlBEypL1ZnpvoU3+qWRnzf8xclVY/By
y4XIuyhTvirVa+l/Nv0+ASAJ5Sspsrrg8/aolqZ2dq3AhSK/j8IZdZJDNZBBXufxrp6FQEYcDWGf
p3Yag5SDlENrVRzE5v+gHXPkzKR2WYwGC1kJLCwAAMgwzv7kJz9wMWJQ/+IFnjeim1WP6uhbQMQ1
8sFw9H5ddUQH+WGhOYYFQEsavCtPQBYoiiXvu7MRowePEdEthM/4GlGcybAVYa6EXS8ykCqdVCro
JU8SE6+gri4gAPEwPJf1GjhGzZZrBmh+wZNeW6S2VV8JUp+0sJhxDVGBqAoDE4geU5l2WXWUVc7k
gQWNrHLc5NOh6R4Z6/97W1/Zpx+zwIYNXSqPIqpKJH8eHmrl5MXAJz7F3vv0Hqv3Wm9qXzkkPjpW
j9ny2qMBCe5qBkfTnUitCDlTpdSRkYobaJo2fAdwoNYmqExrvSofY0/kj20NYUV95EG92kpSR/os
UMDercaSRJoak5UX/WTW4B2YHL/tgt2UxkWBttN++ADcaHzP+XT6yjW//Mck7YiKkT35z+dTXmka
wwTy6UioVdC052t1LU1PeRzsACMyIz2xb6/UwkKh7CcjazgnniWarFYQmkLP0UfghsqzXG706JS2
zm0T8167vunQrw/CrplvCjkUg/IFbaL3UjZ2gpt2EIGuE3Ms6w0XgFysOEuJ1SepmUNh+LbR38HK
rNSHbA36lVHYpBt5NaMFyhqycGCpqCK0IyTvQxdwrBtkXgt6aKD/Q81wlm/l6Yg96+XU98JAdNUa
daJkWwPjKh/aQETG3nOgmhKRGuBOvXXC9KVKVm36mKKpSIk+y/Xt8c4hK/0liCSQNJ/h3zrNf6WU
SZr4YiG5AiBnXLHiewLqraywga71WO1nSw4NO/SvNSqAbnRNb2OtlFACt+J32UzulWGvmPwJ7jNh
URQtWwPQBbt0LlHTZZGsQdCmGwNSH8Nu6MCFRb58xSkMC8ntPnifakY9bulMGBf25r11cXn0RjQ0
5dCJLvpT+MysW3SnMkwsvIBniuiZxxhuStHo/cmBkLeJI0l0A/HccPJGEiarESLwf7ulRHRuk/L6
m5B9156TiFB3WnPeuq8Z+3dh04DFDMAMQHlmeiYqphvqSQESL5PcOF3lhhmGD9LWy0n/we4hnA85
tT+xeihyQnlYmdXrrudU0YWyiLNWQht9RPptJ9mifog+wkcgnIj80FVP/LSvwdt5+1j8PEpou/O9
i8wj/oAd7tpuo8ftGDQFnvqpXaAXwDC9NrQSPkFhM4aSjG6h7o+P2s/A077ISSA9Chqwm0Fvd6Dh
S3bBtE3QVlnna7R9TMUeVLhacOwFU65M9U0KcIdafPeV4K2QrG5//YJ7mbsewZYhqqiF0TeZNkBJ
F2AEpDATogLd5Sjo3ahk1o25tA3QtgQQiAYnhqrs9Rx1SgmaOX2S3EZ5igxwp618e8B5zuwwdm+P
aOFoAbtl4DaAeCEyMJSp0GuyqY1VyeV1s4OuQX+M+tfbJpYmDUSWiP1mtVZ0BF+PpkKFIxRrUXKT
sTRjA01p7T5KtwErqFva0RJ+X0K6AJAjOsTtw04vM3TnutEJ8h+eqRwNwKzFnHCbYIe2BN/xA+f2
0LSl6bu0KV2PrVbkwBdCXXJzJQeFjxgDfrrS5QawVqUs7wwo5LoNkNwndA5Jf7hoZhPIWy+eiMwF
2mHwJ1SRcuTpUztU20lA/r8cIToQI3dP1CLmP6piFmcBxROg9mXJ1RA69oHRRkuE6oNqU0dBjIDo
OPgEzZ6QOF2rVE5ZIKYMA/0lK5QJoVQ1ta/IULebompRVZPTHMVbQfpGJg4Cj2KtntAWljyIedWV
Zgn6ptIshrHOTPQwAa0+iqpVIwHhA+cajK9RrlXoao+TbI1YHzWzoS+4O8Xr7vpRMDaVnETvGvqP
jKSfdkGh+l8ieGV9U8jl8hArzXSfRtHgkbEKBxFdRR3IZKVOVMwZOvw9TmWVIYnsmUJdQ5c+rrkC
PXXyQ1ZF6OoGSgI6aVlQvfNdiMxAq2sNb6GSHH+kmFFQAAG3xyqgLQRMyAegvQ3ZAQBXaF/p52Ja
TEoou8aLCA5uIlUrMd/n3aruHliB+kKcdGWLCs4UOfRGdUhlV+6sjnuc8sf4LKPuVBEeouymJq10
qz60oD1lZXsW9zLoIFAyhjf4hTVA0Tet/CGTccu+GOOh7ZDYYJTUFoomcDIghAVn2Iwz06hbR1OG
CHimSXb1aO2tAkjAveRoeiqhHj1oBZmkx7wFyjzf9ywWlCUvhLb1GeUFwhwQUVyf1ERrU6nsRNmN
1I9yfB/zU8q9jyxaryXPDT7C/xFzAus+ZaUIxJIXR012+TfuPulXarvJRQsJVfXhtudZNgRRcuT+
BDhXyvFoYilAFjBQ3MbSVUf64L11ltldvC5YULylp6uCDPiPTCsAxjq1I+sGjYQ5jzXjjkViOFLy
ogdPEtAvQ2YDihUNhamXK+xVDhQXrIhoKdaEdQ0Ed3MFG379et3QkTcIXKjKbgqiNMiyrQCNywLN
iqMO5UPdGiKrYWVLFk7CXO9F0zbOASDNlM1c9pO4GQpMrjIVq2nu08u4MDJHD528t9fxd3IN3BgX
pqhMRAw9yEitU8UVvwHQ6PtVawEYMnCMwOWXVwE9CQBEgITwcxrm51xeRNDxxJd9ovi9m+mJbwUt
RtT2QWvfHsxPFuEquJvNgLMB3WMzIQodTSihEmXAnvSur9551Y47Nhsp3YSBg2bOrnnXxK90NKH6
vY+cPHfiwPkw3hPZBktPYryKNQCQVvoENqBD6Y7tJg6fUQtPRDPZB6vKI3WHbHNt4V5Cc/Epv0f/
WLc3gJ54RttVYIH8okruh2KllGYNJZJ6XRzV8qESwP2PaiFHonX2DjKJx9pwIMAyFy8LVPK2YbuN
o30qWL1opWaMFwaat0EOqds9tJFysSHx3YDGTGhSKSlJwfES2A33XDjI16myHRzkj6hm1jt/RTPX
U0kzU6CRFG86XetcBSX6M0iMpAaw9r0A/B0+RntUOLsObBZfxS+3Mlud6cs0pJXROEv553RUy7rh
495Nm7p1Wi9JyCjEg533G/QxzsKIYHEJ+ISVHvt1DH7swj2DPgUZSlqbNYVCCXg/sHGiCC27+WEC
Vie+y0JhzoiiqU0C+nBYqV+huC/+8PeVbqEZAUozDK/6uxBJfcfsGS7OSaTkkzw0GL9cOg2UBQ0C
dFiEmMZqPnOFaOhnRYdB6JvqA5iZQECmrfNP4U8HMgNojNv8l6ASOX9mHCsY/XWqAEH838mh3BES
h+hdz2aCRfGcORzokioshGeHMnAG96nGpA5ircb87xezUAdhm2shWBbBQpWs4/ZJEczgwy9OhgmI
krxpX/pwH8N4RmrVirldyGJQ/S2Ui4WA6sl86aDdB4T315+QiWndpoUCokd1F6L7G3WgBwNCRqBZ
Kl4VLyPDWslIsikVqwU3vxkR40kInwfJGXW4DHvI0B+OrGFPpGgl9QdV3jCpmn9HM/NH4r8ZIarM
+gzXHzl6YS+LmYqPhHr9NhqwYdTHTN6ozcofVkm4jZW32nhQpOPtDfE7mw+jKNbjgsKemO1fG5YQ
zdScCvKSAB4hfKrRGT8NaEoow4dIehtUHoiQbQVNWxBPcSE+znirWsaZpV0FJRdOo8ryRBokAxou
J+8Rj3FTvZfMyGbcjiwbVJTTR5ziF2AoPlnh0590v137DAN0ZE8PYr43L3Z6IPtTgidJdupN0SxX
lb0NSED+aUxPW6E2M5BkkhIKsBJt1K1T7RU05W606knOyDFwWVjLXwEbbY7alj6UPT2/+FEiVwiS
6mblTJayrnaQgWhMMzFv70baW9DmKG/RFyXXTjwEyfXDbnKg1tHCad42MU/QpQekTcz75GKZEjkD
NYQKMfJmI1vRlrEJWAOgciCC0AkGOr9n5fb4HW7N/GYY+EWcSX0//fjwax3S3NK8j2PyJu0iS7X2
bnzP2s2slVcov1BkIGPTJcyTukXLoWKr5K4y11/wDKR8vr0kTFvUs6DyJzmtJOwyC8rexuPeRrsQ
dGnkZwDRkaNlZXfml9ONLUA/eNqu5Tgug7t5mTxiHIh/ahKyPeos2YJfDw56rSiX0Eq1L/DcvNcc
8PiR3CzeUyvZFibDKzB2nUI5hRzdTZ6ERvrTi2wKa/kzMaUNY4lum0CD6PWx6TJJyEYVc9ab8tbT
zTG17pG5McEK8w6yd0f7bvfcKrNZ+cv/zxwilY0uNgGtC/OHXZxXAz0j/Tgm2enQo4HJnO5sQLm2
JrOb6P9zsP4aohxDVAD/Aj6b7NQ5+iolk8OReFVb0V2yZpzh5bn8a4lyErFfDT7HBdmptCvrAHh3
SM63l2v5LvqPBRrQganU5bKBBfReETT9PA/2tjisbxuZff/vY/TXCOUhBKTb+kgJs1O9RTeLemTM
EmsMlFMA5r3n+RwLLxzzJ9BJbKWV6kSr22NYjgr+joGKCrygg5/L4uzUmvw5svR7N7EZ08RYbRoj
LZRKX/EexgF/bTz1zlpivDRYBqjTz6tDiKohDKQTRNIgwPEZubdn6afCeGupqTAgM+oQiETsJ6He
akQQLUEhwh13V1s8XrEVsQE1t56e4j+hifYKEbEVY0P/io//x5X+Xah5Ei7cQIJGDiltQC8R7Xet
rTg6JOjN1+mQmWsmjHF2y79GiwytroODDHlnaudpaZakYZdnp1Elvm/2+3fTTtbb77OES4klJLF8
+V1Yo7YgutNbYH7T7CT+KX2z2kaIGg1rNxwKc/2vbr4LW9SFJCqdUgQtRgYWTHPYCERbg7ABQHOT
EcgtRlkXhqg9WRR1P2UcDAWb4GiWzu39uLjjL36d2o56aeQeDm12Or9NAXlKP4//4vfB5DlLUiBV
/1Pgvdhs4hgWYlTjPhXP/UrZQgJxzbCw6NwuLFAjAJGLhsQ54kRrsCzw2LpRShAX3B7G/CO/9vGF
EerMaHI/RXGJYZR3PolPGcoNtw0s35kXFqg7U88Lrkzm54G8OleWtNODeRShxURULoZsF4aoKxNd
BP2Ikgz8tJ0+feTmQ2/x+8pknA/GhNFYunFs0lyRMRz0sbig2HAYV9ribfN3FD8c0Bf7qijKqhCg
FH7SV4idVq4b2IwlZ1mgXFfFGRMf+HgeBi+oC8KTNCt+zYg2WTYkyhWjWw3rgbUYH1+QdDUD8nV7
Wy0e74tporxU0RQG2KaxDLU57Rr76D0x1pllgPJOyIfyOprusM4PndlbNmcxDLCmiDregcE1Qiti
ioLTtI5X+9ypVrfnaNHBXswRdbalov1/T6an1eM//3gQ0AC2DPlfHrri1FlLS6/pOZCtIhBGIiM3
R4egJ4JhZGEJLo3Q1S0hL7OBn42MZreZvdPI2kVLzunKBBWfFhVoOfFXfqptyfkQyCbeDHYEWOL5
9lIs+HKwwitQWJvb7n9VKipR7yH0oOanF6c0ByLdmd4dK05l2NCp55dR5MLUFLMN74BeW1OWUMLA
tV39+a/GQpcKcPFxitop87KoK++xwfUUWEJFytNtOwvb93LO6EJg3Gg9RANhxwJkN+/I+vbPLzjy
q5+nXFQsA12AMmCOh7cjJgT1xZLhaH+BvBCQXpmgnNQ0FqAA52DCe2vt/nxfOBDwtXlLOJvxV0AY
x2Vx/cEoogBrjO4h+maqI6mNownrrxDD4czOvIudb4bbXT4wF0aoAzMqjaEFPIyUtrw6xLvS9F3h
2x2fGRcIazDUJTUUEzApsx1In78La/VoZ2/ftzcAcyzUDhBlf2jbATYgrb7ZjfZ0N5mmyxjIUuw+
g77/syzUJvC4XgW9/DySfWRpyBg4gZkCfEICqETzz6z0KHNU1MVlNOgd5OZtEJ57uyb6JtwQCS8G
dmj3C2mN/a3xKnoGJSAQVEBWrm/5vEfvfK/JcwrBO8R3xWbcpnfe6uShpBoepG26fx3O4z63OMuz
by/ewt2A5lBUlqF/NEN8qbutjPRS8iHXcxpXonmoV/onwz0sJZWuLMz390UglqepXPegPcXgJOcN
KshEJah3sK6ghTDgysx8EC7MJEI9SCXfZaecHEISWU8/uvG3J2tpD14aoXM9bSPnuooWXlxz0aZI
zBd9M4HyJzHnEoe2Sf+5J7oyRzkJT9YCxQNZJg6v4/BH8yu3GRYYy0+rAsixUkWSOs1FAN78UB+q
J8aMzZ9IvYuuhkD5BhACJs1UYgjTPYB2GrTyAjMj63O+FhmmFq65K0uUfwBPuQCVK1ja8X969Ki/
Mkay8Cy6+n3KH0icqI5iw2ODVeSltEUA+kBdg8T5o0Rum2ItChXRVrFXqbkGS+33AT3EVnH2GI2b
C7fC1VioUz8IdZ5lEc4ksqIb2a4S8r7+ZmwtxoGkm0PLPhR7COBlp3AigTO29iitWakqlg3q0PNI
J061hkNfgpqWmKC0JeX6v1wOOh4ENWQn6CUGsuuQQXZ7huQBYwx0GAjfDFr9BGPgO8uZSPonPDQl
K0fEMkLdMJ2GRJQEplvUykTTUffvR1bvLMsCddC7DKDVscKWQocpVLEU4oaW9V+dC5064a1cZP5Q
j0jk8Cj7JhYaChnF8YVY9vJc6NQZB3md2gvJ7EPCrWHWjsji7GLdhrR2Y5FrCtqpMIYXxMqiydua
We6185YRLTEOON0pF0tTo3s8/Lrn5qQ79QYxc8v8ur0eSyHS1XTNe+Lizh3isBY9D9PF7fjtYa6w
5CQfHNe3DEbPNMO500qyaIbKpUzGITltwDy/uj2OX80NiL9AoibMOEVg93+h6etMmkLfEDGOtUas
Olmj32h0GpJZ+h7IGQ/l926FLk+S49qP79TVugFypX3+tt/5+y0r57O8R/5+Du1wotZPFHAJz4f1
4K/9rXzUyVGz9H9zCVyYoaILudXrsGwkhH7mWzU5hllNpq24t+d28S67MEI5nrDrQYYOreOTdu90
u2jNcmyLJ/bi9ym3U4Oe3SjBlnwCxGiwGoWEx9sDYK4G5XVCL9TyUcM0WU1G8oi8w7GFzrr+d67h
YiiU85EBRIqh2jAve7UxyAvgiwS1H9BPO4whLXqHC0tUgFFzbau2AhaltBtLcNDOitwl4Jko74Tr
Yd1VpvZoV+T41ZoMy/Nk/QoHLyxTgQcOYTN2HMZoDcaqbfG43jSn8iV25I+dvGYVtBfvpAtrlH+q
Bj2s1Qzj3FV7B6TTVnWuGCNimaAiEDSStLKgYnekRLDqiDxve6Iw/CzDBt0EnIt57pcebMw8oyb3
sOsR5TAWZjG6/TtVBuUMpkDLitLDwgyYKKBwv949M1sxBsLYd3QHqwzZnSyYB/LCr3bjT7kcPeWs
pnXWiaU5hyD7OKTKoADGkK4dJ/rKasdMXm5PGMOv0ZRpeM+HEsdjKECWvpXWa+j0jPiZNVmUO0ja
oBShxDA//gIoUtmdZdw7kWblp9sjYU4X5Q2CPipHOcTS492cuuHq+T0ztQdWfMgaDnXyJQ8iomh1
wlkszxjKXboRTFCuM55OS6nCy6vcmM/SRUgCyGc2QrkEZiant5XA8nQLaRQk1gPxACpUuDmP4QIY
VxDdghp3VQEfg61wRvSDLhgz9xijEqWbbhOV0utRRSAygZIMRvXS7QXVDveH02gXD0B4o8NwK51N
E5z5mE4htr+53GQG97cXDx3u1/YHvTWKbL4DoYIEqgvbEszX6s66vRFvuzmokV0bSXjO01IBxxbI
qoH4m87mn25buL1S0CS4tmBkE9BNCCRP0/FFeWqdkbFOt50COH6uf78dpKIJ59st+8zJPbx1+MXw
06w5opxCBHAIJzc4RUllOZB42AdoZzUZC8FabcohoJUPvJMlpina9LZ+/hRW2mr6818aofyBoepR
2HYwstMIzg1IeR9J/8UwsuzbZnE7wEt0KNFRQ4H2RJ/mtTa7aai1kZfO8rfT9/ftbbW4KBdGqKFU
aZeEPg8jQU7K8w5kglgVADhvW1lclQsr81dceDa5hLJrC7IohOvRq/S4F8wZt6kxZow1lvkrLqzo
oQFSuVxHvN6a+mu+EWx1HTJsLB7DvyOh45kxS4OxBHvtCUobssWHrFTwL22Nn/fchQHKXXWDCg4+
HwsCyb6H0WxJ8HhubY1w98FDsan4VYeKgYWM7en2ErEGRnmwUGwAF+8xMPCtbe4yVh2XtZvpwGYK
vGLgRizO7iBWgIgL0Ekigbh6vD0Mxk6jY5siDlVOSGCmEq3YHExhK7+MO1Y2ZzmZfrFKlC/LA8NX
IaCHt4CY7/zH1gCuEW+A54Bwq9RiRgbz5P96elyYo1yBCBkj8NlgU/yUc5wPiAVszPfINhi7mzV7
lDfg9D6b61Rz3GYcufvuBO41Rw0shjtYTr5cjIfyB6rep5OG583JQm/eg0FksyHCtrlj2WHNG+UR
gl5EvoqDnRk9IJr3EwHuMXuqWMDq24cH/ZvXniccjMDLJqyPCLEtAortjJUr+NWddO0XAHC8NgHN
P91vcgwlLlaarb1BBY/kFjHtaldvtnf1aRdtOEffoh0dyZ5iBbJqZlfJooPVgXZDFAectUTHIGNd
YdEMLFt7bnbxxgV/D2MHLvuJCxvy9TjHPoy5voeNnbrK9vxWsCBPIJnv/yregRioBP5HBXqelB21
S9u65CP0ZBPQb/doi2HhQxcP04WF/0valy03juTQ/tAwgvvymklSu2xL8vrCcJVt7hQp7vz6e+h7
p4tKc5R3arojuiuiowUCiQSQWA4YG4G5xT7PuxD9MTHFfgs0YaDjzeKaotnX74QMYxuswRxyIwKZ
l8Eetvf6Xb19OHPec3NttYhq/kiLMQx+Jg1SMsRjrw9WD5DeKelnR2FabQApcCLR/6ACf4gx1kE2
ojgE5vp4NE/JaXDFJ5+EmhMgZLjtLObtEEahsYgC7RKYvL5WNqzDNHVBzM94Gwxu/wSYYXI/UO9F
cr5uUxrl88OATwgxh9R1WS0oVYE+lpex0b4jwn8Lc/BtHyYUmBMqm6FPIiEbGxkaF2tf3/Egptgc
guFJV8YCkdv8zJ/RhBxzRoWVWU2kQXIihqvvsJaB5CQFGa4yzJnW73lDICUB8INFJTZKxcr1oDqf
clROBjuxSyrcqTSEDBtaOVGIyhm2X3Pyy7MKPyGrsxa9UbCe5FKeTxeQxegFzTerkL6Or3De+oQf
o5Xj0U1pMaZdSRNdTlSwiEa6dbfttq601WmqOaQ//o15ndIaPeYkRhYF7AocsCz7pJDhBWuQSUWG
RYOEKUfhf6wRYZlifEWcoPUzrsAURmTOpH7qHcMF3OJL+x5Q7KEmhklFzUnvuXMUEkdj2N1c6DOW
jMrC0cUYzrmsyr1kq++qg2ZgbDnad2/Sk77MKOc+jHJjL/hUrowlSSLRz6riMnaS4aHWO9J4+1zs
lYXdD10OsTmTPyU2SmByiNYQ5357rs+wjcBdg4NMUEHO0Er0Ny5sSogxKlpfw3Lpo2bazWpYYpLi
bAeOz1NKnvAYY9JJjdD1KfjBAmcbC/Zw4Q4ZZtsv+3x9/N9kx7bB4H0QYeUkaDV28iE7Pvnd2vXK
23DeIbOuZSI6FnambfO20hPQAdrzr9QJ3M/KyfYABUQIwGGJo/BsI0yGTcxY/vt91eJ9eEhJg53P
218dKWz5NxxAuS1OFf3iUOUoIYvIV7dqE7cpNL6xS6LT8Tk3Fhu5Iz1zrhPby1QN+HAm1j0yNwuB
qCb4dT92AZZvrSs52YLbLzfPyx8azIVKjDC8BOU3DQOlFgXuzMkRXvPMxFxIaMpAHQeKsglMIsar
CKYqVInRjTLDENZ4b4Wd9m5zl0iNHoO1RtgfZaD9QgT+JfvY9ltLKH0FGlHBe7lYxUzutcVj7H7c
1oE5xZuSUa/tkAcYN0MYQEYjPUVCpH6p3m9TkHkkmNM35F6stBIkLrasIdk22Bl6Jw2irVLysvMf
sHiTtO696tvdo2O/rzP6xTOCs4/9KZuMdhRlVmF1/TebBinpCdupHc9uUGZ/FDfW/W2O595YU2KM
ya0Fwxp8bXQkmJ+Pkb+QydfZuU1j7kpNabD2Vu07qA08pP+OzrkG8lz9bwSYd7fcD3LYAdEDcTVM
Ok4toPuv2yRmI9A/TMjsm7sLVTX1ZJxKvj2TX93m9/C05l2kH+AsYxQzJcKEZoPXXopgDM3atUdT
ovxGUsTGMikfyb+7w2C7SCnc+ysVuwu+ouXaWpXL22zeVgeZLSwEiSidUwMfoNy5o9Z12EHCjSfm
/O+USyZW06SyD5qRSHASfpekIeGqd62FhEYR3+YNg83bwH/bJvTuXhuNTO1KUxBAzAbGOiY66EBj
tNQG5LbgeGQYw1H5Z6/ssef8hOyp/K6SdGUtLpTne3nHw5gGI0xNAKuCmfpplTuV8+7bXPMzCuQ/
G3Mg2F0LLAlFOW1E0BiatXbePG4e/H1NRLJvV/C2JieSnTW4CioOgGvGzlD2SWxFuXQ+N+L59Ka4
wyq+VzkKPfswwEbSfwgwIsuxEV4KiwHnnwWOq6917DYnPRZJA2cHLnefXWi/uK0LXJqMCOXinF/i
FEzhKaJSgfhL4LC7MdVPDX0PHGEljhNwzcLm0J09ugmvo/pMAvVISfzIKODvYzjIMwB74D/wMNDt
hoouLe54sp29yNiWCLj9cT+3yMgWUUyWR4k8PgyaU0miAJgVCi3vHkK033Of5nNRkzmhxki1NfRz
JwWghhbvyI532zVQQ7kl6nlDPyHDCFFQccl6LKU5aTK8SeVqZNed7WGBpfI8+Y1G4cdVm5Bi/FbZ
alkKwHBMtgAeQ3HSLaBjL7RajEE7Oug25yVSrDTgqSfn2L4lMFETy5BDM1WgnmW8RJlHICUQU39L
Dm0Hl8ci59C+3y0TWk2bK1Khg0VUkuzotaSBSM4nIEkR3gto3pJg/MkE2O848Hat/IFnqIIeKOdT
dm+7HTCzysdiJR6795ZE9GLXnBzlrMFX/pBj1AS7RHMs1lTHhINFapVIm/xN/8W70bOR9YQKoyEX
K6/9IgZTdrLdZXYBaJPeVhzOKY3f+lMP/+Hlxzshqc7G2cPNehkyku9z1MkzLojS7BMVOd1/HxA7
ZhxXliRJPnhBj05BgpdxvnLrEeOpWnCcCpfUeAMmWhfnhiiIo9iMu5WL4n+723boZ+NVZzk68N2L
MiFTi5UwlBbecaKTOp8J2Y5JEZ6HnD0cFWjzqjEujWFRdHI0YURaCUXbeDsMvlFYPY4qf5/vj/Of
kGDsuCT0bR4UIFHD4knuS2jTpzqk8VJZBq4MTLxy1RwSx+Op96z8JnSZK4sCuqrnCehekOR/Kx7v
Cx7YMI8Cc3+07OL3hQgKipvY0kEk2eKBNxf204oDog5Tl7okYqeFpjHSkyVvuGiyUp/c+4/bDv2n
Sbv+ZUY+dYNtIb2JX+7IJ++rlZ/BwvWPMwasy9HAEOtqfYLbjgsSP5wXa+du25MDtR9qsl2+049j
vaELe0RRWWNnT8GzOzzJMaejd1Wq1wY+IaWE12rG+W02o+7HZSGlA2SHAIj3298b464vzJXsdOad
prdB1hUDPtw++WS3sgdgMlHn1wmvs4CgSJrZtW1/hBSAurZH0YhINJv+rpGHhmQ5t5dzjuxEZDPU
iuWNjK6wE5hjSHlCZF5qgBs39cbX6hNGoZ9u6/a3ub8lw5GvifEMAwk93KMMN281QW0gst2dt7oQ
mTifATnepjaTVLk+sZHTCTXRt4Qaixnrk2IfShsIM87WR2x1/Dhy+OIdB2MNegMor4IIQh2hH7eZ
UH+6gmsmGHug5HoixPIossi2Vy+HZ/9BXb0sdvaqoOZ9RZzlgpIj/o1+GjzbdceBKtLF8hgtTIxj
LHmJzJlpkOsPYmxIjoBLaFR8UExWG6xWIBt4jKNuE5ceD9li82bDWzm2g5FPh1My46kmYzt6QUzD
tgdpjRDCGaGZKcdd8cVm7c1a00p/1Pun2BH26SL/lRAq2NGjLeScxMH3tvcb9+BH5l7Clj3zgvsL
iFegGMbL0HG3Y662JNmycF8ee7JYOl8cXeKIj03ihxZKSM1I1T2gmsMxG98gyrd4YuyGh/HP+NLg
13fuW/sYPppOSj8LEu3s5u4Q2AJFP9EyPDq0to/LfQob6bvWisPi95Dbra8Yr+rkznuqnBRVh694
se3d4ePublmQ11NB3M2ZpA7qPq4LZMcz3TQbz16ZKJS7PhltOaVfi4eOOkdnrW6OyW5N7kP78BWR
5Wr9ufzci2RBnxWy22FbFl2azu1r/jNmuVY+xlQFfildjPBbswHO7Gh7DZCt2AW7vE3mGzDllngY
SwWIgLNQJqDz4gLsgpDdnUDfdiffUVHeW+4D8rRxRHJ8WvJgk0a53yLMmDEssZejJgdh+8Djafxf
b/00Y5AEqykxn4aLK7l3nr1b7ewWp/zmassSYQyGG1JXIVvbOZ7veIkzDlfsKBoWl3heWIArbhjI
++XraOP2qfN+6/pl9L/91vUt/99+a/zuP3f19m9xlIAdTdUG7F/yx4goWJVuumtdyute5VhPtle6
zU2sexn93q/DPW/kjBeYswOphtnlrTB6tqdN47qBfYpQUMvI82lVEvdAls5KW6yfAkKpQz96uvZt
nl/nKQlzi6JBwtqfkb2UOrzLzxMd47dV1a+Ss4Xftle8fNqc4bTwRlY0RUY7l8r8tBagCiB2eoOQ
IHSa5W+PHMfg+7ZycYiwiLN1GSHlmXwTER3/zYB1PhotFw96NmCdMMMCHctB76dVajTIL+0uEqk2
7Yu5xDylYJcb3pnM5Euws+aP5NjdpYB5T+NO1zD9THfx4VdKk3e0EHIhLHmyuzYY/woiqx/CHGTs
xCNKSrzfKfhJEPfcPqMfm46BDXPFz7U1+Re2GpfYMAlCBlq/W+dN+YWViBowADPAVwroG8N2KeI8
fl3c24Rngzk0eI4rEbEfRGGTNVpgxGevM5vTy05C6y9u72WJhb54QAMWa1mhZ81326WxSj7HKdKC
8xScM3xT6oxjlXIl78NipF4fDuNq+w8Oe+MBse51nBAB/Bq22QOI58pK/6tWTCD2myCgPrQBxQwH
YJcXOwT+OXwr9ty5IdBEFo1HX9fJTlj5d+WSW1z5mVEez/bPNzBMepEgoO0eF6MH5DP6nvAJ7qO5
5w1AzdQBrukwRjBWu8FPJfCavA5Lbb+gMtKiwdo/cmQ6Z2yn/DBWS/KC0hs3F5/8TX5eqrbSuIKT
b1AIkDfpsV8mOw8BJ83JOkJ2Ud8XBuGpLY9XtiIQyXJhNT147b/RIlLMALbYtB0seEESl9J1LPOv
ANjJZRB9Uxrs2KmW5lZyjsUvLqHxeG6o6vcT709A8a9QN9U+6aAmFQyABXyCBj3/aIrej03RHtxa
RLH4BA3lXMo/yytXivNt2SeUxcGLhd4C5Z0FLCJszcB7p3IGh2aPt1WHK0zGzGWicMHurJGSCziq
e90WFj54kzg9IvNm+58b9z1IOmEownYsIfD9Fq6ofooXCbC93kN+fY8nN8a4CNjtVCujatjeUzTY
pb2O7diulyLspcB74XMsGVstAspmdmlGK5LbGmmdgkjEW4lomweksgHACs4rf84jATlMV2XsuJEt
+Kdry4muij7LPDDXuDssoiyohUz7L297/5lvnnPUTom+7LHHsfeQA7itJjPHd0WakWva9vnlLHyT
fsHOQnpBr9mR53K/9w4z9+2KCmOWsZur8H0ADKHXzNpkr5kbrqul6hQP1mF4SMxxogJFTZrDAZ6X
X5cHebmFkcvI+jFfYEoBbeQ2xtxtcWlxewzmYqmrb2NMuZomipqq47e537EU3reSQ6jprv8ChRaz
hZNzZqx56cmhX4xmJyUiphY0R7aPvC6QmZbjKyLsVKBeW8Pgj8r0ZJGAxh3pAOTlk9KWURtMnND1
j/0v3gnPWRusHoX2qmiLBPQLY23QnCRHFxFmoHBK5+zUDhobYEJT/lKcuTDqihRzW6IOwxNVJTRo
9/fW2rO/6SqCzWQLR9wAuGoZETqgGvVRYCItdJ9uX5cZx3FFm7kucl2IhdqDzfze214c1X1A/p4T
qHFlydyWVDDyWi9BxPYWY/EFQG+PR+uV91jh0mE0P9NEP44i0OkpusS97fY950bbs/ZloheMyoto
l0i0ADR2v/z1vQlT1hLduX0oHBpsciXWpcgXKw+eLroPnd/C4oIQnmukf1bbca/+cMLii1mx1hWl
AU4u7k52RJUsOqfZVyiG80aBvmfXfpjLCanRGU58atpGLbpMQKpw0r21V+/qR3+tY/mj5oQPMSZp
xmBvnznLTee25KtGD8NX9iDY+FOP3kBeoWeutHDF+ugvJ99jDeitUQUIWLqTXkT4p93KIOZCsl20
kr+p637nrxNbh5uyX+sVzd615ZkKdOsoKoHR9ggtVutgp6AjR0Yrvefu18vm9bYSzKXlrz6SMQuJ
L3UaIpEWwJWYO9woG98xnP3ZrR7zHU8ZZiYgR2UAxhXa0tQRc/paIp2u99o5gER62r6/BGuM2Vb2
GEiG63aXYDUfGWg+ECc8qXdwbjX+a0zajWXn9m225yplQLZD5znCB1P+seRGlAUsRMbeEYSyUYNu
E4kUi8xOP4vVfbcM0bP7igruMSLqBp2iNq97d97boDnPwI5hhJOsIETRNwBLCmP8YofObievlX3x
ghuh2QA/4obPMz2wkPuEHPNCkIZSuSQq3kNPb1JKpU14OiGWEGjtQq/uz6sctQLl3sIkYLbjmP65
PMgVbeZWZsrFs4IGtJWaxp/BhqYreDfuVNT4Mz8u/4RF5rINl9RMq1G1YP2bu8/XZHm2vzhKM/Os
vGKF8dZ6EBmCEIJG5yquewZMyFu4H6eiErtKiXmnuyHG+q0VlZx1CN3+uE1/3vNMeGTuqqJhyuGS
fV+f5ENa5ptmXX7QaMEDfuWeGeOv9TSIxMzEmRU9eTtZALMNqUfQhLi8zdFsXDBhiHHZftBAb791
A1ewWwkH3W2Qw7lNZPyRW5rB+OtaLMSLmkNqQPo4yEcFT2MOG1x5Me7aN6tk0C8gkefk+VV6ishG
cpfc5sZZj/1HXGyM6se5LmU+yIj08iHQ+BUFpb+A/7uyFSwUVwJUBNmMQASPhycd7d0h8iTtSSQP
t49lBitpJKRYkojUsq4ojNDkvAnkxoPnsQgmaTLRLWzs4KXne2CXREC6Lu65+P3/4Qb9Q/O7CWXi
krE4uU59EzRRpMwCsPaIHSbuV8tRCHle5wxF1ZGzVNErfe3oQlUMszqPW6TNMZTsPVkxVTZnWuGV
ZLrJkr6O732ZCLaKPJT2dFl8cBzcvF/HetF/fwFjdntLUYUuDtpTV2McapURb+uQxnGOnFOc18k/
dBi7qwaJXw0K6LxgwTAgCv11s7Gc4nvKISLiJtuZe0BGYRdetuA9n+Z6JdAjNm7+xZozy2KrE2EU
1EqgXVroqroG0mgIM4LRQ9plWMWxC5fquiDaYFfPdUTKExakbPIC7lyMAC6nP8dH/HOZ81pKZiXy
56PYagZKpcagJw0eO1ipkMRUPT3GASmfOYKfydkCkF5S0Jgrqdgiywje18wsTIAGfurXAyqxr/SR
1040f0NNhEfYZg54UhawwgPqcBd43chJ9qK/bdSH5E5fdYcuJRnWj7098Jocvrs7WVuN4ToFx4l0
NLozr+/NWbZkTfCS9hR+xU/jXr4x2R/Srfv8e49mHJ8YO+lhoAo9Bos8IhyRzvl3gBCi2mXKuqaw
4BjhWcpDMy7ak4La/a7Yux3gXj3S21RYaJRn/8YD+snrH2pMNNGfxXMXiWkLv9SjR/Ryih3gjm1F
LFnrFkfePNecVsqyLuqagdXIP+cJe8U7CzXUJfDITtkmREuI6FaUI8IxBPnB1IQMw1TlDd45bMr2
/+JqeYtoO6ZTsCjuQ3ZlUiABzhHjbCQ/ZYwJivzs0haZCcYududGpyqlvkF1HFqydOj29XXAK+r8
KmKw8ONveEXuRjGMUWvYfp9SPodKPiorNNVw47VP/N2nh8HTV5+Ky6TgomPNXw/ceNHSdWxLYHep
mO2lH6rxEJ8ANov+3peYqI7lZkcJYG9rFQtU7f27vMlpnZFobd1XO16ebDaNJE8+gTE7SiM3sVjg
EzYjdmuzaj+LXf6cbYZFunrHsAo2hC6dyFlGC2/Py7rOxllT4ox2BaGgGH0E4hqw1LYHC71OHd0L
3AfTXFwqq7r+PfMga99CmIQJQ+LJSZL3yCQUYzo1cGpuw86scZ3SYATpSUXe9u3Qoj6sbVI8hJfx
znLuAeAa7ARbWhW//mKzq6ZNSTLiU83EkqUz2NpV91lMxwzZGh568Yi8LUFbkmDzckyzaeIpSeZ2
el6c914EF2KP0O/lA3YQAqsCczFQT/7Q9KxJ1VAiVjRdtX6AOFl10uttKuNV7xrkLpIdgCCiZSF5
qFDl1yJuU95sPInqwz8EmTgvzYo0BvzmmD2JJKQcoY2AVyACHgAcY8NjjYnnxCFpgFmowhev3FCk
mQ3YA/2u3VZv0brnERs/+4cVn7DF6madYmi2BLEnA6lo1Nkl4LfLwKdIuPHjrMPQ9HH7i2Iass54
/BhP2j61tDHGwLg0mgXH8LGjv2V7GTj/H20Mc2ETikUyogxM11vf0+qTqz0ac98wow7ttRJa2FC7
Uei64iYj5x4A444wbZwvweAU84KOOmUQBRRLTyHWHg378p6XQpr1BTgiRVRUCX0XKnOZs7xOw2Fo
oXqAFsTszx1GmRQAEqgt3JBqjxdaXLboTy42583FjnZnB4Uim6OWc5Zy+hXM/R4ytb0IKr6icscg
ZnfKMMdtOM9jwtp0vo7I4vGi/tmnzZQmI1tLacU4zWE5L3b6tWsEqq9yQIg7NP9sdiIXGH3uKKfk
GA3tPa0rkaxrsfkS7+47TIyfAbatr1KMZW5j+2zD3S61/374WcOhytg2h3wp1s0xgj1rtZeapTgW
iH8ltuEM9D1ZcAHR56LCKRVGlFmEkNAvlBa3oSC/7gSCnC/FDpOKVMd4G22MgpvEmrvwU5KMOM+V
nGCsG4z1jvo5nGz3zW62qu3fNwt1Gf8OHI6GzhnOKb1RgycXvhMyES1foLfLAWsf5vRz2MfYdIec
+hiifXCTZ/MMWkjuAo/MtNhehbrpBQnbssf60Lh5ty+IZ6Nsi0xr5tjlUVihGstjcs5ga0AK+TdN
xhiIxdCFmGIYAyOR1nvf+V3bA+qkGbcyNX/7JqRG9ify9Cs99AIVpGx4ovJwXns2kvYHfRPxWqNm
lRMBi6nIpokYm6GEbGsQl6UwXgElIwvRNfFYz3mwpnO9obhqf8gwd6ASBzHTC28MxDDf3ZGdnpAU
XS2OQqUncevIr/sLYO8vhG4N6jyO6SJswo5tlIxuq+q3yWbd7vRLmKtRYkVb2VzAcGPHA81W4tqo
ib9HOvG9cUZ0Q+2uRTniMKrVQAxqvIWLdCe/7EV38Wq9Y9B5gaIRbb5Et7X3r6Kr0AcensYMui2k
NREXc5+spK6aNMdH2v7BTUm5HJFjZCfISPNFlIjKDQYCg53xF90lV3RHbZnonVbW5tmKcEwblNJ8
Uu8DtNjLrk8D5/LQLb5unwWPTXZr6fl8zrS2B5s707DfzM/4wXI7jxyMfEMfv6r3fkv/P6qlc9EJ
uERSQNZlDQ+QayaVvqxzLfG7k45FfPW+3g17a4FWFph+XrKDR4qRZ+gBmjrvQWpw7Q790AmJ7ysa
u38TS05YYud+DBVrMLwo7E71hbw1q3yjkjIk6ENa8mBJZqPxKSkmGveSNI4zESyNnS/opaS+0+D1
73PBcWaTDjgmBP5j6tr8bk2aKKOV6RIgoqAd+XZnDoCjKA8SCoa7e6MnZ/fLXKKZolxFm8uuXfJC
rln/ousy2kVNVcTWoGsd8XKlVBMFF8FcaDK6svsMz336KqOZsbbr5zHu4uXl5iU7ock8CKrBki9J
BZoasYsDWqugLp3TLWL39rWbDScndBg/pvkI2rsGcq3ceg2oyIoUq9T++N+IMH5FtTzgul7AjLz2
FtYmIajYpJxTGp3GD1M+YYQx5YN1AWxCDRqFk38oa4kqzm0m/sORIBEEcBIDg+yM20KJ/axWo7KL
X/FjgG1RwBSvN74tcKQljTL/ycofQgwrKdA0YgDUjf4RqOzelxaS4DV27pP3LN+kNv9JOBux6X8I
MkYwsFQlzpqgO7388jsC0EfVRjm3XZbL7v62EMdPv8UaYwOtDBUEM7Lgy7TnEJu2Dh4teaius6HZ
H27YBpg0usjV0IOb8OsldTJ3VQB8F4/pDUfj5hXCABayJEIfTItRiB5twF7mnTu8pOO9v7wz6HN6
wsTBbZHNBmUTKow2aCFWyBojFXkn1Ci3+EQ8GjsTsD//Gx1GCYZzEkX1Je9OyjE46UhCFLbocncn
8LhhFECMxVaqfVCxljFQTTuiOVv1ReT42ttULHF0xRNv0QwX2b9okFmEABNESldamARAU7dFNpse
hS34fxrwo16DprS8Mgtwk8P7Ra53b9rq6jV5aJe89uXZvN6UFOOEzmle+noKUs2YaTvvqqW/UNZ7
NKSuNn+BrguvPuGL8T5i4EVYJA1i3qdyByTaRfppOVis4woPiZPvkDK9Lch59z4hOJrE6YEpvlpF
Jg6s1ogZUC1BJeq80E/P8UflpC+lQPTtFltem4Ww/rICUmz++xWp1ywzPgowOJHilWD57Pj7gB68
ZYw5ft6LY7YPSVc1WQOCDKpu341DE0Z7Eas/0crbjcUT33kJHYGKK+0h2yQeHkCoY3ydPcqbkp31
KFOqDHOVZ2SJVYLq+cvbbWydtgtU9gAD2TkV2gOth9vHORvLT+kxljHThiYRg7RDpc3fNPf5nZXb
Eeo0xkJysC3JIzrqUhvTo8HbX8WkU9qMHQMcNqb+EtB2k7vgzgvuG6d+FscUgMdLCc6ZGV1DYhO1
S1HENslrrc18X+rzHlrrP/kFIGMFm1sYmXUyUxrM0YVKGkvA8uxOid3vczRVLny8OddDz3ObPGaY
M+vLIAmTFoSeWvqyifdvCtom7fARgNM5oUc8hp84WjIXdkxZYzxbrIdBK42sbQBP2jwbm3BVvS0x
R1/z6wZzQcGUFqMVl+KiXOoBWtHTF8DV3um2TkasRoMPLcxji3Fxl7MfxbqedSdbGeyLIxO0JS2/
PEcHAuFtCXKOjH0ya15SiUUBpmJih3uk9DD//8GrAX63zrAx20R0bGvN4JvAZG5AZXNX0tj59asg
K0AiKIFzUu2od+otFTdH317SbkeBEv6grT7+KgU9/QjG/WGVx0UKS+jKS7Y1SLxX35UUKffG4Zmu
8T7d4pZxfV6QxoonjUq5y93Yp/6q6wldLn33Y9nwOuVma5JTthgLUpheWEcJqNWHnYvF2So96CRs
KAYujl8CL1yZ5c1AcQRzxRgd+840TpxP1V2ksxFIuOL27rIN7iXXrd8L0qwOzymq+DxksdmYBX05
/9BjZBmfm0tpRKCX209AeC9o8XtP6cMHJ+Mx2+U8pcNI0WzzJCkuoAPQ+uoukZ36tfmlE3mLp/lB
QR//0j6Wd0fabpAycHtUSnCanI+YzSVi3QfgszBcov0shVbWpRNDDc/DtzeDyOvYR23tcDgMpKD+
Ol3crU6BXfh2vi6OX8uH868H1NvoIwUKbuP4aCaixwe4D971nXtxTT9rNIyTM09is9CTQsXF0Rfd
pl/dtkCj2fxxWyZMM9cy7ftSybF8E/tdT4bTrjDQb3C0dtbITUgwSpQ2hlRcTDBgpwVV7QtAbKBD
t9mYzbFPpcRoUBKcNSPNQUS+EH+hHtfY8vzwwOFk/rZPWGF8eR5HYX9ORmml76mB6X7L0e2t9LgG
ntbuHFHea3vWdGPK2ZAMS1Ox55rx6Z6onMtG8UDwpcd4oIXQ6wl9//bqsDoY9N55fkX6jGo0Wa6r
RU/SjCz9O2DBfHDEO6eE0+9gPD26Bk0zwcKC08vmTdTpuSWKQx8s+yunyafNHa/+dnysWhqY8MJI
sqxo6Pm/Vvpz7BV6Zrb96eUFPTsDwOkBQT4sMaTUAUmNbInzHmHEp1kcUd9YfPko0wL2iaNU3K9g
lKqRi7rUkdPGTJGiL0JiYHT+85DSwLUc9X4BsLWj+Px1eYt/0wt2T321m5YMjcPrTJ3tjZ1Kg1G7
ugqaumg6SMPeYWMhuYvXgGNXCT5FEClggLD6GXDC+Psr2bWkaxyeKGaePeg3hgZgfxncDsLz6wNp
Iz1oVK9qT0JAkq28brapo2IxzCbcVo6FJ0i1kDE6ykuj/rQd12RZ/dcvzdBqIKsRDwdgrrYmSbgb
4H4aQVAxdU1EZlrXRTYxKCpKo3uGhPTmongsXe/uiKhy+V9foWsizBVKjUj2RANV1bFVUgCm0voi
EmUv36ED7Sujj83uiI6D59tU5+SnyqpsoXnZNE2dkR8WMrSCXhij/HondgJbW2B0ETOwt8nMCXBK
huHtIg5agqr8SGa8rDssJOY9C8cvvbYIujIlMX7CxA3CHpzRooIacbGTFihPcKt0o6e7RWAU5ZRA
VA+WoEJUlRuOGwdRCqmWBhV2AhA7eGmE7/tygxpb45Hi3oisM6i162x7slJyV6CWathB7CirF9zu
NZDssEue1huTVra+lrFoyjkfVgs/sKP3AROhA8VeYcuJPNt4aIGYqQFGACZxZ/NEP5N9uJI9Cw5X
d7Ga9DVkr5BkVTg7bEg0HHmlk3W+8ChHl2ZyctfUmJAkSauwLHKIpqbjUWCd0bOE7dM59qzw0lac
68GucymMvgja9puxcf/vxnOx56fkBJYzGYCRIcMYEYFkdKYwzgwbMwPRS1CiAXKBg4UG/cfYgLnk
TejNROvXdBh31de6cRGACXXS3LuXhMJzuuZr85S6vIjuPyjEH44Yb1CKYqRYBTgqnQhQdoiQW6Ie
deCDYLbKt4sNj7f5g/pDkLFjdYk1qnEHguj8diI7X5ojiI3Ni7VnwshrETKGLArUuLF0lIg0rNH6
Fdjiq4e9vehgMOz4r0zzH5YYg5b4bdX26bdW3PmfzvtXuXm6bZW5iseYtL5Icy2yoBBP5UOBLh66
T+98m3KojA+Qn6bsH0ZUJlfve5gn6Ub1Rlo7XER2iiZZZBFabgPwrBLg4Tvi/ojAsGDukXaWL4aX
Iy+zSca9XCReIXvOawyaASSECkyoMLfI6qq6SlVUn56ajOzePJrAxmHK1N6Z956K7mmRBM5+fSAY
8VuIWOjwmSx46j4D1HH9EcwFA/Kil8TWtx5aRNwBwwUgB/nyNV3tH+l5BVTVAy9UmHncXNNk7lib
dUYRS2g7yG1k2DCsGTx7duQKex+T1ou0RJfbbc2ZQeu4psjcNkkZtFqokdXOXi5ohnwLjruSopMH
fhDAFWuRSlh4dAFucY7mHflDfR3HFFTXdJ1XvcYfsOnxPl6ttVXrk9ufNu+EJlrA3M5S92U/z6AF
0aqzf8W7bj2ge8V3gZx8m9LI44/bMyHE3lGhuYSRFXeoFb8kMKHJmiNlzq1hc4yGV2alGkPIhfPS
GQS72BLK7ZP/2RpzdZJsilEXBb/UsP4IuvPmPyCqzTG3J9ixSHhdTaPgb8jre8BtEqbVkh6ciwIH
s1PXA5762AzERR6cERkSQABPMw10kv6oC1tJV2K1YY0JvQHQh7TCsNj5yIsKxivMMDKWkPCXpmCc
/dt4TxgxOj8JvbEpJUVbtWTnbrOBhcbcVOIE5MvjzdjNlHTwasMw2IgkoGCGnrFrstZctHQsXI24
ChJiy5gIe81pATPkHs29s/f22opXiFRnnMMVVcaQCXIWapkKxSi+GltAJq3bmpEdkp37EuygLNgl
gc8ogLtPA9ugrSvfq8eOvsfHbq9uMNu6xX6p0f76brIw7nkecvakJ0JhbF4RZ6rQZxDKpsTyUbww
d2hVbmwEuH6IVWcSTe1sYR7SioiH2/d+pmI6noeGpg3EhoDtZ8LcTCsvRRbCmyk4i3HZfbzHVLzv
oCHQAFafsT62JFsLtgbAt57bUzye9g/tm1BnfWkqGd3FQ01AXMgLwIxISzx2nG6dE+MtW5yfuVgz
IzssQV0cC+1j0RSU8d8n6h57eVN7KtjVyGUl2fUCzyuirQWgCvsu73n1PZPwg5o0bjeWLVgmdtTz
ktRdExtIy+O1YmxcgA/IWEMU3V02gMPfC4vccZYPaLokDn0FDuMjN5Ccu9365AOY24b4+BxUYxWi
wrNNghsFfPcm3iFxtl//H9K+q8dxJOn2Fwmg6PmatPIlqVql0gvR5ehEI9GJ/PX3pL7dLlY2R3mx
s4MFZrGAoiIZ3pzILkQCOM2aO5s+4ktkTcAsJMo09Fg5E4ldKzGpsZYK29jZkoWDSzZZ0pt9jaku
EMBseeXJMe0Z0qPKP/imWXqVYz3TKJM5jPHLa4MapMXREx5TjJ4kAhrC50xHCRR3rFY4rFubwJCI
Z6tsFs+uHxR8pdCsaKa5tZWRV8UVLVtPTf6q1JgED7llbMWtB8hDIdE/RJzjfelFF239hFZu8M5h
ecTH/fiOTFxUAvMyjmjVN/FumN04IwLqnQsKnxLFFgieMwye9iYgiOzJKcY5NDEguFxgetrzlLs1
c8egY1UJBVgNkESCOP3rNlrhx9gFiIPuWdgqIDLd0y1xG7ipTyGG9FvsBGDY2+dOzYsjIQUFe/lD
l3nuiV8JvhKB7uF2POmrE3rZBhY61hZBEEgDQYoX8vjhR+VZERQdw9pYeGIviPqxkItVF3YQNdwY
LjYVeTX9t8c0RsV5QIMxDH1RoozegkbqxZZhntem8fGYAn2Yvz7YgALjcqdC3RnCNergWKQ38+by
XonHAfNhSkFFMfpCfx+PNDGN+ZpbXxghgSM2WKIXNRWb+uxCSC9X2E+ZiN2zsadFINTGSsyzqbPA
bXGiUcNig4A++fPjdxuravygynya84VCFOigWs5FV7YVsLdLlob5qWLgpdlyfcSIQVHo5CGmT7Cu
gc3Zn+YzwEmyEG3PDkFzfqjdepUi1HwvlxJWL3lp7Yg/UnDYSsKMPB5V0xih0CcRzv36XfccYCwr
tFqOVI+VGn78PmOytEmVNLcULQphGz7dZumu2Uy99CNAHpBztHRk/UQd0mKhoM5TbED26bR7XixW
934IKlDP5/fn3CQz8r5s7GWyJK/Y5zAze76/rjIALn+ggMP7O0a/3/ebsnOqsRHhQjNuI2HSYOW0
uwioIQEx1jcS73c7qYSpXmJdmOyjjKSb/Ze++1oYzx8LHhbxSPcc7yFN0SuTZGxP3isaAzesxHqk
ph3e4+rQa8GrTT97zpzn2wIVA9e1l61VYISlQrSzN2ZfH4f/QW2mqgGQBEHBjef75xqQ77Wir6d9
3t9rZgvdnQAabAIU5oxM3Bwo17yMWRqVZQ1xsyoIiorg+afeKHVSp6Jx6fH9j7p7ij9O8q8eYj0D
NGNjt9br/Pd+3npfcwAWvwLA5VdMeNnbWICpYEf1z99AZWPAdJv0HYXI72FkVw0CAoM0y+uzeHjb
5FsHN8iX2pW8Xnfp05V0s31m8kCHxj/64A9gAnhZuVWX9FziEY63iARYeHnq7NVb4TipuYvMi2XX
VnEBRJ49FwGRBuSeDQpyvAG6+0YZ42x+vANjM0u5D1SpxLc4HFbF8lSSty43A+JOTBfz9cETjr83
uCRJT4fE8EQc2eN+BsaE3gTDx61sKgroPHX2aWM4b+XqRmafkenaMbLaq5nv94As3PLUfywwQkFf
AKoEtsw0rOz/FIFeNso4VnqwrjiqKZwxqHzdP7+kIjYzK7sFKMm+TonG8VIjcBJoUcoiLCAasdgk
YMhGanvNUKGeQt0mohmiJeNcVukKV7/izeQXyiExmRtzbLbNPa/2Dpxq0lhlEpAoEnZ1sG0lQO1/
cu0r57BLW5CfeDA1q83bDRteZu/aeGqy33o8CRurxP0gSIPlgaZd9OSqKz0IAqOSoKeRnq528Mot
Lo+V/n/QYRJUSY/SNMDRCYxarGQzml8seI+vLUdix4IMFLBRYaZqY2hs/UoKgkvXXJTps5bBVoeb
mQtJBYSNPTcf2+W/kwgN0oE5ZWxDY7CdXXoycIKi7/ME0Qw8UkZw0HX/7wgwFsjvqryoryBgldvu
uFd31uPfH4kpfnLA2BZf77Jbez0jppj3C2Iv5+t9x/HhI1/9Jw0mLhKK4FoqlMb0eHpqcMPLtmPy
619+CkZl9bMqXqKavpRTku51afZcIKa/feJPPhi1DONJWvXoKiMWASaqi+89R6OiI1vuMt3fFb2f
lBh9DC5RP7looEThdC7mjCw7y+Y8GPfTM8o4EdCJz0t8lsNKwthhtuPt/jzWDpFdMAmKPr00Cggk
v43fWFDmjopR6f/pGIfPJLJIYJHUoLLY4JkUoDnFTmSGnud9cJ3Q3zHoTzJMHCJGiALCCnwsJkR+
XeOb3+9m8uiM4KH+pMMouxLnyCplsNNvVsfaPB5PoeltcvNts3IKzEneMMy7gaPdPrYBI1UAShdT
RwaSJFQPGdUpJqJmXIUcgqD/OuDAAHFm5EkzAYn9Yq9NrnCPi8U3OUaNpqFU4OJeBk1dOVN6iI02
+VwcMPQMgBBwJ+h55BhdyoFwrmBWGZF7ToSZurG8llc/G/GfP1+QUaVOKOU0m4BGGpjKaY7RSx2F
/tLj9TPol/hb4P883f1LDvx0goZKLOagY61u2BWJHQyJmMTeR6igGxZPv3iCITJJwE0LNa0rQA7J
V+9s6NeauVcv85ZI1nFiB7cmecNoIwAyP56SBbnCVfveEIBy9XzAOaTTXRifP8k7UizEPibOS/L2
bset+vebMlrXCOdrWyioEPSL2jENTig50hL6yQ/jYJUubJPucume1V8KoldnhvuIsuVixg7YiCZX
Qv6u6P0kx/jaUi+NIMzwyS64gIgz2O1ia3FihpHu/U8ajL0IAbXmX0UocLisd+jiLEsA/TiRixMv
cO/T3ZK82PkMOx2/MKKgvX4FPbRaNyW+ZeZ9O8aUKE0mZV1aQkCPyXqFzYtnVC1J6BVrHKDgWMlx
Z/MtJ4wd6Y2LOCmn1Gw55a/dht5q83a7YFVX1m65TXrLKADiGVBAr8eU/8FRf1NmrIsBXJNIDaAS
CcGVw1Xp4MNuOB91JOf48VHZFnbso+pQF5DTo4Wi+zOZoa6BIXLMeC90m+fqeAaT7WVL6rTScuoD
MkCUWcGqPM6xHLPdcgzmyFTvT64Y153HcukLMugsFimBv9k4s9lTY7qflbdDOjXHYpOBkT4uf/ST
PDDU7DiaUQHKs61Ad2U5jvMpPrlPS5uO5MfmgQftw3FwbG3oJqvYqaAlTgvnJXLzBUcMYpkjg3dT
/4ghxq50aRddjZC6AuvolCZmRVCAwPlfHB7eFy72AA6PhZ73gIyNyWK1ivwr6K3Qu0byixIP6V8f
0xipbPyUDsZ8lEkptlMdirWA0J8g9aGzw/11x7UzNC3hxr+2Hx8C55zxuDqLog6MYCDYInX8mWxf
FVkrkhyyEd2I8FqhauPj4oMparxvRl3LX99sQIhhT9DjXlT8FIKBlH7lpDaqtzPcxHZf5zauNe89
REKLj8dvOp7sDYgyZlIxMlnLdBAFFqCtmVP31ZxvtxXv0436uQEZKj+DSOg67SdJRR8R8qi7sPwb
xKwVipOtZc47j1uLHM3IvundZzAG9G7RNJ+mF0ovJYcLqZaOsoSR1FBXwOKnnRznvDiZ8/VkxnSd
FVFQmhoUFZyKa184n2nUmw34YaKe1rhU55r68IUl2IrnzzeX46/mhDEfni0c9dEDSpTPwcth4LtE
kQSUgBqVH4EExeFk1PwNfp+xTEEdTHIthqXASN1qA8P0SbMJ1DGwZMlzJzxajOoGpdDUZxpdHXBY
mraLT4nnPF/cmYta6LI3Wxw/x5Hr1PGQpfEiEN5DMupcnf8rENI+chWX84wchbqfjRl8pkbqAOfo
4zMZTrwpPLRTAIr8weNhpKALkzv4WozeFuo11SZnvKBELP03FnyW0zmgLj3jCYcpeKI3Usf9QY0F
Pdf0rqpEg0o5JlT62XmKZZordniAMG2Wb4BV8T68/S9hwZ04HA+nvvlUmNSpvIh1qsRwLQg7aNTx
iaV0+BXb9L4WW97eC0cs2aOuRjbJkgCwWc/aRp8pqElz5H5k6v3nOzLW4ob11ek0wlejAK9AcKGl
aNPRbd7dn/EwY/BsjLEA9nDmK81dPA4YkD2dNjN0nHCeqcYes4kNY06YwXs5xnjUWleqzQTeKjij
aIhOIq9CzBN4hTEZ1wbQX8D/oqU8AJE6zv8xZNmKObc4hRye71UYC9EBCwuQP+AGBUpilTgWd90b
K6EhJXd2d9w7Gdi0UGRsdemMHkd1rZ3Fa9VhpLZaxs+n1YzcTKzoPq/XvP3vfxCKP7TYAyOxlFSB
0oPW4gB4b9qOjnAe261Qroa7t5GhcGwhhzn22Mg0M2IlKBFRH1fpWjBPpAAlLO26kxmH0rjV/WaN
cfLXTJoCxhVZ1yL6jWqfZopHlBetx1TGE3ZU9v7zsdiZm2KC7tq1BJXcPsJHPp8cayGvpherNfvC
9uutvjG7F2vrfe3Pqzg3ERZynpSKw9+h6PdfwOh1F2p6JCR40auFq1qa63F7teMBzTcFRpOliVDo
5w6lgNbE6J+1AfJjQD5dd0kwpIAT17R0VAKGjrfSPm5Bvuky+p01yVRopvQLtl/i63X9xVFq3ssx
Op0oejs1MurCQlwEA5R+8LzlkBjZSqDm/ZsHyuPA99eSXNVqg6/TmkDcWQYkcXfu0/q6Q93msSj+
gzn8JsXYjfB2bpFw4bkwb3d6hjvGpcK7YV+kbzz3P157+8MXsq2ffClFKgUXWr+00DSfUaAB2rFG
UYrWGjiehMOZyjYjxFBL05T6yJOx8XHyXkajy7zXLHnTIOOB4H/fUBUYo3E7F0qv3/CG0fzzwkXW
eyzQqsD4eiWKA+A23F2wigM2K70g/dkSODZpvAI0+DaMRWgmGq4mXCHXB6yBYTw985Bu6+sPjrzR
OOufDY/KAlZ3UtSfLxneauI5RUh8Dzv1FNmCp0KP1RRN7p+iFpfID7MYdK7W4njaOM9PTYpGJ/IA
nIA3OdZUokr/iCvGKISV1GZTytXNsU4LzOnCqM920erz+bzZYVigk8jnJyFmiXEk7LYay8U+wYFx
j1cK5n5FxnJMVL+MfVrnsgBdUsywQzVB5MF53JEBmKF9woT7z8dtJmIQKRPEtxiAWU3JBjX0G3Fx
KMLDE+9NT8I5VZ58PvbM6r2KM7CJEYbpbz5NW3OsT5iTk+CYW4+LOsCjQsV3QCXvbkgoqdgsThe6
oUGN1BOA44lIvubATt3H7mOF+IeU6I/xuMeQA4qJXibxjda8AG9DS0IoYrgNBXuwrzCLDrdboHI0
kJ0z1aVAaq8tHlJPiBFiiPrYmdJ7iiOa5wj/i66CIJGGfc50GILZO1z263yO7H1v22QWOr71/v6C
eeQjJg6Nbb40P3zkAfO5jYygzrnlBI5xvc+WDN4HJTMtvWr4cxeINJ3niEDYSD9H36n2Hn+K+ym5
B1p8d8sDUlXUYqszxKdYWI61oaWLXeo60eKEkjFqq8vSWsKCTE1z71nAA/Iia3v+xWvyccw92/zV
plmuBzQh72cXyycUg+sxm+NV1m9Lf3ecAzabQKzE8oYXTQg6YNsjBrkoys8OuxOkgpNc22b0BJSx
/XbxP2D6/bAc9whhQLuqQrkxaHEIcSeO3a40b4Nx49K6ubyvOd4sHbDJGCktLP/TFSvtylqEmFTU
l8TF8mRtmh/KbBtYHwcu4hd1Kw9EiG0IN3oTxzeaL6PAQVI7IBiLdH9fXS6K9Xhf9pu9e5I2eEkp
NUpV1UDpILhH7OytaGruOy+uvf5tIze3LY56/EMJ5Y+lYjvBl0DGiUzaVKctBxADbqhquRhI2Kpr
jkPlWUV27fmSCmVRTCCjh+pdI5IBH+NmXo/Kwwvg9XtTdgA8xWGQo3ksMCIMTZzfaMB4yc3CU0n+
3HU8L8YxvnfPOvhqQVInbSvAxFhWq5IeE4vkt+mZIcer8OKAuw0Y0KnqWO119GJpWQ84XvCYmA84
4x8OQ5xUFoPJPx1mXUfnOKPeJP29wgRqYrozZyW7Diq/u8DFfAdZ25gFxyFtzGVxiPNCfHYIvKnQ
3ShVEO9cC8WczSx2qsU7XCed++ZltJyIkm3I9gE+W/V/tUs09vwngI48Nsy89Ihtwsa1/59BHAcn
hzDzY5g7Yv6e0/zo/+PEEcdUsUOZAZCTKxzIoS3RCEeCr5v0+HV5AU43ulB8KESOG2cbsLFwS3Tp
Rs3VogAciLEWXiNwtRU8/rjp49IDViF/ymRcKL4h0K7ACq6tNA1beDfnQcVJnXkW+D6yP9Axsbmp
VTFFhUMCwPWm2D8jWHTFGbHRgPIABfH11d6HETlSwjEhbLuyCv8rh7nrv8LQA/Lc2/McNS/Ev2c8
A+aKUJoUunhn7njcAP0MFzvgzgxTWdPRMPPLaEmBzcf795twzD/PfN1BFAbU6+IWCv19tkOd+y2Z
bpGLKi2sCEflOCafPS58nlzqKupRaEGSlAOdCoIic9rLo4IvAX3fwIFAEfdKfwpjrhqlphVUzQAH
PYs2HGng/TwT5dRR24mVhp9H/4vsPum4jY3Kmr29Oo8pjbvkb0bYDaQ+kQC5X4OSs0ltWKeGvGMK
TCdrJHxbT3p+TG68Kz8gx2Rit9oXhIgydt93OVvGafLEIcF5O/ZOpkb5udDUq56flwAL+5IWSkoC
XAJcA9nyi1trG/UgA5aYSk4kVkYby6BnrehwA3CtEnOJba2tB/RCDm+jkj2gxdhAOZVSRQjv9Y9j
bSPSns1QoAduHXYWkL48psaVDfrSA32tcPn0jLU+FOixkuKc3pDEov96JuR1je7XdsF7yvEWxIA9
prwDrHLULOmMDYYNsI+B13QVTDcsIY+o8RizFhtYh8dM8qSFiXSKGPfJdeovFyr2+MvZ41/nyQZj
JgBjl+mST38dSJfTdUbUHa/8Om7TB4/G2or+pl4MAzQOK6S3eDPA3Vg7rMrjH+QNdHkQcIY1wXE8
ztvxtJltGWHD2p9UWBwEvtkKt7XtqQsYWZ7X4Lwh2ybq8gAaTRMUC+NDbwH6DbMdihfo8eIcGDfV
oxr0V6r3/ZrsrokUGUVj0GpBNotWt4Vh3jBQ9kVj7Bj/5fDGY40xHRMMA2R5BWKWfCWTBPsHvCbb
eL484IexGGIw9bWA1pkN7+Ak9rNqfaJkbmP0ihY8akCnPJb4eyXj0QMyRuMStF0n6ffPdbwuU7Jo
TRlDzI78Kuiby8wra44L41JkrEZ9bso0kkDxbJ2ASP95A5gBsaMZJsuCgmeBR+O0wXsy9uKsJoYR
3atJsjndvcBJoijKk0LuV2PsBrDU/1N5Pi6ApEJXUz5RPVyaV9PbozDHEUOuHjMmJAzO59C4UDlU
t5F7JvdQl+NN6Ff4Z7n46w6Kf5uEZZyBhkIWN8/4lbxxBI/2Yx4RYEILJbnkTUo3EBan9LN0FJQv
t7p94O26j++P/JEAg+0LJWIyiTsDdHCBFJVV3OlDwa01jX2xCUj39N46zbyfS6sgQQvE8zhcPrZP
Bts3qi6ZCBQiUKdHO3OXoIBJYOA9Zcb5Xo9tE65L/nT+imBkokjNbri0VmdHePcsntiNZnSDl2RM
RdtLetj+H4k3MptpuLu4UIF/YljT15I3p/nY0WPP9Sc/epFmtzyC/K16C2h3PF4e2wVDYOxCJmmJ
Xvt4LgOcuL6D8Wfi292O8/l5ZBjDIPddIOY9uJCID/DbNW6Hi8u5t494efD4lMvg4zA24SwaRVaK
oFSb7dy60XNs7/38MjMXPKbo0/ytuCpSKYApaQabFvoTVcz1DEmpM12IT2ci8swpfZRHBBhWIgVj
pZcYBPTP2sIxa6Dgcu8ZjH+YP0zITBNc15P2KnUIXcXTGYeXlk/269zkKT+HEXY8tuyxcZv6ICIR
tOjqU2xJhS2+dDi6iaMCGHrDSMljgRu1ArIgUPwpA31dRmumrZRWdGHuuX/HIWJTmiOFekxhvAA9
IMFojnRtoktjNJQp7JhjeGuDZbUZSo6obiKNSnhN5HHnOiBIX3mQ1kx7PZw2BXhKQLAzV8gzUPau
CHYHsDGLxO3A4XDUZgOSWzIkY6oin/hJUJeqsM9igFktVoJZvJbR+ox17E6DgfBtreCG5Tx6rLyX
+TWUKbb/ZRcBYnZ3r12h5LjvXjicjTZWvzljpb5Imj4xfNwqWBTNAkMS6XzvedpsyyEzqlwDMvT/
H3wxoO6JhlLhAev5Ud+uQrNorQ/e2PGoGRoQofHFgIjRar7aygDFSr+ihERP84Crv6MhyoAEE++j
2NyetVQFFGcDhJWqNImTfAZuoMy4cf9ouDUgxbhvUdHDi9pTmcNWgvqZiIBtkyP3GqBjkIcEoLYU
rC50hPWHtdVibFcvFIvz2ThyyCLtJ1GSB/4ZLyrVWD/ancl7hV1X7OfwTMiobx8wy1gppZWE/lKB
UIJALDo0QGBtrAYQiB0Wrq9Er+a24HCYGw1eBjQZs2UoQoxjWHjgVrFygJWv9x/KBzJEWqXgyD/v
WzL2o5aut1vSA5wu+R3v+9+81xu18QNOGHNRRApumtRUu0xqD3GbZVl47+f7aNX6d45jStaB83gc
jti57RuA2KLcoIdUVsXH7Eae68+AOIXnyyag0DzlmUOPwyI7uh3gcJpWxrCIWLEFtkqygMknwHXV
5r8le2/x5p3HW1jfT6owip4oWSBoZ6p9VvsbN6poxt1aN/tKPPPjMW8cs6VQJRyYLSlTI0noQGrl
u47mpJyfp7L1V+w04ISJ0XUtuURyBdnDgEaCBuorgGAeM8BRXjbEuDV6X8T0rZzd17/7ZUZFlW4y
DYocv+zPMMBccq7U3Zugj56GUcsmAM60HuHnDxaFhM1t4B5b+Xp1qntT35N8tlwWdu2oG+UKHA7c
vOYpLsctskCk00mAPtUEZq++ElyXSfeFFx96fx/yGirjo6vfUsDCcWZRVZbdlF4Lss4FIZhIyEi2
2++5QO8cRb2POQ2kOTNuEyHVQehw0AiupFjd5vLyWCrGM5sBM4yjx3VNTLrd7sYnJ60dAkQ4WapO
hvreY0rjpdkBJcYMTJu66bQWyrM6rto5ncKqllnklGcTKFaYOtvuTdN+Xe/cQuGR5kRmKmMW5KLB
lkIK0kCWmzonuhLvAkgOhXTA1JqW9ZjT+7zWA11QGTOB7f6ojRLK6dm6VsQUCThERwK1Km5YwRF7
lTqXgYwkE7W61tRgXJ1y5SNov7rcxdjxktjg0zG2Q5zmfiDVYKgDavHLZXVpiIkzXDxHyDGvKmND
slsp6rWIiLCdr1RTf0rMBiUdLHl0FtR4IT1xe/Y8s6Uy7r5OL0VrJFTFjkd/Pots5AiOOMNKBK2Y
Wbm38OaqA6fPq5zxrAh7KUZIJOGcymBW89CbsAnmDT0T5+94EyTjPfzvj6cx+cIkVPVm6kNCJBIu
kS5snNiqf83ITvjAStXN3QPK4/yLt6PAMywaa1gukzxrqK8MQ1gu4sLpY+oCFRreXhDHZbLHXvJa
EuVJDFRdoyKRT0qeS+YZLo2xHkrZyXlP4ZBpSBiVpPcoFB7tLZ1CS48W/jsSPQPHG7KVFC+2vPVm
jlawEJ+d6mdNHYL8JtiiuIWjaBxzxbGO7Jks5Ola0PWQxJvVk/RX5GKfuazQJOMQ4gRnGmNFoqua
KnUJV5NZ1dvaBonHjPAeitHlsxGVtUwzAwDVTN5l8zZPG9yZfEyEZwvZGQE6EVNpF7zWwvLnkwBz
upiZVl4/OGQ4dp0FIc1zNS/kCOFMbh/kr2penMmcu9473tRW0LoGCrRuyOysapAIVSZTZHEMZgcL
xXGwwOfNyBw90v2vdT2T4Lh4lW4uUeY71Vqu17h9R/vAdLNumyye9Zn8HuHig2F585h4e2/Le08a
Xfztk/9wyk6tGuVEUsQYlw6lveOcsmf5d5IQ3/md1zYn2viHfOebFGNwNR8Hm7SG8ocLJyI5yi4G
Lw6t7qoO9NfaciRF5nDGGNoQQHf9lWash/Ny1Zm9g4A0X3URPdbDHZAd1+Fv3pggrqjkIkpuIFYs
0/VbZmGWulwuX5av8JfcTUUeMcr5ILYRsOZRSzos+2GBQWpn1ba4DvTk70VLIOfA3F4W3IMnvMdk
Qre6AOJiSmG8+83CmTkTs9/hGuQXr7z2D075+x2ZsK3s0kZqJhQFfQFUys3Mt7BCQ/FarjgKAUQ5
HkH6e4/En7G9k2Lqy3qOp0w1y8edrTD6t1LPBG+XqGky0aAcYf08cya7ZAWhSK35PnKs/wU+FFP2
35aLnYu9CJcqbAV8KAAUlUR/WlJ4R0DdPFYujjiwA7G5kQQtmj+ILRbY+4heHv86zxKy07AVEEOL
0MebXbEWS3cFsGRMYVfpHh+SE+Qm2Ku3HhO9/+gDUWCHYhtfCrJEuYu4dRTnuCaHWzhvFFznhg2u
yKww/7hMZ2ikngG0Y51d7l3o0bxWwwlYbarjRM5fk+840CMWRYzdzxLweJmd4vQzhbR8zOjo3Lai
4ropIAZxTEJhZB5zq5dQ7egOtwURad5yEzhoUDNj/alaT1ivDpx6ETjq+iMAUKRuc7pFYyo3JM8o
hH6rb1J0A/nSxqqhzXOjo25m+PuMG23qaaNHdEUd8+/+3LeeMPl2JktaUfZUm5ebUS/CSs2AGlv0
SKprG0sSfcxVsY9fLu8Y9ghK84N3Io3zan/VPJSLjs4R6OCYUI6Bt/CTIxXUQz1ihHGXUz/q+kuI
htdi5bw5n+qs8ujKNvqTGST94zBxHhMci0qHD8d4zNutkg0hQkfveHSsG2As4gt5TGE0JB2SYPzk
VEsztU1BAnA0C9kuvOjJ4x0dHPVYOHWpiCgPo/l5HzwaOONgem1vjSjAVjnHBUxVbZ+y18gWX0uD
RLNKQQG5xV3TL88XcCzywt0GGp1sGv4BjDq3QRWpyqSHZCSoHa3eLi5B4jx1SW973vSJ86ZjWeWQ
GqO9ZTtRUCQHuyBmryzAYavPNIWlR+o5hmJMQoakWEUWMQvURiAlRSR+OZNwmwFF8d/xw8a/06Ce
At0XRGpTw+bjtCI6AMeuMBbbSYHvxu1qjD6gLCJ5nKqAw2bHIZMES/DtFASt48kHsh9iGw/+WePG
v2MKrQ0IMeF2H+T5xc+n9EvBiTrOxC4dst/zdmPuvp41HEM6jOHoMDmY+iUYOixwRvFUPGlevLkF
pLSuwHCx9r6NIee9qTpAcYM34yZrY5ZxSJ8xJGqQ5lJagD5O0qMKF+wfS8ioFA6ekTEieTK5+bcr
fv6MUFSY1ZbtXbmwkvRHHr0hE15L4nTSX1oQoceyj9P/2Ph4TboXnsEa9Y/D96LvOTBYbTHtAwBE
470KzKb14AoXTBeu/WvuBQ5HhUerXUNijHGSte42PaP1RGMNAD/g6J9MxBeOEo8OawypMEapDvMc
67sQdQubFqcZidzGlK3lS4addLMm01nLSy7HakNDioxtukVyK+IUA8WUwha8AdUy5/LuseSN+i8N
MZqgCLqOuwuMZkmhGOhhpYGthgImSOv8OFHAD3ekflT8BoQYFUrPAk5yJjIFHTki3A6fSiz195gC
WDwJaEtCbaO9sPjyrA/V5r0kZeIv0R/QZvRLzTPsRSoSJKSilwjsKdqfHlwZ5y15ZBgN8wHLlQlT
SuaYy+S2e8VswxdgYg/cxxy1uwOGGP2KIjEpLwYe85Cg4YZBJecGEBfDdF13DR372no8oObRnamh
oDBaBgBgI+kbFcy1c+N+ybbfTs2tggmwf/mMjKblelHquE2P+wGW/9S7yz0YUma6ydNo3iMy+tVM
pkWc3kQs5J6kF8x8yhKpbPLLxiXDM/4NA0S67G4xVLGQyIVX2R7tQQzek+1ByL16yWId9kRAiaqZ
TdbnRfm+/mpRfrvwL3GMephvgWEbEcUtlqPpFbweShsH/4K1s6pdKSWXiPTbV+Fle+ANU4524oYM
MpalUKv8dklA0rpayn2i7uZIljjLDqI153xLLjHGugShmIhKAGKtiU2745tkydYZq2OwJ/9OOtmO
xDnFDsOlVCA1NkWFLCoyseUX74NDhqrTA5PFdh7K21nx9R52eVE5q8y6Lfqr+WSSEMn6x+3/Y/2I
K4+MSTF8I5aFKUwKpB2gHTdLW8OGUfQc7hOOhqeYssU1OgkHW+8+aRAdRMAzanxDv0/0mlayC+bB
qhdMtSbX1RZdqrXyfOMtMsqj7/lNk4lUteZ6jqcSaCqAJSWCjbtwaIO/62QeXsjHBw8Ajb7W35/v
mxwj/IjKdb0XQU50+7XHXVAbj3kGT8jIe1IJotqo+P2LTS+LU0D22uksbMP9L3KoSnBbOKcsqizw
n5y0XeNTccex9slbtkl/Kdgeq9CbqH4VuJPZvvDH8Ue/lWroOsawUahiS3O3myHqeRD1GPJItriv
bSPI31vwNFx40lGPPaDEfCasnHbJBCu6dC4i3PRwNNhE4jURR0uNOEz0hx/mY/lynmVp41McgTAn
mPyK7ImtGaa/zCpSdFZxJSopl8jRPhZhtDYak/MRRxVu8AfQBx8oXCs36kU8xzjpVTlHXBhB6r6e
gtzZ5Laeed+OiYEUvy6FyTXokREejla0lXZ02xBtOjObEA5b1EH/pWQDthiTJWJbsjJ8fD3gHAI8
dEIUL5ya4ux2xamejiQO5VAUeK/JY5GJhMJr3xiRiNfETllOprH58sv06oUH+eRweB/Pe8QhEwpJ
Fe7DiDFIWeopJ5KTWUB8d3bYgHj5xIjGk/3ySi9q++TXfD7H5OyR5qfwf+gDfHwANclcv+IzbxGA
8oI03iMwwVOApl6i5/jLVpKnINJd4zwgEDh4x87HDd33N5ZpkjQQXS0JEimWwx6VXDRrgJxCwWfM
gov1PB5BDAgxDqIWAIokUGHCG67ylSiRYAY6X9JTvlBtjuRSjX/wXVmwbzErzpNYgpYsjuWqIZlX
EEBWijteSjKKOTUwPTJrevqw0dWOaj4QTHT3KAHMP0hsf+lR3A/PMwHsWxG1xZtiDZPmYDjchO2N
eoGSCrdsPhqFDt6YsUNCK4XTJKKGXcO82wkHaB1/KbnY8kPjjV6M+uA9wHTUEQ9IMvYo0sJAOQsJ
Pqt16hdS7RjmPcgOf8kB4aIY3LE/Hn1YxiRVE62aihLI0U5cb4XObDcLN3pmouIXxZaH8MY3ddEr
rJpAQfdzet9pe+AlvDz5YkwUCtJiXFeQL4ksHMNRBNOGtwYmFXfZkeNaWBzxvoz17tyBYT8hzmUu
xGSC9MK1I1z48JTXmjeCztVTxvAUWVZpWUJN4ql0k1/BCvZgDxzblkyWvMoShzkWTzyW1QACS53Z
lSyOKzEzhY8CvU5cgSSKxU2xR2P+b1llh9GTHidfJQG2DinMCldZZgDMW+1edIKTG8bsg2ODOBac
HUWvJwjtJiUVVSSEuPV0IwEg7ekCJ8dX3LuaD5SCHUKfaEbuxx3UHsUKrDmpprSYYIndimxgE8/8
i+kDENBpMaopRnZg6h5EJ4Cu0Mj8f1wMH9hEdlA98EPsl03A+EJ2UaeZpmi3zoVFhGM+gCb64BZD
OcqoMCZIjq+x2DeUHjZg4n238Tzg+nEeebzkOhAexvJEWZgWbY5HXsG4Om8ZKkLZAiiW0d5bcPMP
TuTFtneTIrrligaWMAGQArsQAyG8ZuQoBsfwMzGxT9pqDaZDETX3m9aMlxpW8uC70PSargXAnJez
ry0ax76p2rywi2dj2Hn2uhV1sb6CNGa/78VXQCQv0epacN0TRwnZ1m49FdNEvcCadXPHuZhGh7vC
wMKczNDDwA0tjsqP2TNdxsEZVdJFWRIYSVT0PsNe+vmuiMejZSADbkl5lFM0oQ4f5+NjcqPTDkNy
jEhegRQb6CXIde4FOwkLBzOOOoDjMWYREMWwLpgCN4UFnUzVZhrWlfx74Zm7KT/6PYd/COMOszCL
sla5ayAmYiMguwPeDw0xbgd9NFwdUmKEVpsiV75SSr4b7qWeqCmYo+WamIeVMNqQGJJiHGF3iadJ
46c9MvOIVD2uamGn2KQjPwjsvpD5GDhTxklIRqvAA6Js6aY/5w1GWEAUij8hCfCove6N21akaTfr
MIZUmFi8R3E7bwwIDhZaSGZF5ksH48yr0YxamCEZ+mcMcoskFJuwomSslVVVBEKJc8v4zxdSJtR9
Pw48G00F/hFfTDR+qUWl6TUQPEpWvpIwwOp60SYzP+LVB9LHx+o3WtEbssdE22cl87tQoa94tBoB
Yr8MKUwikv4PXiwx5g90WTcQ2yq42y0wml4oOEiinzP6kisA8JxWkpPOlVU9E1CxjODKrce8jZZU
hgQZjdZCdDMDCQSRrDkUa+jm3YAui3IeNZ9IYBbciuz4x/vmkVHtiSKqQL3CXfR+cwD6NS0ixlax
SJbJM7b4eRNUo425IYeMeofpRIkmBY7RSxgHh2L/F3bq8UP+g0L/4YpVaKlpJnrb0oc8by6Affe2
ncshMa7N3yQYbRbKAJVsGSTomvvRQvjnaWb7zNs0HsW3/H+kXdly47iS/SJFcF9ewU2rZUuyLfuF
US63SXET9+3r50Azt02j2MLE7aqHeqgIHQJIZCZyOTnZsZtunlznoL5eskSkQnh222Pk23AoMWgN
IfPXz68vHrP27MtyCsdc5kTRYkFocUAvZ9hPW0PaHtRnSzQhcPZvzkeYAjH3WBFHsTaooofODZ4C
TFi7gN6VQD/9SyDGPegGZUyaJqcbOG7jgphPEcIStB7d/uTNMJplW5iuilEZqiEEmnTBdQJbmGDt
Q+takHKpnPT111F/o1Ma/x9zGnlbyaiNwKybhdFCROCJd+B1APnUM00S8Y6MivQfit6QJahCE/4W
qw+HKu21UjEQIgQjT/ekOuraiiQ38biu6uzlmiAxK2qkWAkM3C+cmfoaoeENzW6LFfroecIxA6QK
kiIquiCJGGbIqD8pTLPar5Xbq+mUf5iH7q0sUGqzCT7ui+FctdsPJEbz9aW2WGSGCqTNee9+nOrX
g+n89Zvg4Y2hBonVEZX7GJ4xYGjTEgXRMDWatWFE3xfCa3ENzPGk4TH8siBXq+gsA/NRnMJ+Pua7
3Pu//qlPnnqc8+NUQRNNBZkORVBvD7uJ2roMQyrGylWgfSD++kSH2pK3wX74BYp0LtHbjQiXkcwf
aMwxBnlWJkPfCLcA1RXMsrBjv0y3Ih8BidwD2E6S21TFt1/lg+GiRTO30KO23OAhfv+Y59S1Bk9B
lCQIlP4HtXMtDJe+BxHrKXlEIlrXQfaFGCCKx4bXJ3ivL9xH65xD9AORWfvQLqJg9COBJs12su2f
KLsocj7cGdNz7skPJEaEsyQdQTMW40xbPPn342hLn69Lq1map0+oU4lyJVkoNeTaCnrdmeOdArNF
85dWzZusw6Y21mYnOYWCih68dgQc4/LLXFFS+vvHOOdEa5IomWhVAzGPLjDWSYqhALUW4vti2x/K
2/ih2RkRQZVZkxYUGzSQs/FNzkt27mn5A5WxHovKl6pEpKib3fBweZIK8NOG9qOy8oJtjwceRkqE
zoAJzSgMtKvNZ2APm+aDt/gZpfjjMxjtKzWhUi6aQoCqchF2SWQiBgi79NYCNc2oarYwpT3IuBNS
bvxKfxzzZNMZSY7RBC9c2xy4VzI48fpqjcuAfOzdMCcqKhIekoRcbbg+uXdc9571gF55q7mAf4dK
HX1mI1lkWPErL2ozl3D4sSOM5HfjCJcyTCCAa9temjUmTCE35z/tNiqRSQgqlNyNdyaaAOCue5j2
t8M0GzhQixc9xo5xUw7UC7uzU6x/2wXXxNSS2wm19s6P7PawxOuY260y9/KfLvzmaE/UeBErcRoK
WDi4nlWCXl/kNlyDRLynDxeIyuQE6JqbSiv4OHs86wRrcXGVT+WCspDx6nLEW6G36N7mMS5ueZVk
PMSxpheV9C72zx23aFJ1MORaJzi0yAInGxpzd+hiKTzjzUAF1UfyanpW1FvdZokpH5ijZ4Uv+cFK
90e75aaAecfLaJ+8uo5mqOEL8RFnZDrQKYThKVzTMdfP8uN0Gf+gDdOuxLQv7ESzRmoHU592UK9j
6dUO2F+h0C1iGdtUISqdSGx8gBKv5TW1zIWxfnwEo/SiKDCvpZnhIxAWaY/SW3pynr+Kj/8mcvAD
iFFrkR6EvWlgtQNygAjzeOXSd3sMdoY6+7xvP+aeUT+wGFWGHtgkE3Wqymw66dEJwKSwpQ+pZhl6
vJXRH/tDoGUZI6UMUaIdbD/vDqZvhKYpUG2A07ta2u8Xbmp31iRMIJg7o+q+qip5KZwWe4jDG1rj
kFVFatPi7Nus5E9wGMnv5L4zwwo4G5tewHjduG8hdC4HZsYxBlHc944xgh+bJRgL6Y5pumVLf/k2
iB6VHN27zWphLz9pEvWyf3rioNKPv3dOjKQ3Gmg8RJOek+RU1gW+hA97hqEbR152Zs79/rFARtYN
EIOlRQ2oxrqNDIIfvBjRhf21BFEdJvnwNnTmafgDj5H3JG9DzIHBuclktxFRGa86b6XHe4DypJAx
w3ov+jARWNWLa/sRwTtXQMkzNfyck+IAsQ5npBhB2zZYTo+pG69/+W7wGZGxtxI4QNypERyxuHmF
E9OH/EWt+j7AGqu23eFB3vjggtyS3ys4ExlZ1rtbtDHZcYN/VMzvCCTbuGlIWZF0F3pqrZXsjW3j
Suf6wc6fvxb2Z+hxRzzPq8Xve8cONKmqTDBSFYDw8N7fC+KuApKAJuzIj6XOWvkJFN31ya4KY4Ti
zxRQuV27dFDbpbDQmWoSzYqdxSG9bEarfPoan5fHzPvSaeXCC0eKeAfLaJnUSMUy1+lqd7ZoV7um
Icev5gNGgDufft6KKoJi4NEpiHh3/1xu7AdlbhgCXe5u377qDnqGjsvE4wWBZjXnBIdZkxD05aVa
ACcmyUl8QPrw+Hl/2+afmRMIRk2msbqoOvTZnLR1mZNud/0r3qXPv8Pluo7tY7PHW3pDE4mc45r3
hia4rM4shERtlAFP93KJkG5K4i8k7dCaRWuMJKc0iHgoncaOT46T0/nri6cO72DyzC1Pnb2Xky9h
tGmvN5GY19iBcLs5lycEwOQ1AifWEcVoHKM05zvIoiagHhVZFTRi/pQbVBIJvqqNNE6Tx5ZcEJvn
ncyGRGRJwotZxD/KzR+f3MQEgTxDTQx6DTBaqE+h0/BGOgVe76wvIBoNef7zrdCM1WtTROYkE9kf
ozjQsX8XIn/E43ohOhcMQFsbm7XjoenoL7L1ycOaULpMTVs/2YgifGoHEIb9CkBxYd+X6NnLOf0e
5jwXgxypSYXv2ZzPIQJw5PVhLS197gC4OSs8xWEOU5e1IEB5Dw7zFBA6O9oxI2vleQSFjAvYSyv6
CxJU8AgAbg7mnf1mK4oWwwK+TUVPGO/h3Xl/cm8s3UsFdANIInHNMz2/e3h0HyYSJavXaBiuwIuJ
/f4+kr0HduGEPDwv/6vyJW2yp2xBURXHQSXU/yu9B791fFThlp719dShXApt8RxRmdOvUzjG0ZaM
clGIdCuF1CmrjecdQlDL/n6zBpTyfFm15HK7hWetsiyhekIUaeSSHejUIseJwTc+3KoFaGrJGYx2
aCe79qQvLKS0eLdhXkr/hlOY4tdBigPJSELx9DJ40LOYTh93ROMJ5T+onW8YRkiyUVLLNlvQd+V7
EhFMgA4eBfIsEKRSA5uOHOEZkDm1PdlHtv41jToDZc1ARL44szGuAINiKKmn90iZry2awO2I4TRE
c3h7OvdumkIzYtMbfS6XJo6wKYlI/NWY0qwxHvBIm3xx3PBZk/EtLory8/aVV6OSrzlEtD52Nmgo
kLTjIMzGtKfLYbwMyU8u4F/DTm7sXrLCo+hp57Xygfm1y2DP7yObc/encKzH0cLYVhV2D45au+0j
K1paTz7aAFf3b/fccAsok2+ZZAxTUXX5MGJIF7w0SlcJ6miLNjkejC269DH36dcRs7Y/uY3ec2nJ
H7iMAQpqSYsMaoJloiW2nSvLwQ0sZ3DfitW6fl9yEXkywlgiX79e24qqMf1wRPUlGqbv7+Rchn+6
ItbkyO1l6DHzF0rEbpwFbhri0x7Xg5+9VqDmRxJAQRkIW1RpFmottYtEPGWSHZpoRVqGT8v187rI
CZcIa6YxGlMXv7EYmb8sxhSBj0wE2dyFYPpNZCln/5XHEDRrOicojKhrXd9JVQMU2yiI8FtbHtNX
ztHQ+/+HdZ5AMELeKvmYxGUqnjroomXgnCpSWMZKfxetda1xeSHm5sj/2DhGuLMMTIMywm2nTeWg
Bztvca9oa2YTkBffQwEwyT4OByQC7chVwdmjnS5n9HWs1k6x0q6kWcGQcwsBZlXKZBOYC2BISY2p
C/goxLNjp1zKlg3ytCfOVs96C98obKGlmjR6ehmAQp+4u90qAn1aS7wtHT7OZfyajdFPJJRl0onG
Uit6FQfbDJYtPIs0uflwfbQMl0s5z7l4Gt3eiYfX1rh3momLB4/ZFoLVBR29TrNfD6Lz31T/TeVH
Y+yZlmZ5ow6ReMoNEnfLcbQQ3BzIl5Zy1P9tSvwfN0PVZTzTQU2gseGPPBGLGkNfxJOaL7Plg9UH
lrJBIpqOC+BlVGaf0fIEjF1WE9RyE11xDa3gQbYLz1/Jh2zZHxSCoXUlHq7IJSJhJn/GRHvmCOas
DpiAM8qs98Va9kWAo+5g17pXghE3ZmsjVrfh0SHNG9UJFqPSLlGr+UpWiDBuYGPeYe7qHs+fQ43I
Uun0Fk2HL23lwPH2Zq+epiDcAsYxVdCZCx6kvZG1QQ11bSPRX70uOb8/f37fAAbjJhuN2sVSBwB7
8757d09DQTA6lFjJMiTCbTI0D3L+ITCBZFzm2hdFTFpqxFOUWLuN+1GoVp57xoONOonIuvC48Oaq
+zX0Sv9nD9lZolHpZ+pYVvTkWjeTrO0a7H5O70gmwrr253jkSOWsUp7gMV7yRfLzJh2AF25pdjlY
9x+0yy/ObaT1OFizGmyCxVy/LIwUucmAZSMgd3GQQUcrBoqYuYNVuLvI3DUzNfNRlUtI4i4KbK1z
FAklv4X7XL8fY8wi8bhmh/7iH3pssjbmxomoEEx9E3KCWSCKBy4r8NNErzlQM8eyORvJuWgG406o
Mpgz/AHL25xdydEsBBcOGFderdbHL7C7ctBmFddkaYwzcaXMU5qAY9tAh8BzuWB6s+Ielz6ebRwo
+lP3dpHRIHpQltckAlSNuj33vV6ZpEJUddPB/XPX2gcSUfcRb1Ou7yCyDFpSFZqCMeLcCqd0KWP+
OdsOlgGO1ytB0zaYz7bOW+84r54CSguUVmPuLXJGpm1vOJ7LHE369OqzY0eD1I80rRlEkL/tNpit
sdtX1scF06RXlLTUSZbrnEju2/ORX+3PuZnsDNKkbC6m3GMXYiLuMT9zuOX6ldNY8h+y9Cbc23FG
44SiHsq52YvgQ8HbEnVpnXPZmaW18KwqX2OUO1eqZh38bwFmEwEjptP7Sg1E6B1VtISCXJ6zDSU3
OA41OUbr5uP6cV+uJI4km4wGqisQQ6gVMNEKZ9Po0Ukkp+L5aq2MrffLsuL98pg4R4RdeKVhXGhG
FeXVoKjXC4V+sa/rcF9F6BtZrfYZxnouVFJ7FpyrTWKFOzAJJrtPbqnYvFc82XBWP0mKpoUBviDb
XkFZ8VFZ2r7EdvN84pt3eE+WGNUUlf85WZXiIJPlUr/qpX1D6cYuc82DevjrcMJA8+a5Xy5CFOpc
V1qHVDZPI/OEmlFc0rVWyl6kngnoM8p94mZgajzfxIsSr6IO6b58cbYY5uXna6CRu0wP1Q72BjRb
oYWultErVtWHwY2j3fcQUDn7E+mSxuMi6YBULuzhsQZ7coz5XasNr7HxvlEDB8lPnKjM/esoA8ft
vGwJAyM83N+zW/vpP0uLKDCax29FDH4UWxiy1t2hyEl2c/f63JmO6aCcCDGMY/eRWVbrrVHk4/1u
rcfDY+o1qG16DsFYg8Z5b/SE/UPrYP5pYi1f+s7rH+9/5GyZAoY6osBS1VDufUssTJ55fRuatRgI
VHEITyrJLgQ9KOedMKABc928CcUObcnc6OJcpGWKymy+EOKBdi2BapehvTgkA7HyNeW6uL+6uTOe
wjAn0NTXNixGwPSN9eFGiASjimqd1tZ9mNlX5RSHujSTTUwvtQYOILocE5XPipXVVrsurbXsiDv9
jQM2d0GmYIyqL4LEFAuw6pwQdjvvd+khDiwxRVGmQu4jzdmUKRCj2M1LW2d1IIonKV4tDsgajqHl
L7jdcnP+3hSG0d5ikBV9ao64Jujx2u8L64DZIp5uOWQN14f2a0cWNyPK20RGkxdK/H+buKmPsvcG
brsnw+IpTd7KGC099mJURQlOarOpbVsFzcgzCt72hRuqqCbkvsKpNLP6ZrKRbMmM2phSmxl0I19Q
2LFHYcfqQB5fHVBxgA5iw2fv5WwiWzYTtddCC32sz8dw98har1vvV77mVvJxbjFbI3Opan1RDICJ
yWL5gmroVW9Xsa1e3EVCupX5gqtGCxJ4WZbZpPF0Qxn1kUZjoEFTYUPN/W4Xo60S5YqhSeuvP/k5
QN7xMUqk75IEfbdAA8OH6WYbFLliaAYynPdv9WyJ+3RVjP4AhXqjXGO6KnRjBYUbv4d77ZSGdrOy
rjoc8MJZYiRiaj84D7K1zpwlHDhNJ5/3v2M2w6Rp6I3RVEUSVTboVweh3voXGd/R+gRxjvUDBrjG
+6cjbb7nhhjnHsxTNGbVbbzIWiFWRMrptCvhJ0pOWLrRwyaPCJxTTvpsVmQna2NUZ6m1C1CSS+Jp
0ZBip76CXqCxLi5K9jmbSL2hP+78BIhRnp1RNjJGm9Mg94IoK+Q4kerhYMwK5gSD0ZULeVFH/QIY
tv47fxNB4Z6KdizYeErw6PRmQ27TY2JU5jW/lMYlU29RS8U7797f9ys0PmBY59ZBqPvZ2oTev1se
S5iZjUISXVqozc6yk8erVZaEtqtuuJRTnLPSGc9WAFfs1aixNlRotifxsJbsZ2re7q9n1mp/nxY7
oyvUi74WI5xWGJHuLwHpRauVeNzIPBBGM4p5ODZNR00NlJWSWSp01cv9dcw7VZOFMPqwEK4mSCWg
H3IbHDmjffX058UaZpMn33OPqYnMsT16YdjWin5bzMZ934+kwGJQKIBudm64lQfF6IVavC7Cq4g1
vWxKnwQLFGIhKoD8w9PTYsvZP47GY0dziaMaijJ4g0/XcanThFxkjR9daD+vUXgV4V3Oi9zNNVhq
GtKnOu2/1TW2VSUY0k6KwT2LgLzvwQVZuau/Hi+WB/8DTIsWRsVxgy3zG/oNSV2Uiec9SrUW1omO
DaV1LJcVZw9nPbjJihg57+teCotKg+qjk9s7ZyS528goPUJtAjehPvsomoAxAo8Rk0odBhSMsg62
2+FhAWb9/871ncAwljA3lM4fVcAscHnPnZMfk035Ar4Um7N580ri+2wYYb9IpSqGBc7G1vEqOu8K
Z9eHYLWVd8o53efe15Lvks4L/TcmYw8xnKYEQzwWR+WhlEgdEt1JfgU5OSL09cJZIU/6GMvYN10U
xTLQdPcD5f2Hwypb0gQRSsWuGGdl3Yej3/6nrf9eG2Mb07JrjRQvzRMYUsSDT9a8YIAyh6AjOUoZ
dBXQijInpvZ6LCNpKUHlSl48EOUdpir9QnCrc3Z7ctkdrlbinlaHAwjBeyt6QZxYtcBqnZooqHRE
x8nIg4UEC5dQdc52Tr+MOVehC7NkQEoaja+2//aY2iAcQQPo/Q2eLdKZojDnKaVJWA1XoGA42XuI
ibIH3dkSB574GgR7HLTZms0pGnOeUVJ08lAA7TZ7Bewmp9VqhZma5NcvzFPmlcDOluRO4Nh6nVga
wZSfAg6MSbYbwI07uXudNEjn74YnlG3oZE/7Acihehsec5U8OsO2xFBYNKUts91T8QqGl/sbPnd/
pp/EeES52i+k8rbfJapATD5D7pz+ngIw5qE1+6wSqNigrBJdYAgvZPbqBPZE4e139KphhHWOfumX
wudVIvJWxhgOpe56taWbLWPgvPmQOPc3btY5mi6MsRU9mhritMHvIzNtIr+gEEd2MDqPo8Nnw4NT
HMZYpJj2WoQVcFA9sDuhkZ9gHjEKG2HSQa35aW5fOAubU+BTQEYFDVlzbfqcArq7ykoEInv/y54s
vnEt4ZzB1XXTlExME0N9GXNIqdiHiXRpJby4NzuMP7qS8BfHG58tjZhiMAeVGOhZjgpg4HWxQwFB
3IB2KiKpa+deba2/0Aj29HUBozBnH+diM1Nc5uBy2N6yuQJ357oQeOOtXQof1ce/hWGOi3Y0RKME
mMFD3gnHhYJXuHk85TWbZJouh9H/vmS0Wi8CB73Cp+tTQIJ1EqK6niBP6mHsm3XMC/IFWt3FIy3w
/eTo6tn8xxSfsQya5sd5ThXJlSSPCkIjt6YTzm37B/vzLZCMRRj6/9ifjW08nU2ya37VS6VGAU2E
jQUbqUczIf9OUli7oGXqQs26BqrEFTfB2rQK9+JuwFN2H2f2aT/ZQpaFtB9zRY5MHKGMtNmwO4X7
v8hvWidn0Vqa5TLyuKlJzgVnOwdGEET1woilnc+4BmDzWh28RzxHaHcd7/XDO7xbOmjyFBFydUA6
ne5jP9ruCgUS4Ek4Lh5prTvI33lp5rkR1pg5+7ewsJWxo9kLgtkAj9JfoTzpxlaGeUgoeP/96G3f
nNC5lbtXXDeJ6kXWEZ0iM7rFpAMI9KCjlxF+IeZbrlDR9v/oH+AdH6NcRrUGHUcCnPzYOmhjoYwq
94Vy7okyXQmjVkAaHfYQfgnFAS+7D+UUuxyAfzCg36fEKI5E0nO8InFKaAMGpRw26/SXB4aKrYPm
XO7JzFvPbzRGgbRCUw8ZWvdOG/Dhvr9nNpjkHNNLsXW8y0V/6o4QsKWoulrr/lgDCv1GFQl2Nc1R
8naPY8XYItS4Gwf9KlNvwKajHeUl5vdWFlor3iipeOCioAHDrO/LxGxhzEQoNMYtUMsybgwZK4NF
U93VR7xGK8m4hWdsWtAe4eFhbTUbZSNt0A1xH3u2/m+KrfyMZ6CSQmrEEQveIFnc16Rb0HIkGxEp
EKp+pDWKAPljGGdVsyEKhiorIiIDf25zbSgJ9fLAKrZG0LUiJ5Rq24NMVOtBcNcWmgRNVCDxQh6z
t2MKzGy1Ykbpwo/p+e5GFxEjFI6Qwn5VvTWOF4WxhLO9cw9c9OfqkipTl09gHhyNGvYoCxewvZRO
cv9BUuo6gGzsPs7c3ZjCMM+OIq3rUZEHCuM/Xrc4Mt6D+B927nslzM7lcdzL6Ge8rUREYiq06by4
XxhNtHxC0ojjlvP2jRFLGSScvR6JOKfy8fJ45JJSzt3z6YYxFqUwLvKQ6diwDpmf827nI8JxdZZm
5Dzx2INnizWnWIxVEdo+1cYcWHjX7lzRPhUYGKdi1t4KD41PnoPMEwXGwuilP4LfZcQ5neHQufuD
p5w8Z72+1ZtziQzm9P90bYy1GVvwvGNGJ5UKew91eSFogTseaLUmQr6oKvGOHWbhbbiB7TlTPQVm
DI+ht9cSAQYAF0Q5wRBw/cdZ/2oCwTIuNWURYi4pdhJldZkrVhhzo9RUL4ZkDWZdm0+izTk7Np6d
a1KQFj3dTRva4rx7Ebyz6UaiFVyJf0AE6oIxRfc1xz+o4r/v9e0hMvEixdEMJDWhN422p+32qMhE
UAjtiw56CTGG6d9pqlucYQKnRsVFlCvAbWwITOceOb8/52BND41RHFKSh+2AceFwUt3mXUdLUM6z
mbNphykGozxAyBCXSYs1oBd5t2tXqABcnagdQXPM24OKMkB0QHMM9az3PQVltMhgxFpc3M4J1Zbl
arQRL0T4juRLB0md1pGtZ7R30Kb2+wIy21Q7BWYUyrXOw1jtsKMNLZqF64VHDZIsr0jVP339O7V/
+5aJdGR5IUf6pYcwDk54cQ2RP/Gcozhut34CsZDF3JSuOLxwhRqZy7r8WoMU8v6ezUZaJ3t2+/8J
iK/957A2yRYJS/dE+iU6tQ6Pv18H17IWb58c8ZhtjpwiMh7AqAhDLJT0Grd2+zpCBjGAkQMyNxQG
rS9/64rbxZgsqwUX1RjLADnThJH7gYqfGLasX9JZTl7/5LueRnqQ0W6tBxQbkmqz2H4mHeG5Vdz9
VX56re1C8itTxYe87FRorX1PVt7vxy1ID1DBYnNO86bo2ZfHdNnMfa/yDCNXZUjl+XyWl9Vv9Y2H
wHFHJOZyi7V+iX16ud1dv9oHKKtA9tJ3lvfFkuNU3d4hk+NbXNuiXlxwk42StAHaBv/iKF+O/boF
1SYA13Iws46qCnD9ROBsXC8t3tXiqaMbpcsEw1c7tYikm8ehurv38DN4ih/j03WFgcxP3M4BnqSx
NW4oswwDScTJgLPATexy6XmWg8IhOPE0vczZQC4c816IRb1MUMCHHUSDyP4jdtJlRXbkEhCQ7Cst
WJ6bGCQ/3PYejmiwJW+gRmz9psXJwUc9g8M6tE6e/oTYKmia7gvhbJHb5DaxHZGDttAxGghLtGFL
xqXsPSO9bXNPjl6ZO5f2pssmctIbmhLJOoV5f+XcI54elBmF0KpRq8YDfruxEOdDZBFjpnuCLqVH
j7xus18PoEgaXo/JU04J9bkdEDxlf2v6mawtSXWt1+naYpKhsEyx/Qv5gg/Mk0aOM3Vrw57gxGmR
D0oGqYANA3sXIiEIaQYYOfpobAnZvmFKB6a8YMYLHW7E5UXhvC1k+nUT9PAyJCi0oNoEb4sLSVzR
A40znunctDpHb7FsKKLcxoXQAOnFVn9vwhVyk6hua0+KaiUJyFwRCeSWRfAcOoU6KpPliYjwX8QC
h1i6ZyTYceNOCbKkvn1Y1USxCVLblmMt44XFdWCpFrlzN26svBPoJEvLAleeZinPZ81SwNQNl3/r
XE6Q3CV3f3kOM8uSojRxbLTU8Nhn8Sx8XUm52qOHJPWUzhrRpb9cX0XyXITk6fjJPVyOw8cm3cCO
dFksZCpGqNBInRC9DUuOYzSbrZnoNJYfRa1GZewGukC7w0xCvOu5GpqjzxRG54R9MSSScHvXu9Wh
suj02vTxYQmzh54yjh/Oi1mwhRnt4A9SEtJNO+96sOS6J8M+eKT3nnmeKy+wdKsRmQhjmPiGughu
z2zEkDEbExTuH4HzBvazX45Vrbg2luNssZP+an8sS52+ADYQR/d91x32qwP6rBfeQ231HnhgOOLB
UWQKE6vI1H4cxQibefH4HgrPnrLptNa4ogSOvqihohGqxkiSN6TKj08oKOSsY94RRu82bIuBuC3r
3/ldg/8bTRo1CxQiIaXlY+SPxXEQZs9ngsJsl26klyDrAhmlBtWTaV0fMTKJ1xc7eyTfGKxbFwUy
iJskrESxhEf/wLk+87p98vOMG1caVzmhYW+QdLzsduHjLl660O1IW9neVve2Fqb7YkDakhv9m/Xj
JsDMM1C/allk4ORubEN2PDrtqf8Yoi2lhXy2ymc6j+D+cfEQmbhwEMfaNU6B+HGiwb96d//n5z3i
yYqUn2ayLGXwCgnYSjDTwyVuj4ldeaEtRUREQAxN/DFNzNhI5vKkfdb7mSAzGlfu0sWllrEy9Eon
pBnPvy0r2+kr0AFZZe4+vfAaamY7FIwJIrUBE1Woj0OpCBcfa4VDUGFI8NXy3iQbXs/S5l2zeb07
AaMHOwFTLnWZZNoCLxuU2rgumki9R0LDfhgbxntCc0+R8eWaoct8P8LKspUweg/D9g0cHc7VrvY0
MH08gqKNV8/NXSCjR9B2UvWqAD0CSk1wBmLmIib2PWonr0b3H0aUBx/cPeWIDOvTlXEgYDAa9jQm
nYUBLKj/2iNcpqEs+RHe3K9fOMo1nXjEazfh3ELWo4vNpgylC9Zqa5/LrxdeK8F8lPhbWFgPzqj6
BlRAWNi5RkFMRfYHEN15iPLnhE7tBp0m9zbwZIZ13MJFWMkLEZibM2rBaHXk6pFsDfIWoFOVy/vF
20FGz1ySrpfNBhJqh6td3lojUT7F9RUk0HSGKyWf5Si2eTOHZyhYxkzMy2HUS3lp0EFexzIeV6Ar
RFrIPUBQfoO5M3HAgfD0+ckBnF/hNyCjXRozTDKhAiDabfPV+8eCICQJo4SCZQ8VdvC30AacY4L1
E59Hiu7eHy8O5RubUTZiBXqCQQT2Jlm9tyt0cMDXanf0McfNVM6+biZYjK4ZL5EYyRRrZ78jZDPi
1q8eIarrCKvD2rhPudniSLQg/H2UjKbJlTJIgzSU8X7caxFt+V3bHVm2cME4Zzj7mPlGYtm/rkNT
RHEOpA0tuHAXqGxaeaD/chD/B6W2zYHjbCVbczHUvpZrNzjMO9a83fsHOaHD8+2ts8HxwIObf0ZN
Vsd4L+pVGPtepPtIaYPLCLMCA3dx4l09Lg7js2AmWCMF6Ak/bWj9AWqKMKsq3yTgslF4RdfzFuFv
0WCbDruiK4bIBJQd+kR8ql+WXzzdz10Oo0nMIUtDLb4AQ4SLZEBloX6CpkTvS8M/uCffa2EUSKsH
1ahXwGmsF21doSpxDXu2eNx8cvsqZstYJ1dKYxRG1xipL1AsG0MQ390VSC5okJ+gWn1NydoorypP
2nlnxSiOvE+k+BJFwNzdqtMHC90qiHsJznv6nGyCE+J5HZotkgdUA0UcR3c+qDcRfkaJpEkWjnkG
dBTB4C+gkQsQO9vmOOycVbLthxgIrdfjFepR/cDATzpJQeVsJE8gdeb502K0fRTmWMpmcQyPfgMG
5WVwfLoIhDf1ggvFqIy6yHzUjAPqGi/zV7V0yRK99S+of7wv/LxdY1SG2eWKGN+MZ7wcOpKu0qPN
qxSZpbWcCL2u/HTJfUXMgkKjAmh/NAd0BqYNDHRhFT2Ggq2ItCJb0ju/Luc1FCNm4IYkeaK55uX4
GBM88Thrnn/vqwbmCAqqYGjsOap5pnd5mlJ9rFjFc0uSwSoMl6fAqGT/4RxMYJgzlECLPyqYSXuK
crs6HVFEyhvFOB8kmUAwx3dpaj2KTUCUbml3FqZAbcsEAxGXaOL/vC8p82pygsWcYh8HPiZLZzIe
AZJX26jCMWNkRW+d0py7zMViVH9rXPwqNhPqRNYuDZ+h4LPdGBdMLIh2oZfbvJYt7k4yRkCKi86I
Auzk4G3Omveerhc9yRCHLHh3mycWjAnQ5F5OqwFrC028pkAVUxPhc+B2nMz6OJPjYrT+WPmj2OZY
kHyb6rtDcfFBtx5r8Mu/ocIUw+UIR0CoPN+Td0bTx8XY1xjWI58uL9oCbW2IuT+Zp/Q1JlxPZ1Zt
fS+OZZQsrv5lWGjYQ8HT3je7vYvcwvhQ/aaD1bkpt/kX9wSN0fuJvyjSxgBa4Zzt/Y3m+tZK70Al
W5sXbvUZ5+gMRnFcE8w+qGTgxdRg6pgehdIllIajEgf9QnSEMefkZt3vyQIZNaLAqPmqcqUKMV7q
O2RLEADlYNALdEc6DEZ9GGOQdoqCRTWQedsNbQ11lohX8K7X7HNwshZGdagyHiwyXUtMKmdEORvP
evBOh9EUplGmV1/FQkBSibmdDnynjtBiYm7c7M9jMURVlRQTI00kSWaJWathMJNWLmU60dx4KhAu
bvhPWA4Ie5UyjKo01bKiV6m1hRfTlT4biUjLiktO/+fJ/FiOwVyjMZOCujOxHPQUj5vM4QgYFaCf
Avbz55lbA1Z43ZRlLITOqUPgwRV2lVu8hei85IjAjBf/E4q5L81QXlTQBMq3acRnrURbtkn28KAq
sgrWwrHMnN4r3mjDHa/QcCZk9RObuUdFplXykNfQ63Dmd+ARRb3chYR2utPRodCglkLCIOYGbfXZ
jmOW/7RcP6GZqyVlcROnA6CT2lFG67SwEsNWR8v+lyfJ3DDRF0qpKYFDm+HG0Maw58SFUrI2vGDq
TIjj55IYYxwLidGMdEl0TKbdRSvdMnUr04jNTU/P+PQ/sRiL3Pqmr4KaAM+HNF6Ork6Up7CwW2ld
p7bxytnDP9XtTzDGGIvVOKQyRmkgY/KyM1EvelAfxnco3AAhHK7S5UgGS8eale0l6LIGFrKzXfAa
Ko8CRsBZFmdRf5r9H4tiqVZzuNSjVgAGPfVoRRNA9gqX9zeY9hQnDQ86TxDpPb6jUlh+1TaIKzFv
gIe+7k10UjpbW7jJS47HMo9ijyeJJqNTpLZftAUI6WhCaJd/GORIz4lXYjjjWf/cQkZ9LNSLno4G
lvSysxcowfJXLdpob/O4eLvHEUGWS9XQlTQVVKyos17O+t61JadrHIQ6RsdZ1ipHOHgiyCiNRoyC
qg5avP/Jxs5bYmyH3zGvDHumTO/n9jH6opSuQ6x1WNOLKkL2NmNOBA8tyT3Y/Mulhf7S5VLnj276
0+f4CcuojiBR0naQqHCELcl9C62esf2FykDemXFstMmojbESFbnrqHigHc02PBPDDfcn4nmRhv6A
F859vo+msGyoYXZJk57KvI2ywPfOxCTRanBBlYbxsuOCF+uYeeNNd1Fhu5YqCb0V4RUigsKrsFhv
kffULVt8NNFXytvI++KosLSoXdkqrRhTQUHDSm8juYvpZeYTKnnxh+OPzJS1/FwYoztMaI4Uc2AB
hpwuGbdlCIdghV6VqqEVtzy4+xdbERgdUlRK2Y70ElTltrYHS1oXBDba1nfbi4Xmt56OFvsf0t5r
uXFk2xb9IkTAm9eEoSclkZAovSBk4QHCm68/A7xxT5FJHuZea1dHV3V0RWgiM2fOnHYM1oY+9lNl
nrrfQsQZQtfAe0TrDq+S7JNHP9KcoZDTl/+/Db7MU9d7KMHEI2sQAmwP3owzO/cxCTzs5MZsBGQ6
GDvJcOZknrrXfCFWfDJdN8jzPtDIBfh0ALW9zMATslhj7OJ/v0TqhmuNV/tFh0tg4QXdbUi66RYm
M6Jk3OxzCu6iCu9Xhe7VI6SAgHyZDgR1jzolhHOVGV5PpPRYIezjp1o+p6EvBGp6VKtchZOzpN2m
PMQcGTeoiTFjZYbun528CznDqCjwTs9qmP6WLkPLWdtGXWQOE8njaVrF5jX8DJzuKWPtE+ManW3k
xfdrAZC+dA8SOINENWmeEB/tWbn4O0n/K4N09kIupJRBXntddw4q4cGjetMDyWwTB4yY705m+VoO
ZRSCNJfrXMdqXjfH5vVjsA0ynpaNVapTrWhvmyp5Bx3ZlntfbVbcbrOyzGI3AajNrf8i/XX9LZTt
UMO8w4zPpBmhSprZb7yQEgIIUOYbPYVZD4zUzTRR6QUxz0PQsfdthZRroCX7aMm2lec22DCbXO6k
y68XRlmM9BSUfNviMNPXXCX6MjyZlb6QQ5I7xrvBMMHi/QumIFQXdQVD1FSWoMjb3uv7bgrjq0/D
GTFbil/oz6h/DDPbFiHp1uYA5piJrOkvchkvwH1P6594KovQGkIzBPVZ/Kp/s/GQEnbT6/1L+E8I
dc0HLfXksoEQZwd+0RmYeJk5xPtK8k8E9UaHGSCFZWVaxxHpEIzV7Q6AxXryAav2jhHW/RJcGH+M
5+zOaOmkKf+ETh91ce0LPS370YPQ4zTGV5mL1ERvyxaNLcsM/M0MVblvLP9Joy5/nPdR2cUDTFkz
ARxxz3JlslbE2kbqUmtxJ/HVgHdstQG958asrImLmiWGJYVyA1Q1k9QRKGaH1xNPPJC9MZT6NjN/
fS7UDW5rUY+FEj8/BoeVZAlbaAC6NFli7r7BqqjziojbC2zk6+PnYrmra21ECBaQaB1vk3f+V941
i8yOMei7j+as/q3zRAplClFa1kVB5FVZ1M+Z+wuF0xXMw4hFKSJDinn3ZIFc+YdfmrsEhSN/u1sI
qxfOBC3BGhhlnXUiiQ8qlmZdrbe22872LG25Y7sUHmGMwGswXTK9AUkKdi2/9pGbq83jaEUBMYB2
eQIXGzi2wWPXzfvIUreeyTjfOxuvCNh1QxYV8N7Q24A5Vn88BcZUBgTJd3Qw7BjIwsD1a4huls7/
Uhploeu+TfwihzRrV3y0b96aWy7/pIgoTwxv6F6eFdOOigH2Ch7TaBp1L/KkkHHDz3oLcL0is1uR
jD6CUgn9QS+tKWNEuBq33KZXSTtzUW5izQrdC63QN8OD1xu0DrKkUJ8w+H1fyh6HFNBS3H718zok
4RyZT42fpQtAUYMKcdx1DMt2z3/ConGQEkBMMBc3PSAXes13ccppnmAc4Mna7UpcFIuAiG/PrAs0
fT11fwwBpG/YWx6tejp1Y70u8BSfl4xDEhLjJV5DZ/aMtTBE0KnBoEu4aEwVA5AXCw4kdtsJx4mh
kSwZlEZGgpHVCScah8r2t5vECZeV+eHPOaJtk4S028jOMYTD7AdhiaWe8cyPFbk4qTglS1x2n5LV
VSRyUlNRwcgumbZ6zC120uSOkbk8s5u0WmNUleBjQ1fRorEHw2w7x9jKpDoAQTSzTKkgyyhnmJjz
/OkDTTGmr7rQyJSL1KwvoCmlNYAzs/jkp+J/+ZqQnboAoj/hSPrZ4r+kjRCYb1GIfIC05Ke5Nl0j
whPLwTmPbl5/kMGjkAdwVVmeIHemw7n4ID8EqYCnxN4E8PD69TVhgrQYFTl2gJg4zLZLFBfH5VIw
RxswLksfGGKPle7c4vboA6i7o6Jp0TiV+IDX4+7XcVa6OU1iAQhFaEk6z2cbx8KEn4N4HmgK/jzY
PYHKFHNan9vtVlqmT8jhPYPMmyyXoQPOh735yapuTF/w4AvprsoeI451XuALj7x9OAQm4pEjqzf8
TlUD56DouqHDUE+At9fnMIa+Ipal5yFHPjptS5T5OO/eTwNJ5vmOe2eW/m/V/1oeddf9QqrzrjU8
vHXZIqwI0I54u1gWpmEGW//9RPrX0hTnjw/7TlRi8AbwNDVJkVXeoKukYXHS+yzP5Gm4auKskk2M
bgLFE+OF72scqIvGA9bx3dva86uOBlx0KoH35npr/UisklxpZNDh7D7U35cxwaQaMkLPjMXdhiN4
bOA9/P9yqJhnCE+axxsteON2/EeNaEuy0JeIrkTZWvfL7phgPrtjXJ9b23ktk7KdIm70EBVYG5iS
Pk4g816UvvOf+2PXQqggSOeElquLTj7IEwpxvkys8Nl/9p4WZDhmtvomf3GH/+VeUiGQXyVeVIUQ
CVdUsNCJjs6UwvJ228+O5HZjaxgp3n8+FnpncPt6nZRxVrPAEwCVK8M4w9aAwhIUnb+etXA2xxUA
x35+8rnVtfMCbFnLJaiyntWUGCfy/Pr4O24DsuvPoIKloMq0vhShR/os2L08SUvu57GAe9cQPCeS
qIm6IfIgrL2+EXCu8dfJAIBBtE5Zzk6ZHxYqhxZaAExPeOHLv+GLX02DU+zp9DvW9Eo2Ze9Tv8nC
KIbs9hh+qkvscT+HYFg8++ltnS+2gMgJmFmlW9cee/pvxbR5lSWt1Uatl+HaOJl1wKECqZXY7xrr
Qt6Bhr2WRFmbeEhzbpz2duI9RGvyRHe+ORBumi9avYBIamYq5n7a3TADM560YJztbZB6LZ+yQtJQ
qVmDwfwpl+cjz/Sa7BdkfLbt9OlTXk+oW6bBTKbdASm8lkrZIU4GM0GqYH9L+BGYbJrwAAoTCM3p
ZhGbT2/TKNDW3QfLwEY9lmF570QXkK7xggw/hud5ehaoGutUTzqs+WQ5ytwnwnbiKYWvAiPPitvu
jKtfC6OsYR76Wi2MwvSGTdCEC2jwC8afVQtY6WgayWaZiYCRWXG+q8EXa6Qsogjem/x04nFnR7PN
cGn4/fuyQjXleWpFsB5r0Z0C7fUiKVOYo76HVjYsEu0cm5MjyItkK65/tMPqOfmY+tz/i3TstUTa
6slFGZx4nKEKZoYvDgZhIcxagOPO/xrmoMzdZ/NiMykDGBhpJArxOC1vonkDxMEI2FjdIuSbrDsL
Ti+o3pyfOav7977lvRBMWb9E0vRkyCH49TghwDuOQAB973JAjv5e2/Cvl3sO7O+JGZmsS8JQIHoS
PPI7YWwyiBZtkLEC4Cc2AfsqmYEtvzzWHtYVobGVozqpOrmDKECYP6mmMGHG4X6sUUawMbW/RxT5
rDP4LYU7Hu2lEaDRldNBj5DkgFB+aqvGAg8AH17MgDq1FdHx93iJd3K0V+pKwyuHklJKyrSbraUv
KyKaFiTCwD+BLJCbJfPU4SzOYiKUTq8HFYtcLZIyPnoJQhGpxC3RN8USgFaEzDCnhymvCd85s0NL
Y7wn9wLEK4mU3dHGNNfAVyyjBAmehnhezNp5/5abxssvCl/ADib2p+uWm9gaiLF4VnbaQrcTW94y
vFDW1VEokyTWAfhbUnxIjM6UjdMuelAWwb0O1+u1BHLoZW6hWMX/D5oFmapF2aYiUlNBiSG6sF/R
JYXu3nxWDgg6eaCb/ne+yj8bQYfkURAnhtzA0q9WamcCQmc+Zf2Z/dh3ClJXKkzHtXkQx2FcQ5cU
pLM/nFm8YF0SxpWkBwSVANAdnodLgrS/I+ikRXUBc6TTFCnw5xgGjqWpNGywzp+qYKgUKAgwZBob
CYxpFHkRzoSUiN/vU5u0toYLDzbBT2TQYG4f24RzOvHB5aSRmlt0zSZ8hg+wTk6yU+otv0DRZg6U
J8PqVoDLR9eg8c6tq5QRBd4WPq5PkrIKahA32RDJOMmv75hF6nenu+L6p1MWoAb/nQrI8OkUATzA
fzqLnhASmjDmLiBfYMz/GEcp3w2l/10BlbrrvQGuYj6W8EwGa2UXbzHttmley7VgfS2Aj1uTlxcY
nvVWxMDTViUIr9e2Nnv3SBlO09/x1+OTvZ9CuPgeygDUSqnHgY4tCN6DvfijomTKvYOChw1BzXil
6dCsH+sQHAG4/Iq/csDPMYLgITDRP8MhW8+RrpnBi69fwMpcGHOeZC5r6yddeaTElIcSRb5SJjWW
GpfE0ghv1pz14hwkq5kVHkFLL8r+Mf5BZxue2ZW12s/35vv7G8zwaL6DbollRBhPHh26VVIudUD3
lw8Rjp8AiQcAezbjfKfze7BoepRNNcIo83UY+BZJmy9htZiB4REwmeDVmId42DSGfz35lzfyDETe
PKpuKItQV4rva1+tBliKVZhZ40q2Rt2yWJHK/bDoQgqltRnY75JA0CYv94jW3h4cYF+9jaHc0Prr
5gaAc1518/FOshY2/f1FOpn3Gj+MDAMLy9bKl/wNSBSGgjJXRSloGUSVJ6S6jIms44ShMc3+vrig
BWeDg919v/5tIN24zLWeFkgjjok3VZO3Z09vbwLwkyY6Rov17N9BBYKZBU8hSr4S6M5oQLs4lJsm
8nzlYK1aq8B9R+4AY53ZCh4W8rHAlMzM52eLBYhw3w24kEvtZ294ge+VgXIAy+80lOUtnGYhrlgt
IdL9zfy/6zvb/AvVQP0xK3iRm/w3C/zzyBDsNo19WliV6RxewOFmgA99DaaQZr0F2sTy7w9wROyO
0rsG9t9yaSyUoTRkYPF758j2owVpz8yYTVDWnJXMXh9fhvvPxoUsKheTj7WgDx5kGfONJaGa74iL
3k7ftw1rXIt1inQKpNABOOn7oXIeVEAnU35kAvwyl0O5GaXScnkXRwocRmtjJToS2zoxgYrALBff
dWguNo6yj0LXJp40QCdfj5uj5jSb8XnrTqdkMsPGu6b/QhTlaoCEDj6bDFGWZCU7uIrw2P66FfzT
+Q9zXffM41SFV3WVlzGLRq2rbdpC8rpEOVRLVLlyog5I5HCv4UI+ItEB9/CHRXt513uTwCimQpo8
0VtfW2RZzlXvNOYKvLfaCsJpEBJAnbZ3qEllzYBWYIP3C4blh6H7947wUi71+JTGqU0qeMO47qV1
1Gcayj0aSsqnVfDiR8RiGtA7MxmGcCmRenvqSmk9UZxWekR3jvQWr5etC7QqlqU+A37Sr/elIMpi
jpHfKJKIpSEkPm4URIRHbs4XZDQs9du05q8nKyXDEv/OgLM3d92lPZpvWYKWMRND5azvudPmcLXw
s224sKyRrNdyM6TTVgPRBm1J5t/P/2BaeFrWg2XTvcFy3oxcN4k5wS8EeM4ELQPkqrXtAjeHuah7
dvpik8/G6GJRklT07SBhk5HHdlI7n/UvYF2SOlZXF2tVlFFTMt/LNX66kuQkEBBMfgq/PCM+u5sQ
u1zMzb0PEk5vJ9VEPvWj+oy3wJBdpX+bY4guHETD1rBmI0vewci6Vgzq7rdprATNdCMmTi5AvzvI
VwNtHvwNBA1cChui556vLmN8TJly8WihogSWgEhp+rTDoXEZ2RhHEUB1jo88zZ5lXu6Z7UtJlHmR
W043ogaSxj38QC4xQerrtLBtaG3CIU4ZBoJLwDBq9+z3pVTKxBjikGp90SuHyCBDbKUzvkZqZgTJ
3/MEjiWi4PDDynvduwiyOlEX6gpQm2VqT6Oy57g+UZRDVlnFK4p0/LthrtcNstR4EYk2ezNBEL8P
nseIsdw7jWOGcCma2uS2wZRDOUD0Eci88CnQjUIEEjiKYZ3mRWl5BHy7IHowm3nqAYVzmDH2+94p
a2gXQ0cEeqsEjbo3vJFh4WOgIZEM6Ird5jV/8Z+DhLhu9xag1MLQqrtlrEt51F6nKZoyGw3yVtEJ
3logmKrVAnQ5N09v6FND/npw1suOGGsFmCq5HcwGTJDNJdYU3r36i2hIoixP/Z+idtO+XYvAbRJb
7eDPlTdMeX9hFvr59Sgvj6tq+eM7w5yxdKZEylf1Oz6eELa0Q4K+XF4mgfbcOcqynqpow7z7en6W
RzLRbj0+4nv10quVTup/YefTUgs8jOVpCOcAiohJ1COoh4XD1wg9e5EX8uE7A+7kcvxY1ps5t/gD
B/njL7iX3Z1aPjVlag5BfEK13gwnzKam6Fo5dPFTeBAt1H6GVepMUd5ztQpmyvtjgdKdG30lcLKi
F0sekiz0k5aDlqEFTEgBp7/rrXDOtzbnpovP5d7b7pc2CV7PpSikIJCAqIFhGqMN9fGn3POZZBEp
AEPFHKmo0GjHY8IZCEgL7iCJZiSavy+7qVxzsnvORq85sDfnjwXee5IuBdJVqGFUhU5PIZDjrdKC
wxL9cIKtrEZ4S45J9J0pbPiDy6NO/cxqerr1hbFMVZJ0QRclAZ3OlI7rjc5zfNl7B183nU2+Pe1l
O3I0jSTIsm9ts7WR8DHTHWOXb9OZlFxKx8uTHimBCLmVsKjfyhX4YoH2W5nSHEG3ddjwqMglDplV
zuyQWc7Mn0XwGqNgsU9sQ0WjSTZLTOnp8VHchoznrwL5nCyiaZWXKDXU29rLAllC65/2La2MZ8Vc
uqzRvNukPCWEXnoO+CGdhxBE++kc91sjx9XJagNbfYpnaHjUnzTPVgbCY6bIgbFBtvwPmBniyHjM
blV9+hI0OYqqoEiCoVGHbxRDm4iZiuVKHgqvu6/dxDEeVVbmobN1GfSMU79NVFECqaXzhVIGaat4
h76c1zUa69qfZqNtRrvcbtPDaIPYFmkOcc6SOy3kyk+n5FIerZ7kCUi0dO+QK4SvSM2T2uae0ycY
UFyqx0p0+2JSwqgXOmtPmYfj9Q6r+G91jLc5AYh+RuIPz3mLwymJinrv5IwZT8+gvNiz5N+475N8
VdZkAYjZaG2f/v7CljZ+Y9S8HHCHlTzznqOnbO3ZA4lsNEWY8hLYfOhAAa6vPxvR2/uetlPBAP20
+7/H+3D7iFx/B92fLaD7Pc8FzsMUzSwuSK7Z4tqMrdAKnb/IrsEGvWJRYNyObVAy6QsccKCe0X3u
YCU5sID6tZN8H5wwBgfXhnQfskQ+VWcurpbD2/N8ntja5+dgfbp40FmP+L1T0BQM+gJi5+ysXZ+C
4Rd+5Q0Vh5Fw59VHcDMe2l1wTLeyGS/1WbfpBLJM7Aoeozw3lvVHBGqQZSEQi9lNPmk3pf2GKMpw
1KZvUelg+KR3NdDbcesmirct7JrdA9oVSe8ACR2W03Rn3QbyKoIA/k6J12gsnjqMmrLQIm7KiKUv
zUcbI7Wi7pS/T9FK7NadI2WrMafSbkEuDIC0X4ilTFkba3ldpjGHSNyKsUY5IuvCUR14DiwA99tk
xyRLAdq9hN+QmqZigPg08P0YQ9brClwPpx/H+fjYrFar+QlQL9Uuw4mr5m74PVQFaVw7PQiTe168
w5RnzADztn+e+hoqAIv7zsijHF/TTvWo53buSPPOjT8O0y0nqAkCcdrey2/5DglddLZ8Qdm7VWOy
Cji37vL0IbA8SPSgiMPrlHEHTZwcNE2Hu6cRb5OhjTk0/cjqHPEblYh8As5kgevdPQpDMmQdNSND
MeiRhaBqPIX31MDlIjPYFSQ6iqa+DMzEcoCzZyZ4Q22UZTPytJOtZB5b9ullGTuf2udcWyhW7Rjz
zmf7kLfvDYZrkFmEA40wFYH/9eX3sjLiWynO3GYGviH9yXtHFlW2OrBRNovE5X3y2NbeBOHGJE/G
rUPHvAqf/Vpen2aC5htZ5gIuygfD4V/39T/ot7spQUOKZOiaiBBMRKsstao8nPC+iyB3T4tjLRI+
WqkHbsavygHx3+MF3bnPOm9AkIGXTNGRq71eURSlXSqEfeH6E10e5t18uKUoC3ak3XiVaTw185Ns
PRZ6G9yj/f5SKHWxtb7jUZKB0E1/EN0v5yvaJ6OVrITZaC5rlHgd29RmGK/YKwszalmBwLSmazuN
YUqkiDQF+KEivPHrNYd1JamlLpeuuIwWG+64a2ZpQZLaRFLFGu0kIGpIeDL+noB4jtKJnc3KGUgf
Wd7SrTaBrARBHxQY3fIAiLv+juLUS1Lp66Ur7Eqngu8wAeyOaF7VrcDxFp4jbOVdAvjUhrED5y44
egcuJVMmpGi5AENIkCztuj/tO98W23oROAKasP1DunbA4APDao5OvPWJtlFm0RYQuXi+3YS8mZi9
BDwID8g8NEfw5isgXt25MhOdcBcx0jC36Uvjeo+os+pi1SuQpShdYy6aoW/2MLoI148gnhVJ6MC5
s6RFvspM5d0zq2Vu5ytpMcWrj1X2jgHEd+gaJvp0SVO1c7Bx4eypY1YGkh5VLr/ccLvoMDr85w5t
xqqZzuupDgzbV08NleZbg1bydIELSxIzM2v780QK5y9ZzAHtpqCpynf+8w5d7JI+JW0QYmg6avvX
mpRnXQ78x6p2gau6OER7xSfVuzbb6wj3dpolvjzejdvMCeQZUFtJxU3mpXOofbEbsRD0SqI1tTtA
P54wEStbYmYWmyEihnv6+NO3zwrMfugIpqss0pVuR3ZDqrmyEFno1DfFnulT8B4iSckj5Uzn6RQh
BQhRVVbuYGaHRiUgoM3NcdZYwzE+DIvANqyc4XPedmBSMimjWTZRDsjes0wDbSqndYMkt2ThRbCR
spvmRdbShHRuZ4Cxfrz155QQdXUxVAp4FFUwFFGg6bYar9dDtBBXbrccTNlufgvCK+RkNfPCrq3k
yV9JXz1JiGDyTmuG+F0yu0Vr84seFbd+G+9ZuY27nwRfRNAk0E6LUL9r7eNKVeYkpWrc0koWvSVY
8m+A2Y4RpbcSCXhbX4RmutB38aIDzuELhtjQwGhKO7gStjwH3xD5e7xJd3w1pFnwpvHo98BcNc3F
aXSebhR53rhCRopZ4QpfPACrbcOsnBq2SzNPJEOFTubRj2Ip6xVyi5ojm6sW2daeFKuEpaW33jo+
SAIWhgbHTcUQ+fUW9UJf6m1bNu4qHcmI3rFFuwMj1suwG1AMGX08NClp19ZpKWxKVqA6BWOXKmNg
nh2ZNkHBG6PyGBS+Fh62gq41st+5fmfVx8HmI1ua5b9VhrbdDRL5w9pHB5BudtZcYCXy6bfWkDUd
w2+GpiDLJ+k0PwuXcVIW8mXilpWZrqv8P3Ul4JIio4IYF4SnCs6a2liuzwwvlqrEFUG4C4JELXFq
z35rjiFmyw17Ii6Ml6fYBCSkne6imAxzf6e+iKwWcNoMTd8B1ddESZ5u5/kdu7CIYuEHfKPHqSvt
xdmIXNOb/g4rrFuchieAK/FW9YAP34/7x6p+k+o5C8Y4MVA0ME0lnm3VhWBVr0pFNrLU1XY/5XdK
vFkTW/KxN7VtsShNaWnawxdLoybP5EqjptX+E3puR70QGkhc1JbhKXU7s7H9lfw5uNUmcn6jHap8
kaVbJbhGqid15dfmsMLoNssM3phgLBtzw8I0V4muGVRornW6G7O2xoucuaCGDxz57+Rw5svvuH2K
0er/diJgHa8ikzsx/IAzuhK18iu5k093sfKiaFT9FENusi5BMIo41JzYm15ehJfvkogVw9zfZErP
65zwC1DXVAWVft7CoUlqOYS8xhwAJS2GZluZiWcH4wyOz3+uS+hA+ieMWlyVtRIALIXMRZ8U8D4C
E8hEBcmjWb/MPSAjon3PCa1nFgj+jbmmFkmHVcOQhFp1gtwBwHP+vMcc1SKfBfse22uBbZQn5gkJ
RHSetgW6PNEC95OuvIq8Pl7/TR8c/R2T2l8cbtri5QUIRwYrjQcd5fFpULiCT+eT3+Z9VlnrDMVr
NMS5+6kqlduP5dPxwP8nHnDRGE9GiE2PkYjiWEZGJmYu5gRjV+BNb2eOHsP3v39z1IkaerIYAi1F
bbouzmo5c8vvyj7hQVaALXswpVfeWhqNXTpoHHmOJ2pDlq2m49rz+i4kU1FHxycnIT5B8ivwxKJd
YFWbsCd1SkykyUCgOxX70NHbESFjXKOb2g8tmgojDE7z/USbTtZymt/AGkloZ6CW09tFNs/QbvuX
bPKv7mT7TlyZjIVL00+njYaOGjKv4WlQsQPXehWARj0ohDFzo4X6HH8e5b9d+KKt1EUKuEXUZKJZ
bf9NyETLdB86ymIrmP7OlEz8f0e0wt1jNbupRU2bcfk5lJqrqhYEbQ89qx1rsGV7+HUW6tMsw5DE
9+lPnk/5NQdlsFljsiIH4cYXkXUoOMrKooInC7jo11shg7RcC5Qid7/AIV6Y6Ud+qFF9Cb8er/Gm
5II1KiKKLdNIpga3gNpyWdWAcSNnuSuWTp0v3Wm4bSmvAwLF/nllBQTTV1MHrIjIJaCcxKvI21Cl
iLINwt5XhhyGcwxJvClXZUpUBKVbNK43RMucE0cYWnVmGroWiv5gJL6m5gwUIeiXv2h8WY/7LHSt
I3DzssVmtOoFRz7Q3mqgh3dXmSBoAVNjYOkLnCyZYAJBrmAuPTT9rNcTG0GLzB3IsjEQA6BFcLOi
z3d/OqdPTwC0QN8v0wZMukV/tA5H2JB0A7VfnbqIAl5tlPtRrLDUGZB4Ns7X9IDC3stPT288bKsK
jccoK5KYrHbjO+YdSZ8L2dQp+XmBuH6SDT94ME/Ammqt6u+0xhimc8jNxe/3YJB+CUaU9fgXPymM
IR3h1heGfAUIFIAEQrCkUvK5rve6Ucq5Qzr3nn7xqLbLLRIYPxuJrBS0+jOuwO1VA+IFUCFQGTGm
P6eY5OI1G8ZO1PSM4w65HdvpTAdD4fLPB7QxKzlyxweFJFQ+FA1z/UhoUQurqkauvNJAJUwh8Utn
i88cjrTqyLdg2hkYL1QWWuhNBsIAOyEPtw92BMhO8I2uF9fLfYB8TO67G2fnk4kuEH/05Pd3QWYL
zAhNY7TeNoEd3TMu+01JnRZN7atQKmpVdxB9BH7/q2q/duYwy+eowwDTyrDxCV+HSaUxoFj6aKKX
LaBJWmY9dWRWc1SgUWVmHPWdWyXg14RuJUkqiiXXu1GXo1AUnOi7VmMLx00km5Ejbfq/qEJPsceI
dZTpOKk7PFX34Dsg/WMg8L+WNgTJ6PFtFLgWyJfQ+4bXfIJxx3X68ZfmVvgQI6tG5ff3sNs5L2vM
pG7N/TNgDFfzvfwV7kKMGc89+0fD9DiaVIs3xm6wvo/aDa6v+bSIk2By4zYjEQR7+PlZvSKPav50
c4ljXbTb5x2hkIROBvjnaJKjbRo/qH2R8Wng8qiJyHY1G9/EJ2Rejp2VWp6HkWqecQR3ntFz9KWg
JDMlkFVKB5VWbbMkawJ3mCmkwNChGpE8J4JpxiwMlju+E4hAJcCnodyNJDWdXIxPo5CM9Ri4cBad
FF2+NXmXAOSZbV3XTZ3Yyh1AbOIgn/+Lc4SvwONdlUDzRVd3+krRa59H0Uk0U1tDXMmZ3hyD+fan
Yv7kXwoj/Ln3PqDJ8Z88yoyFlSajwRLymqUFGq5D9hTb9Vqb5xvVCj7LubQdl+BirzL0WyYo6zZf
PtgMGUHIXfOCnIkOWjMe7SK0hxQGStSXbRW6gWQ6x49N8N3MKhNx9XTPjngqssWA7pHBVkP7SSUq
GUKklbfuVp+XaCJ298MbQCAYR3Hr4BjCpGpwNECxrhjUsx1n/mlMJB6+RmeDTXs5bEKigx4CY5Ca
YgpP/7k4CTTn6KwQUJPCaNK1hSmraPCyxkjcfIsOREv8PZNgLgfAMVrGoftiEfXceZmv5FGBbyi0
GGTtIU80d/VycIaXxwu66VXBmyGh/wtrQVkP+RjquRLStBSrIkrd18rOS4wvov3nUK/bNbpa13gt
QHINWgD7KSP5Isvs+lWYAMVYz8SNoUKr1TTjJYrImcMVoRKBJyGJWkFoEYClJAngA7XorvXMSHH8
J3G14hgv5a0TDixNjH0gOa+jTIC1Xx+jdCqiME7kE9xirHfRgq8CDxL5VdE6PCLdCLPB2OfJtF89
TZREyi7CP1f7mJNO7urUr74AojSbcuC/kdOScbBN9PX9zM3422KF7rd5IQhGpRbZEwUlEaSIrpea
h14YR35YuBavWR/GyuOI5xBftD7rmRGxebWnhdALlVCOgvejKopAd9ApESdmrdYVLurdqHzIc9Ug
ru6xOlSnE3okZtrvCx8ySo0eoSTENOFPolr7BjXZYbAenxprLVRM6Ic5AM17CJFnOTHAh+QogTnG
5PTbM0Lfm3K3gWNCEyaCcCTiAXhH3UNfjACmwKsFNFL90NGh9WFU22bxCSjZjiSt/Xhhd8XJqOAD
/wmFCIl+wdQ6qOqTXJZuPU0JrMLPIndAT/umZmTvW8DwYoH53bg+WB8E4YaDbUyF6399XidNa1Ev
7Uu3dPx5skpYC7p3vy5/PnW/2jAdkyqsSxfZ9sbfNI11AsFjYJonhIu9wlCMu7fqQhydGOSrQJdy
tSrdIlxANTD75+gFOgvf+6n1/UkDhCDjxO7o4nkyWkTlCIpw/qILhYeJHpow9iq3L49xQkQ3eVO2
CWhVO5FEWx3F8GzVdWRc6o4El+ex9JtBVagnynoCeiMMeNY3kJiioRQN10m1y9sNXvwvRPOa4y9D
97CJSoB+fC5FvPWg+8H4/czfAQjOftmXvys0rqOhmQVie+v5nT9HkVBHA14bYrtrbfLBWN52pV7D
yLQ/8eqrs1urBBa5Y8COCwi3SMwtxQCQeN3Kt1YsN+A2LwzDhlwoSnk4C/xJvR9wRUI9ByklHOuP
xNwM4DxGs0FvfU1uz2EDapu3kLx/KjOUmc3t2+fP4+O4aT4wKPmUtqdJnMeCz/duhSIDQpXa+oC3
PUWaI5LCoX3IVidgxu0TE7eZJXwyRdemF1YdBh71JBwA2vyuNx8lnV4tBK9309dsLb3JmAUZ5y8J
EqUBdr4wwZdJ/B8D84zP8EUtu2Apo8z4AGr1ojLKclgpveukgGa1Pgazdxp7RO4UrBMYAVrD+/wS
4ZmmmJ8uyVTHNfmV2eH7mP7nZLcebMbZab64lpwh95le4Fug5QmJ7XGeInUVl6gO+I5vgS0dlXYm
5eVdBQC6Mrxx5BIndM3rM+BCPxd5gcMZEOHbCfZPHwvuuwbqkUpOn5+Shuyat/O2Eklm6DXjmLRR
t2mO6WlHpQ3dpBqmBs5tKRfrVvwQfCK6P7gQPySAHAjJIV4C9u1X/pm9LJL9DMlrxRS/5O3P/A/N
Jaxg+txkebPzyLUAyJqXMaVBbwGXRLKXpoMLGqTdJlx9SU6x3SEYC8nLaTWbzbY2mqyXy89qsXXR
aBuQCSyAhaSq3FMAbLWEpxsJBzhY1ychDFGPNqB8QIfL62bTg7qCrMDpdtwAF3R3KDYHoAdYmWC+
gIwdyKceAAwO0gr0BRMzu+3mAnGD5YQeZzzN92jKtbMtig7uX2b+MB6tu1brTJeuYb8UkXYFESm3
IIfAjp0AUoJKMKbXkOd0di//h7Mva24mN7L9K45+L0/ty8TYEbdW7hQpUZT0UqG19n2vXz8HssdN
ghWsa3sLf61uJYACEonMc07iswEL/iAcUn3zbmXmI+H5xMaM/Rs4BvFal/apZ2wHeB1fpOWATRtu
Er3rkHnZs9befsgXrX6EUhiE119b6/Vd5PV3Vjfn9ZBuKj2/Q0CSV4CmP0g3lOPOpYRXqhhLEIQL
iDv/ys1BRvmIinhwOnYPn6Le4Qy1qBLv4DXIOiDfq8+475sEKEYBTCOHVlNg8d3IWsRRKAoN3454
z9eoZ6KHzfKjzc1ltNWtDW96RrlS3nNjoc5FSVObFXwPVPBQ5WBRoL7erGGdZllSCSO8FXhWDa4t
3vAWbxDltb0TeqcbKVS250rTws0bHdMlORr0L0B0C9b9tdVIbSO0v5bGEwRkjbVdQci5fSog8Aey
9CeE7lnzxBmfg229H4gAAICdDvgBzXpOT3Fy9gqPYeD1p+D2uh4HV7hC0GnaeGJ4Q1DteiH4wMGN
4cw+n3TOMsH4ICGBa5IujVcNFyAt4bMnIvLHWEfIne4/3iSi7vGxXB6Xeg0CMDObe7tNE0kKUiGo
vEArBfvrNz164ZNHzWeSqA2B/dbFLcjN9WZrK0j9uubx2B83EBrbGTzetthXX/d39IQzvjZNnSsl
cpkg4GF6jRIGaRSR4FnBrsoNJh2tgUJcE6QLtGIayGO8Ghb43Rb081Pd3UMEFVCfx262d90NFwRn
62o9qBsiKz2/ACQOgyJnDJB8DTJGOOh6ul9+p4vPc6qjwLpbVTU4fSdX9xfvaKShg53gne+vz0TA
ejUUOjOt+GMfcREZClF5QRk9tp++j+EZmK8VwGYL5mGBSsuM0dtzd22UOndjrbIjtEm6E9jg0e4N
cbtvPgmL5RJIdMdi7VW+esRRm3Nvv0/865v52i51ztBfIkz4DHbRg77Rzd582360j0/R4SlbQfVS
ss4xwuRUZ+1XuDq94cibE9iJWWVIsuvuDYRyd5Hq5nmpYSCDY4aQ+cB1BwE8BCcewJDHB8X4VB9f
s6XFm6cf1ECyOWnTW5DM9Q6kC2uZ5vNMFGMAueluXUeC1oe7EPfuepiJiW/BE5QlKgwpyyrzkxyW
ICxSvG+FDbyM7nQATHsPOPSPHloGzGyvW3d6/ZnJzy/cDa81QDKmUXdiFs8vqC4XuExkg7ibeu2b
x2/FggAdarq8zp1W6J8yJ6dym7uk5kw5HZVRknSIMAD19DL88AaU8zkiUJ44CGjkzedZ3IOdvtsB
6qX7b9jnM15vzuHSxY44+b9TTYod2227Ab5uv0/NBJVjd+M8IJaBONxOQNNRvELnwNW/OaE725uG
EgyVkiuxh/k/C7qwl+DjoK7tG8jaJk5i8Et26ZxfUVvdVfvHQzFXBZlbfvoR3kCLJEl8bDkeKjqA
6iCagLeXjadAhxqiky8eADE8g6f+iGBye/CduQ1Iju+9+VN+JkqTwivJfbfedtZeRP4fFQD96UiE
X1k7eFiRltSHrzk02kQ8c7XxaRrMIHVpFvzeKwWa5GV6Z7291U+a3pLgf4sFCM2jA42yZLN5zSQL
HbHQFY1UFGPna+bcT8Qa12OhYuq662LFE7EHclDHW/sFYGGC+f+uAX+3wJZYbrAKiy/V0uYs34bS
15ap4x+qWtNr5PQVVoLMy1a09vCkyweLWyHMwI06y2Oc3XHUgRcqIkuQwyTSbRLaoSx9ePJW79Ag
Ciceae3NJgFcwUcjgub8dRC+5OMsVoNcmjebDthOAc2TZAlIkWuvV3iBWtZhjDvlIEJQyIBStqUv
lRFZddf+1Hd4ODwSguOMr/lt8HXHLq0fnSmSFrca5i7pw6EFnjbTWfg83vhIIXAEf4P/cuunEisC
nL+z2/Emsi9AuOJRydvl8+YsoOTAAnADhaISaqH88tzYr+FOIv1s0EsyQFJxy2zkYW7ovyp994ZO
xSHqEFdhmGLJxO36pcF7rzDsY7Q9qk9BZzhoJxwdwPGp18IRT2LS1whda9IDuTIWKrQ+W+trDhgy
7TqB+8b3Izw9WsWwcNMi0FSsJoN3kEL8Ft5ALhy3Yo07FWxBCGyU0FZL8TBfex+LYr5ySU7m9aqo
YFdpoOwIoIegWHG9kQbAp6LRzwdESawj7deky88WzCpsZd8sZrbPbV0enMBLa9TRKdKW60I/HU4m
w+vRdxgaoSWuD4w5zCHfb9ODsEQyhBqqioRGdj0vrgUPt+1hCTDdoNCLXDeN+5HHDdFUI5PB6SMZ
eI1Fc6BrE0Gl5dEwIucChAuBd7yhIxfgFKN+HvZqo++Mw5ja923eYhNhEzQBVCeRCQeZiXK0WlHl
fVh74y+yvENm+WN/HBeyWdngtGRL9LEJrU7/CY05j3OLaoFlURSwSwnKAXoN17MNi1Jp/VbCbLct
gos9gpxoDfFZYHEtbV0ZH5WzR3dzaJRIixjQ1f1yY4HgHpinQa+dU2bLi9ZZrVpnV9iPtYH/rDL7
kdVJBy0iO31/ochGorf15WipdWp53ueDAqMFLtzKU53BO3ATegazvG9n4jLAsoAnKf9CMNBl6HpZ
OLEqtBLdCUGWbA6FiIrqZ6wTJVyStPmBSoixqG30nHuPoGI5Y/s28gDundeQPwLnGDBO6uxqbojk
UqaOp3TDrHNgG/FdGEQfR8X4QArprGJpXZ3Z4o1VOnP5b27COmwDjI3CBylAUBsCyX8ZNAitPQW9
yYaOlDu9bzCr5Mwfs4/iQ+j05OP+hCfqPyrkeTgYRMtEkHEpZJXA5jVfY7lPfGGD1LVpzXwjmHa4
b200y3Li5Vr1DR/83OTk2mgmFW8Fw7UTBASPyltvlLEOfAoz8xmm/MDVqKiLJc57puUGjEpx7RfJ
1beoPJAKBGO9MED8VcG68R0jP83gfyZuD8K11JBDxHFESYz6AG0SBvg4SPqjbbEu2W+d9WJ6HxFE
vxd4yy+AIC08g39tWT0Z1vgrM4Hv1LwJVBOgDXQqUpDNvN76fNHCAZdwsSUqIHjVuh3R37f3o87u
5X23CR6qZbiaC/iIV6VO9pVVatZ1NwJjySN3uq5tNHVEu6ldAQHuPZRqE+e7RpMQe/OpGMhqd8tV
vz3926rXcPtXA6BOPNYCtVGR3GFVYXAQQFRas3/nPSRoH837G37iaYcTBHvgP4soMdJq63JRMmnV
c+PJTwzhpXmPkLdExPKgy+bn+bxrLRTnS135fizRdMucWeqJogL8B/H4oIITsTnquBVwbVytFT0y
N8+D0VnSS/gl//QbzlbwyJYggv6GjngmNEU2UBJ55+ztk4O33mjk7zh8xaa1Nq+ouawsZ7Ox3ocl
Z4kgNSzPo7FBp8Cfw9yGvE1oAwSngMgHEQZCJqCii66C4k0tcSSzXzxDzQjsdW6XP4cz6zL1Va7s
UBd/GfWwHvDYgtu9/B6bwJGfdOVYLz4dx0KhHw2kGIDJ+XM3e+Ymdv+laVojudUESB+omCLvFPB0
gf5hr7+e0REtM+JnzVm9M+AVz2xCcqKoEwfJSAX0OUXENmApWFQs1hUztphuhngjBX1YhmsHXppd
MgbK8KgsgTWqviRmsWeWysMXEbWELuDc152c+sUwqN3YuqE7+B2GkZQ6B+Tyrsak+dX4Yol75tR+
MFBoQPkZnKTlI3iaiTQTUtxw3HEQUa8CLoYnKBnQGK/93RiOeOf3VX9C7vStXQrmuBGf1VU26jIy
TrGJt49TWtES8ouKc3rE6wsdyAlrAKhD5qFFiRwSCvaAS3lu5/NTnwh6J0Adg0+K40oNLeR7ZuTc
pj89v/CrLZTykQNwjoGjGKJZmNYrD6OLH20Z4yExFwjMGqccIqjNUhv+Gm8GIwG7Asuzz+3f/O4m
WaIWLgvQZn9Eyv/+zpxIbCIUFvEvROAqPgl14H2fb1m39VikHVjSiaHaMrtcTx7csz9z2U6ZkgjS
Fl2SyYuCDrzToW+9lE/Gk8mdOc6QPpwG71p0Zz43M7Oa2OfYX+CtAEoMVjDdZEaI5LF003QEG6pu
jN6skMPq0W306Fv3l2+ieg66BaRgUaSBNTjN6w1dNUTFgE1Y+MvWBDUBD1Dy/xqrN72F7GhoAsoC
wY4IK2j1FZ6jktMEIMMN5s/9kUzkja9GQmt05bVX1KmAkSCMIOBPs211uFVirrU8NA6BZM3McZ4A
n13bpPxJ0ClN0xcZi2KIjU4PuS0ujcRst3MYwalA+XKZ6Vc+C9CS31cwRPwG7kwkH96qF9Ak8/8g
Er2yREVkQaykci39YxnJt9yi9Oc8oLwEauYqRJVxzieTo01dDVcGab9TebzgNWQNwVT60HbOyjMN
YCBn770JByehZIuemPgfFtv1eqtKYZKrraiwp0z3AuPNL63yPB4jAPshtYJcW2N+hd/3NyVxHvTc
ZCgZAfIOiC4AHtcm49DN+LLq2ZMtMQZ3ZKC9c+DntA/njFALKMOBSUUMI/ES3KqNhvNnsClg3Pfn
MrnZZcgMINeEgPJGFKvLtFJIho47IUVeu3oEdpuoD7GtvuxORjSXm55KUwBZACw3L0BTH0TG67WD
DJiqKqE4oCYilUjMmm9PAYTCVTNwom5Fqm441dAB63QoTH7Nlf6mArQL8zL96QpFTqSREYbT+Oii
H070/majJLMs14A5H2tkSrSt2GAQOzyTDkAmfd1f7RtpTUQK4ABA01/ASxWoA2rrBHHQJ5nqIlci
kE493MtgvJQv5gtyJgDiJAaHPHH3GhgWem+CTjisH0/VgzF7aCbiYUj+iSDUykBeQ1jj+ivUgcBn
IECSm0R6SRbcGgnX8CNZJrkeI1Mx9zq/TcVj1hfmqHSEVHQqGpcxw6kl5ERo0vkouqLIvMwMBCIb
gFms06u7P39yCmb+/nhodO3p/spPXtPghsOzA+SLrCo1hjIZ0ROcw+XpeTZT6+1ock4H6TOdk0y1
mPG3U9ucgIixwSARAtUz6vSOowxZdbEfkVLevnDw7mtst/6zt12sMPxTBgAe+ozxoJaiBPQ8M9cJ
5ysD8KURtwjOBI1xD2U2aPyaIfidynrpbTMbnJixAH/F46NFIdm6b5CsHeUQIdGrQUhIgdYCuNrX
20nOUqZmkpo99Zz+pqJ4/l5Fm/smpkISWcBjA8eX5DYk6uSAldbUMt+wqC+UJg/8YLBKHOwfmQjm
2PkmXUobu5MNMAcEeDKnhiND71p2nW4Dey4Sm5zwxWCoCZe1G2pli8EkOqPp40I79c/xaWbGU18R
lG8CBsOTAljW61WF0ttQMG3InUgPNbsyWogEjXawUL9t3qj345HX692wUYFP8tfNU4ik1v0RzA2A
OjJZr3BMPPrcSeAtbdd6y/u/fuKGQ3D55/yoq8DPJL7IZI87xZWlRjo7Qp7jzM++QqZO/qUd+mVc
tVmiJQ2mYdYV7lJlgeozosfRGIgc/f05TT15YAzZESQ/AeWiReC1kfALOXw0SZfAoEGMvA6e2yWE
8kS9CZH6YDfiwtf5RbwKD90H+HAFCfdmY9gJD381Dir1GOV+mrFuwp2S1qwfasibrdVNOqLjqFqe
7895gq2ElwIcHQwCtXfD0WL9uG+GLOVOLLh1jhcvuNbIOFM7eC8r97Pa56ORPM68hTgyAdrnXBql
Nqc7FskwyBl38pc4ghW63JElLvHUM9V9eyrRzjGacXPkwN2aVEFDJ4kvqIhdH0je810QK3MOwQO/
ylKzqSzen3l8kE1/Y0OFFhJkGIBIpJ8Eg+81sZBJOPSu0yOZtnfJjRyhLJIb9z/blCXQbhURwlZo
wa1Qx08dUQkT3JJHIURMrHHz1q7TZ5Uz/bf7dibP34Uhmoui9pnXxlnKn3xtNQJrPOgggnII9Q6p
EeQzWgFT3wj5PZYXZJVwIKh9H0pV0iHqYZGZ1MC0kJBruT+dqRAONdE/LVC+n+GHsq6JBekTrXUl
e1xqgV5uGB1CnDbElFzo+RlRbrhL5SAuUOCOV/yaZwEz4lFkYBwR+trIENQznmfqcyIRB9kwJD2g
XEBtTo+BKqbbldypK9HDKPfNLtdRdvGegBucuRem3gyyCu1kkDNRW0KEcX0QhkyqoRHSw3Ob3Idr
AsBEerEdCJHg/mJPvZBBC0cWB68CFi0AqFOeuwrbDrnKQcUSIA5/pw1W9SA9u0jlWNHjOlvPVd6n
CtGErg2yLt5DgAVT69gKQjsOkcYRCHK52XZOjC5YtuGZ4vH+3CagMSB3omQlIxgV4VSoVVSVLFeK
ERnbwRmccOMv/WVlvYEjg39DAqE/irq3/IWIrR4bfTZ5O+FAYV4G+x6SL5gyNdGwkbg+7lEIBRXg
g+hvMpBxrRfoMI432D/6/UJ1wXcOc/KtU8ExLIMVAlwDmBl0eJqjKfQ/LDdGbW63+9SunMACk1eH
aQDCmiUKwYevObjlbxhK+VY4OmTJibohYO10CImVSDQZQTlSkU8QMgIiMIH0XYJSUaFDxwSa85+N
TaQo68X3BlpopY7UJDq7bz2zWs8+Rqe22tV4KE+SqJ0WluGIzKG3EA0h0N+QQ9+OuyG0Z7ba1Le+
nDn1rWWl5FCy+Z05uSuBMLZDW136ZqvjsQuUKwBg8JTdmjStmLE94ZiuZkmFsUxcS14aDCPJ4CH6
QiAbw3jmZFv3wSU8E2sHaEJkl05ix9DyJZAWxk7RU2ImU3srEADO7+UqUM6EE/qwZEWMBNyOwVC3
skPAzvsnHLRYD5+1rbbtjVr/TLATfmHYJm/1SwAW8cz4PuvMqnZA2TdkaOQxkNKd08ieuihBLYcg
EamtEfzWtVttgw5dc6NxgOupbXZlSiNQG2iJdf+DzJqhjkEqS41axzDDO2BnvVTfroYGKvacYtGt
ag+WGzppRJ8ZnaCA+aemAzYDX8gdi+lIn3twjRxwi9jQHJ+RHQcF1J1rNz85MwVRKFhnqEvJNN6V
AfupEHvkzNCrlBGMtyByvKUGEZnImKWqTOQ0MLt/2brRBkVwrfLRgECj0bcvnYrqlzJuTUua40L/
ukPabSmYEbQHOAg30iUc1R9creg4ZIlZ1YCCvrLR4Km4VbJ09CNhVNoVelunW9UDgPOwFp6exd0z
xHsrHKS5tC75ZrdjQWQqQo9BA7jg+puG1TimnIhZb8MX76AY3AryPITh+QMHObNRJ0gb2EAkDP6n
MWqjdkrsdl5JPud6tD/e7LfG6Rx1RXrsHo9ozaLH64enb+tsvRfGuXT6U2ygYwZ6JD/ORyKTlxZE
/JHhECQJNxe1m5kx8PORcUlgabqOwuoimJOsGS5MOCptecg+fhgTJIllA4neuQTLZKwAxSAECSRe
gHwQte6ykPldhuhOSXWQ4+BKmxi43vLVV3XJQqgnoUrzoK5zg2Gg1PB832VMTl4juDKBQ+YWSe9r
83Wau7Ea1dwp9RxCl9Hez+h7VAPDC0CT97pbrQ4K6a3OzXGzppwIHCGYeSANYTfQx0xNGEEZSyCZ
mlWkg8hcddaI/m0PAA8sDsJDo89cElMrDV4UtMAFlpdxX1DXVR+psRgkWOm1gDJer5/LH0LDAQtI
xxMsNTSzgGi6sHxezL1oyfVDnS0EguDOi2jIANQYtd1FOatyPxDY0whlt9U+OEQL1hLAn+U1D4wY
eYETvUi6Zza3ZiY9Z5na2wnPMnJWwHLSbocWjU+D0UzrOQmJWyvAQgKCQWo1uOTo+QW5yCXtWPPI
ifIH5ZNkYiLL4ZQd++IG+kJOzcpyrfHh/t4l3+t6VWGV54nmGQRa8UWvt27rdVWES5/HnbCEZud6
5r05kfxALCnga4lA95Dr7vr3e1XUyFGb8Cd3mz8B72FK1pJ0zK1MS9VHC52Whaf7M5pIfcAkybWK
uOKgukRtFMZXh4aV8PwaDhlkdAmZQkQL2d7YRab0H5xAvA8UpAiAZYRs8K+XvqDR1CiuKUEXI08A
8KYFBkn+xb5DWAryMCoHrVu9eZHxF4/dea6HwUTxFy9MrCwSLkBW4Aq8XttgkBmXwcY8+ZA9NXig
ZxYQiV8rAHiAv1Bbq+9iGer5CU5/ObPGE9vmyjTlBmp1FBM3gun8oQdr30lN6MPbfmWwvmUwYN2u
YdZIznM6JLNzpoJUhh+7jGFgmP3JzWInmEtvlRgo/rn70hJRInIRtNdO5OsFq89MmjwDqLOCsAmg
c0ShKAvRUAZ+5DRwsFtod6CNB9pcI2UBv7NBjV9adZt397xCS7vl3OU2tZ8hREiypoBMQzWA2s95
1scoVaUCHANEed56tAni3oqXbIlX99xz5PY1giLnhS1qS8V+lOVsAFud0S/jj2bp2ZjT3EKS30It
JKygykk0nNBkgbqug5gNlUaGFUAe5S/0BtTPurD6ycByqeaeDRM3FpnSv4zRz+mhhnuKibHOMJOF
WJOOEj3IC5/dp/qJDuwap8trfjvuUW31bSHXxWM6J+U3sXMI2BMacJgwyL0UEowpBzfsyRi2kvU1
u5xkA9wsJ3w4KpUkWfkbnly4oDJSVGRe8dvRl9yufjoHmXQ4AHbfbB6bRTsnvT/l0zGbP+1RG7Lh
ZS/ThEwAfjV94g07WQAxVZmsbWWv2JHmzLEjV8TN9ADcR7kQsG1oZuDnF9NrANbmuqjjoUcL1Fqq
K6Gxg1TJqXtEjHOYzXBNmSOal0QuB7Almobt5zmXd1LDn55NNFRoF8vIaBcszoOuWECopUd+bVYK
othiLuU8UcRDJHdhmvKqYVdIUeLBwQwHHlz60qxN99Cami4FunBmS8t6RaBliBCneXV27Rb8ltna
99RWhVI7dLzRKopHmHe92rIbdGkz9mT6JprzFuhzwOhoYAqnuliIc3qTt5kXzPjCGvWm7z3IA2k8
rAk6GL4eZE84gP1Qhj10M0HcBI0JpiAMDdFJGYJqtFQegjjFKyOJP0kv1Tv7rKx7s30SdpH1pBjO
BgqXABT4h/L0+CicTiWoTOd0sQH/dPV4APt2Zk9P+VkeLxXw/TF91MKvV3lget4dMhZHyPQGXXsE
7e8jgKQCejGn7+B8rqCV/WOc7lv9bZ9An6RLq9RJasUmr8KOF04BulgMUAh0V/KqfQIo+sHabEoQ
zd7H0fAXklF9zZie2lakwRlE0tBtHFoS1xPma09VEkYmXrg1h2fvjDr1QwWQQ7vQwbT8hPANIrRP
kNsY60OodH9wuJkxTGTLSbT05xjIGC8cyaDK1ZBKGIO/kQ3/cQ913wMHjSdej63YkV5npjy1t8lj
GLMlMm30N1a7ONXC1BUA//U3IHduAfKHrC3Agi/SHmTb9yw3xMKUY8NgMsec2WITWB7MFqcHCE9s
M9Q8rmeb5AMfSGwqwktvoaDwBggNoXW7trdpgfJfLR5/0EPvGQ1zZq73STeGvDW4LYB4ICVAFuZi
nXsvzEO0LRFJjWA7/LwRLSfReort5TFeO/nP+TV52q1OSAgcFrhvZyY+8Y6CptKf1unbCfJ8iuCN
4mk4WauTj5Tp/e86vY0uDFBbmeFyVuhCGGhfuA2Ek4QzFDoUY9g/1sgUO+HME2qCroIPeWGP2raF
kvBJXsBeZm23b0QiadS7AoktQBQ3m2K520G9zXxUQh0s9ftznTy1F6apC4kRRmbgyFquA+yY+797
6p6FlAvuGYgbg3BI/W6t70JvHCTERKIVrRQjPi64mSM4+akubVBnoB+ziuMCnPiIgDoBskbLSGt4
WgFV9OXOgjrJZUW7V+x50lcU8F90a73e9yl0cmq3iUVEeXa+Zm3o338t5viEk/EsnAlCPQlduqBd
dW2lzUfUxpVAPAWl4f7YH4WeuvApH9p6v4RigX9US3NnCJF+ak+R+Xj/o00UiXBpqTzcCQvuHKKk
a+uMIKSxXAnYEUSDCnIF7UOIlF6hfzyB+IoTLur6hjmoercxakOOgAwOAN1nAOkHbK2ZFab8rUrd
LDpSC0j6EUVfmtrGeB6TQ8dAwumoQLNgHkd7FIx4+bYFySMHndr+hmR6ukbnskP8A0599ARAavIA
yEBgerZ/ur9Av16dHg/IFgJ69SLUh+ji9QKhTa/P1DFPnJ+ACE7BxgN2uX+0sT46pA02Vl0Y1oJg
fQ/m833jE+lAfJQL45TndRNG4zwfxs1tZ2yJfM9WC43yHK+TjbTyZbBbZ88Y+Z03E1ZR7QYOC3xG
+nkqBu2YiepAJrw1ywftrLCGjw4ooQHJjlnZAuIVbq0pKDwTaBQvUmesCYa0ygHbxB3+/OL+Nl/f
ojnU8rt7QKOHbIMGeTsoJhjP/0nmgai7QisT7dZAj6b8lSdHuTS2hYRWL0SkElvdeXCMUgdFH4nt
uS954x1xviHUjRIKsmZ4vlJheIf3nIQenu2p30c7zhQWyVYWiMJx5ASGtD3XlmhWptbOgSOn7eKh
ihQ+oHU0QKTNkNcpcx+iHKKD4nO+5meu59sq1O/M/rRA3c99nw9q4aFrXDLoZrqvkbB5jhIE38Xa
fZ85Dzf3F2WLuqq7oUilliO29CrWpWwhxJZ02Lk6eiqjO0y35oxHLZnBYs4tIXVfq5E/tEqBJeRs
f68gqnVBcVz8zuy/Pvv/9r6zh3/s+Orv/4M/f2b5UAaeX1N//Pv/a6q6fI+D9/QvelN+vzd/yX7+
8li/10FVB5/V/5Bf9q9/+O/Xf8Tv+qctCEW/X/3BSuugHg7Ndzkcvyu0AfsdBUZF/s7/3x/+5fv3
tzwN+fff/nj/SoLUxKjK4LP+458/Wn797Q8IGKtYnf+6tPDPH+/eE/yTGMV3WsXv6dfEP/b9XtV/
+wOJ8r9KKP4JeFewoHCJ+Mbd9+9PBOWvQDJAMA+UZxYFY5zYNCtr/29/MNpf8bdDUhu0PFwdkKGF
H6my5vdnPH6IQhI5AoS5Rq6U/xvg1Yf580P9JW2ShyxI6+pvf1C7AVlvKNWhqTMaqeI6UGieu8z1
Y836GbP1AnebxO5WYiEPKI3riNmKUY37yOXOF2v0zyFcmqR85K9JEdP75XKiKEXten/0hLLtBGYr
hyvZG5ZdvQWQxUHIcN8O8bUXvhh2AKJGSgZJdsCcZNoXx1XReiIrebtRbDY+K5h56q0lD+jRMvyM
yzm0E3WYb8yRlb54ViR5l5ZVLMOcOho8M7I609VfTK3+eyWRGztUiANZHPAgBsXbMWOpx2q5KIuV
lKhWm8/KflF3JzGFtUNVBAIieCjRqLTK53sxjTRv1zHnQFbPrQtRXhd4uKcYmggm4wVHPoXyoDQ2
ZifPBOBkG1Cf78o4daGNWa4JJed6O185ad33kLz929vj6vdTV7XsNWM6tqq3E9F9DBDNFjLyo3fQ
Btb2vZ/7tm5P2fVCUnuD4TJgyBrYGtNgpY652Y7omptIBnZl1lSjXlQzT6MZi7RycIv8Z+M32CV+
7K66o1BYbrONkjcwLMxS/rdP9NX0aIx2KzeMGOXYJyykZqG6I7abNF7kg2zeX8aJI3b5yeiuqj1a
lbRiDDtj9srV6OiU8TaX2/eNTLgN5MEhegwBVZQF6YefnLlul4yMt4u1GqgyTgoeG5nvDI8DKrkt
cnQNb0BIvm90amZIWRNaGnR+bxivbcKMQxfU/q6L2U4Pc79eJcqQ2im6Ts2YIv6BPlfA9CB7Cq4H
kHxUgCPLZdC0XOXvarEIGQsJKc9MsiqpdTTSlR7iKvFKo2aKrHeKsWgsl/Vaxrg/3dsrgANEChh7
JHCB9SFX35WvBEha8IYAbda7LngRAmBw48btLK6vGWPIy2oukUviUWrSKGtANRW1a1RB6WdPpsTa
2Gt1tOvb1OB512743pDL3vDKzorGyAnRsKiRgx1f+jNzpSNK4kUFkH4V5JFxxd50dSmqQZRGiYt2
CAXi51DLWGcQCjTI0oTI6NEcUsegGavQmJeag2xxUWTe4v56T3gD1LiJqhGexqTifb3etZKHPNML
0S7T2iKx+3GUHqu2hEaqqvlZYfsA8aCQlhZpYKKjh6/OnKkp+7iNgYjHMCB7QX3vWnFTRk7HcMcO
guh0YYF8ZlO1J5b3ciOqB3/N4lnqgN/Hz5EGJ7aaJEhg0AOrioQETVksRnbgoqZJdnXFefusUhVH
q0sA2TPVbstCdO6v9JQ5ER8a4Q1CK2SPrld6CBu+UsoC9DCUgvqat9kMwscFnJUc1Nzc1pq4I0H+
RIMdfB+cJnpyacuqZeeP2Y6vVVPxGqjEy0s3CBYRv0280WjrbccAksvJRsIxe7Hp11UirBtlzmlO
fGCiaIJ/AasB0BcVlESVX/uA7+W7YlzwOcpPrp85WqSu8rJvjDBsjjwTWPeXmkbgkoMFaIMMgANp
P4lCzfVah2PNjRXfFLsyUxet984UhyI5K+5e44wKVSgprBfB8Ojx0cy6T3hrgjHiwVz+7Q9BzVYd
sgBYq7TYcWL6UyueFUrA7cthPHNspuygIAFOAJ7YIOhRE+wiN2rR0j3fRRE8pBgnaADx7MaSPGNn
4soDOA6lSzRoBLv1F9VwEbqGKHj3hZAVu6EKrKT0dRWt2aUusMX4SZBm4teJPYu+SAIwUoBoyL9P
m0vf7wUN1JwZrtjVXpIdOCZFSw+1nmNGT00J8v2oqUHZ41ZDK6uTylW0oNzlggHvvFAHzilCb9tW
p44dZvYDncjFTsQORISMSj5BK9E7ERuV0QAHT3eauoR0CihN6mpo8Hiq95KTWHL+5o6bNCj1RHkL
tbnteLuiaJYA7jdSMuQo0K2NmyhjhiiP8l1aS3pQoivEHC/ndjWvLVBejWW7bJCFMN/FbaEr3hsr
eIYA4R+ZN7VgrkBz60KhTQS5HwCkyLuUxmpGqtwJJa8ir8TGVl9xRhSPeli5m0TJD/ddyO0BuzZF
fn6x8RuG6G8pUrTLzSoMTFU5RvEcmW9i7a6mQ6Z7YSNR4y7JWS3aJR6qItmyiLF26poVMmNUZ7g9
c7bIzy9slegZmgYKlo49ZLIt9c/1h5epRpwo1v2Fo1E/ZMdfzYpyTVI/ynmYwJIcLrLR6H2Q7+M+
0wfBf/T90syZxyTcdPG+80Ca7ri5iGLuy1EumClDphSVIN6lXSpXepsH8VYKEtWUs7p+vj/ZyVXF
9QadLmgCIl1yvaoaqiY+spHYkF2KHgblOaw6mwX/NPagRp2d7lubuNYIyR2ZXLgTCRapFD0/VrFW
RnEMB2mx2Trxf/raabTBCBvbK3NdqGpdY0o979sZP3b7NLi2TPIBF9unVoZR7tko3sXFNky3Te6I
kVlLCybautVBZL/uz3TSHGIz3OBYVWAEr82pYlR4gprEO9F74dbi+KK4O6Y3mqfkk01nsgk0Kuh3
wyLR9S9j1Kr6UaGIZQZj/XgeQwOySjrPt7abrdGsI4sGR4Aw/wjyCg+IVVYYgWvLVa9XbPxvv7+w
yBcDoRbZjXGZd2oe7xTPSf0cUAJdZOwCbKYvWbElyPrdX+Wp3Xtpj9q9UTmowihg4mXPQD/KE3eq
Ouhl+hn5M2EEXd/5xxoj3wbBKoI2/a0NXuwf3Iu8yylNvBsZsPordCZmPhLQlpNxwY1HpvkSVu24
DeTnpEnMsbSGxpbn0nATzy20X8Hp4dDwEZXAXwboxSBKhokSpY6TXZyXAjikrNajHXHIBbXhoQ8k
yVQpRa0rbZP9JKGXVnrMsnGqQwi1mHEcU04K7DzEF+TtdcOhKdhQ9hS8U3dSfvCqU8w8MNpMNn/q
616aIEO4mG0V9mj7WxATYmWzyYLHtx1QT8v2IOnN7KTbIB8ri3I7yCy4FVFRu7YVCTIEsiu4BwhF
m+jBgXeq6atQI63Msn9Vw7lMxZQ9NHnE+kGLFdU0yj/INSuOaVvEO/d/OTuvHbmRZYt+EQF680qy
qrrasCW1/AshN/Te8+vvYp+De7pYRBEaQJA0aIyCmRkZGWbHjvkpAGge/dH1c9A/TPr3Ya9yt/mg
ER0CwGJSItXjlX2IQmauTaKAsObzBM0cjD2SZcf9aCu5ZIuCnQe6I1TaQZ5/TXu5zq2V0kgKHgYy
HwbgrWxCAd1mFPZJ5gli6FAufhKCY2YE9kDvk2AepvJw2yZsyVuiimUwKuLWKLo6UJRolMbMqyPx
XhMepJrOZ/9DoLpGbjlt11U7qrNl6oHXL/eA4exX3bJq2otVl6mZx3hLZja3/vs/U8jfPwfNx0Bp
d6RtLc+khZx8Bxp7hYQejW42xcDKsEO+HSS0q9NcVeaOFhES5y9F6O/ENGvo2mL5FuQWBSMaCeit
Xh0ggxIkqW6E3Jvn6L1OJqsrFG+qaC97aJWPvTW8T03/aVDsUlMO4kQO6jHo3wWZ+FTOvdNUmjtH
v4Tovvty+6DXgPT/fBhJU24Q0Do4NC/vrMUAYz/w0wLa8fgc9RpcQXD4WuVvLb8zNXq/UDjNV45q
I54Ype7URCyhHYS4cpJaHP1ad8R6fifEJ5KhO9+2YbtIRSlQT/J1prb+NkWvB0UfhcIz9D+jPz3P
cmybgt0XsxsIH/I4cev3+py4XQ+elskmZufAU2ML/Xn2R3smUXr7gxZP/DJJSL53YdMSNaaX8uty
r+KsVn1hCDLPN31HA43oqAb8M0Msu2XwclvW5trfyFrZ0rrPRd2f1cULcIXuRBnLqdj4JnUzQ9/Z
6L11LfHjmzciC6LUJO/FG6GEB6U8TPKLILbHfA/DuvX0ov4aiQo8HB7g5V6+ERSTXDALCzNWD/Ip
T9TSFrPCjqzEnRLR6RKoblLlOPuha2TJx9sbuvHWItskTcL1W+A/l7JpQpnijEGtXtDVThEZ52Sq
P1nxLv56OZi1kpgwUyxtSRZDpVcXSkp6wWj8JvOUKH6qm/EgRsNjF7x0xs80sNxWt2dddQc/ugua
4Yeqfkqtauc8N+J9msx0kXYzsl80fFwutepqZZ79HPOmq6kjMyvUBX305/Z+bj2IuFEwYGO2wYiu
WYLbdExCrWahUf6PmQbnLMwO2qj/nvLxXrNyx4gMh97wR23QnkzRbbrRvf0FW2rLg8ijyBBUYKor
bZLLXlOrtMq8IkBaq55TRqAEemo3wbRjv7eUB52FbovWGRy11c2ne4XDGtrMCxtRss3OEg5pw0hm
yZ/2crabol5fCVh3SG+snJpGgR8rCslHh01+GAMFd61pHiMC6B0t2Ra0nCD47WUk36WWEENWbWQM
nJ8CFUX7CWJMlwLI7TPaEgJvI2zxS8c2KIdLIYqghllh4UgI8kAJ2pB/D3Uh2nrLoI/bkraUnnI0
bdTwwipXM0n9jM6f0seDqIWBxMn7Ihp3NmzDR1n6Rhi7y9ViZsZqLVrfmxbEoblXz33h32cjRDGO
T5b/VApT659DQSFoFPyJweYCpaYTD5WYHW4vc2NDSVmS1146Sa7Z9yslnuqw7XMvTj4wlfRYAFKb
w7vbQrbylTQbUN9kyOoCSlkt1SrNTI2zqvCSpnYry6lCqGjRxKI51NDTWs5IW0d88NW7MvlcR/cC
JMy3P2HDRYNvikZ/elhAxqwB932Rgn5RktxLalE/GlHoH+pShURx0A8kOctjrdcGUMlyL1n6WoFZ
GXD61EAsKyT3NK7Gpcpm0VjIIb95PCLlj0psh7NejFDiisVwjlpzOVwpPpVTNNpaVunOYFH9jaQ4
e5/rkuCkSt4c/34zqI3RpUlZFPaIlUEfhVhJS8Oisiwk5kNdWNKhwUW5l8tKvA8qKzjUQzm5mhqK
H25L3lI3HYI6ilVg4alSXm6GCBYsy8y89ARtht2wv8tjZ6rE020pG84Omf4FjsOG8+fqbRYtBhS2
c1F4nX+oqh9yf/dl0P7ZzZxtiTGWHhqEgKxTl6f7jftBpW2h463ZxjLhFGF6dbRRPA+z8lz0s+aS
D2h21HjDZpD3x+FYIg0gVCuRcxaOWU5TotcOyr2UP0v4O21qPBWK5Gopk1FEK98RuXV5L2SutCUv
lbZsASIg88UMniLxe29+6FLxnOUj2vmsxo3TyO/mSHWz/GMdFKdyL/27YYyXcoe+DAKl8KCvPsGS
fKEu5r4kxJkdYfzeFO9va8yW9wG/qQRulxYVIjh5dZbAIJK8GigoJndSfBAtGLGI3w59/3lIP0tT
ZwfpRzjihp0+9w2nQ9cAOizTp5cBLIuOvdGhftJH31cI5LpUbg6Z2v5Qkk5xEiNi3EZp7rEabekP
HG5Ui7GG5KpW4kQhKTqY8Ap8nG6ubD0SSzvwi/C91JPU7q1zlejymTF0lZ1Igrjj9mwYYfxHXCxo
yaEmX7cuFiQCjTgSKOtYjM1tQid5ipP0WCt3g8B0t0Hf2dwNtTFEOsHxs3jdwLpcbq7iT0mvlDWF
qu6L1EFaO+xkeTcWROKRsVBU+iEeWYfhcQqAALx36cWKWt8FUwkJhDZO7xolTTyrkEG6CHJwAuBr
7FReNgwpMYcIQ8FCJQ812OXSBmUcGrOeS4+h5qSOrPax76a7eN4rjm1tIeuDuBpPCCLitcGWrE4a
poRS7Tw6YaDbgXL4+6tHaRvYH8WHpaK4bPLbK5AnWbGM3/SCXLg3MTLQPjiV4Zp+bQd98SE0msRO
mI4yVKbtt+mxzeod9NrWKulToZ2cJUJyuLIvfWPOhqalldfkD6P4ZSz8HSO6J2DlBEy6GlhdRAXf
TyJKOh+b7s/tXdx4iwz8GnwbEkNAT1aqnocVY3ymoPIyv/fSUHwysgdfPRSKOxY73sPWWjT4v5eJ
ZTyz4sqGZHMpmmXRVF4BUdihaGbRCdJo52ZtrQdHAYVjqB3D3VdCdDGRIThRK08ta6ebZVdkLoPe
xLbiD++JFHd88Q0zTGgLfJdWIvBCa/NfD/FoTn1Re00qSHYw3hudelIwl4xfvH1QWxeXvWOY3JJ+
JdS81HaSrSLeflJ7SWxWB9WqnoekK+7y6F8oBI8ZvZak0CGYXRmIOZ26senUGk8rPQ5C6EnlaTIG
SsHlB3GvErOhEiYgcTiH6BeFDXFlJfSyDpNYTxtP94vPszU6eVztFB62RODygHlgcBel0dV6kmyY
Bup3gG+anlHbhh8f+i7dKwFs6IG5DBunlgOhD3f+8nQsH2OUSiBT5Np86OkhFObxrOvMc4hOt/Vg
QxKeI+0zNJUvRYBlvW+sHhQ6aaqURetlQKnU6HdbfBZjWKiFvzZtgHl4bMmBS6RvpNVFkoWszNUe
FKk+i+bzqJnD96Ai7Xd7Ndd+BVIow4GjIFmlaisFEJdp6VKAX5GH/aM65Lkr9z59OkFrnX0GDTrj
aJZ2PDbCwWwn63Bb+vVe4tLgIILwxGDAiXS5l2PdlgXPV+E1AzP6mjTW3qu+wSSdYiR3NBrhzmo3
SuYL/o20IxX6hd93dYlHuZWsUC1LDwo+8JSz0EqPjRibdioJxuPY5PHz3PAum3UGzlNvfP2r3pdS
b+eDtgeFu7aUHC4Wny9CkWjvvFx8pGdDqPuEVJE0fYYT41ERv6X6sWOqGFQ8O9ZrI5pFGvyfIvOB
WPjrzrxR27ZJwqGW8ZMTDHTmNk1ZfcPCaIOt9qn8fiwKcr5CXmmWmwuR+nWZBSU/DuYgh86Q1IXd
K71QOcU4G3vcQ1sbQW8LQB4KTCRMVxsR14EW95mPS9Q0+t0UFIwo9yPpkCax5gp+9CLElbzjhm1p
3pLB43LxEJrrpGU/iXmsxrhHbR0eRUHInELL7o0qLp1Kb37cVvNrb3NJF1Jjxk3Bn12H7VLWahAj
I6wpJnvJ4Fvx5MyTMzEtoEusAznanWdx61ovkHT4q6mlYRIvdavAy+R1xhw2yYssfi+lQ2jcK4Hd
3jfq71jfs77XbyMLfCNuFd0OXWOJnY+4IW7fGbVwN+rfQKBEO87YlqLQ6ARJ/tL7zjSmy1WpcVBW
Rk5YwI9PQxocm3F6GnvcaDkFMbxHELMpjpeYKAQLTIv3pbhuFKKunMTSMxPpFIXAZGer+zMr5k9x
+hWWe3iPrU2kLrhk6kWD7Vw9YUnSCU3fqCVwNjhaGpC4amBbk7qziVuabxBKQsS0EOSuQUph4FeW
0U14tKnq5I1YupMWfBtn9UVQ9c+3FX8D6LGQOmLjl9QHVm7Z4jdWR2oM2ogTGWHkD2Ujv4Pe8DjK
Dk1PkeLMGqFJeZSnz4b1IjKTZtDwc4Zn0XiaouPtT9k6TKIt6K6omwP4XB1m3o6FklZm5VXTQdY9
hnI29UcjuNPEHUEbxS3WDAMtyTIDv2fN2xa1c1Ly5FXeLOqORNYwErJzWg9n0dfs1JKoa42f4jL9
NJd7Ye0GeGlhFsQBWooxhM+rG1Jnaq6n8Vx5PaglHGJg+nX11NbfMkO1i/gplT5o8g+xnKmsPyRF
7HaZ8G7q/t5X5sYsAG8ds75U+i6P3SiMOQ19ofI6GRY3MbIj+SENs4+3j3RDky+kLD9/o1xTUc1y
RBOKF6fpva47ENTAgqUd2r2pyxs38zXA5KmmbgjTzaWgISgiTYuq2jP77iCa6X1XyudWGX/fXs+m
GLqk8fUIponSLsUIXVCNPjMGvVRQLJqvZBCtVQrxKqnxHSOw8T4sTuX/i1odkCCWWh8koJ7DfrDN
5EljNHIYCy9RKzA/0YrtpMqdwt+rnGyeGJArUuqwHFzlrzW/wMOqwiW2iW2wwocCR0eNrUNS7Pg7
W5LAH9ExS7DGpV/pRlc1zTTFde0FFJejVHeVBM6t6Fi1f24f2tZ1h4lpmYqN/0yLxcqwWI1Ex0ww
1J5USN37pJhqWs2m+Weuye2pLguYCyX1oY8MCB1E+b6NmJlx+xM2TNvStqK91ngXBNSl3sT63NX0
A9WekaSunjHGb/wYCMdIUI9Vd7wta2tfKQPAKUa8QKvMarUCZPa+n8y1lyefgvSkFt9BqvnSp9tS
NhwmWqHAfMhMBFB4PC5XpFuNoLcJb5QihNlzyHd8y4TiXoz5r8qMzEPapiKjPqu9xsGte0EYieNE
0Yca4kpw3addHmpi5SUpmdTcSGGyPpX59EG12oMovkvFg7w3RWrr2r+VudrSoG+EUR/oc0i7Q2l9
08L3ZvPu9n5uaciStKAX3FgIfte3oSFRyM8qDwXstd7t1e8VA416ZoLUwU7cunkhNLSDmeh03ZCu
vjw8sQ8iqTf12qtL+YcQidKxN8zAqVWtcsHsS0dJoYu2yAKYYAMgM106WD/+fr2wulACJtSjXray
pFbWB2MckENpm/sysh5xKF+CKDpJgfTc6jsJjq3zo8mHzBBgwAVucbnemI6Zuo+i1gul9IApzcB7
Q/92e0Vb9+6tkLWSNDnQOzlsvTaCVT0+zdY76EnL+V+YTfg5qdiQuVtq3JdrEWgiCv2uxF+zRvFJ
ljInm4z7JrZUNyyUeMdwbS2K6fXgARaWW8VYvat+mwOgHklIogYVzfZ9a7dSPbipVt35etvuiNs4
KIo1lBMoYOAmrbMNkHVSgkv9xmOyC7qnmwxwyYoEDE4o7IjaCrepLTL8QkQpIHlZO76Kn1hh3bWe
AREjoO1/8hhoaBSoijuNs+W1AOiP5iyod2knKsdGzvLnITTyY5iFJki6st852Y3Fk5KF4GCZ5c1W
r65EFZlTY4xxwyMBcCUwbaXvXF053VbTrctPKptGwyXSteCQulQgOBAZdlqHncf42OreNw9R9dAa
DfWAc1EUR9mIuPnn20I31GihDCXE0MEvMlvhUmaTBpVSz3XvDbNdTp+71i2kdwN1sdtiNnbwQszq
CuZ+NmJqmv7VZ+q0D6UE2WMn7kTuW1LwjRbkGBETYJnLxchj7KdtHg2eXvwewvtQcpT21+2FbOwX
2S+qDYsqLD76pQi4EgqRFOngZfNTHH0qQU36CbPf8u5wW9CaQY9QiziETgouOS6SvubuayZxHEKh
GbwuBl07heVjXX0hvzeFrjJkNAKBqSfbplh3RSZ9qA1anb/1gdPJH/Lu56B/n/XnImecGjtdq8SQ
79L8We8/6ZHuRAPIkza50+Pq/e2v3tqeBdWzpAdBXq0ZEaKMzujZlwbPiGI3hwgepHyjfYr0aMdI
bAtCaQ0sBWmv1V2ZprRMdaMbvKbMTrBl9JXyIYiKd1OQJjuiNhwASp0ku+i4xdauSz/jLI5jkiiD
N52C+Dzo2omUU6wPdr3blXftu2kapHGk4iGssXgPL7Ur6lNGc8T0ouo9tXeMefsQu1H4q5L+KYV/
bh/VYrQuITo0EsO8vBwVBbR19lrpDZBVkUwEqDH8HQM77jWhXl9HDUcCbCF5IHJOr2ysb2LMeq70
oMmW1F1ayy48CfagRnCwqcOOF3HteSJIhumdEb2UbNeeJyM3dDyzmDpgqre2GDagC82TGDEPAFap
ORW94blP0h1nbWMDSRRoFk1rtOLQqnF5WP5opM08EZBJavWU1vp3ycp3jMBGzp0SMaERLQTsIr02
lzJGsTH1JMIf7KATcNOZ6a+FkT3rbZi6VtXGTq9GtZvUJNzl0GzccYb9nNbpnSuwtdRXvBxcg7xP
1uozujItzUIkiC8S6ZAI+UH1f97Wxo0jpGgHVox8F2QV6y5sssx+HzZG5ZUlQ+gj5pN2jAxw5JqZ
AarUuoGp/uPL4MTEPaDv9fXGzya/vywMUMF6yJfQaxqpH6P2IsYyaoT0evgULICYJHhU1Jfby7w2
W+B56N0HT0zVBjjY5XnKKoBHuvF6bwIwdS6VXHVlM4zdsG2ns6EU4s7BbSyO7QQ2BW4Kv2KdFpG7
sGCiRIG8or0Dh/Kl9CF/EBq6pNWpv1cT9Xh7gdcWjAW+EbjYhLd3PpmyoJSr3sst406mJSOsXAPE
xoyGJr58ollkx216xVG+MWTAiLDOSzcBJhpjtnYXKxaiNX2ne6LoJ5+7cE4qp8Qflt1hUou7tlIi
0RGDunETuesezCxSfzDaLXD9eWroQxSa9Jh2pXFUlUKdXKnLKo1WCN/4kdBB+KOdfAK/oGplW898
raaqZwkf4zmqYyJAK4S7ZSiMg9qGw+hUdWPM9qRV7Wj3qN1voZNVpilTDtQBcuvDn7gzx/GY0r7S
fSiYOD/c1WWdKHZVJU1jG+Ago0Ng9HXkWrmf8Ndg0qmwlbucHWv013/2jWIsyQ+qOLCdXR6VnFjl
YJWh7gls0VnPyrMvZgNI6UE852W6DGuiWdWOwrCR7YZ2pmNvMYF2toboETj83ijdta1bvodeXI03
FgZJ/lyM0BvVIbclNaYf6x5H19pFyhiFrHUV6ySlimvIwT3m7zg38ylI4vfz4P8dyvq/4oEN0HtH
6kRbmfOImbRmZ6S6NzTBMa90yZa6yAn9ItrxUldX5D+CltHXlM9IHawNjlVZip8bhU4bkwVrCBMP
yiejKV1ur20kfwTr819dySt5K5tTVXEX93Ope4WZuxOu45TWPPZwy7dHaWofB3/H6GyeJH7S0k4A
vOmqzB+ZRtgOIjcyT5mVQ1BZPCiR+s/cBf0xC1NKM1Exqx/pyArv+lwpjuUw6CdhyR3dXvrKA3ld
Ou4oh8oQd+Qs5vGNSoE7UXuyirqn1JLbWSdVOmhTtnOe20JM+tKoxhN9rPQ2s4JaCPxcXxImLa0p
Rn5Ste//ZiH/k7Eyq8FYZTpVGGQYp6iZ7DZAPXdLkdeaieoTdID9Z0LFVTeDaqRhBfunAmArc1P1
KEt3fnIua1iLgING5p6eLJp3abm5afBaA4JbbsPCA/n2eEKRhEytxapHI2zmCNzusnQmTTxk0Xs5
eTep30T5s9i2jqjmThv1bt1PRyAdT4EaH5R0D/a3tfy3n7O6KK0ejLSo8DmK8qj6lVvoj631GXqh
MX4Y8p1IaR3to5sLdIEIEvQdkPT15B50P4kNTTDAwoj645jkhh2UVnj0w946BjCIeTJNZYeAJ+V9
r5UT6EB/b+rlopqrAyBJzBOA/wN+4Aono4SJRVxueGkUOzDfukn29bbibkkgPuNdxuPBr1tZVTNW
jdiaG9MrRUF1Ei67K6blXuC/cXKEMGQiKY6QfVt3MTVF0xXUljFx3XAUlD9GJDwK0ZN6lqPUVbPs
r80K3dl0a3GGUDzz717qbR9Rlu2FhG0z6eyVx8zOqcaqhf6X9eZFR2jDodysLsQYUIpfClJlGr5m
sTG8ZIBNOQU7HH020+lQDjuQjmsbdiFonYcFYFFKMv43SABmXMMta8tF9F7yrb0rv+RHVhrHihRa
BxbKd2iQLlcUoeJmL02Gl2MUjmbXKLYYBKndWfRe+KkvnPt29u9gbNfILY7CsetyDfOT706n3Foy
VRLQPFCXYfdWeyvGrc80EJ9y9iTYA1n1LPscyoc8Uz/6sddWJ2N2q3J8jrX8pRzHj0rmZWJsp0l1
uH1FFkGrLSHHSdCD64ERVFYfogfVNAyNbHnM1NacTsob6GuM4W5S8uRA5aG3DcWXqL4FxtmfZOn8
9+IBtS6kcQat4+s29RBCsdjKES8MluaGQeOWBm5gHhuAqqzzTGZAzymIazvLXoUm6DYNbctEq4Vt
kqaYxXK8eZtjXpoB7v/OU6dnP/qqJQkz9f6Y+dnXdtK31xsMSB0ztgyOpfVn3X/jT0KidXM9erNV
OJIABX0yOoL/pWC88aA6ZiU4uriX8bx+2xDK4A9ouynFkZW4XN40KOGgBfLoSdoHnWbcVH0y0ne5
vkeLtbGNxgIVJhFBnoCE4aWcphPJFIbG6FVZgdZKdmcy24qRPYb0IkXVX/shYGsWvDC3E390jZEo
A7Fr/CGevKGoHgcZdn2BrFi+B8HaWhTNEkyzBBtFKKBcLmo041ro22LyGlDwwvAuDKFTzO22dsqy
20lNb3irlJ7fCFspYmeGVqCP+eQZc4giOGJRu5YYPClp9k+u/qibx14oH4vyLtpj6NxcJs/q4qFi
FNc3f4apWizFavLITZwMyPTSYXroHoPwMAt7W3pt7ljl/2StM7Mik397HxZIL9TPkSGc88TWhXgn
Ebeh9Kal8wtWxte5L6tz05vJMpJ69pRYtMPom9LItPz9NJS9Z2SJTS9tJn2ZPCALZYlEhmx1u5gE
lkxl1M0eLBRHUy0+dO/o7DGZtBsAERiLR5C3d/loy/3O07/htl1KXlnr2uBu5TqShTp3RONkfhVb
W9XdAsfUbdNDnu5J3FwruLaFfQ62tjWoPU7qUdeDYfa0Z/rR6eA8ZcTnR3AtevKjfj+Ep2b+kP1d
cnOxzkvLMdNAUUx+W29wLECcL5E5jeP00EXCAe67vzfL1PjAmSyEAuRPVyKgEkgiQypET0yVg0aD
VNGBbInqtsE4R4dmijylKQ6gxf5eS+mj5ql7nc9xBYWUUiGRJqUWPaPv3vW0IWTnxvyZqN23v31Z
X5P5TINZNJUX6PI2aL1fT3UcSJ7Yu037aJU93W3AMtxJ7p1cUg5G8/u2xA3thB1x6W6HgZd2/jXT
fAbZRSsluuRZlavOGYx+jLaK/xnSjLD0QWdCcD+cgyjbwUhs2FDkUqkyyCXhgq+5bxWtM/F+NcnL
HwXzblZBwUfTYZx+9bYl5m6bv1R6fpD2WiQXFbk0A4tYnqKlPrY4UZc73Jdg0uPRYIfb2O5+iMFH
WfycV4kb3vvdXyJouRKXwhYL+9ZhSTvuaGdKXkzW0E8g7//eUnWPniPh6785RpreMdkQ3uAnXYqi
wthGWoyoZjrMzxYvg5/aPnjzOpbsklk/lfQ7wO7cFru1myyBciMkfBAArC5kZA19oKm57JlG49TW
MQSPTAkVzubohyD+izWioqQdwQjDIPbagftmO2sxSubYLGQv0yA0H5gdYQM3kyrzkFV2VD0JfWKn
0x5e/vqFwqixpwurLIZtHVGVbahPc5zKXiU+tUzJTJpDPn0MumEnKfTqVK5UE0HL+qhOMmZipZpp
PtINbTRsZkEjX2qHRWHn/VfS4YLiVGN16gVXbSzKNoZN+GwLoXWEoLXgr+34q9GYhGKd2owpX42T
cOpNZJxgxzqlMowgiq0Je+1MG6d/8cEr9a78VIkqvZa9sWwcs/gRSgbzGEtbbilBWtp9qu1s0Zax
4vkGF8DsYm6vvrhHbzSgiCGi1rtK9krhGAPnl2NGax6lACU4BlNl+0bhmHtNiVumCqmgmMEXv+YG
L6WGk1QCdu3Ru1D77QepM1rRYRlcQWAg/sZjt2G0tTujva+zPQK05dBXSsGTgLaT5IZKef2US1o9
gDfsZPwjU3PKtCkANKfJ8fY9XqzDlZSFk4uJKAvidmU9hrqazSz0Ub04f/HHGb5oBbaezoUe3DVD
Ef1RyGk1OwHd1s6CiSCNz5RbynjrtIge1kMtkO/yiv7XKDgDEiYBQJKtjO5k2oCvlD+NsDtM6Dql
QEcmqrvcsqXDcBUBhX0ll00tkEWcHhYEaSNM7qjTh0QTm/QVyt5PunCUo0cxaf/aSbqUvFZg5p0k
RhJoXjEyFVbOBjyXVpx3zPLWcf6ncxLSHGqkKylKGil57IeaF/vTOU0G22r/maqzUKhO0PeH4X0V
G6fbGrR1NWk4AO8P/oSCpb74pG+upjhr1Hq4sl7Q2OKhnV7kgPbk+DQUn8TUOA4zfG87PsT13SB9
jjO3vLMgctfvwSRoiTCbyeylcqwcui7Sz41g1OfbK9uSAkUmrhGNDHBJrDZzCtVZKcJy9uQZh3aK
JJnwQd/j+r5+ZQCYAxEigl1YOtfvd5FZeqDnuOw9iI5HIwriwxT5rZ3JpnC2fHX4N6v6n7zX43xz
XLUvJnlSVbOnC3N2NKMxQPuV6O723m2sineT6J9MPd1362rKaM1y6ieJ5Pmxon8vNGs6AlbFPWDe
XW0DwtjDOF7HrPixhP/kWF892hU4TdNDCyKiCfeOxo1T3vptaLctlDFMvG/7nWt2vTrIWV5HPeGq
E5GvhI2VMGRWMhtencSOlk4ON8ABu1TvpFqv39lLOasMaJiPCQWjHjmZaBsTExPHiafvgxb8mc0H
Jd67ytfm8VLe6irLpHXVNhANTzWKX6CmHsMonu1OtmUjtAXjQaCfwLG67ln1vw3KHkHWcp8u3yKk
L1lNEJ0m/TzLbrzRTMMsdSvBz4WY25F/T8FZ/1amfxJBdW/r5vW9JrtBo4kBtmLhZ1/JSZsorAQ/
Mb25Dn5mc708dP4eb9SmEPD7dH4RrtLQfrmYIZjjvpgy0zP97Ni2M0zje6Pq90Ss7JOe5aZeWqlJ
8cdkzLla5odoFPQdXd86Fbot/n8hq93Ka7PJ6WExvcygYxXSzowiW2d8NBlEXMfxp9tns3Wz3kpb
+SMQ3FAa8VmTpKXN0er8DhLo9mWygkeIk+cdN+TaaKAJ/1vbOtHFFCjargsOyUqzyDFHFcWjrGcn
RTvsKN1rbnyt3aQwCJpgXKLpYmUz1Lmpo16pTG+aaP4OdNdvm6cGZinaot25v7fa7pT09VmVO0e8
T6bUjjqmTRfddyv2v5Yfkt74YyW+rcwnRSL4IeEfJtJzpuj25LuGVLpow2ny74JCtfukxyX9cPts
rjWBERvYPcpz/AYX0KVKz3WkThM4GW8ex9lOQt522W1HV/XPuWru2dgNzAkzPeBUISWysPGs+zRV
JvEAFkwUnO8vsXUXkxEpXhpKDGEtJWzO5Phj+48ivAsz2aa/bo8R7fp6LeM3OC0cRrIj2sr4NgID
dS2hVLzeihWXippiq7G4h/DYcJ8APTDtD6g42GpelctdDSpBqNha3auU0s4bVxUORFDGZ/nY1B+H
5zysd2Kp6ytG8t9aqDlF6rjU1i4FWoVWJQE8sp7SSyIpmOpLmZF0EpNvQmX1O27va1n4Uu2XcTCk
e3iZcQPXQbTaJbNURDrIIaDPVT5Tn5PzE/ANokVL/gkEKraNyGxtvU/Pmc+9aNvkpJUQ0EZnRWZa
SFqn9b0q9dP9VGs/b6v0a8lj/XnLbVw8L875VQnfvDlmJ0FL7IeGF5jSwyDoj3XrvyR6ZRfWZ5kw
SDdnV2+6Ox/gF9R/mfqoKfeNZB6k/lkOd0ztupsBdxbaRqrsPIMmMeeay3QQxsGi7cvw5M8jD74Z
2fo3y6HUIDPTr/sZ/ZIGx3pn/Hc66MVw0LcDIK8uNh404Ar2m9eVkbUrjej0RG7qOLG8uc8PU/i1
yBRGzL8z5o/jXk7lyqNZROEwUZ+mokvweKl8IyjGLI9bC9yEfmiKl3YUbCGHDXq2g+KrumOxrlR9
JW11txSpD0rsqeXl+j/t1NiMJLN189tMduy2Hl09JAiit4x+eIn5lpRgLpcl1fokpLT0eKk+0S8X
2HL43eqMfyGFfBRFfotWVOBDl1LEuFPjUoh9nOoa7nxXyn8q2c/bK7myesuYUzoi6I3HNVLXI/3k
mfE9YhkInqZnjTtohWArg7zXSnJt9WhHgp7LoE+OKJyQ9XIpMMvUArP0BE+sH2NKdpOm2U3yXc8Y
kZXbqu/KJWCMve6ua0Unsw5/DWgzCGyA8F5Kra1KiLRSCZ4ZT2r382+rhdSt+2lIX7XorzOky9wh
MocL2cYyfn3lAFZxH4N+nsPnIf8zRtJHs3sSk84FMGFTAnAH9e72wb32jF2YskUWORX+b0CRNOlc
Lq6rw6aeiy56VrlTWfOjcxLxuYKiNxoYADE/ttqvoQA90X1oDM3OrNqOhPaha+VTtBQbvvbKk1Fm
/CBlCB+5eHWnOLWx+UBgSBMsbzpR02rzZ2aZ+FY0RM+m/5iUAWkW7Sg0f0r/q9Dt0e3IV5EMKA0O
UUPDqN7wsl5uBijfYfBLJXrO+5c4/+YPn+bpcdJ629ebwyCdZu13RZ8YbnnqFPmvvH6mM05Vv/Sl
YrcatAmKlNntgrUN9nrCr28YPgV6zxMMDOmKuUtsm3iaMiV+liKgcw2tcnY6+tbOK/+KCVupAyrO
ZSZfDtxQX6nDPPmkC9UqedbkwJ5o8kvF5Ly4uaUEbZzwri2qc1eKrvHFh1ueeFyG/18Hc5UFFIDS
L2IGzA4vlVkHU3xsX4F9o92BtcmivXt5lbZaULSqhvE0F/7DNb4GBI9vhJOYPHeh0+QvalEfK17b
Qf/ZycOdn1m2spMF2VBGpkrg+lO+EGHV+z/OzmvHbazZwk9EgDnckoqdJLnd9tg3RDsx58ynPx99
blqkIML/wIANG9PFnWrXrlq11mwz+qksxSPCTKfSevDLz1JzDryHunoCPLnitJdxLNWD6T80dUwG
N2+b872kSArRTU9+1u6A0NlBhNwLI+1kzc698sRTlG3obqLhi+Smz0Xf/vNgmVsgmhQyQPCRMrs+
DE0QGXnnFtqLIFhOMAxbCEljsgmSHO/Nfz7lU+vJVInijBNdzg6epw8RWmEB90eq1bsgEXx76DX5
yc0kWhfUSkX0UKlWNvtyNSejJgVFGAgI1mdGIcEYk8CMhJeAZkFnUP3OdFLLk7ZjDApUhNDbqYG2
f7nvcac9cn3CQLVAb0lJmuNMS9H1tEqZ3kq53AvkEWCadNI80HSHB6dZ4uGzyrWrwbWowQViJW4B
VSTyyrBvbC16wMC/k4oCEbboRyHLkahSN/IFrudndh/L8GZIrf+UkmBGWYOD2sZJCrmTadlpEn1J
Er08EH7Je63OzZWdvgyCIMEkBIKhgVY7QI/X89H5QZrSrx6ffLGXtqmAois2KSznzVo96IYp2EqR
EaR0TeZ0jv9PO/KWpW9Fp6pXFLrdgWX1JW0PRT8YK5M8lxLhTYAiC0QztNnCrCfPMzlo+XVK0ITJ
KTdJKdJfYBaVTRbTaR91YhX8hty/cY6fcCLtsElL44Da0T6vdgZS3GXZ74ak+FGlhSOvnLXle2Ei
bya2gFqOOjqwrusZl5Q29v06SU6ia21R7rUDad8OycbNwUR/l8rGMbSdMkL/vq+NxzgR/nnFaTmd
+LZwbrBVzx0L3lWt5anJzBUf1BSaI2uSy9jfP2bLWHFCG5NxYB1gioBs4HqUmio0jQdd2Wk026NZ
dLboHvN+8xY+B/FgC9qLrKwFbwuHMjM57b8Pz0JPbaY2RSElllIffFV2mupi9SHp6xPF2t3KABcR
wWSN5kDApXTYcAVeWyMcq1qrL7NT1fEU8qU224Zyemna/L1Uh2rHZRU8hm3QwDOSDBtlqMIHQDI1
7URWtsndUHj3U5R17n/WrTkgF0tFQpyeanMmJ69Vhnpoh+yEkha7KDD841i3BvjX8LvfxcV2VId4
BW6z9GhMBVUDhWZmsNn0g15PRWmGetVVenZKO6N2tEqVj54KE17RJdCQlZV3MD2P20sQhI0eJe6j
ngrfMskojl1Rm3/uz8CySjl9DV8BwQZS29Qyrr8mF/tIMQoV7a4xOxQS5L6XckCasq0gQArsSH9o
rF3sbwptJfF/c+6nhwo+HYKPuXCbFQxsk9HLT2JTv1XNAPU/SgSOrI3qPkxFw9a7Mf1xf7QLn8pg
LTz3dHuTHJo3+WoCEChhHLNTQKIPZHwoQBrWCBCKGOH2vqlbG55iIYmXKTVOk+j1vOo00xH0SPnJ
cL8r8ptuvd3/+Temj5ITWBGDNxhFBfn65wfyqHdxbOQnNX6Fo1zSLv67l3we166h6TuvIgCedh/t
KNd2OqnU/NhS8pNmnQzzmLUIejh99Wl4FbSNVK/4iRuzNjUucKtzC00vh2trpiUMRBJDjh98V8LP
zVpVdRHPMJqPP3/m9IpwDCPN5OfL+gYZArv7UxBFiN6rHCMK3heb+4t0a/LAK5EDohWTwGGWArAE
00wDkp6nWC5pM/2sDw+R+8ctjlLh6BrCYN4aKuvWBEI6JBKdoo0N+8P1BFa+mEepybagb0DYJpGX
2dFAku/+uNas6NdWZFJBtGFgxUwffcHbqsoawcotC1TIJplO7kNK4dcWWlcus6rKipMH9WOdPvjy
4f4Qpk+c7+uPBmZLg3D2YEXBZEDf+eazFF/gTbF7Y8Xb3xrHBEOn5Dc9juZg+77Wh5wItjiZZuVI
yXO6GrzdGAi7ixot9FbUEBZHBha0pOqN8tQL9UGMxGm97dT/065qlS3TLwAuPpqaba44pYhBiqM8
Gc2DgcS7auvHbhMRHSrGTgzOknxoB6ff9geregt8dSvbiGF1TtlsNGlHXjdZQ6vf8IKEZVPshNIc
wPiZlw2Tpu7C3KhOSjc4YvtHNx8DwgcpRH6zu9zfMdPoZjuGvhBeQdQVJEoZsy3Zi3pc5Elenxql
FhxSOz4hUxgf4pCa2r+bYsvAOGVOea556rDTW1L5flWfxk5yVPlZCnnnDfv7Rm5sHFrDpsCHXheO
2DS3HwJA7A5Q3tf1KXFZxARywCh6N7LhAQmMlbv+VsyjcpYJAcmMT2t1bSvsKvyF3NQnv/YfpQoW
cjaM+qoYr0Y0sZOGu0jSHRcOI+ja9n7s7v51rLQXgqyjrwEkFjWoa/tqokVpqhXViQ8BRPc7lj+7
wqZXqpU5Xe4RninA6aAQ4cnMbrm20zSgCWJNr06SEDthmtlZKe+FbC3hsrzGJpY+YjaexEhAzNGU
NTTHctqO9SlVQ7uTPmfhUR+dQbHsDJ3HQj3en70bzxPYGXgf8kIk6OYZdj0sqR6y0qM5+qSnP4ew
3QzGY1l8k4zn1t0EgXkMXdWuw1/3rd4Y5JXRybV+2J8wQyh1Fyk1wZr+RUCHGrb3yhGbz6UzFmiW
3Ld2Y+VQJJr6/vmNdOosznGjuExKT8Walzlq+zg9Zt18ZXtMy3/tQujymurLxNwkR7XZ9pDiJM+H
zK1PcU4vJv3RHRkUFxa24uKuCs0vzzfGqHVRlpyaveb4wxqyccUMuuY0hOmvkeb9kLJ/OSIShHre
P08eCLIJ3EUdmxB7dplKnRjmtSI2p1p9s7zix2hF33vv32uHwKKBU5KJ4hnJ8ZpNX6PpMRxORXPq
wmc3PGmK91pqW0F40Ms/ekeztEdi35KQQEkcS8k+pd5K0DAnxZ3kT0iQ8ISlOZHf57iaUXSRrmmy
5mSZsW1kSJkqtu89yqiWamcoacY4dUoDeiqUmM41L93celrDEN04F1ffMPOlspy5CLG0DYefhEj9
1Cjxk1lXh6osgE6P30Zx7cl642zQKqjzZKWCatAWeX0Ss0auOvB7zUkeDv7wO0XiJl9TFLnlY66M
zI57mxqab0Z9c4o7VBcA3khOr9HmK35S+j1akKX+NXi9v21vnRBqV9Oeoni/RFzLYaInEiZrNXCU
4qSmuz796mprScybdnSAD3/f/ESD1/M36pYPFZPSnILQeu+QrjZ9RMrDr4O61rN/46Jlg+qTHgHV
WlqLZydxbENpFHNMWWH2FETPdZNuCzo7SVxuutjYwrNj101nS60LzUT/JqbVvwku/f8R+fAFs7tC
qPoSsUm+IG7LcyjXb5q/Np839+MHE7Ot0oSm1aUUvU+enG0rybctBCf+UThqMY7pIz5cP4rrBwhk
qbhPOd200tbo1oaxTLtO3gSuHtD3YI3487WJpgvEPjSsyZuon+PiOfBoV3UC38lrSKiVoxbrD2ng
qMCbgTy/RKb25CErrfXVEdZlO1db6HoGW1PYUf9IIvb/w//wbbM5jgvuw85k+MU2r2Fb9S76RYre
6Luwe/08lPJajDHti/ndCGiH/CdIQjg1Z/PtV1FTKYLXnpr6kzhQmbSCZzeYSuTy89h/SknYjGP+
nIjVvtTEQ+/na22Ut44pVwvoFOCZ3GeznatDxDDo8tidhK60FW9fyZ2tlD/VNTnIW9t3Esme6NkU
UsqzkaYV7cuRJXVcYLzU8mP+YyyGlXDm1iWBuiy9tHR5k02ZXRJKhBSxbIT9qRiLbSg+GfK2r899
727yfqtt7vvRW2ENzT2ghIkRyZNPH/PhqJQCJYk4iXrCw99+tDMM6sv/6dmRSPG+oemr53vko6HZ
qBKrEWA9S/qTELVO54d7jQYivFlRp49taNhFFO3FYcXossw8oXhoyqKMSu2SAtD18Lq2sLJMZ3hG
BvdwUDmpWR4asf5Mv93GjX6o6be0tougOgV0sISqudelb3nwngntdz0w9yOMCnqJ8q4UO7ni7oru
l9W81kUCeiHZ35+h6VjOZgikF68DKqEEY/M9DBtrX1F0Z4ZC+VgYwqvZZ2tB0I1zcmVjFg5Imu9H
VET6UyIemmyj/6dZyGVtrSF2kvhHvU1+BnTL/Yajond/+oXdrkSbN3LWoEBolEVvExKjxb1tlIEE
r2/Rn8be37hu891UXnStfk6ykz+adgVsO2v+gHrbGqO2MsG3blhNo5TBEwGM1yKjEzdaoyJANpzi
xuoc2RwOYk+1TBMU97MQtD9EBToArxb2QSEXW1+Ej7AxQqgIpW5lIW6ccUSqpsIFWTKNIuH1vmwF
AuI6CfkSVfxWZL9FqzkjZ+V0AgD276K1hnO84bemjqKJjhCKucXrBTYyTe3qdjjJRu5IXn9Qc+SX
OwcdaXv0YSnyHsBWDPl7on4tC+tUvjee+wD7+QrrwhLRyJCBhkFCTOJ7Gvr1wM20Qhy8GodTnZ5C
eCwa35aVR6Pdm8Z2qOEIt/Y51AGIvSHEGtlisBOhipJ+p5q3thVv3Fr0gFC3o3YCEeS8gtSCNPQa
cRhOVfbY5E74O99YrT2CfHmR263xPJr/Gd5Kp/jNLfhXMYyqJKWTuSyIK4zooNXJeMqNfNujYOw3
h6KwRTTy7BB0i0nKQbYjDw5jRdy7hrX2WL6xAuAoJ+YLBV9DYnPmEvUg60tDU8ZTEX6FZOipemeK
HosQ3fmiK2zfzR1BdHIkimobDR+vqWzJ+9Wm6S8/+vGvHg/GFPDTUBCxDou4wVSGZmxkcTw1PXgm
vRiPNAj/M33J1N9DHXoqQk9aT7MrG2kLTSnrUjxN6haZIdt0kP+J28//PhR6iZhR8EHcpLP3rRl2
RqcJhXjSh+Gxg+DaVhJzJYt5451FXxn3Ge8RetPxodeHRyihN6C/QTz5zYPbH3TpIRCe6/AFNnN7
JKZSLPQ71LU2n+W9BCxxIsLEfVB+m5er5DyUA8PFqqeXgw3TTbSFEXQNyHDTClgBtt4kGDkHhJmu
7ylFoYonSRwAKhSZbSnxSqC6ZmO2SKOVxmIda9hQx207PEfZGgXr8n5lrj6MYube/MjQYjyfeMqY
pTJy9+AzXvk/3nM/2N7fcUuXPskATwVYsswyiaLrzeCHgWyUWiJOVcrIRb6seM6k0blvZDljPOxV
HqSwMJAcMmY7zvCrVsKKfPLgE63LfdyuUecth8GP5komL0SVjWTX9TDQ+BCqsEKHWhzBFcTltgPT
nlDCvj+Q5cIQdPA2mWo5OHt1+vcPcW5fkujK6lE9DTlN7OKxHgN71B6CaK3oesMQhxOM8tQxSQQ/
M2QISAp3kaSe0rrYhXpwzl3zj1KBe62Tr/fHdGNxeO8olADQuJEXLAc8ddJkTCPjxKVi++i74dnu
W7gRrlHjB79F7p3CCUCD62mrB1VLxzozT4bi9MlTXQyXypVwo51lV2GTAlgV3rWgg8G9f7YScqL3
P2A5m1RDcQlAc6djNS90BAD/0SQLrJNfPTew7Bfls16W8JWvYJXW7MzObT+0XuW3vnUS/NBxg9Bu
wSXJ1rGNV668ZeA3DQjKfWaTWtQcxtAPolwObWSdcut5kB94U9suvFpN+o4qyZEWrE/3J3DZ4TJt
j+mtCqAUPPucUTzTtTSipVw4aX6t2pF8qKQHMevOpSnSltQ6GV30pUWX1LM1XoAq2pXwK+8U7nz6
pYH7rElQ3pgAquqo51JS0rjyZztKgaduqvT4ZyMTNqPwHjXKoRSKbeBC0Aubf70KA1usLYboSuDO
JOqZpBCv97CpdZ4re8XEUvtqDRDxCl5Zb1pD+NN1a02Pt21NPobQlgWeva/qsilR7uj0l8bUhoeg
qt7MqontsiiNXagp8e7+6k6TdfVknJqKARiCsyOks/4i8D54tTJXkJwvNcgO203eQE2p79uyfVV1
94sOTfyKtcUTfuqNmfCkXDaTwMbsxvHyXK0r+qRfGuM/3fjaFt6jVtq1gURSSNZFNR21WZvQ5Qix
SfDBiaFqQOxzvXhx6WZkFejvLNsRaqqiPuPb92XrFnYSD5qjWQDU70/q8shM4+TUTOB0IDpzJa0u
SqW8iWrzpSjhg8PmITP0ap95onSgUPmoNG745EdCvY+y9FvGc92BViS3NX/UXzOr+F4g3UTh2z25
+hhvinaVoGJxaaoUMOiGmtYdZp25WzQ6wQoQDTFfQqG2vQRSDK9JaJRLVrLsSwjnZGhSviQ/RHPE
fCoSQWpVL/ZgdHxmvF/Geg95XZtvtPoNOK0dvCp/hiPpMLVee6wvLjcsT8wfvM3o9mELXC98VVqq
3zY5ZI5h3O2kkqYHOgbMlYjwLzrz+gRNwHOIY9nQVA/nJ0izvNwtY9V6MUR0DwavwfdLvmr9Z8hj
9aOoE5zm0HnWfyM9koXduEHk2QK+Jt/1Q0dvbBP4Rnzwx6zdJ6XZrfHB3poGzeTFBiUUgLR58G16
lZg0E0V4OXrjExzqme3LQ7df2fI3zKA3OIXdgLfonZ0dbT2jE7KSXfcFVEH+OBIkW7ZURpRrGze3
9VHP9pExmFs16rQXSQFKluq559Rd0mwFMzS2eSPHWyuJ1tiHFj4HDBEQIgjcwHFSmZ9dF1XR55EY
RskpkeX4oga+tPeQxrm4nlQ5fkCfBKhiWKRMBD1Tgd7M+xOzOGh/zaPLgm4N07KYfr8JxCZHb040
EiSRWzHYRqMbkCwr1vAwi6sDkUK6G3mSU9KSIcC83vBDEcSQUZj+GZLh7lecEHC3gVQehioWgd76
zfv9oS1fk5MqIpM7IR151817ISI91Zo48IKzXv1U+8+dFG8gTNohBSRD/O8XO1dwBHWNCWNx/6No
ictikwEgJfs1W9AOpYCcdyZWjcei+1QInyJwpBrpPieBLP/+GG/M6ZWxWVjn+agPFJEZnFNFLQ9y
IXu7cqzVbaRX6EEOqbTyXJo+/sqbcO1PgQYCO9Bg41Gu11CQwqpu6Go6JxqJnDRCXaelQ1bVfkBK
9SPyPXPlSr61iARTxgQDprKMVuG1RamoVEickxhiUW8PyNpIvUfJC/ZZtM0814kprzWKecgl838Y
6kfDM4/RCVGtsnviczm8CFa5qQ9k6IR8V/pr9ZCFC2BSP1ia71Po3ePeiIToLKbRRusfw/hU9BCp
nCkp2JBU6mG+/edtc2VxdhTlRlWFoonjsxI8SaNri+P5bajWOvhvbE6yoGjQkQY2eMXNZtAQkPaQ
Azk5qyVJ2DbYJ8EXJeleRrna3B/PjV2Cd4dVauohJ7iZQ0vNMrTqUY4QlcoMGDI0hzkMegeO9jAJ
D5LkpFltayFI9vuGl0MECgfq42/TLvHKdO18iE+tuIaLQZRo1u5ffUha4vSQNJ4zfL1vZplVBXX8
0c4sSuzKLJA7Y8ROVX8vemcY7YqMsrWT/W2dHKUYXUFxLwXxQV/la1luz8k2pUCyMRSZxNkYSx+N
SXEssnNbXTwx3kjjc1rtimATdC+IKQC1XLmTbq7mR4vTrH+Y1TTMahPR+uwsSOdKgxCt8va9+xRa
jwhgkB6kn/KsCT/vz/HSb18Pc+a3k+mJXDdVdpZqYSNEFidRdZLyKImwGY+lgwrMt/sWF3cvwQiV
dbbslLiFp/l6mHWSpy0Xc3YuUdBuJQHlJPmQpGsViekwX/tsYh4WD8ULchxAzK/NuF6fgtPzi7Pg
Vp5DqrjddKjD2IpSKdu64O+qPhI3WY+OTKz0yVfgx4lTeUZ+vD/eG4eFitCkjkVATyg6X9bBDbg6
tfwcqB2Phkm65QE85qSIuWLpxszyRKX+pnHT8qCbzWyWU+giV5Ofs2awU7E/l0BLQqC49we0CCqn
S4mMOzk3guMllYeaRNrYJsXZTON2V/gifH3NWOzuW7l1+OnUoKoFfweZImV2AP3OG5rMrIrzIGTH
KPxSlKQtyodEaO207G1DQ9+2Pfa5kwrCm1cG5/v2b5z/K/Ozyaz8sYjKYCjOlB13mts90Ot5CR+F
YPgmCeb7EI/7wvv3ozE1p0wiLZSv4Nq/3rOtbPR+0krF2a21XdPXToskOaLdm/tDu3HmAetNGWYi
NiRb5Gszph9oHXXc4qwZR7ko6bL6LKUwSj5l8YmGrxW8/a1d+dHa/CCOpHGsXC3OvkD5rVALW6jN
3ZDrv+6PahmkTUJ+XLpTpwqIrpkn85omiXytLM99ldYXNQv1L00WWQ61HQjSMznfhlLoroRLy0wq
h4GKDaeNzogl/4ERk38r1KQ8a6F/EGsOd2Fr0k8SbpHyCXoJgvxmTPdCvEbhc2MRJ9pDHbYiUvhA
Ia4XUaLEa+a09Z9HLUMUwvzcFma26dPootHdEtSm4VgC9ar7k7w8+1PGGHlwhkv+dt6WGlHETWKh
qs6DUVJxlmL/S6Xr4eW+lRtX4aT5QnCj8UQmnzg7+2mRiEKQqAwuGaJD5Q/6g1ZYwUYRNI9ecrH6
lBVd/yUUGnNT6I2wi3iEHVY+YnmD8BEkKXizQYW6oI7QI7OOYsmqzkpZyDbibiR+SutdgrDrOA4g
w4x2aoB1tcTJ4ibbxl5pkRIM1/pibs05KSuuTUDsvAhmxzWrYOzk5V6dG57DW4rv9WEMkzWh8jUr
s2PamiWVjIAMF0xc3ZbYHdaQoaq39yd1eUiZU9rXrYmFn7rDzIpLJ1kVJMyp1BSPSu2GcBHoP0PZ
33uepzm+3qxAJJbeB4McUUwCwgSbcH1M5CJIFMHCoCYOCLX50k8ZhdxJbc/Y3B/a8p7ncYjCJx2A
E63WvNGANJtBU0hZn6vyV9t/UZr3Inkr3V/3rdyYwCsrk1v4GCSSfuyVIqvP5I+gPYa72vbRXYIu
Bz6yVI1AXKfGWsf1wssRj1AqnCruqGvQcTSfxTpPx74wQY+aSADK9Nkjv9X9dlu6Q6uL4f8ehuoI
vDtbWb3p534M4uZ2Z5fwUNK8YTVaeQbw0Dl5XpSkh311xYnP98jcysyVjl3ex+Qry7Olf0F9vR7e
+vDL/WWbRxN/TUxTSCRKvnse9Hoq5cK48qqzEX2XK5TtQMkhLLcFKQ5HI8B1VbMRoVrx1vJyZBQS
AckRSrApaZu/3i157Mt+4kn12YpJMuzEVBULu0oH8aFsIeK3RyGC4ExEldr2hS6DND6Q6LVIe0Pf
CnJa+U7dlJAxwSej/bEqqMKczkvQM/Yz4Uej5nJ8cIvKoELA1RuDyRWlYZO3lTgeZD0GtqDkegVw
PG3G30m6Eu7OjwJZkavBzXzJgMiF67qUDpDs1X6mnX8MTX1TSNpGV62VaHB+uLEFsG0SLiC5NcFh
ryeSx5Gn1/HYnpWhDfcCtYF9NPiP4O7DgzuU6drdc2Ns03njCiThNAFGr+0FedYpSRx3ZzpG5Ocg
qYW3akiMox506HkKLYKXcARHQHqq1lGiXNjkuQKpmR62DtUy2clG+RDmueRogiAfQ4wREiXV2ndO
ZfzrA0o2jAwz3X5EP1SRrr/TEwa1R+WkO4eNa9m6nD1qVll9QwizfIqVULF7ki7bQs+CI/h46aGE
P3kF8LU8WhN2ZqqFAp7h9pvt8bRLlTzL5O4cdGr3QM7gRaCl8z+1zOttIPTZqQncN8NTXqS8XaOL
/Lvui/HDrwP0fXptzlFXsTzEMaoo/Tn05OJUxm6/02RloLbgjw6xg7iLFLpgGklon6wRASQ9aZGU
LKx8iwxt9x7GYfoS1YrshJ0A71OsdbzCEaRQ+sqwow45FSQP8bJ5aTyg4VE8hnkbvcCr0zm1pbo2
jyPYyzJXc3Rx+KQHo7VrxdY7CK3+WmZF69SDuBWI2+wuqWHlT9Ns5Tl443KgVAc/Gzx2U+w9z5Sk
XlTGvhj0Z9/60WTyxhvQBvK/ICtwMCP53LtgWeQdAdorX3jfrd44JlemZ/cDFUTosgf0l1JZe9Ei
97XUpf96K3qp2odI6MIVf7qIS3EDU1126vCjXEo5+Hq7VzmkKr0Y92cpDJEgUDchbHEg/5xYVuxM
qB2lzo5CDsbAW9MtXpS05ranufhw86tp2xilkfbn1hhQWyhoOBjlTRvvG+E9cQ1HttzNkNLdq1bR
vgt2hmg6QEGVeA04dmvS/746oDkDMT+vUlqhOLZFX7LeYWPTeCUSBbQoEgzVH8rxK3fzMgKAYAmP
S7PcBPieO0JjsCqlakcOWChQmHI16aCVVvnv+wj+oCl3gsq2Qch/Pbem4ieWGZr9WU+0S+ujlKTS
i/NLteh0f7u/ZRdlaNaRCg10UaROqJfMGfMyw6sp2ujDOaiLQ+Brdml+KYajSsPB0Am2ZI0PWmWd
UiROfIqSjHWwfDszDpXxMwXQmpbx/v4nLaMEGGcBUUCIgFIVekfXox/60tXyIhjPnqvyamz6Cjq2
uH4IBgKA+6aWy4kpjEyD17hLZwfIQm1IScdkPEeTWExAUL51MyXd3LeyaOPhNkJcdmpCF2kOIEt1
PaKs1VLBC0rpHHltvY3joD7moprZual2+24Q5MtAVRe2Qc/beYVibPRONTbQtpkbrR1bBJ1d4ymy
snTn+UnxXGextDfEznD8skHcxpca5WLBELcS7krLu4wEBq5FI0EKpdW8D6XN48FszVA5D16yIZOg
bn1Ugf+oja3nO82wy8EJbTRXaL0NNjD3pP+N07kr7XwtyXdjT1Bi482Cw4NtbE4kOTaZ6OlSqpxr
ItQ0/4IyUmmtoUCWUdVfFuIJKchCLdgCYalq/SpMlHMZvcHcsguHaht3xKL+WpwyxYLX9/RkadLg
mGAnJEevN0SgwIFd65lyjr/pwsHYFvsh3KfljqyQ8DBmTnfQJDtZ4/u7sdvJ5MEyOOE4wXTMDlbY
BSxnMGrnUtMfhmJQHU2LrO39zX5jpfBYk4rPBHaANeB6aIrcBWoflea5ltpyY0R1bA9l+TTWwZp4
3k1LHC3KTdAgkL2/tqTKbSz3nmyeQ00INpoR1Bu1UZONldHqfn9QN2aOIBs6UVrx+O3vQflw2YlK
VSd+aJhnoVARrCYphexOvyY9cHNAk9eDfAgg0tyKIVRKnfeCeU4qpTy2xGsB/rYJv9ZwE1/uj2hh
iwhxIlk2Se0CjZ+LwBiCl8d5EFvnShazS+R6mbITZLPnUNMftCamuGiLnjYdjQCkzafmEMKy67UK
aIAxc8MQiIpj24L32nK/G0qHRte+axJbicbzUOzUpqUPqrC90t3zV9tWQAXHWwFhLtaST5mUTdmi
LCSvhOtPkVBtDao29i5DRk/0WJV/otFb43ld9D8wYJgfIYYDU6MBZZsBjo26yRJ6hPzLEHzlTB41
9ST8h4xqWsFyEo87RT1q0efcf0m9wZHLZ08WH3vdKU1rd3+hF06NDwGLzMQTDQOHnF1xopRUVYhb
u9RqePCDGMB4Wee0mRmpHQXKykG5YY23N794fFCnnFdJBFcSYhpvw0vRjjaII1BO7UZEnzPe/vOw
VC6DKd+MK4Yz9XoV8V551JRueDFN4XEcu4OVjD9CM3IMb60LdxkiKSbQ8Qmjo8APAsnmtS0tiVWT
jrnwEoT+uc+/JeNebF+beN/2PzSCE1G3QwkmdLDeI/kT4Guki+0SocTwty7EK2//BVqOrcWjn7Wc
oHKQ5s82cJo00lCJbXQZCDhQtw9TxbasLrfzzn+w0Cb+1E8Sf7JFBjOUMprstMg/dq3WPTKVvuNp
1VpT4a1v0iUAlFOrz8SfNttlNBChE9ar0cXt4s8o3Zwis9kOYmvLn7NScZRsn1JiJGJpTdGHOHK0
47XQfPkamjhqSIqI1B+mvrvZkYNhNfZriPIvmf7Is+kljC5FtPfVY2YcK5ltKFCYF6OVR9jSkQL2
nbIi9PqBYfz7VR+uBlhBPJOXfHQhZrODifY0/9P4a1iRG04LUhUubjLvXKvzsbW+J5Ya2K1LIJm9
U6QiT53WFDb3D9WtnY5mNp6ROgM14rnEaB4aqquZXXxx5QSlvV2pkcr162Oq7RUhhdNhcOKW7vOs
t6U62JTmYxv/Av61KQHJqMJz4kYr53xRd2W308nGLT85az5utqq6r+WaW4PKi/341XLNY5uVP7Vu
p6XWzyJvncF1bWFA/Ps3GjZ1NOzuT8mtiScgnMgAp/LknJdIELpUbzM/uaQ9wESpH4ad5kHOdt/K
DbdJr/cEm0Hogytpdj2GoZp2UlInl6SNHaUIjsP4eUzCVyH5n8YDDoFsAYg8oulrX9ZSx2p9VWc6
0wzlt2Pt9Sub6NaBIO9F6zqFFcYyxb4fDkQgjZ0iB0FyKYEyO1Wn/3T7Bu5GIV1r6rl14sGk0QTD
5HETzC/ZKAYQ0xR5ehn2IqQInb6LhkOvX9zgUyOfheFzIf77aaeFE0ADwwM3MmfPMBRzTBLwupeo
hbg6aFrBtgTlKMpv9zfE4uXFKRehLeNtOlEdmrNQPbcyb8jUML2oyuf6CFe0SBLLequbp7D8VMrF
yrAWOZSZudn+c8vQGOMhTS+iltGePyjtpsnr38HQoynaWuWDYnprYt439vxUtcXPgC2AMmp2jelt
JbnSiM1Q+j028U5Tc0cbL8EqXHK6nq8eWwwOfD3nimABPvzZ9Z27biKocZVevMCpQ2snIbT7Rj9K
ystV5Dl5f+XUG/sfc/yChhs+7flj303NEO7tJLuE8eg9KYEabN06as9ylfYbcTSrfeeJ/ab2qFuV
uazuilKWHUPQoU32on6nkjB1Mg3th1JQqh08/ApNq6rl9GGuH4u+FyfKW38jd7pmh36YPYpJJR0s
t4NZyEO8INXrZlfir3aB1Q/bPB+iYxnm4VNVBJrdAmd+i6XRcFwmBcBahxP3/PRThHz1vkyQwmsb
Ck9CUW88QfYfSKfmDzIp1VM1lrBLG02zkvC5tUAKBVga1EG1Qll27TFKmduGf8wug0oxR3GldCdM
tR3NIK3ZJ7G0a0ujfLPiZm3fL5PF7A0VzBCcHpRI6aa7Nu2PllIlKi+ghhZoVXJaSd6b47ELLr22
j8pwU4jTdZfv2qQ53t8ot84cvRXcaNjlUTQbdU0bqgdgIbuUwXez/dTB9Gk9RDFZIWb5vqlb3uSj
qZnTl7VGztAczC5usVOit/QkqoJtuP+ZE6Fl+6Ne47S8dbQ/2puOyIcrIBfM0SzqMLt0pkmrypc2
yC/GdN2sXJu3jhqpfmqFFHmndMq1nQwtUZAlVnop5EA9tmZAtt9EXKyL69//wwzC+sb7CRpJlGKv
LbltksVpwgyq7VPWa45J0VQPfdiTfpJa/QpSqVrLvi2rpexN4klaMoj5aCibjU6wWgLPVsBB+hsp
R4Xct83yPVA/d3Jja/H/kXZmO3IbTZR+IgLcl1uyqrp6ldhSy5ZuCFm2uC/JnXz6+ajBP+5iEUXI
AxiwAAGKymRkZGTEiXOSY5ifbSM92aVXBtFhIOFOXOPMq9RNpYew88iy1fjQOk+TnD2YPcIVBlAD
+/Pvbw31CrJ/PoV29eSzutmOAyMt/aK1vWo2T02VHmaK/pI9nKpAHGURfSEq73z7raABVyQ8eSRO
8JCvvkhXlUVdq4RZo9ZqgiYsSEo2PNsmEDxtVusjM9IIymX5sHOYts7te8OrczvSASikpiRajcWn
2ezcSXmqRHUY4z+z9O/be7tna3VwbZErkZZUpW8DSm/63IuKn7Hzw8w+J87rbVNbMYLhaDSWNWZw
mcC79PBUoylu9nXpR0HsVuJDyZxm+kG2k6PqxC9D9izXv11exsERy6WVvSBOSQQuTS4kAJXZpZU/
K1YDRY84F0aeu4omdC9D5fPR6Q2EWdNZuovGeTy3UVSehFNAD6DNMLGZ8d/z4HSHRujt2Vb67FwE
VX9WuWcDJcoPtzdoK6jBKUL9nu40l9Vqg1A3DaiPcVUEo9MzmpPn93bGtGBYSqE7RvVvI055+XDs
lyo/ZKEUVVYvnznLkKQN8srX7OakDJ/S/Gtm3AcBFBMfaPh35ffeDg+VDQR9pzh4RWj0y/QyirSg
lVFhuzpchTNxpCq/natjkD7yvv/Uao6nx/ZRqN2nLv0bIghzfBjrV5F1rvNxzh4nI/MY7yMrHh4j
+U5KkYAYHvosgybzIUzcXNpjc9h6HPIvUm6ljk4xfT3cEOlj4zjyyO/sw/4uqkeeqhmDBigHzF5S
q9lDRLR2R3UU59Ywphc1mfK7WOucA40TdY92ZXGBdaZpcXqYgFiqq+uyvt4JpUulqvL1KjwK5dyg
yR7eF9ZDIXnzq2ZNiJC8pD9u++V1d2nxE4DlKr0a5vS1tWMaw9TOdlH5cqycgCOXzF6Hf2dR5dqh
8U9djbknRvtbWpzSAilgO3wehsEbqpk7S/ozhJhHF+G5kn42Wurau5wIW4EF0jTkp3ijMYq++nkV
nPqmPHaVP1TDN/Irx5MaprB1O2/v1YoJfy21we30kn6UurI53d6dX3u+/iZg+ylJQf2ySNRcBpnW
7grJLkQFN90MaZwYcypliR12Xx2y9KdBmMGCx58RiMG7z30voMtxeq25b5NErdzJCqtHWW/CP6qi
oyGKQ/VPo6pXw9I9gVw019KvO795y49+wWiJNuDN1y1tM5FDUekyfqROD6WBLrsI3KQgUxvCY/5J
Mx+jwJtr3YMmZeda3cyIuVJRiJdlGFvXbOFtOqZW4qiVb+Y/reA5shfW5des+jrXtkcH9uiYrmI3
L85e0nidzOG9C2/pwsTAslcxR2SNKKwcN45tL4PiwYr+znfx0XtGVleOPWYO1VBiquqHc+n2n5vg
ORxst6+rQ5Kc8+xN+2oZTyllQqAwh7LiDbRz7S139qVDkiMBVKBoDbKe8sWlQwpDBHo7DZU/6tlJ
y/vPvbzHQLNRGOFdAfksFSUEK/D+SxsQjcr9WOfCV6bIS8G4Z+jhAlK/j/OnKIR6yZo8IX8pg521
bW0vpZ8FnaaRsK55p/JSsxGyLITfGA4JctQFnmRogmGwcA8lub1G7iiiB+96fvzlGutR6qD6q4Vf
IDsUt/pzhZChxaSuFBLdRXWuEulRDSAZdIqPOwd0cZP1N6RBt5AZ8/BAJvLStgjmSYxMY/gOODzm
WbklLTkyATUlrsPE0iim8tCYEA4mTZMdizGuPXsamvuyqaFzRHZuJym9zob54MtppQZOu35dJQ0I
DsY0yMLXCvUTsLtXsy/Yf+tHaUwIExdna9wLFMt5XO8BL1e0YQAeLYp1l3tgqD0T0kMp/L5JjlYE
obJZ3U+DT61UFROqmaFLtd1LoUAsJsRrgnlnzVvOBrJ5qcUtQyrrzpbWARCnxYCzmR1pUWa6UWZy
0SLbsbfW69yP4eV3plbfO2nzck4VSLj7cv42jgk3689wyH6GlfIwW7VXa8NTbDqerE/umOaPTa97
YWRx3ct3k3Eeqz1Iydba6QagrUm6DhHp6lLtUuGI1MqEz8C+K2cyQp4QJhQ7O7y1bEj0lhIdsKcr
Xp5Uz6BbplDhm0F/11Sq28jOP5VenRkIPu4cqSUkrdyJQgyDK8sHRXJ1VYnRhazFY+fUvh1IRyFX
ntzbftbW7phTgpl76XNZSjBrivTZjE63jW+EZECtSNZSRga0ua4QUlouLWi7akA0n0vzx2TtXOgb
+8hDnskNBIYZIFu3nCtVLkZ57mqfwU1JpQE+P6vZc7iH79hwCpA64HR+FUTwi8sTWTeT1s3dXPsZ
6HQ5O05woCJicHuvNtdCKkVNlT7fFXBAjvvW1DvWkuT9ycokT9Z+CvW7Hf2XPXtnZ3Xk7FCORTZg
Z27v7QA2jLB2neSuSv9DGIEL4d8FrRyvka04qwAQ+rNeeyKCBZ/O7rA3NbO9bQCL4HMmXq7T0Cwu
0kEg8uPDzO5pWu0CuSPZZtwU/snbX2ijGcsVQCf2f7ZWWycVXTIkJbbsjJY0FAtaT1E3R+oWhIXr
QEUJPWFxRxIXvfW9fXfb/HW+T49yuRyB+fOuXw+eFKMeB2WTNeynKZ80IWV3ktrDBUpjPhuUClot
VV7kCvNnExDNThzZOgOQmiM1DHXh0pC9PANgTEqlZFTAn+pXkPCnrE/ceSp3rGw8PJcRKGAkv3j+
4bi8NCMpRdOpZtX4IlYYGhL9qdTUE2oLj4banZxQeqryM+wW947ZHZJZOxmGdL69zxsQk+U30JX8
xRoPLPXyN6gWTCSKXTc+rKVfK/vZAHWLwuZxcjIXmZuOJ3dVSIg5qK5qNYUrFPEkzdo5qsNTb3xW
or3n+Obek7zD5UMQ5cq4/EF2lKhSBqjGl9qKCaAudSfTz9Vyz8G3ztLySPifneXv35WXtUyWErK/
xm8DVy8+O/bstuqfxW5k2Eiqfj1G/mdnFRnCEoViqIlYjzTfTaZw7elFq7/b4asiM+2/41PLqVxd
gFij546MAvNa63JvL1d61DFL6JOcw8CvHsPoHj4Pt1H042TsGNvewn+NrbYwzksjN0KMIQrvOF9D
+43Wm0bx7baPbsUCOm60Z8kiqPGuItEoSi7FcWp9Qf4vFz96488evNMw3snpZzV8TMs/bxu8PpgL
3IrnDYCBpefnrA5FrPWzaoRSSVYqvHgoDo0hXAFiGWSqI5/Tp6QTd0YauwZwgd+d7oMfcemqL2My
TL1Tkbl0THsKwzgtKXVkzhsJS1K3btOrv7un8NjCZMt8CukSox6rWz5sJ0OeTZN3cvc63of3nXmy
gjtFetSyHnHhHbTc1ZleWVsFuiyVunSSjQqwka8EnTfosSvUPXzlNT5wMbOMKQI25uutMU1W4QRJ
4NiVjzj9MidgCi+zxMMYypLLG0P/OGgJ6GMeUufcLso7VVKlo5112qme2kfuUeFSWRgO0dIy3HGp
q2rM8tvAxCzP2gVutfqqnTDCumuQk80qhp1g9dST1kNhwktL+1kue7emOtMmkctxEpayE+avwsLK
+pK7vgt2U5YoipZgvYl5TFXFSSP4ZIY7NPKzFu6s9SoRXhlbRXCpHeasna3KN6QACjBzDrzYqvba
dldxFSugQ6hsExh4rK6WZJMd2H3Akuz8bq7OiXHuJQaC7nN6KNbOadm0BYBi4UlU4PdZ2ZLnxCyj
RKKcZU3oiglvDJ7t/qmR5bMok88gfvceTdcVtGV5vMyWXuHS1VjFVq2aks4ZU+EbzIkzWfm3VX8S
g3KsUgSWDrWlHJtpaJcexpHpbH/HW6/eUYt1dAi4ReAXvELiFRM0MnnNJ4x0SM/Ln0CiD6Xefo6M
0h8T6bm3EPMdwldz3iNRu7pTflleBgYYvlu4VC49dS7LXDHSUPitkO9a2Gmk73Xj3ME+dH97jVsx
CaSAggQHHHJX8hhJVEN3UfPwlzOEA0Nha15k1/R+6c789oHgOIGVpxy5sJmvg23fTb1ul4rwszmb
vdESJjlNuyufdh1iKJf9Yp/iXUXTZ+UyUpaZ3EeW8KPPTZe45Wi7Q3YHIe0UaZ4ZnEZxsvOXTPpy
eyN/Paovcg74KRgB5r24cDcwXXH5ycYWWVuliXmV1CrAg4gM0hhJp2K5ku5gG1DpvpmJl6XpcBi4
3hkqQ87AsZl5lvvsDbQg3FhhXb1qejQe60L+PEPSeZ5QwPIGechPuSROIpDJYnT5tdTD6DmdLA3e
jWyAqkDvT3FtK65kSfXOh7vKPH6tjANI98pEon6VB8yz6G0ti3jSa/UxqaMj2PRTCSHrR+pRHbJx
rtr1O0nVdfRkN3l2mFB60pFaJ+QGmOfUzive37MD0lVmILadZbHTZfolprX+aLDMAt2n803yr11+
NKmoSzgvytpXjccwyv4Yp8YDnLlQ6VJmuGur5GBKDkw7w0FGqi4M55doZk4H1Qc7/qGZOV+R6ZLS
q6gLptmHamAYln5dJf687V7XAUEDicuEFQzVZLXXLeW8ooOZ136efprHx/AtYOBF2Zn3vL4fMcLd
Tp3bXjjHVh+avuk4Oza1GzX4KNr5KYl7r4v0B2qTByfaGe69jjwYY2ACQKqhmKa+SgWKwIF4IK0p
5Fiyp6bizKw6ScoeH/WmGfovTABSvb8qo0ctR0dt5NpvYcA4zKUdU7HX5DPjvXvUk5vbx2ONpiXQ
K4aBL52p1uAQGXWl9hv1IXZkGFvO6Jq7WfhH2O5s3taRpDfA4DpITUr2qyAXx0KECUQtfhdLf+cL
73PkRgjZ13SwFWqqcvWHLPawZVvrY66PJAPwLmWBZavfpU/BYLZVPkusTwqkT4YjvkdKe6hqkbtW
PhSMPWv2x9tuv7nOdyZX92A5lyE4ZsovVncXBDAJ9rELpVHpaaQ4uXWXdn/fNri5RqiuKUcQDgDh
X66xtkRYJEshQKT3+jEjwLUKMOm7MN+d47nOLshslEUfFd4UHGblLnCkKzR5eBJP47eYTNhL9JOa
mgfFuI9s4yTkV6fe47rfCqtgi3hWkTPC97E64XaktppSisanu0tTvz0oexxwW1+M6UYGe5eSpvwr
o3vnJMh6loWujA0502tSfBubcwZy2ImOTBweo7Dw9GjvtX+dl7KRMLT8Gie+5oNrwqyzgkBvfLmZ
3AAm9F5AiJEW32vtWVEfK16st51kz+AqEbalNNGnWmv8ODQerD+TsrtTXjMoNeEi+MLbZ+f+3TRH
T4q+CRBmoMyXPpmFpSV1ldJQzjfmU2inNumFnd6hspufnWFsj2VLQyFAg2YnzGwFT1KZpQJAoxXk
zKVlu9YSOKBMFtp0S+YUNafQSvJDGbbZ4faebl1wCKgxTwbZPP/myjM1ZVZS2Ula38wCN06Mox69
huGbDi/MbUNbR+CdoTXQvY/EONVB3PrZVIpjO6iFa4VE69tWNpfDnQOGhNE44NKXO2e2veG0Qdf6
tSw8VYoOWv8WK3+0zn9YDgxhjrXILS8k76uiQlw5ddpaUY+iejIf5bQrXqwgTH+3Gc2o1jKUYyBJ
tcAEV/dNnwVDFPawOBPj38A0+HOEzpMR3d3etQ1/o9qzjIgwSs/c5moxeVY4tVZZrd/HhUs/0mXX
NGWP2mMjxgPOY/ALDRM8Yf2O7WU9mJw47/zIRC1T6orEq4bmZw+o6pQzovNUDWazc4Y3V0ZFhmSG
vhwUWZf+kCa5qggpwmb8Vxt90PIXKf5ye/M2XI4HFk0x/vWFKHplAtq9ZrQB1viNTEciGwz1IFWg
xjokbg4N0JffP0gaZcFlghz6hivqZOAQzqRGRucXjSNOU2vO8FZAWHd7VVsfizMETyT0SjT8Vhey
EcxWYKZDR4ED2pWgfipnw9NeFVGd7Kx4vW1so96wjFAQfn6hwK6kp5qql6MwNgbfQar2JWpz4+BI
teozq2ScJR5eXiQcONSEpJ4yOVYfetXsT3UKN8rtX7K1bNjUFnbaZdjiV2323TUq9IT+o5UMvtKa
xZ0ugY2tlfFgtsVn1Uw/TLj3joduXNyMtdKFZAScR8A6AEuUAcZ+MHt/bOXqoCGcfexNR/LgzygO
Y6rFD12lMVbSNd2D0oe/j4HgBfbO/jouO03VNI4u9b45x9ykAPEOtRLHJ6dKW7p7VfnStYV8ILWR
Xrjuqsc8dHjayyC6ZUvakw3duHOBY5BMgIlcmNFWh8kRbVzmeT74BRetVdvfrOa5zU1vbn/OYj5H
gbwniLq5/+8sLh7x7oszpuSgJ4nFLEK5ov8q3tKgPi9DBlAtWU9T9MdtD9sIF1QMmU2kvER3bw36
LoECF4FZjv4M8WHhD87oBhNFij1Fz43IpwPy52oim6Yavfz9u3VpVm8YsFmPfgKRbCegnEjnh0L5
8/ZqNqzQvkNcGugqRaYrmhcAS3WmDpOPtsoTyrbjIdSzo9Q2e5wMG+kDty24BjBhiyTi4jjvliMP
bTjD1zP7SW9KD7BzNwdRqWIn8bq2snScEcclAmj8f7VpwhwmATte70txCeCsdvU9HM71hmGBJhlv
OTDjVw4uolAKwwB3ayZxdAR4aMtKPPTwdsLKRkhdDJED0Uomt1sH8JS0tFfGdvDl6VnSoidRQpU1
J69LB0l1q/lrEf0TDD/QZ965n7ZWuCDwTcqb7OW1blEfKcyDjX49CWQaW6bvSq+1f952vI0vBRaX
0jvUAJBQro9R00uIUqKP6cvhh6pK3G7+67aB60jEVwI6zr8O5zy0N5cOp/R9UptFKPu1VQ7HKpF1
Xvvm+BHE0qHIFxkhJDWO42DkO5fhlmH4jECjLfO68IJcGrYaQ8nSOZZB+9puPZ3MEVkRyRtlL+7p
32Z7BKIb34ueH1+KQS5qcusGZ2wH6aD30eyLsXPl4WymvTtOd7d38/pepWwCxA0sBc9gvONyUSnF
FI5rPvvldM6bvyJNRxf4w1IWNsodU9cBlsl4HvZU04BKX7HXTVUxDppTz4C17dOY9a/zYB4GZHcs
ab6/vaoNJ9SRlKJQygbC57kKF1QuazuWe9nv88zxrE6ODnUtqp2jvPGBqJ8x3we1Ae9tc+UQgZXB
/e6Msh/mg1dk/hwKz9ojbrm+BhewLfSI+Dzcg+syehrXUhtImuyL/DjNaE+j0R5miGTeaRqUd3lw
VOXvt3dv40OB9YJ9F14aSiJrmkHwrUGaGpLsd6OBvkKTQ76YDLObmuK+TR1552NtuOCCKqWvQ9eZ
yLjeRkXoujCF4ucvtVF4wrJOgfJoAy8Zi70R9S1bsEioxtLAJw6uHKPsVKdqAlPxqRnH8XhoxtiL
0+hDpT4On27v4jXhAZPqTOkunM7oz3IXXx4tbVK6pM4a1a8k/S4YnyMphPKpdk1YzSr5r6lxIQKG
2UA56UX5nPXBUY6K4zxU912kvFRhf5ID54/bP2ojhl38JvXyN3UGs23lWKl+WsXHOT6MwUkyH1r9
LrffOr3dOSDXOGq2YMnZCTDUaqgBX5obI3umdZfKvmSeszB3A+1zXGcH6His/CWV3mjkMd10ur3G
jW/M9YBKyKKBdo0stXK9t+YmUfzFYmkwVqG08OjPXqhOrpbsgBg2Qs2FtVUAjctaH1qrUPw2nyJ3
sPqRobZAu/v9NS0SkgQCXgVXb9mcalSUil7xG2SGoSNXg2dG6cb2kDc7HrJx+Jc3D7AzaqIkKKvT
qBppJQehrvhxbR2NpE8hXU56NECA+RXZXtF3wx+XiQyiDcK8GlfRpYMIYygGYwoU3xmaQ2CGLwya
J+DH+m+KhBjP4N/exg0ID6kd4wswUzEkcTWxM9RWmhUZnXGViproP8/lT61ovUKZ7g3jOJbSyQ5g
9kyfnNR56oNx5zNes94R35Y+BdJKSzK77iglVpuZdig4f/nfUxL+McH2BQP8vdSaD5WluRPQk7TW
7sicTokif2/GyQvN/l6UPgxXb/EpeqpeGQi9vS3XY17Lz2IWiNQGiQJy4MvP0GVoXAiLd33Z1gct
w6b+sbZ9ZThl9tckiY4RxVZaKuk/neOGwMFrsLnZWw/9ZyP/AxvtU8I4S+Ds/bCtALJQJ1LOpooD
s8hyO757XWQFLPjAhNgv3hUTshhJOB2SuHItqzuGne1OOswE2XTX7IrUbBxsVOYZGyLnsym1rEwr
Ysj01h5Uv+uQkuulXgBHlvaETLaOG0MmsJnAUmBByXG5wGEwlAJQjOrr4ss4JAejmXnma6eg2KP5
Wb7hZWuXYMi1B4KbwRJ5XRhtkliLEN9W/WLWDmkeHkA0wFERujGsEZV9vO1S29bIkm2VlFlfN1by
cNQgIODD5YltnYQRO8eQabjTCAedO1JN+CkN0W/TZOPGcKfSFIAHkz+vngaxaaaRZU0qjfkvRmEd
QKseO+l5aLs7s9iriGzgyrDGa5GcbHnvrIEVeh11LVqwqq9I87FEsKmD+cAMteMswwxudl5gVmcz
fgnj706VPHTD35VyHjRm56dh5wBveRE1C6Z56Ynw6F950WgOipjVWfXt6d5p/hj6z4n1adqj6t60
wqdcmDIJX+tBIKWfHGtsYRSVk+yj0o/PWp2Xd4bd/hU45h7g4RqCzAdcpjXgiqJlcDWGMplJXqZE
LD9vKErXd056AjV7Mpr0YZSbT2H8WvQ/KufYdro7O/JRzdpDllv82TpYYo8PeWPtnFB9eU3IvNrX
5HNzMYxFUmS6X+Z3zjhAbZG7xvgZApbb5+YaYA8W6L2hVcoUBoZWZGOKIf1RGsBShOlh6hBJdcYn
rUg/TfYrtAO1cl+oKHLM2Ze8kX5TxuYXHInyss69zBW1ztoSq58rwGu6PxdBeIzbsj8HSS17pQ66
+/ZyN4IsA6H/mlq2/V18R6AzlkUy6n5eyk/SmH1Oof+6bWLry/EMI+NfQIHmunIZwzZc5bGu+3LR
Gq+NSvc1H0rpfkT99KTvF+i37PEJKfLwKmRmbnWXFojGGAP5mt9PxbE22oNpvVWGfgjbnR7U1t69
N7TKPJVOThPiAXsnYFUoYnewd9KlraVw1MHDEeEAjq+WIi+UrjlNd66M7FiqjbdYiSF0d/auwcWr
V5cTFfp/La3WYnd11o9qY/h0hAQCohag3B0wz1ZAubCxCpLodlSWnLMaAZ5sqryouXek9FEJmtMk
31cqwNu5enGyQzd+dIz+oas/VN3bIJ9qph1u++TmcrmkmK6HitpZp4GT0Uy8GVlulkHOUyD29aYm
OyXTrVyXGjNZHU3kX+Ppl2fLMYVg1tgy/CBvs8xNlYY8szKoOlp1fygDLXxSlf6113MrA+Ec32sB
Qw9lZ1VPth7tQcs3fYmLmXACtSYd4MtfAxtSMAkyYr9UddeaH4PoYxYk3n/zpHd2Vq/uuAOoJfeO
4ddp5ebJNx0Wrl66v/39to4eXcX/t5jVs6XswiKMaoywkEb/Mdh7QN+t3WKnkJ2CHJSC92q3AgfU
iOzUph85P2plBvD3ddY6Xns/by9kw47DRA1h0YApDa72y68SQMzSx3qBnQialAbJhCPiT/WxTGPx
zFjK3rq2iiJUGcFokTERVdZT3FbVtHUix6Y/yF/VBgZ/68UaHoumeMmi0DNhP0wn82Ns3iWmmxvW
2W7v+zc9hfjjWOyxem4uHkzxcqujvLcmFu30ck4K+IX8gFdPXr5KdXCw6hdn+n3oOxyv7wyt4mhX
d3YFZgF3MUOXbh78rb9/ZeMoFDtIy5hRWb+TUnrS8hws31Ed3SqhHN34RvB621k2ohZOwhuReg4Q
mDXeDbLK1g6qzoS+4Y6esBtHr9DI7oTGrf4IHWfyapkegsm79NIl+6qNjInXuy+yZHoajOBNgsTm
0ItBc62skKEzdiKoUHWjuld6275L5xTeVwBA6en310sZBGyEQsYLRfzlL9FASk5ln1m+4rxZBnqa
5kn8l64M4A7GeuBsgFx2DWSd4mEchNVaFJHvITHR1Meg+fgf1vHOxCpaGYWd9XVQWnw3htpGt4ls
eOd3IsmWc7xfx6puFA9DFihlZfmJTHcOnaI+fsiDw+2VbJ3Y90ZW4cqRAlO2u87yoVCZB+NTHk4v
VRz/08s7udWeoZUTal1YpUrJV3E0ymyR8r2r/uwyhhyUHcT1nqHl798lwJESjUxNCFZUf00j+zD3
b2Hn991em/a60EY1b+k2MguA2sEaDGN1bWBmk0OhDRTkkYikemY6ace6nB0vBssexWF0jux2r8J3
7RfLjD/8QbC+kIyu2e1mrc061CU0H9E9L0o+WDQ50TO87Rdbq9MhTwUthyVQlpe7qCWjZgV6rfn2
8N0CjDVQW4+f0uC+HY59uYdlW879ZbLK44e7iwlk2o9YvbQmN7XoLXXUfLqBjJAl8VHtsuaox9ah
ggh7bvudGvO1k2CQG4T/ltfhuqfqjGNNA0bR/GE8Jp1fA7MvsofQ2RPavE5rFju0R2iBU43SV8dL
CyGNLOl0+TVoG48noO1qobIHm95ezb9WVmerigcDIL2qwebRu0Zzt5TnxxAemWnnbG25Hn1NutCQ
Vy0j1ZffKWtykSQQA/m6JHt52blxabiB+f9pZXWCpYj3bckst49TuF3xGokvtvXttn9vb9m/K1nd
ROEohJG32KDfchrSl1pDzECpXWHuPBq2PADlyOWk0jkFDHi5ZfM0x0arcZBQjNYfkzzuPyxMHTt9
oa3jSsrJgDnP5AWfd2mldLohU+dW9zvnkx1+MBh0fHWgM6nU/lMoacKN1XHcSdm3thAms+XtQSxi
JOnSph2MTZZUEluoPlfxV726j5D8Nnb2bys0vLeyugU1UXVJD2+1D4Hk0a7/gd5qziFf7acDapqn
216xZQyu/uUFCVHOVYVa6tt2Rm5O99Uh+WKMx9lBPe1JMaNzSxvh920tBXiatDQwUB++3D4tE3FH
DNKZIov7b2aZu6H2d972x6TaWdWGC+J64ATIM2XI4ldbqOrhpNtjYvphMNf3Q4ZsSJKl9e+vZ4ly
DIyAWiLUrazUjIbVXZiSdhUdIK/e8Hul9koTAkgpSP4y4vDP2xu44X8AnyFoWbrBVPuXv3930Ruz
npqgXi2/4vTB1JIbniWMx4xWu2dM8vk/WAPE9ovelTreKvS16QCLaIO1qTWgT+pD+qEHRAzGzhvV
2f7LBBKxp8+xcaoXKkmElCBMQvlr9Wbtulib9JlbShJMD2venLtScZ8U9ksZJB/qcK/Pu6xhdQ2r
RBEgvoxoMRe6sifQZnfyxtD8QBkOZvk9j0ZvHn8fqAwO4p2VVWqRyGNqJGA/fEWfu1OulN/NIaP/
FIg9wbBND3lnaRWhCq2dhSiJHep81nrFLbqQ+fQeipGdG2vjEc6a+FRQCRDj6QVd+qLQhqjsklCH
Vne802dfmuKPIuwfC2olWfviaJ46la5Ii3Nt93BvftCQagw9tKrmPPMMIbSdR98SPa4+JeMqTPTB
fkq6ePmDCjWv5aAKNLCXz60T/Jwy1YtfIvNuDvyqod6dDuF/OCHAA5ZmESMkV+gq6COYLcorSnCa
6lpycerTT/n0TwSZye2juOGmUE/p6GuTalBsWbkpErSW3EqUcibpxZZ8Oga9ufP63/CcCxNrH52n
Kmm0ltf/PMd3dmHeU/jrD0HCLD/RptxZ0UaEXpCrC1YHgnGKOZdfK+wH2FjsgHunjMNHh/K6qxXB
Hg/O1r4RuFRIpxy2z145qY3mS9z2qeGHbUI2n9B0hh5il1N/4xKl/0BWDfqA5ugapdOYJPFTX1B5
1o8J8/NZAZ+HVNLMe5PH+u62L2z4OcbIryFRIvNZ36I5QNlMzyhBB05/x9CQN/SHtv6rmN6aLDrJ
SK+nX/6DxQUHwxUHPHcNrqqcIez1EotTqL5pUZQ+dLn21tSt5TEdwR2UxdF9P0kSo6BwyN42vuWX
sJZQdWeDKUqtjrUgeQlkqeWMIfiaq9/GLnKzoPFSx79taPMjMvNjK8yTgMlbXXcmQ1+mPlPJk9rs
2Mr/tNp3q35tu+E0DDsbugFJMDnHVO5xGZCZayqC1raSTEkptdn9dEoG8RaaDVJq/5RF7lG78hpp
vGvC4CP99p1zd62LigoS3V36vMiT0+Vd9vtdDtGi88gMPMRHJtyTMbokpiwfcyOrnqxecX4oACrP
sRabH520f+jzuXqWmi79NqF1dooUe+7cgHQy9JpU3QOWbX3q9z9t+ULvfloHtjMsnRlOJrNA3xud
SXUIPKN1PthK/PP21960xVFV6Q8DKV3HnyQalGG0M7RYRPljar+pYQdTQP4tD3a7sUvkXF1MS81i
oQGFhB7fulxWEgjxfyNrOaFqMB8k5RAU1rlt4YJU3KgQLrTC/7RjflKV77dXuRX/iH4yaHcTAP8V
Wa49NxOYG8u3y5cwggZcfdh9V25FcgiFgOjRqqQEvoqxmZG1VFSpDAb5YwkYsduby948LVCZ2nyo
BSe7ni2blCK3xx7dHFkK78Aa32cOmiW25KWQv4vQq0f5Pq4HL4Ht8vb+Lb99/el4W5JzQ43Gp1t5
pJP1UtpDpOabEeQFvacYT5JCQUOCHw8pY0f7/SINUjP/2lvtJeVPXrTLCSiDI/MdB6Wx3FZ/gApi
J6puOcaCh6A5hFM62uq2V9pZG5LZ4bavLftD3ijDeRzGH3D47NxWe4ZW4bvT6slWKgxVleHKTsmo
beCm9V6FcMsJIfG2eTcQwQmtl2dMgjFGUCW0/NYK3bxNvKHOTrd9YStiIAgE9pyn8kI6emlimjVm
XOeQsySBnRwaD6hMrsJbUUg7MXrDEu5G9wL9DD7O+sqbqjGSSPdM35K/DCRGc/0YKO5c7EkBbXyb
CzurFTlDhybP8m1kpM7V8SzZqHTr59vbtnGtXhhZvty7oB6049zlCduW1feW/WrDQ9VZ+cFS/cnq
vNu2NjeO+9teZjaXCYtLW/MUoYKQBL8CBaxCWgGTejTXnlIDlK5Va4/VeMPrgDIpTDfS/1zYPS7t
Oa1iB7bKC1m0P0rFBAL66faCNr/QOwOr+JOE8ywH9NaR1fuaZi+NFnFJ/X5Ri0XQ36euwA2xHklJ
4b5uqqmwfKO9V4yf1fyErkKTOjsRZyNtvTCz8gO91xSp7lhKZsbB0ajL9M7JKd4WpRJ7TTN978rO
uBdm6XyKsmonrm40BIHRMHtIwZBVUgC//FKa00XBXIy2bySNp/bTuehdfX7jaeDaWn2Ook9q/r0z
ADLsaRttQCguTS8b8+4AqEISc2xhWsOmorUPdT3fKVF6YDRs+FHomRcG4zHU9HPhINMTZDvlxO21
I/dFZxAOGuYSL3/AkCayKvrUBl1enroxfJiy6IHX6rGlNaoHj6oZPSbLmFVil69l+udtF/4/pF3Z
jqS6sv0iJObhFXKuMamqnl5Qj2AwYDMZ+Pq7XA+nK50oUe+rLfVuKaUObIfDMaxYsXRH8MjA90HO
FEGy8tJwaheYiDj5Z3PAuGBKzSIiur7mZMnzUx5q1GwCtEJChRFSKueLDgFalxxwY8l0MDZf85ru
BMgycvA8kZ3o/9xe1JIXjQwwyBThW6FHQG15cnK30MZEB7wZGNjxpfA3dY0Rggfg3g9gV910brOZ
/VdtGN8YDxuMQxuCtQz4kmUFrgPQHwRl4ONUntbCwTjYdEKSUxPuVgTDIYUn36db5rrHdK13esm0
AkuJAAwSJZb6Uom8nrtFK1BRpyMTO79CRYe2lnMsTebuTL/8L28T4j1APJBuRwZSMa3TpKUaxv8i
FgiAddAdZoXIimLwXG7+e10E9gBAfmQAgX9Vt9EfKObBDljZNHSHrvWABRe1EfL0PiPu4bbeLIDk
oZ4fhCl30ekAbGrhap5Hgzh5KCbqHphT+0UI4Ei9mfV5ANOK3W6slNRbYyy3jpnXodVhTm1S62E1
A74qLFAsiMQznv2W8e1IuXWCm18dtCnPMdGvXfGCl66w3BoUoXSwh6lRRIaSl96ULtAU9fSmW+YR
u7VioJdFwOMJgOqCR6qkg4qMVxOCNPdMqPubGfzbpE9rrB5L90XWkQGzlkyZvvICmWnRjl3nYO8d
EQFosAcK4G70kyg1mn1nZv9c/gfJMAoD8OZRggBR1uWNARVWSWqQwJznUhgPjkVR7pgCsbfNbPpB
x3E439atpRuKOAxIeWQv0K8tfYkP70zQT607BPAaM8sNnWnekbYO2/qhDardbUlLh4X7AhFYGHwt
xfCUGqiegH6Ffzp4ZAeczRC5Ll/jPV9cD7xtS4LFMYdEeThY60y1y6TvU4l9YdbHbjCjmSEOo8GK
C7S4oA+ilAX5DiHG6KKQA4LRYUNAZBP6pbtGkbLkzMFLBIeyA7QcyoeXB2TKgnWaEeBBEjALaW7X
hpk3Dzs/SNZilTVRit8IHM2AupT07Gt3L0rXD3uCcTJ0nFcc1KXYHH37aIZEFQDtiYFyqRLWjYVr
54iKqud8+KN5wCrTPR13xCtCDGvdBuQ5/XcID64WMqCoWMJvBZjscicnI+B5kEOow+pT2cs+o/rZ
zuw7x23j/6DreOYlva4ch6N4bxlPxDRQYGt0mz5aGao3er3yKCzZJYStGBACrBqaPZWLS4Vf8Nkf
vXNhtyfH/U2sz2bPdwG6QfLyx+3lLF2qj7IUHexo6jZBCVkD744iaHZ5kn5imX6P+Xf/QZRk1gow
BBElEhUIgmZdgxklrITZl/eEnMwUrWkjjzQgQv55UUiFy5YSuH/S/7tUhxTTPEF4Dw+bsbmKEEF8
MdCZ6negC/cDvhZkLhwXvC5kopCSkmOgFOUDrNaarCYLzmNL9tUc4NUGB2w0aXU0Fv3v0kroioIs
mCdMdJZkVJJO21YfrgoYIt6PdXB2XPqbk5JE5agF0e1NXDAZaGnE24gxPXKgs7KJpYHH0Sd9cDaA
YA/13EzD1iWvzHb2twUt7R8SNZL/RdbN1NcjCTI+Z1YTyLnKbXUKGm3nQhitMWTY+nxb1uKiAiS8
IQxAFBUwDs+STUEzBee0jwGrqYyHol/xXBZulIwD/idCeaaKPCNo7R+wb4EdIf27w6xikElUGyLW
KPKWdg4+vXTDkbe7KjeaIym54FjN4P0YcutUvzW0CWf2HWWG/3ClEKuh0GQgOY62wssrJTDdGySs
enD2yH3T3pn8fvzs6r9un87iejCJA35EAByFyi8zOMLxU3MOAGfAGE2XbnXjSzE/o4tn4O3KHVpI
P4Bn7a8sRb0R0Gitj4aJsxDfWvLJsN/KYCNajBtJn0y7ABnTil4sqR4ow+AAAnB3TTZVD7oxOYkT
nF373IrXoX4WfK03fkn34IZBs+UwE4S/l6c0u6DWLcEjdx5MEYFvyKkxWdT+Y5rfbx/U0lrQWg3I
J6ws6GUVbagIbTujNYJzknXFBtArBhpNvXyozGp/W9LiitCiDrcSBC1QissVpR1Sw7OdQO+sT7pt
hDWJywAe7crhLPRQAxWOighyXiYgZO8ddB+c5bLsMI1X1xNwFDv5Dktvj77RtVFjg7iu41l1b9D8
Mwj1mi2yDXMkPKGdqtqr9n1paE/5ZAwbe87mfZlZ+tYaCsAMLJDxmJjxGXaO4W5v78uSn/Ve/pRz
viSfo3m5MbqGf9hwkuScOeavIDG8UHJGNoj1UDgNSWHA2UrAs1GEjb0WycgXTUmuXMhWIhlue9PY
oaXjjK6Yh6RJnyvtvkpe6DDsHST0p+Dr7cUuqRtADhLkhMTRlbr5My2mAvCxMxHfwegUat0Pn61F
g0uaBq5CCWaGGwmTermhnqC+Rbo8OZeTRyXBf7E3Cutrh1m9IXLvbMWgLtg69IdI5kqwC4O5S/7+
QeEMAUKHLsNVdZzYJH94jzmoJHYz8A3lK7qyYOrwqsqipoPiDgB3l6ICNgN5xqh2RtP7xq7zfVZO
kTHcTwOaRvLILjCbs157MBbODK4rlogiHRj21RodbzSQ90+2ds6FuR8ALk4qcxcUK0u79oSAX0Um
Ec3g2MwrYihmJ0aA4nRydisRJXa9ydZahq/XcSlB0fXU4M44MqiFGbSYcGOHVjCEpv3POScpBdUk
MLEjpWYrR5ToEpYiqgQD5NDN/QVEoButeyiH53+9SBdi1NxrL/QysUgNHa+05o4E9nwykupQV2hv
vi3pWr2RWkbdBXEgoOXg97vUuZK0eOwGM5Dg+TLxI13feQAJ5G0eFtbKU76Q0IZHgq5tsI8jVWSr
aKjGGrvSYAxa0O3K/kmfhsix7ydRRhrducUzNV9Toe1oUK8kwhaeDSlZMlm+U12oHRBwJVnLHJxb
3f4w8rfGCitvDlm5Y+7etOI527UcQA7iPyXPVbPTta3moen6Sc+KL3bivzblWh/B9WXHF2EzgFdB
VRJd15cbnyWDYxHkDgG3/1YNY0jcaKhPeCLGN7PPonTlnBcuIKo4koVaUmngtl+KQ9Ki6eDNJeeU
wpQ0A0h4wdqxNjt14RJKlxBBCDqOwPij+BtC09NZiBbbjInISbGF+4HByJ9uq+zCzgEgDIsMP8KR
CInLpdQeKYSmwUzOfNwFbUSHTxnwU3hv2LSZpp+l9+u2wIU3HEOXkDcDjEqyVKlOtWEJu6u6Rjt7
dTs2W64ZchosQMwYaz134w93aHIzBBK3fNWQ8O4jDmAVRjS1XfDvlUupwIBSyJQ+phopi3fagWPq
tKOdjdJBNY7z7yPmqUcrC5b/yqXjACnSVCOrDZC02lGIzMkYTLWFBfs0NM3yaHvVBg2roTX5UdDt
aLVtuwffKp4AJt31GjDuYuXFWFIlkJ8BXAtsPBgTFVVizVQ4SeBpZ419af1na6pAj7i/vc5rVwLh
JTpEXJRGQON8VXYWvSFmo0zjPAV/uLsp2EMw51FffL0tZ8HIXshRXg0y8zZ13AJy8hn5w5PkVHDc
sMKgvGFtTUv79mFNamjhYWZt27k0jbMceJeJn7hsRmBrpnxJQzzJgo3cIdJrKqiCj2h2wLTuNJ7r
r9TaUnuTG/4BU+2eHfuYMbrJm2eH8nA8g3Th2I98DTiydHZgHoWziZwHKviKfgjNMetkttNYhu+a
BWY169Gj2X61K2bx9mM8F4BYgEtDlhLaVLPT2I3eZXHluhiH+5tr+baSAhOMj9XvawPjkEjMaN6u
uJ5Lhu6jYMXTDcrK9zLSZHH3PJFTS36PzV3HMH0u/Q56gkQnKwXnpS2VLTIYa4PI11Rjq7orYbC8
NouD3gjb6TwXSYgxr9MaivI6LEGd94Mc5S2SBQKvn7GhRcN2he/g3f0sUO+YbCSfH3zMKbp9/RYg
72AywdB5S5pv0OQo949jOsnYViKLzeLgTJ9Ze5e5P4Vfh413DzABfJ46fTBb2cBlzN/G6qXVQMw1
7AlfMThLl/N/H4K/KHG/RzIdaFUzi5vhjqbfWvNTNq4c4rIITMxCjAzLqc5doUE+zplpZTGDXnaJ
GelFHXbDv6dusaUgMsNkPcBR0Xl2+Qjz0kCRt/WymJBiw6bfBtjh7NZABLbGeb6klR8lKRcdI6Ga
QnR+BifNhzNh3xXGM1rAzXaNcnVJLT8KUlzhsTetPHBBLdRlG6P+NjL+ySgPedx53ffCf72tk1LH
P76wHg5IdgWAChphFzJcl/uXo80O/lOWnEVhnkra7ZBa3d4WoZoPVYS6cSWrWwZk4nnGtHQQT99X
1vxJ1+oTejsjjAl5tniy7fjalJq1lSnbOBEvdacCYpH6+hNkRRTo7afbK1N1XBZCABZDigcIHTRW
KdeIkjIxhw7vttUDRZ8COVGDtdlYqQNf79+lFMXuo5BFMIkeUvQRPN2YAFdZQVQaL5QWxwxhRBc8
IJn78v9bmmLzG5ZmrPdIGgdpuZu9AESvxoE0n29LUe/U+wZK3kUgQrB9ak/xVNgzGx0sza7a0GrA
XNuKSPQnmq9VaBePCjzkYGZDsgaFg0s9F07Vjy2r0tgB8VwVoE+Wb1Zt3tUTjfUgHkceQ2Y5waig
SOEa0317tNJYjB5AaakWth56LOhzu6uK7L21ozBcukFr3Pn2Tl5rOyTjDOAZILQEgPVyfSDFtNuq
D7CTmVniAQEB/5jb3u62lIVdhMuPl9mEzoOLQrlTbmWnIK5N8DKb1RE9aWFnpMfCXSFJWtCKCynS
QH5IdaVaZhYZyjyx4fsYifrG3FPWsZ3GVzqWrmjO5HEhxwXnEXEcYjhlOaPFcssuYWmt5HvRlzsf
3AdOdWbjH948lu23XjfCyTmKEaDGYd+W/9r/+S4fGRbALbCpV7EFoGhAq6QViZGa3WQO2VTj2/QC
fNua57F0bhI/945sQwFIetEfdtRMS78NMniHeTLvq8F70Aft4Nkr2aKlcwPG3kdUj2IjSj+XUkYU
+H2ajSQ2HIIGVg8EsU+tDpASW0mjLAoC0wJ4pSQYRwVCYPhG4/X+RGLH37fUPY76NtNZ5I1JdFvf
l24VxlUiJQVWBxQv1BWlPC2qQSdxYmXfkrQsQkMHFd5tIVfpKOS7JLM6VBG75wB8c7lv6MWqtKpi
RVz2b+V0BvfVZja6I7V3flHv/CaNZlAJwk1cg9ReoRClZHj2SGDrKAki43sp2ewn3U8tK4/lSG4H
HGCzv9ddNBI9jdp84B7ZeyzqyZ3ttTu945uGfmlye23918cJyLWMoFBKkZqjvDWVLZiWeymN0xKY
wGNQH4skHvv+ngzFAaSKBWry5NEr2N7P9kE1PgXZoQZbKYzCynlf3xM5ZcWSQQHO4ToxaBO0+Q5T
GU/0p8V+BcOWixWjI23KpcMFfwE2GszGeI6QUbjc8iyjTm02dRknjhNq/I6FBuajOQ858ka39Wpp
MSDUQv0VHjKqYfL3D5d+ypOu7AUvY9GPR5Ec3Br8VvYaC9nC4cmVINRHyQ1mTHl4mrlrQHtrlHGG
YcA20m0m/aEn/Lmcft1ezsLjChpXaKmMn+DqqwADjzA9nRKzjMFnHhHMLOm/dBU6MotT3beRMeWR
a8NBStaq5lecfbglF4LlFnzYyDl1/UnLIdhlcSZ4ONRvxD6x0d7TkkXFoG0Y/ldEYM21YLr76Q/c
Mrfdd0F8ewvUyOD9Q9BHKVl0JC2wclHQvQ6s0uyWMR/6MM3TMBWvtTi6uLy2B6a0ten2i/LefVtA
9YDCUTxPL6O+h9AN18GY3mzW2U1IWdVEJR/do7CMHP1nFd3ltT0cbq906ZYgzxlIsgI80ipqitaD
NqLlFkQmdn9yKbxcb+PrG+Lbn0dtXBG2ZAZBGhDgKZGBOfJwlwfMqdPwBhNkcFNKPPeoHT7ZOSOb
niWbXBMsKjvS7ZzSxvSjINP2te/R+4SL5mjUZXbAxPpi448VXSkyL20/agWSehaPKghRLj9LAHhf
TZxVcRNU93bivJUuPVo0OU4seeTVU5Nra/WxRV0HMRNyEwCmo1NJ2QrHaLOxJ24Ve8bj+CUT+8GC
9R35HnUInu4HnoX18Ox6J9NoQ1npLD7RE1sjFZErU40kOkpQIwD4FQVrRdFr0F77aVLVcZMCtz1b
3N8aQz79B2uPGSAYa4juPFwqxRRbDoZCzzqkZHhiifkLU07slSN8H8aorASIZzkEUyKvUGO5PMNW
dKYAuq2KZz0IkZm0tS8YliF+2nt/wkAAtrGTg5npISa1Nu6J0u+gOhB3CViqyj9T/aV6RJfgPG5F
txeIKBxz1+vhv5ZeYVawARgRATgV+jtUPeu0Pq9GA70bbj7tp679xWzQ+mTNv+Zq3uW8s3Dhb+B9
ULwpjBaeRZUhuaWj79t/nMWjZpwK8v226bjql1HFKNdmLp3eqOyhQlRuYwgu8zck1yOgxra9c9J/
MPKJoWDDnKhINtpqPW3h1QWOFd48BtQDrKt2AxA3KCaAO3BpEw2OfBF2vNjk2ZpH/26TFMVCugtB
Jjzg97aVS8XSqyDRtAwXNZ0PLctCLX0akD9sA3BPF1uRPzRsn88CEVodBX5ckV2bfgebAaY6lyHx
T/kbIU/puOvGyGB9SINxX/n3mOV30sSKu75wm+H5o96OJmK4VyqVM+mEV4ALpIppjdZ0xwcwv2fF
uLl97guOCAIbJAHBiQonUq1IsWCcx8G1q5iL7ynGhBMQr9UzKBn/3JYjb6y68ZJzHal+jAi+Svro
mL/kFx2tY+69BAD7kPYPhiRFE6r9wQ9BzyJxVxy5hccQr/1ficoznI8dzTOkT2MftBC82vC82rDi
j8nLzaCtDehavD6whYCdAREGrIl8lT54O0ZmldZsizqepiivBY7qU+09B22L6UVdlBL3U9Efm8FG
TG6fOVmJ/ZeCIfne6wBEIkMOmPal+JkCnoE0AzytmoUgPA91kj0k/rDjnvYs2PStqjGvph9ey7EN
k7mdVx6FJWXFrULXLHgO4IAo8rOJJEM2URZXeqLt2o5Xn6dW01dC5QUpklgKJKYINmT+9XKVgZvR
nPKCxSNvva3w5/FY5o2x4tgsqCqifrg2wKn6cOGUB67VXB54g83i3v5C00dSaftENw4GMTDA0Ys8
gcrcsIJMWVoZGvVkn4Ic3qLWwxpeu01v1Dwui84Hl25tRcNgr9EULVwJCABSG33USEap6Tw6Z1Wq
aS2P0T77qtMtSYeDl4qIuL9LvmK+Fiz6R1kqWoTZuc9rRL+xM6GEMdt3WTudnECsaP71YUHpkQJF
xRtMJUgGXKqEg7FxpOVVE+v2ru9H62Cb3N41Y37Kc/ZokuZb1+nmzvOztf6Baz8Tkn2QZcERAqZR
JYunuAgTSPibeCpPdY4AJnhEpkPLi40VxHqy1tB6vZ9SHIqYsusD9lNZaDOYgCl4bhOX7qYd7rT6
EWXpFZO5sJn4YiAdEM1jcKwKAGkg2who1cWG4HdASzz57beC3JEc+RTX/1aTrbXq3lxrfvA+rggr
QryIdpbLAxSNMLnX5h22jDm7SeRyjDHQPLefn4XdMwClxQuHRBESCYp9GtymogZ1+7jxfmogxXdq
EIx/uS1jafeACQZpu6RRA2PB5UoCUXDiMaePc8vY6ARzH5C9Pg0tjU4YQ/WnYJghZrf720IXsrEy
Yy5HbUiEC3r1LqXWonLboui62Cmtp7oLAG2xjsGQhqio8My5nwkJiyL/0hfZxk3IZsgfc9quGOaF
LIP8CjlfVqJ6r7ImJR6gPOnrLgbB6cYdt3gow55u2+mrbT0amh7W9RBxwC5XVr9wrhdyldVjpB4X
AjNp4v6P8De+HRZazNDSPW+cx+yTt52y7Yi6iBUGVeSthSkLr+7lqhXdLdPZwaML6TrRvzfDLyH2
aWqHo9FuYcWn9gBaB3RIb2w8urcXfm3J4cKiBxoZQDSPoE/v8tTtqUDnSDp0sZkNR8w4wtyRPXW+
l6Z/P9lk7XQXTN2FNKn5H5wb0AAVBUIQ6Jjs2d+z5KmzP1UC3XRgswXF28S1kP34aomnqk2Rcbgv
g5+o7TViO658ysq6Vf6gEWgSLx8a7Hj1y3GOpjgWDIW2Ppzbdnt7ixdiBbnHSPXCLMnOHOV0waXq
gQKn7GLmUvOXbwn9hGxOMIVzrTd/+rkXTUSmpJu3BToM+9BPct04Fk1T1Tt7EP12TvKSPfMOJZi0
dOwfbZUzGpKRei91WZkM3YGFcLaza5KznTdmuwHTZKHtDZ2ycp/VTq8fx9bNrTtfq7InYolqjfhx
0XwgUYJMHQiR0VSqXCACVCcmN85d3H3B3DI7TM/mtizuxvHnrB9y3ofeseGbwljxF+U/exkOyOQq
QCqyeRHATvkqfNQoJvKizybcW9LTiLlJEvZmVR5GLxk+e2WSxrcPc9FAfRSoPJ92UdVNgFbzOB95
WBJ+MAF68sxj4dWbDim5cvxU2nOkrQHQF543pOeRhcKfSD+qFxWXhPrMMLuYlKYVFWkhQmeY12bx
LFoiwBthgEGJCEIeJUlQmWJOe1H08B9PWdo/NC0GhTW/swJtRNvuzre6u0b0r12x1pa3kPqC2/9B
snKSXpJ6egqi8Nh1vuhDzOlpaLZiW/N7gc689g6ohfbNDfs7s31o+PeU0P3to116Aj5+gHKymtM1
ne7hA3h515GvifnbXJs/s3SIyEJBXWXDWfCOUPqgrSxrzUBreB9rs6+/1Dm8B6A4k7fbC1mUgoge
aWq0EYA58fJOoE85xTzfpo8dp9aP1Gz40UGH0QrC6L2eqF498GeghRecLMgvKG5KZg1dz4jZx4Kg
/cYhYwHOq7H/Zgs328ws7+9Zo81P6F7woswyqjvLTZAXMXxMPyMeRo/OabdBjK8/os8qR8Wy9I90
rDDyNJvFrtXQk2ObCf/Ei4A+1vrcH0RK1vDX1/cZoE+JXUSuG5Xgq2b4CaGA3RJ/iEuNZb8sTrOo
Eo3xXIvUuJ9bjMEFERFFnx4oSNEVzebuZIAS6+ftI7vSPXwFwg6kKQFkxhgSRfl7yxvaKacitgvr
SND42mTpsevWWtivNEOKgV4gZ4WBMiiyXWqGlk3AlZi9wB1z6JfU79wxYrUA7vU/LAfcH6iqyokk
npIyMXPfqVI86LEbVEkUuFTbzhTciA1C+d1tUVcPwPuS/ooyL5dkaVWRiqkRMQf16oZa5Z9qAFWL
TSfwvJN6c1va4jl5KIrIxiYXGdtLaVXBmzHhrYiRIA+5mZxoOWw8Mq9UKZfP6X9i1AiAA+SRWyAz
iDPfeUWbW3IyhyBbiXgX14JOPVh5dOJgvvjlWrxiZo7mYC0+uok8pMPztg/dbm3o05oY5UUhei8Y
yQboQt7sK2Pcurw5Cd/Y3j6ZRT34sBr1BgV24Q9oyok783c3nEQwRUP+ws1xRc6VCwsTgTuE9BzQ
HJLZ4nLXWFCYpEhGEes5z77WXgL+p6xJhlDomH9oA3e5SYg5bcCYvxZVL+wkOAxQi0LPKOAqaoRL
GZhGvZKOca+1kU8RGLnNFjNyV0KCpRWCbgqWQpcNxOoKM4NACYx6RHJny+zYbKeQ0NGImgxL632g
L8t/RXEDUQ2IKkArslkETqRyrfwGc8xzV4yxEGIXeHMbdughDFlSjhsn8VdergVV+SjNUqygyVrQ
yJjzCMCDVYa86evQ0/PfJKuB5h676XBbMxePTXb4AnaAhidduWdV03tcmNYYF/QzqHC3RoEBV8G0
cpsXF/VBinLN7N4U4PEwx9iln+1WbFrtobC/J8m/Ej+/H9UHOco96zqzqaxMH+OKlgdbH/YoXa0g
Lpc2DJ2PaNVB3t02VL4i1mejqGptjMd2ijJeRH2DLGby6d+P5aMU+RUffLGgz32v7TyoOTiYre6X
0b4lc3xbxlWUCb0Gu+A7rAZJdTWZX2kMCNgmm2IEd/pL1oFiGS5ZfuDMKLdaQ8xHN5nESgp46f6i
hRNpWZTA0N2snBAPur5HT8+Iuqrtig0KVSXubManaTcTu/npeMT+LCfA70SmJe3x9pKXHCqJVYBk
MA/DAVX2lWvzrJUaTk8gb+rPB826dyjyNsNxGOZQmHncO4dARLfFLu00yiUwHe+5dtVouQ76znOR
T7Hdx7aGkb/oyOy/CfckstfbkpYuGtL5CDWRqwVaSrlopEDVJAuyMfYC+Ip+0uySunBDry71yErs
terw0ml6aGyBGoFiAYW8SzX1ymISlWZN8ZRabRy0YiShkzfusAuyacaIrca3xnBKJ/AQJ26drhVk
ljYWLw7MFugkJOTvUr5N58KoBnOOZ9bcC042fhkc0MD5m2rjV5jtNftyJQ+BvO2AA9YGBAKDleX2
f7iWg26j5QIAmzjDFLsJE+bAhRQ1ww8t+1lVK7Xqq6OUspBqBPQUlQykvy5lGdYMLJPmI+QkYlcB
RpGNGB8xpEfTXFHP61sBUWh2RYbNQIEU0d+lqLoQg9dazRC7br91xQPUdW8n465PflGPhWmPJE5G
Xnt3jYxWPp0XUZqNNLzMGQDHgnyyStfilXhcC+HDY2VpNJIffnZC+0lE8YZ/HRJn3/+zI4auIbwP
6JQCuAMIFkVhKKid5roietwY9wycy0nGzuaY72o6rOTwFo4PkiygyeVcBfS1Xu6pj6aopqhzHQ35
n8HIxad9npohW3WIFrYQTHDo+sdkPkBi1E7T1CDjiNmlOhqVvEdmdlu3zJGIC7nXhB0Y+9iY/6jL
f3VSsIsfhSoKY6QAJKO1To/TFlD27Kinv3D/J+vHP1ozKQYAOzgnKDSgNfhyD/Oqy3pQ0uhx9kvX
+9DMP7kmjyZr5VW4smIwYAD5YNYTxkZKB/pSDANHrTCK1ohZln01Jzvs6k1pG492NtwXZtRnq4Qb
MsS81HvQj8j4Eykd6UcodzsdjFS3RtuOcRt3czdFVu3sfRpElUnDXDPBHDhGes9euI4sJfl5e1uv
s1kgf5ZTCrGrktBPJejGrEWtdtzZj7u233fZYwW+3KoBOqTc1vpLQP6w8Ws+n6s9tw45Kbau+017
9v91fgbqOKgr+rBv6ALCtyjbHkwVhnJQN4mp1oB62K20O4E8BPbCWEttXdtt2USL/UYbLTweUxFF
/EnWxczspdRBunAfaE+ovU0pi5LibWVv5Qt7ebTYVWgSFBYP8FUQLtChUHpTT16sljqnNOVfhCDG
YzGBssKptPJzQE1jM+kWjVqqz0duuE8tpiGdiqpDEkpbYyCVS7v4HoBikQ0AXgMxIeCSypPlMAvl
OgPfM/hP7fAqKrHF0PrdyqrlTVSloCgBWCCSN3Kn8fuHh5GZRoIgYiAvI9hG+/nVK18wKBucX9vC
/FOzZmuaQ4hpjrfFSjNzJRWznN67TvB6KfbBdrSi1vqOvIAfJEysXyRbG/a6JkF5L3Qz9WqTYvcK
nm6dyY46p9rcXsSVbr6jlvHIw0NEPVoN+AiGeLqFiUXksNwSb7XJPNB58s6PwZj/rTTTlfzN1cuk
CFTyX5RmgKelWBNmRIdlkJ5y80fjfnHZsCJoSfXwrgOChjybfN4vlaIlDS1MZyQvxLDzzeAmWkjh
YUTC1/8Zrvm+pr+ilHMCGtnUyhqiJvoyaT6GASQhvNPw9lFd15GkGLiawMBKk/X++wc1p4nVmCAr
Ii+2F800Iv6G7Yw+apIfXHvgGNNUHNMhHJ0QruiK6KsnQxEtNfWDaLdMi3E2E9xj/XdaG3s3685t
aT0QVH4pO1rfBXrYwTjxWHhrZdgFhQEbGxqqJE4I5TNlc9PGIa4x4HLrHtov+BQH9hiEtDLO6G1c
Ay8uKA2AGYDFgvIFAYXqiwIGqBWC4CQbi6YRootYc2i1H3xrZUcX7h2S6xLJgFSmpJe53NBK+BQf
gg01npz+hdtbjMMhzbacV+QsLgiAAXRBoGwFE3wphzpeZlVEIy/w4A5a8Aaq/dw3VhIsV14gnFmQ
sMMnA2oGc9mVxfRp32R9Q/MXTCKf83uCeeGaEecG4OhFOLJuY631dkh9U2wvJEqOD+TrgWpVlmXT
getlw/IX8DJVW8qGeUtqXq1Y+OuS3/vC/opRIszBafKe5mX+kiaAG9qvXA9HNHNbIFm2xm2R/E7F
rkHo6az14izv6F/ByotWNZPW5WgCfMmzYMsSuO6pjy6yjae9lAHa/nz4hWtj2FdkqhWQNnc4KP+w
2KE/BZ8ZPQP8TdCzzrems9d+rVgUeW1vnKBK4ERdaunjBJ0xfmLY3nEAAl174+n0knf3w5jCYHuR
P2RRkD/27XBckb7gMcD1hVlBQyCKSirbUVMyjC7Pq/wFbHi2G5rentZHYmL297bBzOL5TqwY78XN
/SBQ0SSWdU5ZaBDYJA8SdOi8CLj6BoJqkC7Ur3lOVpyixYsPOh7Q0yJ5jLaky4vPrTSf0rrNXxJu
lrt+dn9kZmMATIHa/O3NXDLQQLT9T5KyNM0YaqrZ0BvBHkexM6o/9FtTryznnUPkSl9kllhyMYOx
WHnOvdZ0Kot1+Ys/PiX0d+veWV3UcnT8pOGk37XmpuE/3df+e95HdvsptbMw+UnZFLb87ASfbX+X
s7XZhUsvMtTo70cpb1OFNpiWw0i8dKjSGt5p2iVH675v3xz3lOY/eXOYXpsC4ydGPbq96YsG8INk
+fuHB9lBdtZx6xoGwmnQCjw1ZNPaKCPelrK661LLPohBbgZM754U02a7xhaw73QAJP9H6gzPXUdg
k9AEFTF2Gv9kuXEU/mE0dnlxwDBQVgPSP8OEnC3r2NNsc/vbltXu797L3z98WlmCdBQDFGCbcy3Z
OLwAgTXqkhstsF+0eY1s6X1q+ZX+gdtG5ovACK6iabSs17q0Q93MLbd68JhMdF8Pr7XVhJO548Eb
PebNG0Yn3bFffns39TuqHcH2YXy9verFa/3hM5QDodYE6LFvonyXpPNuav0xtHnSRJ0n1qbnvNM9
31qyYkLyYWYWdbHkYci+YkZe1R6m7ED5E5zOltZnu+fR7LJTww5F8NPMv2LmDTFiJJsmCwRAvR1m
yYFNu4pvqEOAtnhIS1BKN96dJULqT9sS8+Fvb8+ywn7YH8UYocdl7HUbZq9yD/UcObu+wgjXB+pO
uJ9Ppfvo5puOtaHpbDAxIRxrDLsa0q3t3RftWUsOvfYdzYp2fPuzlm4rEDyyOgnrBUzIpa66rAny
Dv+9NBi/YeskHNcWfsXfB3A2zOJfEYp9/D/Ormu5cV3ZfhGrmMMrSIoKtmSZltMLyx7bzDnz6++C
T9gSxCvWnJqqmXlSE0Cj0WH16iStUJnUICKTfBLlqRmm/gZgIcmwCn7dBBMyOk/StFIbc9I74qVP
o08bfOXUrPHOaw1J/QVdnbuh55/EWEdZjtCz15aRm4rjOhnFTQru4wlk2LwWLCDhr5PIzPIZFxRg
G4UrGsiSdc6ppzeZww5EoZVz00pq/sSJToruHXm8hXdp9gk4XyRjiHtJnOSygcIF/i7PXCmPiBQe
tBLzTA55uEKG3tv2hVVod+ESBwC9f+z9PBfN2IKiLyUtmiC64LkXnDoX+XdpgbmLr7q4SAVAD+tK
GHg8wNEL0DqgP5cqHKC7NssDam7znTqZKX8v8GjFS8FGRbjhrutD068OALHzC1f6ugeWHu2ZZOZK
cypqETWK4K7YpWQsMDVzXYlm9YTZmeM290OCQAPAqTI/atxznS4d8Jyr+I94FO4uFz5NWlOVXR+5
NdiQE3DAWJ1W7ArbEysSt2tueh3VpZlPc97iuUzmMguDNkzxiM0OtPUg/ZTwwQ1zIHHjOaH2pT3d
tk5zb8q5NOaeZkOdaGI9UFdRzx0fUallDDJeMEzjWXAo6Fn9/1p0RYoXc4ZSFfC83TDbV5jTFbW9
6UvvXleYgT/BpVtwEuY3Enh5xPIwvWy9vBs4kUMTNKziRik3wM51sln0TtpYuitVS6kKcdbOI9RG
7hXtwSCGvNQVP+hCLmkFWCEeGdWtf+oyouinFk3YqVMWKzleN/Fj3N/px/wFrBEGtw0TEGiAIaAT
IyfVQlKLD2H51uuPUTo6t8956esYrQJouk0rT49cdIobROrDiUwKIp7bUn4LFldnfLYJrDolbVt6
BjYh5Z0kWnXtPmictvmc4hVIESp9hanlXHzX8N2G5yYrwlwovVwCP19XGajVOPsK5kEYCiOZlAiO
Uo8ZwI60EwTCYwixWdQv1Zf0UFhqvE+EJ73Y1lyGmssSQ8HiNtDTOPNPxTBDrSfEB0TJIZCIMK20
8tC2W9gzIg+kV75lbyVxtpqRfAyIhBkRS4PPZ/MX4F1CPyh0EsQM9HqcfUMiYtoK74uha+ziCBlD
cbTl8CvV7rLmPapadFAKVqXbSvc/vPwSAFlgXwUoG+WtS7lFMwZpmdVIiCoR+rYPfHoCv6cJUqOF
x2HOnpwLYlTa60pFa2oIihVMLgXyeurv4uTQR59ltlK6vwaJQqnOxTGqHSZTAyxTiWz50JMi7E1F
f759e2YXBCINDIVC0I5U5OXOpUIoc0o/hm4jlCYYFiwvTkhaj5anKZGZg8/EkqJq4Y1T8aPsjZXR
oAy5IFZAH/SlUCFMs17tkYyMEs9Uux3GUzf+UTWebq9tzl/BPEEAeWktCGRnl2KMWpe4tI0iVxMs
uWpI0G66bCSZvuPkBb2Y9QfPZTFLQhFM7kYJSQk1bnk4YtxghWKYn6qwuhPB0nQEe+5I0rI07iQh
aR7kWIk2t5c7Z26BMEA1DlANPHWMAWj5Zsj4ErGzr5f6Ni0qhSBE5qy/l6LBK8O5oYips5iCfBQA
eazhBPo+rzpqjhGGGZ8sAR9nw99zMYw51eouh0GDf62Nbudv+/IZl0uafsrvDMAN+Si0MQm/JmUV
fXq81Rtrr7D7g/55e7G/6s9qKuXI4+m0RvDaMp/RTEOvVQaNwodDhslLXsNt2zzdpOAE57cdr5pF
HKEl4k0s/oRdYo7CKsZ4AA659U1Xf44KevPWirCpc7Cpt5bvfXBFtImFaC2Hqemn3CYCVj/sFl7e
69Z1GI7z72Z0YWrVzqsjuFhJYEsaZw6daCscOkwfPETwim6W+j1mwzRfA7/oP1OjdL1ncKCBrgFR
NLtnqppkVTPCB+pT228+c/5+mpQ1B2Iej0zPQbwJO/BqFSttwZTNuZVoxgGIyJDBX8NyyjaTYdQ8
3Bq3DuSaFImBHispKJ2Rk9QFAzZ31f4RBVruS8uiJj3SUv0UuQMQfjbYt6Z1IQhPt5WPmt7rffzP
eoDjuxTSYSCyZjQ84pBCWKMFqBpN1Y9J4Huu5394vW5rvr7kTNEfvSWUeXE64N1FPsXh6eAz9D3F
VEDsoElwztvQ8iWMiQB6QZ3u0P3IR+OCbZk7QV1Gyzz8KBQAWe85UQFv63s4jPIwtLaYK9mKiwPO
iiM1WzCWc28DPBSQCUkALGGa7uXmcsBb50Zj0DA6BRlvuw07C4yVNt+ptp8db5+kPHclwDyAAhII
ZkCwwxwl38acJ0Zq4vJFBW5uTFfXVbA4R4psVmE3lfecbgAGSqoWjNaNxSlIY5gx/r7vQQDREpnr
ZMC2cgwtsAq0FkprKfJiYZODjXrcVnQ4ICdPCPvTiE/beymJco4oLYZKWso0xLntD2PHmYkeeOXa
02v00PA16tikwzzxhxE9P5hvieJADzbtPNkpY8r7tt6L4FDx1aEu1xVf1JUp6l2qWP6UtH/6RtG/
s7oOvkBXhzZkGcMLTTXiAIA0/GI8cdPAL+UEZtXjbBcZ3UQyr1THKIhdyQtqgpLwaIZ9DXKqDCj1
2ye2JIqx+3I2og6bprFbNonqxIgV7Tj2wxWf6uOCqLmnDr4QEP4AfQEmxfLGlVOc4CI3iVvpX4Ja
bcGZbnsyyNuGmHe5/LvGPOmAQ2Ytme7aMbvvQ1uOn7Lew/Ta74FzPeXLCOuv2xsw4xcCOEQbekCE
hIm1jF+YGX3SDIWfujJldkazd8ZnKzUZbaNYYRIEKfq32wJndhyFMfiEgH9iEhHrwucBBpqLXZi6
DciEzUDXvoMi+FCEdOnmz+73uSTmMiq958ElhaRx28frNneQj/TGk5TnFsZO59x9ZnOIWxTbAz3Q
s86/KP066qyoON1e8YwJoqVA9I+Aaw0THRgTVGnlFJVcnrroRybGaAnlDuWLaTD9JVqL/2fJ/4hi
vVM9K7QiLVN3qO4H0Y4HM+EH28A875P4Wj2WpZ0dMWcvQhstP5IkfMxEEgwYSfV4e8lz6XKKFqMt
fmiww3Ffmt0mkdGrqDbYe++h2qj6vmjNweIx6KUl1VvVmUL/p3n2h22GLj/JztuHEpPeHa1aTe/Z
EhZpLmTG1/yyBdM5lAajCWk2dYlY4mva7ZAU5uS9ddwu1ZFAHYt1w+1QVwqUN1k9DC3G43Q1Sbhw
qwQLzGhzKV00zYF2HKBySojJ3LVmigdOkLrUxSy9jylDI6peEa2zEwWEFpaI0RSCK3Nv6CHpJW3B
+sx4MrhvGh5cPDlAUjAxEh90VVbIU+oWeozaXr1Lwc52+9DnnFG852gn4mk4i+Lw5aEryVhjQgyP
Q5+2amGCzbVG/vYuUE3luToZIMXX7Eoxb0u9NmCAh+CFp3AXpJBZF02sSy2S5bFyE5B2SHxMjGCF
nHULPUtD4iELcVveTAQIjiRkqyVKswK0KXOKSi/rKeCjjauHmwBFjhbU0Hd9LxNtKCwu3qDvflQW
gDDURFx6a5AJfiYaSFPacPFyZ2twgpR5njeuHCk7IQKc3Qi+qk5adWLxc3t914oCMipwUSGYhn8N
PO2lqGyM1VYJy8YdGvkRT/5K8pZAKEsiGD3hCzXKhRYiNPCiKb5CIv/l9iKuTe7lIugXnOWn9KjP
CnWkEtBAnNQFErPrsgSZpoAy4cK1XloNffDOZHlDKoe6UjSuX/N34BSFwxI6t5dzreM4fPjJaA3E
3yBavxQR1F5edkoCEcXoEVForRq83RNabZUkt6Oy/zH4agEMvyCTBXCi5iejCTZt3NSLTEktNyPa
b7P0oQHev+1Q75PXtxc5d2boJEKXDwgTUWtmnkmhr1SQEUDHlVq2uclVjA6W2k07s10aljV3nc5F
0bWfHVkfF6j0Tjgyvf5TgDy+TlYnbpFaeU4xzqUwpxZJkZbJGZRQmUbVHrVIIVji6+1dm1+KBuQA
5lngzjJPmyCXQR2GWMo0cFZaOKEgrSop+mzav+aypL236G37jyTGMBhGEA252DRunhkZ8UT/MQTB
AGqxz1yZ/2074m+fL+CFaEXEsDY2+aQ0iDIiZWzcsfStLAAWQfic8IDc3ruZB4u2E+OsQdtAERhU
Jc/1oFemQpggJqjufczdE8TK5oxsU+gh0QJb1Px94Elm7kuvSjHZgz+83f6Ca2cYH0C72gCrR7Mi
m0IJ/RTtWBnfuEn8lhtYZnLnB0uAliUhjDFUW/DTpYGAVRrcKuiDXcL1Dym3NMNoBikAgj+8/eg4
AQIVU0Iud9PzDa7VZA8Kkn57iGWAOTZR2OQBx64i0OamJJm+xT5Hfi8FQs2OutRuc2TV8uigxLkp
hqNZhk/FFCxYll9v8/L5vPwy5iaiQFWGbaXBfsLltLjK8h4roLl+vMlO99q6F4CrsbSTtle6lfql
u7pXE0V22wWtvrZw+AyULuARg/ULmOvLDWobOdO9oQMsNzbMQHwYRGGXpFswiCvqUvp2RrdpzgO+
N2BFNDfO6DbHccpYy0VLAStTSMZ0U8UfuWEr7375AY+YAM/Apd/oG11Y5bXZQ1UU3ZO/s7BBEMSs
Ui8GtINpAB8H2rui7qr48/adYX4fFwbDCdC1DuQ2uguuqJ2E1u+6eIr8fWwSfcGZpIpwpij4bdgC
pG1QXtLBq8pGw2Mhx5pf4NoXd+Jk3w+e1aSOctIb0gmr28tggxLIwvAStNJRfxwttGwnJFqRm1Tr
9Hg/msYq3wo7eVN+K+vazM3Y9NG8S4RgWy7FAaxe/IqV0H0GukWsFK1al0qoJSImRCqAa4PvkPB2
Zh0e/xQEF2G1xDDABoH/EgVjoELZwd/EdkUHnjy1ABMm+2xT7nu7A3ibNFZvt4/ZITiIb/59/9CA
pQSEpyQuiJkNZrlYLqWR5uWRok6ogVob4z5pXyYTidZ8FY7oQUn2aWmKkjPs0tdUJKlHyq9pIP4S
WwlrBemiAR2XMV0FDzJsO/NMpnkS6GpZ5vswtV4MuyPfHdHMh/3pxR5JTJ5bEpEluly2HkuFIrmA
aRIAB6C1kO0YVgoOHLZeXO7BTZ91TrUxPEu28nqN7qwUCQeiL+0r43dAosyj/RPoB9h7wGaZW46I
BKCCki/2aoyWs2MTHasQpHELTujMwjAIHo2t4M5Ecgq1vUttBS8kXwH5Vuyruzj+aS1xVelW/Aes
KbpgCqfTwp2kyn+pLGhXAq8SojocHrI1l+JiJfFyL9DKfQxaCs1s7ZwkfzDaBSzEGxADgxg0BNHb
tOCHMO8C3UsBM10QVCKvi31lVEYMk1JGe125T0fVElapKfZYnmRZt1fH+AH/EoObgOgVXZIIli8X
F3aaV0noY98b47OSrMM/XrBg0+YkwLQg8YOz0pHkvJSgcqnXpk1X7XXMs/7WD1r317YfKEccC2q8
4FPXFUaAnyhFX0tCtZ8aJy8cSVrwx2a0GjNQEGpTIiXKHni5gFrTIikvk3YfYi4MwQiWJP/4u1Og
7MRIBtLrijID+KfoJ5z5nMIgNnI6KcZeyolsBc/J9+1TZpTp6veZd7+ucl6JcJn27UcZExAVertB
JunCI888lFdSmIMI5TQNfSqFP/Jm99CeOow2to3vRbzNb5x5diUhCfgSAQzBcJFhxNlqnzEEXlzw
8bjvrNEu3nQMNtWJmJuljMYZEqsmZ3bEeTu57UvlcNvk3eNJ44TgFSDF9/BdHIttZi4R+kqMptOv
Ale3xOOjJBk5L2b9laEPWt33014hOTmsdrtuJdqjHVk1HvP6fto16+hg2N6dahnv9V3jKIoZHpqj
ue7Jtt2NZC2RhSP5VU5mpy6+ifFyFWAgQh5kgvvX1/uQrO6Pu5y8H0JyMAgaL0lI7gcLHjYJzNL0
7U1sx/Q/JFh9fpakJpi6QHz74fHl7il/NXXS2W8eOQVkJCKpnHxVOIGNoS8ktERyXMN7sDTLtcmj
c3e3/TnuAvLz9XNbla/S2dhlMHugSmAgOkJTArMir9H52AN7y14gufmZEgN/Iis0E/Jy+ggIT/ZL
gGqJsQD0YM9F6swLkIZyN/UGRMrSm2rG68TiTECYzadXuofvIbapXqWvkpNu9uaPvpc2AemJaqOP
3+JXGE6t5phJS8TVW98sPBNXmUc08VPYh4hoEflO0Fdfmo5yApSmnWKYjtJqn70fzKzKrdoKRKfU
yRII+GojIOw3m0tb6Wk//aUwtfcjENqF3l4Trdiwat9Mg51eLFjD2TUhp4VkMbKOOnLHl2IqmPo+
0SAGMUp5nNZNRfzUjKBfQFn47oJCUXfh4ooAGkd9MjhKQLRjLy+lNVEig7oU7aTeqXoQnmRhhRi1
/Z7Q6jOutuqj0tlC5ExLOeor0CCg+UDLUcI3tH9qmAV/KZfX+16rCzE/KK62lnZRYaFHAC21P5I5
4EZtcoyVQYPTQjRD9eFitZCKchMcUqBGka5m9EXgAkXNIrk4iJrlPUeNKWgEEyczdJgs6ebVe0BN
IUAgYLWjeKHfUODsVUumaoo8sKoc4p9iUzzEGM9ula3ZPgWLCCzGR4PjA14ccKUirAXhEZg0Lvcy
zkGd7MdYFUjSpuI+LM0CfQ93IVG/vCfAvnJ9E6kkWaoUz2wmMC4I3XGGlNmBsUVyJvMJgEzFQfFt
4SmRNxLKRPEa82PaJez/1eOCqWIIzeDcYlQt3F7m3HwuB5upoNWHYRXpp6QHqeeCZlw5CRibCZuK
biM60vKqUlMOHkYVR0JzKH/8Yy3vtWB16pJkwWBdKwVF5/zuGX0r2dwkODeNNo7k5iA6gLSYAlEt
ycmtpY7EK0tFF3MmhlGIPq8Hg8OkqoPsSJb22N5FpwWzca1yiK105AkxxM7AnWIehWbkVeAzxPYQ
bJAa2HR/+G315DvNFmjjH+91EdVFf+/y4l7KY1bEpx6oH3ihPTSrZuNvxSd5U9iSrWyafuGIrmqS
UCTkWFE7A9EUZddkLGI7aUkf1HJ7KFaSgei8QT9LBQTKqu1JkFhhRarGGt7q9e0tveoB+5dcTJkE
x5aEh4Zu+ZnBSMGAE8YctlRah+91SYqvz0AgoS2qaAwm4Djodt06gZHUiPoq+qReF9/5JzIEKl7j
iNQ6QQEdBIJLhmxGmcAYxWOKIJp44QwwWx9KmKQUqtiPcZtshhVv9n9N2/279DMRzNKFaTK0XIKI
SCRobDfIEFjV5o8IZqqORB/xRny8vdnXa0JSC6kBwEUpSJanr+LZXgtxpgSaMk2HpNkiakqLeyGx
e2/pKaelhkutBZMu5jPJEjw1YOSZRy7Mu7QttIo/ZB18TKO20MEjbUUr2zb32fvS4Eo2kYV3gM4+
ouAVlNLRLMsYZENvRC3hde4gHjEZkXtVGrLBFDH/Kdt299U9t7q9iVfcyyBik9F5AX4MzCEE/zLd
5bNdBIFlkNS1ED70Juqua8NOrM4CatrSrcQSCAd3mjNXPXTzTfyTPrQCIHXo6ln4jOt4SEV6ksZD
2GtwR7F+2TiGg5ahFvzQQWx8qlzlMz5Gh24nWzoJzdxRzfQuX/G71PIO412xj+zEmR74R/FxdDDS
b7OUM716rVAFxzh6/MEGIXZmKlBGXepGmU/Fg+QR+L/c++KdZHNq4FVE8ynoSfDw04HPLLCgnEDJ
UHhj/TDKq+gQnsQ39Sm877beXfajmf42x86j/m7WmwS8L4Nz++SvfFSarcdzSaclUtwW66OiHK9x
ShpJD+pWNbNVYD1UHxEJV+WCUbxSaSoII4OxjXTUJc8iQSWMIekFKZMeJMQaqV1uBSta/ZG23i4z
Y/f2qlhXGPRj6Bc14JBCGrxExsngOUMY0LQTHDkimAuh6NJvM1dTLzFCkjPw2wd7aYtYbcNnA5IO
WwamMdA/sarQBDrqkEaaHwvLBzTVFFWSVyZgH77Nb+rXuiB5i0F+iA3bhQ2bk0xZSGBDwa6C0W6X
97/TpyIBzWZxHFabwfzbPlO6Lh1cBypAxnA1WNowIfHrPB7E4ii8xruE6PgjmaihLbz3rOOHihCw
aDSTQq0YGIcvF8EHcV8IUloeVXU3VdtBcGTDiTRT+lvCGwiCsUSciiCLRjyMemGIaVsoQot+iFfJ
kh/ap7/VXvw8njIdZRoQ6rBZobL1dWFsB/y8JZOFPbo+aCDFcMAKeNUolT/zjgWequeD39bHMEEf
W4hANCDBtHDgV0LwGCOQp5lznMUVwaFR6nUcdF5xDEw5/qqmJ/g1f7lFtAaLghaAUUBTgEzs8qjz
jFO6JlTL4yAC70gAf7n9+/QEz597dAgjl4kyHyortHOXeQ8BCzLGZPKrI/eSnuJ3A5WN1AJ56G0p
17YfYhQ6nRoDOFRKBnS5DH7ic5HL1OooOsIm4awXyZRX4yq20GtuYUqFCUJIu3IkVzc9e0H2lR2D
bDofFA+u9Dvd7VJ24dfQwjCoj4pg5e/lKT+Np+jgbThTswdzfBWRA1uikKHrudxWkFFR9BJKK2Dz
ZFkM5TARZS+ph+PwJ0T5CPmn1hKW2ttmhCCjhn4XpNB/y52XC1OMTMozUJEeh9bJ2l1X3ymnXj/e
3r5rFUde9EwI3d0zhwkJ3TSMKwhRU0cc1mHw2MUL2KuZdSAzhQ4NatUQYjKBmdKEeh34pXqsxLtR
u9PSHQb89X/LpEmpgOF5oFUAyE0YaGYhgMT5HuaoYSHySvE+JKQEeUzGaLdRs7q9ZVfmGZJgofEU
oCEelIN0vWdbZtSAVcZqqh4FEt8jK4Vwx1i4ttdbplJ8BrLqFNyHzN6lCMz94AQ18dSjT5NeTmwm
k5Ocbi/j+t5cyLhiMAyzUS1CyOhj20mWKFPmVoBps3AKQcmI9DCzSWAa8jWhLLVjFdhKZ44+enLu
w3ZBta61F7+uCajR0JmzKAhd7tOogmK6HgeoluoE8PXcxfsxc9hwK/HSoHsKzTCsJ1/UbSe3TWoc
7/1m5fHrrjJ1zkqSvz9wWjdBsIC6Ew0CLxcyCXwfoUCvHQWwfU2PxWD1HiaQrG4f+cyhXEhhtisZ
is6bGl079mhC4XdtahoANnPObSlUOS+NI+0XAlqL9umhus7c9zqtlLTvG+MI+A44ZasNFuTV9oT8
wXteLJl/+kKy0n5RLMiRIIFqUBU5u41jrFf+WPHGUUjMdDt9CoDvP4a0rc3GGHL01/394s7FMX5H
UuWq0XWCcexC8KaAhd/eR1tAT3rXX6pfzSg3km8I15GORqKRTWgVcpP3gIx6x8qzYmTAUSFaIn+Y
0W7wBeHmUGYPikK63DwvCvy8yznv2KMBobY9WAKMY/aXCggzK4FXgKD815eCq8CIyfQEo2s179hM
I5HQNQcq6iUZ10sBTAflYLCToPiCm3QpIxxqGXWXzDtqYF1AvcVSHMMZhr++p3QOKnwpmB06JZRZ
iZJpqo8AgTv24jaqXrzW0WtTWQpmr702SEEmE9gpCQMnWa8NZFOVUPmx/+i3jxjn5Wj9Kcqt0c3V
BQf3quaBoXQKZtygP5nOekKK8XLX1DTw4UA1/uNzqJKiJBLBZIT02O5CjQQxkvbQcHCMmnegWluQ
PXNgNID+HZkBH+Q36Xl2cUvMbQu8rvMx2gkdP3ZUOw1vYkOHJeaLa+3DGlGCgFXFnqLv73KNEycK
OngX/MekOhSFrbdOsNQvxRpWjMflkYhUDQRrQP6z75AHQmkONMv+IzqScYkG3h5yJ1ac27aHfbEB
p0C+kz5H8AjojIXLhVSh5xVc6MWP+RFz3BfeBnaX8OO0dAJ2bnjSisjqXChOQmdISfpYvZbtQbiX
l77+eo9gaaDLmOYLxnOVDTYbQU5F7BPGhTuR2T4nmsUveAMslg0lH1r5Uf47a5G5nXULAjARiORH
BaC53BlQ3pfW2trb8naxQRu4SPrWUXdu/qn6RNlY2gLr8FVuiH7A2eg3mfHbvKqLvCKW2sfRFFby
h448HyCzm+JZMpt9tlhlY+0ErAQglojdAZmj7azMex4LoIoPfgm/fSv90Q6d9Yk1/4Rm/5ZH9lAA
IJDYmmVEZHjwlgBRVxm3X+mocv+bApt1UrkwycSOB3t0a/e9HXGmaqGp3kTjgxZZix097DvPSGMj
ZVB8Z90YUDLxV0z6EM3IMsD6SrqfghSnxYO8ug10Z2m653ckIW7E5VWTPCNt/R68w+hd38Q7/4go
b9tGwFvwVnXfr7mnxlKWRlnOkl2dU+ky1jiWAhHzSoLIzX96cCLl5DWz9Ldv8UvQTPCUGkRd10sY
wWudRZb6nE2X3tszOyxkE6jyA5BlTJKZ/uT79F22e2faUDaFDRo79IW8I+se4iBRff6HfZWxYil8
4NrgKTmHOa2jAKARlcQZGV++blvL+YWdCWIuY83LQzQ2IJnNR+I/jgOR7vsVv+qt8qlxtM2CZ/D7
9J87osy6WHctQ5/C1A0QN1iBbL6L3w/yAQXBwBycO+PBir6VBYnX5u5yJ9mOSfAsyXAfsZPh8/hT
uNpO/04/Wp/0dnIQUvInQWXn7U7EcPjBzB4pFPN/2mGgXP5Ny8rYn1w2Ar3oQTtoGCdRs+O7Dqxo
EjJM+ku0Db5vS5vXm3+EMXpTy5VeoYMrcvl0JyLHP6QbUFec/Idl0gz63VdHCV/hP3SfzJXoEwyp
yzCbxZVP+XvixsfyPnUGu3+SX4Jj7HJLmR4WQQs/75LljlFVP1THQuSxtjqzQZpqcx+aWTiFOdx3
94st7jOWFPDGf2jRmFfSl2KM7NRBo2Ikd/CH/HvhUTOVkYD60pAt0DYt1f5nnqlzNi6eWd3kDZjW
LKrg63aMwEoTszu6yRIImdpG9szO2K7YdMbUx4BzUu4kL35ug5/0ac+pZMs3xB+/uIi0n8fb6jj3
/MEX+4c3iVGSeCgmfipByN+CD5xUB/9deuTRGc2/cNxC0HnlplP9OJfF6D6Ig7SCEyALtf8/nJvT
6X/WA1pnuzVmR39Jtil25np6WFjilcOpIKEG1xypLtrWyg7MNcY0CUtRirHE0v6cSGl912ZI/vjI
50bmEqPE3C2A9/Y7HImymbIsk2ChKuqRo6wDq0YgmQWSDPItfUyn1k0X28pmbsEFxQHz1kZgOEB4
DWHgBnJTpy1J95xszfQQbcuFF+8qPY7juyAXYG6c5ofjmHno+EfzFMZhY95nFD9FCRl32Xf5mQek
+57AE23yL+M6O+n7HhwI/oIOzZ0lgsr/EhwwKqQWmdoDM5m62So85ktk2HNv0UXrOnMbhtIrK10f
wJ/wiEFz9kbeTJ+lEwKBqR07+2Q4jcl/GnD583W9W+rZuqq30w1GjeO/Te3MYSqYIFZVPG2cR7m/
R79MGJNkBbCR6Y1kIK0VP3BbyX7bNAflbnhyssduP+yDtfKDsBqEv+Hn7Zsz08x2+UH0NM6cqiYv
0YLb4YMS+KrgcDuGqpm4jclZ4ostPCp2u/b2/Eu7acz1bdEyVSbGEF7sBaNsAcpltZ5DtELEbf1R
rD4Dszajr3vk3zad1dqKa6x70/su18d8B2ALqXbc45/a0mzfMU46ajbhpln79wl5AzuOg8aUYiKa
0z5FJDFvf+z1m46pQDg3lNOpC8FWCAspzrqyQmOsfsIudZs/CNGq59RaemCv9wSNFWdty8xxpEYF
TlsvQ7/8KngKnpego9cP3OXPM1seNlmOZgH8/GiOGAr7Ybw3I1HM59ubNePQXophrnDvV3JSCtgt
IMFPEwms+A4ZKDJtTSW0hiXjTxNml3qEFkE6Swqj5DQ08TGLqloZ7ENy1LlN3XcqMYqYF+67GKSL
d2mrG6GD/xufAqe3qB2n+gQMWFxqa5FDwGjdXvn18aGCjAToL3UE4lzGgeDjyY91LxjcPuyF0MLE
NB6YTpUvLBRul2aDUUvFrBvQY2QRqE5iQiCz7pZLBV8ss8HlkmQjp2NtFgK6fodogCnJlpgcZpeG
pw5hNB544LIuDQUgnnmr18Xggp6T36Kgoe4H9K1tkHCKFk50VhT8PiAY8LyipZoRFap8nMkdFjZi
zCjmwiRrUcmlneRhtsjtA5vdQ+RI0edGIbJs22Slh10ZeOLgRnlYE19cB3GhoJI12K0yTvZtYTNh
M7JiMB4UwI34gC3IIS/Sg6uiGF1+4IwHw1frjuSKjymkqBgbk+lrYxE/oBM3MWPfr1Za2mjVNiy1
5LNoO5gcLfeSgWSa0D01fZqkCxeXnuGlRuH7KCQFI3iQzWVT01Xb5lOGoSOuB0r0XarJGZ0CIi5s
w/WeowVfRtEFOFFkO9kZBdrka1wpcaNbYiTHDhOwxq3KccGmyevwiZf7cinZRc0NsywcL4qhYCtF
GoptXqZgqzaW5BGMwndJs0tqR3iJ1PehcgaEErr8OGCmc0P4TREFJrjWSD+gGvhVyuGCts04jlj6
2Zcwmo3per7HhfgSMTDj93gXuBujJhi9UZzShP57W+GuL9KlOMYcgTxH9FAGGF31KH3GG/Xl9s/P
qMv5ahhSj9u/NROlXHwri1QwRJmbANsb3dZ4LUqritf1tEq9FfgDX/w/ibMg7jpyvhTHOGJToSp+
MUBc5NtSu1M/1OJeBNdQ+RGtyszkM4UkjtEePm7LndN91GYp8zbaepHPvzRtEgpyYlpnkxvGIpgY
83AEOb13MMLSI50I7NltcbMKJ6Ft/jeRRSfMXcoL6yYZ8TxObiuJlhp+x+iLefI2b5OwbjvdTOxQ
X90Wee1iYB4nTUkCF0DJgelrfeZQlokReEPfTa5e5WYleLSzsr1HxhCtg7oRLUTTcyp4Lo0GT2fS
RkOoQ6nnJ9CIqPUq4qNiNWrNklc2K0UAAo1W768LnJ1Q9T0M5uQaPDoTS5ASOGmZ6+vbOzdnpoBM
+q8UZi1Jk2SRUBiQovvpnu97qGCjlRuBqyWnlnO3i6J8c1vm/MpAMgl+JvQUadSCnO2fCraMRmtC
MAaKcnOf6NNrD/7XhYXNKT2QFYDU4DUHBI5RwiEGKq7lQUsoNoN/7wvaSvSkR7BZZtYYKvLCkuaM
HkwsavoUkIJn9nJJYNPicq9IeXfCE0d6vW3+YNOzvZK15cJLNmu0VBBbodCOVx1vy6Usv5Mnufb0
yUV+RdoMQ5aAfrHOTdnQRzOLef+5a/iRaH2R78sqGbdab6gL3tLs7oJvEd0PQLZJ7DfQqROC1oPi
aAKN1zaKUeNH38FoxQglzGDSv/4HjQFIj4KxUPRl/cApFtNB8zACV+uGejWlAk/0quAWDNecXgJd
guGGQHvCL2JUpjRaTgsT6GWcguYhRI+W2Rl/n2kA1fCZEEb5lZQTS6UP/o+0L9uRG9e2/JVCPbfu
1UBNjXsO0JJizDnDdtp+EdITJVEUJVEiRX59r8h7uk5mODqjCw0UUHBlOSlOm3tYey33IGL90DE2
ZHM6P76/XL91nYLOHpqGRxYFMEek4WmnV8ziLgn4gpkggNyDwEJexYlJd+WC8t/sIiBiiUxXI40h
F0lGEIBTE2VeSc0KLZpsFdZOutZSj5k3GFvMTlR/oD1p86o19YVK97mrA1wkqO/QzwhClKOFemUN
wPY4dCn3XXCBl4By4Hk6qAliq3PTXgKMnx8qBVYJtW64micb7DR+RyVL3YN0ZgP0TaU+CpmQLDRg
D31/C86epQR4f9C7gCXotPy3hGFdtzLANrszvbVNY1fEn9wLG31hlNO07jTyIK7xShz8ZCbrau7F
LmpncsFvObtsRxQEeF9BaHWqYZn47aJYRL0DqilQS1fgke6t39yCVCq6cAXP1Ilwcl+NdbJFPQFx
a+Mk7oGjeRINEcnYqWtvMUJvaWDd+VqZOjCZI60aiyAduNkGdQpWTi+2EhSdbTiD5KolERhZQkmz
aQyhbyVIg1z3+zt8flXQLHrsGkVnx4nJn10BJIpXupCGYf3em+Lws3G1fChnkV4o3R9d5tNYAk0O
wLwjfgEJzNEav7oi4PWN+yllHpiu/Y+LDb+Ng/9YhQcKVFeNwOJIf3oJx3lueoBWHd8YoDkBtXk7
5lgROywSY+qxrzInRCssKFqqNchS6QXv7ZwPkgDojVsSATh0+pgYuAPKE713qJouq6+mqFjKlZLr
UV/wCc5dl9cDnfjfZVkyv0nE8SB397xCFz69xCpx5mEE6hVErejpQlPRiwzOq63S5BhqH08FlXTf
TXLTQG4yCzVHavvj+wfwnJ+NBCFMJrQ6gYRKjlv4aiyjxipdFKbjztWS+1QV0VSRdb2My21CRnT9
10JfT2CfycswuYnmxDxxJ+gvrOqZ0wm2EdDqHbH6KDIdf/7qM/pRpI72j6ezyiNSr/1WXJUYczY6
Y9pkg7kmprgw97Pr/O9BT+vJfQtdMbo0HohgI1AgtTcLgX6e/2lM2gxl33zYAyC4q6lf6B5ZBRPd
ynZeza2640LsnI7+XegjntwjwakH3wG4XsAS367CgoAonUYJ+tuxKtct2BLT5TDr+uOoRqQa6od+
Ka+H9BK90Jkj/WbYk8VPlp64VY1h4b4XpLl3u0ssCucSSK+GgAF6OzOLBqy+HSfvYLofEXtybmmK
DJI1HxqXbERTZ2IqelPnaTCsvCW+ZSKr06/v7/fZ7U4AXUIPNiiZw5OjHumk82oHJiKGMoOTfIf3
lpP4m20vJVPPX6pXIx2/5NVpHsahoTF0vA/eoS2zpsmcWyRvm0/DB31Hvl0q25/JWuPQvBruxPvp
bIdY4TgxsEsHKMf0js5ZHOad9kBc3nEkVct9EwFd7S1R1jXBdbB4q/cX93g0T56XN99wcnRjiZcy
NXjfR83mZ9dxETd3Ss1Pi4IHaEm5XGum/MLyTq7fH/q4b78PDSQG6qcBnKWT6Y9lXVeqGb1DNF2T
4ODINTEXMnFnXhfM7t9DnMxOKb9tjR5gKaLv2FEofPv8meoEz9nu/cmcNYSvRjq5ix6CE4+HGCnx
vlR14ZZ9Ruxeozncueu8u6C64GOevxR/zew0czpxHWpoMHgHbnNU07YhKNJEJO7aS4jbc/HE6zU8
VaSGj2t66sLKzMgHD2w38nUkSR6Qnz5IipxKF56XO2gvtYyvl2TTK1yWuhiJWRsVPREe/Axr98f7
y30uEEbJBxlWsPMhv/Xy81dXtZubukFeBH6Dykbc1QASiM/RD3DjJSiU9Y/yIjn90UH47bi+GvEk
9ObCumY5roOsylU/DFls003PHmpDN8R5Fuxaz/6mFy40KtSncPr7iac3Ez7xX2Y+mCoqZ7wxTjpu
qsRDpzYdmgvm4JwPjmEArPeB2HURcb81gbFYgELrMEyU5P7HHYH1O9LLXPsZsjVA3OSXwpizV/TV
gCc2d3J0jUoZDjKYizIDxY858VeO94X3VTHZz+8fm7O39NVgJyZHxybWZsEe2nBa8fCBJasx2Mro
OjV539scKaJLQc35Y/PvBT0xQb5TmUYfX1D3QT53xbB5LH+M2+/N7cDy8vH96Z21qK+md2KE6Dz1
tUUX1qEX/Vc5t12eNJ6X8bZlF6Z11vz8e6T4xC9IueaNjjFSrLpNUm6N+iw5lKLUhTfiuDq/X7q/
Vu+0O5+MvteGL6dj5Fl10M3GnUhGCc1YPRQe/7udJS+e3Kt5ndwy7om6NDV2y9fpCsTdLLVZ6X78
/9qm3zDxC2nYFGLxlmgn4zEjZZdZ9wK05swOga438I95M0Tup8EI12kwl4nrHcQ4htcpxEQeSxG6
36plbAqq0/DvZwWPLMUAW78wRZ12tpMmSKZqwHgq3pjwaoGis+N3a+PE2/dX75zpfzPS0S1+ZfrR
+SNGpB89SO6uonY3pEBEdTdNQYYvsr0DTTly59n7Y56xG8hA4nCgaf8YD58YKbRZe4sIDC5WZ/XO
Hfv2EYIU3Rp8ItFqml37CGLKFsJ5hCxbupBLLZxnN/PII4Gma6SaT/FfDatRbRAhAvJ2Xk8RXZcQ
owUQcz0pc+kFOAb3J1fuSB3511gnBkupRicgEIDB4r94/FmN7X72wFfjCaDK4QG0zrbCHUR1Yi0g
UIiUah6xv928dlzr119xYsp8WjUT8mvwbz41PwaZLR/CW/2Z37vXaBe4FL+dsZuvBkMC+O2JWhzR
pLHGYJNXZ5rYz7G8tQRi1e+fokvDnHgQjmqnSGBSB1n3EDAZV+3EAIuZLuzg2cP61waif/7tbEKJ
xjUUCrwD2B6yWof7ZBlvSRNdhZMqkMvZte24moJLB+fSsMdz9epa8irwaKVxbiS1HyjZe8Le1GyA
1mBwVbckl527chp5YbLnHJY3e3diDTjIiPpAYLaA4hRhRe/mISloYvdDsO8nL2eg2Qx56GTQ+7vr
dbpLGNuDSGLDkB/wzEXyq+Mm/n59gLgAGy5wOaeInKFR0YArjLNUJdseoKe+hkAQugWWvs+x+bm1
IuNhnC+Bm8v0EqL4XFCJ9fhr/JMa+f+gAyOoZDgwVV+WKQPKQGU236tN99AzUD1ekrQ9u+ugaQf2
CCAkxHJvd31cvGnxGux60K612+SSZF4Ro2kt06BEXNiFV+b8dr8a73jHXp2yNGXhNKjEO3Rg+IpN
c6MhEu0G6tbKCBUbvQGKBtmn6EraayLZwTQks/U2cmw2B39b1gY2CsAk7CaaoIEFfvstLnWGVkZY
arN8GYJc27VHsm6+4Pi/SNb8dqJeDXNiCqWXyE7Hwj90rYTAFAczt+rHqcqI2ygHYsURfPVGQwQP
eqdlzsOlz+TU61WQCDBfJpbtIWNebqrZWVbKN1/qeBmu4lSWez5zsrK+nbKYCVvUkqhbyiH9+b7h
Ox6C0xkgQQioHBh7jiwYbxdKI2kUETDQHVg53E2jQEdwcgkJfs64olvnCKt6geWdmJ86aWYVew1W
KTJmWwc03iXSEzlKh8kFO/4b69zxcQJuPwXZwZHJOTgJI4Q2BExavX+IWfAVqo9QnNto/9YHDU2Y
HljtF637XA3IMTO5ChdB8w7SBe+v6bFKf7qsL0pYoBWBHBcKTadeiY2jmpZloA/tAKnsPB57r9w1
vAfugcWqKZjR0dbFf7Q5ypu6ygHCCg9lDcBEHlSLTDbEdF0A7ElDrgFKc0DnOXAk+BQgCVvSWK/P
zEyi54qO9ZKHdoYqC/L15isxAwePWN/4SYEyJJjgZulb6Fn7jd10o1Rl1psExDNhAkRBbpca+82q
DsxGta7SMTNxunSZI6yCzDuv53t4T+IeeYIercl+Pd5S03CyKbXngBDM70i/7Uc2b5vZhcPMdGgc
9BKlUwIJPk98AXgtugukZ5EgpKEB4NIFOD8LUPfUmS0herwadcP1pgVngURlSTXPTbQ07arhCR3y
tgeNazaUprouQ540BUhp4NtUUxDxVdzN1XPiDgSAFjctwdTE9FznqkRXaO5wt9yBu7iu82FZ4j5H
QQoKHe7gtlFWz21zhb3xMQI6vYG8NqoNrlJi4hhyAZ5qtyHIQLvC0cKf26yPHRcUcEHVBZuZDmaC
pCF4LpZxrKY9GYl750SNKa/kECiG/9tTw8NS4nJtRM0jr4C8PKwiagNNnIGcR7rrIeJsuKJ1DVHd
kvY/uiZsH02ozFKAD65hWQTdznqV0kknazIIInepJQQUbA72b01oF6dw79A7monAh4oExVc/tGRS
9CACNox3SQ8Kkw+QvPE/8kkkMELUevIqmnyDgB542IpvuxYKZxmpdau2fUgCsaoYDaDbTVreweEq
sW5k0mmcTctgdIG1B+zFTBY0sy7qwU9Ce+4vqOD1XW5AP6a3EH6uITLhN6m3LqcBws5wzCeVCx4o
JDArEan1zLx6P4Vul65EjFxRNnWTDrfU9wf6aLvUr4oE9ee66NjstYdyKT1auKZsPk4uOiAK6pYt
uY5VbJvCyrmnG1uNItyhibdLAaODWOqVtzDVPTs0jemhbEvLM8dhYVDoOdGoOnZMNhItMAnSDgfB
hPJvO3yVKFS8BE8TaLO+AjDn9esSd22tq4nyB1Gr1GSpO7mfA89ZqjyYffEoHWq/h5ObVCuvTPgD
gHbxXqhkkbmqUSxH0gbWB6IOAbh+Ogpoges7zjZYEh+74FR1nzutn/yom7T6OlfMmEcoLiR03XE6
qGyAjlC1RhQZoLty9lAeC3tBm7wGCh2NiI50b1LqLt9JqxJQ1NRySAs21SCvcKIxDnLQTJgg085I
8FOf8h9VicO55mIef/FWlB+HWHlyNXTx2OZBjZAel5PV8YbPI60hYRkj74w8prr2Taf4OhwDFw01
DbRMmtqXXh64g39vpz4CajEx3RdhjFEZdBwU3ZpaL/1qYRYcChxCSMeCMDPuKhSV/FRba90ta5X5
iTpt8+Cx0u6Unfj3tK/7cjVI1UBAs4EQVaZR4HzyuxA90NqJOgjaArB3A9XSyodNDCxf+Q0JNv1U
pQ/zEvNP/QK8GeKw9iZ10nDDrJs8UYfxa+V06sEdIUEGHcHSI6tAjd7XtHLbDvruQ/MYLFNCChfS
umwL+ecY2yzmqNrE1B2mVTXMS7f3Z7dXqxpKoC48qS5ah9FcD1uvSr1hNRnU9qDvEkQ9pIjmcsmx
eozmJnVtpoeppvkk6ER26dA7e4qowMFTxIZPpT/HUGpNGsh52hY0jcjhLnqBy+AnywrKVSn6FUdR
gRh84MrPp7BEOjeckdgsekZsV7DZqiELvdKBJlIM/VOkf+N0+Gl0jD0JJK3mfGxq3mxUk0owgAS8
TW4UOIjGzdiEfBfiPWHbAGrBfgGFjF4+tI2B1PbAnNoUbko5OPJrQEaybpHgeybUwXNGzKLWMm4h
ytS5c3MnFFHtjUt72A0/aNNh5S6I4fEOAqOVCS9BN7RKbfR57rrwKZiaAbBXov0BRaQG4gLdpPSt
M48pz3TEWLjqeld5GWKCZcyNoKgmCgrdrJAi8s790SD6jaqwc3OmB8ALULCar2gYtzseckwzJVpc
+3PN08zCadtDtGlBZSw6yhjbxEGrCHPT5WZK6vgzxfSQJ+5AApf1i+Fg2yRdercgkumzdqBRhccj
ZFFGJGcsT9raXzLwuprvJQVtaBaotG2KaoqUyBNW/uxgI/ZjKbwnvEEPbjLHkL+GyIkp1DQiDzhH
SZfiDLcdyCadKCy4u4j1Eo7kQbZ6SlZEjrHMBocuFMqTfnzjVGlY54b0FG9J5Xhl1nKWPPUgSb3W
kupfY2RrdJgTRa4G/NzmLjT+7gKqeyhmBYz/VL5mtx5EibtV0o+41JDHTuATQeqN5m2NrsSCItEg
8r7p8HEhUQYdq1UzroFH92FH5iH+gLNZHZSuEpHhZ9QpvLRFWxga7EEfD88KQbSthqVYBFYEv0NA
G4zCMV4hEKohoqmSZh9Yn0HIC41eOo/03N3OUTNnFGGLxi9NLM2FXlSYVUq7cFn4PD1N0KZ+HAbC
f6Lx3PuIUhX74Armig0Hugiqs707QFkAdwYincTDonG/Zz8bPnrumkAUslpXKkmhQxzZ6jsCo3Rd
G78pplqjHh6UPc5mDQAjLJhvCqz1SDOQuaHHPASyBPsQOwfjt+TZE4FwV+7YRBBn8FgQwd9KQ5p5
itpPeAkWXjCKdOK2jCvIryREpV+StiTuSkM26G6I2PgpwTpBe8Bpqy/GVrDQkMicwmzo3XnK2qpN
7qyRHR5Mrw6DXOmhTx91OAdiQ2oGFmXAGl0wGcwhFJ192PUtB4uFXcNItF4GblX6BWBP1e3h2Qkw
yopZ0x0cvnjOOniFfoYegkGsYuNRbwXYENv2ujExqBHa6vvQKn4vUk2rrT+wYNgOXA79oU9pC29g
doFthHxk/ITvgGiGqXvnbpSDtxVeN9brpLITiGMF42o3eXz8DBFxFMIcGaafKOfI6B8f6xilOBeK
bovbsyqnnECo3rbLwDaiDKdg7UG95ltSL0DUIHEyWzxNYOrJpeN5dxFt8BosnSvvkIsWdtWC9hlG
guM1z0rh+BVuA+FgC06TBmLm4yzbHMAa6WakCtPm2osF25GhVCaXozcfra2v5qKvSEfzCva7zyIc
Ug5T15RYPZ/0CvqYC0mguS7nuIiS6BN+3bKhzEqWVzScn+aBTVUOPwa7A2Fcf9qVQxwC4OFKhRvP
0dcP5RHb74GZXup144lkzPvUk1twkcdLVuOc+Lk3Ego9CMABlwzSMVLAUemidN/ONp2hku6XbiFc
3d4GKU/7jA8xTKV1OxLkoJyC9J22ooFVk1TEq1JA2iGbeDegTbs0swe7icyHb2oLdbA6Ce5Jsqi7
hC4zrFWwyMwEpTPkso0c1EqpIQ4Yl23w07XC+WKHcPLW0TiraRX1lkxZYp1PJa6FyNJpVkMejQOZ
131F0xIhMIvv+hFZbTB+LxAiUCXDzERQ1WkmRuon2zYI+Ve8m/aTSgQBuExLsY6Us/zyuV3A7R5P
9NYLph7fQpYkT0pTPqaDg3sCfAseYBegYpaNQscfnSZRfe6FIKbO0oal0CTpO7PuExj/LI3mowm1
th7WwoWPkUctkdHN7IWq3MymjUEyDM0kxBiLn7C1E0DoLqtMPMscBdUYJknO0b4pI3fJqyWavgSy
W+AxN2hyyyJTjR3U3BocWD0HPzoDbdMsaEXyaY4CO2aVhK+WQ7kTxkDElUBdNBKIMFga8O9A8qVd
HvEmjAvkEjjeBUkDvXJGMXf5NEEQU7dpi0/QNe3zkhvHyT1HxZBc8Jm4K7VJ7CpxobheWA/Gbhs1
eLIyD4T8U85gT35WotfwDVSJTrwqra81GUEpEyNlm9RCPvle2AabzrXTTZIMoi6MKF0ESpV0u5uU
sajaRrGS3to3OvDXjYNMR14x3uGWemWg1h4ftMiBwJqWa+aPLi0c5QXNVuHhuE/DBhSbfh2Bwzlw
4rjOl3AyoD/1Kg96MXBV7st+QKSHnKFC6tpKc9BB04Gf3QPEZMWhRBpleLCozcN2NkiYIfoABUDv
8mSV+mLS+dQOrbsaidP+Ajsl+FwgaTKovIY75q9sQOWYq9HXT4mKFRSxBHRAXL8XIHyjw/jVmR1A
6Do5h3OhujaEF1I1bY2d758iBI4POgxYWSyDjHeAVgm9Q0EZRFPAlSFqcro53KJdszHgCjAwvh3l
3jaeJ9AqpWnL601nOHwn4GhSGGzqJLfD5ECznDfcki3DHTU3aoHVKUB3FFxbZkTeOEbLYqZj+zhw
hkoh0yKKNxolqhKtB00SZcoghZx5TAToEvVCIbKgIUmZe5y6U4H522SFAHKY8aZItypamo53bAgd
VsiYc/R+AlJ4JckQj1tKj1FSU7f0diw7fVviQSoL21dIaNklkhYCwbpRqxk0E18bHEyRQ9qBwVuH
rCm8RVU7GTZ/WGvlN3tnjjjoi4gTgPECy8r2kuENhvdH+iuhGPPypSJIf6PNawSpO7XbEWyZsiBp
7UEOjU/jjcdgkDPIz7UrwwLEECT09S+uQv+zpcb9RP2RQfZemAB+XNdqC89qEE2WGs9B37IJgjnT
cZ388Oo0GpHUUNLd+KCSp1ljKlcVKKcTtF8tCcVS+pqLnCIwPLLk0QRqZmm5Gw2p4k1sgqb6PAdj
+QyfERmdSDQk3LPGul8izyH+dYz0/cZOtICcba9wk/E5mVi8ut7Gg8udfeN1g15bhX9lHeyRzJJg
Hvz1keorXU2lTACXMLOJiwAh6rgOOxkd2OCxvaZttOQI4SeZjeArRfA+TzCXVC2sf3BaRQG819YF
CCRpUlYiIpkh+WalCHZkhJ+8gZJvAMYHM5dXSB2pKNdVFYBvqhXKor2qhL54XCkgZWsYvkyIRj/S
iJefw8qG31OxsHrtLDZ296yD53wvBbAIH3z4GGZnS+ZV9/h6aA1YV4Z4gMu0968iJ6DhdRQhyZ9r
MdqrHpFUtbVGg41kWA4MGKs679KWihyXV4kVqnwDK+gS0C8jRG9wuKBq+mHQiQeuNVfxqGhwwhCH
Ta0meUi9qNmgR1LDynIuF8TCi4LVgYZ00pOrdhKcbVBXZch1lXxmq4hMgyiG0EumlSaLFDvqTwLE
8khJDN2hNY4Xb2BQK75vBw4XqbYhfPgQvj7O1Sjqx7YVNblbqpYCZCNHE2D2yiabpU1nBAcytLQt
KjG2AJogH8Wj63BROP543vU3jhD2pqysy1EirJw0x9uuB4HPDem8Z+PkIxQdAQooHHjveq8m632M
/HG6GWIEwhsGz6laUbB1hTfG6vEbmprZhxZ1saep7sh0ixRdozMwcpa0MFohZRhUhs8rD/E4Eh2p
SMBjj9/Md5wpNWynaFnawuJU0Sv4etNStI7X1vBlvfmmNrae127CA76WJgIjgDuJqCoEYSMpYtmT
bbvMLt+OIu7kUySQD7wKk2UqN2iRYd5qaMrEy9DRy6t9zyzOxdDRAYKnIR6hJmHumEPuPtSFL8CQ
j9ygi+OgexjanOMlz+XMo/gqRp5AruDAh6qA2AflWdy2S7RNE9uhgDSpqH8cEV8em9d6Dz34FHns
ddh4tNz4URl8JDHctaKKQbaMU7Io6Hq05msF/x4O9tyXpVrZNIjAGKBV2+ymVJLuavGSOSqqJm6a
AryKIc1TAgf/SswVZOjg+kZuNlLEJIU5tq/6/sfRBxA8bbZLlI5D0K0RnghTdutoSb1+qR4Uq5bB
itUYjvypK+Xsr/yZxrjVcKHulwETyRfthWlh5rnsCgKYyM4fQ6ZxnSqUh8gyxj9ICHMDVzz5hFRq
iS5BrxRPDsYY8phBt72Ok6DNWpfUzaapFkRgDfj3umxso+SeOqA/zWNVCsTHgRMADNvrbypG5/UV
6p8lyco4WvZuK1WaU2kRA5qFd00ewXkIdjTpUBXrnX74lILQyAF7NEKDIi6hzQwgdSB/9uXksFw7
Idu08RS3eSSn6IcETt1HRjMKRdZLy8ucNAjhclY1yYa3XTQXBh7Zr0Q4o3sPXyt6TgM8ntmUcOfg
WCkhAxrqMc4Ro5AftnTCbeKlk5vFDl7a3IWLeEQnLQDBS5OEu36eZLlxSF0/L2V97DWYB3WIO+DZ
M7cM3V8Cz94t9TQConDs03tPjNO/CMr+8/vyP+lPcf/fFRT5z//Cn7+L3ow1raaTP/7zf81yGp/b
+rn7I5vHn8/zH+LXH4fpeUKnZf1d/tfxl/31l//59o/4Xf8aq3ient/8YdVN9WQe5p+jefwJpND0
8hX4quP/+f/6wz9+vvyWD6b/+Y8/n3/wGuwi+Nr6+/Tnv360+/GPPwOEHKic/efrEf7149tnjr95
EPNU/fHXRM/83Z/PcvrHn+h0/w8XuDXk9t0Q7UTH0qj++fITP8VPQIYcYTAwNxybKDosePWPPx0/
/I8jjhAQx/CoX4Eevj//kMcR8bMg+Q83euF+DI7wD5Sw/vw/X/lmd/69W390M8LVGuB+fM9JrfTI
iwoWVkhwuD5UhdGW/bYMhj49go6Wztz7S7d1pzSXN6VPir5Rj5H+4IkrCXVd9PHN8Sbxvy1De9/e
pV2ZcTC01f02rNk6VPwCkusEf/fbR50UVKcahNTH+tH9jLSKWT7UlMC76LPZyVPvEs3yScXqvwcD
90EAbyNFLvqkSNcj/RvyEisQg8G1rrNx/PnqZPxrzV+v8bkBsL2g9j8Kg3mn1BzCT0Y/Cntzr6F5
G0CoHbHk+yOcwo9e5vB6iBMskKOWMKk7LFivQDuYXFfkB3ppbglbadFnTRXv3GirhvTCPv1fxgVF
KChHICeQnqxdUgmkrsD0eM+6W9V/QTarcErQT6V3TgKn8dsyI314CbJyAjx6mSyWMUYRDxwcoMN9
e2QlCczgjbW9d/rkZuJg/HBQCZqTG1JdKKqeGwkd8mjhBp+WBxHjtyMlabcwQlv3fqaduEUtxlkZ
geoG7lO7m0yaFO/v46XxTrYxGcpy1HRw71GXzuZ5zMtmpyHJUl+q358dKEbbIcjvcft/63ACMzMl
7eLe+3hk2umQlvehbLKBXyiyH9EGr4rs2CoIsYcRaPHRSIUNO9mqkAYlUkiYEOqfdxPex2n4gJAT
HiCkZmP/XqGF9v0lfOGx+G1I8PtCRQOClMBAvN0zHk6NJNq494inkRkjzjcJ9ZGP3DbjliNQujrW
+vayiZc9kdb74avFrKMpTVCzauTtMSoFrgy9yiD1avjVMoGQwuujcA9+fEQf/ddJSbNHX9+0VRYQ
7ymRSQ5tnluehM0O6djqy2xAofH+tM4tJGiEQzwYaG8B3c3bWek0FXKAcve9pw/dl4bBDuZWFdN4
21+Adpy501AvRAIPg+ByATP0dqgRBV8h0YF/71QdNOS9NbAcq9rug2TJe7AKLNJBzAVf015Ca/1u
9o9m5Iixw7OJXqqTt0hI5rtDs9j7OHLWyGwAQ+OsFd9XsstkcKGD57SxBscRo5EgATkzoArpy0F6
hdphqL9Kji7NeyoXlLmH6gquGhAG/LPH40KhwIUAcfomUvAc2KGYgkvA7/NfkIKYAjuLu/HCI/jq
C1DAVh1yIfZeSgfHa/wUlxIt0YVuwh1j9muHjNgAc84QKl0ybefWGm/+Ud0eW4y37+0uV2lQTeMc
vaw1VLM9d1POy57bdudosg2S7tP7B/jSeCcHeK6pbSTHaged/JDsZZynXYdGkV9Jv3l/pN9t21HJ
FOgvNGGEeCBOjHYX9KxLGXXvMeJ+jso1ylqbtOwfE3VhTqdEjy9HCHUGFPDwHOH5OzmwiO4Dzkbu
3jsxukPVpp7G3AGHStuUH8rSRwSzqqi8of2IahMQaHBg9L5O2QqZvu14UdfnaE3fmj7M/NXnnMzc
b3lliYvP8VBjgWZy+72RHypQFQond9D8c0wSDiK+YDCOv/V0VNhbkCaB1+8oxfv2JC0+oJ1ICbv3
nW7rTaqWX3XA9HZBbunCc/xCf3M6VApBzSMdMf45JY6x49IPIHt173U4z5kSIsxVNG6J032MGb3V
fuDkDVmu7TA+1AHaLC058NZeI+Vlc1SqmpXks0Am2APeBuWEsPOCnLruHUWlCWWbB1oDbItI3BYC
Xfv5YN1HUXo/qiTc+AY15cEvV5HSOvN9ecEenbsgr+d2dNRfGQPgiUIEadg88r85O68dt7Gma18R
AeZwSip2FNW22/YJ4cicM6/+f+jv4G1Rgoj5McDMYDxQcafatatWrQVwJJ4omB2QXiz6zxql2vsn
ZNlB+W/fco3AcQX71BxDXdoyShqV/KziWpY1yixK89LG7buoTZHDw7RwWiX7SZHmmJfqdyGrnkMz
eEBLQ3b0UDmkQz2t3G7XEbJBkzLEHTMebxYmv/wegi/+m9eKp4bb1O41GcymNqkrVq4dA5Tz0A5J
Jnh5gh7l0kqlA9xSFF8+mRXJjEJ+So2XSWoJEgbxcH+Gb5rSFB5uIiEWfYSXpsTEIokkGhIblVcL
2skBKcYgdcj73zd0ffgYE4EO3g4hDTRBFoYAb0z6iKGpratXqDymfdMX3t7PFX8llrtpShdZKOhr
eIIuFkmQxrRoCZNPVaeOf83BDx0/7LNfeqj/uj+o66PAoOagEYAp4f0SwwpJGbIhPpayUNwitOok
3YN+aiDQHfNkhe1jiZvkLGBsFu2icx385NJYjHx5DcZJPhVB4Wg6avTGZ1qMD6rxqTG+p2ifhOEX
Upqbtj7E4q5WgpV+0OvNjxAOau2zU6OHRF0sYRb05lT2IInMkYwwYUC6ycRU///YKMT6UHdKtMTz
XrvcKCAmpSgcevlE6CfaYHDszJMzRz7fX7pbG/+jmUXwqFYpGvdxK/NsxlE80GZOJrIYVgZzI3Ji
zuZrnhGx75ejIZ1WCJ4wyadI+TPmky3En+g+BTcGqOpPIgy2mr432Q+xcu8P79YZ+Gh3Mbyx8Aqk
ekf5RFeBo6bqo9EfpGKN6mKJl/+3Jz+aWRw14FNKD6mQfCJhBBbVUza5rk5bMooqjxFqao7VdEdi
5eqFcln4QJUlfY6NOHyi9Drs7o/5xpL+H6M0/hnfecXX2GQ+G8c3TmNOU71u8j4qJdn2gdhtjaFr
t/fNzWO7vONNyC5lcl/EMrKxpAryFI0sutpopy76rlC3I6Pi+IMrF+zYBtSE3z4GZb1yBq+NWvSJ
oUuGMCGN38tmmynsOzOrY+MUAuMQ6Hx7S5RTP0pPcXQ29QdLX7F3Y4URxKQXw6B3i86IJbWT4lGj
LszeOslSuy2ThPqESx8z9VInB5YKKeSmaj9DDeoYBl29irgyy0vKY7aYxR04s4Lg+YjdFpehFUeN
Galj4KbtD816Nbh31Wgv+cU2Hpy2OwTDSaQcnUnxRkhdMXOo0hrNTh7otpokmxLn4xT8trQ1Ccxb
MzNn3uFJg7CEZqrFEcvbIpqAN3mnOM+dxjuKNeHcg1JRmnbEAL1K0gegMb/qu7BYuwuuj/f8+MQo
JGJzzLEIZbtJaSi7+r5L1/SXAim0mJrHjjQUdeZno0V1CwhBJaCXYk37PH3WwpMkHPxwjYVgHuPl
GQDLT5jL+wWsI2fh0lkXGV1Rapj5bpyZu3KkbgZ60VK/U5l0igyiVC/f3D91N67BC5PLoYsUVANd
in2XJq2Non2huuAU1Vv+S4ay/rlvbZGOgS6Hr7v4ZvgrF/6teTeQBQU9STfGleZTOIrBkGqK7xpe
DCghzEtbsibrMJRdtrLxb5z0Objg2NGWQdp9sb0A+E4jHde+qz9rjaOGx2x4MXpYx/R4m5ffhDUl
nOt8FN4E5BFx5z9GmuVJbzJyY9RQInei9nJI1OPoP6vR344VjaNPrfoKxZvtwdio+y9JT5LRkYZf
0abYNoIjC3tLeKwh4/W83gEz65T9fhRB5oCRi0Ln/h64CkQWXzqv0ocXSG+G2kDdLXLr/pviP7ft
n/u/f3WRLH5//vMPvz+pg1HrHr+vdt4GZAbdZrsy/NG13/67HRhMSJXBOYfG4OIUm13VZOM0Rm7T
v6tV/WIWnNhUH93Q79co+q5CVcZECUdXiKu4tpby4hnUedT+PMZkpNke/GrySfJKnlFTAXX+2HZH
3w9XgpClTTraCIo5KDBWQn62pGEXW7CLwaiErqkIwDA90dFbH6j1CGg0BtHleHla7+/P6XJvzDYl
8nL4JCTpyRtdrp2gBcIQK1bo5mCXgALK0taT5TVu6Ktb6Z8ZPB8tzTyekGG4NDNUOlVywMiunjzU
HkK942MXP2lq8c0LXtoZCJ1tkiF1avnXsBWQmcge2gIgh2438rPgHZAoX2uou/KMy29abFsVoQQe
Kwxda782/Z+mKB26rneUGXd6YW36/r1sHoOwe7Gil7B8aZJmpaXvnzDYx+uARiqEuWeyaEU2FLSt
L2elmEC7pS0L3sMFcAwBqezjRJIeFK+pP5d+pdjk1qQH6rrN3IakP8cFFEhNHco7QLrpSQVYz5Xd
NP3D1FAzBimTOEJRw87UqOmmSJsvgab+FNoitZFIibZBEMgrG2hxpcE8OLOLo/RLxDE/6xavHKPR
vYCop3fLbGtFvKOkTVHudFXZBBPX6uH+dl0+EK7MLTYS4KZoCse4d9VE3WiaI2cbKfg5Gb98/Uw3
4MYcfyOco4UrBAeLo4lZHXJtwmT8AZmMJS0UaI1Q0zxFdKeq3CUC0bpq9udqEAjr6vgIx+zf+wO9
ZRAPMDOEkoSEEfFya6RSVXV6nEqu1ljgTPRDIn4xGmBD4OQ7upH+uzX8DplVytM4vcWsyj05814p
JBdcVOZotfHTy8SdV1Hr62b3qq6V+ha3NYUpiXoAKocQvyCa9y+R9eHKqMygB8SglAhy7KyYSoQj
q/65HU+lV20lRHfHMVwZ41U3LzYhTCMbpchwJ10FX6Ffq4Oq0/8RCK/+6ALz2Azq6/z2gLp0fA90
R9GfcsJCIKnWBgJKEKb3p/mfN/1w4OdhI7DBHkJInDh0KdCeF2YASripXXCeLeSSjTOK3xOZHpxc
3Eka2n2G7/gv4Ug0fDSCTZmeZOHvNEKB1pWvFt2Ov30QiabTCj/vf9ryGP/7Mg1pWFTaRditF/cA
FDVtpdZS7Sp1sOnUp1L429Sf+vFro1sHxVt76N+eCbzGXDaH/2f5GoBIUNN8+ojdtnSiINsbQrON
oCY3hPFYT/lGCh01LvB/dhp/+zaUT2r8vWk+w2Sy9YKNlz+odJBY0UlWXyU/W/Ey83a/WqYPH7cI
08HZCXCd8HG6Hztq8GjRWqPXp/szvrx//m8z/M/KvzvzwxnIYdFKRn2o8f5/jaazmwaNyK7c1OJW
F8RzHO8i+ZB5qVO2h2z6PND1ef8Lbg4TZT42pKgZ4nLNczkTQz2aancCMdr6h8Grycgd/7sRjcth
jpUBvi5T0q1phlVD/cvtTCq26CEcYmNKIHcFyX7f0j9Ax3LZ8F24zPlwUdq69Jm10gZNW0iN24nN
dz30tv7wPIX1plH3sl87kGzYyqOkHLJ0UyvnrqUv7kFrD+GpfIy8cc91+TQlb4G8C8jrfg+daNt7
0Cd4r115zLt9btCz50AyUZZrVeCbx2EmaiDSBAuti4tXO3hU3Zwso3FjQXrkqt8KfWePwXgOgfGq
ueqk5kmo/3osVAAAjBYSpEzsOjz1YWYXs7pCspO/tmB1m2KTqCJojTXszg2XPfPlkr0BmiQpy4u+
kSJf06u+cQOnS59bsEHCcFZGF5yflP3o29/3V3NZrv53PCATIvHMS5k8xiI4CnFWHm+n1m3/Ng3d
hGjf0EV6Bm0DPLzTi0OoraQJbpwHblyedFSNVUVZ7h9gun2SachjwAw5bdKiD+hVlmOnFo1gxdQi
7J4HN3ta3sbAayxjqcxi1jU3RD0Nbh+/+9HPwvtyf/ZuDuXD78/u/oNvkTrZr4pGHNwOjc2EbmQq
puMaUdEcIC/O28UgFm5SzK0qkEYGIYvippBH3vZ0t5WH1v9+fzTXhqA+JqOmESjDwbd0VCrt6rGB
8JCb52G+D7Qifmx6cdyY0zin02R/c9/e9WUIvwhQBfQQ1DlFOs/uh9mbPC3q6PcYKBsah+Y1gQHM
o/s4HVv6D9h9fiStWLzeDzKcC0hdYpaq/VJEoAP6JHWiPLiJaflbSP4pFSKEs2Ll37a6XDEwTyLJ
1xmPwe5b3PIjpNXBnA1w8640jlWSmjvTaGWnp1lt01ZpcRhoKT8klV7b9Zj97cx23IaD0dl+OsBF
QCe93VVxt/NHwd+a8ZDsFR9GxPvTv4x9KddwPIjTqK+RuF1WbsJOC60SpLdrFb1tWaEjpqkt9ebG
7Hd0lK9YuzX1H60tdnFtWbUmjwSEHVh6vwYpUmcrD71bA6LoRVcecGUFtfXL/UQjodr2ajy6Sv7J
8D6HGtvoWVe+iNL5/swtX5T4FVwlB0XVKDiJ2jJFEideqKlpO7pBke+C5LtY7WgGhkfDGV4rgJDD
zjLfAxPx3UFygvF7GJ1Tfx9ZjzHPNumQdL+0b1lo0ADX79Xh5/2vu3ZKdFwBxpy1JYHlLAOe3jBS
ayz7kYS4/xQCnLQt+lrLIFvTs7u1pBo8/+gSiFB2mvN6fDi/eg4ErReAHE9m8+Kr1UFOg8/3x3LT
BNVZppm6BSX3SxOGoLa12jMW2r2I5TOJ7rxSXKufL5Pm/9YTjgkNSB+5GRJSl2bGXKduqGujm3sZ
5ID4hb1vSM2mgocd7gR4trWw7g6ZENBkMI71Vh+09KGpqprumkhe8R+3FpCHCwAr8MsczEWAlSSA
TunnGF1eiK8aGydp01d6+/b35/aGu+dJSGsztFZQHS3fvklisDd0kYdnH5wzq3PiKdtW1Y9xjfjt
1rkEvku1hochZaLF7E5arculEk8u3Sh/qtjaZPwNnHC6kSfrU9nU4soEXsdQPHY/GFxszKaRfcXs
fQy2zb6XIkcqfqnZp0Q80t0um7+Ubnt/Km9uoLniDmkUtRcyCZcbCCCjmaatN7pp9CAhEShLD55O
H1eHIi/vTV/9DenOjgzjK0p3xzrzV55St87JfNz5i/wQ8e2l/T6SSgVSyMk1jGRyKsUv9oKsBCvD
XOYX/50ToCakMImmeGosJpaWPyEtQ4NXvRFTuN1046ZC8rPZeBTcozfF2ANPgc5qXwjw6Lblhjb9
x1ABfRjbYfwd6qIoLR+qRnlbmf/5SCxvXIPEGKhLibTuEoyY0rVfZRofNgivdPaQn3ACYSuXr9Jn
pdiF2ve+eL9v8tYhZSLIWgMH4CJdzLiswj8fq8rE6fG3gqfsjCE6ZskaMf6tQwpUCv864w6o7Vwu
rCxn1pCI0+QOQ0fDmUoiUjHLCtKKYhv0we/7g7oRkRFEghshdcNG1hc3aEPDkDU0vuhKeSNCQBR/
NhNBc0RfaZ7o6En39GEa204dhv/8RsYzkJHXVRMNqSvpg1RMFamIMGyl2bHU9J0AKSYN1CvJgFvj
I9k883xB43eVDxtR0VG9PB/dKt5Z+h8ZnrlKdOO0sEXzU71GdHvDDYGxnzcIQPs5oXm5dj6EEn1k
VaNriMnWCHwHXrmNYm5G6AxE8ZwV9Jh6n/77ChLAi1Drzwqw2uLukKvJ71HfYYT+Y666owBj2lbL
4IbcddFKtvbWbM74d2gCgTSBhbscH216RUSH1+j6sppAfNIC6/N/oyNlW8xo1GN6DXp34zjIH00u
/OwgSL0ghFzUgz/RV9Md5ajf9HpOLVCz78/kLWd3YWv2uR/CG/QmjNQs1dEdYc8x2vw177ONNkQ7
L9KPcfIUCdsKtF1/0sJ+n03NF2jNJO+3pb+ImhOqTuWO5u92+nX/s25cplD/6lRVFJ2joi4mfYQH
KkqmEL/TiK7n7wuPPvHg2CU/NX3F3d9wcZR4FSRxkFAVyVdfToAnTXFXKfnkNnnWHnrPHHcC/d7H
SJnK4/1R3cgaz+g7mKyo0MxOYJGGyEe9DsSpmNw4eavkL2n8JzF+Na/QtoXTS1N9SYT3rHikyb2x
tv1jE+3v2781VK5P9H9pe5jbxi6HKppC3aOFxayqQ7xHF+GXGU7+FnKOZGVb3XIK5M7wcfOji66Y
S0tyYJQ0mXNv9PRwnpW3fHxVHic53DTlzg/WNvHNcX2wNn/Nhz1cDVPhC7k+uVrZ2w00zpMZbsvW
X3l5ybfOJS94iIHnd9GV5E8zEmb6iG9Sm96gXiCSNC5cy/qWVXCM0BY/QWilHTp6dPvod1VvIBNB
pdxT7Ch+KOtjKYOyfvKTwpGnF42GtcKkEmc869nm/jrfcllk10iEQ8tKeXsxH95QqoOpeZMbTDmM
S5VyaiHacbq4khyLIuSmhsPXyU3a8f+zYRrYmBhSbeBNlwFKOdZFbYDHdI2vMbR5sBWY8G1MxxSe
o/S/hyYzRhHxJW7xGQl2ueix0PojTxjRDeh33cKEg/RIk4fbqk3WtIKWkPI5IgRlQx8IoT2po2W7
UBRZfa8bveSahv9JT8R0k8MFsU8GSaaiXkHYRovwZgD0s5smiBcnbZJ2bUX/t48jO8NBmT3FeggL
Q6vHjyYx3M7oun6nhFTfaNBunyNZzTZmIlVPBURA26xqi8SedE/6qnRDC5UaODqTF9IpAQZzHgIf
rowE/FfS+sH/h5cC1TS/y8icINi48IhITOUllIWKmxq7qcqQypkIHaptkOUHKXyhxdyGaoAWZRTK
/F30HV7HNkO6cVjrWLxx3i4+ZHE30apcRkGbKW7ePs18F+l4Mmty0+ZaS938Q4vAGkMoX5GNBulu
LhxjS/GkgoZEcUWgA7VKznat32R5z/IonNNk/2tbmn3YBx+VjoFEC203napfVmY336bf0pv4YO24
aDfqUT52Ptw1tvUjffI/tZ+Kh2p3/2je6OHlA8AGcJ3O6pf/sj0fPgC3FYwQGU2n/sE/q470GKqo
BGlnfTPtiy8v4SndCUfrWB+i53TNQS/z7/+wqh9R9YsJLlprSEXKEafcju3yod/n/TZ6bdhIcwV8
5fK5bW1ODZHlUAj0F66B9GegFJMnnaSKsGkXbYzvwcuY7MSn7vOwZm1x1c0YyQus2MLZqtFQBXBy
+m7R7lPfps6aPbUb9B2QslfjtaEtrjqa7i6BYouzqVmhJ5pxG7n5l+AbCDjzVP4pP6PBfkwezEPz
2dtCG72yc+bFuTwdsEd+KNYstq46jlEJFUXjlv0mkDbxIc+eYMND7Q4M6pvx23qFCW7F5hwJLWxe
lANm1/Bht46epNN9QjlAA85jHLqWBONOdqjTTvqmnF66L91/lCvEx188zhbOBtC9qY6EZy4SGg/V
p34v986UPTR/pTXo2WLHzLcJcL7/vc8Wa6jSbGQ19GG75nMCVZpdfjnTo6QEDpf1/Wm8FQh8fCct
4s3EN00vscixiY74ktvdTzOw5cd85YW07HCbB3ThPhcDagSIyKwsVtxYe4QJ0KhyW+AlMasKGcPT
UL8Y4kai7JGMT42OhGkFLnELyYUXne+P97YfJ2HBe42AfomskeI6rhu9VFxNFJ5g6YT3I3y7b+IK
NPR/g/2fjcXOjKpWlJqmUFxki5VNou9B7SSOsa8gqdmW3ib5et/g2pjmp9KHkyB3ZhglKWMKOQQa
7S2NtHbhX+eV8CoSfWW8CRC1XT6nlaEqJjMTYNQcjoP+t1bfG1sd/7TeLv1Vomm0chUtfBjbBXOU
pWcyACKqZcM81JNTBRup5nLr7sLsdUgP0KqsGLmeNhDXIkA4cFZ0RC+DGEsWaz2G2tftA72xx6yB
gJ4i7Ob+4lwfZUWVCAzn0it/W/LDCzSr+jmspG6z00sUC6YnmihDt9K+fpbgqL5v7Ma8qZTZsEIi
bm5+uNwJSdyhAxz6mquX6VPZbwNhkyndSqPmDSQJRCOkdykc0vXHuC6tVIMh9opRMySvqEDgNRUS
MY1/qMQxfsqGIIQpagJwHvfSoS+M1EmgbH0xlCbfl7KfH3otjlbW8jobwCf9S/nyoJkToItPmqJM
yrtCc+utaXwVRLtUf8GHrQkr7+P56F5eOiocpLyOJZIOFGMWQ5ebSYd9v5bcKZiJjez8F30y2hit
bJrrdQTZyAVAxsGkBr18JQUzRHiE9Zy8VZnsdWjGbLlSrC0Z7+pwf8ssw07O2mxrPtcKIADQ+5dT
Z/E8EDVox1xpeg9r610Zoq0MKiQWN3297SAabLlTA0gCTDp2hH2oy4dYhePsGAq/A/0TbFYxIU33
+/53/UsALKeaRmB0D2YgDxjsy+8qdRQOQqrLbq/s/Maz67Y/FeXXupx+dmiflFQVkm46TL7oKNFr
BN9i1b5W5Tusnp9QLrb1TP6tTOav+591fZxV6mJMFN6QWtzSaUg07VZ0FMuuJDwYaW73Yw4TrGNW
wS6fvhA6FuOKd7+REppNYm3edFyjiwWiZyqTIv7ETc9jl9o1N0iUJ5Hti7EjNDy+xMi0u5cSxpZY
eQ36rahFjtcZR79qV47ZjasNHYUZvm0ArTaIUC4XBVrLuOvHQHX7yrO2soEsYomC56Eby9qF31m0
i1yA4xHOXNszc/0gQLO/HeW++/tf14EPIWskaTxCEU9dRJxiExtKrfIhsVU4E1SbAvys5Mqc1HoQ
4lMdrGR2blS2Lg3OnuHDJRtXdar7Qqi6hjTYWrA1hG+N0dq1SSddvG2Sl8YRH8toVxjb+yO9aZnk
OWVZEX2uK3oHz4RWTxgr3Q2e8uAT6sObXNgLbkQcKvQ0s2Wwh8G1rOzEtUamG74B8g7cHWBdOFDY
hYtBK6knwBqsu8ixQyipwAP+vfeI6XEOyPM6IS8zeVcVW6W2/V+4ibzaFskBloTDqD6HEV0LydYy
hxU407W3nz+L+h49tzOJyWLxZTNskPXodVfQ5INSHws/h6pU2mS5tvPqlTv1xnVH+xTKK7QszH0S
S8n7LpDUHiJbw0XFwiufKnlLcgUK4XEXRW90YqevVf+cq8cgGh8NaSWYvL4J6O/j8JMUZvn1ZSSk
mNKUCcJkuDMDmNMXiE0ZBaS6k5n/99TcpanFDhdhcayGsDdcHQJgYSfHX0BHU5l5NpvHaOjWpnX+
uUv/fmlu4d/bPqM6a3WG2yjbmdFK99666Clq35Lud1KejS8Q9s/E0fuJ4kLxDppyHFbaJ29+wtwh
CEqG9N0VDDLtEGJrFMO1jH1YnHLv7CdP/ZrnmN82VwP9YGVxiPqsmWClVQ13oDN8LL4EVOD1R/on
ukc1b46kdyPwV3C0eM9xu1bou76v5nYxhWMC1p6+osUsAzKCBjVRaD+F4JCiv5IXwI4M9F1ssvtR
ubGgVZ3splRAXYVNHOfPZS0N72HhF6U9BYLgH42w7b+XaDO9D2NpGsdx0Cu0eIZWeuhmrQpy3D6s
yZmYwFXShUHmHWA7ElEinpLJtNsYGPqm83vjDxykWupMtVqdNEXJUwdi8uqziYz8VzUYEZqd5nQn
Z2Ey9hHKCj2uDSmgh7j1hXanqgV1kEIYIsNpBNi527gREgc23+RHA9/xBP1/lT3AdJ/+oeUX5t9e
bL1+k4V696mnspo6qqYELeRpnejZsZ7mX+FvanmRablwSlF7l+0aCIPmkDo2Ycf2k8E6DrRf0UIU
tGn9JEEJy1r1A5lab0zGn1XawypEG/UQPcfIg0/4vvcW1sHJVmsteYqlJIHiuPLSDYy3fYzYhJkM
s4iF8DSJsG3aPdWEegOLZRJvem3qf+p6UNOalHY8/OFE06gaCAj3bKVIGau9nwVh6igpdrjrCnyS
2Gp5uQtztYPYIM075fNYq8nT6IGWXHnH3/BGJrGPgTMCUGos6+LcUbRspVF4lnz9FFFC8eMfgjGs
hH7zgVgcGAswGcgKOiwBi8uXtw6KEyXEO1Z0FjTtXfCaF7MP13gMbhx9St90U0J3Z3H6F+fCU6TO
VweBzHsaOR0UL/2DaQ2bqvt0//a+ORYsoaRm0fGyxOINA8GbV0TxWWxocvk8VZ/v//7NcXz4/dn5
fAhLBHq3sgJm63MTUV7wg50ZPqoe3RxrLUk3lp4B/G8g80A/GPJ1odPZVvF5MOudmPAWaOC3HSxx
rVdjySpDgAuQ8IOl+Us+WCq0MVcUtJ3OsW0+V50DBp1cNAo+vSOSfLA1p1QPmXN/HtfWaZ7nD0a7
sNB14L3x2TLin5YozFz3K7DiZdL5amDLPVdqiaAI2NC/D7vxj3dSj/FT++S9T9/uD+b2WoEp583A
a3gJSPRDlYhbKOMzpMpP41QeihRlmLj1jvft3HiazEv1P0NzdvHjrJGjiSDEi8+F+Zr+QHEGtvly
k4Bss7UHQKDP2X60N+3Kk/XGnXZhdf7zD1Z5m6mNBy74HCWOjAy0Lfc2EsrqU7angef+EOcRLH2R
BKiDSiksR1esFV5ZgDDyDNPlbjuhtUKLtWa3iv4wNm6Tfguh1r5v8NZGJMs8vzE1BVe7eGGFUZh5
lOwsV+nfENoZ+7W+lZsGeE7jkMifQw57OXuy2NW67HeWW1tPKvIo/v/PlKENCkoV5wo1xAJ6g/7K
kFSG59HjKzue9CpAOx/W6Y7OU3v4rJbiWj5qPjfLNQJ6S93K4IXEv12OSEK4WJHR6ZkD9HREDFXd
tOGXqv9SdOORMstQbtr2zcp35vhFpFapprZn7bSycKJ8xR1fnzxSb3Nhm/Xjxf7v/fxha+bQ8udl
MQguIEVHqQZA/MhmRCuFiBtPEt4jYJqBVNHQCF7jcsSJUBqll0X++fHneI6+avrDtNeGLSmZX6rn
1AWn7v6uvD5yEDX9wwqYQBsY4qVBAzFFJF+S8KyjSQNVHeQd++yU/A1CZPOyXbhWlrjhKw0uTPA9
/3JtlOgWBgVxGLKYSCNXUKsJ0r1qvVu/NLJukoOi3cNkBM/Tf64L4qLnQiSvXYJlKKOWULXIUPJc
b7vwXFPt2dAkle4QjUQBRqn6M5jN7GhY6InRKRAcUWmXPlsztcb9ub7eQ/M3kPcGxEr7yVJCXehS
0oL1FJ6LcDQdtD44Pk0uHAvNW2NJuV7WmXOXMEsG4ERj/mKWlVbzkqyLsrMh2aawbVqbtC7iCu40
JY+Jf0AraHt/cNdn9dLiIl4xOoj1JXG2+ObX9m54iM7/kYSHNYT9jaY2mgx5MlOxv9w6nR+mZoga
2LmSAZfYk2VnypNvbdAp6VDH0Y2Vs3HjFrw0uJhFLymmMA4xKEiO2fzQK1uDXAgQeVMcEMToPFqo
j0gn4BBUJ3Cb0EnXoOW3FvLjmBfTqswMhLHGJ8DVnyKSBypW1rao43I/mckn+Xx/FW8khsAYk3iZ
yaLJSS5F29M6ETt6pLLzXNPQnqrxpRN+eP6z1H5K88e2+FUXPxFUMv8OEqg50Cq5BDVRYitD+Agh
j5346cNUiSsn50bD0fxZLD35Gqpw4iLCaqskRv7J4rPSjeA/wWCdfpN+gIE2bPGn/1andrXXnvtj
vZOfpv9Y5p/3HcaJhgy4AekaW1ysUZNIpaFH+VlqEYuaNi3Ofz8gPeDFT2XybPzn5AXmeLrMjwog
6P925YerJmvhA6wUITujtvUpPssmkV762S/i/f21vjmpsPWRhefpx9Bmf/XBUF1XzRjJSX7umx+q
CgLFe0RA1EYx8tvfcmv9Db3nBNSw9mSEOZ1/j+XKo/MaVAf5KgVbWslYVcQgFge6KvxswIupZ9nJ
jsUufkj3zWN2aA7RbngcDuHePwLhOPiv2lF2lVO8y3fyQd4n+2KzMhWzpYtIY/Eli5OOPMdQUpZR
zxkda139Fpah7Xe0Mhn842SgH6NHr9aYIXvmrTjOf6O8Z3txxMdWoX26ZhbKbfGUvyRH1dVd+YEc
64N5nFzre3DuP2l7b6duUAM6roFgr2/keewkIIF7kUziirzcBj3tRoHgM3ZdelaLH6r8wFvGVkQU
gvdKfm60HVmRNdc6T+hy0CCqKbWJFOxp0bs0WupFMZRhqZ01W/4Ll3a2SZ/9JxBQJ8/OX5O1rX61
vorIJTgHODOAkz11aU4cTR1lEUE/f01e/e8qGmKRrb8Wz7x2EcoVV8K4q7uQLnXiRPLKQPBRNlzs
65jOp9hPYussW1sYfhLhsVQdaBoQFrq/b28aoj2NVqA5elsmO+IxoREAmMd5DP56rtD/RdnEplM3
WIOQXb2W5hF9MLR4DzYw6dOAwoh6WbQjJGes5ktPE7kiHlqUZxAauj+wa9+0MLjYH3VX1lWbM7Lu
0D1279lb+Sx/83b9k3mIX6N9vQ2esj/qWkngxjAp5Uszl4Sm0mSziIa9QozQsxq8c6vZ4UF5jB3f
37/on+8PbvarF3uf5/tHKwu/KyVekfZT751Te/fu3P/t69O8+PHFC8Jsc9RsRn68fRk123j91J+8
1iZBzL5YMTU7hqtx0Ik6txVSYl5m2cskkgehV7yz6IpIiP2ydtmb9008ss3hHvPerdO0kvW+hhsp
VOhhIIVEhz5neusvz7E3IkvQapL/BqveI2jm4dGyttCS797ag/izejZf8ndto61dD7N7WIyUYjU5
S4RBZ6TYwqzWlxoapEHwlqozZrEG5A222plVsrflrl65F2/sQqgm0XWZS1NziepykGVlWmWfhcEb
aMK9gdAv/WWvHi01K3mr+XcuR/UvzqNjjccRpL0LpzhLLIaTEMcE7LE9/M67txEZ1xFNu/sb5cpL
geAwsQC0hOcI9YrL8aj9UPoiqp9vlAAosZ4pJ8rK4b6Nqzm7tLFMFQyy59Nd5idv0q+ssLv3CeXS
pyy2u1US9atdv7C02AtV7umlXzMaP7HNvf6ngm7vPXhHYkR+CnfBH+33sFJouvIXC4vzXfohThtl
pNdgXkzeupO1Jey8P3PXOYfFzy/u/6FRzTJS+PngU/5SO0BmX2L90H7dpBuN4jtl8GbFSc0LfrHx
FhYXbtYSu8mghTN5K5lCaq+nqN0RYk3P1kk11p4O84/dM7bwtp2neGh2Yazf/uw/J3CUbzR3azYP
nvPb9ZQVp3hraJBCEdVSvwZ0sxiaJLdWKdUya5UjxG0jNl7+GlvHPFDRN7KVpaP94HpwM5oOmM+M
C8M3LraGhEAzJRXWLtCryYmmTv0axGaBx09IDNhJH8opDZVI1SL66E/vSlVaKnzI4yDlqt0Bw0ME
sISYST/pcialaLwISVzpm1gNylTh2Qt6/a/WkruUHUHyrcmE524yoPdiz1jxMRzDjg4PaJ0f06xI
49qGWM3w/PZN6uE1Q9c1hDmXEh461DqiKG+CH7Zy1bx1eFxhdKzElBLkyQPIGZSyPuSIr8VOKPR5
f9IrX0DezzPRVi0KI5oBZzJSzEJVqOFJncpR3+m1KRdO5YVS+WB24ZR9llCghxKX8pMJ5UrbmDby
5wWSVcGgFRDi9L7uNI3fZRukE3P1q5mVs5pdLUlcYoUeUpdLx2rgLVsUCGznPbHqJmp0dFRroR1E
/teyCRK7gj5//MFGDo2vdMdNzUuUebD+VKVkFjvUmxP9yQrlUXjLg3GqoVEI67+CDgP2IUTgeOvV
DNzR1L54DC0xoFBe6BPU22SDKnRolb9jrbcvcdgV0PxPEcgniqwa93hQw+3RtEgQ2sNYC/EWPXh6
9co40jtHGzuJhsg+qOTntEX90EFzsjtTxzWguwmsSP1/5J3ZbtxIloZfZV6AA+7LLZmZ2jJlW5Lt
sm4Iywv3NRjB5enno6YHY1EaJdy3A1Q3CmVURZKM5cR//mVH8l6fwPoyi25H/MfvtPFQeRRWQoR8
p/T6t0GwPbmZityTSLlOPO8Xm6DqKHMnr8PUvbNlVHt6vwZBtgWpN4vDDTGdg+KmzXP/UHtldpvH
/fQhm0cMI2TaP2aaKO/8zM6QtwU98YrYLKkvIzGjeJqXadcgvVv8j31OAGtoNVg9gcYb869hMkdY
T5g+nPpYEneyxHOmR2iGJ/PCtOySSEB7GMqjh/Gv3MnSrx8HW9duqgZfnF1jGt1nQ0uKb4Y++F/5
PYlCwiJUtqs1N/Z2Tt4sRNWg2tuRHqF34QwrxAvNtHLaQ2/VZXLjx8D2+27syU3Ps6A+2X3pfm/9
xpmvq66QF+TKCvJqs5JXTLehbcOZBs69Y9V1tuuaen5qc+vBTRp1KjQyTi6c0dBLYp8NeUMzVuGp
3DH/I3cQ3s+lREEUtsoyL6baK34MfSyQayQiScOxlJPa9YlFhK8HPetC92SWheU0lN6hzlsg/zET
5XxwvHh5JEhp5izU2xYfVVL6xij2rEQP6SF1d/PoBsj3YzVkoZLVeLlA7UKk5xoz4W0i9Yudpef6
TyX7gI/VV0NJ7I6PDXRq2/3BE8xoQlnj70OZ8HvxBlit8QOTCGY1jU4cls8WNPB9HRkORVx8NANZ
Qa8ZCokULUnhcnqaPxZRE2BlHC0O2u9TW8cQ7tB9t1y1Z7u1IklS4Y/WVab+oWPjGSMnHkBn05p1
3XKrjeyReOJ9wM1Hu6uTNTx6KogCvXaSuLdCV0OYxr5Y4flejOU8R8kQzGpnJqOpiM2Jx+6qbUXh
RGNVD/807LMf5ewXgDtyjU8cNYJwoqFv88+BX+dqV5Z19+S0Y3BntEst8CvSqqdhKtRvDd+Wx6Ks
csKBBLmpeCwGsROCps0fNVy5fpQkLZcIWRfChbWptz8LTBWWMJlSC5RNKRU2czMQZu/lsB+yedB+
TmmXPJVmb0782WJYe2PKkwtlxd1MGKpRBpHEY+dHBSfiIR/tjCMbc5QxjK2RQbJ4GSm5bHP5tgoG
y0spyy92Y2n+ZY2D1SdVe3ji44MsLkiGnNRtPfU6uGKg+fcq0OwZKoQlVkO3lprN17uRRUmQCvlc
OT7Z9AqEzC5SNmZi7kVXPkpvIfaPyMzh61ItQ7dvQEfv5pkw2dB3E2MIAfjmMrKK2sWenqflozS1
ixlZPHlROgbGtDOgERsQsqQ9XcZNkX6Nq2ToQ5az/Y9IxuKhHu2yIbkLCmFo1XOnMFnU5zzMnEoT
IbudbC7ttg1wRTYC+WQYlfOdAFj9m5H1WMI6/exAcvfWUOTaswgcFWR83hdO0j2N46Bu+kGKCz+3
tFsSchXqNqraIWqgR5Rhw8mRfkQSCFM1EPlcITaVndqL3ho+6u60kCOekbF+m8QtVs1x0BjyavLc
5sZfBvDRqan71Z88Tv0oTYVQZKm0vhu2iWAL0U25dFFdxUO1R6xZE5A7GN6D3ghNw+i24B/IGf0l
BE1nIvN5ylGqMNWwmjSVsWT4DkE9/uim3NZ2bKUS2k7NybaDj5EelTOj2jZVk/S7RNOIH277icNb
r0rHj8wKbP1jO+eztatss3hItKX/0aSG9iMR0It2YBrjLyetOBTiWquDEMcaaV+06DEusqlIrquh
gPbSGov5D5mG5BHotnLu0q4ekLDHncKkLIMZX7RO4+1detlyXzZF9rlqA+CRql3ul0CQ6p0ZRh42
qVSRn+r9JyMYiahdjKbOr+QyuFcePbQvbUAEZdS4jW3sGwwKvkKsRvLVlsF86c2N7+xnS9Z6uGSE
u0dag6VAqNU6Vh4wUAAxur6HKtXFGIh3WtpiocIENXeasGWzDwrCqbVkIN64tJXPTtMjIQf8652v
bZoG3S52vC7hqdy2uqKgij/3uof3Si8y535wpuk+9bmSgKWaegKZxh1+aqRoqrBQijZCQOQ7j9Q3
hr733EH/kMcLJBURZ9Uh0OLl1h2LfjjFIMEjJh/cNkj8seXH0s6pK7WgHyHUCQn0YlZ9+bWoxjK+
8UuCLSKRl/quyvF8Pco0CbJDUPXqN0iVmKMR0tWpw7D4R6NXiEwbbczvyrTBC9SvlHffj+Qvh3o9
YPCSVR15wTklrhUtrt48OF2lxGXbaRVFRtFmhOAGfX3X2gluM7Vei9+1odqnLJlH+gPKMeYILwFB
9TUK/z5wRnYGY8YYdq+cqvf2XHKnD7Cd5jEkJJ3soFS2GrG5dScx5AAYXyLC5RnGCuz2IjGKoIoc
jKx/6uQyfy+0vpLs5W1dhS6yn+vJ7gltypfRfjTGTqyJGMJfdsFkE1kQVyk+g640xxv2TEJj5iZV
HzgtVLFXrUGX02AT0y5mo4KR74xx4TNxFAlcMqcMumlrDYySWAKXtwy+eMhU/tOloVgdBl2IJxxF
Rm7OPOSyo5VNUrk52j1phnrB1DZ6S+06yaTaV0Kffy0O64DpGdQ/y1ib/YOYscu9TDrhYlxqSVfu
PbOtVyFOy/WoqPPgClaYXYe+U9HdqFw9TwHdkmbedX0zPKbJ5IqTJacBvoQZx9cT2eBf4IllggTx
xgenq5xAHXw+OsTitvLV0SWkeaH6TAIRWXPrNocl64pPQ1+p5MpSsxiiOveGKaoLPfmJW7J8yJRh
fQ8IAiAKJ+lGzEQT5d0ClyAl4O/N5uSNvatdOY5QJm8LgZSPelBF3RyL5pSAupU3yxjo8WnxrPFj
MVJYk5iA+Z7eN7imxdJH/Voq27pwlROnlJrE6URdlrNaWm8Q06VhCueBKyu2uhlNEhOGXzejpU8n
zjRsF4jxiicSEBxLE0vozTNKMKS3o/yoWtElP9pg9r3LgBqg+jwqqQ1PZGTP1cdelWV5SoRWo22G
1SfdDyIbKnWCI9m6SVim9uBdIQMyK7ikzaKhjTApZNivi3Gn61U2RQHm+IKAcUtaB/5xbd/MY91Q
CUnPPOkxdd4O75IlhV1tDD9lYuQPltWWd5VIVsfgNrM1jp247iPdpHDfd6Zwq1s0fDVlSOyAzujB
Y6FcI70Y+XxPbDvZz3mOJ/OqNoaguxRtyWzSOydortMydayoG6sijqzEL3/0pXEzUUu2u3QgiP3C
UJ7NTKFp/gNsvDuKOv4XXen/WdYzHimrCuH/znq+XVOZf/X1fzz86ns69v38Z9zzv/71f8U9Wx7J
zZAg6QqsWotVE/Bn3DN/QDcOa1QclP837tnQ/3MN1Fq9r6D3AAiCKvxP3PNzFDQZLdA3TX31Yvyr
uOcNfIENHdoPxF+6jY08BpIrlPcH1LQksV14jjKPBRH17JNJdu1iRhA1xm3f3Wj2uQbGBr94Hg8l
III2okRBCdff88d4rW1z3+vI0YGZssvLR7P60Rv5xVrF//FFPv433vNnxvIGQ/vvgaB+OHiXoTxy
Ng9WeRgxzCoxj7Xwr7qsjXx2xeJcH/GNUTzEBKRnYb1B0uH6uH88TqnAahowhWMyqfFhmKHyljpH
WFGKc4DnBtZaH4ih4HaQtwDbdcsU8qY+r5Oyt1EDgnOsrmiIc9L4DAXrje9DY4kIcMobrqzuFjxr
zJYGtQUDb+yynaWcB5lgZ7u0fnuaFffS97/Ss8DjD7Du+alYG0gdYR/gcL7Bs5SfaB1tKPuI3zV+
olyWq88NuQV5OGVroFxJm6qk0O+hRPuj0q8LbiPfcRydip1ocODcJ9w9xxAsoQe78FrvOyd4m2CK
PqwVV5rnD800LFHG5fZ32vVjtstqU33DodXkjJjH4DJvi8Ih5Yg/PPN4W5XV8+PBI8OIB8saHIk3
r1OKUbeTRdpHK9PT/WB0JHBnyS7VfPtSX7xoirUPlS0f23hYrkvBbYZmgHWGX7BtEa2/giw7VF4r
nYIk1A1G6bZx5w6Kl0wcprEzJz20g+FEiHsWijk/aHq3d1okGoF+lfZniZdvvYTnjgPEM7iEsM9e
LhK78fSYsFwHK/YW6kzSzp9q4070Ytk/AzkZEBUMbxQMbn5FnWd9cLzJPaM0euNXrLL+VQLFzmO9
mmmgX3kF0dk5mkbR/eMCcF6yX39TKi8uM9Mc93OpFyc5L/JC64Z2b4AwXgKIaVfvT/ntOkZ5TT9p
Nchg21/Vdy/fhm6XuH05mXtsPRvPtnb+lrtTcfg3BjFX02N73WW31NCGe+/cTgmD2ELqu65ruAeP
PnX3vzMQ3uPIWFGVoZd8+TSB5JPWTgfwSQY7oRprPGKy1MPP959nu8/y0sC7IclwWEEhtDadK33p
bS7js3v0BX5GexF4qkOqmFO8y7ozznkLvDWchaOeTQbjaia66ZDIIe5Fk6beEYCPWFlP3ZOYcuk6
Z/pxb0wFc+UnWg6kPbTlm3W5yG4c4iHzjqnWHddRLNGfYSa88SR04GjlczZB79oufeLj3KbUEu8I
7PeZiiIO3cX72ZX+ORXY9uDgCzEQDKa1j88RsV3kuVfOsV94x0x/FIX20NSPguZpZgRnekmb5iLk
IXKA7NWVy0DE98qjLx06oD+Tl2bFJ6Ppb7v6utXErZF0oXbOD/Cth/pzrM08GFeGqeQ8P6oJGt7w
aBHaPEIVqP35zFOdG2kzFfpR6nGb5t7RbYIoGe2wTxBngk6fnXRvj8SmYGJNwqRb//yPkmXsWMZL
x0hmnqVRnZgpss/sI1VMfVP74szCffW1MMFjweL8QF4E/9u8QW004jwp4uEIFBz2sX0nCpdOQBFR
g99bjdi/v0+8ejiGw3IPJg4bPenTm6rPaZZhmuNBHgtdC0vmXlAHUXVYu2HvD/Rq6eLqwrGqU6Gj
oOL/Xr7FeBKmm9P8Ow40NRKfRL4g0Kwzg+BIxX/mz/KITwRTjiMbagruE1u+jyRjukmkWI40cPw8
suUc9xFEX/uphKw67FJXa9pT2xIPeMzzXN4BXvvBBXfG0jsNWezoYd9kOEnagZPKHUE27k9raGmL
gWdlj76TGw9NrBtdGEzBsISTkPatNY6F3HWa0d1VfU27Z2ib4EsDav0bvLr74WDq8aHM/QKcMsPd
rDfnQ5yZ3dei/awDVaYWETXYMLb3Fo2BW2C/+FZaTdns2kVCvp4xfx6rfBlCUyr/NBhDUkXKGrsf
Zt0UT9UcZw95nJZIT+q2+WSWAU2DxR31W9ceAHdUXa7hd32W0vo0WSOxGnWQYdlbl0s/VNOF7Qel
c7CGtbPIhpLLK7upUzhugIWn3u41+5BmpsZl2LGe3DjXhzAFiNdPRpeVn6xEKTtqoKT4KA41xIaL
Pidk7XSxrYdlNWoPiZ4V/yyeah5HT+AfCbT9D8sAb0U9l3UTlYZO6gfcayMlYbxRBrkaTZntS4V+
oTbn2drHcdBdT75FJEDlGCTEDfgE0dqhb0MPmbbnZ7FY2MGJOgdSYFcMvhfzYN0CM4qbsTMGwnym
OQ+iWC7aJ6Xj2xTKrBuaXSBSY6DDlAdxuChn/EZwZLNcMXcQ3zlqtAaEn0llnJmtz5aSm8nKJQje
3Ur2R8+wqQUyM0+FOU7jEcJVPUXGrBoyRBt3TA/6EozlLs49/U72DWBWBSp3P9D1y3g/Vm2HlVMQ
xK5Py4QLBLDc97hFshl6RW4ezS7nIzhGTfZtv6SeFXY4Pt6aresrUn0050o5ek/TKKs8NPzecOIg
0quQGEnTiGIEsV1Ed1g/4aBb7THA6X7ImECuXWAswy8NVmqxq/HeSbhiwJ/dG4WZ3oxtEN+nY7mM
+y6rl4+GLCt5oJDyrwZoMx8R/hROOAS9nHdWWU41AJ3p3U2U/KSozA56+SoeZ/t3nM9KhoRWrahZ
3/vzmSP+jT2PKhLxPBb+bEjbKxv/9Tat3Xk80reOhvHCtdKD6n5pNErf3/O2xBEuaZx3MEaZbIhH
UM++3PR8EO1J6sl09PPEuFs0F/1EINzDnLfEclddG2ZAkjAKal8nkIkNR8aedmi8uQuRiSb70e7y
4cwd642dmBBiwBVaINhfbvM7J4sIHELrpiMF6MyxQietdN3f7z/662MM1jSvd81e5XTZmk1NUgLP
ZPZydD3n4KsGHvpwLUHr6NL9CgAu/344+hNIHlbZCKz8ly8aX0llN/ihHBsSez/I2M4PXstUrvpZ
cVJzcbSy6VwC8Ot5xFGmY06BZzUBBduzpvSFN4pJW45Zmwd7h2bDpegbee0Iu9k1wCxnPtyr0pQr
P5AYOQugXzZ/vXxIyAb0aMxUP6Z55sG7tNtTQFd0B6FBO3P525DFntEFbNQxkV6dhbh7vRzKGzG1
7s1cP+pwG64ct/5uDv54MWUBZ2q8LLe1C+epNLTu8P6HfGPJEOpM9c1FAqk1rjwvR9a1Oksa01qO
8M2jAIMt3VeXoww+ybyJZjvnNv6gBo43ixhHMcGvIKekJT70/d+xZd6vb4B8NsAwLLRXueBmb8by
TwRqqI0junmd2F4cZRG/u1Ajprrbp+CMe9n2bsTGOUXzAl4WQJo4VJks+FcmkqNG9QujfBvN1lDf
VFLXTjou7p+HUYwHyBP9jpt/eVX3U3BZd2l7T5929eKa40Nd5d2tnzTD/fsP9Xrl80xURnw8aiPM
YTfvts3MVphSP1rTfNtSfwytdQ6gemOSootBCwIcy4Lc2uS0c9ZLCqPpuCTDcDLNKd4xn7MnwKPg
8v3HeT0U7E9CQZ7NxcjJ2nyiylJZg5eleWyKzg4DZ5gvRbXgdDAN52xXXpeVPA9n9MoB5djYIjII
9lKeObCOvZ51N+Yg5r2uHPeurixxwynuhq50B9p5bhIFy6zOEUS3TjhMx/UHUJ+vf2GSv1mQMEx6
x4ot62hgulWM8A6CfDcWT5pt74J5L/z2wsYtpNXHg0qaqJ6v3n/Xb/+AABSd5cnjepu541e+FVTg
DceevFNJRFEhJ8DG7tqzly+G/rkzuiu4Alii+x/0EYlIdu6q8sbnNsHembwI91idm1dAe5AEYhR0
R72p1OfesJtr7tA+urI4hpj2/vO+8cHXo3u1r1t1Tc/s+z8vffCHhtwe9GOlWzg25t6y0LKlr+kV
YvwyamTeCVMVELng3FlL0OzfH//12QL4gIqd+B4QD7RVL5eqn070syYXU1ZhBDfQEtQeEw2xGpCU
j3WtNWe2htcbPuOtQiNAbI7RrRwyNjR96bAKPGZ17l56Rl1fJ7FfHvzEVB/LIq5utXi0P/jEl57Z
aV+BrUxta33PJjgj4rXtFdQsY3/0FY9aminBy8EnCBZfGq0PcwmXKQ8+pXg/idwhVvCciOKNp2Zo
xNrgnHzo7VNniU1XVOOpO71eT2y8w741+dF2IWl4bZSdy4D+P571fwe0Xn5WKyPyGXq+foS/Hmrd
t8IvDsKqPhCwHdq5uM7S7LruYEaNnnHx/ox6Y/lYHqIKnefkXN/mbC9FaXH57cyjW/nE7hQJCYsV
pmoQEc7p5rYayXW3Ap+D3Uk/hBllre/9j9WTtdKdLKQ3xwlCz9DiZSSv/do9LXH5U8/E7TDXO62A
V9Zld+OS7k1oReprHoh9omv7uIAwjpJzyX+b3Uy/wj0jknhjccGvBmJBrg5csAVH/dn12nwazCOW
ONA3myjrHvN6jIr+3DZybqTNEcV136XZPNItLBRk2hMc2UPsXLWBd+aq8eZAtEvYHwFFyCN8+cbd
tgvEFPdr9y64HfvHfGgP/uiEjnFGevHWQFgo0KHBNBFSzGZjcvJpgkvkm8cS15Xa/d607qVljXut
8M7U9K+rFeIRPK6ZkCbBSLedriD2PAX7wjrisAn3gz4Xp7A6U0O8ca6tWl5yIXlvPM62iDAKzTVQ
ohlHS8RJNPoSiWxpEC3Su6YMm8xZ9i7RsZe977VXcyslln6mdxr9YPiMfZE683pfPzShyes+uHqM
rgD+y+84pJqt0r7Qj0KY2GTBIb0wO1WcmS2v94K1hYhUhyYhRnLb2VIUa3oeH/KIDdgVRvqnYZBX
ybkO0uvdldqMo4ToG9odiJM3zzJXWqGni3EsTLEfqubQtY4FFfpm1qfvcYdgdTqzx72enNC7Td4b
ZhhUlSsL4M99p7KDMVBYUxztul4+Ga1Qu6KO3WvflZjPju65zKI3vpbDd6Isovxcn/LleBpQht8s
PUXRYNY3uMiJo3LT5twu8noY+Hpwf4CBDErQ7V0k773GzvTJPjaV7ewGuxAXY5P8/XpDkUGR66xr
jjbB5mFKjbjJVDBKalfOrpgAKxpZ+WdW9eupxygBY6D94NK8dRFdvKqOp4F+uT/hKMityHhi7Qef
OiGsMzXU+oNfwmtMY0YjS4rJR2Xx8uuICr5nXubOUWtJi3HairNEr/XLqjStizlX85dUk+fOvree
z+ICywkIDs28eDnoFHtxVTeDc8x6W1W7VOb5HOrgrTauaE1yjh7yemp45ATDl2EO4ui8lbfAnJft
gvjuuFSdE/lqkQcphr80peY8ZxScQVatLrecbQskaAu1dJ6Jzj2pCbz4gKDm0jgbevjW9+Ji6luo
CDEo3zoZV3Y7OOZQucfMh5YHpFxeuaU1Xvpxk0JIw62s81VyZpK88b1WsxMqX5pkSAo3G25ju5MK
pO0QQdKqHXZ90w33K/QJRjCcGeqN6o+oAAgpXF8o7iEWvJwb1uwUvR0HzhErwfKiqWbtpqxRkrlG
L4/S6xPS41J5OWuuBWnfRC80zYY8c7N548TzQHSebVVBAfytACubVKKruKYDrSMqsKfrwU72dv3N
LY9ubYSNQWChC3YfWtW9d7bkfut9c55jVkTKBjv0Zn20faAn8aI7x7TAWDUX6bTD/zANqVzPOYO8
OdRq1YfODGXB1qkjmTRPk9KnB+6mvn7jWGIaP+ZzVpphoKnpHGvk9VL0gSOgYcHZwHtsS12pSjQ6
toCnqDVx/NCXnvgFwV2/+Nsyfh2F6sChnUbNstmlxeJq7K66ezR7v/9uKsxv8biElJwVQu7eH+vN
J6LOQ2i72lBs9+rG0xwY06V3DIZ07EMgsbE5jA25gWcOhTcHghBGDxN+HpytlwvD6HysOhVfisO6
/lLGHqb3mt6eoWo913IvD4T1dFshb+70KzT/chiR09loiKs/OknQ/BO0VRD6udAwse3VtRwd/SaZ
FuO6nrR5n7uedcDKs7oQxHredQauEzmua3oRk+SXd/GFryn7ETfm4Wvezu0HLx3dneqH4idMunP4
z+upzJKhHEbGiCEEFisvf/nKGtbJn42PXpXEUZOAFLqVc++cDZt8Y49iJGYXZxf1Pb38lyNJD+8p
WifxceD4Il4E2d0/Lmd1uQd1yH50jds92KlEUmK5Kq0PPvKUL6pwjHOP/LxeNl+LApVymBmx8jo3
l8gG5wYHGrd/jH3Uh+QMTg+9lgYDzkbFgX58fKkMDLeLirKuH7V+D5vwNquC/sOYjsWpLPwvdp9b
NyUb/5kL5BufY5Wu4kpOxixOZObLl6QbUgUDPqlHX7ozsjU6pU2VtFjjN3/f2eA2xz0ADgfFkr41
xUNoAEaEz+WJTMfIrX5YA7QAWYRNG2DI99ebC3pcbuwwM6nbWZAvn2u2EoGjqledGv/WDfoQeZfr
neHwvH53K70XbA2AmH1qC6XyKDSOCrM4LbVTRNVk/LQNhZIhAfF5f/t6dRsgSYPWmw5hiFbUqygB
qwhqK02a8hRzmH7AH2kFLsmQLkmdv2bp/GXYp0dyB04PWKjxBqmWtg5qqY4rvqSffKor3b6fAUB2
ypZ0tdPx1xIPCOhsvJGIX8L2RJ/qw/tP++q2xegU7sDE7A8A75vlIjsog/2gmpMqEvuU18uyb81p
uhDp8KvQ0uxDg1QoSoPCuH9/4Fdl2zowUQoW1QRnxbYtZcnKSpYqaE5Tp4IFh+EEKbEWYzeAjpJW
yAGdW/8rb6f5b1chA6/UaN44iYNUji9na6blQtVG2p7kgo/zRILRnukE7bUczzp5rEfDi81oHQsH
ejh77MD07l6OleP2aZZW1Z4cJH6kV7fBcZgo04wGOeSS6ulvX+X2dTxMeRl6SWZ+NIKpvnz/TW+D
IZ5nGIc7gIgHlsdh9vJXjD6Bsm7WtqfF6N17W4PEoTvT2qanxT8hjTvl41wfdL2R95UjnTHMyoL0
0oYwsSUo3OtBI11viIMnE87hYQnmw+T2WhQXQ/v9/d/6apmvLwyW99q2AGzb7t5tppygzfr2VMS5
vS9N/7amyr5oyd99en+kV8UDI7EP06gDyaOdvPk0NE0Kw9Wc5rQEBmJil5BkAIbqTInyejNZV5eF
ESTRoHS4tpPNF3GXIaOiuRcPBaEfNbYBfu9Wnwgvz9EY1ojart5/stfvEPomjiprAbvCGpsn4y4+
IxSlouzsJVnu666Y0hDFtNZ9aKcmn/d/OxwOSTDBmGYoHNBTvJxdjrTGZUAefixGCffIoyHpn0hs
1rH60dNE/DURYSVosaL4L6wZC9t2ZGv3okPc5R0Ts8Agley2XCG2DdLkDJ/79QxZuaKMQbmM3dP2
3gWohluv4riWsElIRzGa0J1Q4f/96/tzlE1RgCPj0uMX4x8nuHYRHOMUE/MG85gxTp3szHR8vdtz
dYPmBiQEseQVjOLDtl0qpcEe7ZR5YS29YrN1DIzs7RSJ+0j0kOsMdhP2lluc4c+83vDX0JznvgnF
ApjRy3ki4Of0o5MGx8Wfdq2Kb7Ipo/EtHhZlXHTaw/uv9Y2Ph9jGXSPLbHjTW6wyGeaGbHs3OMqu
nElCcPRSiwaf/Kq/LBe4EXuscBu5CKUWl9OXj5XWNQO45XCSRiz3NRvbTlX+dJEjKEfv69pnVvfW
qgn7QgakT0JPdSUH+dbLATFMImNg6IZTmtzadXXnD3f0O0LV36l+Cj312I/GlVaPF/FXcTWmN9J5
kjjiU8G8/4afkb0/D7f1h6AmQfyz9uIwjXr5Q5JA1f7YCNr1rn6VGNfD+NWqo34nOwSGSba3OxE6
8Q1usHifDNGiPibpPv5YyqfEUYc2OdW2e9n03zJYgfyDRJQg1x/mL4SdX4zn0g+fueSvfi27BT8G
DgPynpe/dspQJA8YOpwc3b3GhAT05qo0mRklLjLDQ1LIyBC/XMpJvbKvrXrZi8HZ2eaucq/G9rpC
Xe5Ut6lwkGTeclO8d9Ddop05s+k8d5G2v3PtpYI9AmdRn7z8nXrfD4CspTyVHsrtkCXTIuMQ+L2Y
S4pfsw8n0t6VvVsGoUy89MacyywOu8lH5s6G+8GfR7yMAhtXjYeunSeo6NL2r7l7TvVeVr1xmxfS
wJEkzgkRQSJT/VjypK6Rysv8R0ffKQkNnyN4kkv+mBY9yQ+O2ecgLnhDLIfaKqxLndpN7d6fUNvN
aZ1PrFhuEewOSL02pahtZ9B7OCZPAtPZNs52jvpdG49DOod9f/SbM8OtC/OPF83pQc2L5IkltCKu
W9TfoEc0Ys1PfEeOG+XsTvWVM5Z+ZBv5clMOTvB35+TzeOyl3vp4Lktm82FTYyQ/WodG7MkutNci
i1Cw7tw9aYvTPQ9j4+lNeN5KQdgWe54t/DK3c4bJG2xoKKWv2ZhK/KZacp+gaP0YZkIJ1JjMV8Y8
ezexYU87sx7H6zmLqzPTebPpr78GUSYdXSSZANtbBCJouxz6kClOmF6IA8j6Z6gPD66jBWGQVPaV
Fvfj379n4FKu/2yTvOft/lij+l0yy0K3bVQqrJE4szOl442NQvjMxfeZVraZQ2s7ApAQavrKIXy5
WO2msgDSzeGkpfBhDzPGJBetJ6sqRJSOyizJXHjdjuj7rylBYP5ew3ud/qClJT9ip3D+kUJpnwo5
U2BUculZq/5SW6GXlQRD9T1815Clqadh7ibtmYvQ9iR5/jiU2SuPH80crY6Xv74f195U54tTb5Tt
GBZJ3tEwXUjibryhCIUasSmLcSsX0m0uCm3SvwufnlUIkKMdtC6vD7WuyWu8e8QXO26XnWrj/szn
3EJLz7+SfYGb+Or9Bd3k5a8sCkKW09oTJ6+ccHHt8v6T0HCU0KdyiRBgdweN9BgsDNIgMgZXCxO/
PseC2PL6+BGGvlIgAnQ3YBzbedygOPWSRAm4CCh4d5UZO8nOnBbN38+xh43r0mTiC+s7lodUCV8e
+n5p0frBAH8a8UozwmQcCPstDdV98KvZiXoHPIFLZ52EmeljKOQnE7swvQS3fsrmSWEUUGJ8Be0+
sR4czN81sFRYlPuSBB4RSmPSzxRN66t8OZ0xcuUCBvUCisOr62qfLbMLS2w44e7UEJgujLsEP5cd
l7Lh1/ub/VYn+PxGkS9hlsYOzGG3AW9l53k5SAxjacrbxQndtWgQebrTgtjfNUkcf568hiBvLZ0v
ezwYwgS7ndIK8jMT7PUWtRq8sicjXl7vaJtjJ2n6rOV+K06NN8HHHbOH2C2Ly3rEdXw1v3Fzcebk
eWtEnGWJ66HJCCdus2t4wnb6wl6Gk7vgfhHgqrIbFjuPPOkme+bZeEF9MZypG9f3uf22tDURjXG7
XsmIL5dRxkVmJrpqONUq6z/RMc52Iq+5r3Vy3isb0pI0UvsinWfoVItb/zvDo81nHVs0ZrcCJV3k
WSUln9tt3T6ynWr8VsedEaaB/bOoRHXl2pqICtWbkXCx6zgz296Y2SB6XPQ5EVep1ObpHX2YGj/W
1MnVRXZfugJLGRuyUOdP7kXW1dkeo/V5P0k87xMuUAcxdFpkF/adpao4Gjqz2zX1mHz11HCuGbup
e9aVsN7IUPVBogMJ3NwAdTnZeWWM7SlJ0tUP3979F2nntSM3sqzrJyJAb25JlmlT1S2pZW8IzUiL
nkx68/TnY++Ds1WsQhFaZwGzZgABispkmsiI3+S9bnlJg/xXRXH/g91bwSsCPFu8p1uTQkcd89cF
4Is35+WSqEUpelkY9QlDg3SECteEhedIZicfAp2Nv7EErhMuCA1oH7w/AWGvrMLNVhcNSSDVpzJV
qw+ZriHmZ6KeYxti6hb1ovjr/a+uXy95eh6cjLx0F9nXVSEkDpMIzUSnPklqMu+RIKw9ETvKxm6+
OSwkvuF8U2FDleVyFg0dOL+DjfCpGwMz91ql12p4dxz/0mscZDOZnoRs2LwB+bkRVmUSiQnKA9Lu
atWY8ZwP0TI4dfoB7MqXrPwpB9aPutI/96fxxvokjaKASKmM9621imQJxal5ODenqq39NjM8lJV2
Jha+Hc5uwioPTbFJ6F/+ztVpBWcBCiqXLVyQ9aSKAUIcHK7+xMnkfA2N7CsI1hKrTDAmkZFO6NJh
dt6TtrppIqF0aDolZ7VuCHfsA3N/fwZuLCSODMBNNJQ4r/XVDIxJKYKmmPtTTIXvYzSG8z7rm3Zj
IS0LZT1misQqMtkA2KiNXy4k4YxyFccqWoZ6/tI5wR5ylT9JFiqKD2ijoEykvaENvpGh31hHwP8g
DdAqY7bXcBe0+ArU6ur+VIddDz1vcJU2/yE30RHTsPvTeCNdBmpIB5r9aHHXrjvDeTnIVRMY/UlW
2viTFkidecylpHe8pA2SFxNO30dUSelRRRrntC+LRqo8G5mAfy0NC2yjbyw35Rp7CUU8vtLu/l6l
jXIkx20e6lRSXnstMjbujlsTBHh+aW856qKtcPlZwhDFvFGEw6mdW5S+nN51lP6nNlbCE8j93J+i
G3vNQEQC4QJycpr1y4/5AwIrzEGDC7rcUyNGblM9W+g9Zr/aUP0R9a3fCPSXwZe//X1U8AHobIFl
oTa3OpmTzuysTsTDqTYNPD+eIe71Gfqw5CHtzqCmcD/cjYW+INPIpHmfcS0v2+2PQdpDgiVlWw6n
pjePY2gdQvtLkWR7ke4crTgUv+DzufdDrglCyyVLr3spe9JUoLGweuvY01gCEM6GkzXbwLTzyUYw
0qTqxM1xaHW5PzR6XB7DeErhidrfyDPbndJbpZs70cGY7GhjM9xYVqCq8QehOwT6Y70XFCxFwyRv
BjChUfKk2mZ7mDIU/xal9Acpm8v9/Rm4FQ8WBkAG9h89qdUEzN2oSB3X/EnRZ78MytFl5/0MtfIb
ueiWEPWNYLSayGbwTKMKIa++cN46SPwl9XjqwuR7FQSwW/4jjOlzaFZb6IwbNwV41AWpA2sI4vuq
rJJwCSWyE3enyVSnt0SqP3dN8l2uEAWTk3l+CuE1+1GtWW9mUMIYHpr6BQXGdGfJMYALJzaS3J1E
8RsqDtIa4+iITw0DA3Dt2G6U4NCalOl4iDJN3YOv33xaXm957jigpyDxTF4h8vLnf+yGppQsu27S
4ZToVtKBMeqyB54O9qcwBEqCbsoxzNv6Qxbb4TGypHinqInhD2bBSxci7l5E2uhOoOP8trKnQw0f
ed9BazqWfTG5IlXavY4ir4sF5ccoTyQ/cjreOYouezmnkJ+K7DHue9QI+zbbODvV66+zeGFbwKio
ZC79xMvBjWUjHCRuhxNyvsI35y7+BN8tfIvVMdmB3q9zN2q0z+XcT147a6imWtO4U6c68ftumHeQ
qbGja/r2sR6i4JHOGQ9neRwOjhGah2JCD7eQ42xXapW8S7ryLyFGHBv8fvBmpHU8sDmzLn9/Dde8
CwxjOAWzCNxkkJDEbq0t87br7UIUEsgFqqNrIP0uo0DbyeW04CzQW6n1i1SZaW6Vwz6z5N7Hb1fd
+Cy3lhyKehz1nAeAp5bf88eSU8wGu7Q5Gk9m3qtealvDMw0wDHgjJCettIz8trXL85AZxd8xRN/n
0+axwcteAYG6ZtymPcjvQHAKNaMIDrEafk5mRDiHHk097ovpuW21g2gQA79/+l1fOYtgxYKvQw5t
qa1fjtjMOxNN5Ho+9e2BDMyPj+H4wTCbRwVxSuFtNimvn/hLPBAr74VI+G+X8aw+qaYiiefTIIaD
ipS0puDlFX6oFN2biy1v3pujg4eELhApyhWNY+qWCUfE+RRBgfdrp6q8FJkMdrqBmuxknSXAuT68
bTYPrq0bq+nG6qWQzgMIaCoog/UJ3AotA1Dcz5QR2x+Nkvtx9mMwf0f0fe5/xBuTSqBF/wY9GjRB
lz//Y9kGSWspg9zMp0Cco/pFTs5G91lO0UPdRJHdOLcgES+D4VBeKiaXoSIEw0x5UbEI0UKIUYPo
d3HkJ6nXUB/QvfYryuhIgh568689UThywLiCS6AstZCgVs+AICj7FpzFfDJDVIypoC36+Olg7/mQ
xpODcrUrGTF1MySD/cmKMi+q+njjVXBrqjmtF7YvPAxgEpfjB9AV2cAH5lMXz74ODIQaiAL6KfI4
kTc+643TCDkLiipUAnnPrh2fZ2UEcFTq8okqxTPlcsQhDqrBvzW0tNpvqqg38s/lx18+tBYFRmou
S1COwdU6olI9wv2dlFNsZA8SOTYWfLRIEaNtNkrs19NIJOS6gI6CWsB27nIaTRGJphkC5dTMbq5+
sKtfvfkot/R+pnBjFm8NiqONCtsC6LqCram1VltOFqsnmrKYvdU2gty2pO070Urf7+/DZfGv5m/B
FXJxLHoYvFYvR9VWSm2FxqSdkr4QO3ojnTfOGEfej3J9rIBQYP1zAy/7cO1uM1oFgLhBVk9dr39S
o/Ig1w4KhbNXZ/rhfqjr85NQ7HJt0bniGbza7eThpjnFlnpSkJTXZB+2cDXL+3CSD6HTHSDSHFDk
3ijgXH8wgi6S2jxJ3gH+l7OIUdaQOm2vnYwYPfOA0r80xPveCcXGRN54+xDJofC54OzAUK7We1Hj
0pLkDE+grn4y+vZH34oYRTdT7PMyfFV04fjoEElebymhnyoVAE6N3TfP1UsVt1u9+Ov1Q8kfsDAd
wXes5epwoTCGOE4gayeRFvhQ/9aCL/e/5xoETJrx3lRYMk6mmAt9Pbdhbc+NotFKlhOMdjoN4Xka
3sdSR9fXlRu1/oIV4VD4ZOW8AjSjzlS/a7KwxXVT6sbd0LWj5EWqATQ3k6Mi8ZwO++qN37ns/8ud
BN+H7B/JE3BaUBYvfydK3SikAwg8WaLR3SzNrEOX1v1TGSKFPkGp8YyZVa9pAeiEyv6nk7ppYxne
2GZwuFmCNGOWBshqM+MJYHVD3YH9tH9q3WNYoSvhYOIbqBun7o1NBkqE8iGbGqrOuto8BVo4JV2j
nzoxFTu9B+6RWZLp1iIrD4Yskp2oxmwvZW10gGYRbGQp70n0eq45UHSKiSj9XkmEhJJIaqUf9RPs
zCcdCahETl6ntjmOcvwUprnfaw96/DMGClrxIA4NxRf5K9Qo//5Hv7HvkdUjU6LmD2B6jfe1AmPs
Fn2KE8f1vuoUbP6c+Alhxrf7cW59WN4sYCaoMCwmr6u1JadtnajCODloDTjNfJjkbDf0ISiRjUg3
R/RHpNX5osa1XYa4tpxgQvtZ+zXO48dG/nl/ONdXKcUpeIz0K+hYXB1itRC0XNvROBk6lUED/Stv
pKKQWr2NELhpenCe6v/iUxlsDZC7mMYiMHM5hXqBqneZ2cZpHCiGDpMFUMLO9L1oq2x/f3g3vhad
CpQjeAaCSF0/NLNIMxv+Tz+FQryagPZBBz8b9a/K2rpXr9MtSmAI9wERoQ9HLexyUJOII6cE5nPK
cEGXrEehxX4kF26l/KPVvwt1Y2A3SgBLyQ3xZpsa6iLRexlP0+xedO1knHJjlju/J3NAE8dRpoPS
zTgjjVXkPIWlk36z80LBCJgW3sGScN1BuKcqm+OgTMa5UrAXcHuzT2cvM7Q6cu1ghlaYG230S1fz
KPUHnEcwcQhn+XmyLGG6WmLF/9z/TDfgNYyGrJghkRdT2FiNJlDMTotV4yRPnoqZLSY0bialBxF+
H1HjSpTaF/JLh9EKDk0uI9+6zJera3WMcVZTXSM6/7EWn9A1sq+lDHKyQkSVyuDjkCWuaL5qUXJu
v1ryY94Nbtvus0itto7QG9cV9UO+IzAMTvB1F3WsUjRWZss4qePPeDY8tQ5+pM0rOHsaa2APtcQz
1VG41pYCxo27g4cO5VK0ucmn19gp3M+sMTEq84StEg5CY9jvoryVjgXUAawL5HJn1zbO3RJivG5G
b2h3/7PfOOGgnAATo/wPnWYN4660eSa/6slFu1rzw7HM8LdyBA4KWrMxye/J5uoDczdA10YJA4GT
NQQ+iGZDmyKytWROdpqEfLvzvYqDl1QI7Ie8KWp2adm5+G3tzfot1FtX6o9TcRTGWYS/s+nggCBW
gtHFBg2ZQ5vSw97CrSzRHu5Pyg1kDpcpvSOaVfjkIuR7uRcCi1qLBtf2pCvfgbn7VeP8om/nI/Ow
lAE60e/rUTs2abNxptxALi39OIQhF+AVV+PqDAvmUoLdNZpktOFR1cJDgMq0bnyzxegFGSCqZ7nK
jggHHiytxf7iGMXtMSjGfW1ExywyP96fieu7iZ+zsEkW3WTIb8vh/kdhorZSXLZq2TzJBipKYpbi
xzSp9R3PSl4RSNhQNrD/+tKlREAzUqE1sOD9V5M/aYktgiC2Tvg3gfVtArz0VMgFOXLNx/vDu959
iyKDwTvMhDhDVX81PFmYZt3qJve744lM+1BDtB7y8jyPGlI/HS8yk3u/3Xg83wy7tCqWvJS9tzpq
VanIsKW1zZOWlHsKyb8VABFa0b0kg34OSN6i0PSHLQ2764uYwf5vVGf1ZBcRfmlAhM2TVLxN9Ws0
/puFVCu3buHrE2UJAyuITA/g6xo23kazaUVpaNHgxlIKAXOqr335LYSPtXF23VicF5FW2VkfdXVl
LTq16O5TWInM8CkaRfWA4Vru24gc7GzRbPEPb5wNjG9RxKahvczmKmrRBpMxpKyZwvkZB8FHyzmy
nz01k4+F+pTWj310jMR/NatkiKB5kfuiKXS5Uk2hAyjpDc4FFMszUN3KF2RnN67gm5/uf4OsdTXU
rG4KCYL4SRsVv7ZMN0AsAvLa/U13MwpwKVposO15IV4OJXQSU0KkmjPFCcNdQ7nK6/LiF+WmLQKi
zt90eeHwqbjeyGj4YrzRVpF6HONVKbJOiQHuzVSSyhP00jfO7FtR0MlZmkG8du11Oceu5DoFoIUG
DkSaB3tQ6M+hyrtxe14ntwYnMAh/XgoLyky7HEtqzuBAg9Y+FXLe7Oq8kr0MJ1R3lJzmEbMUjAfL
6p8ssv5SE4yKA/vYocoCAohraV1TzC0TSyR5tE/BMKPKbObmXgnK3IfUN+9GFOeOSosdoJEWW5pv
a376Epp2rqJZXInLXbw6sZBRAiAsDfbJEG+z/CVqI2g1+E7mmVvEP0YAk6ly1A0Jf7DHfikk0L+y
MUtL8CF0mvIY2c0j0pqHWI4frWbBnG22Aa+TVsCkwKNBD1HMQw798rOEeZYIK5bMk9lmye8hLMVb
J8kBmUJQveiSXgLy0DDGZF8fMGul+maS99gQSXo05tDX0JAEVgbjhTaV7NX4gn5OnMEEqmdWfqdI
/4z5nH6MZWnYWLU37iDaKbC1ybaXXtnqh4tO6HY2cYxZs+Ilk+Evim/910h+mMt/2+pVMb7f3/Y3
tgkXLTf7cqXTClhdelM8YVURFNZpMqRup2TWDzwLt3oM73/LasvDkGerg25gn9ir09mq+rJsqsA8
ZVN1Kp1dbj1ROW7zKMcPzw2daD9PCHb/LhYJ6egl7M+ovT+F5lmj9aIUwz62h6eG/LvGZ3JX22+d
fUQjrmz8wtmlEf2u3qw30oF3RNvqRzMpNPm5TVR4IqssS9KppQeciicZz0LWdlYHnxSzdt5i9NFy
b0w1+aB2FvI5Sa6zwXU1ckKgm8WEIJwYoMdIHSafBS5ktRvhjPs9qB3EqC01WAwArKwAhDpIYFKt
FDtDNZeqc2Tk7b/jbOAOV+CyqPkKfoH/Dl00KTyyZvCaqhbjsoyT4NT4PSSj2k9L6JA7ycA9EG/k
pEPpsU5S2Y+KyflhVI2FdZ+UV6cAR9sU1GWgVq6aGVm3a4U6Z3TtpuaRhCj4aItM+aZHacDLt1F5
NpeQVjtOtECy3A7v8gQXudw5ZPagfw1nDWMdZzTqz1Qak6MmFPup7pvia2a1vBJCdITIlw2nQ7E/
FKkPyI7Oe6BKmMdKXfNEEz/52QeCtvs0DFn4aPYWz5saClK6MzokMA55WJviYcYs8dnJHcxT5V5S
1J3UxqV+MI2p+lFSkP1uhn1e7Jk2tNGsrpiHY1jCTXazWUUSP9NE8Unu6FdsXMzrTAfwOtKB6lLr
AucDpPvylIkbCwnZRqJcE8vigCKN86CIMfGdcmEbDmqLiLm8hZ+7HRRwICUBHAqsZUP/kfvLNS6H
ZR+bpyk9dl/sUvfncqc0+zb+20foMjzo6tygnPdwIVb3dC1HC6tIkJk6mhtE5hen6h547W+06NcJ
MCUFzh9ybmURDaHWdjmgPBa6kHOZR7602GL4aoBc8XDQtC0Y/BUFYInENubM5h1jg3u4jJQVIph7
8NSnKfk1Ns2LllSHoUdLNHfb3ngZbe0gFx/aFEX+Id5YK+uDndjAbgDaLWuFka5iG5UzS3NAehVM
7SFSkz39M0jSxqOVIGAR808Nb24jO1nndEvQd47bu2gpCepqwI7ZoA1D0K5K3KhN/BrMe6iPG2O7
ygiIs1imgAZAesuEO3MZp+uiQFFrxca4pbAPWWPL5wF0qwdtRtmrXav6YYbksDpWzQNSKfO3xmwQ
fuydbymCy09TPiinKSBVQD5YwGpqtZNkmokrtWnyoPd5/RQYhbkPlCjy719/aw1QWGKIhtGDw3wU
8RYSqsufHs9dqelI7pziLHS1dC5gKOaf0Z7aywGSLodKf3Jqy5MtyFWB9DxM9a4QEyCgzhOYNEuf
rCHc1YhI1DTGE3vr913V/+jIU5hBCIslC6ZiTaNo6zSUqWDiiaP8hjIdJdVeaT6kOx3X2kKed/VA
+UHjWFea5xI+7v3pWWcHS3TASBZtDB7kvHMuZ0dtEVDXcFU+5VBykJnE6zsKzI0U5OYYUT+hWrvs
D/p0l1Ek/IdFHRpctEP1H82ixZuox+C3hOGldIqD5s0Ih70RKvsE81fQd2/3B3m9SxDlBjxDZ57e
GBCVy/CaGUSh3U/SSY0ntzUOkviloFz//xVkjQeNSpWaPgnjycb+NZTzvRwlfgNw/36Yq3cwX+wd
Wy1TFqL4ve56NZmp48vjSKfaTg/q0Lto55oDDV/je91jxp41gWcLRPGnbAPCcYW2XkIjcgHVmX4b
fa/VPOZJKwGQT8JzoBxqYfmSbh2JbpivASr8ONy4s2b8k2n9J6lrX7ucvCYkqdHJTsZHFfNwJ3mN
M8+ePt6fk6vs8/2HgW2hZMrk6OtqKg6qdmpWeXjum502nK0GuoQZn6tynxkPFlxcaAxh8TFXhWtk
+9ZJXLX8iM4x4n62r+RHBdRgl3xO8JN2Pnb1Xk2KnRiPSdJT+au9WDzajb6hXrBM1p/J5/KbuQ6p
JS9zCaTjclGCyUm0QBX8Zmk/gTclEs2GLi53ZWJ5tszUCRuiB0TO+7N1fR0vgf9HyQnu1voFEkWJ
bsAwDc9OrJ4Ha3AnqzqrurlL8+jhb0O9d9YQ5UE1hPNtNcZMsUIFY/b0XAVY8rRWsm90Zd6FxQ+A
6BsPq3cBhssJXYIB5SIJAP+wvvyB3WiSxMPwXI+LRZGJ32TmBg1kIE9VE2V0047Wq9ZKIJUliTxE
j5zs1ZJU4NsREjRPZRUUnjzb6l7rQZS7Sq8Mv5w6C7/kedlsbKbrr4CkOiKxZAvIh13JJGGPaSi5
PmfnStC3pgF0DIvgkWbQQmXb2B/XS+0y1mrfWmomKjgi2XlGx4V1Fgx+OU34ITT2vojsbwkmnPtI
TuOHUE6a41+vAXwbyfuAZ1K/X6/zKmD1U2nIzlLyLId7s3zO6th3uq02x43kD4DkUtxSwMAD+1ot
Nmq3de7kSX4Gq+x1oe6W9Weh/4dCwW6mFZj17hAdqkLyURbbyHCvb1Ecf5fsj3yZN/Cai6jZYxY4
mGGd+WXtp6zSlSdskbQP92dyXYpCFGcxPuAeRXECA8rVLVrNQWBbY5qfjT6IcQ4H5QMkUoA4GdWY
wcna59y2ldAd6zrY2F23YpNX89bSQJ0x2MvTKgtKGTnCJj9j0O4OyU7Wq9SLpMTr8ZBPVe2D0MS3
vx8uqArKUKwd/mPZQX+8gyqlUyWn0/Jz2KKMPrNmtYOVfGOe9yme52n/5X6863cXoAZacvAhOK4g
RVzGs9WpLLQRSY6ih0dMmWKIQskX5TgUrzUyR+rBSe25PgJHSe1f92PfWkAmuDTA+qxeDq/L2GjL
ZFXTzPl5zqFlzVNLe03Tt3ygbkVZUIowNjgQWEOXUVQpLQGtyPk5bYuco1hWXhyhbMk33cj2ADeA
vITfvlhqr9OEMB/kPG2xaqDB5VpG5OFtNWX9EUttD13bvWSEu9Z0o9z+JAXIkthbOdKNnB8qBehP
cmpa61e0c9kKc7bSlJ9jUO+ubCbtvrLys2zlP1WjC/bdOEduWlocR2MbeIU+/7Sq9pjUMoZ4TQMP
oM3eRraal/Kuw0dUCb2wVbudpb1bY/43FyXwCUrmC5FoASlefplqros4TfnBrSPtzTR+GUlImvq1
DqKNjbzsmtUtucgeLnZYSGjQY7yMBF0E4x25z89qF6RfbFiBfpkZ4+uQOTqrwVB391f2rV2FyCn7
CnUUFSbaZTyr05zCxA3nLGe/HSd1AWzk5APDY4Hxw/1Q7y2uq7GBueTFt3gFr2fRjKwCiLHEZ48l
8QEV8eFJDRX5iMxqjlkVjeS+hbEj54h0OrnEyZl1hQ9IKDkkZl3uNS13nsnjEw+UqOZZQ9z7WVhL
H/IwhE+sNPZxclrLb5rIeAqNKj3QQHwJKyHt9KQQhyHRwkdZG0xXbav+t24jNCO1ZeaVcl25gnLa
w6Q2vJVLy95TCwtgh6Xt3923SzmcnjE4SCqb9G7W6gPQL0OZFFx9bq0X2OiQ0vxg3OpYra6DqyCr
8yrM0fNwIvwkrBdgpqj+xKM3fCsFVJON9bPKXTiukEW18G8zFnEqXquX60ePmggzs7p9zrK9UR1/
TOkhODaaN+g7nhL3F9CSIfyxfohFXkyjb8FmUfRb9z3kAmubEfPGZ8fYmWDkgwOX2/0QqyN4CXHh
SLJslz8utQmGWKdVhfq8n12x8fNXW+1//u4/7ERWF1g3h3lQDNiJWNFOSH5iudJrlD19vj+CdZR3
USU8NxB4QcgOsPblCJR5QlTCQlSpIrtGiibw9y6KVveDrE+phbJAaYuTkAI9l//ypf6YphF1jtia
YdcM6n4aKSmd+vrHlgXAVcb4Toz4g5OwOpsyvavHBkelU6H62tfgDZ0En73r266XhH/3cZae2tIW
QRmfzUMWpl2OKKawllPSN09JvBtsXzqf1elruSU1fj1vF1iDdamVXl6Rd9CkTsDe0uNonaxHe6s+
vdol743JPxvxy9nwx7epRG/k4wLeABWEVhOgyR7n8A0Q8Wqf/N8g/6/vfgWaQEkz4hKnv5f7ynzE
IvXvFthSOP2zWrtKhTTIfmmGytRJi35G2Wcp8gxMle/HWB1dVB7JQhb+EqQ4IJ/rnlglO6lT6UsW
Uu9N5bE5hLt4eEzgI+/KLcLf6kB+j8XjF9kGMjtqIKul3GdAz2nBFOdOmn9TNHqLEFlTFFydGl6U
TehNMvD7++NbL7ZlfCQQ+kIQQxV8XbnMJTtQ67EuzkhgPNXK5M7Ssx4VJ6v9fj/Q6shhcOSSZMYU
KWFdQ224XHFp28bID5KZlzxf5XafK5nfksals/WS9/Pb/WjXn43nFS64kN+o41M4vowWzBQjHVMU
Z838t7eOC/Utr916+I8eZk+aZnzU9Y0jdS0l+D5ABbsY0FDA2RniZchwbONBVmpxNqJ+8QzuprZ0
Uyl2frWofM14IZAs4Ifr1KVHsRq6z9Bk0osWjeVXOS2NzyqqWxNSjfg0u0jLa50r5FR7mNtC/V52
gfjkREb1MwRWhv1Tnofwew1h/GjMMdjrYK03BnTrg+E/AEDuHcC2ZiD3IRKWUjoU50WlsRCySw8R
SOn0ltpYqXVJs7ESb30yyn+gJJjC5X+X8zciCptSsysBcZkPGEWbp7CY9plDrT+Qj46Wwl8uNmJe
7zhuKCDcgPPg91Dfuow59aY62FNYnE208ISDYOyPyi4fAWA1UbRzqMLeX5ZXt9WyC9DUoWi0gK1J
4S8D2rkaW5ApkIyUpZb+LcIX33K4NI/hIILPUNPs3su11P6EKahq8lrO6HGNfRlVCJyM0BPu/56b
40elBr03nafrWsQFi2zcV+qq4CGRpp6egK+Iil7zxz4tAF845YdQR7ZOCVDmux95Gegfadr7bqHR
Roar4xUPa+xyIromn2Q5ZYPao+73puSl6UGL5L+uzzLNHHHQNRfLzfVVGihjNzbBVJwH5TjIgL+S
jz3t8aGcPUseoHClO+rhf3ntLd+YAgu0O1hVLOXV0FQn7TN5mjl7BgR49BeWnf/3k4eH2ULshX5w
pQZaFaET4DpRnOsUCw1e4TgUbIKmbu1/CHZoC3MZXUthR1ag4O6cF+ewmr0UOlQlfRyDTwFZSTh/
vD+g61tokf5A9WPhO1ElUi9XQxuOlTaNGlOmZbu51yk1dN6itqr2zYZlwI3eC5If1OuRdqP1Amn4
MlYVT3UbVVV5TqXyKQg/yeLz4qcUxi4Xe/Fzsn80zpZc4fLJ16sduOqyMhAvokt3GRM+fQNwuSRm
PgT7xjJmP0H1Zn9/Fm8PDQgAWwo9D2qMl2GmnkxYU5vyjJC9l8JD6F+jovKC6a04WrLwhW246VYG
cWudwJuiqAhPjOt2ddViIlNbWh2Ks2Nkuy5VvcISria+JE17NLRyo0p768T6M9pqc1FbL/qod8pz
s1hhRQ+zQO/BDXsUEjVYyBvr8tYp9We01XHda21qzSqiB7r1JPK3zHis5a2a9621ATARmCU0u+Vu
uPxo8oCrl9RTaTMMYHZJS55nh/YWrOLGDoPKaoEtBhMIcHiVnWSjUrVzkYpzaBbFrpktrYKl0qmH
aczjY4Hu2sbU3RgWY6JOCRcYruVacXZ2kkwUWSfOUimifQhGyEXGSnPvL/kbUbi4wI9SLbIJtSyX
P94xo23HyWT39Vkf1eCl79Agw/50yxDzRlvqXSQCdQokn66roRL8k7SsxvpcpLTzhjcxRs+p/KbX
A6VG8ZoBJ2q16WH5N+JyOw3ZnkhtD6Feu/gL7+kB+0Gkb22FdzT/n8fKwrLgayI9RruUh/Zqv1eR
OhcqNbhzq9V11AWfaVLlkYY0q9rybkmOsyVVPDQ+23ZS2oc6j4zhOentKPZqJzWah2DUC/UhL7TW
+I1Mojw9gaIzH1r4I6brlJr9fVR75VtQ11r2VmqDlbgynuWDN6hD8d6gCYadnFpg3VS9GLJDz98I
QWsqZPz+6pz2QqRUj3FtjZLfptM8e04RA9G04qF+bHS9rH2pjspnJQFx46Z9ikfYNHKA1AjzHhto
r7I3O0U5/afuyzl/sjNNKfZhqWgvjQas65RLs0Y6XIk25wzv+EMR1WrmheOEvSE1+CLap6Fqf5ES
te+8yTSzN5CEJWgRzv9JenRip7e/ikydD1k1g+if1Rl/phJQsoqrbqxbftjIpXUw86E0XpwB1IGP
WEnzjxJr6MoO05AhHcUSNY92l7UvepI6eB1NarA3Ex1ZCjUu1J0I0MnbaWU+P41UEk1wKk5iuHpR
J7/yNFVx+upIRHfzpIlx75SB9GFMQeA/alpf1x8NKpqZS9czkfdBLE3xDm6q/k/TjXbuFXYLr7+S
VJL0vsjnB7Wyk7cqCQN9pzsdfdSuz9qPVVdOH/s5G+MHTvIO94dSjkxXiJLOEzm2+iUSlv0qZdN4
StvB/NE7Opa7pR71ByueA9u1zLz5PqNCqsGwy+JqH1Uman8ORs6qJ0Tc9i7wQfODAl03d7XGtPAW
r1DTBEDQ82BA6lr/jE1xhkhROQahmxRBUrlDGiLkCsLVwuMQHXNwmEGppJ4x9t3yVoyag9UCMBkQ
ZPpZt4PxmvSt+qmXZJ5SyFEYD3E2qIikTrmteEra8psyKY9ALHZt+RpUedS7Ou3Tb1kklT9xiJB4
W/Vj/lFHwk33O4wVxh3s7/oDxkha4NbAxD+j4h76Au2Efgd6fYfecDV6ZSlD8KrxQfgSmXNWeLkZ
SZprqlHwJc0a4xQXqd547aSL3ViUBS09tUoGPxr7ePD7NDMdtodef3ICBw5n2saT6TWYFReARYXz
zWhaNDenIjJszxLTf+ZZVL9m2kCfwrgHnBUoFVr0wdBPL3hsxj3rLOp/hpCuJjeKs2J0FXUqHpsi
Sc39oBTJQ9AMU8p7Mp1H8FBTwFe1BQ85RdKdYyIao3MrlA5eh6oN/umzrvsaK7lYvhV+Ey7Kwvqb
lASIORhKJ75oekZDXs7VGlpdnUuTbxSx+tPsGvvcZJUwXC4auoqS3faW12gw6ltHDj4oejQ/2+3s
vE02imuHJAXKsyDqyF6zLgMcP8ZK/SEIhJHs7JTqvku93vjaqchZHiprjA4LASfm09TpM928OXV1
PGEeLYNrhtPMatufpZ70tWf2RfYwOnpeujPQz1+hpVHi1Ngon81QKVp3TgGvTNFcDDvEfxvHS0sK
K36koDnlGZnOO8ExMTX00JjXHq0sDxOE9OP+X/iwre4VMfgOf4KEgTmPmneQ7xStR3x/SArJk4s5
X2RL9THZiyaQX6ugwllnGEc+sV2OfPROl/EUQme1N9w2bhvQmo2FNriVOB/TPkj+MwinKrywaAHH
qklrvhVSUWrPTa6VX8jWQb85A+g7r2gyuzyMTquew0iPKUbLSHuoHVa57lLd3Td5HH8ckwCbN4wq
QIlUact605GzQ8GuirPlDJjKI3rsGQJ3U5B+iio6mPhKYTgEurcwManTJvvfPkXb+v+Qd17LcWPZ
tv2VinpHHXhz4nRHXADpyKRPUSRfEHSC33Ab9uvvSFV1t5SsEO95vk8ViiwJmTAba68155gru5it
DSdW0/2+jEa0OGp+XQ7FdNXH+Hp44o2+CmRpyIeKmcl+zOb4bSYItgk6vXaeJZbJizLXx+uS3Oyz
Usuq2MfgGX2dtdg9sxrLvUCGyvRbTIvurQYYhOJudLxK54Z1tYuWaeVXPSXoLRwHR899uhTV+Shq
2flT1ipf9UrVd7RoI2fVGdZcrB07T549Eh5u8nriV/ON1YOhA/kLuhigTzCNxvSskPEr1nPf1g8y
tbGM8gpoGFibo7qbCq0b1mXbd2ejPmvEqWOybAIAY02zy0tyFdYZcPm7yiEt6HxJIpGESTL3CgEF
VtWVG0NJEVNnWuld2mVeJ2d958k8sI35eDNmzbBsXaNWh3UE6nuzSEl0veqOfKimk1P4lpaPX7FN
EsZEjq5hAEbMkyXIbCS4quAtkBVe+TXjgTX9ZbSUZqUvQ5mfx0o66/jTTVTdLUijfmVzBytbpmnx
+6QRc+B3VZndeIk020BXskoLeEdoj2YxCHsjpy5VV0U10saqqrS2g7TVnLOh4QuvVWvx3qWIgMz1
vba0fk/SzmNWdNPkR0TKDWGi99mtkSjexdwhvtckAgG/GXVnA7yCjANrqc0m1Ps6e7TFHLdhJhje
B7zeu0tR5NCFYmshcwbBD9uzoXFb0y9TZC+BAgsboGtlO5qft3Z3ZU1TchvrcZH6HfL+d54moQeF
adOhrZMBYodnDTNxNqkuLjpnrN5dLyYcJRkyeU87BnVWb9pc0yGx0zxIeT0/N9hwL9OpJCFvctKa
usccRLKiidJcZbwRn5qZCLQ1sVpjfT4pddX5cCyQx5VZI77QHRibYO5m2V65Xj+ye0BVSNVVI8xb
2anpAoySLSaCWC+/Qa6136PieBOXDG9vs7gEzjWOjNkF1IqLoWlhEGqyV3S/04/PTKqaBW2Z1GY4
mRgzWPYFTftBiablm5kX2UXRR8615ygREQtF8mRmlr7XGI+z8B9XzQYLZY323zTWYijENgGmtxrb
JHnUgM0FY9TpK5YH3g1CNjoxEV2+pL6XzOor0JDuLkuilOSTxGMy3xYdsPpRj5yvCb2PDViRXZKM
Lr6PonaCWTAg8NFPk5RadJ1328qKm5rpq/Y4ZEBTfagNvL145ync66icXlrR6Zuxg1MR8vQC2+wz
gVVBLrNwwn5QWADFrJTX2dSmGokRcTX42eSMh3nupy+dVVlVYDeWzHwHzjKvvVm0V1Erleu+AiHs
K+5QviCVrs+LtMISPaTmzEuVOqgMxljRccobXYY/Q5/hDzaudYcGfxkCUTJl9/VyuI68iARyabg7
KMB2ti1Kpzm6LMr4bJyrLkD9f9SelQUcgNJZVGqkRJYvYHXs29ksOnLlFEfkaMld7Us8t4UR5mrd
x37leFwJ1ur5dprHyPErd7A1XrigG4MCRiPrHHXCe+0Y9UFx6GeNnlKngRkr7ovVLgWxAma/7XE2
J74JzyrzmfN0cbiY5niTyXk0uaTGfNbbs+WEet5S1rnlKJUV5NE6O2v55gAuCZ+kXKk5+GqwUbcF
vCKdfm1MAzaxIc7V675wjo96Xjz2c1ZWRGfqxnRVkqJXfxHZ0rSYUDLHC/oq6h7jySSBXtE7NkdO
Zqk39SDi6F52Y99eW4bwqsRXnLHRQ6vry2SFascaw/54/vNsGKFW1qxoV62tJupmWhozpvCaNLjk
7Wj0505np+o5YSX97UB4401KNoRc5a4SW0HW18ozSnbtVo2mDnm0M3Q3Teto46qM5wrReCH7y9Ir
NNtPYWPihnOpTkJdrdvqdgROsewto2RNzkdShjc5Arlk46ZOo4ZOUeHgsQts5X5NckyC8ZNSG9WR
rMO+UCwLK0wurrPFpXc+67N3LtNOTYHLGE0RZn3T3ZL66W4dJj233qKOBwOjPw09rZ2FPxVJV+AG
8BLMOXKhjOC2cxC7ZkrBFQFr8Jbj4yKIB1s5yMtekHzmJU2qbKp4MKq1p6GE90dmDl/KsUwUP5rz
5hza0fgyGErfr+upTnI/jxr9VlTQcAOFtJGEuXxlLf5MFgku7kiPrg0iju8XzD0NPBzVq/xMU9sl
aPBLYIAbo+EyNhgimwvQEKM3rxPNLu/oObNUJdaQId9JcOD4SjkK7ggDmgR3h0lru6AhrvqlXAaS
hrBCHdvci+7wMMbRW1wmArhX0ombNEvdhNLeSoiNSj2vC2xTVq/9RAlCp8uVj5WdxDfOFHexrztp
R2CALPKGocXY12zSSAjxZS4AWqOaXdYgDAhzmMq58wfpLGvYHdUcNNm0aaaxp/jUK+/dtrr2NRuO
oxozrd1oLUneeF6ypX8WRYWcn7d5LHFM1ZW3V1R98dYq4XpNKMecNpGXJSlVqmsgtUvRnhHmIo0p
DjALaK/oO9pyM9RacqvULTrhhqr0uXAcQH7GaGKGzSjR03Ah4aW66SKPwPneKo3kduhrUzzErpKb
3NwRWmML45u97UlMazdRGU2q3xLMhauypujmpw8mu4IF9G2V2A3L3UDlGYBmMKYw1rpcBiTnxQL3
h2OZO1XaQj+L5jpL77o0as+SQpsfI1MZi6Brux68xZIs0UVrqVv6kNO8wiBJU1GwU5C+VskyCoGI
TuaZ6CwFnXBf1F5AtVxf1j23iz+ANNfWkVENZ1pr8LC3E9eFHna+RLs5jdsrhU4j0GWnhO8+a5mx
ZxdEUa2k6LhDs8HZEixKkjhrT1/6a0FVlrxZs5lOYT5VbK01rJk6JeRYKYFb2GMCdSW39xp6l2Qz
jtI88JKmkBP49dSNJfTqUaTYtTclsHV7C4FtGXjrd+PK0SdLOesXVvCQTKxl8XVA5FrQtnP/vMDM
KVfkZhrdXitzYkMVoBY8mPhhXsZWT5L1WHpmvTVrI+PRMuNRP6u7ih6DXdfuK5th4sNaTiyGYFqr
G1N6RRugCcJjI/ohOR9y14hWVepa+xZ2B/t2o3S8TT95rbItCno8k58I/DfkdahuEwpMv/ekGhQz
hdDSvpVpMugU89LqVw3bp3upDthTXCkdhQ1eZyZncAF5MKulntDaTt088sS0fcXZK8GCDmKYtwZ5
2txBjbqkwRIZyOz5gcXoZ0CPtvRXhnu8DNVjPkg2eUA36UxojvIXbuK/Xqf/jt+r6z/bWt0//4c/
v1b13KZxIk/++M//03eyfS7SZ/Gb37fvz/1v1bff7uQzi6ZMX7v/Of5j//7L//z5j/xbfx0rfJbP
P/1hJdhmzTf9ezvfvpMKJL9/C77V8f/8f/3wt/fv/8phrt//8fszp1aEfKs2fZW///XR7u0fv+s8
eD90OI8H+OvTy+eSv/jDLwyeaZg8F78d3ts2laD8P/4778+d/MfvkML/wAFwZNF/t08cRdPj+/dP
TPcPIuvJRz6qohh00j4V6KySf/yuGNYfzFqIOWM0xgiJxfj337qq/9dnSEsRQ2O6YiU8Shn/dUp+
ulD/uXC/ib68rlIhu3/8DgqJLuyPfUooYChyaT4CCGI6fupwK/O2kqQZ9wdMY2t2hhYv3ZqmEA0b
Xzfm1dgtL30xPo0ekl3EtZdtnT4XsXM1JIQl0oVxqb9dZ2UWb7ZpDbdWg+vVZBPtxF04jsZeFYTD
RZJtQaVMm1jYhPhlOsqWZLvAUA6yvL0foqs+Jew2OSur875bggVFXRE3eDIpCXv7Kzf4g0uSn5Hp
KzlpXwfb3JcRz0vKpkaJp8MsRuHbFQHdevN0fCkbMoE3614zKH2RWrUtm972O6HuBlW5oo+4ylJa
xloZ+W6T38xxs1VrbaPQX1MWG+4nSZ6OVhm+ZySCQ+o7EFxBPlmBxUukB5+S9OtsXkgcIuCgMC8R
W113Cts8Q5irodfvFnWpQrUYIJbXDl1IydY5IT3Mj5wh9zVRPjuiOOPhefNGOqtu00NWfJqq5lGj
RzpUahwoo3JnTeU1XpWVAcYJxN3yXGv13dSrxpWk+ikW8FF4L1Zg3dFOKNfWxBgJLH0olMi9MR27
33pl/2QL+rUBu/WGyblrnh8pd9ji0coM3bJbPPuGMMy3PAMxzpYfbjZLWdkJlzd1fjGRQNg28pug
pRjS7QCKkBmEGaZWwtCqp+2FyV4vQkQUya7uKMeqjJtl7tJbexHbBo1vsGijtZm6inU7Mlb0mT1e
/NPeQ/79opiMw9qyzdbOKLPN2A4QxGlN3VfOXJLBjGK7GCMc12njR4V3YYzlozL0auBq2aoS0wSI
2uPkJhhPPFtu51q9UwHFjjr3qNSXL2nkhXoMLNMyDrMj35cuPTfMCHIhG3KLwb+vmTlFQeE+RS0d
JUfRVnrZ7UsSpTSLjLcIxmBoiI7GqVfxtmOxiu3shn3D61BloRUZ37xe1sFgJ3TZzOlJUnswWb/I
wMRshbZsnLpMgyLz3sephvzV7OpWf4IDtErwzhx7wI9ZKgq/su3rpqHkaD023ItC7c2A/81YiKBW
G5qZYrxz+mZltwaOknSYIJynZ1Uu1qWc2Jxyw470Um0lUwNFXXowRpUKRsIihjK13BCOeDAryaqo
u3NLpwbDVX+jNslT73q3cWPcW5X6wDZjlcKgCSYlvsKMv9PY/3AO9DunLtaDXm6jmNdi2z3kS/FI
b1ZipsyuOyJUY/mY6fIL+bBdTphaoqWrWkRFaEzF5WQkxmvitdTBnS0NJaCnJM+lAWEOqjiRIeTS
kFq5Gqf8jr17qFbLTSJyMAXirHBhRsMtwli/7+0MuDsNC1s8O81wBktji8rRNxxUWEpCEUiPU47r
ZrlenAXuUVrez3IIqJNe9ESLqEm1vTuqL1pEDCf0ggvL60ZKL/0LazWV7FjuB6DWfuqW52mZ7wXz
IsQC+dfWjr/qcVv5gyf5rsoSDKzjYek6b4lR2ZQR/Z2biRulqN1VptNlytkLrvX8anAm7Qxw6YG6
wPF5FoK4S/NVbF/lHY2wZUOxGCTxG2OXLQ7VDvZ/n4RCMB/oVHGrzeSK1v0B8PqcPFtS+F13N0SJ
e94Yzo0yy6sIjYhD5EXlJBS3qUI2YG1xR8uNVw87b45ubaW4KeVzdMSjWvGDS8XNrq9/0ob5LB2f
0kbbzl2mrbpBX+k445x+ftHtEnZ1otqBhraaRxJV/zwU2xgh+yVds9A1l8uuSb4y2aaGMx/0BSE2
iWQFVc8y4urj5iaGYe+qbL3Upd6nurwfa4ADky58VTTPAEUexlY7rzM4yxX0itlsBqphdQmwDjCC
Gudh7bKzYctMpdMDthiPx8270HDcS50GV8AE97HR6E7XtuipntUt840MkUyOtGyk5K5JWYLusKpa
3aOTpN2mlL6+NiX8Hjm8eTMXqcjPG25tUU23BcAjnlx4hIhuRFaeRar6ptgkvpsalZy4q+cbvZgu
jXzYpsLZNJi0ifkLrOjNSnIiW2lNzyrSrNn1I2EPh5kU2yYl+qibi0tbL5j62LVxVTEGa8YuLNp2
RxngrkCHIfdUV/GQEjm5rKICaHnnTXOgZeJaN+U6qpprDSZooGjV8w/VzF+1wU+1wIdK4Bj8iR6P
goB65ZSJdnT9UzxO6kEFJhTUulnCt51F+OujfPej/VxwcBiozUicvxtIqG1+HAtXvKn6PJrVg2iB
e9CTM8cv5tRO6yrNxau6WOYdAi8VCt4wRsLPkoq+YmGZ8iJ3pmk9ZJP3lGpZEdPnV623jHFh9cnk
+oNYg+zI71bXo5kZy6t7LJp+GF0XpqwHvRnUQ2Z9i5+VPhjcDTvRYnqb35h2BU5SfaI+O9VOnB7x
RAMgJnNmcMYRz9HGd5voNeIOuPpzKv3/WZ2OcfPIT/ivf5W9Hwr1ewp7MiC5/f+s+4/F/V9/6a+q
3PT+wLmE+BTZGa6ZH4py9Q+E4jwECB3x4R1VOv8uyo0/0AFhWkALxSPCjfFDUe79AbEX5ewxqeh/
VY+fPIP4VJGc4a1ChAgX5ZSGlUwAFMY4H+9cJcmu+ozFQW8IFfvhdPzNk34qC4LlhQVDx4lxPBaq
k59v70SVSjMmwrw7MpStlfXa1ecMYxfz5tfHOZXofD8OQl88E6DlEHb9fByTIU+RKb155+R7TcIv
V4LUffz1Mf72txAtwfOKSAf1/8/HGK1Fy+ZCM++ae9owFdOAzNyPhb5WP6NnfoB0/Plz/nOoE0GL
YE3j5lnMO7me8ifzic6I1h8847WMrvN8Z7Ft4iUyliBVG1+70XXKuPuu3XkWzWS/w2Gz+vVvPy6V
Py6lR24amlW0a8DTQQaeyOXMXE7GlJn2HfwjX6u/xp8RCU5XJUIQ2GLCPFRxBsEkODlAm1ZWmRpa
fOho7BzaisZnO9ImEwlWc7cl8Ay1vHk7eMln4qHTben3I/Ms8C5y0K99ZxT/sAInRhoPSznFBwf0
XL9Vmwvveuzffn3+Pqzzfx6FIQcaKBe/wok+LopiaO4Zv89qkrWRrlo3ZZ4SuNnGZFtkO3lYbDQZ
b3592L87qzrPtwsV+GgpODmqIZmJgtKID6UFNdq+0DUjqEXmV8lGy16NYvnkdfbhMYSwd+ST44DE
V2KdOtYUnQ5LJ83sIKx9B0HdeqPX/MkxPv4m87hikoFn8mJH8/TzY1gglGsyvS0OA27/ub4sXREM
84pptzHcGowpf30KP975Px/u+JN/uD1wCcZGWnTFgfmkPxmDT/n76yN8Z0/9/HChWnOQoaK9hqN6
ijvIIHL1nWXmh864mfpAKn5Dx3S8VYy9KbQVUUR+VKq7Cp1eazFmBmlj9mHV3kz13qYPUX+WB/d3
l5EnAu0o3wsb68kpbtEzjHRO+M1R3TO0JeelLIp8RQQvr8J/vy7/5v3wIX8CmarLCw5fGEbHo4jt
59NLgvIcx40sD3l1Pol5D76MuZMJviAN9eKtgklkWsKnaxIaXzBJ0Bb/5NXxARh8+hVOrnCdZ7KW
aVMeFhQoejBXcf0OQFdXAjsV4g32GrKSygkTRy57darlg7D0yQ6ojcu7wnRTVuGS7cSYC7hebacU
r51l980nz/Lf3YgeCyPqzWNOx6mZBdmLMpZLUR5q1zrzJsgsdG7/9zc7xgsMOkfwH5kgJ6/RuiyR
cDC1ObhqXW/mTI8DAGne+pOL/jf3F/WAg0oFsTcl+slhvIgAl7mtxSHq+vHKU1r9wYsydgHV0pWC
vtBgu5AGa0Y03bCwgmAFLmjt2cMQtrYdZxtGZh7I/Szo6kLqQZR43Wf26o8vYSBKwE8NNnc6T8Lp
t5SRM8e16wzsUtDiIkdr05Gxx00Tv8sMxf1a927HYZfp6Z2SeH7DNnruDnGfBPOwiaPQUFbe0b7T
7Nvpk3vBOvqkfl4y+G68ioGO0KL1vn/+w6qkLgwbbaUdD0qzbaAt1dFLj2Kpzm7jZCSjG+g3KHCr
Ye68TpV0F5HZWWu+OG6yq6B8mLwHqewtuv3F2rYApm+L5Bs5R6N75fZ0FYtN3xI6yCyUHspS+8kU
2EgzcTkqDsMOasX6QTHXSN0YC4dq9CrgrCeX6Xs5bNr8xQbuwBaUK/rrO+fj2s/Ngj3NBbNDSX0q
de1TRWaDZo2HsqEJy37XXql9oa7NLP3Wmc20GnT3beiVz6zL33ekJ+cb+gBl+vEtepRo/7xMaWlk
pxI5zsGavkbWtJvUdRXvKnE7V7dqem04fhrde9N9qpBUnyCv0Fb1lfFi73TlrNyrd5kDstQNsks2
2HWMiu4q6ZAy7Mxz011bdghTDUGpNt0486pepde6t3Yy6SPRmy4qezOkQWN88d51L/z1Cf1gtCfp
gfqcdR4HyREadvIoTq055XMSjYeB/re2Hpt13lznHrIoGdReuZnt/RyHJlvEvb2zk+fhPkr8lu4v
CZHyARiTUwWRu+XSX8zJakFMUF7QmnaVUEPGE23zouE6BTOE0FAm17/+9h/oEKff/qQkF1Y3OhGz
s4OaH3Gw9LUhH5hbjJIOcfUklDW1b6ehc2MF9rkV39lH0jVhBNnGvYR+kuTKJzfoB2IGVBzqH/W4
s8Mqih795xslRwfnGIRVHmrkUFFhrL3lvmN6gLrIJEG9Htq7YQo7E8jXl+SzPI0PVebp0U9fZbLp
pwbW0YFsyEVkIeIU+jjEl5m7GtGi7WzbXD9fPgMcf1DGfz8uJApw8+jD2SP8/KvHYu7dGV3jQeLV
G0gO6fylIn0BYI+ZXybotr11FmdbdTrH3xA2nnMrTLGBBhMNb/KzFJ0P/rrvXwfOALQKWklAmX7+
OmozwHvQm+mwkJQkzh0SN7xqZYtAsW5i7XpGT1mF7vTZtT9dnU4Pe7LZTWnwUhZzWEXFgKDBmO79
Ydo3jue32XaeHxR5rxg7txpfkI5mV6Pm+FJJ/QW/kXkhxZdfPx1/fy/+cBr0n0+DGce6k3vtdHBe
O/NmaW+aZVspT8M3ZI/5cscmst9O/9tH8s+TALEDdhc00lOWt8Nqosx9Px3i9j6P7hDHIDuAgfOa
12vFPjhl6s+hYfhWdVGXZ7T+ddRp3W2m3bTFncZmOv5k2/4hNOPkG53eDQvJL402jNNBPaOeccxb
h/lBrFubrn7K3EfDWTd2eUnLtVbuPLQaE9+s2+XLzhguCJIvm2tkkr5MDsa8sc0rN/0sO+W0HDr9
gif3zZDwvutUTlk2Gg+1pySbtE/OFaF/ClY7ruY/vsaOR4K9ASgZYCzwgJP10kqX2jVibTpgQBMt
oi4mVa2RsBiRaOXoTE0RwxahN7vLWljNu2SnftVm4xzEvbig/Ir8bmLYqDcJuRlF+0lg82mJ++fX
O6KpuHO4d05OROYpk8i6ZToUueB0I2XdubFdfPLO+9gX/n4W/nOYk+fCzhCcKB1nIVf2Svnolu9L
9GQ/6WKfGggyjyqUbXZZTXf6fAnc+TPC9t8tEw7u8H/9ypPFUuRJkRoFh7ceshGvzPmo+apxm5vP
yvjw6yXgez7mhwt+TH/FYkvH6IN922R717FboaB/LNwrCcy6EgNcQpJXgH+dg6b38bJc9bkM2+rR
ls8zddwidlhaEaqf58l7xQywXJvTObskCvTbRWzyzrp0FeAteMBr5bqTzU6CRRjNMfgsgu54R374
AVg1oao6kNJO2fn17Fm5xY15QMvPiKSuGpwBMTIff6yB5FKj85Zf5s/SvT4kU32/FX847knBNzWx
tM3cng4d4tZoCBmprK3aCMzo2imC3MRyq3zV6k08XPTeboxL32VMrcPvtMLEfigRmSNeDFIWN3Fe
fXYHHx+ED2cFwxd4ICg3EB35/Ifyn9gxlD1M+g6tmVHgvBXwBoqQLAM9w/bjO6Pit2dR8dlC9WFL
9P2seDCJUIN49F9OunSFYo5WFnM1oBusM/oStJ7ObeSttSvCyMOCGTOBBXAenbe1r2oXdX3IulCj
tiTe2y8X4xxSl7Cv5+oMwdxnL+C/OS0Ij02CjvkPqWInT9Zgj4KOhdsf2ukSqaNfp7dMWSczBTEn
AmM+xEcR4N7a/fopI6Hw4/VwzaNMhjzwo3P5ZOGaKr1qjJbzQqpnYhKXporLxYSUzLBVvzH7WHuO
zSF7BStg6v4ENJ1YF3O4iBRFvs+za9P8K5vlXenrrSHn9LwduQRh2pbaUysa7ZJZVfuK4Fz3/Kl3
4nOAeoobWop8cSvD+TJiFbtaRunct2IkOSXnCAhfujg9a+dChZ1lL91WlHAb6NLrM54GtqVkrIkD
EKMMfazNQMBvoqOvx1LzfjPjDWXHPVWKtiusofhKTcU1Lox2SlACmPKNzk16GCxmx8o06zspAcUj
Tx/SLNSdYrlfoMcz/i81cA6+05TVXO+zlmEgvo647s8Sg78SzrNutquafsCbUhiR/Q0ThrJcADuY
m/2UdeOyZnYpql3aI35cZ6BYo8vCkEq3Tvo+e8FhYTF7NYxWhpk1LJZPTAKsCr1TjPpMVbHgQ183
gHYPNZ4sX7MTYiHQXmfWpVm5VbnrPGEZ9LRTgPuCm34Mi96oo2BesglV7NAZyBoY3KmBgTqz3FDc
zs6mJUQXQ4Nau17DqtcNKUDinlFs+oiOZ0TpV8Zp38jLLEcOhE9kSW4w+5Qprr7CrddmG9VZgEA3
iYOpR8O/qfpEuZ94EX8bm9547yeneRRFNtBxHBTa4SgeHM4CphIEn8TC+zrJhonvlFOjIZCZaU9y
Qes7hAtQcVtVaC4XVNfvEXalNTIrZbxj7WdqbtqjedtinKmD2qxszzeVuGq3ieOq0Tm0XXU/RNLQ
gsrsNzaRG8tKkJFAtl5Rs9GNmN9XHHDAXYESWUdjqaYRqgF+0BQMi409lOvLAtjY6jjSsFNodOPi
Sx/HmE5n0NcaypaKCBtsWo2rqCFxBCR1CydrXqKpkdMKRbLNCHxqdPwFHaNhvN2W1YdoD5JXVXHM
Yyz7oO3SnIn1qhlrrq+NL5UOR57kpT+VbWes8K9oOznl8HP0Nmmuna6Ap8WcI7nvRa/T1bCYdXv6
INRQxceH4yuaoqu6nNunQXo1YqCi6dPAlez+MfyU1he3itos4MEyvuQ5s4QwiXSjZNspXdCvdj8g
Sc619tmMNURgijOlt8DVMp5IzZ1oFI5WzB57MHSm6jgLVmPeIbyQaI02VUMTp4trRW4B3uevceSa
Z15JMA66kiQbYe2S1QuEpVRvXFwz13VOUseKOq6/7iyLS5yjQBN+lVlRtLfNpgYzM0/DKiOTDltC
QY6rWWXsSRwRd/tZ1eipkgDjPZtOIb8ohbNcVYy/rGCeK2RtZeKq5wzD5pqWkVreIFJuybjMU4Iz
1Khb6x2WzPWAAGU79Jh5AvpQ4hqBHl5Oa0zlV6826NCPo9XsCLIwYZi5dvzeqyBc+zQqn2xTadoQ
uGP1PFutaezzYqn16wQI/HOEwP6LlwPaCgi8JCZjSPgUfOOAfkYnlnYrE4bYQbFUxVVjLdaTAiaj
Q71sZP2qT/MCTJLQkdyV+qiGcaqTiNgo7hSfFWVXuZzSpgbNuMSHpoA37mfW6G2wqmDK8IZqtH17
Rgx7lYzl+MKLjT10N6fDt3jwCrrRUaeiB1EsDCu4Wbb1gkMHyo9EOxLJIQ6J2UZOkaaW8pVlQD1L
pYLQXy7ol1p8iMtWiTvtcoCThL7GNea33rUSifRFisNiK8oDd77LpaQrfSOaXsUFi4I7I6qo8h5w
oKr3nRGjIG4Ve7oxs3KiMTmBUcVbUJ6pFrFeLGKR9t6iwD20iNZfVavyvuRFHl/oXW88a0WlX/cD
rfdVlZiU/J3wMFZXvVvuENC536ISWdZR82juK6YBeQCYf3nIe1Urg87Dcu3lJlIht6dnDOehju+F
N5QSPZ7jPWZtMn0xvNJeQHNW4yU6mPjJGYpO9aUY0EBKr+lWInJIYimQVZt+hiZB9a2+oYVgp8qV
ntTpw2KPVRVyviItsKqlalfxpBiUY17avulKT7dMLxVJY4X2vK9WR+mevWh27ktCNrmQbi90P2s8
9HKjxBgwagmT0iGu59jHQy4XfzFlZm8VI1fxYg+ZfYvzEvsqJAuxxijdvjO4qx+bJqpve0Y4D8uU
LvvIZFnCMol4Ik/0bdH2DPPIucs4E8N4jBgZ6xerqafntiisG0VpOtoivOhyrqgD3Ql0JFbalqCE
KsDDap8tnWe+Jq20742UgBnc665zNopmIPcII+6OdNRKg73uihYXW8X96zmcf980puhijAig3HSx
w1Wy9RqHQVyqPULIVmdrl0fxjOfU1eVONcvmqW1Y0jnfKPpCkSxOvjP7xUkFcBeMyerZBEccC5Lm
zVahB46cE+0bVremNALMN25+jzlLmNDXdSStWGJTZbABxFM40BecoROhS616QzypA8P6FYbDSlmx
uM71udtXIrsyKpx6YdfVzsxSG7lyoylcO38ZKRYLTK7YCI25PTgQYOagH+G6rrCMd+xc5sa+aOMm
ZWUr9MINIWSq0W5oEuUqORKsQhSlbbfxCAAer8BaVCJoyqbpdzNbvqseUWoUFMyfzU2KfXfeiNL2
Or+Y2qw/q0QpvauE7fAFekPPWVu8oRKB6LTlLTJq0/Tc19IlzUHtlSuRTthfCeQjg1P3JMF8yVyk
EX7HrOnOhKcWNuG14/8l78uWGzeWbX/l/ABOYChMr5jBQaREqCX1C0JStzDPM77+LMjb22SRl4j2
63XbbYcdVqKmrKzMlWvlLnBWlUUy7EotBnNgpGddim4htNkEjpRNxOKKOcQNgMbWBKFBV+B6RnvW
6EIRu39m+RyQJL/P4n2fwoWdetAPPEhCO4yG3CZMomdhJX6Jda7mJjvV3Bf6sQTWabMWrnVUpzjV
eagZxTraBOaPEZEtGp1DTkydbOrCY8EnMfMQtgnJoOUSVI+9PCWfuImkxGSlLHDQXAYfnnNRASnb
BqL35szyIMmp0Ab1iLAh6A2VmTUu8CuU5uIxQKt/IkYmiAQ6U5GFIHbB0R0p5qzM3WvWoVtVy3qS
HMYGnUNq3ZLJyIAm/ClH6djYUV50RwgQITAM6pZ9EoV4+sBVLJhhGypgbkJ0mxkTOw6g8u+lmjOC
vkUGGi0OI/C1mCLAVNFv1GlxEoo/6hoMZVoo9YUjgp7AGKK8/sWFqBhoakVy9AWFSvgCBLbK6yMb
+I6flPwndMfgENGMNROdV6cQKWRBLYH98wXpZyCzQa0DbV6B1B/1vgoZPrQCmcxc+O8xdGAzAwpU
kmgR0shH7EZxQKdFEfu6XOYNZ4gB3z5yHRipd1yUjLOFFwFHTG4IgLwe567aN2xNxEMUlWphhGBs
eJTReIFushoRFzrFoWa8URCAA1LJtNVnMiX+TyC+i7cx5hEwKn3/S+C6otVytAgd5Dkaj4g1k/d4
rsW3SiYdVB6a1lcMAV16EGlC81utkRqyxnrUROkzHDg6K4OcSQ6AY6oP4oi7Wg9LdnxhIpn9FWci
2MnyuFD3YlgBhNxNgvozZhPmpUF4X+pyMTKbGspULHoMsxRYtrIgjBmJEZRBFaC7C/SYS0yJk8VC
hjiOBcytPBD+eWyTmUX00bNgzhDQ882XYvHQdsAYm6PI9Wi7G9Dc+IRWo27aV1NVv5IsHtFb2zS5
xrODgD7HOU0eo66IsWvzFKewnSVopKGxugucmsjDQyipQ28LUtE+DyX6uXW/ncbjqDLFB3g+OLcS
k5a4TKDkiIH8XnDaGu1j+6HJ5185mpEjQ0Inwsf9J+SNNAfK0IAzoAID2MQVDFCu8lRpmH4R6Wu4
wp4luykqa8wzqGCs4A2WRzqVPIAt5MUXHA9wL9QrWVUzZQiI0ntkPJQoIffDjwRU1fyuV7Z4OZCn
+0O7VZQAITYSetCNQW8CzUfVEwbTBnIEb0q64jSi2dksYdeSVaKzNdZWSOXqMUI+4MQHg7xJc1yL
97/hRspt4eyRUHSGmgSugst8SUnSlK9B8eI9KSFYCzqCaMEumF8pIL1pbN83JtxIY+I5uMjUgPwN
voGyls5qx+BqGbxEAuncTETmCTJrDC7LJABsABiVzdghaYKNPxlBi4IaO6LsnRWhCD6NWal+M6AF
0Hue+QV2L7JJyqK0OjlW9A4Fnm0XKc8JHwpI2ILGATe45ECZDVedioSYDLILU6iVd4gMlTbThZyF
1rLIJBPEWzqEARZhJ9SFEQQiZyUK1Rrd662djLwZmvMkyDQBnHE51WPIVgGg7CgopvmLCGcHLLw8
PPbVQyM835/oWwUOkPzzC00kdI5RDb+0lSotomL0KHvEN1XixoXvqig75nDZ5fDVp4XRZNnL1Ax6
hla3aU61lQ+4kU/HB4A7lcOAifxdiDrLw5VwKgu50uBVxPJHxe4A7uKRYy0Rtg7ztp7dPNpkTKhJ
5JPtTkWXW0olaeP0Cu2dlcrLrT0OICfIoEQAvXi6kivms9gTsQQkwP9ZdZ+TClVwDX2QcvGAV+HK
wJeZpX0IggXU+yCpitYzyocE9cijUb4fPMFnPgXFjn27KJETDTZF2tjMPBlowrciSLX4+WzwQGTe
/4BbPuzc/nIEzyZ+kkXcoHk3eHwbf8xgEkiAoefm6ACiV6bU00Dv+MN9k7fKBhgvphj7Gr1s9GLP
ZdtCV7EF+ABV+9itup2Y7pPuwO65Fq29elGCBqHccjF86Gzk+3kNqXirrnnxBcuqnI2aGXK8/2J8
wcQ0DpdUYLxCklNyIwb0BrKgL80bSh9asQhmphWvtpzb6xX/Z/TUjCMlLMWxhBmPJ+5h5Bq3AsO+
2EkrXJ03d/HZJFPuo+4y8CwvJwqkIQjokMoRc8s/ksq38ap/kHPyen9ZbxsEqgrXLxoTJWpciyoT
0wOGhMrkG9o52uSUI1MxPQnAcxj3TV2tH41SXnzn2fpl2UzQcjWS02vyDrKA6Cm00pf8B/bse/Ly
b2zBL4HReVm0b995ZistZjAJxAKQ1z8Ej9eJHpnco7yHcJshmSu2aDf4Pa4zW5Q3kEGwCpUQIKP5
xwwRHbJiR7TTdbMOAVV0+YACwxA20uc8majb3Ld9VaihbVPrJ5Rz17AJWjm2g/4KUlLnJzFBs6yH
RqSP+lvjvb9/TdoJbZorlq/8AW2Z2qoyIWHEhbDc1w5b6P1BfgLlmK21m2iHbMKxf5B8A7Rg9wdM
71faKlX6CdCLlrQh1hVBgKQpRvweuKFz38bVxUoboTYqS/JZBuUljOzLU+l++G5iqxvGVW3061n3
ja1tnmXAZxtVLauUiwHrPxnVo9v/YFbUuW7MF4hSADREKQqngO5AqEI1SMBvQk6iBsIis3dUG8LE
ayd72eHn3hETdmGF8sx9NQoTQZv/qQ7NYOsfj9psMz9Fe/5CRTnUmjUx+2vMMGWQOnJNGM0E7zE0
PJxqzxKQQdiyb+SYbxujg+qBoNfPoK5G6va4antZ/HtjpU4cJInq3MfL76TYhbYbzTVvQlfx6Lmk
zlUpMAD+g/vuVO8YTd76O2jzHrDz7GY72ff33pVHhtMCz/iCWFr8P3ptLjdfFAYQ3GKBoxzy30O0
h+4MkuaAyEPZZpc2WuFbX0X7tWJ02QznE/iXUQHlU9w4QMlTRvuizdm2R/DUTfqkDKZgicROSw3M
lAwkikQwSLZu1zrh7/uGv4vldwwTChdVVqqSFuKACGZ2QTkS+eMzGuORfEKgiGAxxOsdqQoQjv0o
mGALzeth2CPn5aiooqJfWp+j0o2Jh1JKxZ54wO1G3gZN2gj2pI5HnYo4Sv/j/jfT3oGaKxoS0lRD
O3YF5kqCgI+LJJIWDA6qf/p9M7emBs2CC90BeqHwKKY2XQiakG4WGmBwkNewQhPdnUJTatkPX7RR
sUxDyAch1Moe04/mWa09Bvy5wuxrheofeWYPsIhU7EG6u6nBIn8cZ3sQnBFQkvufSTszzAaYo9EX
hnYcNDuxlF+GRkXIlcwyG3Y2b0b/URRcMHQZE0ERpFsxdgvVB2sCen+Wfg6Oow46CEsWrhyCIDs+
+Wxj8nJjp8iN5CgcoeJlNO0B2Xe5dRWsBwhn0CgNxK9cHyCivkEryB7JqZVvuj0B/3wStUwx6qPl
XLGAV4L7qGIlc8rfg00ANjnIpQ699W+m+x9ry+Y8u5r8aB4TJhMRGwJsnDuBMGgcCznKTzYbkF+L
VzbhLW+ECQccFz1/KMPTMAIxR3s6EISDByILF4JU4GWM5x2X4n7TwHUKLVGweL4BAP1bLAbZQw6H
ewc94xqslnbw37sMGDF8w8IgrlDr3hNQ9IQChl1WjyH/xIIJDmW4INAJ796f4KtAgzZFr2c1Fmot
SJjhSgYBgNO+Vn1nTFGzY5lN9FmLBjrwUYb3/7w5eDlKOOffaBZgVqmj1Ix5Cc5oAJ/ZyVGiyeqb
baGPAFx3b0Fn192h2yozagMasK1Gnb9zK0NfJpHyxRf2qUtASHzwKXOALstdATZpMHOAOS5uV7bU
LfAj+uIIcCloNOUgini5hSvU3+YsAjJXPPSF9ooRcU9N5rQyOFDsrNTABJGOTzLUH5EO4ofdnDxx
tdXOepN0RltZs2gkB5Tv9HwVnnpzm519GjUDgT9l3SQno8eDsQG8dg140qCyhtJl/RrHNp6b6CB4
ql7bptWEGU0ND2r31Oqd/3Z/Ey577GolgItEAmfByEnUKW/wrFWVKAJ4py9eI7X6BbB6mL3fN3Jz
sOj8WzBs6JCjfakCVA/E6TDYfOQYYPCAKvDR4oRQyiz8dqcCOnHf4M39hdAGdVmkKtBxeLnwOcrB
Q9bFo4cqVLwRmjl5nyCct8I+fnPuzqwIl1ZGVfBTmUPVVkg6svMHEmxLAZRXhdiqp/sDuu0dZYRL
LNRhkV2lQFYCGQUilSGuaD5ELRAcw8ik+fsA+oAAoSgVuEKe2v2/SV+jL+8fs9RE+lUsRFKL7cGU
+4j9WfinHhju/ACikz47gsln7czenNMzg5T7LRKFS0IlBWy7j6ZNMY61WXR97UrgVVm5Tm/uShlZ
Xwkyu+hopsbWMyM68oQcR5AZ/G3sC5EOvkOyqxsUdsICz9kk6eUVo7ed/plVaoBZkTdKDjCJxw+F
OToi6vDMeKgdtFTV+R76EcBt9IPJZGtn4v+xhf4ZL3XdQMoIOpEtOFIVFRBE9Lkoeg90BvBB8q/g
DdSumsydmH7lKN5e0H+sUg6G6xC1gOkOAHSxPfCII4GxVZhhxcNc5SO+71JUWJCQRhc1ktKXZ5Gr
mT5PBOybzDfRItd0j23sKcSYBjcz5U5HgbkwxGQL9JgGMkPQUN4/oDc303/t40q9tA+NK0gWgpze
K/MA2aas2CWy2S7FPWjZ3zd1C4gKkOffY0Wx5dJW5vMJ1wVYyIh1gkwFToGgNmrzVWTArbriOOst
xGFZ3OR5YAAIbxDu2ORvavNeyS7zHjBf/LgloAaUyGrcvKzn1YWCZINAFqTs1ftuBD1nzy14fqj0
WnG0S9SHqorfSvUIMQZgH7cz+ybMTxm7iVvH7zojZpoNo+wqda0daeVL6AdfBL4rhe/b0evxgiPo
kcp9S2SKxw4h1b9akf8Omn6o+RLgaSxZHlCMRciLisIiUU5tdmjAMlOBuQqXOIiORsVIccBErJlC
wHSLqCOTkT47gD1ZS6Mtl/Q6Dz7f+1+3Ng/85XZhhLzvSY1rygdx0ORI3Rs4irTQvm/l1uMEoGO4
bgEaPzLdaNK0KokBx0Dry0MjHQUWUhZAO0ZWVGwy0CffN3ZrSOfGqBMAItR2BFspnIpcje8k6pct
REYDyElu12cZeLbvG7x1vP9qbeNRXZJlKpJUplbgRxAle9l7UHw0ocsOYMyuZHv4+HNDMlqQYUaF
Rg1ZPuT81cWIg8KXw+SNVWXMJQ420z2X9eDMRXRQyJrbXNwSfVrRiiyANERFCUCkJnJK8KRFmX/y
Zsh7JN3zMGZWBp5npdsI6haq2hsh+lLRTnt/lLcuhXOz1JYMuFZIwGM7eQCIy80mql6TxLpv4tZ+
PDdBBWezOE5FzkiT1zevQ3+oAd/kQitCJ7WSeHWydrve2iBIZ3How0B3CDSgLteNifxKYApm8oAL
1aExoI/yI985yoBWIRS674/tOrxdNPsQCUJscZGsoy67tk/FFP3po4f2CPSQEZ/dQMiFXZnB60N2
YUWgrrRGAcVpFLDw5OqmlX/O8mtZ6NPT/aFcz9ulEWoDBko9xqChGj0yOVMN1rt34SekDuRk5X6+
3g7fDC48SpcomqOIebk+GfpRmgHiNl4tu6HiojvcTIIXVlV1FnoyubSSeP/uib48WJf2lsk9O8dA
705sHwt4eo6cPiofiHpGXhtGc2YgpgOgQ+8Wr3z0i5l+ZOJWnn6BuN0oQwYYqRKZpNgJ288w+k3Q
SzKBobZ0eOLyhRHgJhk6AF7X1mFtfqj9WwzA68oD5icrjtP82DoNJAm1AvTzwUqR86poBSgKKHxE
UMGoKE1A2vtyamCFCZNRhakk3Qt96DSlWfcncOxAHKE75aydK9YAuCxIiDW01SxsmUGQoMncblm3
63Uuf4/z9xAJqUx0+XCl1H297Rd+NhbUHDwk3Tj6Lp8U9J3Msuh7MjtbPu9WNbeZvxamw/s7/5Yd
VPGBCVdwhCWabqKWqgZU0g3jQU5nA26gz2oOZCfLs94s+XGNi+r7jX2+IenCArUhs7KYsmpkyGnQ
Yzc/VvsALJ9GjZIJsK3PUOR4aZz7A7x6cNAmqT0Vq0VWSaB4PoGwfhcb2ucRfMpmsVtru716U30T
NEE3fCn1iuCnojxVpKYZwhJBPpWv7JdsIXcCngaoUVh4boxmYoRrAR/ttUBohCarpR8AnEZIE1KT
2QpCWAsTH3rTBiyCm8DlzGHFYd0YFGzgpLALbAvBPvVQrHhgMhNfDD3GASueFWzAemiKG85knXDP
rGzGmwM6M0a5xyFThDDNpdCLHg7cS/5eWMXablju9IsNuMzZmQlqzhI2jroB5NjesAmPkQMVoSP3
+BY/VK5iMe7K1lt+2D1j1NbzhQrJNQJjtcU4jBPvlE21r51EL03f4R4jl9tA6CHWVszS4dT3vjgb
4+Jlz7x+xoyRGvUk9EKXbMbduJXcZkes2JzWZnPNEhUC5GE3MwwI/73kwYNvJKdZh5195ayt2/KD
rmeSA3sdCMpUdEFdDikX1FRMWCH0kAk3pU3gjI5g+wcod6zM3TI3tCFAQFWQv6KaDJd4aQhNl4WU
SHXkQcnF4vXZSA1x228lI3FnXdDB22VE1qB1zo8Vw9dTSRRWUIEJhfg36IWoqexAzC/7JY9eEeyV
4El0Ijv9km2yXS1xrFiiBcDJyNVB2sNSa/TurPlWab4IJnLvK+H1tbPH7XU2JJpUKxwKNKUtQ0Jz
T/Dwsz9+WmiY3E8WRILe0EWxEu1coVwBqb2wR61dOcUzU7awN2HXM7psdlZnbDJrrW6wUEZSmwSG
ULJmQalNJECGLzdJEQHuhkx/7FVmvUutSk+Nn1Cm0jInQjINTbXTkT8oh8oFv7oju9PT+PmryrU1
EevV76BimDjDG65q8R3DJnVB06W3O+UREDgguE2IM5qBHbmD1b0mbvojflBtEOPoiSW7qyt9c0ud
TQh1S0RpRiAZJoB0btfNWmhwD8qBMyGFeFrNBV/71Mu5p+6IUKkUBBEYc2mg/KmB8pl5al8+39Bv
ua/tyPJN34xXSBGuvQ849UAquqS9ETPSTgHaLJECwbNlYzHarH1Ihn/KrD+//S6tUKuZgYgYJJ6w
EryTDbflOQMaFE8rbub6ir00Qq0UxIGgOQJmOa+3pFoTdqE+b2dfVwz2UO3a940eP5b7Cm312n3D
3+yKl44VhpG8+JuXkLoLS58D0n8CLyFrk41vs5thE7vBprEit7E627cbu3YQ45oQ+ESStLAGZ43T
8zoU/Ga6Y5cIjVXxz9Tgh1lRCgntK1731Txw20zfBW71yT3He+54f7i3fB801bFXQEcNiiRaDxdU
CiApmrPcqw3wABkcLizFlQwwTGvqxn/qnDXU5i0aPxRkUMwT0JiB7BC1fdAKRhiey3Ov0SrkfgNT
1Y/me2k78nHtClnmiVpLmEJeA5iuhTyOWktR7iHz6he5l+jHVSTj8p3nPxzBMygx/uHLoCI0HDWI
E+ZI4Rk1qPpBe9ibmlprohvv0W2nWCsX742H4KU9ajC5lMsRPglvfyArThAE78ETZJX2V27nem4P
zvSBv5zIQmrAYdzUXgdv0vfJX0OGsyaIbYApoYbst5LUdSG4JJAiZnUfh8G3QRJuLX8HeUJtAeQT
boyVLbrcUtREX0CZqQ3jj7w8TKQbvDa19pKEoFQNdeXVnJ9PjbNijN4xGOEFjoWyVTHlQJoJsIqt
qK3Vdugbgf7Z1AJKHLZ+0eFng+Np59sWtG7vz9SNNMolUIEKqNuSg2qeiLIn9Eyt3uuQBdDA/G5D
X/Z4EC3B+olrwYD+A3iVHsCYj7wbSpJoOSicx/uf8s2fQS3aRSmUmkilY/M6gjTtAsbqrdaaNrzN
26ztPzNWaJevAA5Y46cRu+ymMafpUNjB7iVxJ0v92VmBWyIm4uzByr+gLABd2M7F7715iqxUX/MS
3+0O19/6T9GN+taaR/NZEKHIWJjDprV4G28tg/mUTsuX5F+gs7Ny+z/v/f/PaM/BCy7CS/yXx/WK
9vzh9/A/aFZpw/95eU9/N+fs5//5f//WJAJbOYtk139ozJcH/t+aROz/qnjTL21hyB/A2t/k57wC
gnMZ7FSoR8MjfTMlN38rEsn/K7JIMEOnCIRG6Ogif8KAvhzN8x2CCjSqNDJ4pwn+BN8U/vvZS1Ue
y9mP5KZBWRZcNX2qEzTwQl+llAIj4J/OJuj41489lzygn3ZLuXuBfsjfKROg6i6NQfx1IhwaDbw+
KU9MxT9CC85Coyv4QdnZZZYyR84OrH3f6lVN+Nss6JKRxgPcFK+FS7NBxQxzJoyN18yTpbS9Xaa7
OnkEqwrTzFY7vdbprmS9oDV7rofapjsPNhHbFQcsLKOjphrIF9RzgK9BcoomhUuaOBwmtGl6c/Q8
H3JBHyH6Bz1xaL1A/dyc7ADKkwjfvyAViEbxSLIyzuwey9IMxU07OSxEi3chZ0eC1iU7H5RyaC8Y
t1wKovdDc1p7iN/YGahjiMACoacL9VvqSsy6uQpUYHQ9aPGMUoFeohdo0UHWjtFwKFYc/FXshDUS
kFrgJSCRIV9M1+1BDjD4LXR2vbgvHTmvvTx5U+vSTsLWboNgVyQceoohqSYNXy3zu1NehpRbWaGr
VNv3RxBYB3++wikslQGI/ZZH45TUeIna64WEAKCKH4NHsTBiAk7k1gAiWKvU3vSrATJULPe6slNv
HBCUc5DGRPs9HrcKtVP9KI9YJY9aj8Qv/oAUf/E7DnhXyNCCL7OaXB7KJHTHheV+KPdlim5eMGY0
AqoFrxFk4qEispIFvwqjlzlBbhNAbTgjOKrl4XnmIJiBByEFZKw9oeG0WtgVtc4ENgSTF82wQhWN
sfuKRgDVAIcewTRSmonAr+RA6dhl+QaA0xGRAkuA36hvAKMVwPZK3HkBSAy1WJ0ETRn4tdLd1ePk
2wxouNENDP4DUOFfDrWvIerLcn3nkRDUr3oGrm/lRyQ8yJWVDp4PebHC6FZJ8ZefeukW4OBFKJ8s
yRPcOdQ569W4Q0506SSYnTmzpgdoj5IRWsDiFkUPoFw0ILxGZwa9+/3ddnXAAWwFMm5hxOPgl2n+
tJyvWh5a7uopLDyF31cAA8T1W1Tu03itQelqAdEqqEJeQ+LhSzCzVHUPSnOz0IkVc4JgrFbFH1mz
4uOvx7IUQPGuRM+xAAFAahJFtJ5wdd1HntCWmiA2GtilkMbU4eF0DkJWfzpzQN4BDylz4J/GDb58
zdmZAOVDE6M8D2tKqPkAiBVv/AtBZ8Ya1fOtYX3vRsQH2PkqFfamZOoLaBRHHgg0tDkzF95zA9p5
VbRyzOn8Ct6RUJ3AIoHoHkz09CnvxkIQZSaKPfmUShDdJemCyNQqRgchVMTy5rhGo3draJAIR6Zc
UED4T5MygieGCyQ2hUVt4g6CrIPELyy3SX26v1ZXLhUjQwf6wvaJAhv0Vy7XqiGTtDSLxZ4IoC8Q
d1qjQx8SELfHwU3X7sybxrDRJUWUUReiqbnHocU+j5Bi6TuwKSkONAOBH+YcCZK+saBla8kk+uG1
LJsCoAHL8hKa7Ak1uLAGvRSTl4mHvg1INx278aGPoCa5kn1bM0Pdi7ySqBnTVzDTSG4+pzp6zCVG
3jHdiqFrF3w5ILqCV3cVLuYRlgCCFiwoUlad5cvbtLKJwSAuemUL9/7+uHojyQs0fHEbwIWD9f87
p312mNGmn3NFAoooXjbqbpulXjAYCEdDqBoLYH7vCI+u+W3POIOdnLhYK383a02x1xOMb/iuqsgq
XLJITTA7D6EIiePEkyanlg9+tPUr6JR83B/q9ZGD+8XGxD2HQBRN8pdHIU2DIU34MfFCxvL35KFJ
nMlHQMOtVPaXKOXiRsOTBqUbZGkXLg8QXlzaQW+OPCLjk3us/8D34MKsthFZawG99lhnRlQ4EMpI
2UfQy4ERMMBos/IopHtxOpAOfDrPYAtJ45Xg8PoK4wGPQrcRNFfwLqOXKJKCSZBrNvSa+oPlXsq1
6OPGpMmCBC8sIRxACpEaTw/h957wXOiJ8q+xPTK5HaG37P4GuA7m4HCR5ILsFUIcUIQugzzb6wjm
oFNaFrHHBU/FCJHK+Mile3ayC/EXWDEKD9B1shPf1T7TCbdya9IzuBwubAlIOcqSCGEcavtBfTNq
pCIovGCCXiLIcxFm3R8fPYd/WZDQOySD1AUH+3J4STGCb2yKC6+YU2Nsd2mI63mtGe+WEfhcDp1B
aJwBe8ylkUpNsBcktvBkMdKI/6uS3Dix/3ggyEICwgABNLzO6YB3IR6qCoapPbDHxpB+ZTMgX4I/
n60l0IUkMjIAwP1ROw4o6Yzry7DxIs6NOeA0Q1vBY/T+SK4XHTfTEvchrAY+ghYqElO1rsoqR35B
LhG6Q69DL7o/V+Za7r8zK8uane1rkJHlQ8HCCglPDLiKi3EtA3mVRMA0wQRKwIBjAvNBHx2xUKK4
8WGiQ4mEvLOMCrYgXQK7X3AswWZntRAR1tVgg2b3KnfzfKW2enMiUVnACwGqROjTvRwil0iJCLaa
xhv7VgVcuMr0rp7W8K1XHuJ7mLiKsLfxEkWd5tIMWBP9aQqQogGtGCtq0IEtZj0HHBmFPqvgX9nk
Zz//7Bqwchmc+Mc7Erh9bEgCL4FCG30Vc3LBT/EgN14L8HxGONDVHsW1s0XftcsIz41QTmJmMnBK
+0jDQHndEdkXXwIsg//RxP9m64OXh+cRdUKhhlbBCGeouWVc2XqNHIVPKG2qxjyHa+iqq7TS93gU
MC3J+AO3OrX35wHEl6zAtF6g6EX7Ib+MzcaXX1twS73EROcgYqs0EDTRGs4Gq7ANhj9TgIL0r0mo
kGDYIZcuycUuShijaGK9LnSJMTIV/3Z+6gK7GH+LU68NvN4VjrqGLb21q0FJACUnaWGVoRsQS9Cf
1RXDdh7bvYMRT+OGyLjvgG4tNxIqCxET9JxALHa5oaM4IpBISjovbOJ0U5TC4AZEzXS2U1VNHiAw
u2JvcZvn0c+yHogkBeSxyI0qID9C8Zz3i84bIByT2DNUY1hQ2upgzFMdRn1sIFyVPWbDoSpn8AJv
09KN2A9Q/eqprCHmzDJdYF5nRU/AwWioYIdWn/rUGkC6OEOtdzPwVjZAq/yrdGu04kKwhoHa0KFI
zBGMmInJdQ9h+TD6x7gBPTx6kicJKoIgLtT630lmdzulNGfJEtzoMw6irRJoIsAho7/i+K/owOl5
WBbm3CfXzSyqXdYhptUSZRvLyJg9saGlLv2NGgOCksfseQa3sjeLQEgASLRIN2mDbFTOFBqkMdtn
Id5yXy3nNvwHJMXFpbo0GeFaaHf16sCngqYYewO4NEDu6TbBrq6zbJQn+FbZTVn2M5K6PXmJ32XG
kVQrr1tP6X7EcW2tbJXrnQJKD/Q6I/GONlgaKy4UUepPRdx6Azi7tWaufpJYfWXjYK9G8yrw88a+
lAGyhTDo0ssNlcfL9RDiOso7UH16vJBus8lroEFTssSQESxLr7FwyHqtqdaCvqvE7jK3iGkR0i7B
xlXyfZCjkjA9cnc8eszARmvxMUSQnqdTFWpgW584E/HNgZQrEdRtu5helDcAeLiKNpkQTT/z6Lde
xdklhggWU/T/2H1gJcymBE+V1mnDBzTKhh/3V/WGS8MT6x/DlMPJpjgjNRt0HiPuCzDtNvxaVugq
T/09p0vwiYwsD+ED+mgJeJdmJOy8UjAhxADkRvqQOQm7BRetz2v+ga1Mdvh1f1wc/eL6y6qKNx2C
UoAqKKvgKPdzocGB5j5HV5KQc9bIT9YkghUFbqL77JGbdkqndSeSeh2w7QbgUMkfvi3pj6B28dCI
KRtK2E5K2g1myGH3DpEA4iGpfLk/3pvrCEKbpRtGQaWNihPUYFT5ohRR/5h/86C1qNdaXK/69zCW
JdbB7sTDEmaWLzjzkHEutlXO42pqqz3u41CqbTF+rslzDXJsEMAXBcgHwFmONBwafVmHEL3OBbSk
4ire1Jmv50nuFLlVrBGB3Do8F19G7eFuqAXOn1JkwmOHryAaZo89OMnf8sSAAr3PWNVbu583afxx
f86v9th3aoLHPQ1sDiIniUodMAVJGCVanJTdmZXZ6J0ZaIweG0RD87v2+XsyYu0rMJz7dr/D2vNL
m7ZLhb2hXAlNUvkICl35I/sdmb1e6Zk5O74BTqFjbQqbHoXypbY/ON2uNrPTsG2N+cA+TE5s3v+a
q+lHEgjlYKCWUCmFhCzNncmA4YOXQX5+MhjHcj8iMzFbjdMh37Yy7qvgkbZEnemUF1uRq2Fpsstd
7ebGqP3OQag1awRsaa0x6RanhVbr9Hro9GZkK4ZkjDpnRkYIXCe7Daz5uKYNdMUdSn8VdcgLEcUC
IO6VU6dP+mjEv5QNXlS73oLOsyZsOSe1UqPQf2utVpuNMeAXCN0sxuYt2Ua2TkvtBPihdKXP/4pv
iv4uandyTaEWRYzZGvTiB6ur+Jrc8ALt8+UdOneQnPY1Vltxu7TXpW1SO3MGVXcDgMBik8OYZROp
ZLhW2bi/565UBL/tLIBrRMpo2/0+mWfOSGUhrCrmonKarQFzLjiiMzuRDnz8A9ipAYSM9QOj9cYG
87pyV98Y4kV1iPK0g9BLYR1DeAzqIUUFEmotkDQoU3DgZl3URdaGuvy8i8OOJDMy9AttLPhdUMq5
9LtKkkC3PAkAv7Yms9t/kM2kfzFafMj0VAvsBHCcN9Zo7RK/wB+2Zn5xnlfmzyof1IriyRHXcZjF
Xqb5tqhBrMWstFD/mDXeBbu/TbTwAWwrRmSkuqC9PZd6YKwdsSuk9lI5OCu/0E9thbQs1MxRfpGe
QZJvAILuNJberdyh/OI/7oz1O/I+21UQiufkJsJYy1fwqCPu5/Veg2yzPgPARYzRPM5apg8GuGpt
RcMpSnXxAM7stcQCHfwuwz2vAlFzXnVdVAx+E3vNe2Kmem+pgIsBdGvyOvj9rczEVwGFz2kjoKIf
T62DhwlgcpFd7NCrpDdGqzVvkta5rFYD64XbSf+qtdhhjFhPNNUYAYVmXGXls6+ESb8/eyEgQi8p
KsN0Jj2M4x5alUs9yRKMfotegcCRte4RjREmbxbapLOb1ijdyo6t4PGpswYLzXouawkp/NF7ZuSb
cdROkcEc1/q8b9ZNAJSUcBUBVYz68eUpGtEHLdVsknijpR6Et8rMvsojZI/cBADi1qnNVIMYb3W8
76dWzVKhyYDXTVBMMNvuOps8Fo/g+rNUc950FmuVGxmYPPXAr8QlV/hD5JJRGMXzBTlMFeR+lMtg
I7yqyoBNvXnXPL7KWqXB7UdmbM3aqD3Zx93uxf59/P3bfx0O4IwHjd1aT9Fy512eJNQ7lqZzMGKB
qPV7q5ydpCxTY7yzKshF/8wt5p1DO9uqU7h2xLABmD0Y4AS8YGjI9FRyld/XYw6UPfnR/QwPwc/w
NNiiwzxNv1pzOPkv2FJ7kNoXJTipVlZ2mcOrEZ6VjahY5P9I+67dxpVt2x+6BJjJei2SIhUtWcHh
hbDdbWYWc/r6M+gGzpYoXRP7XvQCFvbuBRUrz5pzBJ4EIZcRNQWvgLeyhWrktr9QrNYUgUV3d+nM
rfNTUfmtvXHEr0ZU6KMmjpSxvWXiJAfwc5EVWpJdAbZWbEaOZOZnZVcuKovYlR0c0zM5uWDd1S8w
d9J33Ft8np2BuTGYnFMFdNGT3JfGMeg2SJGsPftFMHQK6TUj3s6yx8aAZTIEN/Wgyc0Lo5JEFJGC
OMnvXm5AAv+vshjW8WdrelsqOX1oyUvIHWZniapz4NQHC/qm7cmW6qB+0ckq2n6STNl6Fmk5g2m4
v3vGOpCI2iDKdvjXJFqT01SqpSLHPZvQFjesUxzUiv6+aKcDiF+FyR5SN7AkGwtrE2BLA4MhFodi
fapjKrbJKmv5rR8SqK9Xh7BfJvAU+L3B8VS9nrF/DQIaCigUgbzNZNHCl0wMq0JHdkFUj2mjnRq5
nAlQHjYBSOio3Q/g3xSsI/NDnEagL57ihFEVgB197n05jYB+OgHvPrx6UUgBtOt256nEhzVAUDR4
WiNqJ/scaU+4MM30465kMzYDZTsZ6TUAbHGC3zYjDHo5AIzZnOBsEjiqbAJEo9GEsyJh7fMOvxHZ
sv5k6xI8qd9n6VHTP7qBkIEADfkOyFcD2KIXZASJayWoIP2W8XCF2tXPETR4Uaaql424VcW9klrh
rojnluV0b6HniOHRLoQrUeyfZhZq2LblIYPUSxD4cPyCXpx+7vxVKS9L7e33rt49If+1BW7WmPKG
3fHkQtZbmWs9D0I/MEaB/x0l4QGmjjBHIpxrMrhLSdlCgyNMCPUXVbORtzKa6o9bWqpU0L548Ut4
O1zach03Di+tI8FmqeUCZlEZsFMV18pRqFYqs4RINPRcnimr3eV+p58/WSRK4bZcoY2WW9pS7IEL
gpkg9Z4j8g10EJFoTIz4/fche7w6BOhboiQB99Kp2koAs7HI9xt47+pmVTqlJdXrbN2sRNnKXphw
7GMDfqpNtFPe6lnl4seto7wH0johI2XwdluERVdB0gB6SHXxLHew4CrXfu9SiPahWP7SSgLeXk6q
FzTJljAmgZcEay9w7pvZI9PjGetTwN5HzQfw9ntUds5Eru8gwHAazZWA3gDlp0UKcS6ZcndC/zQD
lihw19DrmcorwCyP1zxG+JOy8bpt0FpZAPFQWG8LGQ3g6jgztQ97JY/ahqjEyTA/uR3cvla7OB/Q
nJAh8+xouVOmViIlhhLSoNTgxJM5vgxlySTbhnX9EeTlB6oDRtjb+dxL8+G34KGLLPEYOU4vQGmI
UiaM39IVAio8sT2E24LbR9Jsr+8OdAwy3gI/+E7cS1P61KDkENDjA+GklJbcH9KTDLc17jl5FrNF
sfGBFB5NXmroWwnUxbEQRclM9PhomlGxhk0U8CVjUvV23FXdzbQ2i4VT3H4PxI7Fc12lJiJ2C8lo
JZ+rWz4aWgwrMnQ/4LFpLjyRSpF4/rh4u11dXop1jvpCNdgzq2kaDo57ZES1CoB+jnpTk/AibYe6
76JSOGmlVZ6TLqEx/EJHJHYI4y4xkaiIS/TQDG+Jlq7I3Fvr0bSipDxeoxL+NX1+Jn3jgVlZCPCh
sEj8XBUF8OaxKbcH0rx3bULD8tyJilXBsqeDSx8sYJJFFBm/j8L0VfIzCHgB40GC8wKlh9up1SJW
Rz448ycRtNQYRqdnQf7ILmK0aNpzgJvl9+buCpdje6inY9/81FamNemiVvQyiwThpLJdBNpoiOR3
b+TNevDNqnVE+BA7EvBF7oK4ZpmdwwtCRAgi2516gg2q6m1gH9qlAQ0Hi28MD/50xaeiQLmbddsB
Jl19YkFB6fevvgvaYGsu4tLXIFcDsPw0pAIfoZCyfJBx7jQZ7BGBfUYdZ45DfJc2wthAmGEsiSBf
iKmYPBiKMgwQVmnDKSthcNq/hNWxD+1cVuyXLg4MXoCNWjq3AADjwhTfRL0ILqDbAjqKhMAU99bt
EvAkt8JroeBOUQfvN7seWM2v4GCHDRCmUi5ZTHe70CS+x8lPcZkoGeSDfsp9mVAeRCakPsS6ExFB
WFsoWzGMyOgNN+jHHKpauc2LRSGvESuOktYJTo23DnRKGNVprIhNwEZz2Pl6fCX+8bmsYeuh8jvg
Ojx5KDdlzVWeDWR1cnI1HnbCMR8zbT3g9VEug0ENoDsJCNYWDsAyWWRVJYQbyZezwRx6SAW+g9ug
O24SK7LBOB7CfFpOoL0LL13PaXQ1he664ocyfLCZcoS1JpwkA9ltN6mkEUSunVcTpy5qILeKvOQF
k0Di8EvPcx6y0Rxc6WlR1BVA3DlsV0DkGQqEN15VQ0tJhR0Y7fShSaw4g5CIqcoNKeF4HBXn0WI5
XHNJGUgmfPG8hiZt3omWBl9IzuyKqoBvcugLAsAKGrtwJZ8HFNqsIcpRIIOCmRSg7gXJYqHuV21Q
1NzWq8MeuJ4K9nEwTdbU5gMOhuTUubx6aNvMPQxEgQRUGjbdn8bry5CKAYC7hsAPAy5PVkkXmHTG
56H22NlTVB+KpR1pQEdq4FoKm4KoQSABGl1ttoKW/8V/Ifl2MIiRZwFQpweGT5jaUIAEUVOry4BU
Z4FL+gBWoYq/TjWf5FamNx4xQItSHahydyUM7BURc5rFaE7Q5OALB7JbOzBwi0qquaE7QFs0ib51
t8EIQCMl3WllDpfCsOHKc5YpSQ1POTFG6SgKRmwYEZM/JR/CUpnL+YyndQGdQYxKIuD/yeDRa8iM
B/OjaYfiPKh6JgJlyI316loB/SiBgyb8BfMwe1M8tRSMKo/Kp7T1iUgLVU1i2rqFcNYkuFWaWRF3
H23fw4d3KFk0GD4PkHGVhdW3XqO+AmmNrrTqLNQyJ/HHSQrjjtsrFYBuFBX0XqaCABFj3+PZ80DE
qljBK2ioaZSqcAqvxBgPmFwJlHJfKEOeGnWXETgHeS6vwMjRr5sNjoV2H4eaki4rRfUkCrBSJBiy
3GMSYi3MNGuoEQGZGRwIdarB6xREGzeRXlWhYqh4SnA+oEKRcanBUAfZtjBsRToEE1DAXLjUD5jB
8ivge/kYNw38dpDar5fQMAovfpJrnK3VafJCUokrlo0utRA1jGV8jMyqzkyUHJ6ymEQuWhQ9xLjX
OdP8he8jGXWQeRhVmlyZiHDqHsJ23dUebNxF4nJw9O79dAvMBlPtoeOqI5MzBNEZL5XVVocHpLhp
ieh9AtvEkKtDfGQDnOEhwQ1r9lfk+FoA3IWh+ixrDWZ1CACCj44N7THQWSNis41mu7VW5YbauxVc
it3noYqjkEoZhHQNkslSYlZawjc23C7JABQFrBtQie/qZNmzQgd+rgfBsNO9LLW5IMbCD72cQfKQ
hzeqoNYc3BWV3n3qBFjCGwx2nVCJ0UTYievyZ1emefSEuK6pjCTG4XzklQLCbDKMiLNtV2bwxFEz
eP0WucZgC1EJ4hty7PGmhRxKbYqw+O7X0ErzfdMHpUqlZS/BLCL1KiIYsYuuGAIWe2aolQ+bbRaG
sQv2gqudkJdoBYig6sqwhq9rD1eNnoNVcT5wnhGLlZcZggiJbej11ewNAu38kQWt/xYmbRsaQiVI
AQBNQVdsytbNayeCGNMhauogXOQBH+jYojgFaDf0nMXzdYVC4diiWfi6WCGK0SEl51VAjEhiyJPL
4EkDR3VPhKG1ApfxhupcNbx7cIODrRuGHp7LXCt/SE3GSUaKhNTWb7JEXPipD+IAKYIWJ3qCt2SV
RfA7bro8wD1Z1r13hGE0icykLv0W1t6AY1INOfV45fWRpx2aUUKKZgmvAVma8Q2OIqgywe/XY4pr
FLyGiNNTvASI9/67dHnxXQcsOTOisuOGhRB7VWjLVSanlpqKiaHmpXDolKgDQS/W3no51paoOWgZ
bSWYJptxyyENUbFGaqwO+1JaK0mBzw6Ac4OdVR0DipXD0Zf2reQWZtF12mgx1/qB4SYwINYq3OEG
boAqMBBTulC/4HMZ2weH1kdQSWpilUXIwX+xy7XQLNze3yhu0sK1LtGRfIzULowtXW/CD3jjAj7S
iGrU2rzby42lCYnbUlyjSBQVSdhrdPA4bLfY89QnT4fxK+mCSjfiVuk5UxJ9raAVr1dOXet4zHKt
wKm4XZVItkkh57sKOwFiPGHK9iQJ6r1WBbhBOo10KfVxlKK0g/lDeqILdA6SF3GlGazX4e6scUKN
Km9YBYNdleLwBB/uEP7aUijoJgOmvjWiqunfc89jS4Cf/Le46/zOwBmnfrSah1dngaSU08M5roGU
oYhVU3aKtGnjCu7SIcx5dTsRfN81qhoXftazFmzEUiM42PpWdWCZUIempHJk3TTK4C6zCg0YIiuq
hCIXSva+0DLBhCV5v9MBuv7WU2R4seDF5ti7AfIJYdoFH3ldlRBS7LHeh7iDWr0wwEmaNkUV9Qaq
aRVPeZdTHLiaKX8GpS00w+PLMoJ/ZsIdXSmFaDHMkdUPmCCl7T7X9dDDpZoptRn7oW6LnpsCmpQn
NWfg7AZzWPaIL5vwwI7/JFoF3JLn+bE92kfDsruVyr+6SzhY2zSk9YDerwLOrIieXXw9lXhYb8QV
fF7CAgLOg86E3BLisiFgafbdCsQWV6ZFxSRpnahZ+6lInLTQGxeUIZ8DL8HghLw96XyASIITGi63
ID3ph3YAq+sYZ7mmmUOh6MiBCy570frAhYu6numXVo75Nxbq6p+OtCyiAM9FLWWxly3VoSOpCfyE
TEyhwssfOLps2CNCdeF/HA8RXgel2F1Q2W6ygVl5A6GMzj9wku9FfryL0yxBDJGI8CWgVadWL3Un
ooioyfAq74vRt5yLeXiY9zwHP/PCG73Nmx+fc2m0PFc8Be7n+o8Tuvzjii7/OKSHCUmWzY9vOhst
1Avm4zwinape0r5UvrS6UleiXvGxUYB33xl+I+F26AtSQyHrx6c9lVvlEBMJwcNo4z4MqrJN+SJK
aFSMPu+IR0RHh5r7oSFyv6lGV3i167Nn7PvsrRo94+XRPR5jmimUq+EpH1Z44gG/OlrN63oAufsw
VnCuN8JoR9+GIrcPEPhmRieFEH4tf8zr+xqwdxoRXH9U+jG4T7sBvES3UbuDOAz5H67lJCwtNrAC
ivm5K4wjlDJo/GbBa6ZLLihBYx60DxseEY07yPAz1jS4Xlckx6M6baID5yolVEZh8PEeM9buikwD
rD8o/O7M0sx9Y6DDVIaI4/pCauwr6jflgCkjQ7mNUuD7DOSeh9cW+ygy/K6DB4Si5Tmwja3+LXdR
uoQ1+ZCs2cBzsVk1SHVbWTmIe6GspQ++ULkNj2z8Oc909ytNy+gU1a7wVw+5ujCFniQrle+aixQC
6W1ITdIfCsnrIBIAE/VLyzHyKuAqhu1zXvORkQZ5ciB1pOOhqXLcq4LUxKnSFRDFo5b1f0I/gpOP
65XCLsdtDpBHNRSV5emq9uoHCveSI1wFe5GrJJ7GyPZItIvL0nHVAUjezi35XSsXMQJcLYBWQRmw
gOLWbT6VPutkENTdFoDjOCsDGigtgdgC6gyUaIl3kmU+e4qSkuk4EvQOXAnMfWhoidjyZu67sDyo
gig2uEgKa8sFdAMQVWVQ3qOBxU+l31QQfY202qm1poQEoB/FgEQLbg1vbjn14M81NNxZ8Cr9I4yH
TNx3SiFLG13p2Ycic3CDr+Dj/e6mfvyKKor3N9UHRaOs6CAU1zBg3qtIKF/GhENOAy5L93U9FJFR
xxmeaA3izAXOMwmBqOAXnekyPjn0SPfBQQa5oPXQM8QyGdQvFSP0Ev5J5vvq7DLf/WCZSzJTT70S
WUixqCngi/KWw3MR3eD5vrEUOc8MPElSblNKEQj/PAEmhhLEHHsStRmzSliL7/s04Q+elPuxEYRD
CWBcSGIn0vkEMmzgiq5anNFffk16qNC0oSrTrnV1u4nKAdtGkArRaoUMDzANIdqCl4YeJix+i7M7
7EkA70ahVqkSCcVH0actJKxlPEQR8vZeSHvcXprpy8w9BwjoA9ANBuWsVa4aUFyXTQBrZlQeqO/1
fU8rn0Txyi0DDDuK6/5FLWPNt5pcI4Wl6R1IR7xYC+s+aiOBZm0WFNSPSNdbRdUIyyjjFTixgQil
OnEi9imVulwsDAZt95hmWaPlq9Ct497wCzklG/h56xDd75rgLWSIH3ClsK6lA8ldycrdDN4yiOVc
eMO6TBSpDyN5EZcHYgeaxJmEulCetQNi054AP4A626Yt/QInPpOZSmivNV64YCoe1lSTegVvK1cU
L83Q8TreDzw8w3WpayMH46f6kDFhfke9qFAbMErDpqFE7OTKjHVcyJ6oN+rGK2VQusqA9wLwHkIC
ORJVDXV++Ax1LZHEXV7oPrJb/yeJClaxOgeEum+C0ha5KMMRoDFgpRRtKGMzrQvsmmCEeMNyLCff
CaDD6Hvaxq+RWGh/g0CWX5OGZdVSyuIwdsKsh+qKVOBZa3iSVpW4Xlyt6Cw45gyhk+AF96kkEh9a
pNb8HQId1X9JtdD90gYCgbNQ6YGPHAgDErjFq99oRVj+7vSk0FsThqBpYSoZYlq8mwTCGZ3Y9GQT
FZnaW17gl3Alzd2OzeQr7xOFKEFJBFXYUcVemCJ2fTwgBU4s1dMgAHrMtuRYNHYOOEq9qKTX3/Nt
dxhsMta7VB5mSTDURIlxknDuSJ2zgK/UE0vosGnIuYWQp7rvvK37ogVG+Oyvo/4y0+iDPBhyoGB7
o2aqj6mwSR6sknw2eCE5Ed9qDcWHwzNOCzOqjyq2tTGnuzHtJFJ8kKbAeI4pPx7sokm6z40J38Er
kT+nS+gb4/TjHXgCdoolhQasLFIHr3yX/+8KQ3eNTjrJDS1DxX3gzzxyqBKirYjfuYg55koGs70b
c6pXABBJ7LMm4tBQwegQCH/AmdHzjDJFtJRCWVSJkaylulrE1XsP0/Lf53JSsLjr5aRsKvCcXnF9
z8PAtjbVU9CConOszaR4SnD5/N7WZGPctTUpSnnB0Mis5PlzBWrsh5scB3AxGicQELcuVG5GrWWa
JP5pDkQaDUIc8KNHNvp2XIWg6OGbi3H1kMXSbdUmixDRCDn4PQ2Ezzno6sN5HCWVkBoYc8TTOn+N
e6QLIW9xDmW4ZRtK5YRLIjl5vwfR2I+/S7jdxjEV3K/fh3WKB/7XUQIgA9ge2JHKZHsMEV6yLlBT
Z6n23Yta963diXgkstRD6jPx+/ce9YkLB13WJcqrPc7VvjXcmL0lQ/EdCUlrl5rMDnEVhU8DExne
zMoHVHTnxJsn5aqfD4VYCXhpP8TKKXisS3ifxS4+FBFMDboXVKSYKelzMMtpMf1fO6iLjeBS5LSn
CgNIdYmuhPTeWRP/IhXpQB+vhCAvCfHWe9daWpkInmZBU5PljfT7LbF8UiBKa1ervATE8nTTfnNf
APxc8ov4kaz8YwBsqbKKXDp8gyKzh9GhM7MGxjm+Lk1MOeeT06op2oLpI+c8PUnr7MU3/KO6iS1u
DwK/T2dBctMbYGzumn0+2cp5WyUJ6jzsJFG3N7w1O8drYZXtdEhj/t6zyQH1M6rXLY1/f3U6hkgq
5rUMnjviVnWRn6PE6BBtr2cF7me6NCW7qwOfgaqFhri1u82W8ZMHxUT/OaTxTI14elD86xL0G6BA
BwglhGFvuySoHBwnBYFBrVm2oA3QfGYv5Bw68Vnboz6fzB2E4+9N1gbklSTsBwkmx2A037ZXQL4V
9rFJfpLgeEbb5/KgP0F9Yy19B0//LZwOC+O6ralyiq/qHfAPcQ7J+XgvOfyTuPl/WBE3TUyGrxq4
2vM5NBGtgxVeE06+qF/mjqoHy04kGiB7SHkDgSZP7sXAbSIxyvL8NHy1H9LO/wRKSHxxP35f3A+4
V3CHQxvQPxjdG6ZTIypRDGkHlp/iV+i7rp/txaJbU+Asdy59MQ5OCIH535scd+ZkMaBFxKYQphgV
9Sa3YkLaqEYGLT8lzx5q90+VjWU3g2a6Y86AUnZDbp9MEacI8AJganlCLpl+Lspt94lXLh5Dy9SB
uCLoKYE5ChK3tFsU5kGkK5/WVDFHGoIHxsER9L2Z4EO8PyHxTVcE9cktqQ394OvImoPvoENVO3k2
F7yRLoS1BqD4YKxiR12DsSOaBlnO7MB7ffZxPK7anpzOcYPkfg102gkZ8YVuZ08KoNu8nS3dmAL1
v1DsztGMdgEGwrO46Xbpao40JE4r8z9TcvUJk3mv84YXZYLuM8q9bMFmMjITPpar5qlcAKW/YEu4
bCTmhTf1RWwd//y+6qbBGM48YLphEgiND0iQoqXbM0hBDsAPaojaoXASZJvSsxDwcU75km7JZm6N
TwOAn9auye+TuS77SIu5GBzRDEtqGx6VrXMEW+/7907d0UrGTl03MxnTIimrtCrBTxSjddlspcxw
etACF6lBTKOl7Rr/q6e4fq3QKmxDfDYPsTATwP8EM7cb+vYjJicVStFayoXoa2+HG3GlHJUvYb1Y
bAVT3ReOu7GVd2pT+tzQ5yWxwg+LWx4OSEK+H2pQ1I6ZgY80fx+YHxWiyTdpItT8EOtBDezuwVaS
svEHtS5Pr+9Pn+BrcbRa5jTdc/QzoCU4NyPvBowFzkJ2wgrN8Q8cnyn8cSgHatlut7JWPF19xM5Z
snga4sQ4+pYPvl8PCPq/P62TGujL75/+aJ/c8NMn8UYu5XwhjtRP8nQhNNvLOR5E0co7q2YLWp9k
4X1LuSVvCojpuGW5Tu3c8WdChDsaHFbWDXt7coC2mlt4OgfaeGkhW2jC8tsQQISLNgqIqED3IHNK
2SI9RCaBcp04w26+Y7dMm5+cV6IMA0lAL0C83cqr5gjPUHhIrHzMEjio4itq7p2dL1D/+n3wH8m+
3HR7sqFI4noNA8oGMVi24Xbajjx3L9pO23Z2/YmS0nYuNnpwAd8O9PhkuQovUTwWSeLjZIaOzKJA
eqHEEvzb0K8v0Kwwx4KB8hvuJII/czJ9/5fG/0Ogn2zdAuVc1evC+uR2NLlEz9nRXwwOMdiXjxn3
aRJQ7k06HUuLB+LCdHe6NTPg90Evun/FLh///qr7wlCkmtQK1Sn6lr641+gvOesb+Zg/pXPIsPuA
6ralyYomUlZrocZXJziyvCoOoHrqejjPmh88uOVvOjRZuUOfZkMgoUNAh4jvA8Zwi9xiDsromt90
W4LH39vMGI4/OT3slDGeAsgeBLkpj1MueQ5sMAK1XFzoxQZ5hleyzrcC9EW+k0Wwj2ZOV+E+hIP3
yFWDk10C1LSQ5Al2SRbQ4g0aiG/JSlFWrdldgMwo19opefFSqpZz23O6WkYIJiTTANsDjhlGcZM5
HDomD1mcNycWLmFf71nVp/uUM9pu2PH3Qb27WsemVIAf0U+ghgGFvF2YtVoLzTByMwpTtYuNbusr
fdVedDg+CWZqQqLaCpY5/ggGsdky29VL34Gj4XoOvXy3SYE1BEBcgTjQCBCXfrIvV1sEyHw3CvDX
p+6JHFlBy1W3REHCkE/uBlX5ArXDVbLZvLXLfu2vgjnlkjvO39j+NcZ38tSuWZ9GQKTwiFsJtGku
61dG35+elqdlQ+nX5qU2ByPD7Uhb6hwuv0/Dz6P3em3/NA6dFrjoCsgui9PGwyRoKy0VTlu0+ppQ
2X4VbQ2E8wUzbLuiNmjKz8vlSYANwkDtzRuua/zzgfgCx+a3M3dk3rHl/n0Q1gZwwMBZk0lk1wDq
Fueqy59gWZUbzDi9b99fX7eRMRigndq5Ge8Ke+0cj7vd4eBEL7+Px90FNTYPIgtWJzDeEHKaHC99
VzFNLzAe4CX4r8M6sLud7AjWYBy/D4eZjT7d52hM05SfUgJE9mEJf7sHSA3d76Yv5dM7iEJmb87R
osfrZTK5N78/CXUSrffynMPvC6Zrkq0wczBOT/zp509C/nDQJAgaVTIW7lo1uA9Hf/7z+3SMl/Mv
HfiJoq62JpHaTMsIOuBuoU6hbMPD778/M0A/R8PV72eBq0j9+Pvitw8d59k4axyB375/spgH1ctT
KcAI+X/0kCp2u102a12xnd+7cfccmsyEOFm1FZTTeLVBPxIcICg003aHsG5JAZpiM5N+J50ybWty
OQ2un7a8hraAarBqC6JKAqJ9XBb0K6YvVr/ods733LEwN1Hj319NFOTio5hT0Kj0CrUGl6Z/Z0Zw
roFJmBj0EWCv40xFyFAA9rXRWwrG9waPFLzw8NSjMyfvg72PI2ZkdYIKDRPn6eYJgk6T014+pW8R
MhRyQMW1PhfmTyMXzNV1Iz+P9qthizi1jDqlk09bfpseBYOtoD+wD1epMZtenenPzxK9aoo0YEb6
EvrD50ZpjNISM2fBo0UOLz4wq0AYH2uTkzUgM6XIykiQT6ekM59pBANKyQIk4nlusc22NFkMEdhk
MgeeCLzloT31sfSWkh3tIb2ym/PAGjfL5IC46dPkBkCF3S3SAH3awh13Jpp7OCNX4zU5/UE6U1gU
4reTktq82W7m2KcPTuebj58u4VpkauhimILn2o4vUM6bO9fu4tFx/f6nCz/BwtWi8mO8JziIe2BX
Mkh6eFBNyeiqpzNL68ExfdPMJBZV01QoBh/NrL3nxWdkSBADMH4/YB7clTdNTG4CTwm6POR4+aSu
tt7aNRurXc7ViB7OB+ImaOsgcEJUfXtIajCgbzowhU+mAo5jbbDT732Y+/3JLTNUMHWWE/x++R3u
mT2g6mr//7Uwbper+dZgQuLy0CpG1UkwPbuY+flH0d2o0/e/IzQ5QnRXECsXB8zJHC9JnCLPyAWs
iH104pn5ntZsR1r0yDwnsOlTeNRkJg9vogaVC+wyNoez3GrPxvnY0vX6dWduzt+/D9rj4+qqqcny
5bVcyfsaTTE8IERjsUi2ysrw56LVu7LWtEuT9eWFAeBdqYvRS+jlcEmXykJwBCTJFr936OFeuerP
ZJ2xISvaICKIyg7xQl5uBgt0hJnD8cF9fzM9k5VWpX3exC3GzDfhhjdTHnl4nlx1YLLM2kFqcVvh
x8dgIqFP6imzzd/H6C5HMJ2McbNebRV8Ps+CEJNxuQBTBiNYBGKLxKg8Km4Oh8PceD28TK66NP79
VXOyHwGcXKFL4RLp3c3qeyYSn13Ek9sqjhK/qQU0sH7dgkVG/5amSGeX8LgV7u7bq25MrqwenCKu
yjFq27W3S5en03MFUC+d6czj+ScSYi8IgqIscjtYAzCxRaUo8ql5TZHG/Vv75pkdnZkV8KgvkBWD
tgVEtOFZNGnFZS2AaDyHiAuGOvuSSge2VJ+ElWeWzly19FGPrtuajFvDkNvTma+cekO3ewvsv62H
NHkxsysf3TBXzUzfe2HeRJraoUuiLWxcB8yGmULdOCbT+b9uYBzTq2Xslp4GWg0aaFf9d34WX7/C
VT+zNec6MTkm26zucRyjDd0OHJB3be+/FJwZtz5cAWSoWaOuDBuY205ATL2u3S5QTgPUxSBvtgxh
WG7NrK5HM45inoK0EAjKUGO9baRSmzAqALLBk/IV1MyXdA2ysYEC2OGCw2W9ruceRHc11LFbAAAC
cIhEFJA2k/XcM5AcQUCQTpdXU0FJ6JhWFKh+3vw+BIvv728IV+NP6ejWTyV5Nlv/6GV78wGTRT7w
Xl8xADpOkNLeUm/FOrtbNTvD4RN6UMw/3AKYxKe5rXWfCb3t99Txnhcrv9EY+o2RHuAtfrlcKhOi
3Bbd75+fhd3xeyyMfTt/ZmZ4XIfTvSAixQVnSHgy4kl1O8NN7QuVWoZIrhwaR/+TrpzDAYIgM1v6
4Tq6amWy4zrIMvNegVZ41XxCAI/qC95Twpwlh/zogrruzWTXRVVUcUqMduTtmAQB30ty3D15/ly8
v7+3FnzuTAR7+OOMVUigpdU9GJko547lavMbJniAUv3lTIi+Hr9X548zspsz18IdQuFnhV+NxWTj
po3bJnyGb4T6On0Ngfs8qyF1Mrunq52BwmNnuKcQaiwA69O5V+3P4fnbfE9CHqURg7AS0frlgtbX
C/j4obSw9Oy31dmno052YKb23PzficxOOz05SLSyqrm4QbPlyoSeKd22z/VWic2so4c/M0evMo7g
XR9VfaTuQzNDmbrnVOCEKJHe/ou8Xl/jpYZkjkZ1mzc0TP24/k7LpbzvBUrOvBElFgqBoIWZFMQn
J4P8bYy0T2jpmIyV8+d7TPyM5f5vuER//5k98+41csa9jyII4KujErE+WRFhl4AtHSNBIz3FG+mL
7eJjso3OZJubguUt/HW+55a/7/vH5+xVm5N1IIlezPoEbZaWeMg23au2ODFI4PkvxXJR2uB/Lt2v
1JaMVfDkQjwTJCdLmfmIR/cwULQjZgSwKERKk7MHQtilNGTyqdgAt0k7Q6XhanbpPYqQrluZHOhZ
qzOdb3L5RF5LI10Oy1YG/QzSsq01s7UfPveumpo+90TQw9REY/LptbeGpfKSLn1DyG3y/j2K+CFU
Anz9W1945lxBVLpf8gDbolaBmICXJYC+boey6KM4iTRZOa1RNuIAO3pSjc/PT9n43G9eXl7e3t52
u4/VGY7VFMs5NmaukQfXF9pXUL0AEldB6WSynLL/Ie3LdiNHrm1/pdHv9OE8XBwbuJxyYmoqDSW9
ECqVRDI4B2d+/V2U7a7MEJFxXQYaRpfVpc2I2LFjj2vFuj5Y0qzdxwFwdG19M/qa3zj5Mdokm/ag
bEJfucs381bfSV55rXviBluS7clDt72s2V96kJZZCQW0YwAhQhs2gJjOtyKxMFyWWZmOrrSqtP22
9jAeXHjCc7PlJe5WZQEhUwYWGSqlKgt6JMUYSwMahn4v7uNnC1V9OCtXmIHeUoezquWrz20aJkAw
qY9GUqCuYJvPVzWJClGmzsIEiH094X0enO94SN9Vu3Zvgmc01nFz0yuP6TLhgiQrZk6ACiEzZ2p0
wDiqkN27dw9HenN/7b/4R6AEY2A3Qbff7hojd/a9bxev8V1zs91une3e8zbAqaWOe3vg+OwrRvL8
a5gXBMolWSMm1u87x3x0XqYfdeYpT0owXwG0pH9skRz8Fn3j7PryS7/s+skWMPF1PA+FIJaVju6b
xCt7t3kAcWRyT7aOUwfjPjtG1Z5w8lOf6DmXhDJRtogR7zqJa+y7e3Rfjtf+9XXh+tcY0LVf6qW1
6h7JHcfEuNOOXrnY92/Edl5lu7ze3mo3nb19vLwLKz7DsvW/Rp0Y740WGfjoRow6hcfu7giMrSzx
gydM+XqbGTlS6R0eY/ox7Q0uAtDK/gPaTAYPFZioEOQyL+Mspp2SRYJxP7o9/AagOgMwNX2Q7haU
Vqx1WxxDzk376kIuOI6/RLJaPxJhSMbIvK+wyZr3UG14vv6aKp+JYFS5SDD5P4SAnxA36t76RPZN
PMHp7acn4LFs1S2vu2F1TXAsUNEGpzFAMM+Nh57TPBEMaty7FZCbH8prXqLzk9iI0VnVOpHA7Jou
1RM8igZLQgqqP8SO5dXOD+BxuCB1BYZ87qOPzb6rN/W+3jTH4Vj5y4LzTWSL/l3mJlsCNoAbbQMw
BI/copkSru9y5B3+rdoAnRzEDE+AdXOGg7bLjsKudSI/dOJd7Q32N8HnomGvqB6InDBwbMqL7n9m
kU+SBIZUSG3eG8Z966qOcghvhLvKJz4WBKKG9CV25220bzbSU+NT2zyUcNNiG/ThIAPQbsI7QEnu
xE23Da8G/rOz7Caz25/pZEyygtoShNnn5xmFTaxSJTHvdTTMtLvyammz7EFP8FTv+k1/FXqXLcCK
+47uEOSv/y2QsQDE7JPCBEwKUvIAsfde6M7w50D27OgeQFzh02VxK8045+KYMA7i8mwuiHnfeX3Q
bGLHN7zqMNuW91q6iU8AlD9BL3izXStv7OKDY6DIAEsKiifn2zrTxARt12jehxuAXmzbAw7WF7c1
x0PhiWHcXsWspaqIIAZe0nbcRbfWhmyBsvR8eRdXksOIfk6Ws3zHiQZnJnpN6mEw778XaCKK/fQ2
3Fl30VEP5k3nFpgstkvMVT7zOkJWSgQQDBY6lLSRVwBC47lg3aiTEnALJlDT673+qu8zl3rgftpM
39I37ebyMpfdYu/C6ZQqY3lEEtbS0MfWvVIDqsyGAQGIMPri5oGTw1gXBP44bOoyisvcAeBMSFOY
F9a9fhS2ki/cRYHoqxzd+Jo2RAgIcuB/C2E0v8HUYTsvQoqAfNO/ye7M2a41l1UD9AFavdDthivN
LEOPIsvo9dpCikR8rffyT/pB7gpPvuO1F688OsubbYFyzERIwnLhkU4wQ1nqMD583V6Tb+pP6b3j
Te+u1PKW5sFfQhgHrU31PtFCCGljWxJtubbL2+hWOtKDcQV4CvqiANgN0JHvl5Vu7QqfimUshVVW
hpSkPSDaAcBkD6/gl72mH6XfcjrEV0/rVBBjK7o8VIHLNVj3FOwGd+TNwCSUr2G8K7bnV4OnG2va
hwnsz5TywlLNOCZSEiJBmBfhvQuomOxmeNjJN5PraE4TSB4SAdnD5W1cSbbi+ID7DSBVjPCifHFu
KYq2jQDkAoHULe3o1ja82Fd+NBt993QlgwjGAuw9EB85scRKCu5cLHPLMrEvMBANseIe7ArIesxb
7dDhVYv9aIc8qw3Ww93kK05+XTndYfjBK25+dlSeWK3P2dXTWXdGb1MhNBqtw0D2d/RaagDdR37g
Gdidm3KTb5LOeci8aZv6ACE7hnfAa3b1Y/HJzILpKffyIbBjXF/maBnvsO/DZrAyzNGCBibdAn7r
pnezm/xW98jPYQP3whE8zQsMP9mhec3NwfhR7+JD61TLYMJuaQFFA7Qv/PO7/udt/D/Re3nzz91o
/vG/+PNbCfrTJIpb5o//+L9d09LXLHkt/rA7+v7a/VF+/PGtfW2Tpk3emv9dftlff/kf53/E7/qX
LPe1fT37g1e0STvddu90untvuqz9/Ap81fJf/v/+8I/3z99yP1Xvf//zreyKdvltUVIWf/7rR7uf
f/9zeRz/5/TX/+tnV685/tpf62P/yvtr0+Iva9bfgIGKtIpiAMBbWX7Z8P75E0n+G7BRMWGFnnMd
HWR49gqgbsV//1PA30H8gqaDhbtDEzGI+ecfAKL8/Jmq/A1pCrg28GwlCUAL5p///rizE/l1Qn8U
XX5TJphw+vufzJNoiOjaRkCBDl3M/ywlm/PrG+Wl0VrxIAfGdQGUROSOR2f4DrqOIuV4oIzB/SKJ
sUxzFKqpgeR1AAwVOwE8RLIHMMsMbJwrWh8EVbNPjuFfKz1dGWMJv8hj7ifAyYDLqkBea1zbtbkD
sTwwX39DCF57ZOssTKEiODvfvkpViSbUkxSgNd0l2Yucv1EJzm3Jq9svu3NibT5Xg8ceJN+o5IF5
lFlNbtBkBLyyHBSNuasBhGiasZPyqK5WpIBUHtSbBiDAgd/BPIpZjyHYMi9VgA71w307hQs6bWK4
adYoHDdpUSxmQRAFRx248kuQxogyRkqKKKNqUA+y6WASeXZHNQ45r++KEhjqwo0nKciqIkl9fj59
KVfITChqUAx14iq9dt8BgtCbK7M6Tmi05agDm5NfjglI+RYCuqW38Esbfm9GAnhETTVAI1EnO+CO
zh9KwOsBTw8ZiQS7qQAeKdFoD/TboRf3aRrR147mgMMGW1yDqbFBA3ShoM4UtFNGZbx2ZKgiX9Ja
AQ4DGJ7uy7GdAd4jko+4RoONmxRy/xwlhtzd9NNgAasnTTUvHfFDzvLY5o7P5emAbocmGoCpkxgt
7JpBVCNAEwZKIsZeK9VXappEbiyY6lacDWcMhetc7V6qsAXbYyM0NkCJFE5XDutRLV8BPjbYU2Ab
6JhRZSyJXoW13vbYZFkRgNwD/jfVao/EBDJvMxFfAJupVgGv2RJ3MQWA32W7srYJSCbgiiAxDchv
NjutloYYtsqsBWoKWG4lArhSId014C/21LbNggTgy+gpq8HFTHapQJVrzRh1Hrfg4led3x9M8IOk
ZBmtwNj7J0PlSWjYmjLJ26TTAllK6+96V4RbOIXPPcr920SWB2/KxPTYTXO3EeoWVGVhIm2bMeOV
ob7cY7xpeMIMEWltGcovn9+wSrEaBfUZ4aCnk76ZLGP8BvTH0OVs+mJIz5YLMWAhhmkCUgyKJIyH
o6hSozRyJxxo5BrhvB+N6qcFMB5b0UUnJjFgSSV4YDVNjrwU8toKMd2ERxJmBG0DTBA+llI60GgW
Dqa0pxIcd53D7/HFSC1r+yWArTlNcwReNFSeDrIMcOJ9Tx2weYgaxxQuBpXZQWRf4TUjlEPagA1+
y8xAJNdY1qHtFYxLJto3VaB+QmXM9JIw3UaAK/Uun9rKws5EMrrRmCDKblLDOhjXWf0syQ9m+tAo
D5eFfHmzUB8+XRejGUMaR30PyLVDJL4Mxasm7Ybs9rKIlXXAecNMvIgwB48W88qLCtrvBTWJA0EA
qmoE2nQZHSTRLbBv/cuSVnTtTBITTQ0NKSR5juOgkzDpr5mbLhmfLotY0YPFE12GFUD1g8rt+YWt
zV4e85rEARqcwG891zszjRpALeuHNKymYxMnvBh/bVV47IEnhMoXmlSYVfXZ1LV11UJkRDf1NDxT
nRf48kQwqtbTaKrLGiLoRGNbMWiEniOeS/nFhV3oBPD5sEEWKLxMRog0hx2twi4OcFExAL03hQ1A
fu0WalBYB7P+1pqKe/m01lTPQIvpgqxjABOGMT6dONVyBrioIJKPYiQvWicMtwsq72U5q/v3Sw6r
4lIFusBeG+JAT+lGHSRkG9FbwBHyJdhY9g9+5QLUghwFm08Ss5AmWg8h0rVeeCWwnafsugeVjZnb
Qs1zxlZP60Qao+h5mhozQO1Rzo7yjdzle4mKPwGyZZeW4oZEsmlTOdpgcIze58vLGNqzVTKerTTp
vZAucNU0vhPrdtNYnRvV+4rYsSx/7+vJTSPNlkB9kXQdICUPcfYexdu8CZ1EeBnoMU/ehh4E1lF7
jAbkpkqP6KmfW+mmUQBAUrZuYUa2JGwjOv2GpTs9ISZZ1aIH3czBmB5UAxCe4VNgC90RNARa/npZ
4dbM0KkkRrEHrdU7bYIuxN0tFaureo5/RvQJaI9AbQAc52VpbL4IAEFQPeCdI5mN/gZzCahPM+m9
1QmDMStx0GsAtTC3TflhNS8Yq7fnqXtWevM+QkA61t8FApB/O8xuCcAUYtAQlbPhdsWe9Lc6mRzF
CG3T8CMk8C5/4cozdvaBzM6HpItFitGroCszyxfhYF51oxg76jzxnuW1u44hlmUeB7kFFMfO9yIR
R12qOikOsjKjbqepQFBQ1Xx3eUFrlutUCrPjE0iaw1YbcQ2S16aj4DN5aSd1nyOXe1nQ6nKQotbh
fCIgYP1xkjVaiuA4DlLxPq5Kt5dnjoS1szH/koD4g90wMg+0x1IwxAR0adSU6O3v+DHoeAEaE8pW
aHphMfe6sp1QvprjIJRuo0nZlmLtCErFCbtXl6ItrjqCYvhNzFLKpCqUqg1hgqH6Qv9YzS9DxYlN
VmWg4oqcCFiYJJaOXtZLUU8AIxQQ1PZnBQwDG6LVnIfxaxiGGw3Umr+kMFqsKDNWWMdJMMqFaGN8
WXYbPYp3MyDFPTRgHHWl+l4lg9NE2rPWtLkXKQBhvqx7a1bs9CMYJR81QASj5BoH89igZysDtDs4
ABQ7AVUdmB8iTywHXpJmVSYafYFHh1QDmD3PtTFMJrEG4Hcc7EC4ZfflaJuz6qjy9XR3eXGrN/hE
kHwuSBv1jvbGYpL6zhYUQGIDhDh05mng7CJPEOPCkyVq6UczDkrrW9tXICHpHE3Zm1XlXV7RqmYa
qDV+xqoIDc9XhLcNo+hIpASF8BARw6PTg5DwHIDV1ZgSQizMjYESldGJTq6VgQokCYj8YUSznZIr
ywQLWsvrlWZLZ5+PmrnAbyxzggvr2/lyxq5AS0iTJEGv6HY9ta6Zb+rhWPxIY6Q/iu3oiASI1q5Y
+A06vv6V3j/L7p9mWFd2c+lVBLeXAq8YuZBz8emQkcQYl4VaD63yECP+4pmSr7kelGpPZTCqIVOx
LUYNMnRV2MALNvb6lIDtuZ0ycGI0GyH7KZgyR01WXhQMZsAWL5SoyDowpqUz5AGOapQEZjjcklpz
ASfDG7pd3Ty4wRAD5kekss43LzS6VmjAahuEHcbv5AdATXo0rDl+z+pKTqQwtqLTBdKOSpEEMQDs
OtAYWMjSXb5TayKQhUI/49I6irfrfCFl3cejaLVJMJvHrqB+1OscCSsXCoEqsusLAylqJYwOWH0M
cpqiSQIqPibycRjLu1g+KmLGSSyuHQlMA8BjTKCo4AafryRR0JSTgZ0qIPq7mt8Jw0MLGODLu7US
lKDY8ksGc2fKBtUPkqlJoMZzt49SpXY6UEFtkNLf55XxRKwmvRXN+nYgKS/84q2P2cd2Fmuh6yG7
MW+s/pFoz631cXl5bJvRYpLO1sdow2wm0og+wyQQDo2kb7QtOCDmHvQRGP18zyeA4UsbtQMmA7pl
wD12Wfqaopxu7rIBpzlRWRm6eFCSIAW99rQwjT0luWhb6dtvyIH7DGBOBTVvdsJJrTozFWMNThRY
TF6H3lPre1G8+w0hKPRoEppVIIbZyRIT4ERdHkXF2KrpJnEk45DxVGJ1x06EMDumF5IQK7OBB3Gy
Bk9rkjudypPd0FRxklHlteStiwMoD7JBaBUwGHFGqgp5LcOwGjHmMyLUxNt9VhduArjby7u34iSh
QgCmEE3+TDox5nVU1bqjBt4NKsXgsbiVyeDoSeeqI3iKO043wtpDfCaNsRzoKgJ1GIG0mbrGUy5Q
EJrcgh0JBaa4OXREsavxYShhfg0vSsHEMqkcG7lqV1BFEwG8r4DFm7ErxQgeFcmAjRwj5AsAaKw7
gBfHMIzYqy6VLHBf1crsYspg2JRh1XCUddW0nIhnTItVy2BSW7ZbABNhl4AZWnjgpmHZrrRP46KK
Cyo5LChGcplDnfPYBD8eXQw0xryE6xoUIsl4JPn3BM+bRZ+MBwkU7YXgop7GCWpWclfAdlp4dVBH
BLIao7qdqCMpFndJ8DiV4DpMSjvrY6cE5suo+Ar4EC/r79qGnopbbtKJKQPBXZRnFOLEMbM14zaj
7zN5/O9kMI5qpAqjIY+QUfX7snxNuttJ4+za2jU8XQaT1TCFOK5rkOkFlavKx0L2amFrTu8ND3xt
1U9UQXgMtDFcelll9isMpV4xJ+h/E3cgScHkZ3QXVaKLHrafXVwFYjGHTtHv2jTlgfMsWsfk+0xk
tRHqgkQEHhAjuhoyRSqXJz2vIgUsXwCDtIZuBK1JZW4MMevtKKzpBvk9KVBoM2z0PI84+7z67iKu
QSUQ3eFo12M2mghZUouSiPXLt6U+lX7a1e7cKz/zhB4VHIAizLslbahUopcJm37YJYXIKTGtKu3J
RzA5PbGlNErUMQlq6WhRaovNLbdYtnoPweoMavYl8mET1abWpH3WlnCgKAYfi9DSd6AJLbwumzWQ
AHWgdZumA7iAVM6jv6rKmNuRVGT+4bEz77E+qHnZZxDcVpm4l3p1QyRpdsxC710j0kw3qceJk0Nb
P1Z0DyIIgVUHs/e5GeiqqSdZV8Osa8KxA6h+v5XBXty2viS4FvKRnfkYpqqXSJmHrJLXP182Ecui
vui2piJpaizu/Sfm4YkZGloz7PR+iVJIeDRa1UV5ivNyrSrNiQhGaUyS6DodEKKI5eNc1c4sHhWd
x2iyqjW/hLBpLxrHgAWNIUTIq+/wTkn6bQQDMuiKb/vkLcs4urJc+S/btqBimvoSv7Ld/XMYqnSy
Kqwp38/gtsqyPbLNcc55dVdVUoczJaIpA8MbjOXpQa1dhzpUcjTBn2XFjqG9gGHXlRL+vVtdErCi
dR2VL+QNGU2UMkKnbIQsMppOkshOW35U8uRpA8+UrSoE4BQxhogWE/SZnOu8NWRVWzUw5WUGjN/w
Zzz5cueb2mHOQmcHhkcHxbakLWxVd0J4WHrR+8P087Li8z5i+fmJ4hetgcdEwsUj5DWmidMm+zn5
cVnGqlIiS7QkAdCA9zlkdCIjN6tYRAtHElhwzzQTzPGSE9c3UewblR/OHGnrK/oljVGWKExBz0sR
p2sx2iSomzdgUYtvLy9p1V6cLIl1KQo1S5MMZ9fKYCIOX6Lqt27yiQTmoTMUtDeVDTYNxFKtfhfl
IZg5Zj/rR8d6pHPEsU7spNc/fc4TeYx56kaD0DHskWMjoSOP1ynYlkhzXSa7pRTUJftqBOmbJt4R
Ld9oSufGmMiIoJEpr+WHs7esUUnBAU2SHCuPM+IQ4xZwt/bl01tVERMFehVQ06g1MzdvngUrNkA4
HQhgagTR9LwDkef3YlRKjs+0akxOBDG3qx5qbQTDNAxX+irlqZMt9OEgygx7HhQyTxKj9VJIVfTI
QVIxa9taLvco3aDNwS3K18t7t3o6J0tiNN8sig7cLQMMxhwNYEF+TxPK033e+TC6P6n5UNIOMmbj
IY8Vr2h+SIA+uLwQnhBG4ZHeMZRYhJqZOJQ0/EDHAdeJWz8VjA2IQCxBPMecv0jUJldHKFouZZuh
mG0h/5jEMWgTjqKtL+aXIOb4laiILTXCjhm1fsiVd3MyPYGanHuz+g5jzlBF66yqAfvm/LGo2sEo
JxnO9xhpBrq4FAP0jSCKJJLm0SyRDmYk8fh71lf2SyZzV8usRvuoBpld/ypKkweNq8aKY/1WXyh0
OS4DTXAxWINQiVGMyH5GVFF+pJli6/1WTd570aG6Pxbi7j/XPE3Gg4/Wd10H8Mf5NhYt6Yg1Wsj1
x4W4qUtBBWkmAedZWmYcUexk3adZRwERmH7LqAwa9M9lgS6Ydip6ItGSNG8bS7JNPFpp5jVxuSmr
jdX6SxA5pI2X9pNrzLea0X1rO3XfiODFBRGrPbfT5vL6124FBrsUNJotyNUac73B8gmCzBTfBExZ
F66cVHwUrWCPnXdZzpqpwtAp2opQPEU/I3MpBjKBA9zMSJBFd1P0gSLY5d+/pjWnv58xhSQOkXkS
chKUBTp7dFuRwMkcPVVT51A8kAUXZ38tAkdvN9ozJaDtowX7/DDjFGS4c7ssyBpqn9ap6s+prthk
LI1tVMmp3WRW5NR6CqKQaMy/TxZ6dC8veu0+Lv1taA1D2hHjf+ffoBhpW2o6Fi1Fj3IkOiiFCfrj
ZRlrB6eboDFeJklgZpg7n4Lro53lkgRFlj80iPZttIfxJvbXjBlMsg7sDRnzXCwqWZ3U0wQoexLU
TaE6nRj3johuILevqrcGBJhOZunjb9gZlGR1E64HpmHYghvywnQSy4kEk3iMmocerIxp+SyFQFbK
j5NVcuz1chZseGYsnduArdEA2czkEZMMMBTIE5HAJMZjpdhy90zk7VhsE1B6StUN4k+OdqxKxPC1
DIICCd4VY9pKRUzAc6SToG9AmftamgXilql1SjVCytSwo3r8Xmumf1lfWDQbWLnPMVE0PMGmInfJ
Wjmtyqt4jFCoeDN8NXPr/CABGuxH+I4MzQhGhjGop406OJhE6NP9rDdOjPaWiJuO/6q5+BDEdKB5
RA8WeqnPb8eAZsKsiuo4sKagAyUPl0lS/nKkEIDxGB2MOAi7WXyEKRZrxZDRJwnq6xqs4JjtF2h4
o081OqkfhvEdfCPOQGtHEcKrCZzVl3f6q8mDeFQmJSDJgGyAHUmoK0Of4rmJA7w1C42zPaAi30vU
ab1WfUZdkSPv6yVdSB5Q4MCoCdLRn/hZJ6FjZlQFxdRXHNRG4yT9S1ONTj+8Zbof5zw0kzVZwAVC
0xCq4XiamduSVUIelxHaQJS+8mSQwd4LxoxWaDtX/+P8oYqyKzpD0ZaGBii2BcrqYgP4pHAABPUj
JXCisr2UJhxb8/Uqqmg/RVuSDMCfxVafq2IutUKC+WyEqAnKI/lDPRLHep30V6F4l5+sgRMRr2gG
xAF6cem1XurK5+JoLo9ag9HJoASUXSgIrhI+qaEvpzuztOBQ/bysiCs1kmV5v+QtF+VEM8BwYyUF
Ri8DSc/8KpScvgLaRmxsTKl/VNA3HI0fc/si7LKktXkZjZV85bl0ZnNpbI6DOSFtIsTCFqTt4PMO
/dCo9k2yJ2l4tDrNaypzGw6tL4ulW/WagxiAcztWqgH4jKVAhFkl4KV8GS4TQ7PUlsyKbo07uZUd
VXyZyOOUJZsmaxxFeZ46QA4pvLfzqxOAS2lZ6NZGvhR+JeOIhLkoRVaZwczpqW1avY0SDurcPBVe
SUqg4IBmx2UgAflFVoeRrk20KUO3+zz9FDex6Fbx5KQqyGRVyZ5y+0Hb6Zu53xaCXTacYueKOYCZ
RfId7GuoxLFwtYuBqKcoQdbKeJNGDJmTe0rfLXJDyBtHl7/6dTjDE1GMT2UanWoCygf1hOGVTO+l
dpXkpa1Hd8a8UfV9aPpl+cSRudyPc9/gTCabZVFnQ6pQTMF9xQB9cxVr26Q8kHAz/mjpXaypNv5R
LWTQNhzBa4tFCQlZFyQ9EWQzT2QUUmz3iKsTZ4Hav4v1a/reiIoTpYDLau9VM/JzgRfsfw050J2I
0V8cJSYkEQycW4uwlGg3jYiPR+otid3QBKkZqhpywTGDKyXyc0mM72qmzSxHSx4tnzsHU4wCGCWp
7CHkUizMzDqlAFwy8RBX8Y0s55vYugun8T9u8ME3LH1KmETBPf00Gye2cWzCmYjLantBAF+cMFR2
aKBBRFcIj0Vt9YoiJoEHhvYKaDGzs1PYzHEuTQlGaUtHVdptVl1HANYztrWqprZqPkoqpmuN0DXU
3FuqhHKWBjGZPSqHnIBs5clbABr/+hZm73W5J0pXoi5XIGVYFZYdWq+pQW2wWdlzB2wN8Mtws9tr
tvBUKOPyWhjLWsJ52GAJQJiV6Q6F4ZvD++Vrs7o0C5V5VUEbHaKWcwVuKh0YDJmF6zpLW2pulM5y
21Z3TZW+E9OdVcUhHY+gYcWbRWiE8g4mv+BqshVf0DN0uhhLyL1kGJPoK1VwckXhwV6u3c1TKcxj
IpdCZNYDki+ykG3aWN529a0yIPHA6wNYFSTBcGMyGdVzcfn5ybXIR63vwk6AeiCR5qGdD4BpmvGh
4gL6UhOZHC9vdffgLKtLLKAj33Murp01c6hLFVNUEzpk5tup7NzLSrG6oGUoEO6xhokPRvXSrkEn
pQAbnteWo2hHSSw9Idpzs4trfgYY/n4JYnaum4RiHhdBUqwFRh57dSw7ZOx3qBK4UtPrdjKPvmiR
N6Qdnv+7RTLqMSpaRNvlHdbnLZn9OrupSmJL0cRxplaPC3EVUlKoA6saI8esMCsIeq04gD/lYFhH
yWfv8kpWXGRMb2AScQmedAQ15wqhZHTIMCqCyQe5cFEkDeEp69L3rE38CuVmY+Q8tcvxs088pkUW
iHL8j8EG40pWp/i/MTlAWm/S0RK7BfTk5SXxRDCKMQlKTzDGmQRTe0f60W2izJYn3ij6qp6fLIQ5
GkUrRFkoMQkwfJRYgmHcYpxjrl4vr2X5LZe2i3FMKji7QBzAWkaZ2mlWe/V4SMcr0KE6FeGoAm9F
jCrkVoGCMNrKg65qjiaZ9mX8PtZPMqF3lxe1Kgg4KsiyomdIZFvnu1TopVbE7anFyVXrR2lSjo3o
jhEP9nVVE04EMQ8U2rioFi3hZiNV8M2lJQK0tJewqLXt5SWtnhPmU9EGZS2TostFPjHjNK8kq0hx
TsAFcCZln6JKeN8SlNXUMv64LGv1yp7IWlZ9IktC4+g4g3MyMNRmvh6KUNzkk3ndGtI7bYxkU+TT
D12cS87NXT01oN6YsEfItbKZa6mRczXu0IQAPqnSMyLMipRF+K1QNYz+x2Tk3OJV02chHWHomP0H
rvf5KptZnNRagzjwVyU2WLjw2GPGkKPzaxqCzDUo3xd4IPzLuZSZhiBHrLJ/tvrhDrfKLd+K84Qw
FytJzbw3ly6bVNq3GsUM7FEvefgga/u1DE4g04cUDhyj85WEVY3efAu5DoDg1d+kvq5tTSAlJwBd
qd2A1PZEDHMsJOrUdipGvLqWVW4LUivotcteMkpyP8ssgq5iCTij4IjxRqvTvVBORbcPhdgtQOLn
9XOag1dAV7ZSnFhwfudoD+gY7ujK4sewdvP0MxdlPrkjYyTr/2wCorJT6gO6BlpvjABUoWhbU913
4UGxUgfRXsvNca2fNpq2FhRtjIgxOyTVYWZZCSpajYdBa3Pyi4fL93/N1iBT95cAZm2KBiCbZEaW
CQ7PAS2GpkfVwjO0Pkd6J75W54Rz81ddrcU/BYyr+JnpPd/NYULJLprgDWtVZXlVJ5RuPoilLRRD
6qUyTe26i8A3byKoq9qyeqZaycsyr24rLAE8PvXTKpx/Q0YGvYtDGa+T9ILZSYuAWzb9cXln1ywr
svUYz0STsQEoyXMZRQQkEBlExgFgl0R5XyuNKyDyL17QsRA1nPL4Z/bxi46eSGMVxSp1sVBgexJZ
9I3QEacJnvJ0iyKQ17dA+KUvuTLBKes8U252l5e6ai40YLkgGwtsA5NZqiUlVVyosElFv6GmM/6O
+cZZ/fX7mcWF/YS7IeD3j2HuSnIJkh2ec7yYzS/7dyKCuQfCOAuTMeCFUOvBT+XEl6VDM3VbIt6X
yqM22lzndfXmnUhcfn5iVVptIIIyY1FEfctGwbStOHWB+OQ2U/xOJP/yEa1q/Ik05m3KRUE2hxna
SNC8PNf0enk0uoj+RmIGbzrIoqWFZoRFrQwlsxfJ5/RC+lqTH4Tsf2ciBK8GksK6ih44FMTYMkZm
pR2dYLLm2EUJ7r4w3bq5H3moE6tXCpESGsKXNDAch/MD6tBGkcUiEl0Z6Q5tWTokv591NOy2up0Z
qm0qA+AUYqQokm4z5SYvObx2ZEjkoXqrwPB/JTTQazUpB0TzmvyRodMJRZQOoi/rxYqVwm/HUcFr
QV2NrXcpSp6IRQkhtEdJTWnsCsyhRHGRtHDLGLQ9BcdWrFw0CESshm4UvACsk4S2kckIJVSl0QLn
kJBcqyJeVBkwgpP1qGnJvhP3rcEr2y7Xl7ne6HTFVD4a6mVA1TEWigo6rTu9JgG1kLvTdeG+SdJj
K9ShW4gGD4J95eRgrNDSjoZQ4JZoTGKkVNMxU8f0sy8jQ4myko6DeXv54FbMx5kM+Vw7NVJgCCAk
JGhRoJzUcJ8akx2Px6F7BHa2e1nYqpYsdQqgpaEYwlYpwwGuohL1JFDnzzp+3tq1psY+yEEzvxSH
V6GOSsT3+vtluasbeSKXObZWNbPZFCoSCK2jRkfRfG14gCJrIrAsHaYEiYsvkUiJGEu0soEE1mAe
o7A9IGPej5xW6OU7WfUDQCgGDlBUwcQcs45G7zvRiiDEkNGl814avAnyNf3GcAEGXq2lf5y1u6PU
aBiQNEiweImAaEh8sI/bRXh3+TzWlO5UDPNKNkoRInBD90OSAb4m82VzJ28Tmrsq+X5Z0prGnUpi
Xkek3WqFTliQMflCTws7E8Xvo1aj2CfZhellyn8+0qgCve3XFi5fdPIeFyqqCKKokkCxXjXjqCde
DwYuDNr8dwtb7OOJGMuY2gbeIgkiaacOQE4SymBJ9qSPaU3trKIce7uq37+WxZZKSK9orREq0O8Z
VVojbJxmwXjs8o/L61p7LrF/KCRicAnpOLYRb041Ky2EEJ0xBTq0jPwZpEA7caBXpGzf6t7vxXf6
rsVICc6lyAN2WVUXdDagB/WTu52xhjTsadgoAjrVTDT5NVXh6lKBMXwCwgsDw2ozMJzeLi+YJ5LJ
BwFoK5yHHCIHSbrOwCg6FgBnJEDyaJqdmlVeHJW/YfOX/o1/r5IxI8DrLKpeTtMg1YkDnqfIp7lS
2uUgCTaNs20+9ClH5Kr6wJtbAnVg2bB1xWoGYCxdmojlzOtQZidITzY6p5CwKgQz2MtwFIDlWGy0
UWgqDKqgDKN2r+jZjLsHbtly9bQQdi7zTwBMYhlgsyomAMVFxJcMspNOGC4Tf4TgpBLQ1ihvZR5z
zfptOJHHXPNUKOOiqCGvSshtVA/2/P9Iu7LltnVl+0WsIjjzlYMky7Jje8dO4hdWRs4gOA9ffxd8
6uxIMK5QyankzVVqAmg0gO7Va7Gjt92RfDcZfawnRlCbN2X1hane19K5/G1YbKvztVYHkYOJhDW5
oRZ6FB0vRvH/4brzy60AWsiPTADvhGDpDXXS54sD7A3y4W5z7KouGK39dSOyUxNUjTrvVMLRKTbO
g77PzYcaRgqbnMquup2s5Ot1E7JxcEAdkq2gPQGD9mU0doxsRtYFJkpg5Ff61fKfwcr3FzZAoISe
Anzxu2I1tetmtPMcN97hqKHTr14hrIPs+3UrshsA8Mb/WiGXI/HSCVw1Too43z1Sc4sXCE+T+mhr
KqXAt1ZB8TJzbkmItc5SJWAbH3BQZml3o1V2HSwAkh2GMVviLmddlJqD+6hrYFRsIU//UBjVYz/P
X9zZzQIt3ZZ9Q9I8YJbXRNmat4G+jVuwZDpolTvvk+ekaLNv0Fnfm6l/0xY5+vvyKtu7yzCeBkD3
Qd2Jh9CU9iqWFak74H7LYfKo94uYkYSZoKJB/vm0FUXoVkOMm3vuqg4rUXGAozl5E6iP9ytanIH9
u1wrM9nwHksBc7arHeDOR9+EirNV8z4QJ16N4tmo/jEsjnoGyqt7zJzihRRtODkPJv02FtA7mpub
fr4HL3LtPQJUv9ON51QzQpvGQ3Wv5WALglPvrnuYLF0LYUPAhYCNAhhCfAXUBRgm9Ay3cYfdFnP9
mE9A927NjZ0Vkb5up7XI7oYaGHHaZlCeykCj3Iz7tu+Dxs0jwzWPa27ESbvq4fUvky7b2YcJu7g0
nYL1NiDbzriES8GC/NhbyeF/M8I/4vzithS+WZnAbPeQWdJe2uUn9RTZE2nAQ2cy0NqcrkhsmGzb
tYW/dLgbLk+FX4S6rgh30iBxZkAYQ9a3/arlMDBXEahP4V6G8U+ZvlyfKdkrwTizwr/ibKaaYmpo
X+CxvXg3dDrOEOcDAvS+GBQOKTvTz+0Ib4SOeD6cCYHIsO9dLVqAvgYhaKf5qBv8gAdeH5Uscf2m
q8lhR9gA4uqMmwfZgxZehquQaWzh7KJ/dqkBeHrqIVHbkVs88idN9WDgweBduAVs979mhTVrEo00
0D5E6iKLPdBYWrjQBmxbQpK5QW/6obOQYCStClsvXcUzu8Iq5nPuVSVPYpjJBx3IJwyMoCHO9uMO
N+rrcyu1hQ5r3sTD6R+Fw2vt0Wmy2ljJyT1WQ5kEJUFXfjUd+iRHwldF/8un7N2UnpkTTrDCtfPJ
6uCgfvoVdSUQDTw3teLUl94A0QgBakNgO6H1IAR5v6stu1nQm2AkixMSlh03LyTb1wQd1zVYXNJh
z2rtBaS5tCue/2Y+/7UtnmN0a+tpmWF7rh6StT8MVh8CCRQw76ef/02262ygonBQNmkdNJjQ86Hh
FYRnSdXsIY5aPtJyq/8ClwuNDnAp8Y4nVFqFR5dFsqZrZiSibpndhgYD47C+KGopUmc8syGcJtsI
dsF6Jgj0+hgMgxeu9VenK6IZtPQo911fKakrnhnjfz+LldgOawMi7eJUu+wT0fI4sd0fuu9E183I
gxe6n8GpApYB6Ade2nHGNh2yDi1pzOyC1a4+sMS+ZfVxapobrdzuGT0yP6y/Kczyjftup0HrEpLS
uJsCznBpdhl16tYbzLZJHzWFG9bsGRxbw/RxYRCEn5rARAlwv7UqzJ30KEWVAAlmvCvRTnZpWMMF
ptigsgFVhdoN3XxZbuZE7/fXx6eyIgwvIehz7gxuBXy1oeayNUpKhK/rVqQ+AiQIp0mFdoFYSQTq
c6yWDgePC87aMfY52fSmqMXz9X+3UGc2BD+0WnQ31AseKWaRGTw3b4dbpeOQW7NwQU/S/zgkwR0H
5Nkcp8eQzOTozV9JVJaqllf5iECkhUozsrsO3+ZnO6scFzszV5jQIWdi/rJBVDZ8LGj9Fy7AE/HA
06Gm7XqCo62O5ebzjLOkGjZAFW7WzIr/fPnPLQhOZqSFWRpGj9eC+73pgXhIPrSt8nYjc2UgRoGi
AkaGa0VeTpeWL1qlzTjuu/6ITuQljbwCkmIkjyy8xtZwqe5IfdD0bkfTp5re06RT+IQs7kLcB8Uh
0JCCKId/4dmCreU2QeUFC2bBwcFgD/6x0YpHx45o7kSbXT7/xbye2RNdvvIHf6hhT6u9G/Suh+bI
7rRmVbwbZK00XOHRQpcyOIdQ87ocV5tWeVUveDiME4s6986f14C1RyTVwAQ4gUgx84Ia7zeTRtoC
evKPo0p7gI9E3NznXyD4aF7obKIrvsCjL2Nn77bah8qdipNX6kFn4xT8tCnzcnEHWHHsXe4Gnq44
l1WjEM5+k20dYAZ8Hrt7dP/jjJw1qvBB+RiASQNtBnTkRR+cjEmzywFPXC8xv2Wp44UZI1v0N473
24jgeAVYGWjCG3OREMpb4+jZ34eEKtxOPlu/jQgRtrR7as4bv+Pm7JCkXsQWclAizqVW3lBioGcE
HwJ/op3tWW9qi8bTcfdrnBasHyMo9PoJ5JabptW767MmDQ9oqufCHYCve8I2YgTChWkBUxlxYvez
tpbB0hzsOY2tv5o7AK7gzFyeT6T0rbLGRlpr4zVqPaTpK4ed97Ui6S07nziq679GhE1pWoONwws3
P9/InYBsM9Tm5tXdmVZNwQ1mqhC50vmzuUwh0je8Q+ByqXLX6yAHpsO1HY0gATkUITposp1Gyi6i
voWSST7XisyMrHHZRKf0v1aFY8XKarYNHcpPW98djX4LHaLvVwJqq4bG2+TfuOsUGV+tyd8tuf8D
3SH3rp2enOJhK4ujqT1ytBJnlLnuTFK/RQ8s6g3AnxIxfw0oQGtsvodrN7JvpbvvrDT0UDH936wI
g7ervl/t1seJpuOth0qp/+ysqiy51I+AM3jTpkQbrGBkTqle46ZbnhrDi8D+mOigXvPXcJsUDiuf
s/8agmjZpQMlDZqEVk0r3nLl5WQddXcIIDL4N9Hx3/EAlnJpBo9IvegnjIf5S2Sk/sGxyqhSUgxz
d393Jp6ZEU4rqy80DnwBO0Ji7FCQfUDbvF/k4Tjc8YZB9Hz8xfEFWknwPYCtAK2swvFVJ2WhayX2
e6bfL0+kxpj+wt3OLfDD7SwYs3nO2k1H2Mrmf7Lt5zrdjbkqdy1zAnSPcME8tOOg3Htpw2hY6YHs
GpdRWhyyxjqgz7qwM4UPyBYH2Ex0P+PizskdLq1omtunY1mUp7xfA/BQxyUQAKhmEI2GWrsFRaFY
HFlwtLmKJe/FdW2LD/ts6kx0+5pbMpTo/xnzgI5r8iPdcjf02skLmQ9pASMhfxORgeuCHglvxwFX
+aXRZKl8b5rr8mRZnxnd4TDday92FuYd218PRNL5PLMkeIY9026haVeekmne8R7ULNl13gT6CsQ8
v53Tg26qvFFuE88vdKKhQV8kwZna2WjMbS5PYwvMNAqzzZ4NZnWz+SU0qcpFj/F4j/OycBRZdGmu
A7Q1/1oWIuLaJAujoBc9rd2KFl+SAlG83o0jgbRgCHQYNKWh5NQV34DsVpx3su2BywnPYYIYCg3I
l0tKK7TGGo1dQuWg/LTQdb2x1vJzvjqpIhhLB4m+Ox9EK5AkBhby0tLaZl5T5bipmjOLmwRX7iyc
ymZnf+tN53ZiL/XsR73347ojyfbJmVWRQsJYE2+qLVxdG3KXDbeUaUAa/7OkRwA1FVMpO9fOTQnn
QD0bIMPkVYQakJEekLa2u+vzFEXB5+tjehM7FY+Cc0vCUaBhTHrJ0VkQdqd5Fbc5AEZL/RMAtzJB
hsqddqVeBdaKOmQyfx7rfbEcm/nr1kz3s2qr8q347mOAowHtAfhVAHu4XNfRTWs3a5C6dToWQd9q
qdnu+nhlPgqlkX8tCBObozQGMhlYAOdoNJZujIlVPgzk/ok+QJQJcdd818SkJy7ulPmCO3Rm7yt0
pDc6molw50ySaN6moDEXIxjG8VarVC3bUic9My1sQq8jeZNseCl01Y4gfqdL4NcdyOOHcHaU1Dx8
Qd4v2O+BCmeV59Y2rvK4V2f+M/CroZPmu6EvoV1o6Pve2s8LCC19/cNQaIrzXuoqaLZE5dSEXIMu
nMUkKVwjtTm0K/3qJb/SVLExpDvw7PeFEMNyqNKUHRBx0L9hXffBpXs7a2KwQysGIjfEpSy5fDmu
SJc+X6ylv1QrMu6W0cRLtUGwjuw3utOAx7/u+1LXwA0MjFGcLU7Ee9hWgZslR98NtR7yQi7Ut+O8
9+LWtKNO1QIi3Wln1gRHzMy+RIESE6j5d4kH5Ae49J3X6yMSj1nC31agSgN4CjgZtJtczl1VORWk
ADAi5v6qjSn0qincXsBlH9Q16B82/w/D8n/scXofHUxJsHppb+0Xb0gNF05Xwt29HSD+EO8KRxW+
WZy7Nzt4f/NUDNoELb6SZzeyNO+RtAC9G6cQgix1NLpFMBhafH32pFaAHEC6B8BF4DIEK1Y5D9NA
8Xjqqzt7/AktqV26/bxuRHS6t6GcGeEfcTaUta3bdtwY7nngeFrbX6im9tbDVkd07qLrpsSQIJoS
ghGyLu3SLxgPQNWRB4Yu1euM7/nzaCcaEJaF9mWO91mDC85sfiIZ9NocNOd11o1bsTDTrRsvWSDa
Bk6K6wMTQ4RoV4h1CdoRl5RiYBAu+zG4IOrNlx+bo91uOpR3rtt6dyF4M4buMAvlNw8NXIKPd3gh
uKkHY9MQW9mjDvkt54HWuKF/oAi1EIEHlM8FmIk5d6n+Oa1xnGkzUuQqxi6pe559iHBU28w3ZmvG
hwBFGEJbygAbEdv214cr9Rm07PNLqwFyMGFJfYifz+kE9yQpJLnrLMgqVflRunpnJoTVW7dpdbQJ
XpP22X2HjD7UznaZa/2oe5XGlHTKzkwJh1YCQop54qPJ+186Qwth9pOphOHkNmyLiy86FkTMLzc0
JAnIrM94LXY6DT3tZ+c1Qf6nPYpvTggU2n+NCGuP6kTNRuy3k7c9aqB70ae7aVVpfklD05kR4fSY
awjY5FCqOhkoCQB6y7SPBJ1O29SETfrlup/JZw3dgVBawqNXVCs19GlNhw5O0EExt+2eGXqoOhWF
qNQIp7jAfxw/7xL4OTDQGRvLk9snc0DteTp4S5PsBlb6ilirMsX/fhbW56YiJIEO2CmhL6Dwi+b2
cS1VUBXp5nxTugXnImr3ghHwzdExAVnMqe/c53nzfmoQbry+Lu8Yjt48zTfAngAFQCAEhOsX3huO
VfdrCQxCOgZlNt0Tq76ldRWlw7jL6+FhwDYF99CdxsqwndCKnOZxn2dRaaan2UkUb1vpxJ59D5+T
s4k1SDklmbPwMUPjeX7s7Z+sfLk+aElEQl4fV3DQ/njIOQtBr6MTxjnCT+g4HhbdK/aOAcnZrEIX
1azXiur6uxogpvjCnBAAmeE3U7pgGWs27yjemfn8jWz6s6fPYM+CoHR1U7o3Wm8GZl3HFP0LuUpZ
R3JRBKQQ0A90pSF5JyL5tSWxHLpOuOqg21lHHdnWQOOrb3FmlA/F8pip2FkkrnthUFjG0sn01e+2
EhICphssrbvGVkI9xekliWAXVoQN0pt1ZVELw1qbX14RsR2x97MD0fgyvu4x7wgZ39bwbAK5S525
Je4ZYzE0WMN1fMqcRyjSRqN5tx1K+6HEXrGaIOnuBhot46S4/Pw/plFHQWleB6BB2KGWXnl62Zs4
1Jx/SpzOKdu54Awu9yXJ0e+1hnaT3Hnr0+IY97gBKsxL9iOmGFTFqDqBE1WsvNGl0FdaGuVpm+qo
HI6AVgRa9XR9eiUXS7TGAQnFAQjwTuHc9ljFKQqRlch/oSWje0ys2woCF9V2MnDbq1WdhYbUO3/b
e1eV75u00ycgybJ6hyZX8M0essexisb5gw4OgipDx/drb3xcaRWQJk4t8KH8IPaHpAqpHQEIyZaY
fND2hChihfLLhIMfbAJkKG3MhINWKSMwvyR7HGX5AWSU/7CPAM6Pe++RZLHmB3obVgw9yLGuP1CQ
LB9okH7xb66vjHSmoP3FhU10NO4K3wPdjMGfOL6PWb8W57Xxfl7/fekOBt8+0r0GMPdi7l0DrRtB
rMDrfyG32fySg0Evi1L7F/SxPlw39a4c+baHUXTl7N5o6haLMMxIyWDkeC0TEpTapxl0AtaLMWzB
2vUIvR8Nk0SV5Z68JgXcfkeXD5m9a7sx0nD9d5zX5eFvPgivW9BQII8LjMhlUMnxodni44PQ9uxP
e4dF5X3DIL5qvI70qapuWxdQei+ibJ9bz0bExtfNOmRVgZSWim1VutDIC6KlHoQrIK24/BZXz8pt
zVE/WpwmtO0vfq44dKV7/MyAcApunUmov8CTkv5l9Nb93C43pne02++d5X1ZzJcKnNXXJ1gau85M
CmGFFPADNsEkrZ6t/JgWU5BXKnzNu2Tnm1uh5xGVHHD/gIDvcuYQMxtS1CgnU1Y0MZBgTlyC0g7M
uBnOWh8qX0kOcYxUX8oot7RkP5F8UhyE0slFazYkRtEE7DjCNq2duZ2zDAXNnH01P8GLYrxbKfQN
ehPiZu7j9XmV3iawj0DK56A1T5SMnnQTTUAJRrxa9gdEq2iBOlY/H+yJHsuHRR/+FND5nyn+bVDY
KIneZJ25IB80DXfphgeEkmxYOoEcxGKjh5SrgF4uYpkzYpdeXkJhrwQ+4ms9hqQP6TenjBNwjmu2
6m4vNwiGAJ5Mc7DTLw0WrMBDycTed1H0q5gFRS60zBRVnNZaWNgRZOAy4BKuL9w7XPrbROJ5BCQN
Bgr1iEur7VAg95+ivp4N6AJpa5KjcZ850WhUyb4eFz8YNgiMahVQEbZfHAx37Z5WP/3TRkX+HQRc
tQAHo9MF2cTL7zAppKbLEd9Rg8k0SEPj0/WBvr0nhVTVhQFhU6amNhPonCFVtTej+msaz3vyuT64
u+z7oAf7jyD02OL1ZO+zJxvUF0Ebl/cFlAeD/kOlQHlLA8T5YIW7I8Qj+wrkrCXX7HL2pNFjYv6a
7HlXd4/d+EoSkAUrgq300nhuU1joZZs0mhBM8N2KLujPd5C0XbeY5tGM9xzCQsb/X59z2QlCgHHA
0xu5JCAELtd0TvzBWnTQ36JVJsjaX4bz5bqBd+zD//Ga3xaETdp0mumAGg9V5TDbLTdjNJQh1Djz
XX7MD35somMkyNdcMS6FWQDoLwc2rPrYeT06r9kUFBb9aszxcquP0xfaTDfL8AE6C+nyktLnFFJ3
m67HvaMIuPLlhMY8ku4+QobY2Gu1PY4YpDFOzsB+lhNlgbuSXQXCY21YPlRutYcMsw0CYC099Klx
NKhxUEw+P0Le7Sjc0zwTRRrAMgSPWotqYWmP3L9GshdagEilQGzcQJrroIe600PdWAKbduFYaLvF
+pt4Cc2Nf80L3oX+bUyAhyMA3DKhlbCwtdvA+EEyKwS9tt5FpltE14csuz6cmxTcjRSF3S6MH6rj
VwoirwaJuFT/U/KpN6dGQPaJAXlwIl4fcjo0+opy3indAFLXpxi3+27+bKavenOq7RaYwE6RY5FG
JFQN0VUN9ACutUL4LUu/tLNeR0RyQY9ufh4WPyqLz3mdRBuw0HjKJvP2WE+z4vyRhQiwI0L4FeuI
3mrBrptNRru6LlLBpRN4C261qucqj6WilwL9gXwLSI1QoxL26jSTtS81BCHm34ESAr3DL+PSBkv6
67pvcG+/Zke8cGXGkGkpkvPUWqJqSPKQ94eGtjHiWMEJi/dEqSJmlF27zsdmCHFoY53uMeRQt3Ln
tS/LD695HSOjmyFirWLGka0UrgdghUIBH2kjYR5TcEsAngrQ0Nj80pI2cGxF6VK2ufDuwT+g/Hwo
gV8OBto9HfrGkUbf/in6Ow0tB/mggmC+tbq9WyXAIjnzA2iuRNhrodM09SskL4Z8AAITZdhozZsB
iNdJC3vNJId1TrV4oTkYpqdqjNx5AKW83dqB4XXstQKlRukDWZkmSZi5M78trV28NCC6S3qtDv0q
NRV7RDYxuBThToivJsi7XE5MOZoZkMcarkbDEpb9jedBX0TF/CU1wq9gXGsemV8htGm+bU152Van
Da34NZ66r9bwcH2HyDwIBxb2oKHjTmAKOyQfE+Ags7w6Vcj4k+kXbVT0zLL9gFc8IgkoxeCiwom0
9D2zoBgEC7hCa3h71D0QQs4dwvUItTA2K8KmdNLO7AlHkEXxfvWQEjqlxiMaPHdTM4fK3LRsULj5
o1sEtR8Lyf/L5c/syaaG21fAXYDaq0RIIVts60vso/tmbIqD1TeHP1+pc5PCStmT1qNtu6tOLP2K
PHWkeypQjvT+cm5CcGpfr+yhAyM48ICTu4dStBHmejbf+m2b7iledmHXDNue6aAT0XKG5IsJd6mz
ijy2A3Drij0m883zzzEvJ7naKm10bYw4w2uv9MpAydDGN5AYeVwkzSzEHX6wc186yxeDHN9q3WYA
LWzziOMniUhx55yak2aHiQK+KnNLXAnBgglgLtgXhefF4HhJVU+sOtkTVCsfyQiIo/Z83UVkx6oL
SVnUDtCF8U5CsszsrksIX7/GDycK0j7zZiR+pNxj0nnDocNpX1CsEKPf2JkQS4f+8AlbJNwWKMTo
r4X9mlH7mGRNBFawOCtVuS+pe+KYgGAj7g1QdxPuJZAe0jRG3Opk9FWgz/ZjQ+cwr6xjY36cpy02
10+1W4ZugTppNkeJD3Kw6xMsu08AUw28C55PaHARAjKOoSkhW8LHnW1gN1nmwNloEQ6Ld1xdGms9
ja5blAQa0FrqoH8EowGErYRotllz0xgLAMidtoVtdeuyaLI+rFsZOtVrrjruJeMDaQhOGy7v4YBt
53I/JHRswf6FdUWDqVF+osv37itr7sF8dn1UMjsuB0RBUI2ADUYYVUlLd8prpzrN9NZKwJVlf1j7
/tkGx4xjkK/XjcnSKbhYcD4X4DV5A+XlqEo/99yJW+vd2gi2ibCI9SsDYr3wUd72P1Z+DQ6MyoVG
oA+hcz0DKVNZddr++odItqeD7QnlOoDocM0RRt0y0ulkrOuTBm28iX3fxsjDbRSiMNftSHYnyKI5
jSEQdChICV46kKaky8LqU2chyTkPQe/dtDegoSBbYFk/aam6zkuX87dB8d07Nz3oZAg3CFrDJkaF
ffukD0dSxdcHJqsNOPAahDi0BaFEKpyB2OucRQ4z2BcHmgfAPD4kVjRkoWcE1VOKVMOnbb/8ckAg
Hx6qIlLVAqQreGZfOCAZmq6X3Ib9wsHbQf9HY+C+8KdgKFRNHLJ976GOh0w/RvxO+ctMyexSaHOe
miTW9GJXFgYNbCfbzY3Padhr5KwN1UbhB6pwHIINA6l4LmsAcRAhwBpUy1IvGeqTC/nz+6XXIQvq
ADzhJ6BqmauGhR4r611Sefb9mG5sb3gLfV5KmkV+MW8xMwke39fXXHJuQuAVcFDO8fte08+aE2p4
SVmfaDrVaIutxjDPEJDcyVDBeWRujEvqW/ADlENEWXUl64qs8KuTu/10uvUIoc45wmNuP4Gv5vqo
ZPg1nCFgLSY2AGy+JXgyI2ZOppzWJ9J18/2UuUmcoO8a2MMsjW2D5IeGNl6cAxEQrmQG5gOnRAzC
EBZXc9fHZKYToBD6fLtsFLI3/R+Ty+BmCwlRRGgQLAPWIp4Fg0lrMJR3NaqvTbMvG2bubSh878rG
qeLNtvIHK0lU1MOyDcb7ejmaFPFaTD1AS9GE1nNbQ3V9vE9d82FdP3cOqOd1oPyvLwF3ZtHZcZa7
wDJzgT9fOBUIdOfSmcLZWXe0nceqUW1hyVjAEoUGKQLQKo5u/vezyyU1U2/YUiwxs5+m/ElL0NtC
wtY6XB+HxGu5nC8kx7BeLrzg0syQp0ikkBXrBHmD2buvvC2wFy1YjeGmXb5fNyaZNMj44FaHIrAJ
lkvBbQmt/dTJCHYj/VAMdzXV/3xVQF4GjgHcPlBrFRFoS0/LCgydiPAN8+LSBG3m0A/un5/EsAJQ
ncHfvKiyXM4ZuDmpPSWw8goknV8HaRFUKpFq2bqc2xCW36Esh9IwHwnQQkhxlXFNwx44gOrPH7wX
g+EfcuZnK9x4rUYYGlEyMJctJMszEpiKhVENR7i86P201kkDK9q4X9ixSwPLu9maMG8UhRiVIeH2
khhOq80WDM3rftND8xd7ndfIUe1OmSdjb4LDDTckpCX4389mbQKPGzSdvPrkW6jUd3gkxqiiGYpZ
k8UAGxHgja4DShbCYPp6gYLOVjQnvU+++slDkrm7ufQOaaVqSpKck4DlIJuKZwJYaEQq/MHscrPd
LKwPa93bzup7sFZY9SG3UjO+HgQkg+LKwTyycckHERDRdt6SUc2vT55WRWv7zOpfZl8EU6dIPsoe
fCj2QrUOlQwT9P7CFrJrytySGfWJ5x2fNOtldL51G6Tz9GDWbr1wM8N5eNCG6Pr4ZIl30MeBjd5E
0yfGKES5bEn47cKsT3ozHNasjK3pyafz7Yw+RWdJ7xq7Qwbr1nU0hWXZzALfDfA6wh9Ep41Lp0xH
P0EJC07JX7iDZQZp8wVSHaCOvD5CqR0X0Q+tXwRC6cJmZlrnLC3BCqZtEcxQDgahTHdHVXg8mU9C
/QFNQ4jk74+mtAc0m405PVXGr3a+85dXkimihdwEpxqD2oSNRoDLGQPjXzLobk1Pi/ZK3dcMuLC5
erw+W5JQwRUJcOBBDgdlcMENs3rxssJp3oZho4zY13+zHGcGhAjeMH3pnKKlkD64A8J72yCw090p
qyGyVecVLOwpgFAg7XU5VywljBYmoycI0gOza7oRXmiJKhDJrCCHAGk0E7iBd4p/VF+nziEFPZHp
lnl5YJXfpvRz3ny+vihSM0jzIgePrDKwYpeD0VZD79pxpCegh/dQQkoxZ8YQ+q0igr+jVMU9GOxo
/xp6CxZnB8XqlmWnNRM8bPQD0xtiGNxVZf6IS2M/gWV1i/O5DSr7Y1GB1H9LnZPX+8dtGQIoC/sf
/3jYgPO8XY+BY8JF7HLY9kbYOmSonFH6ak1fEudJcx5ye3/dimRXXVgR4kPKxrkhFIXsyp+PfmyX
K8ixdUWwk4VZ0HGhfQJ4dnilqCeLzjIjdy1Ur4C4aFY3mPeYy1bXw6Q62vZ+A+eKYVJFe6F0aCja
8MgHVJQh+E0B5b62MABGziHmzdqg0B7IoDi4JL7J+ReQpSCgR0DKR1gkt3ddEBRw1oA1muY0XJtm
x0WAk1JFw8A/V3jFXJgS4p/fAZ7eejC16ndOMd3m1YDLzA1yXqFGf2Y9PaQkvu4ckgvahUk++rMN
kZhU75cB2H9veW4j2tyCLzTo7S0iq4pLUjU6wdvBNQbRTRemmB0nL2vbPBTOLR1fO+ehLb8kPlO5
JA+B4nQiwYxKJzwDAknCAYxNkXQrASB+6x8L3Qg6LQtW1sbQNo7WLAusPJib0HDxYKhb789LBOgy
/m1cqHfgjVoTg2EtDfprBp8fMR+d8cf1xZPdqS6MCL7pDpmdeR4fIfJnkO/7CnVuN0UyK/CywNeD
VQtotW9tVxFH+e9em1nBUfFITteZYnBkaqKJjVHqtIr541HpmgnBMddhS1I9AV6iz8J5DwCiE/ZR
f6Mq8KtGIjilSxzgxFJSnubj7k9VaHDYYHVwX8ILGEoOYoEBHZR9k/iYJeRojZPq8JCdZec/7wu5
gqZ3JpLwSnt1sz5b+/pnffTD6h8gWD508bHRwjX2b4ZQlViTz9i/oxJ1R4p67NlsIZOoDV1/36dJ
HydEc28Urs2//v36/zYjbN7a76uuqjE64MSDIVqCKgApclDFKjpdWVji+F0behvIxYmNzxrVB5KW
oBBJ7lDw0W4zDRCACOV/ZF/C64NSmRJOYpRpTNqNMAWqlsD05zDNvIh0nHL5cz/clOMTWAMVW1Vl
k//9LMBr+tp1fQubDWrZ3bwDqC3oih3X2qP+7aj/9LWb66OUOsjvCRVzWKmRaYiLFkZJ9uWwR6Pu
9d+XpVsBg8ZFAw8RkImJDx5Qv/YJTdCd45qhf3pit+VRi91vzb4PvpttMDzpB2uXR9etyq4a50aF
efTorI2TC6OQW4ifBsWYZMcwOBKQuuTCGOiDvlwlI8fLWbN8gA2NL6S5g0jHwamf8fipiofr45Bd
Z84tCT6YuBkhWQGsCzTfmnwJvrWIrZaKPFDqdWfjEWYLD6wJR0PCD6YlnGcWLvbt1t+mJZRmCPq2
OM5CldR673fIZfL7Pd53eIuKBEjUSHNPs4F+6QF42BEyP86drnIDSf2RW+GkzhAqBM5GeHc5a9Uu
ZlVVKI8t0CXUdsUUgsxib0Anq0+/ryO6YJf8dnpJVEIg71cOlpFGf0umAsIuzCnu187oUWBvJuIH
OwMVE7OIMkX+UWFEZDJ3epbjPg1kg2XczRUERUACZD4nlsKMpAf2YjBi8a9acr3aDAB7qlY/NOnn
YmR4XEKQFrDSbvhktM8EWRN/Oa0fi3o/URf4B8IOq8YU7V9Sr0FGDzV5Hb1W7/rgtM50oABenZz6
3kTx0d6er284hQGx8c2s/Y61VQMch9sGCX0tVH2fkqcX5pKTg3CIJy+LXwaP0jPHunMxl0ZmHcre
3rH+gep3E30oQKHU0WO16EG6FoqT5f0NDWY57hxpd5ycYhhebZ/fQBaYrWI8wbofhvZQ53U86F6k
xC5KZ9FBwgOQEb79hG23FISW08KNQYXB1R7wmFYM532Ax3B48QWNaly1UriwF4ltZFsGC2Xm4AYN
NmT0QTaNKgWhMsMHenYeI4EGmCc3UwNixQkTenq32uNfDYYjVznpJlKQl1YgjmHYY7KhhlRDDWZ+
RDulliqydZIma9Bkw+Vsnt0E9EOcsQplT0svMZR7qw7Q9OD3eDbeF+PeMl7t3gwh7xhmawl+khRQ
dcW+koaQc/PCTJYAHudJjY0Fph+80e9r5x8jB8OQfqdVJKinSGOgSxlfvcKOB6M9uE0W1Br6TRwl
pcf745sThiNjjwwW55oUjm+vb7wENG2Imvu2+57mHdrJfxboLFdP+vt78aUp4fxe0grK8C1GXXR0
n7S7LL1f83LXzKA7yqPGqwMyh/T7n8ew8/EJEYYlzjCta13xxKxrPTeT6uzmP3B52+ej8tDlgNsP
znBhVG2nN7q+AR2oQ5TKA0Va/gR6rdQ6OPvlWVMReckiFzgSEe99tJ2h/flyd1Sbzqi1wlqeTtmO
MLBvJKu2wnBf3jijWwXTiAZ9162i6/OoMCxia9zOpLaXwnDN6x2HdI4q8n2x93b5TwYU6HVj3P/f
zenvUYoh0+sMVjiQcTvN+Q+vvktWxe/LrgpnsyjCySGp1qZ9ze8jjRfY1nNqp5B0A28o3V0fiDzQ
QIOa47NRfxDRCy7Ya1x9marTiiziPPyq0+GeZXf990Y7GuZ3zdwbZhLrOQsn8+iosLrSRYMQF3gc
kAlH1ujSWzhqrx5HRGwTvazpDZIp5KmPhrCdf14fpzSKnBkSoshUaBYrbSA+u+XnZIXOqaBxP0K5
RtVepTIk7LaiXpdxGzCi4ku2A+//GuVoQlE8aWQHHcAYSJuikOm7oki90boFMxlGs9T/R9p17Uiu
69ovMuAcXiXblatTdXwxekI55+yvv8t9wlSpfUrYc/dsYAZooGlRFEWRi4sfaGMP60MWnG8rbNEC
UbScIfW4gFiaBjMPhsJKZUT8jkBSKlFeiLOoqAsB8xG7uKw7gGXiQYaAYiPZHZomQypy4s+v9phv
x/RCBnNVCxiHPeQKZORbnTyrJN4CqL29t5xi/RsDaqlHWlI7Ff2V4XVLqUnfFLd0zupa4HzJ4oZd
fAhj5yAyxiDyER+iaJuoOYq9K5ZPtzfs641ya7GMiYP6qorqHDKqvYz+5V25iz+Dn8q5HghmGTqF
21GtIsWj8GSuS7vl0BF8MevcEs8YfhubQSpNEN86hgu7pxNJtyAlSAs67VQiEIPmLhBzPoleCqci
IQ5GZUt3oSutss/pRf6R/pAcaSPjJ7c1s+hkAMGZaQAAYWC5ANoUHM+toMBZfyq2BsjjXlrrGyNc
///EMArQI9GX/RJi4mSbBgelP1egisnWSvkLqNq/8QAXa2Ku2WmozMmbgeXa4JPGIx0oc3uFU55Z
tFoDXfiY06OBT4mxWtWzEsFsIcQIntG2R3Thpa4697baFhLtiE8upDB2K6Vo245koNUxyoyErd16
a0Xd99p7Z3yg9FpiahVo8WLAVgNeUWjRyVmiKaG2pgI9ybx8lNzLQsHDloVSO6z8SVHJCMpVW0qr
MiOlqfAAwAvNt1gsSvB4DX/dt4zXU02/6UHJi7e5OtltiU4ikthxa2vKoS9aguiTVgj2tYfYR/Em
BopC5VjO4mm4+ALGJ0ogSfOFFl8g0l57rWKcx2yVbAHeMLisrsv6/bNaxoAsPejxkvDgkiZwlAS/
h/hJ8MABEr3ctqGlEBdEH9JM6jPjQdjTgDELAoZApHvtLSg3uWHXxmsWjveafyc3jSOXgntb4EJD
PuhdcSvOaSqwArMMFYOsgScpCQBAsSp1W/egHG+UJnLCrutBJxan4IfSJxdP/HDTjnngoHlPWFtN
3d71caFQKe+Kbd94wim3vE8MFmtRLkfGWitH8DSgr5RkIHZwurRFf1HWmts4qFRglAbrYEqhtQOM
1d/cXtPSZmH6FeiKAGqWvzFFJn4u1ICQJnvBrF1kY0nRhLQRY6cy/zmTCbSHKVNfPT545crM3a+F
fayD7XWv4XKSK8fPSiKInD1azN3MyMi5y0cBIyRjFXNToFcHcCzDz/YDvfUgbS+dAREmOGVrjqtc
VN4fWSyvFEYIq2Es41QhMZ+VWy3fatJG1HipvaUXKiCyiMnwnpvnVV8rTlQn3fBnXP3kY8731I++
XZjdu5pNIbVA4x3FLXiiq4SqagpCym50btvIYor24gO+rbPoGvSFAGVeYEwuQf/LSabWa/fD74jQ
25gAdVve0g0EaiNzHtmOXWRzLbJZqrkvYr1psgYCdXQxsvO2hGUrAYYaBDBoq0VN8VqloaoXddkL
8FEYHWOupl2Tuol6CJQH8zXOSPd+W95S2DtDtv8jjrntoiEJgeeGS0SR/leVPGPs3sqXC0dPI7tp
OEHZbA5sTIYuN/T0gJFF/0ZyMDRNUVkGdksR6MxB/TOph2NkbjQzugNK9XXINc6hW1we2mRRbwO2
CRHvtTZHzyi7OujSfZw2tl/u9BbtZWgBQfUviDk32aJxAHCEViPQc4hfSayLF0TVxvIoxcDA52Xl
lkLhiLm1zQvenb28pD9iGAMxJmSl0qidxaBDKA9WHXhOgCyyZW/ahpPZcGx+8YzNiKW5adCYS1bX
OhQDD1yfBrqE5PxlaNYRCCyrrFqrPvDqIq2yfIXiVVC+NbXKEb0UG1xKnjV+oVE5CVBC1fN03/l2
rSW2mNqaP6yaWtjC7Cjmo9w+DEs7iOF4MqrDCIjkr+TEhTwpESK5VNE6IdUPmR7SLDyEOY8CeWn/
LoUw6tSHeaCiBzNJDEx5wbioKLf7llrxqk15mL7FBeH6VNGrh04DtltF0qtcbQMNiF89VWknjRmd
BNBfYjAXb1mLonQM5P2iwfxG/2ZMtWS0GLmyz5VO30XSNNq5aG5kAPY5Z3o2cNaLoI1h7kDESwCF
2muryJVRn8bCA8rXLIjQDnYbvIigIIt5U/eWlgSjx1pgC/BayrWgIkuCFp1N6X6MtzkIdcUNb+77
4lIuJDC20LRZY44KgNJBjdFITlfR1NtkvOz90jG6XMe8zguzjmKxAzUk1hFqrjDFdt89iiopn00v
c8y2O90+RLw1zT+/kBaAEb41ZkA7noKDM4UKGiVbzAktjMDFQM/Wvi1uYXGwAwnVWTT3YvAAI06P
eoxLUnGn1MFAxmnb6z9Acik326w8pjHHQSysDUl/4DcBpEPqmiVhsvI2L/p2dkjleqz36AcPdI92
pnN7TQuGh0oObn/gK7+80bUKY7Q/+BlQZXsR3dCaSct2qwm8A7vgh66EMIpDcWHQlLkbIM6ctqIY
aQWq7awE5QrHiy8JQp1NB/Eb6PvASXK9GmXUptGKcV5ROQx81RGGD11ISKt/AG3MsYalDQLIFoBv
FPcAmGZMXZbHVIg8AU0o0sqLnSjfguCRO66NJ4VRnVFosVRPkJJKWy0DrRCRy4eIF2wugF/mOgma
OmW4HzSVzqZ/cZJaoQRXShVn+1RGUVc5mSYyVq2KW9/I91at7pX6LABwJqKW7avmORbVVbDyUNII
pJ2S8YoAS5kRcMkAbwFyoZl0Qb7+niYbm0xFAyPqUU4wBBg8BRipUB2k3CeBf68mVLHstnvzrYx4
ifT79qH4opNh/D7EA5cL8DH6sTXGWapCMw5+DUB3Foerwtv2/aYUdlUgoOTXPeDWcf16RH6mphWG
Y1Mte+7FEtMDDpgR32U7TfjtGW4br/r2mAHT20vbTvmdIakhyLtQXqXNxuTx/CxQ5IDOYQYboDNS
BKaYUVmVikIbTDWg+4adhKid6P46sVSKBp+AGr9SjRT+6AjSRA2hI/iqTiR5eIz7gzREpJ6MFZ6r
d33Ne/HOuvqmS1lBPR9t2aCKYkxLHPQOb16AtAU5950BQfKqUMuGUzZeOPmmiHw9WtmVudFj/vmF
AfuDWgVWEQKQlmxFEBsrn3gvWcY9rwS+0F8OnD8SZ/M7ZubfZgS1klerWgW2Besp6Ldd8NPI3jMQ
4+RKRBPRrvppN9T+nfUZVb+b9HcQdk+tXBHcfYYYr9GaznkKLDiIuRCClmSAh9DWxXxPD1MwACWf
+fhj2iTtuZ3k1RQZj33Bc+NLosDwiH5YlMwUKOFax50XTl45zzJIw9g2g42sRSQfImplPNTEsiQ8
bNCwgy39RlqlTqGpFoD9vzXWqi+Phf428oBPS1UDMHb+EcIEdyjhClnfloD5Y+Rm4llUSH4IZkY1
Xzsaw696FWnIJoydayrNU4DJ94G3bpTO9ZEPxnYCCSbsm38OpMOgrbmrFaWtuW2F2c5IMDExbAIg
cKreJM8N+61evA+89rWFM3klhTmTmVhoDXoE0RKwKtYcg5y/kDnvJtrBEcPqc/s62yKvSV09NR4g
tk29RSNoutWsXWXuzrdd9ELcAjeH7m88EtGdy+avR9ArobYPAjrUAc2pIMByEe/xL2TgOrQU5DmB
tGaCcr0C0h/zapAjl0/atE99dAHz2gmWLH3uLv2PDOamGcUk9coKMpDcBWBSpVHs4qyD/dKyb69m
ac/nyVIg68PlgPEd16cXjqIr9ABg0DA/qiH4x30e+85CfIxx238kMFblWcDvpykkjNNaHACoslyw
QKFtAI0RmsZZzqLi0JYNuhY0taKP5no5ylBBcR1gQuGjFjqjimTqNnBuq2zJlMEygN8/Z7tB8Hst
A6ieCrMSIUN6M8wf5aPRPpc+Oj45Ueui3i7EMKlNI8PT02hnpN2HALQn0T2wwYsn0XiseVHCQloM
MQIGH824G2A+GXPL5cw3pwy47Syp7wy1frJ88ZjoqL+YkX6SBHGF3n00sKQD57wubNeVYCZaxnjA
AnMu4XFkf7BrVUZ+H+N5dY2oYsVxQEtrRBgrzzMIAOVmM8W+Ohm+0IHfdELMOEkbq/9V3GGohPSs
iDVNdNm9bSVLIQGqBv8VyL46kEtp46RBSODlpXSvGY3vRkoWH/2hSZ20aiO3SuSGtLGE7gkPM6AU
oE6oNVQjDUEERvou7NwRCfsThmSGOhoUtSx3ZZBEuhg6NnAK8ktJtqvPZU8OyFcV0wcBq5kq87jD
oAzvIw+su94utEiN2k2U+nY7jMTU/vmj1ppdDwwaoKxv4yFidCbGcgBNaXgJNtJIOumHKaK8qgsc
3y3Pzpm5hubpQQiJTLCxfhuo7WVZaRQyghWlBsVw6ZhRQwbNtEGWulbqnZLufMyiQ02Q1ma2igIi
GW5W/szCdeNZtlisLJ3mA9LHICkfGxJZxZvS8k7+0jvn4iu/sXM2Y+0nXt6iHyV1uvodGTMyjned
0roCSHIBBH8N+uktqzYYZK208f1ty11wPMC0Y/Ig4Efg8GaBY/JUCGUQI8xKZuawB93DXOaCSt1I
fE+xAWv9f8pjLC8p+liYeuxJE+7RY0SUXt341qZoUtKh+Cf8lTig8cCQjhr+16P34k0QCoE5xAaU
C4pSIpjPglIT3eiJgKEfgnxq/ZpzJ33hy78Z3Rfxydyej3v9+sIo4MwybcRwGa1H1beL0ZIYhSRQ
mm0l6HYBuj0lW4/ZcxVV66QX3dCbh1NPz+nobTzpMZ32haKAFDm6a3I3t1xfMV9ub/mSH1aQVsI1
jSIFZmtdf6Gpl75RhWijkbsO+AwBjf2y0biFPDr6pIycdrslVwzVz+pHqA0MyrW0oDBaOce4hH2c
546aKBjlhcOOnjLFvy9rjdS1/HvK9PXtNS7EhvOeA6CMxNlcS7iW2jQZ2JiAEAZx0kkwMjINa2N6
uy1jUY9o2537u4CNZxMmuViiH79E/GlEn02jzx0NM1VpyJvQsCQHDwFQws04EYAFr9fipX71LxJZ
OdoW1khExadZ6+o+L501/yLWdC8FMUGIINdK5usIROugddPSPw3mAyaYdGqzGirPUWp/dVuDC8EV
OK0A5EOv+gzAZ2wD4Ja8a77Qv97z4KuHTD2IHS1MY5vKPLq7RVlgYUVFHERLIC+71mIu9p3fSGjH
MEMVHO996+SgKy2sYxOHa0zu4vEVL96xSEL8VyBjgpXXJGOqA08dpr8mwU0C9VkSf2Big523dPAf
pki1PRxzsBH/hVZ1lCBnOgoMMWHeLFlidfXQokVKzWwMu1boGNgp7ymxBJ218PpCMgc9d+ArZfYO
VMxaHamAelaG5a87YYbF1+VkG1OrorxkCqtM95JdFpf+TtfLwYnM7iGQfOspLGXtIIEbgeN6l848
ZufO6VhAqtA4cr3DtdEFVpn0wMrX6LGwzmb1MPi8yHJxW1Gum5NZ+AsNb9dSysbQu1aRgCBS+2OP
gYT5YNhal24lX8ffzUoOMa5dULda+xA3k3t7b5fVDjaduf8C3pRtKs0mJTOG3sBDwU8w+c2TO7sc
MepcLAI8Hvuyo3B9DVXjzLOjdjDR8zRktNHxcO3aQtiLE0YL3/6mRb0Dw4Yck44cOPuqFNMB8+u1
GUfWJiSODDKNH3HLY7leOr/YWVMC4eA87I85v6aV1W3ez6SjdWlPAH84YlRYxAvbaFW26bFOH24v
a0kgklywo5nGFTf59UZbOsiKuw79eHWkH9L+XRLR+nxQp2qrh/Hmtqz541nPeymLMarJ0r1hmhut
6mAeDCt7guOPqsG5FBdtF3MhgWXE+x+v5vmmuYiGctVMeh8TuveRVRYuCGsiJwhMzwUnHCa5jv2w
1sR2dJRByhw9mSyJZJlX7Ucz1Ve3F7x01cwtUZgfgKoT9vP6S5S8GvUOfdh7dSrAw9sBcOiDGNvt
/HigiRI0GGFgnfqw6ThOYukyRRgIAiz0whp4hVwLzvwyUCMPmu6Uc4WEvaUe6jayzb/APCP/ZUEM
chP6t0kQhRzXg+phgYAMIcgx1XiNOkFpN6PPe9AvLgmZNh1QQxEskYy/HztcAnWBm01TAO+tmkOs
YPRvfMbzn+N9lk46kqWAIs3jqeD1r5WnFqrX13PDQlo9okmfhJjyJafjX/gTDG5SwPwLy0Cu+VoK
WspBFNuhxpojSj/gufDcKIGxnizfI7etcElziBGRy5a/IHnMEZfzwPI1EwXWaHbnJTHy45D81ALO
c3tRbRdimNM9TlkXJiYoHlHBlcOz32vE4lXdF5cyVwFQ/MGgAbbzCED/uPnCL1rVQ+AVNmj3DMyV
C9LP2ypbXMsfOex7EcW6rDIzXH9hXc2DrAMM/yhijndYcod4sqOMO9OgayxLHRxTEeMigTuUFFAl
pbYHY7u9jmV9/REx//zCFfajkAlNBhBm4a0yz7RV+R6NhOJfgMjxMPgjhrFlE/FfJVdYSQKkhfTc
WpvK+317JTxlMa50qKo299FRtpcCkwhlSX3R4DjN5U3/swrm3HtApghqOVNjSwa4HKvANtFsBt74
v3EwFoIbXLk6Wh7ZGR9An1u+4UFQq8auIn8qMfpjzPNthS1tPcqD4DcDoyPSHrNCL7Y+14PMj3tA
onAcLeOj1gSCdh97iBqOGc9qYW/1mXUMj18LSGnWXYZ6MXqTBYJAHZFh8hB2n+ivzzFpJBBeq8F3
pOEfhyzAgQMRBeAc/v+GRyhjoDyMHoczHtDiMd5PZk1EH1h+Od701fs/VSMa18DqD1I9ZcaAM3YX
DyUIRzLgBeoMgy7PY74v+g8fXFm3xXyPFEDpjFTFzC8sYbcY5ykk8jTJFRJU8ip0YNxO4Ug04Zyh
7zsFIQjn0QaBGTYqyywi5kZqWRUQIz34PXTRNsXUrboCF9wI2iOd4gbBlOVxfXtpC/HYTFcNJkdw
zBrIHjPnSlP6sU8DpOJBXRuFK005K70XEYDbqAAKnFiNyRDmNJ7Gvej94zMN2Ug84lRDtejavj4F
YSIiC5SgUoPLdVMooInuB7SO8s7A98N2LYbxs2oeNqpZzI/RsiZR6jbI+evSo266t3U5O9Lrs3Yt
h3G0ulZK2YQm7L3Zp05cAn7bH3qlocN46kXemNDv/nAWNk87hMEgdmAiLqmcokjoA0Rc2V2S3El1
AxYEDgMd+9IzZ/I5bWY/UNC1jOlNTHCi1a2ZW5HXn3YiLX3SHgMX83Rdn2Kk2MOwOt/W39dYjAsF
fhPHnLNGnMRMLyGupzkab8gBQ4vTilYO2jVexL0jvx8rpGcrQvcGdZ5D99yT1I3tLS99wdZSvn0J
o908z4EAHoX+dDAN+8P8HT9Y7uCRR6PY0edz8znuaYDWxdvr50plbgUraZsuLSDV9h/dlNRrDV18
shMABH8mAHbIHclWwcHgbDNbpPi2WuYcdolWlaIJvY/PCNsbYaNjaA7m2NChI7r4lt8PJQ3fm5fm
XI4+xcyC0LVOk/oaHXUMsKZV9OO2IhhX+O17mAMbREYQ1zX0kCJRTVaia64LWlBOSPz1XL9lbsx5
rVG1qbsKYjo7nmi2EbdGS/zjS0Q+O4c8tUS761GDeJTpsJnQPWl8hKv0IL8dRXf1bn1WpFp5hNLu
LLq9fXwXXYU+8OrLbHfEv3WBES5ziQTZfMYSMYonjjPRH04xgX+kwL054OTZ+PSfkpJ9k8RYX+j1
aV6MkDS59nCKkLeL7xsauxy1szfONzmMtRnqYIaoRwyntiIf3aZAb2odkm1sr3kTGbjKYwxJGeu2
0BIsST/Ex/bYHqajtSpqkqx4Z5fFvX1bFWNMla6nVlRhVYUtoN5iiBi605FB3kgGyc5PQ7BGi1Wx
TVOKKlBpklLfRCGtMEQa6ATORcQWgP79Mag+aGCjnoEJ1xerlSEbIBuw7GJ/MCeKcv6jFJD4cG+M
JHfP5ppOTr2JdtWhX3Pu9P9xZ/yRzcRk+tTiUV1CEUNlm59Du6vuK5WWFW0c/ZQ/aG4DVDRShrdd
xrJYzAFCGIE6BZKv10seYl3pQEjdn+IYE0sfjOYp+pX6ykoBp32HGSSgbv2pAEilFRteEwUTHv5L
2xeimRWbRRZW6jhfW9ZRaKkZkWG0LW03FpjSxVnnsix9phpH9giR/fUyNR80a0OHnW3cdjthUiQp
N6n967YyeUKYa1+1vAZjCbEgeeutrF1C3qWXlLOQ5bOJ1sD/rIS57OM2z/Vp9r5yf8LdNgA2eKeO
qybdjuPeyJ9Nn3O9zof9m7u/EMh40smqAiVvsarSKX4pW4ny2Oa5S1KvN6eZLLnC7M7+pBG7fESs
CR86OMMq5pxvlh3o3xb3R3eMC/UKpUYZE4LMlYZ2fQddLm1G32WyjdC+/doT0zHpbZtgG6f/LRNA
EIxPQn+NyexXil4bJPQhs6dGS70zesWD99i5Tz6zYpfaifN0W+B8YL9v1x95zHaNgRh7XQB5jfYL
5fLn4gOTZLtnqyk5gv6H6/gjidm2AM2rcdYFw+nth49CNL1X7fdk3a/rNW8qE29NzL5ZWRgFZmQh
wNNewxxIQY/WHATy/zDCP6th7zxRzdVmDhjEc/wcNCQjot3ufFvgOInlexxJkv8YBONx06iSm2mE
2sLzG5ysu8Fgn9GWye6vPAWgMxh9OBsey4IwiiJoArx8vlqBZlrfGfQ1PUVkfdveli/NCzHMejrF
V5vIhJhWA8Mw1RJXIPlKP73GvxonfasFou9BN0S6lbA9o6Wy3PEmLy7GvRdfwFwk3VTJfqXhCyI8
f+hAajBzmOTT5yl09t/fjtaFHObNH0V+0ZhlMSs0oJHr3SP3uHlPHvo1D2rDWRF7XUlmHCleDUm5
4x8D+uit4w3IxTm+iSeFua+mPImitoIU5Sk46TSyS1t0p/P5toEse8A/amM9INpCo2KKIcb7rdzl
BKDi35Zj2p4rPCROcdjy6JuXHdOFQMYF5mlR+3oKgZ1rkLv80Kz9lbI9jsTa7KTN7dXxdMg4QTEW
e6n1Ictag7UGxqc5e/WNNzSJJ4VxgFoICixjPsryQWiJRXwiPhkHk+QcE59/D2vhaFvD8BfQRs4Z
kuubuJeaWlHHeDw1YqeAd9Or7C4M81VX9BYnrFh8taPij/Yc1MPBGTav+SKXm2lTl4gYvXEyiL/r
7os7kL1HtkqMleTkHvGI7gZkZ2Lg88dfPXAuZLPd3hiqqKpqAtluchfcecF957SvomWbjpc7tw1k
0fwvZTGnTNPHsLYKyGrznTp9JB5JQntsN4ljenYs3utAtcab2pZx+tTV/1M4E300HirTYM2GIzl7
h52tgzbdx5N8jq+ADHKsB468pWDxcrHM0RvFKOnUFPIqG1nyt9ARqLjRHrJd4iEf9e7Tc+5RHhnb
Ylw3t5qg3wR8nXhDXZtSac5QgmS+gh4PbogZmPRRJ2FHZfvp6cwb4bMYKVxKYyKFECPlkTaENMxG
OhYxrVc+EhrbaeSFJLOyvp3Gi2UxN2uV+1Gs69lwspXJrhyZyGS9PnuOfuQ9w1kk61eUerkm5uAX
IthBwxpresv2BomP6qeS2ibpHJ6B8NbEnPpYDwN4GQjauQHtXo1duGk+1rZHgWGnt41xyWlerIkl
2cXMecyrGCHKf/FLUu8F2+bqjSeDOdxjHSRh0kPGS0/fdvHxQ7HdwA6fNSctCH1CMuzl9qK+csc3
jEJlTvTkm3rSdnAnu7uaxs6PHyXZHNwPJXBOqh2NTrsHHd2Tb6/pcKDrDKm1zS/e3G7egVOZY+4B
BK540ryLh8KNfepvgDen67Xv/lp3PNLAxYj5ciOZO7YqK6VqJyx5pG8GSe50Wyczr59h86BxvO1k
HInmJY1YlpAUEzs8qra/MckvhXPzsf2p/zpshg4OxLlqpbLMLWZfJElZSTjX6mdzl8hO+979QCv6
Hg/QR4Xoztp+qu+eaL9D8gmUdD2BXnnpxMWr/uIjGOfSDJWUg/cdlmsfqn1wL7lu+1mSbvP4imSb
z0P4LQZl+oU8xsPEeVfVRgR5hf3yBuQbLX8eKX3grWv+Nd+OB9obUYi2wP3G6jYdx1opUg26RWDh
9JuAUF5Jfdn6L2QwqiviKBxzdMWf7PQzNZxubTm6vZeety3ZHXLkZDhI+MWMO2C2/10UozursapB
DCFQ/PgwiLyNfdcnj4+PE0FVdZuu7janwC5BqbQtn87rh/zHwzpw6DN1hnPn+PR5TZ8e4Pt4hjyv
85auGV+exCaABaWKSwOMvLtxc9vTLd9Jf1b9dQ9fBIhJkGtGWuDXowHXX6lP2+364eGBE/EunvgL
IYwDTztDwrhDCLHTkqo2OOworPL2Smb/xOrJEEHTDyJoULawka5YSeg90SeYfvCoxJJdxDLnqlsK
uzAxGwhwdLohdmdCEj+PCzUa0vGU9ZGL2V5UKzFIRAc4mnfjsdSkX87LwED3mUIDA2LZejsY3tpa
R5HvdPih6KuQGA1Jfz8CGOFajnq/WlHnSXw9Vx/xT1qtIueMoYqYyO784uzbV0v4N6VefAezcW0T
dG3ZoUb8Zh9yUpK7eIsCm0rwKYJIyYpW5AmjnfDnnBx6MnTOjrOt0net62hexag99MYj9mRvwR4z
wjvVa/oTZkgB1bvt9mDPi0ixC/eNYyG8BqJ4jT4szmZ/N9lrscx16OlVN/UaxGrEwwaYmz1ajRze
Vfg1w+xawRCDkwGnjSS9xvZISOASULx27E/6CuM4va2fORbJniYb5QCLWD8iTOiyVVrsM8vWweX5
6f/MfFLVRC0P3UvEG5y04A6uv4fxNkIzNRgPEeEpE1taZ+dGaW2kVuvPhViooMyXjCEnlVSWJ2vs
TFDVKkZIxL6VQ+KpORpJejXNeC6QHbiE4zB/lQ44PY72PAoOZ//CSaVGJHtgNkAunuREsMDUW6Fj
9ijf1fbxnNHn7vAUHfLX2w7l+yV3LZQJv0QFHBaeIaEGsCqfa9e7e0IotL4tY8nKvsZmY6TOfOiZ
ioklm72AFpnZykYndgJbW2HMHeGZ2UJwp/9rPPe/5TDnOEmbsC4LyGlp44Yvk1u9Ssd0U5CG8hJD
6veY51oWs1lSPBqRlUNWv832J4yFviuBmDBscIgqmze4j+3OJxr4lVvMnm1sfSun9ujkj5uVH9jR
5+So7kSdcG85kWcbD/1+JABf25iMe7C5OYrvt8b1xzKb3A6xmoywb1hWsimdw8m0DUfe6GRbrDzK
cadLFnW524xPqcRJS4Abnnf7DSf88JlR7oJm7bIO5VIGE1x7UTtZggrtz/sMslGU5Ju1QYWDsC3o
P89tXmuPuRFLYyyDvv/SXk7ump3nOqCG4wTRSxfA5YqYQNAr9RxQRQgpD9IKyAIeimH5DAJAhFYg
4OhYoFfi900PnqIZ0HHn/3Y+z/Xu5W9O+R8JjJraehDGeIAEA6c8sou1SVLbt7lucjbW73v/Rw6j
qbHVjUqYoTKae/eW0LecuOZ795K63OB89he3JDGxsu8FWjUkXyu6C1eRndKM4Bncr7mP4OUD+mdN
zIVUi2KkWBhlfqqd6FQSBOM9UZ90AshNtPLtcsdjm1jIPM1G/V+JbNpyLNNCiyxo8aV+KOnviR7T
O9/mhBeLF+2lFMYjR4Ead5aOSphGJvdHYIvv3l6igI0Zdsy5yLgrYjxyqGeB6M27lZLWcVGR/XUU
7Hb9d5qbhyEhXJt5GxlnqouCX2vyF8zkw3/A/VwQIK6RfiU8VNjC6xCbdCGKcaV9NhhlLH2JQrbC
zWnwin4uVzj6G5qt0pqWnJt6+Qq9kMg41loHf3uRoaIYbQb7R3wYthNgdr77wAv+F/3RhSDGWxhe
ndVqjOxu6byBIYTENpi8Nrc90uwJvp3fCxmspxC6KoyseEC9/C3BaUq2HHXxFsE4CC0HqN8rkFXd
JZtp3ZF4g8oQj5jvq7P31jIY5yApk9YKLVSVvVXuSD+Cp0NNAZhDtAFUzVak0gYzF+2cFMDIyb/U
d4PqRHVN13nXW/yjtsf7eLPVNj0PzzGv78aXsc/qVtKDvCxhLQd1O+FhPQ/64A21/HrS3hLC+BBr
aNomVSHkpcvI4cOjCWIWDXMTDua9p9oDFUngHLePxHLClXiys9/JinvoOTv95eguYvPKCL0ktr4c
mUXEwwF1M3Tord/TzfGZ5uDo1B95kfmCyHniANpqZ+a577yPyVBjnELbn94mFwnuZl3b+RMn6ljy
MHPNDP9hxPXMgIUdvliXAVKj0JthLJjr5CKd4HY73AVUWCVOQM4e/XX7RLJUW/MbB9xvEAagPWbJ
fev1jjNVGDPY8q7WaYon58HNgapEQOqD8MKVaGpnK/MxbYj4eFv0F+8sY0dXopmlCnIWapkKZ1qe
0aSMdNewBxfM/AVvwaGwPwCwJcKxJPhHYBu0d+V79Wmgn/HTcFR3lOb7rbWZLc93k5Vxz4meFmqY
15phrhVZ6yqQmkMzwHlTCU8HcAQeNaePSOs+mUfn6B21Da/kvIC4mKWChAVtg2iI/Ko4Xux/ptWY
8hDCgymQiKklqNe4CSaQAg5mUBRQt0+YN7kVbHAG4sXGs4aFsOdKOnPbaCke2pWHHLm4klcH2ZHW
iOKdYVsQ4yNb5a85z9znPWZtQEd7HAYmA6UH7P61ucde0bWeiuVqpMLInXaFdwPRtsJ2vuN47wZ5
vsO+SQOdyszNjYtcYxx3lbRDFxsobeDJZexcV3HlrUGiu2oX0ugorArHWT8ATk4c+j4SzBcht01+
8XTPfC7//gB2uQgq86CZaysN3p4SIod0hWm2h7wnR1DVgnWFoP73FzEfOvYAl0YyC7MU2Y7pYdLT
oFBMpEHlLbqIXReJveM9qpr+z9vLWyh+6FeSmBNdo6UmChUPJZb1ACxIgitwcktMalJ8ElL/lAE+
PdH70HGEj4j6tuyTlER0bZyke25tfjYddrMvl82cX20Ux0ztqvFkecOwzcBw9aHGpUqKsgt2VWSE
1DNTNG+IabVSi0Jdez0g7xyN8D6CCRjRwR52fgndK0+RtUnQ8t8RjPrq3FazE8313g1MoSNtQgug
SS3Ay10QIYlwat3m9pcsOvpLdTBHu5UVI2lbA5WT0hb26kBzZWXkazWmui0O20MU0HE8Gv4mbHYJ
lVciHX8Yis35ioUI8MpCmCizamRQEEgWAhRYoq3baCrYe5i01VF9hwjigVdeWbqzL1fNRJxZWqmR
CWoGHLgcEdHre7caCW9RC1HX1aKYqDNDvhavAixKkQmYdGSpAHGYE25qg2JIZprGRJ3uJeu1tX5F
nauHj2FzEkW7bB5Srf0/0r6ruW1l6fYXsQqRAF4HgWCUGCRRekHZCiByJsKvv2v4nbMFjWHOrX3K
5Sr7Bc2e6e7puJqzXWEid/5TBxkbF2EUXY1Tqu1DRrYJGRrzLdiFy226DJflh29rdq5ZwVJbNFZK
XrHI2LL1xLR4+Y2J7n/8EOw4ASgHwF/VPyYEvVrw1MDvT8/d+U3fvqF2bvyKFzuLwBumHnFg8ZKA
UxnbHzQZnc+9ULsKIWgKexWGRTxuA1exsQfn8WLVbovrwbSUZ/LSBVMu8Q+6jJrP2v4/Yq0BeFWr
3JnhakctfQNGqgJo+tJB5+QVTZJOEplFvNZTR9ZJKT3J4moWEjl5wQDRpXKMlgjDWssrUtTbOlrm
pekf72vgpAJSmBKMsBkUJvfng1sJc1RWiqA/yY5izkxjteNlaXgUGG0Y8uo669pLf0rc0DLMeGca
H/d5mHrGUZz6hwdGxEWAYRhCSXkg8m+zW/DEaNJo/PN9dB39PCMvFDKp7sGBNeCQ8oeavJre7/s8
3Bw55nkCLAQtHQL2A5iPjD2OC9RmEAj0p2olLRRbBaUDoIvNzzna4657rusxcS0/6DGWd1BqVZFm
oGccaTYe2fEKXaHzpb9oHWMBiGlHQDvE6T6XE5YRMFzY3IQWD4Qa7NBNJAL3vexRyGukfTrDkJGx
U0qRNLWb+siv55yFRxMX94McI3pF5WdGHYKcDDWc6RpR0n2j62YoZsRIXjyjMfPg+T6LUym1H0QZ
afTFYn5By0eP5ofsuVk02wSh4Xu1kZ8C9BzeJ0btCCs0o/O82dxRdNDP6sSIIxRoL355irKLVfYX
938jwUT3StNL2AkJEkmD3Sfl7zBe/gsCIjCIAYuCfCeL1GRoWeU3VCb0CI6olmF9jXWfAlWdP05p
RIF5BfRZoAWB1/cnH83qF6vlqC7v8/SSRpcQy3ojdzIYCIAKK0WWgYc20HgKO6Wv4ogJxj5Usyb3
NXoPagwcnCYlkodxoNQwDUChVByvYWLMGEhKI2qMdYjFWAuGROxP6/X2VnJHzvsUv58ykyzJ++Zq
b6INecVIp5naq2O5Tc10+4GcMSdA4h0t8zp5M6nLwgA/QxiupJLfWyyergteHDipRSNmGTNRxSpG
qmOhP6FbGhVBv3W6ucQRktu6uHtCyJiF0AiwYg8xCNrotk57CLBS0SfGriPh8XCQK8RDm5SsyDFI
SfJw/NIPX2vj9LHuF/d1YSoLP7rZP3BMtVkdXbsE0irsL4/dMjlcH0Q3+fCRJOdhpk6eK1Yd0N43
IErejmSkGEqQNIIk4fa8MiW6/HFpuI7W5IMyIsGothrqwTzpQQIuFYry24dheUqdU7dG7m+xsDet
laOTtkYIfzSWXx8cWz8pniPqjOZfAE+ihhru1CjPavGSpnZSce5rkkGcHhKA6PjBOsWfxqXrQ7UL
rsFwwhaTdykMrMboTL+rPppCqG0xwj4ID6vf7wvJJF/YdT1HbmJOAbh+ElUKNHoNQTScymLrRbuy
fhQBrvu/0WAYa7JaDLIqHk6h/jtrrsSQVjOft7+ZxwijdIoRe7FghDBd5dWU5eU1F+0C7v99ViZ9
N6yzAJgLsP6A7CX9PK9By4dGHLLhVkVb64sZEcnM9JyUzBaZBZRDDsGpxBVddXvDh0MkxeKmIjHR
a3qXD/B4t1ekcbCudFOepOffD9neIYW10UryWh6Sx5L0y2Nquvv7HE9ldn78AOZ9UNSuLpK4Gk7r
cxcQH57cY29vf+eOk5iHwCwsu7Hywkx/2SvJKlGhCh5QlOXldG5F8T+M6ugcGEGtlMGfy4CzPD0/
b/PNW0V+95npk8XMXGCoz3/cSRhFi6wL2mpDhAUc9Z/UzRF1RoT1YTbDTplyOF3zveIfW+xJEvIn
T81t6Qqn1hNtzqnTU73HLiPOnWB4vVCD3TVaN3r77cFwflfbjiw/A3Nhh8hBl2Z2PO5n1p73EsuT
qvTNLIsopjZRk0gGpb0+64u38ONNeRrgTy3Jwr7arfW6+nVcte7XSiDm69W2n0LCK4ZMvic3gGgs
bQTgI2Nua6X1L0mf4rylz2x2KJXT/fPlfZ8ewei98oNWmeVXqHGYvEX605wHNjj1fUkA3jRdAgPI
NMaVLkOpErt6Ppy0eXaWL+XZyLp/YbmBYUWR5dDMB9TGnyy00XUYioswnLwiIEa/bNTnrLfuH9NU
VgXn/02E8jk6p0ExqjBUB2id6sxNIcYgZnk8vSSS5T/WduugG7NJiHbikKVWlJV+CoiNsr5iAIeJ
UXZBCxMpa/DWt2E3C83WQP+36ftGnQFRVSk8MiRV4JmJDGO8nveGsQ1CUYtJ3aFzkzRBHjtFnGHJ
8/3fJU38LgBVYls2XcqFEW/mdwXztkzRQiHC+s8k84IWLqfYJtvTgErC7Akl15CsjBWgUFau27jP
7n3yU/EmmoCx7A5YuvgHC18m60GS+OEgnqzzVjGDFVYp2KuvPcfWTTUejMmwK4UKPSp1dQCXhZ0Q
9PQkb1iJ/MrvtKE2jLnlH3QYJfHU+NInLejMXPhz24ffHSCFzGFhw7iR497lvSFTjzdaRdDGQR80
bDpgVEb2/aK/Fqp4QttoRi4PywWM6UZw7BVHN/98LjRIB2Yg0ReOXWkCozY69lkUQYOBS8upSP+6
MQeeuzPh3P8kwVgwT+/Tri1jOPerYU3szWp37DniPiEIP2kwT79fBMMMcOqYG0VluDCXZNNbNueo
JoT6JxFGp6QA7sUFyNyn9Yworzu0EJgWWlx4rxr3wJgnfCagSRFeKJLSWxlzKumBN5nPu3Tmyfb6
Osubkl56te/Px/mBY4w5378xOLLFBna2DUOG71cIJVNi1osjx75Q+f+pkD+u4iYPIwqBfEVHwBUU
VEIn4QPz4rruB+8meHxQIzui4udDUlxVXET0y/gF1DLe7MdEqfUnG5TNEYFLiDUdA7qCEX+rbrbA
Ua0gVT3Z89B9Jprpf1Ji9FwNM+SjFVAaHrbnxjyf3y6m+5CZvx+2To5hng7Tlg/w0jg+OU9n2Ayy
kPtlpVLlF89vj1dCNrYdkieOZv5pnilzmIIA4CtdqscoTBrO68ArM4yEoBkDhhkBBhle74vcBNja
TyKM0gxGIc0qMb1ZyqfDA4C2Ovdw8LdNbR02+2iwjJz4aF1FVpdDmcOewqT6L1c6By+B8mXTHNDz
sqkKcnGCRe3qOFLxsCEvdrbEeO4T+ky11y9/wKyVbspcfZgol/04g1u3zEhe8xlwnEoBB/2sPz1v
8WI4S/KomZvSfrF3Jk9o/2II/7lXdtS00ivDv6QgVxSobqAUt95b/8pUfZNgNLBT5phso4lxqyBR
Zr4AFi/krZWdKGv/PDZG+Yway4BbLCU9bS3HcT6lx8XjxqZjXqH5nHC6Vbh3xDy3nXbRtD7HoSGn
NzgPjohLWpRu6m5Qs8nRAcrHGPozDPvJH/P6XoW4bHPUUE7DunFM43Rf/v9iJb/viHl31WuKFbFJ
BY7O0W6LqeMTSrPk4uY7i9uH8mc0+5MVxpRE6K0LpQynZ207oEGEDoYeTGIfA3SYGRbvAZgohP8k
xxiVLFQqT1AgGet1Qqwtrmu5fLyai8/aPcC7XGHA2MCAB+9h+4u/9M+RssM1vVBhFmkGNhPfVN9W
EEUdjWKVyxHG6Qf0mwzjN2fYuapiTBuZ0IwIy/mD5ba8xgaJfuNPV+CbBvNI90kflMaFyrt1dioT
3azItcwtYtvmMV9gYpMXdPCYYkyG2l/aqC+K/jR/UhFlOsvE/FSsBYbgXjHyyjtC7lUxxkOei7WW
qRCRNAMwmb+tzitM1+/3nKuaaCX8IYrsdgPxIue+T+lADGEzUAdAZ+zCNm3XWGJZMi9PxXtPVcZo
hFoxGEKc4y1J0KB7e0tOn+Qd+XHEVKbrW9YHx4782ef0k0PGjhgXRQnmPihGZGu128rBm/JgcYhw
Hmt2Q1boIRXb5JCOs4UethNZIuePkV7MDq91m6fHEznXnywx9qOKKqkVdbC0Brk30Ls4B/LpOQs7
RX8g9Ppr//EhcNZyTZp7SdKxoEzAzpxb8DryAjBEVcG/h6RoDcnOgFK9f4TTGj36PvOC5W2fetjP
SlsnnjHB8Pb2sERCTyFoBtJxlK7L02iqsX+YkBFBRhQ7oAaISPxDxVD+AkoZDexNR7evr/c5o6p6
jw4jgLGKtTzXBgenuorVvtz/+EQGDLIw4oJ5uvJ5mWhYlEmPDQCeGIXeiCvZXLnGY0u4ruCkERwR
YwSv0fpqjsVNKF/HSBugSMhLTEzbo28KbBuB3/izTAvBTo4c0gPM+ic1R0geAFKEZ/smLcOIFvNO
XeUeTZAeLsZwwofcRbXzQvYfPOeCoze3nN1Ib+r4v9cvHwHYvrh//RPVjx/Xf7O3o6/7lXBtYuos
P6//r6P1LXKdU7FYLpCI3wxma9m7XWIljosoj8faRL7xJ3XmldL0vq4lAye4RtPysIxFTKGXGH53
atOsfgMu0f1wj0/CmjsSRHXmjk6xI4pJXGJrOQ2OwsaMvdealFiAKTkXmWP0OAJ/s8Sj4zXSWRr5
wFk+aQ/6UkXWlCOD0377SAYZ41CKwyyqM3qCFmoZ8HIfEFvVKGS0lrnqXV7dgmcubvI0Yqi8Ap0a
ENU0ZaZhnMH5PyNr2aq5sv5VFmDEG2MtVCNVtFSn8BCYEtBMcfFqrvb7mmNep+PFbzLseGKJTQl5
RI8w6IgAUWiBWIgZeEnjROQTWDI/pJ3F12+N4j9Ct7YEW3W91UNxfrq+YYyJ+8JPurcjnhj3tgvE
TEwKKhYJeS5IvXHUDbwKDelgADzZ0XnFDbvpJ++oFJt87gGFC/hQ3BayUsSqSLcujwa2K9Ll0veN
1nRkPOKOMRtVITWJGkKrEP3Q4OcTaGZwXmzT/VrveYgC00mwETXGsRD0cJBUD4xZqBVsncRG69Dy
UFmL15W96snRRXiy/rjP4rSfi6wUwEoUHTvtmbdFunbzOhcRvcrATXzIj6cl4hNpSWxcn4ux4K+v
9pbx45Cdfmy+yTJyk1/kWa5LN7Ln8wOWEWMLgQ2n3lR31Kk3v9DHm6PPXHBRluEVFSfqF1RBvqkz
MVKAJv5YKmuUxcx6E57etkvSmaB/2u146Fx/cRe/aTEyFGJ7la8OoLV+XtcW7QwLiHNY1Cg1wHba
cLzvH+1fhPabICNGha8UQkmDZxpxwmwChnVuLZD/2s93HFpc6WFcUzkxKiyQoa+6sDhjpm9LnWHP
eVnYu182vGHbcjnc0S/+qf3f3DHv0FW/hmFHvW+85CSByKB1Y/GrXHBR/v/iM3xTYhzWIhGwem4G
0/Zcv2tEhnYsF6k7wNN/wZ6QwVQcwEZx2PvLM/tNlHmKtEv1n2RqZdfW+oIOFX1DFph1bUzzQ13u
fevjmdcRxlEH1Nlx5qO3tq4vytWgvmxpWWfB3GruA/qoK6tbNBz+/vKs/5c/jd2tKl20JEloLPNm
PHjWkijIuZu3iJrXaCbTo/q7pGgCY2LqoAXUwYUGn5ZjPVAX/ZAsnGD9hiQnMjDgb7OxXdE0j64F
nDU3sPbxEy+FNp0d/MfUaOxkPUy6lpQafSCh+84pIMjHkGGF/AH3bKff4u+zZSzNdabNZK2kAgtk
Agxapi4CbH3HeTHmPDKMfdFlX27LFmT0iBgXTJ+de1N+T0htxQH+R0dfMbBWkWWq42cs3xeLzetq
hbjoaNtkeXE86/39BQMsZ/TDGvtsY354CJpXKxvhM3bQc8L16QTV6AIYEzWbe1Xo0ey2BVi9fIkp
5xnchj3HLE2HaN9nz5ilAFOYnUeTDhlGbs3Zm+CYe5cH6kUtzj2JZiySJqaZ7tMQelgWlkco1ul9
NqYTNqPDYszP1ZdqqerARkSQPNyf0atCsfMOmDIjNVR1Z5vBI6Alj/s1F6V2Os3xzxGyZdkwVz1D
oBHiFlQr07CFd3Pl1xyfjmPWsaH7p7GL9CoKsYURWoJMInwseKuLK9kgIVuaR4BC8Eo4HJOO1bA/
CWZ9h8g3RMpt/VbQUWw4WIfHORCcJPK1wm6FY7i4f4s8kb/FByN73uQd2plutcD5ymuJuIcdUFvE
G9b/SIixOPVFyPuahtXZwnvFc4/tBu6RKxj3fUWNLdKGQhfpcgfBeF7nwEAxdsJrcIzN/c03vM/R
LR6/o2I3TLvR0V1nkh+oMyodz9utiCcfi3XIIjJTF7Xho+nKrxpPQDjv1O3JHJGMVL0VjRSHuL6g
pdesLP+055mn+14Tlrz8lEEfSPZ1lICtrRW4SH08JOev4gXLNRBScOFvb0tx7h0iY0UutdymYgqJ
7xzrbY25ye3DaXkItp+n+OGA3qReJp+fhJgVWsyBJGZs1sfo2Lsu72Q5rrDGJunCCtFpSlWvtNbn
twfn9IidPXj0j3ttGZscZ5indrdIYHSRvRwMcUHZnrlOfiGeK9smxablXCbnFWDzdGoQYp80rXID
CvdqKVs9J0NsCTzd5pFhYqSw8f5TcHEc1UUh3TAPxPy1Qg0fusdzQTk6cAuNR0c3+P81JOstKt3e
IwDj7is2z/FkE3HXGlmeag4t6xcWEkoPy9Cp1++w+nTQgdfrzbFYbDaui3N10DtIQrD6xKj4B4cX
3tUwzoaaJ7Jf0Bq6hfZt+pygfXxh05tB5e2ZQ4x+7I4ys4m4Sxe3eC3BC5AI3k7Im3qbza3MsU5+
89JJf8lc/eMDsFCwfW4Eck5lu0ksQSXp3A1VN+42sXGUC8h6oSzS+tBj4I23apxzpmxyLr1GonAV
wea6/ZJey90XR2sn5pvHOYc/ll42TRCHKXWbk19bdJ9H5mLpbJWFA1E8+AuUn8nOxiBTS77QYMWR
fi5xxgfJZ+h9Litwl9lnlCtOb461VrZiYbXmkNtes9cfzP7F2rtfx3gbZjBb6//ROrJpu7oJ54OO
Tgla/wEoM7xktHvE+MPh9S9p1n9k6DanN7IlZSqLXaXQmwx+oY1MM6UzutY4VHjiwgRBiOrCDAts
0fuTmbk7J9mp5/WMc2yizAQu/UXTAyFC2wqi8mClLVyeleLF/exyOzE1QtWvQOG8TXaC+UZy5KQA
CL6YLTlGhGMQ2Ra4RlbqZk6BRFoTmy82PokWh8Xjrjygcs8hRf33O/bqlhYYXb8fNVHb4jk5WVY7
JwN6yMkvZDIvHCebIwAKkzOJZ0VTBwM4QjCZAdYWwYrCqelwsmsAUf7ptckzIdfjHknS1gSwjfWA
ja0++UQ8TTBFugtvbQgV1rLxQOKnQxYZG9kMFUN0+k1wRmco+aKn+dQMG+6zE9mnufWJRI2Nqj3N
lvB7iifd0xE9Rpu8bnapwhR3ppJ15xpP0e/7QjEd9I0IMLpUYzQixoQ5JB1TQM7bbwR9qDrGhLzu
UCvbr/+dFI4IMk90KmuR3nj0BMlyufAcdE0Rz+4P9/maVKsRFSqko3vS8yTtsoC69YMFnDieyZ5M
aow+z/rxfhxfjIKq0nwfLGJyKwlwDClP1lgfHRsl/hMsnNdA6aLN8Z8IxzdmabpHZIZ4PE1mGb55
Yp30dpD1S0uz45fNb1yNhj3Q6zmwXAxLfK14lbhJEz4ixjy7qmCkkvR/xKxt7AjvrsXjZ9LcjUgw
bno8jwwjuGU5FVM8vCDLjwCV557fwt4/jOqIivJT0Jr4WiWBjFOLrTes8/nsAH9FAM+DFh4/t+8L
NZcYYw0Kv+17WQcx63wuNwlZt6aCzlBHeRX0h2LpVo3DoUh//j32WPNQpBJg9EAxAlJ+tiDIDhMU
TFx1yZN23nUxdgH7vuBK04ZeFNExqIOWqIWKkvMGxRKEpcayxeDr833ueELIGIkZmkfSrKZarJRk
FmH2hFty4p0fYyjkwMivBhXCdBlsu7Vhdugf/qLOXYi/HJGfztF8CyPrqjdDNy8MA9Set8jr4wiB
IWsdAICFP6g8UYQFrBVoiICS9P2jnC7RjkgzL3IkRbOwNyAoJWBKKVCphjxpaxrH/MEn/eN761xX
w0re+hFcaNe9T316WmFEnTUnUZFdE9qvun5LPitHhYTudfuZB5sxncgY0WFsijL0vpQNOGCZeIC0
3yUtlu+s3GPAS8ZOJ2hGlBi7Eki10YYKlc0tbQ8EknwEXVihrubycF+mO7ZGtBizoiRyogoX+ACl
dW5slLnwMNcEqygwJocSEOeuOFr3h/ee+VgAS02/hdbH3z4ct+UBhRC0DmDjPNc+c15q1pNX56o3
q3tQa8xtQXxbXGDBDUfvpktZowNkDIkGhpqCZs6bVbzB2oMvea0mxMfCvh126HxxfSgeU4xV6RpP
EAIN9G7T07FlvM0e798Szy9kvfghkilTIOE8JDaSXFfyjhZfneyQ6t278uk+OY5MsP48cGRTXfYo
Q9vYEncpmR+4GRSOS8gOpTRB20s1PTR02ZHDJx1FsNGtbO9LzqPJI8QYiWxuVJqWg9AWG2yXAQdN
h/d1xjDkoSzJOk1Yr+fAM62W9y+CZ0lvmzBGjnMsGXlaSfh8Y7Yrq6MLz9+HVbE01zwXnSrFn67F
HJGUYtAF14zNDlR0SBUhYjj9s7HMzMIuB97GxckMnfxNgrkJbzaXMj0FCUdcS48xkbjmhccEcxvV
gHnfxIPXgpbn7bZ5Cy0ZgA0vPUkX2MSGbijkizg3NO0ofTPFWGtdj9pS7kFSeouxRnjzaL+uTM6D
Oh17KFgKBTRZAOeycybioF/Ea95Qvy8hvbmFP4Z+mZpg/glzgHiGOP7DpAEY0WPcB7GVk5qOOp6G
9xiDO/IKdpNzbjwSjLzJ5TUorsaVXhXwBNBG9oBZiSWyjci34WGNeNWIaW8M+31kQzYAtsxikalV
r2QDhQdtzIQEFRlcCidCvbK3i6UHa+99dcSMRuCkWzlc73kNbJOiOSLPCH8/99JrcwH5B38PF+XL
5zzk00mYEQFG9meXuX4VPYpMSi6b7cV8cEKreVqSg/CBTsBuccTwVfzES8FMZzFHZBn5x2Frfj/M
u1NnDSR5Chbos61qeLUc/iblZURn/jOyS41uJiQ6duc9P2u4Nd3qH4oXjkxOPuQjGkzQQ1sMa60A
L2vLA2IR2l9Q9lZfPzhk6E38YWpHZKiojIw69rOWF4XuHSwOAZa1HG49jChZHXseQ1SJ7lGihzqi
hHJVG2sJGAqvwCSrK5M40ae/8NUlL7S6lYr+Tkpie7MkVb8U8wHit0ZT6PwzkoB3rQSL0kf2PLsQ
bG6hKN8XR9h9WHstxGz2WuWIyLTj98/BSmzTVhrUVdWLOFjLinNC0OCXkvRwPHLX7XCkXmJ7tnJg
sUSGh3WD6/y6RuUsge1wteWeIymT3sWIIcZotGHcziKggp3C2PFTn1TXmISA8b0uFYGI4iqw5Pna
q89Ps+Gxlp1WX3J+wH1R/RPXQq4vQxrSW90KZv5aBbsY+CO9hhyhZ2s5L26drn6OGGasyYCCYSka
OFclWOpCSsTIbBbSe/ncyKagkKAg3WIlfXTrwVYv5zkvzpv0UEbkGSNjtJo3bxUAKidfQUSCx5XP
e8qnI8kRCcbG+NgTrVUhZBRzxYB5itZ4ygmW2GirX7J9tLhDWTyWGGMTqakvaDG9Qav9hR3DND3e
Wp1dEtfkGDaJR4sxN1cfS3P0ALSeLbrnIbOx+8XKdtu3ZjD1I8mWm01uN878QS0BXhBZvMQDhz7b
mRWUc4BsV5Ce1Kp/72w8Q/fVgccg25PVJEXeGhF9hM5nb7UMbNhvR1qicEdTHFbmrt3V3HFNi5vq
oJJ3x7yyzVkdwK6DjCqGtc0/lh05NZ8+cXLXU0xAa7vq6T6n04HHt5iyrVl6FKLDqLvRy0hrX7AX
I9rMnRRpMg6l+w+7xNZw8kDF3lZq46hf1ptYQbvJ3feY0I7b3a8MC7Atjnc7nTcaMcdYmSybZ7kS
QM0z+1n5qld5TFbcWa77Dp90yx6P3t7YCKpGGeDwYQJ+9q6Y3Sq5Yi/0/dPjPBA3ezoi0l31IQ+p
djuHr/tfnm5xGB0SYzjypo2LnK4zKK1Gs/rAjA6asig9+1qQ/NnYoimqcTMeDh5X8BgbohezLL3W
OLbLBU4eWcBcofcLiT3e0AxHo9h6TiOXXRfR+4l+hcfhl3v/+DimiC3fyOk8kIUeF7P1Fo7mJBxT
yxEutrdK16IiUOgpoe8vQmH/FaBs9xngSNYt3BhJltrPRD/PwIC3xPRHtbr/dU40BgDUn56peG2u
vdZS7Thv2xXtxq43aeBUsQlASbSa7o+mab/uDotc5RmcyYj9W7DZDiusIZIMtaYGZ3XW94iU8tb6
4M3CTofsIypU/Ebnp+RXjH8lYBAoy6LzRgEOFgBVRvkE+25MbgchPa8778Pt5RqRA3RI0AYRPc/Y
KmtiSgTniGwxCpNcN5t3gIxlEGc+5rBmsAxNSc7nLDnmbvg8eMcLL+bjGWq2zSqazeuyoeatdKqt
h2RHueADUdyP+rDd++dNSWLm+TLdltJj0dJLsS2uxNzzyXBUlh12TLtK0hsJsVi72s5N/TEyr6jf
YZ6rt3Bya/mR29/Ki4dY7FohkoU4UUBSc5ExtgmmGVzTdz54bVu8t4LtmTJUIRQrqlKtamVYo7s7
fqgfKKjROuH/GBOxbVNqKwtDUUP6IhS0gucrtvJdrStWifXAeCuJXq9swblvrW4+yB3tugGojrQr
CqLM92LQlBuAhxxi8l4DqgnQQ5xXg2N02WJM1siSMguxVMmoSeCRimfU/xJfoYsEm1p0Q2GnfIrg
ek0lA0tTgBZipc7sEG1fTex9Wx0Dx+LiL06XLQDq+V9yjJVvtExvsOGdFhLoROE+Wp/0pfIeYFWh
YbmrkLhHd895Gv9yWd9EGe+uyQXRSOhSkuFh7SydmTkcsMz+i2vhafD9p1B802EsfNUnV/k6o2e5
Bjjnw9Kz0DJOEalKbGsDjh6X4HQ255sg9TlGUlgDyjK/eCBYoh2Szr9hQJMCaFJPGe8KnhWM01sc
0Z92ZL6JMsZewExSI+sQyec1SDrbtsWuzUfvKFkC4PTNfbHmbQ79i9X/Jsm4gIVQ1JdWwAUCYKYi
+uOGQt0B5IvD2fST+Q8ZNlq8AFFvKGng8Rxvtr05OMgXZds+oGuGueOgHGG58Ty6O6OayaoUzuhy
MMd5S0/KryginvMra2wOXzylY0NFPxLqVKErqjA35K9Vx8HoubskK/QaHJ92zVKGZ8Br75l2pr/P
krI/Ym+Wi56iZ5CSRLM8rJ++BByueJaLDRM1D6untSs1Jdi1KpGzskBl97nVF3MH6XSL88rwZIOx
IZkR+S2KbzDEa4z6BS/3Re/21t8xHWxsePVkP43Um4myztIKW7SxZPQ3hdzqMHESmDXGyzfJEr09
MeC3rHiBuc/7P4F7nowxyWslD6IOHOabZPc7tWBDqs3mZYPnwOW11U6G+JqmY8uljkWnrLNfYM2q
lOch+kMr4Jdhk4IDSBNkgO+zNOlgjagwdxZ3rZK0EjAyZ7UZq3aR2SqWgIXLMF8nNUccJxvV1bms
0W1H2LLGovQDiaC4zHs6LW/BRl1/Zybgy2D/jd3n3HpEe7LvNGvfme8+fACe6jbn+qb0bUyeeXtS
tdBR5wJ57FDN0Jl1+bx/lpPVpDEBRjxEL+gBNo4K4Hrr/HY+58vapQ29KG2mEMaP55lzn+BkRn1M
kHlnRC1J522CeiBwitaKnbvBo7t+vk9kSkLGNJiHpetqxRAC0DifHasDPlVYcKLmyfTFiAQLpR/V
ZRvK9GLW2/wYvhTv6M/wK/ODuxR56l0eE6JB2sjiXhvxqgcUrgFjCt7Ksx7RIBSTDfVJ3bnNOTgq
Tqy9GhOjnsmImN41nRx0IFbZGNe2ea/HZKCiyaoK4H8R9W02WyL6jQjYaYG2OWiYyBZrogN4rQQv
+1lOMHrB4WdKEMb0GH6uEtq42wD05ICELzG57FPgot4XtkkVGhNh3kRfLNvuKoFI6ZzX8NYa+y19
DWzptTJIsKxVJP1b8PbleoIZLgouMMTtFWFvbfwD6CM3urXWr4O5OhtgJCLkV7a/iwVBGCguyGC7
rshpUeLeIWN+q3amorABdkHM3lrAdp+faPKuB5cc6zfp4muKhNqyONdkSWdCdlkSZ0PR0vsDY2fx
P0Yw3JH+hWczbuH/H6c4osUoWo8Bg8SrQOt5rRHnLX/U3PChQy3OKgHXZh09G02AR3PuACcQjxo3
jzx9sKMfwAhrFGGCrhXxA6zzmwccREQYLrxhjefzTCn5+FAZeZ37SSYnOeisgf2Sv/jH+/owqXMj
NhhpzKJZ53UlPh8jThKWjWW7JRfjeSqXM+aBEcLmkmUA0xBxVuj2eluSYHE1FWvzkmKa1myIuGw5
juJk6mNMkZ7qSMkGP8sKLwNFmo44O87MrhxyPHJnoHicMQ9yFyithA0xFOIJ894GqJgr5XD/iiZf
rzEzzCOsaH0nxshbU68GI5tYSK8Q6YVjGCddzzEV5hluc3Hw0UAAKjm6kweIQ2Km64X9tHJ9h2cq
qHb8ob7w0dA0pesYE2KIzbMUc1aqDGI1XaJhiyh8ujCInJOjgnWHDJtENDwjVARRARnaz3TuLG2n
EHSXozb3r47vmyM2kVh1serpg0Y5craphVp4aT6a5AKX+qP7/+jLn7a2I4KMAfIvUiSpvkTHuzBC
dv4tW4oVo/P0i8faZNu6NqLEmKAkFkIjinCKUCVkGy6PFVANBrSQrB8FVK5hX4OjsAbdj7nNU2SO
oLB5xUzPK90r5oDYt7zHYbE5rtwvdambvOuj78U9SWFMFBDojWi4gs66XRkORgJehr1o7lW0LN6X
yWkHZHSajGkKAimqCgOn+RwhT48GO6fDPKNhLhaLHXTta+/q5n2SXFFhrFQ+r7OuiCAqVmmpt8a+
zpEtaZk+S9aKd5KTJnHEH2Ot5Ivk65caimBdKY6BvMvOMxVWntvgzVNuxoYow7xIQx02XkDS4bqc
7eJ19b77apG7LLhbcnjXpjDOzXUm5mHS4QyLN/kFc1+KTGqbPNmLHA5+DSgMV1cWeyTaYWoKboZ4
8pn+PlS29zvvQiUQS1B/rmysFPd3zrZZyAnBzqlh/yq87J95ncfTr86IJGNfPECCpgLWB9PWMRjN
wyus5hfWQDxzL5Kj4wpjX+IEs6JFpeJobQrvmtdkZisv7sd9LZgKzUZWTFF+ugRoiZxlXgu9K+RF
UC9mmKdcCi9Gvb1PZtJfQ782Fo5hk6MqMOoNx1jXB0lH5/Fi2Ln80dDpw/r+PqPLUS1I8+sc3y9s
C/jRdFlG4/QW5lDv8zHt4I4YYfQ4AAjF1TNACE3uphUd/JW/HQRz3pByu0flf6eeOk7b/l8M1Tdz
jEpr1zIORRk0VYBvE8HGImcUod91sroU5OODiyowKRNzGWIsiDg3nTlMBYucrx6VvBKe6e/0IXlS
MVdRIxVbP+WmDxhr/sgl5eGPl2Zu6Do6+pF7uwGkjVxTCWMJteFhvyjAFID/PSOqexFNadmVWJDT
k8hx97EpCf/qDRiRZdT5Ug5XI5DCAZ4qdEwMzZcn023Wrsw1zCrV13scMvos19jFI4UgZc3fMiI7
qYXlI84BQxIvnyiwPtovr70jmh55Wq1W6Dg909AGLgyqXx8fwHIzd6+IpfYwNJy3d1q+RofA2AAf
Cf9Iz/DLtrKrwqLtsEARcBnikqM79Dv3ToDxJhoBMGsCvWOwts22kkz8pZmbX/Jjtp7bHGKT7+CI
KcbitMp1XkgxmILnecbWIyQTdiIOMDZ56elJUESsbPtHdhl98YbLVZ/3lBRQcPTFWcZOCj+yvY1L
kX1c1wS4bU3mLQb9MepP/UIslsJ4R7NGPM7NT02a2tGvYS2UdvHVWMDS3LP1NqzlxjHM2/N/eVJ8
wp1Yurma9y6VMU71TKtFSQY5WqUdrIuzPCwvD3pqIisWhJYLo+iZuvT/WPuO5ciRJdsvghm02EKm
ZJLMpNzAisUitNb4+jmRPbcJRmMynvV9velFmdHTAx7HPVwc35RgpYAZn3dk49TDMysiXg0FvrWm
c5n8IIVCEsG28AkG573BhjD/IHmYrkd9k+zx+vx3z6iFSBI8LyBrbmJ9Sido7iemW+342OQQg3hO
hG0dG+WtY3YTML6sRoFV4IcYt+EgcC97CD6EDDWXHb+PsIEKfBWfrGzSerpgoSCFWHKMTaFzT+Sh
TT4+T6fNBmSeDPRhAL9GgU9SRmOhaBCCAmoGClGUaZn5Zwb0ahTwIFUvxl0bkDXFe9dwFd5y4MjA
+8rixGBBqUahTsfBd3INtHlGPIqdKqMZgIefDL0zju2aZr5x7+jd2Nmg9eju9UnnwGDFBw1zSUAd
ZGyFOx7U3c326wGlHN9SHWZkysBxjUIYxe8anqtxnAmWddjRg/RI5i4xfmLlnPnfwbhGwUssqwEu
NpFVm/vXo5hb/GeJEjtWmJqK/e/ehN8mTydryzxvtTwhTvq98ZKn4AgCxjPomwaTO7CyPeth1t9u
Q6fwI8rDrBwKQNYRmOV+5Hjx5ntwnEbnzf5fRsgLzSjwwEzulHBg1yFNjOFpxpMaJ8gaHGPZv05B
xjgaol4EBIbt5GHUUBdBg6SNfAFr+wRTEoUb3SDqYlfD/jFidU0zgv/ogGLBnonz5GRu3DSdQg8t
CRIplsMZBSX0zoCaipBwI25h9cyw8FanwEPMy5SLJdj6/rU59ma+KU3wEYnMeebVrotFwEIH+L5c
5HnW4+wmLyxMBGORwzmaYfmHvDXLyS5rUzWbA6Klz30Y3Rm9dftWX5v5bh0phSCcZhR+PMFMkOzB
iKhqSXtsUk7tyAGN2tavLB9kx+6AxlAxcgJL38CjBoglyHuHzZTEtCUKZDpBzBK1wq2fdq5bWcaE
VfHgVua2qJBgq+Jt5ddTyt83kd5gnMzCXEg87AkJyiMWRm3B8Hx8fNFN7C4ztp8MacRo6KPWZazB
UCUde7ivD9pFlFJ1otLPWopwULKLo4RBQW8TnXLrMz5+4pnDkLZ2V5bSKBOekcQregPSMFVj5nZk
vUyITpgv1LW85FIMFXHPadGjKyW7Bg2cmYAPcjN9sGpMq2axlEJZaR7mUT4o1/gHDf4RONxATo9q
FrNAvtqAvZREGeBUxULS+9CnRnmwnbHyDXPtFml0xPvhC28WA+tGWd9q7YW0EHr9UQvLSJXcn0KF
fKtXu+eh3yEkPIl4IH2yjJAlinJ1ij7noFiBKJLcfbUNpC8Gs3mVM0h7/kxf/zsrpCcONAHZi5p8
ON8Lz9JsqhnquqTaELP4O1a7o5aHSDm8Gizogd5As8mrMEK2dzFZrGPzBXodA1Mx7Apd9Ba/J+K1
rYYWY/+a9GXyy6zGg8sfQvnDJBT7sCU3zz7abWtCOtaU478v5AyQgP18ZgSgq00wuqwbeN0pKrrp
qNsRZpwScWWDoBoT1LDW/zAtMb4l+d3/xK9vMdTVCIy24/Q+B35htgsD96DLeyLlHFY0xpBD3wZZ
mIVWJ1cQ75DgIcC6oghkhyYO7rZCq853cW7XD7m4dlqIhoBAgkLwuy5hWho3I3jgkc0jPgdpgT0r
x7s6x7kUSVB7IbJUsMdKTyESjc2gsnk/Sm62U47dlkclLoJftW/ruNoVuxRI3Qqp7zl9GIiO6akC
jfLmYfIYIljfi/z7Qqdhkue060ro9Dofkso0HmJES6Rv1P5kbRES1p3o30ZIj+GksprwfA9bf34F
ZNkqOgJAb7QB8wJDK2LNN6z9Orm+0ErR+UAVo4q8H23eOoVWUZn1Rr5ou6+z9kb2wv4/bIZlaUd5
U04RVfA4Qeh8esY+B5Jiju1ynxySC3hVWK2Pq5xRS+OggCNoiyhPBWKNr25/jn0bYR5WdqEm/PL5
9cUk7l8PSb6/HQUgfBOgAi1DHOEjebURa240a7gwAWQ1JtElEYzoBuItnjLIqclGtZZ1pJLBXjY8
KI6ys2LRTT3m+3tVo4Uk6kHSiYkc6FAKB6i8xBigwvAUtwVPAQOq1opdCjpgBRmLXgQdqyp/3jEx
zPLWb2VcY9m7lB/G4/BWV2gb2gcft+1+rY74QxIVIIy1ynG5rkDS/vXkflzal0fD+fPbxEsfJPap
NZgKMzJeuWuYeRN4QTdUUlyhPpjPh0VVBMZ8UZGreebMwqoGSweZrlPZT+fyWHr/O8v5yQKvtXgP
NTCQA4iaJPNoJPx5sNE0ZUIiFzwA2fV3F7Le2nyb7Ltf2ALC5Pa7TjRRoPJDGgX/QZnX6TR2/DVF
W2AlGW74L8NtzI/AjN1H8Nik152Db7/qO93FyF9pgX9ls8dT6/ZnXnv6qCIUF8FCIWjq1QwW8Bb1
StnlQ8ijerY/ik4loxCOqJqHxM2XsSWLmBgSCZhQuv+QSH3klp+iccTqjkt6j8KwpoFvFelg9DxN
Lw+Iq5/ZiZaVWPeHROp2Tj0XB7Mf86QUeZRs/0KYz5BuYS43XoskfkgiuL44zTzNZpD8JrCiHvnZ
0zzb4ufLxuo2xuUTflAkBIMWukVZXkpecRiqKIgGqsOgeIIJ/xRcF6KEZ14Kg1LM0e1hxPMBdDoO
Vt1rJjxkbJHqKLIymBSoPP1NR1fAR/pieFY8WsN+g2U3oMS2wufy0cpOZ7tnpQ3XWt5//ELqI/Rh
NtRYiYVf2O1QmMCqiiPsba691gFXII7GMi39kMmmQnZt6h9gZOxZfe9r8PnjR1Dfp0rkJAt5HBPo
rBUTw7uoSbi6GTPDLXLe/zDyxfegHHgcB0ZRGzm0xau7P4tv2cV5+qo+WM/7tUrXD40o1z3MM0K7
EBp1O9veGC2Ix1Gt9R+Oe8WUzBCDjaWbHA1MFSCi9bDC+Yg9JTAI7llLNhazarz26PnxeyjfLibw
xGpPPrNtf8hv84dqg4cFbJet2WPkkeSM9r7BSOCsvfmWUummF67xxSYViNT9cbqLHsQKtIChfS9v
veAwIk2AzVyhM5lYHIH2vWb/GdjTvvtgQdsq0Hx/dbr7JdaCcDR0/IwJRURkQbx647sjtqwaWL3G
gFESsN+wMJpxbwiK1FDTiod/xnX3Y7t/3CAxwRx0W8e0hVLUy0HsQrnmuqsgF2nxVDKFAGnx0eIw
zoGBDgvKBTlz19j1sG4pSEFaAjImvuhLKFiYk5PsCmveBObHyQ1LU0HrzV2amoWNILX0zrvRs+7A
2WR1EeiwCMKSRz1K9rqVvPyb4tUPa6OgrGyK2QhV3Dng6SuqV5jxwm49tt9igMgV9BfeRIuTACwT
OHn/YRJKM/MDU/e/MjuI3bD4NfhmMNtcbGKdhrGb5HeGga3EtD+0pCCsKA25532cP5JRvMVFrvwp
R+gSnQuXdW8Y3kumQAwDh2kuaORT22RxqBNgWv9AnnPdJvRYkEl+9z/sSpJU3tAFUdHoxieu47pm
0HCq6eQaZjrcqf4vfq9pzr85v4Uc6vy0UfBxepDz7Np+bCJLwqN3mNglQ9AqEiwEUac3SONghE1N
To84+GTXuW8hvMFtMWvdtQgPv8+NQnZkDFvF9yGms1rbne6kvQ9yx4P5ewvPkpub9njNXKRHZrJk
1RK/JdOjtrGsB33fQfKItWgvf3w3+IzNebRSABBzDdvqpVsIox4CnQouDMEgcCc6jRXBb/mAGSxP
OjOr+Svv0+WJXqOVxf1Oyz7EehXoJZnHvYBGdsV5qz1WAoN1ehR+K5qvKHIJKdwJ0dUbpqHR74L2
C+u2fayltH5oQ+O1UYMBlti7qlm2+Me3wactl5hS7racvfkkrS7R6eGBIXXV5S4+F4XFuphX6RCR
M+yt9KQfOld8be/s8umLsz9Dj7m+eq0E8UNNKoTM9EyoSw0CQUog2M2x68zzV/cBrGKuHRdWcXGh
HAUhTZPzeqYQWVhK9V6Z7jYwU3C9nZn5wTUCxh9qUSDCzzGGEDKIKu3WJVtOo8rCYLFhqlbicI9Z
tJ+t+uFrftqcc+9LI61DDC9AJNzA5at9LW4DtgyFhkHsh7xDC0v9/czqQFt75C+VvP77QoQOFo6s
aiGis64bgPHa5maMtn9twJ9pfbKobtZDJ+SddLyseUHQqSuRJQrXDJhVuai7ujSHY/EnOWZPv8PN
rk3sc3fCm3dPCpqMk1xriVXFhVzqUoxaFwtlC7nhYf9aX5CQknZIZFhnNBEyLuBKyuaHKOo68MFY
Rw0HUYmZXoQ7lPvPn4wrvorIC22oW5D4QV3qOkSU9vHUv2gORuXOm9Rj5QvXn6gLQdQd0Cs+VTp5
QmRQb5CYzMzkC1UhzO2RHkLRqXVTeKydzk4ujlNiBt3lHgY8880nVk/z2lWQBJXH+jQUkJCawVVZ
2GmkhbyvqDNJRpWJJVWmzQqCVvM+kijiNSbgfzJNpd8kSdDwrU5um/vo946Ppt7as74eBjShYASY
8Q3Xgq6lOOpoJaWIp6mAuMS0399n8+SBfTo17542zI6h1SfoUhYVqHATByfeENXwBj6+ni4u6K49
fyOD4QTJc2b8tfq1vo+SfnymSPzqSvrXUarWmCEYwkv7EnijA4rVz4eQlUu5vu1oqFxoSL8zU8mf
8TbQcL8jU/pI5h0nOBF2te/0/c7xMN73xzz45t3OJCxDqrp7sJHK+1QfQYv2KwA7ic34umsgsPw9
JARZ2Kuo11wlkBPnM6du9p73GIK/9/ebNaEV8stqRfdfDfGqS5lUWMNNUqykDc5g//oaIklsvtzt
xI1/xwifWKpREK5LXFZXKcTg9ncCVltF40Mr/go4i689QzvcPkmW7dKM/ZqkBgE67HDzL4FJFqE5
RmxtPc9ECzieerkV/wGGV0yenrVIQxLRkCIIJBmsUqfZoxaJvSE+HiscmJXNV5DOYdqxGM2xslCa
YRnMWky6FEedatbDOzUNxCGI6g9jbMUb68HHGNv29nmuX81vtShH6GtF0TfEMLXHMxoUMTF6+++v
etqlIpT7E/00AuEWB0XsUbTCs+Cprzv5A3vvN8GJOdy1GmMvxVGuMGhFNdYJ1GApbmrbpbyZ3MBy
Jvet2u7a9w1zfHyNaRHX7PsEKeDO4kHHiAQURKE6t7H+BzuICGWkd092B1ikOj6YutOZqsM627Xn
0VI0heOTmASinobC5Xny4I6xvDEZTJVl+gwTodvU60JvpKLEkbbnwQY5BRoMGBCy+nJeKKIRRRfw
WDVDOc1Y84IAhlBVguDcIsOUj/oB5BHYzffrjFXNn8xvt1bzX347ujtd6qNpLPQAB2h3Docvh6yd
xwrb14rHP6RQ0JHPolL3OSzk2X5PYxN7moN73nziTfROBDbZjsUKb8lf/Kf7+9sm6TLhqI+lVBs4
z642BdPfzhnp1UAFATXXL8bHWy0ZSNibgbqKjM4amqonnmu1GpVMuHSTZfNPAqlX3RX3lu6y6PvW
uk3VpSgKTPq2FXvVSAXi0mw+2EYYmnS6024SHGar2SoCL9SikEQX0xb7M3LYxqudOPVGsmzwljEe
B6tR30IIBR7qMA5i00GIrVcm/1vdnLMXBgATT/EPW1iIoECil8s5TWp8ngG2sAmcS2NWlr7V3gVr
16pM6pd1a/+WR8NFVfJiPej4RqinSXthU96XmVVWpcMZdpjtx9npB7N2jcQGsb5YYnJTip2iu7+t
9jU8v6E2DSl5jp0ZEpKml33jYNS97IEqZGK6C8xn38OMg5l/PD6imGzHrgJ6KfUSvWKGbLtzqq1a
mN0WUT6zJ2cVsBdnQ4WBapaXnTLFwqXUzWTYzLOFVNNkfqkZw62zbopGYY5RKbgqHL5CLtqhgbHS
Tfiw2T3tqtJkcu8RC7p11FSsoqSdlkUTjprkRY7HbQyys970Doe33Y7J0rjWw7fEAHowJuLmDKlc
SDuOkYldl7Elv/ovLAq51cyEpGgSchPgtlDpdedqF7RSFxe4NlZwJ9mV52+lx3wzPspk6W6NRy3q
ZaifSJ+JqT7dNt51f7gQTt3ZKO5VX84rAVEM6I2PJ9U6Idp9bJHbqp3RItX5jS0//iu38S2WJtko
U6FqsQ1LuCjlJt/cWWNgyXu0VZDlIv+qALw44GvFcuHzR19oJV/AAaOR5di7hYn1W0ZvI/+/Z5Kf
rVqoKiPJBH48NO1Q56lIIJ/wp5r4DVd0VAsP3sffJtaJ7c5fIEq9/fXWHeK3NPoYI9Evu2xqBCSX
SFEu2I0fZEQ1KW30ETBkrTqQhSwqcjIyo5wVCZodj3Fgq4Mji2iirdyn9v2cYC2Mx/JY63mRhUQK
w+Laz5W5hnaS2bu5aB12oLd1Rkc0ULyxP+fzbQ0Zn06igCyuS7+YpUG4uIOXb2T3zDO2azM/FwVf
UZbMXDpAQs3Z030LftkEG3S2e9bU4DomL06OemvlYSxLXY6Ts5GmixwUiTEGiW55Njn6asi+kETF
SW0D7gKlGQUkk15t8lK9COaleiqsrX7wfllWctqcU+eM6JPVZ7OOmwvRdNjUKUMiDi2U3L8f393L
VJnYpGha6SY0edKr/7BhwRbrDlBB1JxkpS+30BbnqggWX5nRU74n0//nqTXP8a77KD5uW+Vq4QGs
EP9BFHq7fChooVQakMl7eKGjPW1woqNRW5xnNeUutdhJtNV49FsinUTrpCHXQgVm+gzyntBCv/zs
VdvmQ2c9K69X6h/+fCGJwpS4/s95KgVYKVDhcAk6P/dv6Eo65q7xqDz+ebxgq2T3NG64EA1CxVYd
UL1ivW+Jmd76IRTUiEUr16NAbAmsDvUpdXNQ+r1ePyqhOEUvB+OrMu4NzV+iBXVdpDFuaIvOffe9
3Rpmg7T9fkCk4e7UD1TpGBJXX2qLs6bAJ627yJDGjtxU4YQF19O1BU2+zDXzlS2xjpPCH7EJDV6f
IatyapcshXjND5Olg5u5MDFEJ3ggcXsbHefFk0EphNkaLMRF6cew7T3roFnGTAGUIsqqGga4PvmB
2NhHY6mnGheW+WIkOt0yIQqOBLTAZ74BnUFkL3ugTQTrWvxSwkfmjvXf2isFRK0vCLmkQVicWse9
+1EpVll6+p2NrtTYiv4Nw7a6ACGZCmsKwt2o8jDXPaJDvOsi07DgITc+sk237fQa7t44R3pDZtlM
slJExKM828UuPDUxpr6221NuVxanmK1nIUjcp1Z4BONmevxkdsVeN2zc+gUUKgWZH6tqN8FNu8c9
tr4cT431EZnJbktI4Z10sytN0X17OjOnzhghiELBUJCNet4HgKGjjX7c5oXlwNZoVpbf8frvi1DY
7wWsbhV6fMfePaJXTXJLt3gaDMdw0DmFV9t5+Mgtq/d2aAH1fvfW/eN95nXoSH0KweEDhg5v9vjT
Xe9g43lqbZ7HwRsZD+rVzCrWsKrkNYRGfrorKGpajasmniAVt8EAc7od7SaxlcjlUnPYGs+7GuvW
9w+s/NJqTXopmLrCYx8arRBcBfMPiplHJgY+Xo/8BPKFXffGV0eM1rNSkqtR4VIqdZerIDWECmRD
F2QGX0/H7DEJLCFDN53MuFqrYeFSEnWLs6hVwZREJBnoc5etvLV6nOVOcoSj9nb7Hq/2gS6E0Z1C
4NXu5CKBsD1GkILKTd7Dk3rJQrvbWoUGn1M5G6wEy+w7506ydrmzwcVWNZPl90iBlr7Ny99B3WY+
xMO7qInSdWhzj+lkWuWOsBjd1nf1Jb2UQ91dIcirMTNm6IsxstOpsh6x9crTLMfcwbeR+ezYYpWO
1/BiKZN6snRt0YfVDN3GzvpwYxQD0LC9Y3Kks0z02oizgI1KTv7XRPftWfLeQDn4oFssT00CkFsf
igoasngOVHwsHKBxOh4TzGKjYzc0SFvrJ7tmST7HLWlUXBD3RaWGPqT5tYnp+t2u936VuweG9a2F
ecsPRCGKEfVt3gaCcBGTLfeIevQcWj7HmvheGxBSl2IoCFE6Q+xzndjeM1qTTmhN2j6a9y8OqJXA
KLRnE1KzvhWFJPMoxE2ckm+1b21bAfHDE/qrT5UbKui/ZWZV1mLXhX50E8Y4pCkmwCEOLEqGm+8x
IoF9M2iOuH2HV0uIqoqpJ1WRRUGhYw9hVkJBAoPhpZg3Gknjxtb8MYT20w4l/BixBzODsxYpLyVS
6NQKBRcWgoSocV+jiZhDwwIek8iEPTxwjIL2qi0ulKMBqgznrhuIkeAU5dxScIjPtw9wFY8WIig8
qtWew7YBUbhwnVkdlRcw7nRWhIW3/8qTLQQR+1wAUj7zaRz10GWw7PS+sOraJHO0eyYr21pUv/w+
FCi1Qaj1foTvs+99E1H27g7bnZPTw5mwBzErQat2vlCLAiVO4tp45GT4Ku13+SZgIUQm2AlvI3nC
5E1kWR4FTWHYt7J2NYe9+36azQrmgAoy6A2YrweWWhQ8VXxhgOAAh1jaYCma7cLTnrgdYIJVICS3
5R+gvjg/CpZ4EEQXequQjOGxvwiPO9F+Ip73tpWvZp4WRqFSPWFFGdV6lEMMEsqy93p8fz9tMYaB
VacHBxXJJ2sferdFspCJZoDsEy7v+QSWAQbIY42nrOiEtRvf7cvYxGPovzxIlcKKQa87yeAh7vmV
M+UtugvQsXFbJQYc0W0uoVaNrRBDRBibwx8eXRNWL7IsYt0zomKskZlqTTEoRAomLJJJwPiLF5Xv
wTdu3e2f+8jy4BhBvmRhISk7f7YacS5kUuCEDY5yGwYqbjHGv977w3THgeKfFftdg65/Gvu3ahQ0
je0ohlVDxGB0E7R+s1m6WK6NXJVvsZprCBjckkUBU1YPvZ7h9XABGb/w6Js75qNv3Ry+taHgKBJr
RQgrjUAf3iavx8o5jiFIfaWj/JqdSu9rw45i1sH9WyaFS9hxVIO/Hloh3fhai2YbmpqT/gpK84x8
NcM3ruPttzAKm2axVcM2hYJE2DHa3r5Nq2li9W+jU3kKk8ZuiONEgi6a+4FW6sfHbb4h2XD0/RXY
72YxxK2GzwtxVNxS6vLgzwrEcYgmXgenPKf7+hlcLjZD0BqkayiOEnJkGc2blF3wQ5inE7oxMMZr
+2/3mY3EPuYWGVLWPNRSCmUJI6YIkqyDFJQSDCT1ZdORHOzDY2iz2lO4lEMZQZxWgzRVkHPdIwOy
kcsW/bCY9/31C4vUWc2gq82pC3G0o0rEGTT8GcSBe8d2A8QTF/ekmR16WI7TA5oVNPNERhnMx+Zt
ui8V896ZDjWWpmIkeJMfH6oX8B3dPurVJMvyN1GWk2EldBU25IOO9vGCCXsT62DRNAREBhnpp3Fg
3Dt5DbuWAilfpoxaIqHGLiL6EL1kMuV3RAfZFyoMg3M8mdHxsbBS97J9fASd/mjFz8jxKRYY2jMD
jayO4Di5eWehdsZi6VtDhOUPo3xTqYycWBf4Yc812kAMNt/gGr4tBVCOaMq7ohtLctTusbFS3pS8
v5gNhTeWN1pNfyxlUd6oN8a84ck9RdMqBgeRAcnt7QWEt/zb7/hFNYttiXH758pntaCxTpH8++Ip
ILfDqPTExiXsnDfuUue2va5mI5eKUQAkZmnYTNevtH99D7H8+VFzDrDWGJvmmWmJNS+oaYYhGthG
B/YA6hS1VuCnESHLpe524HMS3ZZ8ND056BojiF2NKJeiqHPr+a6dcozEXPbgGHx/z22w2jiGl9mY
XGbAK0sr6ghBPRyOSg5RvPd8/JAvicvA1dVWnaUyFH7PSoux8xQSynPvYLKAEEow7GDdRXx/Ggq6
DULQrwUQYRPcwMLWLRp02D2wq4+LhSp0V9s4l7IUGz2xZ9edjpfw9Mf8TTqcMLP6NW02scf6PP8H
JP+tGt3BNoMDaOTnDl7p9eiCcxFY6N0jRCaDe6yMx2p9Z6kfBce+qPfqKEA/EGNciofADHZpiOZ6
E7VAD+sWrXNZmV8gPufuSTfzJ8MWV3OZS/kU6pIpn3gWIX/y0LEAUESzKl4BLN9LzIGOmJdiKOzV
lFbz5xbmgrmXxgyOLamXMGzy/wDd7w9HwUWqg20irqAL0iDYmm0mHUglYzNz7dJrrd0XxugeviJs
B2DchbXob6kchR0lYvW6KyAX5gKM19/6Df/RfLDEsM6Qwo1p/A/07m394dUwj92vdiO36EqL8dXA
POyR7hmGbmuvt6VuFJRkwhimYgTdsPTgiGV/hRn+YinGOj8KS1TVT8qSOMvCTO9lVECug2ss61gP
fP62DpquWanrpNMlmCDsXHG3H8kOUwPzAeGeYeF6h493O6vby3txjxkJxikyNKTpm9Vc4YD4gJS9
K+yDnWFVbuTuQbXIkLPu/b91pNAEpWKxE2ac5B6VzLE1B440UdjIZYFC8yNrUQ1n72NcncRY2AhN
5DwbI88bHbQjrGnoPboSFWL3GcYxft97hzcndK7DGA3zocK4EvQYK18qE0rT5FzH2Xa3aC0E68aZ
uyf9/WCsZlbjWd+RQphkmCetkHC+aM3A/lhpgz3sjYUu/zeyqyFw0dmFHdS3PyrLH9FUz6molchu
QEnMBoMGEr728scDZc7BwUg+60hXpekCryuSLOBFq8pUAGnEGecnRMXj7CJFhG4Ds7JfFG8HDdF2
azK0WzvSpbx/HGmryyl5AIEJb4fkYWNe0BpuT5KpWHe8u7MwqGigEYaVw1mLwjD9rImKRIJLRfip
p5iWYT9hpzOM1u3eNTSol6xrv2adSxHUbVTiKhKkRoB12vbpY3DPDHBeDY6WAmjnPRuBqKQQgJwX
eWSgLQPvZ8w/OZg5wT4jhrw1BF2Ko0yDK/qq5SIcmV6bfYBe8z8MAas9rksJlDF0Sjhi/AMSUDVG
5e7DzEgEBBLB20bHlEN5bNCR9X7XQw5e9q9gzgyti6c9IPQBfwFDFPnJdOSzVIny2mE0pUhzXVWy
AYypK3hgzcNVYmXUVp9mS0mUq+7qKsRe2ZmAE7oFhQYU7XJLkD80d2D2tdls92vBwVIi5bh1rS9q
JFXwuSpTviCgY3s0xjWlczZFW4aJMkBERxr0EDsiGkfG+gU9Eg9fz7e/FcO+6apCXlZSrEUjDnBy
wsjVBfZC6HW0+xt16EpCwWVNkfn4Rkrr8PVzEnvaaIacVUdWJYBNUktt0S7Hy23FGEBEFxeKejLy
gRwi2Dpi0FLtNhZrm8NqLm9hC7TfSHNMI+NekYzH66tqyaCpBBQdnOhyh63MTGtfLWUs5VFQIXdJ
ovcEjOxX4ZX/Ksx6e0KnaubJgzVjvGizKwTzqQrNh/Mn86qxPiOFH0ozy/MwEeH2gN1NhLGRhRtr
odxSPxo3xmpKRR6WgtGJ5rGxyFq17P5ug1Wy6HJmWD4LEFUKO/rJn8Q0JBbyehxBzehedPvRM0fv
6ZMRzqwmJ5aKUaDRlDm21kq4ZWB3lzbNb+Xt87a1r8ajCwl0zmDusTIBu6WhzBF+V9pEJoaDz49k
8gRtC+jc884Dlq3uWZVdBtTTiYNcGedZiHGIkffAbIZkwTs9MytIfVLxHf76s6383odb5KtRjewv
smKlKejukOZhVtX+j2jwb7yix9nC1NcVLrj6FOTFsNIERLAfgfMGzpZfjtVsWZ6ZAcH0AK0E6vFR
i0lEU99H92cWnzQLpeghtkTQ6hSNOsTOC8QXiZNtGvNoRoEpBabcgy++SxAEsG4z8xwpwCiTZJRA
CUFMEluu501ok8Xdv7BsePOAzp3/8jrTC5/4fszUucQNQHxzdAX7UmHfsIJN4VtA1ScLqhg+mt7x
5CuDUsXi9b4p7vE9/AwekvvkUmyBVf8fLgIFIKUqBlk1EnE2gsTX4zPvvRpuLFhBYfqPKIhF2Dp5
G1JYl49OHmi1P4Mi9orGyLy4p0dPvnjObncd0GMyvTHcC50uqPRImnINGg5oqnk9Hn2UmQtnY8TO
A2v/BSM00Kk3SpW17SxL12/n3xcHpAdYdZ3VyvwCjun0QK8XaDkgzyCwxeOxDEb1N9S2zigXsHzL
ajZ1KYp6oSRZVU5yjmuGni4Qk+FtjvRtgCWo9/rBNA9v2JOCbT3Y1UMWA7GohFjgQi9/QjdxGIgC
FAUhhJva9cbzLAcdUnjBkM4KxiPmypx842VB5wV6Je6VZIK4zkKiGqlxbIgeTYxY3nvmyyH/hbjr
PL2c04eSMPMzJ85WSRyWh01FKGmmqaOmQX5i5ujAkW0/Mr/wCGDoyQoYdCo2AetMxHESwU7U1jMn
RK89Kz3NtFEKUyaV07BlidgonhjzRvKe0DliM504KzSh9zkJSHVGQgU5tfuK5hG8Oy8pKtG+/bht
Tdk2UVy1HGuTcBYrGcEyF4NKePTgHJ0TCaJfSR+O+7HFEjR4hXFDNst644Pveqo5YmfKwbrD4IPZ
7LnDZzqYrIwPFdhijEFGxgW9F4oAXnAQg/9MvMyikTc9nPxBjs8tb0vSexzt4qfbgE3BGiVEovs/
dF5Tw5LT44MR/OLqozRNpqg68fhHCIYNJ8VmOpbmbZG0Df0lU5UMES30oibQvRmxn4f1IPnxoRsv
g3LPSbVtoBNT03VXmpGiV3g89WqtdJRC0qywtbK8cko9b3ZlxuJ4XT1kjdfADEIa03jqdeRzWBKF
ImB8iDKyJCo6FllsjX5rJTorKUowdQFDf6m9EEWHNtPQJV1ixIeYD72Gr81GELzbR0tFhX+JIARQ
oiEIBm9QTmoyynBQxzA5SM1RDHVbzbC3XZ0tUByZnMoInlaFGQIOTZck9D1TPsTQu54jWYdD3YTP
o7rDLKTLBZ3HJVu97AaG1VBvhr9UM2RdVmGTIvgOft4GSdL6NjEgjcsefC2x6nyXzpJ1+/xWP5Gh
Y8uhRlKt9NWvh7JJFC1KDlnLvSuxNt3zWhYyVo+vmRzUEbA+TtQ1hXZHYRhVSiKVyYGfczPOjprC
g1k9wNLAvGOIWjs0OBZeVFVNlf9JEWjMfhnHdXKQd4Jv5e/Fy+3zWjOB5d+nPM6gZCUXD1Vy0ASb
nyUvT0NbT6ddyRfOkMbubWnr2ui6oavYnyLyFDAbVdoreQesGnnVzIrZRMHb6vOMYWm0H72aGpr4
/pZDmVrOTwGXCHJ8SNNDUjRmyLeW1rxUQWQKfuai/c8cyz9NwgLGVcMQDUyuKWDYV3gK8Ps0zco2
BBbl/a4ZGiusXsLsM51j+/Y5rlm59i3nqv+i9aXuuaJVAgBRnp3q6NSEzu2/v/qdJEMRZFkFvF97
Dhd/Xwevod9EcXKoBJBf1o6R7kKDYyixanoLIeTfF0L6sEgiscJVTXLbTz5DIz0LidqYHbcbWv54
WyM6HPnLJBbSKEP3M6QFu4lg3eTmXG6GSmOSebu3svHUQjxMs35K+bOazlYwPIQt3v9NtS0NZw5F
Owres/oh67aabhmC1aSPPBq3eK0FNZ/yePuXrvlzTZFERZdUOEqdOpYoF3y1kXH2OfYbcu+iyjlK
+8kNmslx20Z6ChLGo3b1Yy8EUiejD40cqcgxHvjat1ujtOMWYe60u63W6tdeSKGuhhbq2hjxkNJ2
f/Igd7hkwxsXJbbTcmAY1urtUNATK4O2WQJd+k/DksIp4sYJ8Nxr/m8j2fTN+Pu2MutH9i2B/IKF
6YJtEFvxqiY5DGXhlHUW25JfWnGrRIyLuAooKjYJgh1I5rFS8KegMGv0qBHb5GDE734cWcmwG/zO
ihm3g06K/nU7FnLI71goxBfRECgc3EyW7sZ+sPJ+P0Z7fai8su6dKbX89CMUn7out6ZxbwzlUYuD
h7ZsNvmEwLpoGAe8ai2L30NdgrpSRKFVccCjrYXxZlC0c8GBVazqvKBFCutffE5MHfMidhHo/0Pa
lTXJbfPaX8QqSqS2V0mtXtSze8Zjv6hsx9ZO7euvv0f+qpJujqpV9rWTvKUhgCCI5QCAW3vNfdrX
gU76AlfOyuyyOtX9bA/lxgVYrpHsPBoW/FNODbhApnQBBGZ5DPM4p2fNGN6riD+xuPGK5KwXblfp
Hsox7YYvJCOefp+qSblh4S+lXJNu9pyacMZ6kAxN5gzk0OenoHonRudola8Xhct555gNvBb03365
LdM1zYUbZnJ0YOiANUrsFoM15SQToE0eydwfraLdjVnnCNptRM23KX0IgHROGlJTnJ4yV6dIEM+s
nwZLe0TksqEnW5Qk98WcktbQdVCystZn1vSQhe0dyTuHxum4cXhrJuY/+SHmv9ZJK03zOCJZeo5n
9L6Tr7X5OIpvf3FGmN8LcP0y5/oDDUyYKfIct6wd9pxHftjcpUXlZHOzYZHlyQr/08QLSuyaG60m
JKRqj/s8mQ6PR0yzMXZW4JI6d5VG/yccprtsxDDfPH+cEtXJDfFkZMVjlMw7ZaaH5lvTZa9p0nth
qEy2YuzT4Us0zIeJNtgfwsdjRNrZVkz0csx0y61bv0jMQqBrUJMrmmQeBxFmeRfj88UwvybL3vZ4
X08/FBNDjzWnIanfafxey00/ClubKmzDPq8qnsE0xVgcMs2SzCHQ3OWgcgOXKQ/SvZKY+rEvcvbG
ZqW6r0lZbjw7q8qHVehAxqhUsyzp2VF0fUxUjUP5sqZxOe10rxXAVA1lpR5u6+Cqr26a2MKNRAmi
NrnY0+sTYwkBrSJ47Em5nw2zcIqsfDF040TN6dUM650e9B7Lm8fbtNcchUvSkla2UTuWU6Wk50yx
CsfQesMZe7Xc36ayKkzTQDvREmMz2aFT5yiBr6fB8APfipvctXcUQz5uE1nTEGQMGP5q6HeT1xTN
AYU/UgRwb0V7nA1xjNL6kHZdYyOvudFPvCY2S1nG3KFfGu2QkvdTpKypDEEQyKvpizGajlo0yQY/
a0K7pCFpoNoSoUfDwk+IzPZ4187C3fRJV4W2uFamwSmz5Cy2WeVqrmUWrFI7eln4tSyJE8WdlyRb
L8eqyC4oSQZksnAUWmCCEvtlCmHT/tft81+V1wUByUKUFQ/SKIS8YrpHOs5OY+psujBb8pL8iS4y
ksAwwEVL7liGJFF9N/WeSoX3F8xg74JO4SfBf5HoaEPRtrQEM1b9VOQYSDm9zsnbbRqrJ3JBQ/JP
gtBMpyyCEgvy2jexA2OwocKr0jKW6QW6rpiGPL+tb9qsNvM0O1dpgYn87b5lT1Xa7kJ9K0qQWzqW
5xWxDrMYsqDUonK8zlEnrITVwcQ08WCrERw6QtLBVbTeUuxODVO/DwPqRBkGEHIMxWVTcNdlSe1r
fRq7BSX5ztAwM9ck+q/bcl5RzKtPkxTTIOOYTA2ifNrXzjCe2ky3B3MjhF0XgKYoypL1o7B/1/4F
Cfu8GzuSnKkSumHBD0n4CkRwhVJ3EbzVk62PJ2L0Ng9LJ9aRX/CTAVu+1XnjzNe4Xfa4avA0FB2u
wvV3xIbSU6NAlsGoideSnZWqDite/1ykl0TUayKTCE2e9CAyIbWF+ukuNlO7NejGy7yivxzVC463
ieJZ/t1edxETZtEYm4aew8wnWDUkUMIZXQJVZvmW1NYoWSryHUhFw7+Rd0QHudbUOgElfMeuIpEb
daWnGL42bHlyi7ZJQRi3mIJ4iKGllMqWJcRk2pa0iKeREY9dteUnQ/SFPZPmC5JhhdPHZbj789O6
JCkZGqvUcwwmQDZiKhK7DKbnjCfYHqi4t8msylDHmm1F0RhlshuV1phDNCsTTmtQBxvrSLtD1R+i
7kHTMv7nsQnCOpRbUKZQkZRYvuVCM4JpMKswgX3m02t7yLRPWzWtFeOsUQy+/L1FF3GaREARfdZp
bZids0gXttBUzRmteis+XrmsV1Qk00SzsqKKiDP4TN6IenIKs9mOxUZ4ukoFp4IV6NRUdblYoFV1
pShzkp0DBWnF+bmq78y22vBklxdR0mvMHP6PiMQKAG1xboY53prCwECAIX2hQ625UdKadsyLbNeS
znSTOdmIINeZQ67bhO+uUHmaZRJ13dxbyLJTZYxdWjW7oh0G1+j+PAACf//Rkex7Rqww1nsIUZTJ
wRJvkTHYVoGlsv2G0VsxECBkIluia5qFTsxr1R7qis9xXWdnDBs5BHkLI8Hv1Uw99ERR7CmNjrev
7aoAGfLsVFeXWRUSPWZ1dWTUIju3ueohMHZJ96vJjA31WMvvYak75ozrOkVOVF7uiQ6AWc0asDWM
IYy4Etptlu2MlN5FSmpPXXA/mN+HxHgP28Bp51Ok916aZHb6yVJ2pClfTbHF+YrBuvokiXPNirQA
+ZPsPNa7HiFRKg7LO9Z38Ua4snqk//H+YbZT0ZvT1DfZuQ9ex4AflGZAuqtwxOjl3Z8CmhZXTKNY
5mipCNURWkimK1KbFqIts3Mxkfaty7PkWA1K5PQKVx2S5+LJLM3uWbCw32GBVOICrPCNDzx5qnph
vf+FdmHbns6ZxVEvkq6NnitZkczQLlUDWpli0k9pUFek4cbjIw+h+M21Qg2KoY0YoAWow/W1MTHk
YrYIZBzMwFEgGdbB8GiixvLJp1oNPJo0+4B3+54zJ6B7nv7KUQROX9LsaYw2lH3tSl18izwbnc19
mo0qFCtpENUBlhCNxa7IN1zONa26pCJ5ehoq0MUkcM40/UwKm3O753umfdmqmq9hLRBn/ytaJnl7
xZhHyM1XKGTaXe209f5n2TiTarPMnl6M0u4C91ewYdbX7uYlTSkxwlmTN8yEuaAl2+WoAuRJ41T5
KwqcGw7zWmoNfjvMLRqQEOvJHnOb6FZIKE6rr56MxkXNFAZp1k5KclQbNyIvxNilipP0L7evxlre
6YqwJNcS/ZGKEg+Q6xh4pD8N3W5mdjF6evu7IEiR5uurbOOmrCrnBbuSZMuuzsLI7GAeEt0mfWMH
QbodD61S0ZDWRaZOMZi8+CBssBugn6Ez2Vy4YWPa1vBKhr+5ASh0A+NEEXYa0p3vm5rUeoo73ylf
I1bvsSQR8chcEnvMtrbtyQi83wZGQwIWLgYa2FDVuzYwqs5z0nORn03e7VpVOQIlcwhnr9VfLHoM
hn4XVjut+pq0f3FgOoV7w1UG2rrkWcXw30MjbvJzUN4PIUpvg2lnW0TWjMlCwQBoYAGUSES0Wsn1
xrDyc23o/3QD/dSUvTfmmGoA/NYYb7mkH7xFWBOgt7gKfAxl1JLeqGlEppkk4egbmYOSJaGKF8H/
bdCwy/g+bMYNGa7RA2t4ZKiK4pcc32GAVJaM2EPkq51V/BBGXDsweaEbobbn9UL7hvKVeSiSZt4I
VD6qDTg1TPDITIa8uZwWpZUeYLfzMPhtpyePuRalz2Oqf475bB1Emj5QVv3ToQvvzETSnyNd048W
E+qGkftwvPgK2Dam4XjhFWjSpR9EM3UtiUY/7xjysV+F0OzMqvZW6VMU+m8btg+2G/EzgE8aQmkT
T77Fr29KDaRsGaYGDne8Z32yS7l2B0DMIRb6RmTz8dXHtVSAVQBMDUHnhzxdJsIonQyQat/5abgj
juHEr+Frescfk3tyql+L78336fmP+QNRZGyRY0GG+MPzTuYxrw1z9Cfg/aahcCwz3akEDdnRFkJl
RZQIAji38Dbh8stx7jQ3Zlfk7eSPaW9b1SnDnLBSuRPp222WliO5it4gR+wmZstYLeSwZKiskRe6
MiXd5KvJ57B6T7awF2vXQANuESkP5FTpB+tpobSWs9TERLAas7SNt0QRDvBrTlKIM7ZOupGAl18a
zqy+D7q5/3PuLPyBA4oMD4L6a4VktJuzIrZGf5kl77QhphTnWTVu3LGVs9IB/0SFTF9yErKri90c
cZ22ACc0VNvpLX2qY3pXNHVi10hd3eZoxZ7pdKnZQDUUhvzuNUeqOou5akKIUy97t+31yu3LoXZF
oebfYyOm5wLHcYATRXe3KX942A26JMURWAA+ZwEjdE05mo14mnJt9MustyOlXdSx0jeC7VUiBqpI
FKhQjnt9TYQyUiiZGk0+TQO7WTYMKHeq+qcu5sKJBWg0ngQ4EHJEOiktZWkXT36X/UxTrIZAcGIN
jrkhsBXTi6QYqm78NwpBziQVasjrrqKTn+k/DOJpqIpl2YlbsWOir/v24SyKLF1jXK0lzOLYAgWs
2bXcNAxxDeI2nn0UFvZ5GX7q5/w0sV/ok3NU1VHq104fN5ywtbPCiiugg2CC4bBKCjEOglT4FJhg
PbED/iTMzEWuZIOzNSnC3BoGTCFiW/kKW8AcRUVsTH4JgExKdmXDfmZTed+Vhj9kYuPMVszhUlbE
YAbTRDZYbmosKMcAk3qefRF39U8zz7oem1Zn8/n2ca1ZDAOg2gX4wHBqyvVxNWOmFwnXsB45arhb
6hZsBtPYQ5/C2hdKq369TW/Naph4kvEvKgQoEVzTYy0frMBgs6+I/EBLn0XkR1/btZF6TTV7jRZv
eD8r+ghfYMnKUcAImbxOoUk6y0h5RH1MydpFyrwTKSBU7E1v9rm6G7mL6tQGyRWZgiRgTtzSsHJG
lSxj2yUNyROQjKrIa618R0ZbVD9ZtSHLFYU0FEQ3KPYocATkcWnTbCCJpXfUDxqltIMp4V+Lwoi8
Uo/MPcl49kDnoNr/8QEuZRDAljkzly0V1wc46VrcCEOdfayfNpvOCzI/VTTbCjSEjZGdi8NtemvC
vKQnKUyJGJxrAgqjxXa+m4Ndu0+2nrI1QV7SUCWepsysg4LPfq8djexpaIedpe717K5ssw3xrZgq
oCCW+g6Q2QZSY9ekhKYZopjyyQeOak8aoIrzflcPwcaytRWpIYSCNVxgb6AmSa0dq1ZMvJz8CbPq
7Tion0a6S7reb8ut2uYaKVPhFPk+GCvggq45ytO0jkUu8IaVTtqmr4Tn1NYa1TW1cMOrXxPeJSnp
YhVokWSdAlKZ9qyk6KsFlG/eMIgrugC8HspwGk4JAEWJhobwjWIM+eTrWAmj8Af+o+uBh8Cy3a18
4YqFh2lHwQCGQsVzKWldDg4iLYXpDUpmEyBM1fnn7bvzMb2DkBHOmY6c91Krki8raSNVGbkCZsLy
qYgfg/Bgtp9KeqyHeNdjWEJsnFL66TbVtVNCUxRsH/QOBldydaGTc55HKp4UjUw2idFex1L05Ifd
018Q4ihT4LxM5cNdSljCwsEAd1CHMKjcpEYkj6bZ21TWhaiBxBK8go50ZU19qNEviHMqC8wpIr/S
4NvgxQ8C3dU9uZ+2UDIrLyRKLvBvoRnLqyyRW/ZlxAbJZh8IBzekAKvmNkmNfaKe6mk6RYxsMLhy
gUEQUYNJ0XMFHND1BQ5oMUdZU84+HzWAcYviNY4AmAiAsfDKWf2xIc4lzpccRAsIN1NXLPgdoHlN
zlKxVKAbm9mvKj6cmDGk9oiqoWOkw3Ao0TJlTzzBHKo6Mv00HtmB0Vg86Eam13Y8Wa2f5rPYeLFX
riJK73CCAHvGGCy5K0tVZjKp6Iz2RRdR+KhW4vRVWdu3WV+5GKACDbIQVqBwLD2dSB+LMKy62R9O
9Gn6J9j4+RVPx4ILxynAb0ByyUm6lpohp8UA1yow9mhgt9mzmf3IjPQ4BBj0mIZtemRjsXHbV+yl
BWwECtXI3FFdrt2RDqZENyaITh/toBFuPz3nAk9BM7vd/P22BNdi+EtqchlrqDuV56KHrp6M9+oN
m4mFZ7rTu9k5xVHdorYqUeR08A+MDCzptaoGYwUdbiDR2mj9UqUHdBAeqkD/NHU/suxBC17R1XTH
GteY3ar0K7pTh+Rc5XD6QifXnnMa0UPMthZlrF1YpC4NYCnxbsD6XX9WNOszOmqhR4w9c/UuGRKb
z/dJvsX+wt71TVXg5S1NmMBTaezDPjazZgDAwhLpwyu3XgzU7Kvsrqh/aUr7lsTcMa2HQD+R4M9j
SBBGuY6DPx1Jw0XnLqAVYT53qaFVOOXme2X1dgj31uwdXftZf400O2q2gKMfDxogDjgweCUVFTnu
5eZeEJyoPmZpVcPJpOIeNhIF2A4nWJ47Fe0WwzEplcHNtGnD7Hw0CAvZBUGyOAKoSl+THawZu0Zb
mEI9+0zYvrVe5njD3H58TRZ4CmwtNRCzfmidrLsM/WURSBRiN02xOw3M5tabNc2AXxZe8Mc432W2
GRwONDciycVlx7MzsoZoHOaAZqp6KDgqv4hgoq9KGW8kaD6W83+TsiyGZDJFclLy1Npp5iOektkv
f4hK7HPSuR1vznU72m0VuUOPkDIUaLCK/LG5H9rqKZ/POs+cogt7lPsHh2fKxomuKRIU1sR9AQgP
f65PNEUySYlyvKVK/gU9J/bkdaiJqocmPLdINP6xP4y4FlcUKPQF9iKnTOewMvVEp7MfFPcD+YUG
xW4LVPjxZbwmITGE8ksdYPEKhDx87ufv7M/jITQDoSsHtU90+qlM8gbaXNdFtcTKQKB7GmO4elH3
Roz4TxuPoCyodMJoImWJFnn1+mDaDi3ZaRgjJge6Wd93wJkcy/p+3If60+036uODeE2JXVOaTQO2
tAIlNVLtROk8y8L6aZP5Uxi5gbWhcGv3+5Iv6S3gyB4qE+ai+Qk5/VRbJ2SONu1Ksr/N1JqlAsAM
3crIa6goAV4zVU9arrXmogYicYOsdEuU/8Yp2ODmYyF8OSa04iBvslRUuGQRx1Kr4cMgu0BgMvTY
HliHCXaTsMeocofoH2HVL8pYPgxpuGfEbmLLvs2ovCUSmbbrL5AUHndXBHBn8BS0iUei5rxYTSu0
TlPqIYrJaPuWxaUXB66a7dLWwSzcw+1PWJU1UzDVlwN6pcgRaNA1fOhbyICW9yawBoV2Ju2fdtQv
XHIAPZdcLd7YxY5dPHga6bOy7ZHx0IdvYn5Gz9NmAn3NcuAcgWaAvqDqIt2DgYq2xTsBL8XtD/Xr
bRl9dIHw/Rc/Lql9ztUmnE38eEtOafFcRnezjn7N3W0qq1cZkDSk2OADISFwLSU1RLmyjAP4tljv
Vzga8QcMVKydbvBuE1p7NhC/4syXfl1Acq8J0ckIlLYEIdR17kg0P2RB+hO9/W9MPQRB/0lFdG8b
xUb+cE3RkObAtYYFWepF11QTkvXpQFPql2njJPUdUR8E8PF/wdoFEUmGGk2Ao9ES6o+99VaG3a4Y
ew+jCZzSVB0zVXe1YXh5kW4YrDW7iDhuqVwCcwrurnmLpwbJ+qGCva8/6cajXnU24w+QbJIgXqg/
32ZyTZJo20J5BaU9lJ0lo4HhwhOUFdSsdnxvSOiTsTnnJDneJrOm9ZdkJKaEFbVVFZXUj8VO6508
8ROBfPbbbSprygigwO8uCryVsg0OLUwNMllN/fCQKfdqZeuT1+8C4oo9pl3fprUquCVcRWUUuHcZ
0TJVXK8GFc+XpiJ3HIU7Jfls4Xm5TWVVbpYOD//3ICIZWWJ1omrQGkF9Mz5M6NLq2YOBSlufbmRd
17jBuBoM4UG6yEKb5LXS1QELk7rp4czASPBI2AoEpiTf/5ybSyqSstWC5VUXDdQfnrrmp2K8k2mv
/nHfDh4IeNaI65EJNRFmXrMSA77ZZwWl/qSepmnfUifo9nG3IbA1AwsFQ10GPXsogi4CvXiGCE6/
nCZG0Tl6L8AD7xpnDB2rn3bblcnlk6VwFhN3AC/CfxUUaCRXU4wqElwj6f15hsvcjmliJ6IeX26f
zscZG6jJqOh3wrMBTeAy9ATfTutkCnq/yv3KeB+EFxS+KM+m+oUob3XlBslp+skfh2SfCz/GqI9s
OpsvMTlFhwKNSakdOPw769wm23hlVjKZ158miZtOTWON6CL1i2/9MXOf5/3kfaFn7cttEaz5UFci
WO7jxbEmqSUCMwKdFpMK5rshTGxWuIa1E+wYNbb1ZUifODtEr5v25Lfj8vGQ/5O+9JKmOHo29CBd
F8eYHlmw1wRSz7aqnLTmkCefeewo7yQy7CnwgtyJPxXksfQwqqbGenXredaRbQ3P6WHmO9X62ar7
Wj/X812I/xlD77zoNXkuQ1u01aEhJ2GieXu2A7FhsH4nHG6xIemqaQx9zXqr9xv0vcenOnk1A8VW
h9dW0bHnpHQMw06Qb+oibx6caPpZ3DV54YXkOU72KRDkSXE0x3etjI7c18J3pXoUApuKsV+35OiI
c7M5dbTOFuZrQn41Q2jHmCqxNSD3dwXyFhvLU3OhCHo0GlY1hoPPxSOKg2Ppzky39fCwDJ+Z7R6L
k6MfOUY5G4E7w152wk4ftMLRcQqVnwEjEx1i4544afh5Mt3eOrZ95KbJW0GdSvfbh/hpPIYndccx
4c3qdhCajWOpT0r+UnjFIxkddXrgT6b1lCevKbkf6b60h5fxrVLsOH3o7/XULlR7RNufeqbBg5W7
mHZjRRtO0EreEjcPyCa2jJlauq2vBVFOJmlGpBx8TMwC5G/Km51eV/Mxr4rQMUeh+kmR5XbI9IcM
Szs/5U2H+W0Yenq4fTV/j325PhFVQfyJHDSHa67LQ+uUrK+6fogHf4a6AIPpKFr/qUe+G5lVZ65b
3/xZGdyuAaQoKmWXWfqO0aM1fU01y04Gths1G0vy2tYmWexkAybqtuSwJHuzKLUralcdcdp9p9cH
c8nso0/WzP220Q9U33BfN3mRhKp2hVqVVgRcIzlNkWO8aweCa1E8MD9Md2NoAoO7G8eDhb1AOUZt
RcgWozRZHFPlIXlghs3JId7F/b5InUB1++KfwotOSDAa7KnoMOESM3T/2IOD+IE+g7ODYgseo2s9
iMqiH5ieD/5Xfnxkj7cPd8XuXv+6JJCYRQgqM/x60GKjMa29XN23JnDrhbNUM4hyb/Xzrp3yLx07
N2WIoCnayt3KcycRQC8fAcAUuguhavL7ZyZ1QvMuGYAomR4IJY+YB2YXQ/RYpNpJxNjTqtYAL8OM
FSgYTKpLKycIsn2hWs+dOb9gTccP5O/uotoUdtY3d30VHFC1eQ7CHIfqYMeGG6J3kXjWqBzEPOxa
5jHTN7rnQQAObehOSDbu70cHEjwBCYa2Seym+wAiKSnr88wUg18nOTCQiVvkPYoduwA1j9tnKO/4
+J/4LkhJGlLWCq/qsB7gO+jPNXaH6yMwK4X+hKkgr0yL3UwQ4L4Nl7Lprh+y9z4tXfHcRj+xVcXG
tJlDb1K7Y9+G+sRy7qjauFfzDTPy2/37YEYWhAGcHBRGNck9DEJM+W2iefDDLDa8ifSeEErj5qGu
uwJrvM8FCe6BGYfNT/muI1rltrxPXNJMll1lQnHmhnBcvK7zKgBKPI4xFOcoFBg+MQqxiyvThpXM
kWeZdYSMre41Km+fbwv7NzDsAxvwpYGmh3nGzIjr64jGB0zksJrBLzD00VAx9BEbI21SaEc+9/tG
O5rmfpy+ceJY0V1lJZ5p2UIZsCpiOpbwZIb0m1rNG4//QlT6KKBrUMRDEQQ9hfIwb3TIKYtoB38w
g2dh7dviSQm51zX5AbDUqvejud3wDD+6xipIog90KU3CZVWv5TBW6De2UgqSae3MyQnjI/+GKbZY
BgDaEFuwawplawykzYB+F3AAomjfqveGmjlNv89Qc+5OxbSBy/4YWoClC4KShqJFUmhFAYLDuGOx
baKFQNtP2q7furErb/tCyfo9pgFVORmLXVtkHLIRwlOMQ1IkB/hYd9p9SO+bH/VbnwVeqGwYicWO
f9CQC4pSBBhkZpDPISjGyaFxih/Amx+7LbjjKhG4LADYGsC2y5PCu5Cnpl4og2+WgZ1PX62AeHH+
zKL+2OVf+61CwKrWX5CTFETwfC6LCDxlx+GO6o750BxJYotTs6EYK7Ycoyn/40tSjEnlU5VOINQn
r2qRwxv9xyBnDOnauFMr0Rb04oKQFG11Tabnhgkbyd7zffcz+JI77BdHf6fdbBQ31lXwgtTC84Wf
nalzazCsKPGTx/qRUSwO77zc1b36hAfE2LjKWwKUXqgZedfSGEFscvJntPEPD5gisWGYl9P+oOEX
DEmeTMJQWzDqRXYP0WPf2u33/nPnRifqdUcA2rrPG/SWG3OLnvQQpJFWNwV8Cb/10BxQveZ7tqdn
bGA/akAUb416+JgnutIMuW4nqtEquDENqDEc+u6+GaGLWyCBtbftUv1k8ELcd60VU9zfLrOr2MkP
IrLF7M6+KhzoRWRHPtmbHrVdo99FXzdu2SqL0DnUcgAERxPwtUaSMRaCBDC/6EY4ZQ0s/ajYYquR
cM3jRTPVf2QkXcTyuhzD4nGZQ39mbvGzLdwRmYbe6wfPikIHW0HNJNphvpWz4QJtMShpqEFUBSvn
QZmnOzPZR9renKeta7B61ZBRRjUMg6bQBH0txTLvwqTtVYQL4sj3yZn5RWbrTvJQt7beYat0tqO9
TZ54veHwrluUpWeMLk3cGEhyTbnFdJUU80OgosiG9Op86N4trdgZwjfTAVNf0XVUfsHMNGfgwYZ9
+Y05ly/jMsAGHY5Ld4kco2Zz25Qttoz4cRU98Wzf6J+NrN9zcZ7pg8YwdDb8XnObJ5iGpd4pcezy
0O+a/VB/mpaPs75Qywv54c+HxBoL3gaoRmAOF2yoZCWCuOgxIjZD40n8XA6/yPx1Gt42LNGaXv1H
4wNILFHjqAXuZvSTs6YfMFvPy/zoHpP6Dxg39aS/2MOR7W/TXCW5OJuY/gWYiDw3iBJhhKUCtqbx
W6Pej8WeG0+3Saw5EwDh/0ti+YSLB8pgvVp16MDyg1eOlSCtbd2Pp2jLFVvzIS6pSEqrYagUgo90
hMl7MSxs/EjIfs4AeNH3NT027WFzGJi8KGYJ13A9gAuFriOjIvdPqOWQC0yVGH0My9gVh3CH8oJx
X91pWPpaH/rTeDIe4++zp+/DB3a8LdQ163BJW7IORi5MbZ4Fesr2Paon6M476a+3SXxsvF/4Q9V/
QRCpGKwj0ciRAFJ4Axq1u+wxMo/xvj2ke8Mp9/yZeLlnbpQEFvdLvvyXBCU/MKcpH9sSBAcsq9ia
fLQqsQtuJN+vYflgJG0OieUDWtyrB2X8HpH+Hie4cad+o49u8SFp/FgHUzD24IO8eNVz+anZhd8w
Y+nY2+ZxPsSnyk1P+rE6jvvsoL4n98aX4H7ym8cN13D1bgNWg7EqGG+Kbr3ri6cmAW/VFBxrmO59
nxHNVkqx9UyteWvorwHgywQpKpevTeARS7acmeXFr+0LP5k7DJw+xOf6vjl2vbehk8uj/kG0F+Sk
p5cleloUokSX46/mYL20uHnMi3eKXx6Gx+E9us++vSD/u/Hgr+rOBVXJ+KdizmLdWhQT4/qHHeCS
Tl59SruNJN4Gmd9RxYWlzOkoukIHmd48kPqlnx9mfj9tZebX0kyAZfx7ZL/f/wsyGPSO/h6jAJnq
kOeuuS+PemXbwsW2DVc5NS/cnjFA8VHbVQ576k/Kyfz/yVP2baawwGi1roI89Xc67qNIsdN6xBjb
DXdi9QbAQ6RLLwwAJ4vALzhFtyi1iqYd/WreA0SKOva01ZC6arMuSEheaG5gAG+ABL8/Wtg32Nwr
EOWGzi929qPO/8eFpPNFXPbJZIKL/GmobPFFU+1M3In+Gai5nzpF1ygQ8xtE5S12/3vcLviSVF43
Ql3JWvCF7Dk25n2fz9M3c18fMAXPM+7oDzi8+g9s3mRfEE6Q0t4a0bACB8Pr8+8HAGV+fXa87cbU
amp8wPTQ2PqpcfR/eGk3A5I5Njrfv3VbA8pvawsyYtcUp6buaVxCzhgJYZJ9HO+aduOFWzdfUEVs
o8Yls6SjzEOi81qD+TLR0aG/5eFL9YhZw/ZmDX/Vicct/peSdH40qIYmaHDF0rfhhGm4nnosD8Gh
dDCn5K+MMpwvA/2xyxBj6aEJmjmietfBoKjuA+vtubDZ+3A/f7ZCWz8bp+EfvXOCH4WLSFeEW+HK
6gt0QV265GEQCU4MaGqSO1jiUvyykPI7hj9T1UaW0Xyp/mnEZjFnNVDBsJ5/eZbufVyXatUD8gOc
OiqbVnimzGXNMXkYGXXMrLbN6UlYxzD7HOnfrSiyrdQLhmPc/khD8TkUr8nY37cTO0xbTUTLyX4w
FxdfJulYheFbBS+X06g/c5VgTtJuNmz1h4ifwsxJ/y5SvRSFpGpFjJncs9JD1YIdq1wFr3LlHFGG
x3OJSo8tDucyd+NP1vFvDON/nMq5FCXgyTwH4DSpjtljPYVopfus117Yf6qVf6rsa6/A5TKf2k2s
wbpvfEFashUdsdAoleD46VNwpz81Dqa5O+VucE27csdTbasblmP1nbkguDwSF09Za2k0DgY6+qFZ
KG5FRnQlBoRtpG5WPZALKpIHHqtKNqnJALaSQ63aCmILKz3xzUh3Led2oTJyoVCbijQNu8XUYnLE
Ue2/5PShU7idBDYr9aUsX5CH/yPtvHrlNrKu/YsIMIdbssNJkg5b0bohJFlizpm//nuomXl9ug7R
hPzZxowNAb1ZVbt27biWNg87r9qq+jeuhghQgM+jy3PG8sBNSj3nbXCy7+bOrT/fVsyth4SZbOhR
KKqYDJZcn1UeNFGSdcv0WM6xZ07nocJr3IOB2RTCuArDeyBcIelayCQpZZG0GpG7+uBUild3vmrs
DcfsCRGsXFQCp2IEKiGu9insbVc277vicnu3tjTbeLEQwV4llT6ErYoMO3gfJN8liN5uC9gyiC8F
CMcxNiNzEgoC6K+yZ6+He6c6mvU9gyJTybDazoO0uR5yVww4UgRnaPH6YJKqVXqlRFx1L3l70BCb
B/Lix4UDmSIjScueH0/vKAl+kXYikN8T2+INWYeF/vfxwmGs2chpqvl99U3u+tO7CXoit/aTb4of
fui8X/zH6fbpbJrSlyLF47Fte+wshQgy/ggOEI15wUNn1V6fGwe7BSGq/QncWTG/r+qGFkEZdNWm
d+fwr53vWLdOWDpjKOvCSfI5zHpfn1sThHqXWDoXKotzyxsMrfpm23H0AN9xFh71zDDhGx5lmsqU
TM7fB1Glg16RKMp0nzaWczcwp5wdJL2WU2DZcvvBMIrpqTOcHtbPotrr49/63nWmlNPC1ryagbIT
O5O6cVXrljHhos+lH2VdZ2c1dGavCIzo0Vq0vWGQTaGrtYFViiEnseA5qZMcg/hORDV8VMdvTntf
Vzpxz9+V/v72eWxo+jpHTgSwZvkhlLs+jgFulmzMkASdtn7Q68i8S9Sm9AgMnB2t31gU2F2gpgN4
S+wrnnyoVVKvy3TVwv0i1ynznMsTpFyB9GY28w+3l7XxBNHsSjMJqZJ1jEHQ9tlp9KDVAxrvB/kz
mVdarZy360ieVr6Vk+UAkMZO/nXjTWfECirAFXVCc0Rg7IFKEePtiswkgxOe8iV1Djbkdvc9EHAt
/Cbn2wvcFLduJAllxmbF2D4q7KIcC7qHHSAzNYokUqefU9n+GVrN3vO0cXDMJa2zLBoj7K9QV2M7
h1NtzJRHvQwAD268aFq8lEl2U18+NN1eyWnr7BSA9GgYYVSIOf1rlayryDI7GtrBUlpO8XzXtY1z
iBPpaIfWQ2sVX2pT+fnnu7kCvLCT9JUDEHotcrBCWQ5yW35Mf2m59ivvaugmfiiq8etfyOHIaDpR
mIUXc71d3Fgw2vbKY5F+LPTUY1C9U9y2rXcex41bjekg8gUYWFm7Ia/Xo6i1UaTdANBiGX2xnOo0
LsYB+NMdJdwqwDM9zHgtmA0aUalwVGWbtiYNScqjKlWLbxh5d8iJwk7KpExH2xms4zx17U/bSSRg
cofwfjDsPdTHDe1cKYJXMCz4pV6BK/RqOoUxtcJHm/bULh1OmV2d7DB80znqMUr/vn2CWxH/lTjB
sih6VOrQVyiPViJ7FUXJyqoP+vQdE+pk6dnkATL10JsK8xRBRPrnThbSwfmnxZHeRl0IiKZZCeoC
PNbHUildK+DJW4Lz6Ni0S7+pqnMm639nUrUzBLtxIXmvwbpZ524g5BGE2rrWtuy+8pgX0QcYdYvP
xaDdS/KH0shOmlntdJ1uHahBXyMAFgg0xPtvK0UUOAMNuwA7HYqE5vKgeorr9JS3IYSqRrCTwN9a
Ho4rU74ryZAsotiq6aLKpZmrj2HkLTKVUNoBw/rNEIIc3TwlNLDcVqHN9UGjwlgYQOxUYa8vZzfP
vVlSc34sl95dgY+dJyOL73K6snN1D5xr451gIuf/hInJbnMZJ7u2WvWxH5j9GZSagSaC2jyOo+du
2ONTFOyODaAP89ckFJkuXafGBU1ZtC4DerXQ/EbvvCh5Z5EdGqdPt/dPOK/fQkA14SViXnA9sOv9
o3KrWYHeaL49frMcfxlbN4yf0uAeUKmhlA+3pQmn9V9pOBEYGICJfs/Iv8gIyG1TD5Y6aX66xJI7
JvFR7bP2qMfWoaKAvnTDTgpCOLH/CGR+mn+gUqSd/Xp5zjQ1UCUrmk9bXdL7DY36RfYQAiV4e2FC
APVfOVhOkpdr+Lxu84uFaTDcZSVm3W8SrffW0parhUp/vi1lezX/SBGUvYpHI4kHVfMjqqdGe17B
JKewduF+vi1oS/WY0SS2gJ/IeLVtWZvXSeJomq9LspfTXB6Xhgt2xm0p28v5R4p6vWkhfZw8cixH
N4zTmL5lhMQ1lcbdne3dW46g5FLE0GWpIwjtY2jjEtWfbGvH0G5pAAif600F34BFXS9mmZfY6DQu
UksLMXndeHiX6tkeVt/WdeVpJmFNwY6ZR0GfS6cf1+453e+d93b4zpDL4eIAzl+pw/tQ0sAhUqfp
/vYxbV1apujxs0j/84IIK9Pqqk8Gpu/8ommOdvMzkC4LxQwmxw5QEJ1uC9vSiZfC1o95cZHsYGqz
pJLQCfVNFf+lV/dR4wXGDhjH1pJsqP0s2sExriKlkDQAnmSWse4DgPPJmI4LEyXqE8Afd526h1e1
JWudrSNEtwy8SOHItKyOIbkadT/6EA9fTV7AUPs774ZjUu3s3YYKonorYDdFbYLd9Rq82DtVD2fd
nhLTD4OluafJl+mSDCbw2ye0sZ7VyhF90VqEqRNubdPYStMDVu2HRa+Cc2P4g9J41IABTyMXZsTh
l9sCN1SCkWjIcAGoZBpJHEYyFj010yS3/Irbd5Cg//Os2nhk5pyZsHkPzmBTGpVmqkKg0KniE9Wl
Y1uWLdLmzohyjzwftE+TkU29N6mL/R0Ay0jbeT02bjVznkBV8CiuLYiCXe/7WJv1hVdKqt9oQGIs
DPUV90lhvy0DmufCZkdRNuwh/EzAtROJMi0rDhjXOdNReWtofgBOkFl+y6PJW6a9pOLmTr6QIryJ
hdYtdV1iN2jH0wbaKXGwx5JS2794ra6WI2xfIk+pkQAd4Sv6QiOxUn4zR1KAVlDvDsZtKb/FUZFF
wsZTSru+YrU2RmWfhGD2dtNZX3xpjp/rcGBMIINh4K2jMcBXujW8OI09PM7GO208SKEXRXdLDtpf
XWs7/u+6thcZwNXxUC1II8BlosUP7OfrDyrUvJGDKtD8xSFGC37NmerFb4GMWQK/anN4Xcbw7s/v
IwEFUQUpPKZQhHOd6lJNzbwy/Az4GwsiySF9n88/I0qWtwVtqCmj+ysEOa4G/VzC2tpituQOvgp/
lt7adI2CAWnuRGMbOnolQjCZyTJXFCQ604+WJT7bhXmfyunAzHNmuFibcmdFGxYath0biDbLIEMo
YjOGwxglqg3ks1rG4aMzV7mrFUG5Y6G39u03svTa4bQSRlzrhD3D69UNqeGHXYI3D3JAE4MhvBc+
b9wFjRoISsd9wFwKYloTJ36GCcKP9GNiMXxJx/YCrU6vf5Shhb6tCxt6jjD8a6JmPB9R6QDR60EI
bgyfaPZchp03AuLefC/mj20WnWSoddJP/0Ii0Ag0CABOSO/D9S7C/B4OeonEOVQ/alGUPvS59rFt
OovmcBikrSyO7odZkg4LSK+H28I3XgQNcmXgDHhnTV0W9LKY0zCIk9LwTf1kBN+0g+TJ/d3YPyR7
s1RbN4ChMXLyHCWU78Iya9ykQJY6brOkubn6deojNwtaL3X820vaVBdampgTIwAE8PF6P01nnEhx
BobPYNWxk3922jeruXSA04x7tdotUdgMqjCaZkFgIBgOpwVYCxNl+vRovVlCd/JMZ+eAxGzdanhX
8tb/kyGcUGdbSaakhenbw3xKxvpjaAIV0Pwsi9yrugiC8enchsFzEu+Z/K0To4JKCnxN6RJGX29k
X0xjWDqL6ecmnCSLZh3UMfCMznlnK/Gv24cmVrp+L/OlMEE9ujBuliKZTd9UgzI+U0mR5SMEzNWT
NSjOD2UZTSAjY/PZSYeHgaGoN1Lbp1/nQbJPkWKTlAnQ8dBrU9X5fPvbNvdBN8DxdPhf3OvrfUii
USEfk5l+UJc/5u6rGgIQEOZf82CXq3f9KeGVJQEDzC0oeSsYtqC7SVDX/3kmIIhzQc+UlENQWHdd
J3mL4kZF7fZl+7Ob8pOqfLu9yq0nAxpTMtxUlYAqFFapx8VsAupk+syun7Nx56nY2sOXvy4480Zg
SIqZ8etgToCbknrZcs4+3l7BehPEzSPfKSvcRGBkTSH67uylnW1QdH27fBsywD2pD/8m+mZruOyE
p1jLVzMYRtZlhVxafpA/lqwFvvbbi9jaKNCSAB9bkUx5VK+VLZ6n0FLq2vKbaMUymsM7CDZ2AWa2
toqXxkafDUb+rPXPX0RwsxmUaTtPJomqc8Rg1/t91uXVOoin8VKEoMozRAb2NCBClsKzZdOF5MTH
wAazIjmqdeg1k3wfN6MHhuifp3uAaVrDYIjHuESCvzBmAYmL1W6VwbFJnIPSWi5kvmo/7Njmrcfz
hSAxTetkg5QOvYrNYua5GMCMeJIUEnJS48q54jraTpJx89TAvyY1jHmAvun61HqtmW2lcky/qgyX
7t1TaAc0B++hPu+IEevYSrdoY7IgJmos+13eKuMdBF0/4One8bW2TA6ojzThE1YBqSWYHAnuwprk
s+V3VujmXeKNzR62z9Z1sqFPJQJ1AK+XBbszL0xMNkuITZAqTx1bWIz8XE3cbpf3Z0MS6saVBdyd
wxHbV+dqiqjVSaZvyZ9G/O2leQSaBn7NHdd+w+e4kiMoQdBNS58nrCgDHsa+MMbn9lZ+sFR/tvqd
fMGGJvwjizZjwQNwxj4Yi1Xh5E5zVUat7MSz9bs/tngr6AfRCnkCKoHCgpY5Ghw54WnAUOiHUisq
oC2XxlOauXUb1drrGd/QOnDVgIUFkRfXRkyhO51iB7ZK4qXuftDD5RXK+9sL2ty1FwKEBSUhQFqB
joBY+SvN3rYaA6bh/W0Zm9rmUPUmXYXfLrYVp3kXttVcWL7R3SvGL5oy4spvaV+4LWb9VMGIs1f/
iBGMuD5oitT0LCUz4+BoNOARgrcxuEWpxF7bzt/6sjfua7N03kdZtWPuxKrt6hPqRM0wuNARwqyV
oH7wH0cBc1y2b9AuoQ7zXTGA6P2RiNMFiO8uit6r+bfeuAx6v3PJxA77V6IF06TWUr3EFqI1ZCpa
99A0y1mJ0oOFlfpRgJYcBtMx1PS7wsnetUG24wZsr12lkUJRAYyhW/La1o8pxFD1kNKgCyBRP4UP
8EY9kAQBpuaJ2dJH1Ywek6oCq80uL2X65fa5b90RHpkVq5lpGMAwr6XXmZ4OJa+Nrw4t4K6Zmnqx
LO+5uxvvJ6VAh1YYVJhMxWrqXnghy1JmZV43to9n6E7NX2A9nUb9koDLM8ansf91e1FbMQaFBTDo
8BHXAQrhYhoMSElTINvghhym6X1qH8oSAMe7Sg7uIJo9dGZzWOwP0jB9rGq3cSKQtfYKK1vmm3AO
xkvobta9vV5z1fZoa5c7/puwOwXy3dB4tnTI9tpxtsQAZ0VBnpQC/TGCL5zSPGaFMyl6aTSPozPc
0Stz7MNjZZr3obpjJbaMEVNEBPVINOnrvV6T1ddQvY666WdTBQhMQT0yazXjPlcr86TC0bVzO7cM
LDkEi9IUHX6UDa/lzbMUSmmsEZg6DPfIRqW55PRBTUv2aLk2V7ail5K/pi1N5FWwwXo0nIGVzUNH
S5MFRMBYKm4dPkWxufMOimNFv22O8UKYcOWNDtLeFo/Wh64QeIVxzsy7yihBrZOgYTqAzji4Q623
By2My6My5UdDTRgn6dQPZVDKoBiU82nUItUbA0t5pj+0Pk5ZrT0QFRV30pwwKB/vYWxsWYp1a6hs
AuphihQhEQVbuQGt3K/L+SPAM/fs1s47sC0CxwpGTxwFsRCURnUx28TKfpyZPyul/jrL895M19Z9
WbsgVsTflTZHuC9qmLZT1xnsvTF6WaCc7b5/nOzAC5UGUJ7oz2YJfh81Oe01SKGARrgnaHCW5jHA
Xqa/5KPyxtBWjLvZGc86zIrfs2ka/Numb0uPCVvpPkWHaV4Rluf0c2sODs5pBMyQMdOh15ZuCzii
U5xuS9o6LO4LQP8sDJdOUOJconF1LFc3eLDi0+xwLU2z3kMK2VwPTr0Gqiyhg/hyVC1TEma1uljF
eE7VEvxDYPoqorBsb5Jmc0EvRK2P2ItHyjbiWJlMypA0FA+HGBJH187NvemLLZOGMwoguKGalDwE
V0dd2y1C6LR8J6hUVzK71o2sZQBYK9gLifZECSc0jtlAVXV16kvzPOam7fYxU2nZtOz4wVupS7jC
aPOnhkUjtjhSEjAvmJp6QvBVPCfDL8nqDmZ2zqZTbKXgDaZHJ34O92AyNlWD/D31dvxWTYxeZwUc
OidBqFGVD3mvPzd2+axHwH2a7eVf6DrexAoFsHYKC6oR1cE4Dxm5GlnP3moRJUH5D6erfxsKouMV
aGAldhUrtl0Wmo2TT5Y/1N396DSnJAg/VZH8BHXE99ur2TKBL0SJ3nY22mm92IhK9fbBMH/G2me1
r09r//Uuh87WIa1kIPyzwp6JWNr4CQNJGtvyx/IYAnOcg218zPYa8vekCJq+KDIz6TievqK61XKp
pgP566o83d63LSk0dpp0s4IS8goShjUqlZJj8dQ+f4rjBzXU3HmqPYnerD+WRFEKi0eQvEZ965e8
MEWhvdiSssZDFWwMHkHXF+hjjnaX567t1HvB/4Y+4EGSHySLhwaK2abACbVZayLHn9r4XCwOHgin
6c1S6U1p/zPXgmzHA9owtQaD6Gi7RgocssHr9RV089X9VDq+YWY/6zgHnWmS9phBNkJa2lPxB1kR
qH62oBRt3hj5OHaO3/SemoGxi2YAWbnUbvW1rI63T2zD1hr8taIWglKE73K9olzBq7Dj3vGVZKlc
OVFDtzXjD5VunG8L2josEmk6ccVaLhffj8CJ6iXSGsdPlJ9t8eA00slEWFaqnqV9vi1rc1G/oUwJ
LuhtEtQQl7xiVGN2/LC/0ORWKG/SPQD0jTu1xmn8+H9ErMt9oelpEsVwQgzsm6N7FEpOISjIclgc
4jHauVRbO0cwtMYv5FVxsa9FqVOc12PNagbr+5BoD+XHhgnlZZ1v2iuobakefSrUlxXKSK8m3LOm
NJ2BapY/xDBMelF9fJs82B3Ay1SUbp/RVv4AVP9/ZAkx2ZzaTTg3MjuYefnD8p0OTucS38eDe5RA
5tqDGNo6sH/EgY9/vYtjOJelBHS+b4Fu0j6q9dP02ZT/vr2o7f1b0XNpQqFerV4LYZxBau1Zd/xx
/NrGnxT9Y+4cxrZ3nfCdqqeHaY+4YFM3wBf7n0DBIA3GaNihujh0hIWubYIqpnxJl+dSfhrqdsf4
bd0qE8au1fzxkPyGdHuh8uUgKzNlModKvN+OH4byeaw77/YGbp0Srvl6aUHmpIJwvYGLOc1tDvSm
D3aapxS+UU6HQP+1y9++tRaLURa8WXAyX5WXCianOqVF0YOoSw80k1YXp5HzN4VanP/Fihg6INSg
XEa97HpFcDc2xaIH6J32iUEut4wv5Faif1F5WQ0ENQTibwqMwqNR6V05OnIT+E1wSA2vd9zc+nB7
JSJk1urqIQNCurWnch01ul5Knnc6s5NywKiykZzY3fbeVrrWa/Qi8UB+Lp6ULPmsqnZzJJe2eCPQ
sQ9FaRXnPlekd8msDAd9iZZzHmnyURtSerM0eX6jRsDHdMxkH29/8OrdCrnh340cJLNgLaeL8fp7
a5Aap85yAr9b5DdBEz4X0lMRvM+G4WxQmpqdv27L27qMa+PI/+QJFi1IorAcwE/2abF3wJimTN2G
38I9UpStqOXlukTfVJbYL8UIAj8y1L+dQIFhKMkPDZkTWltAx1cIXYJT0qZuo+/lBbYuDg1oa3GP
7Ouri2MvWTqnzG758fgNfDVX6r7b1V6uY8sKAO6MGGIKsiqColmgO2txlwR+PlvAYktjelZS7a+u
1gEUlcw9cLGNc2PsaZ1mgdAE+o/1c14YNmVUnaCLMDqGcVHjX3U/rLfUhLis2OMk3nggiMbWHg3U
kfly4RVyqoWu4CqT/BTSQ70EfjKfPWV4mod1GNnT08Bbyr1XfePMyHmCfuiscSBP+/X6gsLO5qyy
1nsw0x3mRlLo7inllgym5VduMtLWLO9aRt1IUyLNuuQno3oeGC4JCvXkpMfbN+y1lLVVkKTxyloO
PZSwfaFSM+BeoRgq9yuMdFeDZFTV/3iA4VrKK1saKA6dPIFvFqMX6OUh2uMne63gqwTKvgaj6pDN
CBoXyGtb4lgEfga0ofYlGKOD1L3Jh+d/s13/iFkV/4Vi96OcB1pcco8KqXmMHX15UILiriycPWjh
11foekGCqY2nVo97CPh8C7Se9hAdjLNznv5wJpMHiEoTZVjyNZpFs7awbXnc4oAMqrOOaOWB7cny
yaKjKgG6MdV2vJ0N/3Sdt0aWsrY6kRy63rxGm7pcqSq0oDvl/Tt5HjxDf5rH3JOyk5k+Z+qHcJRO
mVPudIdsvLOrZHNFkDfWDk/h2IhcqrYy2Myy/a4kHxvNLSzYF/JTZZ5V7bJEp7amwy623wXPRXOS
pSPsGc70To7SL3pgf2jyvWm112aLL2IzZI3+SAbxBAsCI5ChxeT4Ger6WgDEHpveUD7w+Ewf1T7y
wsNtvV1/7vrhpjGGBALTY8yLcNOvt57kYtPhYQdAHmEUm0GKDklZ6Tu+5oYxWd30lc2DYB7qymsp
oySHgPW3bPOMuUqPuIRuvTdVuLFzjKHwtuDbGfhlws6VVpyOkoTBX+rp5LReNnxikHl1BKv5MM8/
cuvv23u34R3A7kB+m2Zd0Ppp271eFixKeld0jeRbZTs1x1pSwCmQGJUBP2Xppu/m0CSqy7xH/kGi
MNV7Ne27HdPinfPnjQyrAjsWTzj05nRgX3+K0Q61ZBeG5Cu5QXG+rr9N+rA3cChCSa9WAQQSHgRC
Y+qmryK7eZicudRYsJ25qprf6xaMSXhC2mx7TnfKCqDg3tha+o6RhVMvMa/1582DfMLayUtbF6j7
YmhkFJYZUtiV/FF9SJrPMK7ZrQd/x+2j3VLYl1KE7ayaOTUCx5J8qfrS2s8a7KrVsiPjtc/MStZM
EA4KFSvxUvRS1yhNmIYXUidxdj5b48ekPMzvyz8feSRzskK2rOAPJOEFNV2AKxgXJQ8vSXimefiQ
Vm+cJfH69K8/37SXcoQ3w2rNvu3MLLxECY1vc/1Qr7N71c5rsfH+Xa1GMNnxUrehYbJtSbJQHHko
h7vAMN0iAopm74g2Fd5SHS63TtOzKQt6UE911St2G16W8q9MOwK8mSj2nSYpz4Z+H1XZIWmejax2
J79V6/t+qvf6737DUwkGmkGbf75AODwTwscqbLvw8ik2XToRNNccD7nfP8aWG6VeFZM68prAe/Ly
eud13NppXuU1PwCw+ivUgFrNVoK6IbysfHvzMWn/S3E4zTs3Yeu2gX9PqENalNBXCNwXsB8AZNDC
S9a8q6qj3Z+jcUc3N9xAQLv/ESG8c6NkqGWw6OFlTSJKWuOa2lsri867Y79brxAIMnQdW2u7kujL
OABOW1HcRJfueY4f2vjn1Dx2Ve3F4be+eRfI8V5z0OqIiwryQqAY5xQLdNCN3EWXwjTdYflZSwkc
giwwWMEQnkolclWg2LOkdW9f9y37tc7nmqTiSaD/9upeuLxr3RVmeQSnTXVKbQM36fNIGXnWqem9
sfs9eLKtI3wpT9CSsst5N602ujg9iCuzv6SBuyLV7g1y/J62FHcUl4gsEq86/yIEJTVQE1NbjNFF
Te+M+XPVPkbmj9Eu3cZ6ouUMV7gM36iQUhYXZfk6Fe9b6VTnwzmu/8W9ePkhwoqtOJIZYFGjSzM8
ZuHXVv0UTTvqs3X1Vqp3k1wTD6rILpo5ybREqhZdKvSkC1RPBoiyG/aqVVu6Qk3MBi6D+RHGha/d
k6lXtcQxwxgOroNSfp2q+pOS3yWXzuq+pfaH24q5pSgvhQl33Y70Jh07O8J9B2Vy0h9T5TlqXLXt
jv9/gsTXIVfoPGqt6BLH6aGafypZ4emtQuJE3ZEk7h8TaLzf65QBCR+4p8SnteM2a0Ey+nVxdBL5
1CqHqga9STtEy9EJdp7YVwGZKE54Y3sFwNB4TkeYJXT8O08tDkr0fbF+hOZFNZWDPf89xycj3umE
ER8ceoY0GcwYhnPIWkIWcK0lamXEhhFosr809SmTIKzU7fHSTFLuAVR038Xyr9sHuCWQaIsc0Vqt
ZbTqWmCuNM1gprlC5yyUa4V5l8mfrI7Xzoi9Id6j/duSRrBFko16FSMdwiGqY2nVo1Yp/pTGhWe0
1vegkE9BY3/ph9mPQ30vKBDfopVOcx1kVYkHaLURGwbsvCrbihEIf5FTzxqMp0JbPslS+UBe2wuz
/lmrg2NX2zu5kPWYXtpPQazYPDDHYGLPKWJxLH45OCmO3H66fXB7IgQTnYB5QZgZkf9N1Yc8604U
PHeunGgZ1/YHGtFJsHONwAIQTqupwqjqrTi8OGF+WiznzHNxFzefby/k9RFdS1l15sUjqptOPAQZ
vrk8ZTBvll6hOV6uvM+yFBpgKnXOGwqR728L3Vvaam1eCAW2MVCHDqFaz0xrSCdoeXRqZec2rxt0
rQYsjR5QQBDpmaSUcS1lTvWlmgyk6EXrak3tWe3oMU2aJXttWXuSBG0InLmQ0rkIL5Cckl2Y5CP8
LOleWX1z16AYMldsJJLXwnpGo+intkKKAY1S4YDrUh923+NXOQXUjkTl2t3DtSXzL0ippUq29Qlf
eJws2upDyW0tho+z5/ZUpNHvmeeU6bkDmBH+ba14faeQjBLjtpINA57v+ryKrIDEpHc4r0jNcW4S
YF8T3TrdlrKxi2Qp8BrxNUCfELPXZqGHbcBrdnHU4h4MBbdTwvvUfHdbyoZGXElZ//yFhodSpKZg
kEUXxbaPUfGxMh+irjpJ9c4o/6sAcT0u4ncCRFJPpJ3W5b4QNGlVouk5jo0WfEt7qF4i+2AUfjX9
qpu3efu1lxV3Nu7HibEM2DLzPwVG+S2fhDBdLGwqY27X8mmmpxE2LGJeSeUQQX1aTB/n93To73nf
W+e2TgCsLzOYVoZwx9Qwt1snIpJIguVcDFAbDNKdpT//+bkxiLiypdL7Q+x5vZyJ3kE7i6b4ohgx
yC6WpwbvWpn+5z0Ogy0FoSpA8AKaAHPNggnszKKxenuOL4Z9hoTwHpsRyVCGT8FO6nPrVoEnShYd
uDNq4OKKwjpMC/gSLoEWfYWeN3UVOUwPt7ftlcNGil6meQ5VZPfQQuF0ACmALbyo0kvef8xnv7fA
2le6+0w/2Wl5ov3DW+rEJYTZGwr6XdG6tvJrHzZ/mxBgrjf6+sTUfpbtUNOSi2TNrgGV4mKfZZOh
9HeTtNzVVny2Kq+PH3WrPcldfWiyL02yx1/yepNpIFx5ImjaoZFLRItq4iCopDhIL6VfXPaAa16l
YNhcBt/JTlCL/62W10ss9LGSEivMLmHOLMO9Azl2cJn6/ike0jtHPqb038VvrbQ629EZ9pt3TnRX
VqqPxdlRpteXkIlPqsFE3Ryy/pvP8IW1afQYcJ1hzi9z9kOr/qZPsh53LNqWCDSJNj+6TA3qp9eL
jVUYChx60C/Nl7p/p7z54+40dhP8n38ECBYzijKjBJ84vwSG4Ur1Y+UqMw73m4RE/e1bsbkUkHWZ
iOMhhXX2eilzEnR5P9b5Zeyn+zG4M8vibaZL97elvLYk9rpVuPP0ndDcLDybzdI1ba8r+SWazQed
+oaafYdV5Dmf/74taMM1QBJ3bM1MEESLCRcrruRwDlSOJmu9GGTS/ktXALSSPpR96ykQIJk6TmSw
1xW3dQGuBAvR+xKa9iwlCDarSzTW7lB+jPWHatLPWV556SAdKv4v9WC413h4+vkXrqtJutC53N4C
MQxedQfoNIrfQBOsaMbXJwooFU3ci5lf6qF3wyR0w/FDOd6bmB7dWkGodzRoU95v/5/mZFp6hYWD
rG1bJEW4b8r8Ua86cMyzqmhItU7m/agpibcoRXZKSn24u73S1WwKZpX4A4NOeQkXQ2wnz8pBmkDS
ATZQ7x/MjEjAOtjyIbb1z5M07QjbMuJggTk8hGvKC3Cn632tM6OBUH0puCk5zgptJ+/0pIoPfRUc
EmmsvLyLu5OR692BSTjpXNpW9gRzTnOvlHl0F3ZzerCnItsZ9tnafoqz3CssBlBMgqkYGXws5rrC
pDvFkx4YH3Mzu9ey4H6ugrd18a5JaF+8ve+bug5uLa1Fa4GLivT1Vhjwik99bBYXS3k7fYnG86Bh
3qf6TOG3Ds9DHbnl8GxaD6rSumuTTPope6j2EAk3HjTKeAwfrQh+9FQJil7W9OWEQVHCbs9A26LV
9lGB3GrnOdkyXfC6w79BEZg3RfAaOkXPVWKn8mKfKQd9yqyDvHOCWyb4pQThAmnG3KiLjIQIFyRW
/44WX98R8Vs5hatC4oi5HwY96BY3Vi168Si2Y6eOpHeKyyI7LtUZXfoSHNXxh3624SwpqoMe3KmR
7I7FsTEfsuwbGGnjYwC8bf5rLr8Ub4FnWKbj2J1HIi5DPfUyVZbbarWxD2yxwgUjxUWjlbAPndQD
2qswnWsm83nuVhoAMEejZi/P+mpWGQtJNZp5VopG9kp8eb0ZS270SqEPBaG9nrtWZYO7Lnt0hB97
40H+XsWfKqrjleGlwUHabV7YUKgr6eufvzgKp1iWsYjIi8vgVdlvl/GtpDyk8bd/sZlrtOOQE6Um
LWTtYBhMZxocMQuBRKCTuh1cBEm0F/GI9JT2771c43AihHUwWbgecgGduxRhCsLlrq1gbwvfDeT+
W8ddaLcakzdNdU6WkQi29Bz7UsQnehCBQfMgk3Rj+yH5GMfvwunUTZ5S9S4cDefCflKC5kEad0p1
G/aCyIjsMHA3eIgitmjcjWBPqVZxyUpgoAybmci+SveagraOl14wAImcla9HbDKonGmZBlMvLvX4
LZzkcwxic7m4kf3r9gG/TopRE19hPplyAgtNnIuWlSy10y4rL7X13qHhNW5/2UHqzTSiOd/HzB8D
c+d+bjy3VxIFq59MXZZElD4uNnhydXGo4U2u0l9qnR8GKd4RtnlJgXWiu5vGaxohBQVWIigKFn0s
L/PsJSVszNWn0np22vbQNJ0XxuantL9vBp2che7X8U5uZCtYxKNYQZF4X2ieF21ERscdaRh8ubJy
i3Fy5Th6E9jDqbak57GavxZl6Or98CGfWojd22Xn2dlSVm4VWXDgzHBxBIMdzXEwRLRJXgo5kE5t
Vxef51aSd1IJG1JWRFqatImXeEyF2+uYUZZkdVpdprq1jqO9TPd50ig7rtOGqpIVwXkisl+H2IS9
bCWzdqxBry69/iUL38KtfA5k5U6JlZNTWZ410gkx/GHTJHaJNjm6Gmkw5ckTkeaaujQbmJPqS552
tmcqpeYNg74HO7pxJRCAdoCUQ7LuNwPSC1ueLVERSlJbXwBI+SBnxzgc7qxw9OL/R9qXLcetI9t+
ESM4D68ka2RJssq25O0Xhm3ZHMARJMDh6++i9j23RRRvIdynI7r7Ye9QFoBkIpG5ci37txRpsHE9
rmwJ90Zj5m5bozpwtSa0H2czSrvpbHmDxPNvDwtODzXqBUGEQoEIarSqUs26tqJX1dwzNhpHU2/N
PR3zc543j3pGv/e9qu8dN5WNbt5msrAM0tsl1QKuX4TgFPgQJsiT0etUnuscTyTvEZUgJSeh4V3V
WDbxc7ufizkgEJaBW9Tel2/jw9lRrgN55tj0WtphxyOlfgRoRhLFNjYTvxjgNRQk0M0Sx64pbGte
UfVXbWgjAOCe3O47ySIQSO7R4vteZztDmt7cftPe4vGo1wGVj2RPiBwDHXRIIeQ9tqyx9tOQ64HC
ANC8f/1s7B6m8I1l+BBVFpQq1rvHbVoVWmGzK3V+KdZzZdV+mX+7b2Nr9zB6AwGQhX8Zd/bahjeQ
NnMai11zQwvVTEGiStIz74rgDIWUP6RJADaSSQ5tVKuBS/fMhc0FBQT8d20VekN2R0jfX63SeKp7
D2hF4+TxxEfzp02ty5xlPiH5N0bS0I6zkOePedFJAvNGHWP5FYsI6tLqxetm/StKiETnMav7K5QR
Qnvc4aL0WbHrpn9M41FTVL+uedBiJuD+louabcjn1naXM/nwVSjEbYdhbPsr+zO4oWv6RLk2IO2Z
Q+sxfYHSTbob0Z0yfK8KHNkzZePWXVkXFYrKZLZw6cK6mqk/KH8bhkOSmP6odTtE8ak7gkwLHDih
iUv3/sJvI/nSR9LAhgiQ4SKou173iPKmk3MKy9WbZZ304UQadDSZP3fd7r6p9wrk+jG2tqWvbYEM
lBC8AOBhCyfToYmfevOlGkBjABEMMENPreI3P/8xhqeqS1DRuJTeLzQh6bAbJW4mW7XwhDYn9PW7
hPdXPeUnywMbBGTkrR+l7l4mM5MY23grLOtGKRxhCfspPkIhwuCA5LDsr41d6G+uMahn1Iu8CRq/
Kv3DZjbQIJvift4RkDsw341zVYMcHq3qvckHtpvjvGw+tT1aVElpmT+7Km8KPxsL53NdVnoDYgYy
WLvZ1rNnM6d6F4KinigHTS2a8pDWFlNPY2fnRuQqVfqUGUMlY4wXtXzfPyCUYlALhJIKijLq+nA7
5pFRtyYcrq/u6sN4zJ+Mo3OMz+oOGo6QgfAHdrCjz/VPO4GScOhIatOb8evjDxA8OaPGSK1q7q/9
tybfm37yrO9KEo3jr1k95i3znRNtQ6JJEtbbdw8O19ABS8FsAoYFRKduhpywFOtmGSuCxo5jn+lV
eRydmL86ZZxcJV/RspE3X9EHg6LvkqqmHmiGrvnYQumnPerA4Tj6iTh12KPqWI4vpTkHkBO/b3jj
fkWLA0MH+F9UWEXyJnynkN7S9P6alboRkIQMvsXnZH/fysb9igIFAhFqe0iZxftVsXraq07Brm0Z
9dk/sf5bNySZ3kYZDw+MDzaEO8aJE0dNoGV0ta1vKr+2xZnT3bCr28sAyoIuAhCm+2r7LNK7B9r+
SADAvr/IzXj/8RcIt02lD3PCBsKQpZ/ThD3QzggJ/Z0SzETv+sg1+ogO7EtPZFwNW4eI+g/cdZmZ
B0/S+itt0k73FNqyqzK76uc6R/qCyYD46/31bVpBSQGVeDSJUC9dWwFHTdI2OmVXy6rVU6HT9mRh
klgCT9x4KqOqhwQWBBBAZKK9sjYTU57HDTHYFbN7e/OHe7CDOoBE+4sR9I+VKfF/ffmwxA/vozlh
71KD96zJdHYdMozcWtlIwBo7su/mYKfh3OTs0lBlfsIoIUb2Da2KDDtGHUhzWQDCnmw3z0kfoqah
PmJ8O0cHu3RPxVjxvZrOw75TMIdr6nH70hKveKzVGfTqSSYbIbpNsAD0X/Dq6B4AGXDDxT/h6WN2
mcuvpdKkb0ZbpEE1UO1TPSTaZe6aGHPYRgFmA2g1gICnmfuzBjbZX/c95OYzx6/AM+t9VBpMe+Jr
ixkO76a8GAAfN04ZeElompz6XsaWdOOIixm4IWp0ENXD/609REknALV0NuBLt4pvidvbI3hdBsw6
3F/OzSXwbgflZfA9L8UpISYbSkWSYaLDtUUXOiyM8k/FwQhoFhNUqrI6vG9tc/NAavc/1pZVf8hV
9dy1qgQJ09X2qjjw7ELZzQVY3ikKJX8bjt8XhjbTMmWMkVlhAyvS0jFuu+GKloPf6vG5KHnoZLPk
8t4+p/+YES7RFqCf3ABv1jV1rS8YbY/POvdSSdzf3DYQAIBIWF/SfSEqZSobmizl2LacHipIWNot
PQ+utrt/Opu+8B8zIkiLeSZxOcZKr73+u+fnAULCPP/c6qPEjmQ5orChQ+bGUiwcjYtJZQfdjLxj
vt3rkrC3RLVV1EMdCd8QypFA92D4UAiyjUf0jMTjcFXzNv2ndmIwmqY05v6g2nxnAiMexpk+hZAW
k1URNlYIuix090BFAfiS+KIvGqgYOGUxXpnSBW6Bh6BNdxqmpu8f2NYKQaCKSAF1CzCrLT/jw+eU
ahl2TatHFLN2jXnVOyhUF6MW0BRLYy5g4qVscmfDRxbqfExyAq6BpFnYVL3pwCGozyNQI0bpt5RB
7lPNf2dpjdmMsZ+O91coMyfcXC41DJ7bw3gdhmHvOXPn9+AP8Ju4HEMrdiX38sbHjAF3OAyqI5jZ
vYFP9TqtjFQdr1VRHk2VH9Dc+lv4KJzyownhUzaZPoAvTh+vdvFqdkPYKQ/E/BHHMnmcTQ/8z1Le
L9MPrlFRBlS2boxXUrxClGSnkRY6JJMkMAkbhlKLjjkZZGQoKQHGLzYAU7wKiWO2elQ1DtmrVgxW
jLSfw/tOsG0FDROwQC/98sVJPqxFJV3MHEL1CE3R8aBn9h+7ykrJRSjWUf5dCypjiwWw04iePZJ8
Zj3OJ6qhN9X4tM/nT5VKp09m13S7tNbIPi6tXdK4FP7XkYtSF4Ofj/m8S0ewN6dgej836mz7kGwe
g/tbIGb+//fXLSopi0gH8J3rPXCzEdMD+qBHaTpjYkf39dQ7ENs7DVoVlkUUW+CJzljU0WfVPVSt
4yfzCy0Pro66kyP5TpaP/ENkff8xwGot3DeQMEexb/1jFEXNSwWdd+hDBKz74ZW5T+tDPE2+TSSm
ts7eBmYAFTVMAt9U1VLUl7paV7SoUyx2JPC1oCBjI/Hjd20vcUWYkwfOED6G1ocQSYuKNiVnCVys
LPRjPevmcYhTfrRGbG/mVup1Nvs8rN3ktY5xzlY6qIfBYCczJl9AY8dOzEXSSSeIN2l92+4hcAcB
iIEbgYm/7Oc0xsB9RZXQ7QsdNV6w3XaxVuxct1ZCz5jtI7cgeVBVrRb2g/JiGaQ8pVyLsa3qt46N
5h5A3HR3362EC+T9IIHx0jAZAVjqDUlr69SED7OpRy24Z47MVePIbBryy0y7f4aSu0doiLrhWFDj
z39hGC9xiDkC43Aj05cSz6j7xNOjWbH3NG4eq7TaNx19ctTpaCTTuS5knPVbngT6ONCpAugLEQMh
01UyRsfULIwoRRkXWl7nsZtk3SXxefy+oZg5w2AKYFzoIYjpIIjjUOg3IGtcHaZu3x7Sl+4fb/az
2B/e7J9EJgwo1o5uDAqrQmdHY3oMg7kx+km5034qxC9+2J9J5hs/kk+JEbLYlxFCbptFLUWDYjyW
K2bXZkMcjUJ/OBriTzwNiyfyYF+4uVeZrz2CuuOFfaK95BoQ8Vz/rhX4D0QdB1S/IsVvV5njqGIK
L+oYC5L5Ic/CethZ6qubo8Sd+7XnG/VLrip+kf+RouY2QzC4NKFzDrg4EGVCnXCsY0hyD7EeKYoL
CqrcxJw+qFHnwHST8lTWIAbnqj3vZlfrftFEafdt4tTnOjEBnvfaz5WiJb6t9QBZZBW9dHT8fP+j
Eu78f/cH81AgOUE5D3FsHZYzT0FLRkGtVGvc+VqXHdvpRm8damOQ1YG2AscyevWvKRS81qaAVKkA
p02MaDZ2dpYConnydNQPi/qEpOCiyx6OYsVEWBvoH9cGBzLZVCdYGzOb89Tyh6lU94PSPoIsaZ/T
Omj0SDOKvWJPAcCcAa1+3N/czRWjSbW8xyFXKKp7ozjO0X7NjMjsADjv2+5bo6qh7szfG5vgCTMn
hyojkgR/y+fQrsNGo8OLRrwIarDVeFSS3FWjzDiT0T3EVhKYk/7ozW/9awJ9DyM0xofEaSKgZ8IZ
P6R1hsOE3pf889twL3zvuISRg0DKWmSViRMvrtK50CKnLPeZ9SXulKgFkUu2K/jjBHiZ3qhntXlK
7CMFqLaKPyXudzVOJFfHRvKBrBM9WpwByNJuHj1O0hWGOWhRXD/ipBF+4t00x8Ax/SZeJos5wgNk
8TtYczEXhfa2B8LOtd9BIK4dmljXIjehvqWN+7KaDm5DXgfb8tFzMuImzKDCV+jMH63IcZKwKpPn
kXafsqrfKZOsMLR1xSw1AIgrIBlGu0J4gfHJTstacbSIqu3LrH9NTQyMF+Vnj4MtfwLd64iCh5eM
p9541SsZ+nxr95fqF8Ig6kXwhPV+MGLbzBuRj3FF2ZfTWevIrhoKH/PqmgwXvaSRQlKGWtH/2EJB
dm3LoHXqgodGi7TuPL30lT+YvvdqX+z+nEmbyBvpwUJRhCkx/M+C418by3H0btEQPTINyKHwKfBA
Lpu+Pef0S40u32AnD3Y/BROAaBQDCvHzBIWU+yFm6yeApHAZL1QBTRHhsZ7NcmIyDx8Y6n2hUtko
kTmFrE8hVoPfXRrdLpQVURxDmiLEbt0cMwy3ZHi08figJcBgW18M2gU2rXeOkZ5rcDvwOOQ9Oalt
5cdj1LJ53zTNn3TSDh4iUDFkYH54qyEINs7lSWtSIIjVE8R8JZ/fbdBdkigHrJSAReAZIET9wmyg
Gkk6PeopG/Dq2rXJ16zfdcZJjcMscX7fP4ANc8hFQeSEui6mqMR5fsPOFY2OeGQ1CfeCYQKfEbWO
1KqDjEOmtKcTLvBB1oDcSKYQTUFqjDKvhVMXM1PNSyuEOk0HG4K3q+yfZQxouhd6Vv7AAJN3XvL5
V9G+mclOW4oupJchIP8/v2DRf8RsDJRuhX0GIYqnDMqkR2M25Bh4qE95E1+YChFk92ep/UmV/HMy
WCdH6X6jZoZ7vgr4yA/3t//2e1/2wcWDBCA6ULMIsWVMiypZGGsi+2tpObvUhAJ0uWeAwzDPOrbk
GVCG+xY3gunapBBiKlonJS/xALIUxsKMGO3emWfjqvf5sHMnqI6ZuVm9dSaGIGlhFEFfZq6vsEam
lb4YWse69Q8R7pk6d+0MQV2PPCVX9mORtp8mby72JuXq8/1FbwQA2AIrBpCK+Pxx4utQZyt5x2ug
uSOamvvcBKLaNrMXyAhW3AqU7ikDPbnh1+O4a+IaJOyPheLPL70d2PFTOe7d8RdQFpMGkCfKtsSH
fIvsWG5v3fUvFHYjSVKCbqquR0kdv5lp5kNJCEyNu2n043g8N8VnzLXtM/U1dk9leUH6l2iPGd5Z
TFYTF7tOiJbrnyJctzMFBeOMzYwYcI+fIVCrqQE3TgM/Fm1QNiHNJRVCkb3vX4sA1GPoDSkOGPPW
xwP+JQ+ks64eqUY3+MPwZA/+PFxo4/q5pZ10963Nm6MGpAJ6oFW/p9qXCSQtfQoNyHY/JREjgZtI
ftW7KqfooPg5KP4uVRhQaax/Vas3ba00eD5D3qn4ok9Zt6sSPobqND/Q2FCeZivPFhJe55rzDtP+
XqXukl571mIHrGqm/Y/D+iH0YtsN2jotwsxz+TH1uh/4lyIPz+ZPkKD4pvUOOfdOUT3XRC8fGZrd
4QhMW2DO5XTirNP+i6CziFUtqSRw2WKhdLnybc6V9xLIwH3UB6fnWvOgWWXWSlC79ifDS0BKWaua
54Ntwv37Kw555TJ5v0iV3rSCTbfsdQNcUZHNzbCl6L/avttkUML1lcn2IY0h6xqIaKbFwQDnAUwa
Z4l++nt8+FBPtR3FiUG2bESlzaDzy1X6eeRuHbKsSH+Bim66GCafcj/rSHVEHxx8XLNxSYhGgdjI
JsC5E+/H0PQaQN1t8duroTRZFW16UdpYxlexEQlw9aNqs2jkYWpMuJnImBR5q3EjAtfioTV17qct
00MGfYZAz2JZZ/42BUNrGd4NPWhQBiDLXnt5NXItZz03I6X/ppuZX8vIjzbuOAQM0DMCxY3ZO08I
J6BfoWZSDGYUgz4ir9uwRZvGsJ8hPrhwlxwL4nev9+P98ieFLxfUvWBddzDtgUlfYU11WXOn6XMz
mtHCP5aGmj8UjILdMHW1QGV5vmuY3ezvG92Km7jK0epAKgWIkUgLYyOI9WaRWRGd628gNzy1Rvol
zrzjzNhTy6Mkgaj3nJ3NuJeEqo0sDu9UwGjxRkTBQywTjV7ltRZ3zcijunfqQRi+g/w7GLUh1bvP
CLDtPqYfftMqoZJYssRAYaeXa3XRQ0Feiqfy2ntix2Yu+BWtqOCeT+oSvvpCJ8n1veGiywgPGKeQ
EGM6XciSgGRCIQp9jIhQcKIl4KXxPaWVjXZtbSLQlWi5LJoboNlZL2UsFQC6J8uK1J5Hg2kETvpj
jE9pku6aKUapViqltGyOuHl4U6KuhrclEMTCujjUs1nfuFY0JmFyXZosiDuqD835fkIjM6Df/5Sy
8unGp4EMCGOYroEhIwSa9SpxK3SsqUs78rKvVblXySEDn8WUlEFFRkmPYcsWSpcg0cbkhmeIstf6
2CYMTSQ7cph+yGy05FoNA1bKwahK30u//f33957fQSMKxWhoSayXxrSuVXpTc6JeeQBts9XvquxQ
11Bq1ckzZ+7FM8Oylmk/3roNeFSxo5iAWaap3ku4H64W2rpZak2xE5XxsEsqjQfcwnvBsyFiOA6h
bZR54NFRJrN5+02883njq4DrYIhL+PBA4THXeK+6kU7JtG+0/EhJLhOk3egQrq0ItfZJAVtKbVZu
xNr0m5EQf9bAUKLkYezWe6OLQ0iqfhpeDYDcvTTqYsXn6RvPs10jI3K99SX8EsR0ZA6qhmmI5Rg+
bLOjtLmissSNmlbdldkDSt7NxHzdS9GGlFQlbm/gtS2h2Rd7Xctt3BVRleafoJ6FZ7i9M4qnpphl
QWfj0lhsobyKhAijnrawrmIczNai1I20ZUsVnv3IoFoI9r6GhCyhJACCVD8npQ18AwAfD3ZLhtf7
H86WK70THsA+Oq1idWQk9RTzoXMjJQVfoNr3g280pnm4b2VzpcBQANAGdwXgUPClbkhMda6YGyX5
57Fp/LS0/MJ4KkG1OqrlIY9bRD43zLNf9w1vnSaKPiimod4AKa/Fsz54ju7wkTUJdrhuy/Y0D+P4
bCXqg5OO6oNhD+rp782BusXFbQiuMVwoa3NEgfwiJ7P7fiMqytNAv2cpHi+arIiydWwfDQkRwBuN
emrbyY04uBvwZMbolX9/KTILwolBJHFiQwkLqhnp3suUSlxiK3QuamSoP+ImuqFIH4GlN5VedSMw
zPjxG39mT8Z8AL2TJauq3eagy1w8+I4wSoWrXeylVCWxypEpbuTV/8SVj0yaJWEx7YJq9Afr72Z4
8dhAEoZxTOSfpopGsxA+Mpdi0wrbjUqC4XSzjmkAgVNLEqRuMy+IJaF5D2IJdHcx4rT2M97bbKS0
c6JK+VqPajC5dVBMkqXIjAjO3BAoVapZ70S5nvodV/1Ge/hfGxEd2WCVG4OiL6qKJNCbR4yohSCe
ve/LGytBqoUX4EKsjnlLIbvzNDzd9SlVoylLjqBSjLKWBK1Jw/tmNlwaryiEGhRwVXCkLp/Uh2BD
9WGwMszjR3aWhV5SPzXJhZggSzJf5wKUz90oQWNuRDcDOSvYJXAnLpXctcGpmssZEVuNGudgW1+c
oDao78kqNFu7Bx0UTDciawQef/kVH5ZVqcnIpnJWI+TO/OhmRUiUytmno6zXs2UIsBd3ecyAMuPm
mk8UVe117B/Q7t+p3QZV6n3idJBEnk0zaKkC/YLAe1N3RcPTBo00zBgYU02dhzT/zKyvf+8KuHfe
61nwBTG7TxuiNqbXqVHZ9v5E9xXnO9785tUr1OFk3enlEls/JSC6vkjzgpRiUTZbFvzxgPAoctEH
VaPksY8f+rYOW9tGse7MJE/NjTsB0zPoDi5hB/UUwRMgdjirudOrkWL/NOM/4Im+v2uyvy/c1p2m
EzMd8Pfn6dGtf/x3fx951lIQQtr+nqV82Chj1PLCbjnkSd22Q9AE6wTx6PH+IrbcC/UtSOOBqxz9
DSE2t1aZ0ibX1IjUvwujDcAxBmU2SV6zeeQfjAixObY0BXAeHSvhGaiD+RP8OLHSH4b6HfMBklRg
K8x8XJEQo/UuSQjvVTXqeXcw9B/VyHxik9CSybtuBVCEaGgiLXP4IBFeO7IxASvKcXQRuOprP+5e
xvmK+VnD3pey2sWmqyHK4FZAcRcUDmtTcZ/g4dp5iNULK9MMJnkZmGFr1ywgoqFlskzqirBv0xq0
GU98NcJE4Q+9N68qxBSM3C8Ssr/vcZuWEKFx9wCchBiwXkuqWLOTovEZ2ca+NH2rxXMU/EayCdSt
01miM9rx4OBHY2ptxiV8SEtkPpHFPJ899tpOQY1Y4w50hVI0qyW59NZ3hG44sJ94W4O6V4hqTUbS
2kAJIXJiaOGhU41/Z1fL5C42kDbvgF7cNkgNgS8QLu0yB4zIcrKlw98+VMkYZcSa/Lxy9711tj3m
91niaxiR6uvkMqpFGMukz7f2FVy0IKcBOThyRiFgxHriZVQjWjT1vW+yl9r95BGYmg7UDuvi+b6z
yKwJzjLbjY3RoRII0zL1qdnsukQdIF7qu8l+VqZd2xu1JFvdClYoyUBKYanMAMq2dhy1IgXVIFAU
NfHBBLWcO/CD7v3OaRFwc/z59+sDmh0PavgDMETCh622OeEY7FAjcKAAruxFDDUYN5nCvPWBwfSt
rJCEx83lQeYRJIUYfcA7c708O08MbazhqDqAwToYIXgFhY/yiKozkkwZamLrswBkFxESFzGyWeH8
XDuf0SrstKiBHoR91uMHK5eQcW20iZFOfLAhfOnlnNWeRdCngmyBD7wXPj8z6N0vg6aFkwkxpOqI
fhjPfvUyzoutvVxyP+QzFsZKxRsaNyrTO0y5LWW8GeQBdfJrsJUAYiVINyVhc2snwUQBTVOk7MvD
cH1uWsoNNiWwZYNAPSbWS9U2Qd+VEu/fNmOhOAiy5IX6cG0GVxD4UDSGpl/9bDBM6xF/KGScoltX
AJwBnUqgmlEQXPb1Q2aDOmSroA+jRUPSBpB/TJTJp+6neZS8CTeuTRPnAtVUFOMNvHTXdiq76RRz
eQuMBZn9Ee26o153MqGEjdUsYWIpFqFiZIpVm9nUprGuRjVyWTnuEsPsdsas+TwZw8RtFElE3Dgg
vG1QXAQZ1iJqKXh7PdSWkQ7Ipcz8c+48zN1VqhK1bWKhykAQRJtB+GhjPJhYzHBDg5DEg+y1/VBN
HYfoTyc5H5khYS2j25GmxWIju/kDvt4mfZ4sSZK+aQKdmIUldRnoFS5MzENperasZZor353OuL/8
SqbZtOlnYLdaWFLxgYh+ViqZkqVDqkWGFkPocfLME7qmr/evik03wzMdHQOEAdBMrZ15wHyLRbRG
iwpz6MMmtkigmFZ87Oe0e8s8QGvv29uKq0u2CcpqkAjdzh/MnTdYNau0SJ1bdoLO3RyaVpsHKPWo
qBUp6c7JSgvarS0cnecYq9D0BtxlgwwBtbXypd6sojIGyRjR5XsvQ86j5Eg56txP9IfOi194FdoK
u0qWvCQvwtsUTwcXsA48ulwwnK/3WMfw4QT6Ty2a9xRTy+feOKaFfyBfkDL2Es/cuDzARb8gypZq
H2L62ham1zzuDLAF5JdvNcd4QoIBdV+nafam+fX+yjbyqAVRAPQiqPYxeCksrMEY8ah2OMu6jMoq
UlxAcu3vM2tC13hhriRGbVtDcwvRXQc2cPnnH+K7hpZ1m1IsjeIGLncgf+wC862loSYj0dtyDVxS
/8+SEOH7PkfwL2GJQ6zY+dmU3wdrCOxKclZbUeSDGTHpLQYvAyctkqbOfQVXU6CmPyDzff+Ilp8q
+t5HG0LUTUZwz0JSEf7gu4e6OTBn99jPAXsbCslqtjwPKSfI+EDWiY9KOJ7Zc1tO6hGphNHoodvN
1c50MnpCisqCqmySJ0hsyW7Jm+UBI4lsE9hZYGnQRhbcvQMnqJMDAxHp8+zrcXIaEv6tZ/vR807c
bPxsfhtI+nJ/T2/ODWWmJSwjxwBkDiD9tSOqNDM55boSKWX9pLSnXC2vntXJMtCbsLGYARZ2QY4s
D07xyQA6HMUzYyUqyjbUvC/2G3R1WsxJYfQu2bOsPY2VpJi6sTJcBWjkYmAJYzXie70iM4YaTDW9
EECQFpk8PvveIHFJmRHhypkQ/HlL9PSSqac020FDwHC//fUJrdYhbF0MwV+jtGAitTvox/0Z8AXL
hBduruflofxhrwTXU1oPj7phSi/2udrTv74z8NcBKsHXhJLzMq239jGeFfjzDk5iqB5R0/etV8/5
pxj3yXju6z8JFMBd/vduvdTtF00nNJpRgFqbbG2zgTTdnEKvGOhnj4Jx2AlGLgkTN7F1WRjqSstc
CX64KsTWIUnRCurt9IIcO1BUAsxH52vleeJ/7vvATTxaGxKfUWrl2koHQbgLiFfw+H0ts0tsHzB4
GKgyhNetR6MStJAAofCENd1curFigMnSKi8ZPpsWHbwi8bO/vi3whz8aEY6HdyYKJDOMKCl4qjxY
ULp9Wf71xwkrmIZd0lr3lhk3nqyc89wsL7P7AwRuQVWcq1RyMreoimUpH4wIS+l5SlAuNMqLkwAw
VQ47Xjohbci3yeUPXg4a6yGmvs7MXToBhWhQjBg27QU4xWCkDYaRZOWLrQO0l/evuZDzYNxv7fpp
2tcjr7Ls4qWXxnLQpjq0spF2iQ1RlcicJzNPtTS7jN53qnrB8g23TFanllkR7nuTpF7dUayE2l+t
rvGhwMV06t//tGRGhAg+VN3UZIsRaCxlEJvRpj60skTyjntnYVvlLosEDKASwPjg40JtcH0qnZ5l
NXTJy0vHC5+46XGKE5+YoDUOXEYeVNbsapBRgBngotWvoHM1CrrnXQm8NglI8RvOc1Q786RnjT/T
Iby/CbeBDO9ztJ3xC1E/N8Tz9NR0aIDjqi+N2QE67ChkzzS7DDLIe+4mg2WH+/Zu75u1PeFkocqS
aMRJ6wt0UUNz7kD38b+0IBwrKVg69wOpLyNJAtv+ncneC7fZ2noJwrXM1XhKLQtLQD+TM+rTHHaU
35r9TGs7RFl0Z4+Si1S2a8ItDZJQPCmbor4YtRVq1gN3VMmubXwMKz9Y/vmHZ4k31LRmcV5fmHYY
Zy+arbNFZFTXm0YcPB/B+IvakyMczWRlaVKMTQ3GR7xE0Lj9xhvEkLiiv//ey5b7H090fHDoqq9X
QzK1xoBrW1/KFDSfmJnPzEdMh8nAUBsfD9pBSG5QCYLomDi3rHXAcSsYHb6U0BtzAvfb0GHWUkYm
v2UFSQZoDhb1Pld84nd94bEMWc2FKLuyUZ9BzfwHbGjArMvAKBtuhpPB2BzYf9DDEAdlqwGDyNyu
6os3V3UU26m+97Lu5f7ZbDjB0u7UUENAcgTgy/psILLiNmZp1pdcTbrTCM31n8o45H6P8p0sxG9t
3UdbgsMNLtFRGoatbP6qtvRkWf+MuJPNSkZJeQuLw6MRFdulDIOs8IaLs+cTKifcxhfqKPsCGUEw
E3ZoKA0Mowi5CsnUNnkqUvvU9Z/ub+hGPFqZFjYURaVyYYbAV4WuuA/f18MCqWha7/rizcup7yjF
hWWTrNu1ubngZcagOpJFyD+sD1IjcacRWteXzh/d50L10/To8NP9xW16y3+MiK9UEESAS4TjS1bB
ERw3X1kOEeHK4bLO1pbro1SCsj5Gg1HfFzYROFFombAJXtmn5tmo6zGcinb076/mNptfSmggD1lG
QyADu/zzD1FWd6lFzDhpkD2hL6iU0eiwR1TCfmUYa/U9U5e8vjd3D8Mg8EdowoEhaG3PqJlZgfK/
vrhZXe3INNc7paDuvlZTGWnZ1gaC33Bpwiy8XmIs7AizbGqQ5uK18aHTO4y9xhYDRub+Dm6tCLAi
BA9AUDEjITod00r8grq5dO6nyYbiJ15CXcl3961sLAbFgwX6BZwU4rtwTn1WuBD56ZuLqR7A4wwL
/0XehcIIUkIwwoPSRbwK0z5XipTy9kKy5pNbF1Gdzr9NPf1tVcZfX+2gu8AQDV4GID1B93btBKwo
SaV5WXnJ8x9K/YpXgek839+v21NZmxBy3EXXjfE6Ly9o9o088zFkoVVf79u4DXOwgXkHFGoBNIUL
rJcxp5CpoDZsFLw9xTYI0r+2w4ObXI3ioIKfRpV42rIt67x9bU/YNrAKo22mw56HeoX6MAWk+jq4
J1Um2bi1d8iGoIqHmjpKMcs//xgTCP6DCn55aaBkUyV2VGQPJsgZ7u/erRWkQyC+Qz0MTDAwtLbi
5nViK9VYXsbR3I3TlZtVKC0m3R4RjLgGmtkGsiJkEWsjbYvg2dp43A/tHNSj45sDZg34nywdAwxb
1oeuLiTrur2E1iaFuN1Peu8wjpd+bimBNrw4QOnBIQZZ2X5z/8A0ilIpyj2AI6yXBmBRZo+qDjuD
uSsxIeWBaUCKod1YDZAHC6PpO02FSFs+NbiEiO2UF70pAifW8CorUTRQP0uP6jbCIUp/sCTE0Wku
1aa3YMljr9n44A0yrb5bA0BkQU0AyQH6cYBirjdMdxUNBaUpjtryWJFuP2UyeN7tZi3jSAv4E7kX
wJ/C5QZee0NrutqLFEZ3RHlJyhnD3dV5YWe///HcstksWCyAl8DdgoEkPP/Wi5lmrQGhYxsDRvFW
9aGnvqDhAc7+2NcnX5n1I1fOGHZW3Olng0pC018SejL6bGfJBmhu/RD1LNA7A7a1QNPFSb0m99hs
8Bl0Z5M7XBqHF7t5QJuAemp5lKx62cB1BASx3MKThQYxoJaeEDNSmgP7SvoYvZD+0Li/+zTfGX19
HBX9PJbFJ7tSUcnvfF78BGnx11rPJZNnG4vFpi89Cg8g1RtmwwFUax1eOUrUGDzUjUuWfK0SWa3p
Ns7jgYgBcaRHuPPRBVyf7ViDP3j4P6R92W7cSNPsExHgvtxy60WtrSlZlm4Iy5JIFtfiTj79idLM
N+6u5t/EzIEBQ4BgJ7OWrKysyIgWFVaqhr6ljzaiYzRZ/hS/dcqv60O64BAWKh5CGH5Ax5Xx3Jap
1VSp+ig5gLPxPTPeCukxLbQf140s7DwEEByVOCPRysmTHNImb1OqpdEhGWnnziA7A+eJuoZTWRg2
8PniPMYrJpYGH+vlrKPzhOI00Ha3YGW5U5o7oj5KeQ/R1ffrDrHs4Xwd4taLF25IqknoelS47ELO
wfUfhwIKdWbv5nGzQ3E6VBofCsFOVn1RfaW4fzlLsIemejZL2GG8IEoXI2WeYyuBxuW0VeP5oFXC
jQUijetu8SPIqtMoT6Brm5Fz4cfzxZCo42wkaYciZ5L3N7QRKJ6Q8sIXSwG5M3hDHYLR+JdbCq13
KLygwwC4H/zNS7bmJMpU3ELJoSn2gvTMnpTar+t+8esPJtALy9RLGUPjxcNiEyZGIadJeogNtOeU
YxREWr7Wpn05eBouG+AawkKX8YDJ5vAka0oGk0B2sE0PISBsJrAVoSF7Uz/8LsFYSCCRet0nfkkw
nwAoAn0YwFIG3OLMQXVU1MDjdjAalGjBJE/Q2/J63QafPX3bgGighZoSUw/k1oPRmQmprTE9QDnc
mSpAcspf+vgALgN77J7y2u7rt39vEZ29OEuQduLyxlUy51xO8spMM7DoS7/rLpkfIJ073JsI7C5t
arKLQ33ajHRoNilt1hi5+G3N/MWpAkYnlC/AGML5K44gqa1Fkh1UC/wVpDW3Vaf9bM3B7YZxo8z7
1aRnaYSBEdTZGKPR1+AOtLFu1QSCKdnBnCHYgo5fxQmH1ldFatiZkBJHy5TSy2sxhMJU36zs94ss
Ag7jHg5sMsIYank8elbohM4ctaw4zJ2JZDWh9UaTst5RIRfjGs1QbcS2ol4qV91WqkDzbUcjsXbF
OHaKXejF5EGNuj+WbZjdJHldHjMIqK0UkxY2L/rzIYqGFJdhwrhY20cahG8UKTtA6Sb1MkGt3zJN
qFfqEhe8Td9DwQQlQWACLCXfiQQascKUqAnV4uey+iL3wDuWG/0JRIzhbSo7FTQDPhVhe325L8QM
BqsH6BHpDLYYt4ktBdJ5s4Tpr6Svuv+M72Rhnwfk+bqVhWV9ZoVLS9XOKHO892SHtLiJkBylUFQ3
nsCHRbXMFtdofnTubPxrIP/4xG1hTWmNqCJKdmhzbXQGuY7AXaOJXpgpsxc1beRe924hEAIrAvoP
bF2QvvDJRR+lKeP/yQ5TCbZGnPf7XF05fpemCW6B6YnxpuB/O4+1WpZ2DXZQdii7CuKpIrFucSmK
94WUGQ+lnM12Va9lmkuTBpAKgiHSasZ9f24TFaSkTXOsxy58mDwoytrS/DumX+Tz+vAtRCDw66Pu
gxuLivoVZ2cyYyoaNa7hTS+gqRSKY0eI+TW3VVhQbxoEbYdya3w3lcI7ULNrT2OL1hkTLLszg2GE
WyxCiu500OLkBzqmfpwN4KOnrwYFPrv2eqEO5iZ+K9KVFbO0QpFco/5ooVSGFpDzoR3UgQLHqqPy
EKY2e/sc48ewDkzv+sguLUyc0HiLQTIPmk32+5OEoEi01higYHfI2n0DMholuq3WnvyXViZaJ78f
ctFxyPO8DYrWDZPIbCS2sQV4AZIFRm0Pa/KU360qpxkv29WQjQYUjN1LgJ4+dwZiPupg5VVxmKqH
BCKARSQ6oOAmzaMi2mIBvr3SzztgCt7qsLWF6r603FCwvFqP7AF6lnGoAGTdGmiMTu6b4acUb6Hx
uq/mtZvx0qiffigbsZNR7yp8fk+a4qCARBcP1tBG9+c0X5nbyyWEywx4n5i8Jep/fDO+2NFpmFLg
xOT+OT0quHPPUrYFNfnasXTpDorzjMQSGFewnfBhoKUd0IyVWBzGvLQlcDYJ0jvtiC3OpcM4QbQB
eKI2fpbSwBQF3PNToFNnu+80PxY+ri/ohXQBuikAuOKQRIX44rJYDGgGm/QQeJza7wovvMusTTt/
JPkeCYIft8M2n2VwZkNibvyotOSRKrUz6V9D4l//kgsIA7bt2ZdwUWvWaSXIEE866IarTh4QT/ed
1/u9n+3iB3Pf75Rj2dtpbzeZX5V3c2qj/+L6N1w8sPHfwB2rlQI8CLipUWJ2fw5e7KSe3f1s79a2
3jdI5nzrnfvKxcikbgUhby3ESK/zJL8/tDvVk54sv9zjrNunj8l+vulv2q3hPYA91hc2YA3eYG9t
ovuvbR7UNtqitv2mdAsPbMO+sRJOL08qfB/uO9gL7P6mc3GOjjWhIEItDjRNaz9VZux/06gdKeu6
jagRxWtiPfSKol2bgoVdCMusRiLjzmDwVy5lzoguE1Ic0lmw22pDO6fO7KbdXZ/pJTNgbwKonvV9
oeB5HlJyAWmBONLiIGpZhpsPVCPU8raGaFayVo5ZGksdtw/IYuHCCjHBc1MWYrlpVYheYw2yPg1g
0a4/KOENmNSAx6GvWroWYNjH86uLZU+MKxe9Cnw3xGxmEyBUcXHIoM8mUl8YPg04Rt5CNLGHEhrK
M7DERgdN2g4rLd8XPQtsB53Y5is2aIYMW6Bii0M9/7biTSOhgB29ZrSFmpBNy8du/F32ftSt3ChW
7XLRI4ROW0pK2LVM3TcGy82bhzLeSXsL6whi2XMH/sfprYQ2yPWVtBTNIYiDJ0n2kocy8fn0Ermc
i36qsVWEmjhxWhA8xKNmJDXl2hvb0krC8yyjQUFqBTX3c1OxOg1omFSLQ6KB5teKY2HTgSXHNsJh
9kurJR7RjQ50hAVd2S7fKSO/pE5MW1xNccjpnAHHXhwiXXOUVH229Ld28CWL+L3a7qQWsoqqN4Nn
M7AmF/fLYdwn8stYZ7ehXm+m9gGF+q38oFPcMq9PwEVLLltyp9/GTb2hJooB3hFMvbWXDbeRtlGM
NhXG5eVH04Pljbiz4PiyVk6L70ezy0FhnW2goYCgC2d40Ftq0QKDkh9RSNndgwM9/KGXzmdtSw4q
K3brZJ5sV/bLK9ROnNRFm4lTOYkf+ezn1EU+5YUraQxbBBcfhdoRqukMFK1xka2tW90S0gEBtNh0
SemU0/2c+2VWbGKbEsuu5zWauMsdgE5BNglAqqLkx7+WQ8tllDuwtx1INmu2UUc3oSVGthDT7fWZ
vgzap4ZQsj9f/6RWGllNW8D6evMmTI2XCHRetWo6tbgyiOrFIDJLDKbMCG7RAHduCRJFA6ooAGpY
XfyO6lLn9FkerxyyCwv33Aq3fppO7+JW74HsMiwkga0jV58WpQ5udM5UznasQRatg7iB4EFWobEr
TV2pzS1OHarejNsdnV3fX3iSWWvqMAsjG1HDekahtpZuRfn5+qRdBi04id5jxCsFFQT+pE2o2RSh
OJSH4dFo99SpNHuOnfBnGq/Egct707khNqcnvpgyLYgBPP6htdAW7wrVptd97UmsV7b9op3v/c4q
3PDo3M6UKiolnYgxazXspheJBFbTOUm9N0GEe33wFlf8iS02fyc+xWFLzSqCrRbsQIo3SbETUW+1
GHIZMzB0J2bYZ5yYIV0tqKE5AtxlOJFuo3Ua+KfIG9yo9UbZv+7T2vhxtzkzMus8n6TyoCdfZkxQ
mDxmqP8J+irRzZpb3NE8dWleVJkMWFdXopuruCXGWNuyPNoy0M594YeTdD8p0Upn0JqD7LNORrMZ
oJeV6XCwntXbLFS3EGJ3tWGLGoVtKCvI72UfEXQNg9XYefraRhoj4Kc1GBu/wuRDk1tby20sRilP
HONhlIaVJbns3R+D3PQVM2AfE8WgSto7Ce3GpE6zC9V7/Xh9mSxHR9Cr/s8zbvb0HqlVDOK6A0kO
3Q9NMJ+m1hvI21T3m3nYWsjbrbTb4Z6OFqmVNfrdhnJ+irId8cc4N4fg580k3MGrA6DrhZ1UTWoL
WopKfg3YpR3p009DmvBYAQym4ZHUApmlQpOXUNeJq+ek2JutAIpPAUzeK8PCjp6LL9PBvIhbEqoI
KrdX88jqhXAA2i6/S26oIxi28Jw+dIGc2/PDf7HFeraZpBQACVyo05S8sZIJx0NsbhL1p1LaSjg6
etAMTiu+yiZynGrzn2xaKOOhOsXaI893j5XhFGk0xKLWn0TNC62fPQ1kaEArR2F4jubPka6cUMwL
fkTB8gZwNUqHaB/jjuFKkpqwzxFk56p4iC3rtpUm77pXS7sU71/AdrCa8wV3xCBmIDAsTKxlY9si
DAz5TdwNziA+5GFmx+0bVf/dEywjDoC2L262DGiN2h63e6yOmEbTGhA/jVpHaT+k5jmcV7YoO31O
Bu7CBrdJqi4eh6IUxiO04kBOkDrgzXb68Mf1seMCzl9WQBkNVAzDafBCtYVQpVlYx9MxbGcxiFE5
cVFeJltaSbkn1Il8p4fTsJIYcVnL30bx6AtyN3AIatzBS62261A4HY9xreqMl1/IoRcb02ny50St
f4MCSH0Bfrfyh1gIm911l/k61Ld5AMBgGfRVuPFxm5wK8yzkAkZ2INWdOW8F5aAB+1z2ux5tpoNM
jp22tYZ/l9n8bRVFUFBqIbHhi+i6VhczGch0VLujKmReF7tC9zbo+yF+uu4g+35+5cAEZNjADQKt
Jm54kxQIqNiKx6NhoeRihrUflqlu41FLdJRQXbsiLs0mbuhoVgOEHJSb3Jll5Ok0FMCJHadIaY5W
M4yJrZFa730rnuYMb94m9AGnaAITT6iX0fwfBhZJNqtpof1f17gIo2ZzKhW9PB/nqgZsMXHN3NqO
bf6ZCeOrovRr8rYXWwY6MHiAAbUBKHFQ5eKGF/UHmve0744xcp1Jg0wGHoDr/l2Ifxdrym8XU8ls
4ZUb1wcNhUK+vCUpc501gtkd9WTwi0oG0SNwmH20k+WVUbzcFTDFOIERotFQDuzn+dFQpkNvNErd
4zWr8/ThFst1o4aj34UfmVHZUVfZXZw8dbqwkvNw4dsE57KMcIrjiA0pntXPDRs5lJbTwYRaehU5
Y/JuxvskBiwI+tGvfahtVnVVFgYVjApAgOKoQK+MrpwbzHBRn8siEY810JnQkQrj6lEeCa7x/coZ
v2wJD1pAvwF3wrtmxkldpyURj3LyUslA2m1IhJKFsAaAWxhCNOJAxwMiIqx0xQ1hJCXjGM+WeExr
466SWw9Z0gEtrdSo7ZaQQzWS9zJfeeRdcu7UqHw+jFIUa0kHDMIxahKniXdi9IH9Pynv/zKagRIG
8Cqct/APQELurCVIFDs6wbf4Q4TEp0x+6DJ1JmXlVLiIYt+tk4yqhJEO4GQ696Zqo2aQ0kY6VnH8
Kk8qmpncXJXu1Lg/AM7Qxbp33S++qIp1jxo5wy2iiszyCM6xqJciURlV9Yjd6M/Qd0Nn4MbMLKeQ
M5tAlWU0QT/eVQEVU4hj/V4xfzl9qEgAd4VRZRA2ma2pk4tUX4dCqemzeWybDgI+d0WZbooa7+a5
V4qBlXxV4yuZH4sNVbYkST1dfxPQ5rAyCiyqnJ1VqKShfPFNfMPq+NxetKZCKcJMD4+ZUMcMISPc
DMglMRbSGm7uMm4DPQ/cH56WcVShKeTc4cScMinT5TjIRdVWDpZwTxscS5UTps8rY8u+mvMKT/PI
LwC0QHscjxEYcDXJjalLAqXJtH0U0Z/DkEh36VTIvlYI+YuVyeCOESHq1WTivKOSft+kQ7NPi/ZG
0QV5JeG6GGUNA4z2YBSI0B+Fktq561qlJEYl4Xt6877pn4Zi8FJD8Ve8vthCsAK9FfauxaAlvNcp
+nqk+NvryM2/jPvefR+35CtxhtcSKrmVY9qZZ7gWsceHVeLGy/Pr2zrCOvBZaF3g4f2VLIXQnO+T
YDRTu5ufjDyIu8fWTIDG+iqr2pPxGDytaQRx1xuGrkabJVA0aL3Fexe/fkUZMrsA0iZBSiNPm8DM
pxXuyriy6H22mjgb7BtOdiq8whtIzGbvJ1Ir2SGu5SWl3X9VdvVsrNRXlsfxxCNurQhJVsi92CZB
5w2DRwRHdzs3cqTONYi7BvlYGz5uT6qagLboDsaEkdih8pHE1kp2wXM8/D1DoFAE8ADP8N8v4yej
p4RW3kUD1gVKvLv0Jnq0vH4PQEDviW59O2yFJ3AGrIEqLmINmzIFSRuebSCI/K35fmI0KVtDT2X4
RXASO2CMcmMjw3ncmscmSd9yea0sdhHNOYPcrGVZjPpVhDUSFZGdW9GeyO+1/lOv+pX1sRRKkKcx
3iFsdLD4ny/GJqmzVNbGJEgkFY9xOpRGMmSMzmCKaxRta6a4dW/EmQxiI5iasmASIIhhhTZuG2sL
ZHF74eqAlgxU+C7yTz2P0nGWQ2wv8TMqpY0et49Nrtwm4z7Lqp3ya5DpTsiEu9RYY/HlQZR/Lc4T
21wOlYVKje4nKwlUw5kzJzHdygdLVR2+U+GWyraR7qIe4r42rjXXo8rCggErNgh9cRdlLbPcPEa1
luhSj20hGuUupdPRUkfLztDOoHQtWRnjhZkENI9R+uKiBkwqZywrWzyaJZjJGsLdDm6LRwEg2k1v
KiteLew79ioPMVEDtH44jc5XZzGYGT4Ecynda11AVS9RUK718n/JocLmjVUHgY5HzoIGAy53yzRw
PBegRQyQkW8F6znN7ogprVSZLrJ6ZgT99QgjEBUATP7cGbz61XFXZyQAA/dMDklbu4J0JNIGqpf2
WLWuIqwkwXxl9i+/TkxyYSRVYhn3dJDwl18A4Mel/bNwzddP+UMyHN2WLVvfNmttZnwt+m+jKByg
4QD9WXxDlFTMSBHjnASz4uRf5V3+pnrDZt7pTpXu8t4xV2AUy+P6xx63GhuiUeCnYa/v9tZLlT3G
IliSHJUCnL1Zw4CtGeMmsagnoSVKBTbT2IKmKW5/kekYo2sIQW7thtHE1WJNNunyavG9cv54yE1j
r9Wkywg8jMIB0IEnKtpj6lbK4GTK6KXhZzT4NWo12rByOqzOJXegZ3qmiOOENSv9Ljuy6yVzKzzT
aApIe+ihrtZDTtPsY8cid12zxjTAxpJLlLBh/rjNosPJqauirVjMwfcfTKpQeFnVz8iTaOFdj5xL
GRIubAieGtOixyvluZk6r6ayJwUJigNihC0bm6zcJbLdxF4t2MN8s/YqtLiGTgxyUS0HFAHs+JhO
3Zm3JLYhjGujpWR6+bjuGQ9E+WsnnhjijiMaQsNRlmAo+TF9VYFxY37mv0ANNXjZvZTbvzNb2b8e
5NKeR6c4So70fP0DlpfPyQfwW1NURzK1WD7lZEdHSO4qt4Mv+oNLn9qNsXNXzLF9cLFgTszxmxP4
zLkfYW50ofj8Jn8+qPeVp8TOuDlYDy751FYsrs0ktzGruNVy8A+ToA5vexXQ+GBAqUFiGJr4WD4R
sgb8XDrmoUXJCFihtIF3rfO1Kkh9iQ4QzOhQ3Y2AFBVf2Vtd+tfHcXkY/xjhNj1VIjJFZUOCkMoQ
zZ7191iuJSeZxjUhrKWEiUFHDFY1BNifr1IWKSkayLSRoNUImjL2kx/ulEPXPGv6PiK/ab2dnqC/
B7J50bnu5P+xOf6Y5rw0GhnEDhAzDczxPsw+G/1GaZ0GQsw0sifxppHdmv7Wn7pfpHPU5kekxnb4
OwPxfUMfNetFNX0CINP1j1qe3j/fxEW8PB8o+IMxHBERQlejaefnEN1ywdcZCPPgXbe2OgRc2oMa
cZ6URonDrIn9+psaIOvtzHqPtP6hbfEmPu71zKmq/fgVE2k3mNtR8kkK4VWgihNHnnHQPirKrsvW
8D7LO+vPSLDfn8R+kBKCmYXNjpjfyHvdGfNdb1vP0YO4xirBgsJl0PjHEs+3puHdT9NLNghaLdnT
VCduoxZrTPX/Ryj8Y4YL+qVqxWY1wCHLepYNLz30tZ0qdu6aL2Qff16fWV6X+a/IDw5bVocHxoBn
AhLiTmijtscRk3uidQe25k3ZPzEJq0n2qfWc7Uj9PDTOTfVhNjdT52fCDi/00uv171heYX++gz9b
dSsdO1FFKCn0bTk7GmDzG3W+zfQJu/0+1+8AAWirxpY1d4RCx1g27DkEBL+HtHkUwm0n/NJzWz2u
fNZCaQvNIv8MD3+vIP1cKRlAE0Hfx6+C6RfNdoqhwn6Py1qTlY9qRx2oeezraptav2Xymvd2Ih1R
8J8U4hWdin6ObTX5BXUzLdll8m2Ul+5cGzfKYGfmBCHNtWeV5VB58s3cYT6gSzgt8K4RqM/lWxak
j/Q234ze8KS+xI9pIKy9Ay6eAif2uLM7Y4pBkDonAQ2j2Z8ayHWqFJJ7aOpZlUNd2u2I/lD0sXAO
QPvgfLdnOWQ3JAObo1AA+S5BdphHO7E/KpZbids2nlE4f1JmX2+d2eztMH+aIBwz2WruNEj2jdbO
o5Wlu5gWnn4TF4sr9KUKVUsx3hDWbeZXVcBnkcQthdlX2t9pZtpV/4Y3DP/64lyc6FPDXFQeFHlW
aYs9E0c3ZREo4GVWknuDQgngvkx8vE6GaMR1K+MAoe/rtpfu26emuahbDVQxyAzTlShAfBZN1dEh
ryQ7/mnKa11oS3H3xNb3+J9EeL2qLdLiT1CXkq2KiT2ubZml0/TUAhdyVZVIDR6bSJDL0zab5F1O
m+1cyo5oxCvIssUrGsDmoLgGQQEE8DhbUaJPlSzCm6bwcCp6wi/DqTaVM972t9NKlrC8NE+McaFg
no22pv0AYyLkc52hc3ujuqm8EIysabcV5p+TvqaLvFhLOPWQiweCjsfrRkHMlPvcnipHa7e17NRP
1j2EKsoosVHJMDsHbQuG8ANkqddX5lI0OrXOp/Zjkxlyg+gXUrPcRKgJudao4twakN5fN7V4VJ/a
Yt9ysjLjqqiLElwrQVTe6LOTi7eSWINP+NbsbGE89EPiRPV96ZtrqchiGDyZVy4MSqMxzukEw7Gx
HZUvihKG5Yw2CF82ifFhPF33c+kQPHWTC3CpYGl1hZtvkBR3tVh4BCAr9C+GPSpF0Yxs2L1ub9k7
xhKHl3r2CHw+rD1IaoSonRDkdxrTC0YzhFMNm7x1zUCpV2uxbMfxeR3AQP+Y49ZrpKTgiDPhnoX2
8sqLbqWj4UB+DPkE9MpRhV67my0GNFQQ8UQIflPU0s/9q+uiy+vQhMFYsGxlSGZ71lBEuD6KSw8g
EmPA+58Z7niQkwJowATnMsnuYwVd0b5B79HMjg1qq0x19xOsOUDB64VdTrGtyI6hr5WFFiPryTdw
58RYWeheIPiGAZrhG+VGkmzxsyycqnmpP5SHytXTu0x6Mqt9IxR4el+rMfLtuN/57Z9BQK/Y+VhH
cZ8IWSfhcBbxyLqPnvvC1sznLgVaaEMhSZJu2/SYDgfzsXxJq40l7JMMbYATcXqZbHIDjHjyQ0Jf
B/NI8mnz/zVHEFY//7wCnX8ovuDzcnGToeunu4vbTde+z6lfQGXB9OfwUUgPrdjvRAjVkLm3TbrG
gLq4v/+ZpAuqyTkc1X6QdZTPNlbs5tBreQzWxDkWzz2ItEB3HCuSKa2fe5rJckfFSE4C6yYlePGQ
J09NPnLjULRvpO7srpLc2vS0/nVliFm04Lf3qWFuG8xDCtLXYUqCMP3RxV/50x1A8XuxtaPpQyB2
9/543eDSkge9DTh68BzBaNTOHa3aKYaieoO4oRG0aN2L+XMToUOJrOXdS2Hk1BDnWJLNraiYFG+N
42BXyeBo5o/rriwtjFML3O4Ne6oZbQNXUq1yZGh2z8Mhze4H8k4LX+vXpIcXzQEVDcI2VKygNXA+
crmUqILGZqqVqEOrwg3TzM6bCQRBGnFAiCq5Cqn96z7yvdrfEYL1wcMwWG3wWnVulUiCUUFDE1bd
9rcQgD1WC92HPLH7LXXTD8Vz5N7Z/lsUOG+Wb4ZKx2oWZwqzHWrzdn0fvSlH0Z/fxBfhv6S3Jx7y
DEhSkheDPuBxjGSho/c3iuG20aNuraQJi9kmNAtRKWZgE1z6zkcSyBe1nxRWrk47ETcQYXQTOSmf
0f19kPWifqyndLJzSq0DaGraBzXVyO76bLIlwm/2009gm/MkI7MaUxHyjpDAkFy1bu242/XFZBfm
jaCuJNdL2w8Ixm/YCzra+IpkJ7ZgQaIoB0UmNfd5VWs2Sl+Ce92hxQKNgdsClia6ndEbde6R0fQl
DnLcTYwp6KP9QH9g3ynzF/0sANkEbVuX2snHrPnkPRTdwdqGlQceqPfrn7Hk7OlXcJuknKROaBrc
96JI1Dd6WQGVKkJk5LqVxYQaOFRAtRhtILrkz52dO70PG4LkPYs9sHFD/EX2wCEolA9opMK57VDz
Vjz07ce4Wt373uf80jm1zS2ddh4Ho7aQBurjPZQ49mEr7Lsy3+Xjsyzue5G9ShJnbF7l6nfSZ84k
+Wl/mAS8M+/65n3S3J5sNWnXlD7WvxuFv4SK7FKJbNUkh9iGsCNj6iX95j+NGS4DQO8C882Pma6j
MaqdkC0POfiD3kvxdp61rWCroLicf8TpLkE9tK58Y+VwYHNxOV5o0lbRoioBWXc+V+1sQVodOVLQ
xCogNpkFMgslpptJgFT0dR8XVx9oF/9nih3xJ7taz4Y564cZzzXoIPDitpq36C95um6ELeFr/nDX
gN4MgdlsRVxbK2mb7uN6cvQoteMoDMLoVziYnhGtwaAWsyLQiv/jGfP8xLOehgAu5Zg8U4p2EVQB
tII4hoLrape4kVK6MdCR+nwYG1skk3vd46UZBJURwykBDw1SoXPj6KYr+gFsfIEKmjJPLrXCF9JY
cFOiF/8hLjOqVxEZEUg5eQ5jAXJfaKW3WKkqt1u8vye9C64qT+x1LypWMrBFv8AAyXg2II/Ch0xU
WKk+kTgNlDCG+lYMiG0yNInbFfPa5XHNFBcX1WICoCXP04C2mb5JcR320jRKfDE314o5iwGK0Y/+
7ZbOXWXELhVCmehZIFZ1pnitWbeZHVmN0fl10s/0NpylIZ/2goZaliMOCuTnhmQIwSI0S5qX4qkw
8SpdTpStQsJU2uWzEXU3rSWPsisnBD9HSqFQpxsMIX80ojKpvyQxpqgj6vK4mUKNlLZW1Pp0Yw4y
KK8jfWzothYr6M/0vdi0NggyStPBNkLT1trhsBAFmFAHgy6hKgAi8fPlak15llBZSZExUe99tqn7
2TiJ/Rvd6jYBD8D1zbF08CIrxJUM4HPAtXmxCzqnaEo02yyozQ9Jr/cGzqRQDWMgKsRAKD+bCmRN
AkrP2XzopuJ2SDw1fSqG0B+Uz1EIQu0DChwf179qIUVWUIpBWx2QrmA844JuYQ1ZO1ZRHqhxbcuC
aBdi4esZeM8qH4QKdjW8Xje4FKFg8btfgr278gLNSByrZhKSPGj9VrILCKE69qfya37uAmiX/wdj
4L1lyn9gtgSg63yKSZcbJWicQMWz64N801G7/5Htnfye7OkKGGhh5wLD8ccUW20nkbeMYUvumV8Z
jufYND7jKv6lSfla6FtcSKeW2JecWNKGMIQYGSxN+yHdomkaLxHh9AyhChB/bUvhtvAg+a6iKxMt
xj9M8QVdzehtJtXzyuguLR5EQwtMvIzllT+xcxN6elVO82Csb0fZS0cnE0fPAunUs/yzPlLqFY9R
wTTac3Gys+RYyHY8brTyeP1DFpJ0Bp/55zu4c6c26EyoUOZBnrc2iE0kCvVMBi2J1iihlkLGqSVu
PelVoQ/o6s2Dwk8ey7VH+O8uLC5lOHOEW0NGlExTEWJAk8kxSpfUG5I+EVBL3RSf9L2M7f5zBiTB
EV+mbfFs3g2Y+LWceenllHUcoLMQ9HlM2fB8ebWZGkO9psXyCh/qnW7eVZ0zumJjW51dv9a9Iw2/
2x+QbSxqu1EgWPZAe1vaGDUum8UqZn1xWwHQB8lIxqhjcXObF3OfyRRf0+1HCKzP4Wsv3OQmHqKm
atsKN8AExNqrqt+PXevnfQPy1mSvxf+SrIndrhWsMBB2A0QJ4kIuTrZzOgqS0ufBD0n9BUUk2zQh
ptN7mQZ6WFfut6EUqMJrqv4alLWDanFGoP6OrAqCKqwZ83xGRhrS2jRHrO8jWj69nbqb3+km2eQ7
47H3nkEF54jvliuCAa256Vbi2tKS/2P8ouApxn1dVOqcB2AHBlKhucnFVWg9m0R+3bO7KNh4gWGG
KNi5g1o2NaC/FrHk5r1eOZnqN3jsgNapo/2ony2IShtevaZw9V0RuWaVKw9paFIE6TDzzO3dwSvc
BAx6fnuvOuFkj3bnpg/CXvFed+29dhifNsWxvxvv4q32Vbp4AT4m79fD2Hc949oHcVfzGM39jVni
gzRb3je/Kv89dhqHfNxSdBz0budpgbWFWNon3T6WNxa+sb4Rjr8b1/CijfVsusAK7NptdJvZr8jn
NhL+3Wwbm+6J2Jlz/WN5IsDvHXE6Z9yibEvaRnKPjwUBJvrM8sdEd7KgdQRXfvGko+Z12/BOfOl2
rbO9bvry2AGSGck/Q2bj0ZOvccsNNYiqTnWQCRD4ANGkFft4Mu4QnlBlC1H0vW6PeXI+LWh5wuoE
opiBxfjnlUpJi57WVRuYz3C03/0GRLP+kbtr9deFehejE2W6NiB6hZA7F2S0QTVzdMjBULKLATDo
jpZ8GAbVNsbKFdId7dAmvIINZ1uLd84AMRerVoKKWuROtMbqI1qWZRuoRLuRCDp2rfij7hW/l6uv
6+N4GUmg5yZCgEqCNXR1ccs7HHM1MQGtCqJGPIBWAjepNUnJy0zg3AS3KE0yFJU+0TYwhtHPmgpv
fFtK3cSUgJFZORNW3OH7gYop1Tstga2xVY9RlvpKuIaCXjPBLQix0kkpdcydCWKCkWaT6OX6nFzu
JUw+rupgy8XfF9IscROWtNcyzEk1QcEEzVlNbLpzUrpaVnqEDl+WWK/0+67Z5I504G1UMQzzNshD
4ig63U1mZBf5A+KJ3fXA2qjb604uDSPIEkBkwASuQcBzfrwQhRiF+v9I+87muHVl2z90WcUApq8M
E6k4kiz7C0u2ZQYwg/nX30Xtd49mIL5BeZ86O51y1TQBNBpA9+q1CkyjPk+GP5kpGKEM+fW6kZVc
4zKVn1a442SIGpLVCty7dtgzaME8GnwLO2c+uHrijYKG8PU5/DS2/PnZGyBpi3LW7aI9Te40Ocmb
/aOdQFv3cn1MXy9fl0PitlNuN2DPD2Fl3MRP8YvoBF7brZ8zBg6Ny0EoA1YhahF7dEZ8aT7pdo8L
3gmdGh0RHFdrYe7cFLeTBloBcDYvMZz9qkDCA3baZ+lvaVFxJi7zZQL3CDkUhDkumCqkjlmSwMo8
Sl5ebRNF2zRa+rPtLOf6yqyP59PS4vJn62/bcTqWatueysIunFCFbLFSHIE7epHqUnADXPUCNJnj
8gvoN7p/L23pbTvSVJ/ga3XkFTHQeMrPGZey6yNa3z+4WYMTHYjsLzoAAzD0lTLDTNzcRAygbLXx
JbvYVxYYtmNfNaNbcFm7ZaS9gmjZH6Px+/UvWB3ncr1GszUobHhFxiTKQdJRyO0po99LG8PMgigW
wYtFRriNa3TQVc9jBaO0pU08xMdMGu5zKRHE2JWnJLSacJ8GD8HCLqtw0SiMbKkzSQgHyd9DZJZk
C4ygmQvGx7yBwCrNnWx+VwdwNWuQFRv9tM/9rkQ9okzvdFq6Kp6gdfJUzfHu+iyvXBwvv4ybAaBV
6qRrTBw5eER6UuOFjw2A7n/C2c9vzd2gABXsmc/mrd5vjN/WyQqZo5OT6F3zNfjgM1BTxxtXBQ8+
39DQtaSwwrFHcx+13Vi9H1XlmOWHKXd0Q1h0W460y1vWkqnGaxqg6KWgyY1ZkiR9YqTqFjTynDhT
vm/oW2n7+o+ofsMb1wHSU8rfwSYk2Ltfjz7AkMCpA8oX3LtsnmTYqkaQhJhoYYzNH7pxbOjP66u5
cmeFgYWfgKCchzblZeRngajpyFxmJO1PLRt6w7ErKis3PUWlP8g7y062+G/7pyJZneaR3JohRU9r
c6dKwGl517/l69ZCAz1qfcubAN2hfAVcpnNErTAeT0hSK4kHFg55l06GXHnQ8RPxTXwNwDCmQq9k
eRQsrDOX4+6kXInAZTmepCzbk3xibqUgZozpiLdjIbo6rw5NgxoQOEw01DL53TzOZWexajwB5iIf
wARv3I4gvN2rppwKbharpoBesxA1IHLEA/jDxJBpQXoMbAJ1FXpTs52qlxooqdFseH3BVudwkX3B
Y2d5fCyfcu47VtLXcaiOp7RMmBOpu5iCd3SaRr/Tp9m/bmwFRrrwSiFLCSjI0g3BzSEq7wNu09V0
kkfJvrcjg/VOqUdgtgKhkD27kTlV9B77OHNpFDUbM2/N5pDUZvaz6nq8+cwyzEYIDiv9UzvkWf5y
/QO/blV838LAijbgRa2Nu6I0XQeOarQEnkKAh4+5SYqls0sVTMPXOf/QeJLhvNZCh8Md5uYcmVKt
SdOpRkPXEV3408GQpHjflix5kslQCxB7K6PC6oITBxgctFFzr6TrM/TVNRfuzM/f4mYICSI1NCIy
nYwH7SfdG9+u//xKaeLy97lYBkqXCNJy+H0VmgI/6DE+7W3moAmses6z5d8Ce1+PoEt73Froeap1
4KmdgNuEVMkxY1vlW2r8GJvtCKyoRR5HyVdaR95XaeyiSOcM40MT/66JqId/Bfl/+SVcNJsrQ4+q
UUN3beRr3dF4M6obFem4+i3d1IUrFzpoX+3u7k0wA8sN//JcvLTLRQBbJdKM2s106uzXqvYaumPz
Jg83qFV/i35l2+vm1nwfnYsLflVZEhDcc0brIUuTs2I+JVRF9b1MJmCrwzs7qUOnV0sRBfGqP2k4
dHH7Wji+eYqLhLULxX85nzpN9YzknYJb/yncf5+VXddbYB1PrM31Ea7tNgM8MqA6B4QCj5DLiDrZ
Cku0QZ7xLDDYJpXTajOZrShRtfwKv2rnVrh5rDM7Dsehn09WU7qNEm7LatvdoOffCY+WnQqusmu7
BBo+oOTE0x3nO7crszYrUkigzSfbivJbGe8EJ2vNeq9ITNsyUp76NC33/2Iez2xyO7NXmmFAkIZN
uU8BEqrGbV6X1u7fWEEJHgkxIFm/9Kjhrt2abYLqr0raG+iMvw7AKgmMrDn9Qi5oL5KFBi68ly4x
UkjPdzJKzGo7RjeRYm7UUHvMTKvwpkQngolbC9GI0MBb4QWno7/20hrSl1IZVrl8mnHEOYPVtb8w
zcWtXnS14CRbuXqC0AyZxIXOEAyKFucYUU9mwkJrPgH2qO3HsYBECGWlC/2HyS2oHL30LeqO5gAd
mrqBQLM52IbgtrQ6u6ida7i94F/8bWlpTFHMAbmLGXnTQ0ohcp9o3eRRZE7ceLZ+/wuPsYDCXW4J
sMYt5kzVfDRD0KqZ/cg2c67IjtVUkvv3VtBHYAKlsPCa8iKrei6ptT7E8qk0h4eC0trp7O7xv7PB
xxC7k8wkg+/TXFKcpG8jt7dFtcyVUjkwbLjl6IiIyHDz/LomNQtLy0dYQQb/gG5bdjStyd6H49Q+
djISc9Ri0MqKQO2fkQb40mgyHCWMJr8G0NvXE8neDGyAVEQ9zV4nGclTVJHMjbMpEXRyrW0dcMCg
poF2ROgQc2chSul1YeeqDPxnGHoUx9Opb0H41KUZPV2f/HVTkD4EoAlEpzxvrpSqRcSoLZ+Y1E2u
msX9c8ks4ugTkCDXTa2dSKhagpxwEVWG/MZlQBh1PUkypsGX5C66ndN09onayv/Gm86scKGgbXKI
iyBig4K6I5u4q8q9kXVEcH9YnTbIQ4PzF09qZIoux2Kp2dhTI1JOYLYAA2cP7GA1q+ktUlKGYAuu
NNvAcz9t8QTbFQEIJ5Us+ZQjo4AKkNUUfaBA7GLYRdosd0E/JRoEx9ncN55m1/m00xJbZg7k6RlK
9pneIUWWEcORE51FTtvoaH0uSYpGhesrvD4rJqhXZRNZO/5tCo2FTmqVUEaDHK0OSmvqr5M8sIew
K21ByWWZYP7iAS1SAPnwfgFCmtsigMSZVWtTBehG9Xmc9Z9NrT7G+ilS0ACC2/OCLWkFV6q14YFs
ajljIAMHIarLRW9iMtcjg82hqWLQy0PqqpLieAPwRCQwtXbTARk49NWw9qCz1C5NTbgO9EpZKac4
BZv9sTW8MfShPdsMgjvB2qY8N7T8+dnDOwxDqqZWuThycZ/HiZtFuSDxtHIw4ngCcAP5LtDJ8uTG
A1me2otXRCw6FC3bpmD3cPQhB7Dl+boDrt2zUaFdpNuxF0x4x+Vwpr6J7bHHcGRwnbtq1HtGG5NN
MjbjrUUayW2TcgjahqCyr1s3RmdN33JJqwSzutL5gXQJagC4q8JXFD6BXGXonYZMrwKYhOFEZXYz
EvTmqy+NBREEVXHrA2lB8BOp3lDhhT8Ztyzr/C7r7/Ky3EtFNAq25sp+ufgg63Jiqqa0pUFd9kvs
GiTZqFl5DDEL3TQ4FJKf9RQQEQh4xbdgE4RwJsIB3ljcfrHGCsJiCYPNKPdIei8Xol7x9VF9WuC2
yYgnl902sECaONxkqOjZ46kbkuemb5DMSB6qMQxqexC8Q9YSSBcj49xsRlq3yppWOU3Fb4N+k24h
8uCU8/SUymRbpolTtl41Ja6t1T46am9p6SS2gIB1pUqCyYVutQrMMzBaPEl6MRe4U0uIEUBlacCp
VNLgUlN3i0EBWLPIkXwMD6nRbkJlNJwi1QJtFAkNL27DheGLb+DcymQ4UewJ52Az0O5NlmS8/Iq+
776NPW5KM8i+g4H2qjfnhUg4ezWsnA2fO4KNwSqUZBm+iW4EyfqF26tLzJ9zJkomrweVT0v8AVw3
dRoBsowYecogIw+d91skr9OX+mm4Iz9FvCkrpwymFKxYKD9puCxxu6YJkyTu00Y5GW1AtJPENmQS
ZOJWTpcLE9y26Xs1y6ahRnQyfmFEYBlU87dosHCc7a8H5PVF+hwMt1HafNAHw8BGyWcXCKGdbuVO
aZR32Si4kK3d7y/GxF0IcOecILyEUNAhP1vTfZNvDEZcjbyrqFNK8eApiiul2j2EaDejta16LF7i
NWTaTL3xjeTau57Iv68PfzU+na3lMj1np6uCt5mS65hoS/keJ54cVg6Bgn3yg0l3hXKnxafr9tYe
wqg7I8VqgJcZPYecwaJLkxQ5CtwbeqeBr2pgSXgzfueqYwGpVD0yEQx2PQqdWVx87WyIeTnL07jM
O4tDv6qhmDTb2wqCqFO0JdJbSYOhU7dVKZcO61/0VhCKV8+YM/NcAOryeoKwabdALm0IrlpK6rCo
Tn3BvK5uSkhfIJsB+kwwSl6O0ixHEOYVMGNYrvq8J9j9Myi6AtVBtgbkGq7oGbO6Rc8Mcu4MMaIE
lTJsHAL9kClrnM5SfUn5nlex186v14cnGh3nNVHXVslsYw2rsvrBuqxwrVRRnDzLqHvd0uqGOBsW
5y2DOZnDNMLSrLd+rj9Qy2+0HTMCe3KranaRjBJYXI1AZxY5B7HzIU8HExbNvtha4W7qX1mOprl+
c31k/EYAYA69hWeSQdzQtLkmapqH0EHqXtHA6SoNID+mUh1VpIMWnRQ1YR6xS6dIHi32GE9h413/
hGUoZ4fxly/ghxrVSYs+5zLAwxfSfZTqsUMNlC3M/AjtcG+WttcNcn7z/wwCpIg0BWgreTQykVsg
yUIMmWRIY4dunO9CS6Qiwi3ghxGwMQFvCc5rAK65w2qci8Ia+7QMRv23Nh7DMgItlhPpgrHwp/w/
dpaBoLsYWVgesSP3UQziE2hn2VHmWeqr7WZK6Sq6o7i2ulV/9uWpjRPBtZx/KHxYhT2gnYEqR/ME
d4uRJ1I1KHyUQfQiSYc0ABVu+iQbmxz4eW07KaNT/w6TTV1v68kdiceEVE+LX/JeQ3TgMJGVWfJi
3H1DnkkVapIJvcfDXe3YzvK3trGd19LZqMCHHKq35LX+dt1z1lyVmAARAeONlzR/TmndqA2KCbm2
DBfGNrtLQGeWVaWbJ1tVu6kiUYfbmj3cQiAdjRY3OBPnRPnA9F6KtCqwxva5bJ5JmdwU2WuBd7wp
QdqHtQ/XB7i2NXAsQZMOqWBk9blZVSq9Ku0yrgO1sfrbQZ26fTaYh6yZlN11Sx8iE/wCIpm/SMgi
IwL85uXZpECbyWjMpA6WdYt27T7aRbtmP0CnPGJOuAVuam8domO7pzs8e3dNfBNlgeyBty2IRa3r
/A3kw6HPv4abaaWZaWFlaR1o5fdSSt3Qek3DmzQ0t8yQNlWtHyC/AgXA5+uzsLqRzu1yJzQj1hyC
FqMOxnHckNzrc8sFBU44PmONFepateTZ0WuUbZTHHv235V0DobVOtJ1WdhMaoFDe/tA/U3hZjN5I
w6Ia8BnUHrzUvEmb0VHGztH0yCWlIE/8kX7nll5B9R4wEChMa9DJuFx6OzJbIhlVHRzNZee+gBDZ
A6J1U+50/P8fPxVnQZ9Gfrz553/UfQeu0kVflB86kau7sqe4oz9B3Fh2NEFBZO1E1JAihQQcYDjL
EXz5dXTqAYYZMRekmx1IrkIIJvk+6+M9M+e9nEpoSbgBGmg/0Mmf9GzX1qZgglZWQ0P2bGEARxvT
l5oMJVmRW0POgm6ACA/EH51m2sfKXYrX8XX/Wwkw2OeIL+hGAEiEb3hOSCzPA5qOgsG6bcFOoWU3
TG7dYj40I8gD/+5ZtWwyWEMpFOeUjpQat8lSc1ArCMuxgGWOup3xvHZykd7E150MHwbfvQXhShMu
ZnK3Qp2VMWW4bwZZ9EPNeo/uLPTfZp2XqaaT1F5fVbehiK6ZuyBCKgFGgfkEwFRHHlnnzsNEooWt
t0McoE5J/blXi0BC469v9g29KXK1dBn6dN1OY1C3mRNBqvKLv4CBf5EmVxaU3JLkvfTYOAuNuRzn
OJgyqF0NqPS5lOShb0P16hANkNqlU5cLrm1LZLrYxGi5XRSXl6osmqo+eoHOXlAp0mRWVmhxUKqy
W4fK95GBl/Uv3XOxATj9ghqDk/LnbUhYN6ombMSxX+g+OmVMexNuSPYjEuU+V+bwwtTy52fD0ahl
zVZlxAFc5ZRotWNM93r/KNXkXikerw9LZItbr1Lt8k7TSRwUvRNVJ/U1+h32kHIVzN7aVljEV4DE
WlohoZt3Oaa+kydLLxT4Rfqt6QxIIN+a9TY7RtTLjnk778bq/frIeBzOshEuTHLnGRqqJC3XF6+o
xkcAqo4Zjqtk1D1jal0rgn510kJIb3yQx8gBA/5M3nNKt9e/YnV+z8bNnS89axtTlzDu0vRKtqG7
/MaU0Ap33cryK182wJLpAtMH2o/4pH3P0rmaVHgMi9EbjExRYj7MdBYtoiowww1mom1RoEQMx2Rb
QHy2yVw6tiZtleQh8W7Q71KUj83sCFvPvzxglpU8Gx4XR0s1HyQ7hN1YfY+t2Z9H4g4JwNetIHp9
PXA/LJmQAwWwCSVWboT2jB6KYk6SgFok8pOKAF+sjEhDz+VJSZXEzWnxHcWYX2WLxnTQZlTuFBdP
GpDogrN/bcyAQSDxT3A6oUx6uWFoE4/FVGPMVK0OeuJbVo9u8NmRBHbWYidUstBsgWoPrl3c3HZ2
nRistOJApxXbdqX6zRxILQjQX852TOu5ES6ipXmppNqkYzANfTcGt/xVEepGCrqvE9AMVl3qXt8Q
q7MH4qelngsFS/5G3zGqJaOKUdnyPZ2+22YF/kS3VU/XzXx98mJgqorbGchMcEuSucPW0iPDStGk
H5Q9xKS2Smu4aQo+IjQXAkkDmm5XugeRgWAjrk2nCkSxDWAxnvW8l0YkKQq9GeGl8i4eN0npmj+b
0EWCcChF5P5r/nFui/OPoYtDmuSwhWKqO+T4uxIEL5EFzjmicFSncYIFUC2Cq7hxsu7vUpwfJwFQ
5aZGgDNH/zWHm7Bw2VMzNicBOlo9UYJ+Lfae//gSNM9O66yfUqBg4AJy3bij8UMHHV/Bfggcbdnu
fIQ/t8Kdn5aix4XRL0NAUehb4ve7X9Ym8w1nd92QaDTLYp2NRlYbXZIlLEYcPYM/fVvLtWNpoqLX
+pJ/LggXZrPQzoqJTEkwU91Juoec/JcrznltSIzSSktMF7q53CJ+YEom2IOiIXBeqzUtsJQThtCB
03uCfGKbCAAaazFMxVUeRwDOdFyrL5dCUpQY0FosRQ2dpxqUnEVq+Tb7UVf+9TVfDSdL9kxeyKaA
Vbs01Os9g3pygS1ukb2eJi+2dse0R5xNeN0vDSiTwMlWj1n1zOLyRWdeNquk1qsIFuN7CVkVkjnV
KTtOnm46igvK274UnAerbn1mkJvLQUajqoGUVaCYzxHN/Roig4bICM8t8RFnkEMASA4N2QsY7HJY
tClYUzM5CdQHA8i3o5w55DnyjW3n02P+Q38gm8wZntI385BGzr5ON4bAZ3io0z+foBJw8C/5DHQr
XX4Cq6V8VJmRBNm0GR7mX7ln1Ec7PMzVg56RYNJeGLJYd9KvKK4c8y+V3r5Y5yaAxVk0TECPBTJ7
04DKTlrZlesba3jPp39zMCFtjrcmugttQMIvR2rHZawXIVm2uGE7iwqKB+YTUel6bZvj9oUcqwwJ
bqAELq3o4UL3BKXWAJCPnW2nhwktwte339o+B+YVrV9AYS1Z+ksTwPN0gMFYCO3gTSTlJno1ppdx
FKRTFw/nDxAdFFGLKLwOqgfuABksLVHbKIQVtKQXDq6Xm5Z0bgsAOEgR5ql3tVjEa7H66js3yg2N
atjmxIDRfPqBus0Qyk6z1b8ZyrsRTRuji/dh/3J9NtfGCdlXENSizoisPHcct+BOM8LUTgLcuiQk
cyN/Dqz7Ot/8q8GBDhPpaVz8ljz15bpRPbTKksVpYI4jnkJbFP3MKXEM5OOl+CEeNSdNoNIlyo/y
dfqPTWbg7odM2Yf8CReuS8ZqA1KmSaDh1EkIg7BuDnpwHfRvkVtHt9M3SbkDzc1BDR+gfav+hOhO
vWneU+PJ1HSB8/IdqP98zUf9CjSoBpTqL2dBsuyMoQcsCSZ/PJGX4sH6OW+6x+hheDT2qKLtMDHo
3u8fGvDt/0SB4vpyq8t68n4NyDjKTv/Y546SxEK1XNJgPyud8Eb39F/jPaDHzvDQAvf3Q9nOR9uX
/Hxw+vA2csH+tM92xvP1r1h1urOP4I4XlYGHWa7h5+rwXBtoNNIsp5ndJt+p5iZGDSEDWeV1k2uH
9kJihNAEqjk8Ai7nvYpSCvp4yMhns3YwoIVudjd94dWxvYnu85/XjS2L+HWSP41x1yk7Gew4ojA2
HZJdeupUbC1RGFx9SxmAAwMXtkwlfw1JlK6TSigkBv0CbszBV2S0f6IQ+tBEO1S0vl+upZpNb6Lw
ewIU7vUhrm8rFBCBF0UVGv+4nNCyipqQQaUsmFzER/pQpl5xSl/n1hm2w30TbZI72bW/lyfpu/R9
sD2B+eUN8mWKwcUDkCfIqZCUvjRvqp0yR+hiC4yHcZ9QL3yh1Klfw/vQqYvX3wJrq7sGe3cpLoD+
h++PjFlFpRHEAEHTjjt5eBhurF9J56il5UjDc9u4uvcsahJf3SRwVMhGoG4JYgBuhEg7VwU4fIPu
zdx1z9QFiClx0UQgmMrVnXFmh3vtofOpqPp0SANdf7FnVOssr7ADQt6kfd+MgvizesQtb/D/G9Uy
02dXWUOF0yYFrLXeH6SlnkKvC+ZbFCyFKdTFA754iLlgUOEdi5dcWsrn1g6phPkroQIwxpsaPQZu
He8Syzf2/cuobTPqlC/MvFFRJg1FCfC1awqQ1P8xzwX6Asp1YUUx0M34UwNLWiSIMevu8fn7XCCn
ph3OeoLfV2/I5NiLwEdxY5pPePGgo9KpBeb+Pwv3aY+L2elooakdsIigYNp7mprbosr3rXUflgaQ
zehquY00kHGJHluCVeRLer0yyqqRw6y2ocHB8K9v7PXj8HOVeNqrskjSkNWYxX4z+eFbuyFot9mz
F+nV9qxtdIgzJ5Od6Vf43fxBFEe+mTag3VPr7fXvEI2S2xVq31dzz/AZEfo0ZelH3981tSgnstwe
v2wIXJtRclKQveSnUkpjhMxl681edPhu7iZXP7bfEjc8Ng/JqfZTwaBWA8uZPS6wyKSULbBKpgEt
tzl5mBe2NPaoDTf6dFei0/36FK6fh2fmuDnUpaZHfQ3mAHt30h6scGQ7V14dmNTVq/tGiMlengDX
5nP587NQVnU2wNcR5nNwc396wEXiwILfaOZ3Rp/t/xJ5/s/F8Wx4y+qeWSs1o8cZ8WGtClSXQCKp
/6O7f67P4mrUOrOyOOqZFa0zo8lqxjTId9b95JGjEL4psrD8+ZkFkKEURazBQvc2HnEXvxmPuV/5
KcBHdAO9GA/kzI8QBr4+rg9diGuLxYVjwMHxLI7hHWSr9OiwJ6D/ZR6gasAl0IPtswr90ZMXe9+k
rbzTvsduvS138hGpiJ3uobvYnTZ/CSX9sqRcCJ+H2igyC0sakhx2dBOgy7wTAQXWtj3uLEBFfNyT
+AI3q2Ign2IJ2uugm4jDChkGwUZfnVygqmwVJYRFKYYbCFI8qE8kNp52mx7i0VtyGA71tv+dbbNg
PEXHIrCRyWFus2NBtW3/lK9smz+BJtLv9p1X3Ua/qq0wtbPsd37Fzz+KO7C0UE2ibMRHSXfNRvUr
j7lokPXBi+xWLtlc96/V6umZNZ4AZlKTimV4SeMgIW4CKu/a+VU4uVuAvACtcoI7m7YWe87NcbF1
VlG+NHIMrgN36LAbX38rmxgOHd8Nb9qd7EN16Vvj5wd9q+zCuwrHVnqD647qoIVv2z5bzriTtjlg
O9en4YN65sqk84UkdNV2Wijjuzz5RrqT9sDD77XOBYVFA8HtpwRiBNOLtive8Og7GEfgY8yH2Idq
4LtROQzP0Kfol+bK93KQOuFtLHBUvo3mY8edTxsXstmc61JJsUoa0Eov9fKX6X6fHcU9vAtJ1wUO
yNP0WFGV1SSFMflgO4mjbTev0Hx0Uv9N9BZcuz6cD4uL2roeAYax7L+MvHfZvVb9yUWpyq9wNyTu
zm1wcbuT5JSA4ggOjqgZ30lO74AzfjNtIm8EYT2yN9uXP9e9afWNeW6TC9pQ7pV0m8FmZE2bqqvc
pADULMy2bTTtqnA+SB3bJUP7MNLuzrLj2x6M9VUGZq952mpK7UeK9Tx3d5KomiGcDS7ijVOX2mzC
l9knCgDc5Gu7DqJwGWTtJbf3JW96LQ6VYNev3sHP54MLad0w1PEwY53lbfI47wDJeCBevqm9VnBX
XHtcnBniq+lg+AgNucPwBl8P5iNx7G3qD078cH2BV/0WpEiopy+UhXw5mFEmT1Ie0YAmjdcoUKgr
3VTUqPNx+nyJSZ9WPmb17MZBIMOjl1JMA6XZJ+kfZYx3prWz8Woap/5+TConNmwIY1VuWnRurw27
WHHzcHJbQNyyOX8aJNMpunarheUGPI4o8pEdrSU/Shu/NbW7haY0rLOTTcHlwkRcE8vG4j4fyDv0
fCOfjooTnweolAGo3ryNA4J2haptHALxTzV6LgbBaqy5F+TKkNNBdhDYer5EkLcjxFOoCShcW+9K
K7tjzSahvi1vVfoMDjXWR2jYF+UfVpwAVwcT8pjgnwLgnnNqhl4TvPBYEkQAvzU9+JQN3J5LkUiZ
wAyfr5oiQlmXt0h8tge0u3mTErutnAm26JoVQBgXWjqwggAyeXm7xUJCn5Eg8cbgP34nvwtLtSvu
AITkp4XlC868uZbssiUMhdRsLo5DqR9ya9w0zfQyd/Lm+vZcghjneRb2JcQNUOoEOnH5lDNTYTPX
86SiKqxmPu0Tz5oUzc9GcFGk/miwbNvHlgBRtET0ryZ1TQUBCJCJJpf0SoY+xeMV8zeMPnS/nYYO
kGg1nMwudsA7uNcHuLpakCD5P2vcLUox2WgqJbAIZPBa442GP0PRjUg0IO5VCiynxTpJTYLWnMdt
CLIPT8rBNavn43unx+jqJESU5F+1iU7OpdcBLfA654RK3DBJylDqU0DOH99sOnNbz5BtF7ypVg4J
1MU+zXCeyCpSqVGJ2mndqI/FAFqCKHSlVtqNs+LXlZQs2B5pFOkFr24AggSGrX403nOLlqnQm9WZ
DjBEOvwa9Xlrq7E30Kx0KdpYrjvI6g5AhhtoJURfCDBc7gBwtqhD3WKIibKvXQ1oWc0FrX29Cavt
f2eJG5VEjEljBeoyaKFSoucmclQtSP2pPRYCS6vecTYmziPRltCWnYL66dKsVfgsOViFG9LnIfw3
sfDMEHfZBnFbQyy6GErlbVoeIGTh57UADbWGjbCgHvSfJeKcfah7W6Izligm3Rby9ZvyLe63hhUo
2o8s3xYmymlG7ERsclkjmMrlt79EKwPkHGA4/SB35NyDpJKh1yhCaPP7HD2Moh4T0e9zTmFqIWt7
tBMGUfJHl38Iz5K13weXAahoTQhfqMbiKmcBvreYaU9tjtOqAhVsrM2HUbVFfYpr+/XcCHdVbvU8
K/Uq/dhDwHtRdACl5N7q/lzfQGuxHC2BC7gQCYgv5TAytUNiKDQJGvuG0vdGFSmPru0bJBBBToV6
uaETbhyTbjFIHGOykLsymmkrR5KD6OAo+UGCTs710ay9VHEb+rTG3YpianahRYHASeNhoKCFAsHD
FEdoo8laG3r3au/nMm2fypQ9zCaUcbCvh9uuK3SQz+bMG4rh2aJzJgiIqx7z+Vk8M4E1N6UZDwv2
KYkkdyAy2dBGFunYrq4lElagbgGgC0mlS79sWD21vVEDsKmNLkKheDHXzi605/3HArez+q4Y27aD
BWCWTyUEFKQxdBJ1cAyIrBLiVCo5tH+pELFkH8AVp6Hqr31QGHJGlTZWltI8Ti4DvDA9PTJW3Xed
7Crt0isUR7vrTrQyjRf2uEhvWvlY1zXswY8caOmgHelmqv/FeXxhhQvzcZzhgaLASmXfkPEm6/5k
yU1nCF6kq2NBlEVLJSgmARe7dAmQV2hUBvtoAObsXQatXTSQ/SWD5T/rA14y3VRBc4f+1Asb1+d+
LSFog6rrPz/GTX4H4JtBCc4llnbppoiSPZPi6J61pT+lCWjnaFFuSrP8Q3tKg9SogTvTom9To817
NnaiVu0PYAl3VuF7zEVnw1yo3i4H9z9GpCckz3AaR3Z2LIz6IEdvFQ2/JQnd2LHhGBUS8BpaN2cn
hdoXMi6OlW1Kqm5NSo8ZGb7LqfHz+iSthFS8yxedauDdQUXJLaoW2W2eaZgjSfKS2dePdf+EzFUs
SsWJ7HDBNA3rCmyMuFzFVXmAptdOnnunjvW9UirHJi2314e1cuKdD4t/scuZketDB8QRdH4Bs+tD
LwwPNRM8XkRWuAVlJvTvphgLmjtyeP9KzZdQEwSQdRMEiolojFvwrhcb4n+UVG/DscG8qWAYGsbD
4GXaq9Y//Jvp+rSyrN7ZLaSOzZj2GawkpjNCBTOwqS+MUisHF9YEb8qFHwtvWd4IIyTtZqDPasvq
nHTUTXeiowjetTjsl012ZoVzaOBkrIKo0nIJOZjW4BLQxIbzPZNTR4cgbivibVx37M9RcY6tmSxF
PiBBUV5vj6lRPdPsR5XdywYDilvEKXx1cODA407lXGlAebpAqFJNBdUfpLqzzJFfu/KOgrRamI5a
jfg62ueXBkm0ZnJziWSRidQQxjZULs5J9n1In687Hlm2yJflQo8dbsDQ5wFa49LzemKNJbiWkMVt
o8RPc7P2Iisu3ammkjP1RfrUFbLukI5mfp3WdAN59NdRY4Njg6vbUSoGDXoDi0va+g9YRiIHoh2a
Oyd97mLv2C50uN/0jHVOqxQvcTxRz8zTEDygiuWwWIsitHeCSMuek+nF7qrQ7ZUovpuHSPHKEl2n
VZ1ZTlH3jY+kCNhlR2MMlBiUEUQuTF+JBskpSGOAqkHTNtcnZ336P+eGm/7YqulcpVEaVGAyquLe
kyLB0201uqBxDOAmdOJ9oc5D1LE6pGWRzdYflCjQpl0m944uunWtpTVxvnzaWUZ6Fl+MLjPTUoYd
45DbPuinJN0NCe7Kh+SXtNdKwcStRpozc1zQLOcUlQgTThXfO52AR0s0ZZzDgqa6VUMFv10CMUru
msP8/fqqiwxwq278L2lXtiO5rWR/aARoX16pJddaM6uqq1+EXqq1S6R26evnqO6MnckSkrCvbRg2
GsgQyWAwGDxxTt/WZjVhrqI0BFHOSz1YbgSBkvT1v7PDBa4y1zTaMtgJ831bb2wggps7WRVscMFo
HC5idVUnK4WG6Qpfunv7MTmPgr6Z1ZD491pzGeP/WBKEDBiQnniGVRLSyOiT3cY/h9Z3RBO2Gukv
LHHpJLALmjoXsKTkAdpIO9AYRQTtlrKom3p93/+1W3iaZzXSJjydwxB0j6wxIX18h81Dbi//6mjw
lGF8sltBHeZ6S+rN0GH1l+Wvnx0ArCSzw660ifVhiigrVsezXNfxF+ocfA7TSFFZlWMJ4Ie8QfpL
tLEgTIQjWx2PBQbapeYPWfMlJlyEmBxsBlJisPRoD56Gxr+ysUhhxQTNf8wUpEurPofiJ6rW4JbG
BePalsOgX1dVKAo1hZ8m/tgHQOBVBRprfSrCOK3Gsgtbywa7GBfK8UMqdbAFxVkg02LBCSD6eS6c
qXNfhPoACHPXoSrUZLrldVEoCAKrDnAxBi6kQXGkqC0ZYyjH+9b4MKo9TWJBLr66/iAcgYYKrqeA
l1/PU4QnBtxaURhCxT2e0XKYK6TOY1LJxyEXrP/qeaZC9MjUAQyGBhC3KBHtpG5G2nJU8VjiT/18
bw1M3kRNqXjR1CUumtPudHvSvakbKRlthQqi99qULk+2aBgG3Afst9fDhRLvQlpQYUrn32l0Hv9F
jyj0qv7+fe50MO2YllkNuDWLWq/MTGKVP5km8Iu13i8ogGC1NBT20ZfMLZrGwNUSa3gRpMMhlxlz
Ua0+tu3j2EFSVmVQ20lAGAwECxY0K57Szg4GoyWj8WglIj2WtRlFpojWq0/5OZmbUaifmeEY41sU
SOd4qAkxt8rzh74RXYVXDS0kK4Dsg7CY56VqKidUbRDIH/tZ/ZjD0vG1ROq8BPvOvx3jl0Xik2sQ
lWsqqGOgyMC/6yZVO8bU6tBwVmUvPe2OdHoo5V08q27TfKvQyjgXgm24FhoxgyD+hQ4XIiQ3i8bY
ZWPdjLhJZlFQbGvIE8apO0UqVJUjEoroD9bSi0tznJvGRVuptaKgvpZYO8UpzjktADJQGKnlZPcv
ZvPvofGIDEjEgBGgx9Ds6hXt+iQealI6MxmfNfVJi2dPFvUfrAFqQT6CyxFev0BNw/tk2bIknRO0
Z5ZjYCjZoQJbUv5sQ7DPdiDhl3rxwUweWDIIkoO1U8FCu6sBpmFjYQm4ji6lopq9qaOwEbMk+oN6
PISdh0r5FzHs0gqXgsipM+N0w+iMPt1SDVecNJhbGtxetjUXubTCpW1F7kxyl8OKpU7f1YYgiduD
lsxNdBHMZW1joxsHxFfIP1Dm487SBs4R6zKuyyHKBVswTv5Eo7LsJvH4L94AwG+Faxv6O5HY8Lp+
I7OLPlzuCOZsg1NzzmIvb5hI6GfVC/62wiMB1AliYZqOgo2kfei4k4MWRuBnqyVRIE9AXAK8iw0O
oWtHa0s0P2otXqYM5jtA+7dB9SJL9ywi0Jxz2o9u3E2/0Q1vTN/SqHTz2S2qndo83naRtdzBRk8k
ek3RMguU7vVXaLPUtRajaALOdskQBXG1Y8l9b06BFovac9fccRHCgDCUBnwKv3SSVdctrYHo6MNi
0zfue5FHbgLtxNtDWovDF2b4tYsVu6CWvOAqXrqMmAOxf8vvYfqQiZp81s6YS0PcJh57zWB9h9Ms
+1O/w1Q2kudZ8s3QE7UXrG0vPDMjKpkyXgY+G0kuMmEbrPJIhRDrH+oTCOT+OezFufx17g2lBsYg
Dw38egGMyywfoWOR1XivMd7rcHt7bdYGAvI+A2V3JKto+r12t0IqwLK2dGiXY/1sMuM5rtqtIX38
Cyt4aUDLnGHo4Nu8tjLF+NUWBEDHok1BnUr04WRNvcDNVt9Y8OYLtBVokkFlyp333ZDJzZgDXDPW
PsOjhcY6z3DOGTiTixKqOtPWKTZmvAHLCSm1vSRbwe1hru0nxzZN/KMBgcBzTmRynar9hMm06rRD
k7gTUGCzvKwoaxJJUfyPyz8ou6Ib/bOHH11t3KzOnRQW1MFVph2Z27cgemTDdimcGFSQbnwdGCzh
4IJT2iqktBYvunD3uXOsiNVou8IFMAHDDGhm5KT2oWqB0tnm9iR+9chrW5xHzo3SNTSFreLVzMmM
ZVQFFtZHg/R6aT8HRyoX6AtbomVj4HqWDUB7poqWbsuqaEhvJg6xrcz+L+1x23kGUbrR9B1wIRI6
XJw/WvkHO0zIeLI+cSiOg4wK10GLc/+2ZlHV6xNu5xL9AezqY9nk91KUi/iTVjA2n8LY+GzAM/FO
txxhF94QlnZhlxHGo+QlUaPYtQqZmLibsChFGt8S00m3eYPWkuZHR3cttfzbLrK2gOha++sDuJFK
hTqY84wLYeq8KMZdJt1p/iCC6q0kvBgmbkV4/0VPMSQRrocpl40uNbhUH/PEb2tK8AQaD6kXsQKR
BS1Aeuz2Rkl05hsi7O3aUl6Y5nNeqDhBanrpJSvRi5dvAN5QRMWWlfsunrVVZG0LaS/0UbhdAMW8
QqZji0nsJN+ot/Y7RR88XjpADOLF069x8pjRu+Dt1rCiXQayMch5FOrb7bVcQfVffwe3O8ycDqxu
8B3Z60fjmvvaM44/w/c4oK/OngXS3nwsTtY58gR2l+h4fSG9tsvd9xmblMko4UQQ/y79UncXnAdd
JE7Vvdz66DkrRXXOlVoNbKIeBNKLhRRW5mzKTlENIUQSjlHZogtfdxvoNI+Zv2DhzHDf9Yxo3TGe
BRfhlf6Ea7uLv13sWLNuIX6hYI4rIlXkoTc3sac/shegMZHttc/MJmZE4owMb9NPwTwvfvRlnkEl
iXqYCYYWvu+FJhmYOCREW10yiFz/crrYj+Nxozpj0MXVXdqWjzkEgZQeA8+/G+UkSguXePTlC6Bp
ieR+wfbyVCM17UOWxjLqR9NwL9do/3Kan8ix3lgj3TW9/i4Y8apnoRgLGCJEQqF9ej3b3Vyw2clm
0APIlQek+z6RBog1UPvZeLFTt5Hf6nFngNOVZLJgttciI3zLXHgQcA7wbDi1xfCo3al4wnyAL5cP
WunngkeO1dm8MMH5koU8JgwtBdE/9uwiI2UN/imTSEnnMhFY8OutD357YYvLBQpz1qLJ0lHc7uxf
raMTiFI8316tZTG+OAckrzQgTrBefK1+KusexS44B2RCidZKPh6fqh68aspHIt3ZUkcq0cmyFt01
rJAJCTeQI/EVW82cJzmeTWRTBra/+R0cT4raCeLb6jJdGFn+/GLLp3VFwaxv4cJcOJWfOmbk945M
5mYRkbbamNSsiAU2V70PnSKfvBgounHncp3aOD8KIz2O6mspx8TOXq3xewUQ4u01WxsbCJpxxYLQ
zMLmcD22BMRxVK2xwUaMxANusj9OodF7+twnrjpkv8H2oAhsrsbu5WEaPGhL7vElBw7jfiocnMmD
eWBv4/RoQtenTiJXKx13zPc2eyoswV5bm1AdGECQ6sNN4J3XA83KtO81G9s5Bh2T5IYpStDSIwTt
BAfE6oRe2OGcZc7M0chN2OnH+qdcnZos3jhvIK8MJil0yO3V01d2HEh2gbZcysFIQK4HxWZaZVKb
ZEfrTQG9gog3fHEyfkNf/jznHBpV1bEciuzI5u9DFBIKBnwqnTppr7axO40ft0eztpkvzXFLRJE9
Afxaop1sMEg1PNmgahOSfK4FqUsj3Po0ThuzvF6Agb0DnqrHcMg9ZXwyRs+x/SwC5EsIpF/Kqrem
kdvLpdSOYw3F3WNUbcp6m0avINUlPWrMUv0GEUXF+JbO+tPtyVz19wvX4E5OCmrLsWjzDIUP8HEp
z+jIIYryMKOWc9vQakaEwo1l6ZA2xVWdqyp3jZqF7Qx1qETe1CZ4x9qcRIMD8ZEufpikZJMYpj8O
EBXPdr0cBkox+9XJAFXYLFcHOewEO3DNjUAJCYGnpcEKb7nXm2JU8taQjDo7TvKdpb/giihsH1ib
3M+SIp7SoOjJDxkCVXoy5kZ2RE2CKP2fhek6akyiKqLZXXNXPKWhAAY1G9wtuB0uq6UjsdnMjhUo
HONd1CuHtowO+dL3Xe61OTv3tQAQvBZU8D6A2gQKuKC75m4RvaVNcqPp2bHWRpLiTioEoK1g8Bf6
2yVVAAgN4ZgLLHXthEPC8ChoRw/otndT6W7pEh28ofg+HxSK7ioNTxO4kcp+MwSd+Y+fx2EfecOn
OsDS9HftIiyWRlosl8Kss8sgptJL6YT/vLB5bYTbgXoM3TTw4+FWGJaBVmektkZXzP+65u4XY/k8
bC+yk6hhTmtruAjljbqLxifUJrdiP1y1ApDlQkiOjhY+t6PUGewF8XNMZzRqlAoAuKxUfkhOJ6J3
Wjt0UEpCsyxIkpdGu+u1oU6Hh08bmQ+VcnfInQ1kYKG1B9phgii06ZpIhkBA/HA7iq3uaDCtg8YT
7mjInNUoMfBEJS/pQb2bJOvA0PzRYbnYvxreIt4AOkoZjEHq9fA0LFddLsMD6H6batYWHFpGistN
ogVFNUGPQJRurS7dhUVuP8tom40rAzkyy6adxjbdBMkWQ5Bera6ahQsGms0husGzdBg108K2h39k
5jf0zjSBEe6U4ZVRHD614F1nNUAtL0saKtQ2wuL1FLZxDmVw20FJxxrax6hQpYeqYJ1/2yNWR2QD
Oo9rJ5yRLwlDVt4CSgu5VYcq4/L+AXnd+64Bh85tO6vLc2GHcwi5sbJkstFEr/rvMhGchatujSaS
hYYUxxQPo+uNqKtYbKOuraLLUp3ddoTsuPRYFYJ0Q1s7qMD1C6lwCD8sjDjXiyJj187QaUdIbwb7
vZUyw5vC0XGBnYn34dKsms4RygbRfExZqrog1oiJrnfmgfaSj9q76cl5oW/ZqLzEkgIRpFLNA+qk
+U6ZNPTKh3T2mjpt3pJ2NALwVMjETlAhreb8uS/qgVhZh1JMrNKHPsV3RGOnQLCEJtsxHxK3MgG5
kytz8oH+yTZ9VcSHCL9MtBTgKCgeicTel4jBZ32LdhSu3aDIQ150PSEgeWZ2ZczZcZSy09TqJ5Qy
zKc803KP0Sh+j6XaEKz26rkKhDNgGrhcQbqIO3LqyKRmoo3ISyZSQyWV6K7zppytt+xD/lX8Viwv
rV0g6G578PpI/7LKP0omhZLJWgqr1KucZj9a71H9IWnRbjBeblta2/kgeXfQUolHFBAqXM9pZqDf
u6kwpzoD4LCWs3MdMtEkrqXreDb+pAIAMQSfP6LGVSudNGVoiFK3Y/uWOfWjDHiSM26Ysy3Kgcg5
I11yvj22lTc3nGsXdrnFS/CrUu8g74oriZJBzl5mJWEP1AjlQzFG5VNURinaXobJG2xD2oWq8q2M
FM0bp4LuABmIBeu6ek+/+CKe184GCo5JaA+DhhKhR+tnpATqr/6HTLrKsxuBtbVQhfc36G7iDRh3
dG74UtMobRfDWJSiZa/e5QWafwsIqYu669cNAfGDIgCeIvg3qyTWp8xB1D1CakfG64PStsT6IdJ+
Xt0UwCyC7gPyV5CDvHbVZmrA/lkjDlnkJwjl3H2+EfjL6ma4sMAdHFNXd30JYBZe9zRo0Dy1W7CY
bDX/d0wmT/Js8Af9lxa5GJ8bVpb2Qw8SZetX7aPIl+vdu1S2WyXeAjqN0uVk3xl9RTToA1g56UuR
8s/aobwgQf9/Vpc5uUh286gzpnGZVZBXeKBT3WWb5ByLPOSzrPwldl+YWc7sCzOTxIowbWBmRBQl
BpQXoX21SUj0HSV+EjRHNGwl3hvqgD6eATy2ix56/+Vj9kVQv7XxouiGB2kkNGjb4Mbbaz0IS9QQ
pyqb3RSsOTXYxCl7nXS/aEzczCrBLlzLRpACo0gGJnjcOrncCmXCRFeKNEcbMhQxHDn5jQbL+yIT
lclW7RjIE4DtRns8fzpONWAEAJjATvM00r1u70CvettdV0wstMKYNXMpB/BVRquZ85xVA/QxfeMt
P8Qixt2VHa4ggzegaIumeJxG106CJ6+OJtWYL3UPHaiBLeuhEemq4T9fkis73JI0em+VptPnx4L+
AcYadAhCNPpKSAScBD3xGAg6gXnB3CjJMlsyp/xIcwsa6ndL22ojfwgR1qtLYjoLuBmv3Sbf5B5H
jiTnnZkfB2VjNHdD6gOI8y9W/cIEF3cjO7fHOoUJIFeacg8T4MC/bWLt1X7BeAEWoy70UXyTBWq8
rZR3wOCEG+MQBmmA45q07rT9/SKq/6xlBVe2uCiPMnqvxQ1spemLNey1AazgAIk6WkXk2CtND9TV
deUP+bOW/xKVMLRVx7gYKRfxk6grJbaMVIqJ88vOyXSI7vuj/DIHKNG6+eGnsm298dD6SdB53Sl1
8y3zqpduA83jwxTo29rHQ0KyELeewDQnjNQrydrV9HABsjRrqhXL9LwqnuyPZN6psGa5Jqnd0Hur
HmXQvLw6JPZv+8CqJ19MDLf5IbozpxT52TEfwk1t+IOsbuw5uG1kNcJcGOF2/thBv9qkMGLQM9Lr
QnqWxzfFnRyBQ3+iqbjz7moWlw+5OO/GxK50YxmN4nWE3Xd7JbB3pqvh/lC5sZvulG12T4PZsw6m
x1zl/nuzr3cxGPk2mgfqdE/29AAUbm53gvaXGuRPCrRp4+1ETMy8RjIvCcScmMva8l+9PDUupWec
j3wVkTrhxNQFyAod8Xo7zd7t2V9DrQDKh0MXZUYDFMDc1otDubNyCWIKFA39GpmLIMzQedy+Nrkf
MUJzYpnFQ2EJzq21PXdplttzqik1uZFgWFZqBe2IZpdsVI+K2f0w+1ikWLqSYGCMUNNeqvcLofv1
yptw40gzMMZMNXdps0GVTSmjIN86RtBYgpR1zZ9xN0VRDxkGxCK42KwnYWjQpS+1qWs3lcsDatt+
Uz0l8gge639ekVr6Ff4yxq1ekUO5IewB29bi6d6wmruoezet3ktqRmQlCwZdJCa2unAOdKvQdQuP
tLmYYEeo+dESTVdpA2jfRBlIl030K5W1rpAUvSHb2w66bg8FWQNiFQD0c7vWSUFF5vRoV4qU3fdd
miJfG6noNrx4G7/JUMLAYwreaVFI4mKQnIyR2iwdSVR5lSkNepRt1OSksm+xvhu6XaTGJEfrr5V9
MH1b1G+3x7gWZy/Nc2OcymSa85BCQyE0AdutUL0K51PE6ufbdpbb5ddh4gV8KTuj2sNtOgruowjI
WrR+ae+6bBy0tN3WxUm1fzDlMU8Lv29FNBPrQ/vbJLf1IqCFAQABagr9Eo0HirUPvQXGrzCZYGxr
2w5PEX+NjfPLSCukWSmwhFNab1rT8ejUP7U2jV3NZESCxsDtuVyLy5f2OJeZEylEU9jil2AySvTn
zv5924Bo5jinkIfOUcLFAD0bXezS6qQbgiAs8oclbl6ciCxFi0bP4HdlB3myHHSwHU45+RHEe1qW
Q1fpjwaM1+1hra6TghYTbGUZaqHcOk2obkqqBhAyfRyRxURuNmwzjbT0x207q9OHAiHKwbgZfWEx
DJmchfMCYUsb6+cU9pkbKuHdOIooO1f9QMN9YiFxW3qSr+fQYLlhl+0CVxtfzG4rGad/MQ7QS8i6
Dc0FyG5f/34SdxVKYsAbDaCaKgwgV4ArlXsR7cDaAzc6o/62s/jKhS+E8pRJ5oC3DUmBqTAoMjBN
onn/D8pwm8FSAZthupvX9ju6q1pSNo9GBlS3Oh4LLGaE7tjb416L+yqCMarK6oK65satSSObsmF5
IUOt0NihnD9nxBYJAa1bQfYJATPQ8PE6QBI0hSVjxqiBDG7ozxZXQn141DNB7rnqjKCW+38zXLAo
InNoQauEhyMwJkLgOBvRD5SLcIvLlFyEd1z+HYwCcf2zLR7/fb2Eeq0qcMZWOel1QeLTkG7kVieR
DpqQhHlK0Qm2Mjcq3h5fOQ1HPc1ao1FOo7lrLDALhyWZZUFvi8gIl04B2JGEU4JBqYPjd7qbAVES
yi+3nY2/7H4Zino9daoEbYehhhX5qfkBXa/Nc/i73v5K7xnihuCk4nxusYUeOhSfgOmFPCDfgV8M
jgZyPlk5VXVtHJ0wVJ7DypB/xrjSe8CUGIKXxHV7wFUs7eWOxhdp9VSzAQeCvd7aTMZhrBQiqSWQ
WtZWMIvcPfX/Rva3JW4WB0eu6gHH8CmqfDPfMQdpYXmXejp7b/IHpG7DoAp8kDvC/mMSSdsCFsb/
8A/pOl7qxkqblBMt52En1xTvZHVZBg7Atn7byfOzkdb5RApdH7fRqGs7wZgX/+M2HR5RVOgloJcR
nUSL/17ETbQzpO3yBH4qXtPfrCHj2bgfvhWQIGjvy1Ew2pXNcGWMiyNSn7dmBWunJqGHQq79vM3c
aWp9waBEdrjco3CsimoV7Ay96Rlx9NAxG9xG855BG65V3KyDGhbEEIiZlw90cHZ2lu3lONtkkeop
U7+5/T2ri3wxx9xZgDZ78BoNBoYdzedI3yvVfJdkzJ0U7ZDkQMWXsi+ljWAWVvfNhVUunELxr4RW
O6wOeRe0ZhSEYeJlpRq0/SQwJZhvHt4ySlXqWAOcqAUPzKDP36zmftYtUSGJr7P9Z7f8PaTPYsCF
s/YQagMcBUOSiz+F9a2v832n2GRWKj+pVMJyaRvjyJDNOagknaAzwTUzkSaXYDU/Y/HFRxhN1VdR
D+eSUOpPBmOPWua9npoHo+09g3W7PAcxviaa47UYj82z0LiBSA0vCssiXNiNWKZLViIhVLyPLR7E
SE9md99vyieKRgbSv992Wr6y8n+T/bc9brOyFBykqKxiUWN7SyFkSxPNr4reHSlanXQUj/CcVIBJ
bgQzdOMkgcD+qlOBCMNa+v0AkuSiseNkRst6WzmVHXADU3o3TCkgZ/39jEeV3hk2xoRa1mQemhkQ
Pzzfp1CmTbamNJNOEyCPVtf84lu4m2c9Ku0IPkDlpOXBIKOnAfRnnjX5eOqdUTfN/s2RB943zC5Q
8yiQXC81uHVZjj555TSN7+DcHuZAgWKTSOj+s+XpS+y/MMONCj29TTlYlXoqc2gdADMGtkZaAyuv
yymUjDqK1k83HRqHNE0auoUBjFfT0sHX7MrxGnvO9mozhpu4k0a/V6f3xBrZwYJmyR5CTro/q4B+
WFk1e+j96e+jgqa7207C3V4+fRSUhqiJyZBfUvj36CFykM3rkXrKQvbQ1tUp6mxRo/yaH+IdGgTR
y8MLhIKvFyOx065H/wdmyZymbaJF1s5uFLTkh9C/vD2c1QCHawyyHMhe4gWVOymqYdJRJ6fqycq0
71lqBma+GdR7VQODIrRWEtXL5R8xS9w8a3xjRE21rBz/9kdwN1xc04CjATUKrrf4B9vverzWSOcw
sZrmjL5a3NRyFyVBL9T+UDPyIvX5trEvOT8kFtBpiwwId3UDwIJrY1IiTboi9c25z+hJYupTMkLT
mrYdofK8k2YKv5cHWXAg882AyxgRVBYmgKWkip7Ya7MR2KLnQhubczNPgd32G5of6+wJG01q5qCd
vtV4ZpPPUev3Sr8Zmt0MWS+j9W4Pntex+vwMPH+CXwRXKwWIxuvPyBrQW0+205zn5GV+KDUX8Ke8
31gdCdE07k+bSPKtEuC2aumnOiRmUCh+90SpHxv7doIWK2HHWNkkGsE7eFiBjdvrxoOSk056aE6i
2gf/5P6f71U18AmiCwU5IxeXYotpTcbC5kx31s/iI/F7l0H9b96GXnuQH2tfw3nUbOugDYZtd4QE
12k4tN78IN9P21Tgp8qXoLzIc1x8DRe+pErPJDvB7KmbzkeN2u38iEgu8nUcjCH59TF5KfkTeYJr
wsr+UMHXCwYQEFBByXX584tzuOhmFjml3J6VxBvNyu3Ut0VOW6kQMRE7b7vI14gAkQmoHKO0ARpa
OC3nIqyZhrBt4alpT7dWWZ/L7N2p6SaLW+hARccqU7xZgZiBOfxppY/OfhtyETj1a+qxfIS+gMdQ
Mcff3C5Nw1btJWo25wzaHZVZA6GaPkVPRuWluupOrVdJEWFO74dsWLr8lG+CWVgJE6iFgaQEWAFQ
r9rcnIdJmch2mbRnPX0LIZY7VB9ppO60oiSdJROLPtAs3o2vTb0b6B3No20dt26jeUb0LVHAJKrq
goyAh/Ete0FTUPXWURdBZ5vFHQvSoBodK7T2rDVgO9OOVe1K0WZENjqmpHIMb+z+JOPGTB+ZPBJQ
gviZpgqKC8u8Xx3g+Ab0S6HuD4I//Iv7BnMo6zLE+XSOKobXCwdISXtQRRiKr5ngYsZAV9aijaRZ
X4QS6ngCs3DfndEC3kRukfmZ/Zpo9xYL8uEcVh76Prvut2DNl2ByPbhFhGnBsoO+EMGRW/PeAUBU
TmPjZM9bPOtN99Po6iMoUo2DMxFkBHi3HMftLLzNfN1zAD+A/MHGdRw1NeDCrne4BH5k1WKqffKk
bbD7mfjoWCaK65oHQSj5egBwlriNlatGayg1LE0beqx3pTeSj5LY3oxHXd2F5oEbKJCZa7c9Hmp7
P9nYngnBOcVPvHhfBPIhCuZHUbvhZ4vy1cxzX7VkRBcRrjK0zjAQB06dO7mjl/629+WuhLYj5B6I
dlC2eZB7lfsBmBXwGx46QvC2bAbSRg2sjUomiD5mAd3kgoaQL/Ge+yzuQjLnmtwsXXanwQVBsGv5
JaEAdokUufgOfchxXS8/53gKWOKqKv20U71CxR2DLr1zRH69/ahJSJpjSGQi8PZPVvQvc45KP4rF
wDsC43M9544sDYVRGvZpDgbMubY1tvM2cZV9ej95hYenWHdRHfT2mNfN7Z22jIczvQgyIAcB5gfM
ipzpUmWtOia9c4qrs63eMegFpvV7Qu9yvJDeNrWyhCjxosFTxdm5lL2uRzlovRnXKdoTk4lUzAXg
PEJDFkXegnqMJ4skA5cv50Z2aY5X0piVeIYrM+lk4QGUpT+L5h9P3fJ6DR0NEI9puKhxU2ewUVNq
wP3OWkuJZjTEpgGYAVwkEK4SiZrmvi7UgqoGjeuixoRKObcBdClqUhRAYA0w4lADUde7+qY3h0kk
mrtq6FMID7scnrH8+UUAyPWpr8pWS86qzQCp8IszRf2MbVkiOEW/+gPmDChxENPIDsItd4B1qH0a
lpSkZ+uUm4Ch6LlfhS1hkptXJJFVH0w/tz3w66UXvQ/mQuyjAMRsfFkyVPoqmmZRem6hed7d/dT3
k/tHIulD4aIlcpNBv/Jd9toNxd+xL3qw4eHaCC4wD4ZG9MWAjheB5npqbb2V21HL07P5wtzZg2Dn
tgnc7k0wyi+XVs4Md4QNCkvrNC7ScwFcrAF07OQzErs/Z6Luaj/a6CS+77waANkcCKL3F+pGnugc
URd/vN5+12PldkeOhMVqEnwE/RZtJQLBILcnHUL3DEFY3Rv9xxkaweBXJ3RjEwRXdFk9yKQULPma
N19OOXecmWmhRKaMKbfIpDxolqtDupUesvp0e9K/JKmY80U7BdVyC9kYHwwafTLNMmvTs4HCoF3G
kHzWZZVYytOwg/rwbWOfd0N+ci+tcaNiXZeAXKVJz82PzM/dPnAI3Mm1fdVVXSsAGIJ0AfUVMnqz
9/MZwPONCYh7sqmOEJoEHKwlzbtJup1M6g00Ljed+6cm6VbyUhdS9d7otZ60swVrwYMVP/3fWnj+
ZHTw4azjPjtO077OVD0994Hm9YfdTKKtRbqnGSLVKoDakyvvW4/u2CYNoqfnLhgCk1Q7OdBynL0/
Cq/cjyM5JZ70KNJHXl0/nE6IDpYOoC23NcehxWmRLJ/WOYACbdtu9lqmbE3kGalGCvn59hKubQ/0
rpgyiG/Ri6Vz9lQ7cwqpZxk68cxdOeduFe5MyTpKokLf1wQennlpiYsGdcdwqRthSZ6IFkQsYF0Q
WoecbXRPQm3hm1zt/ruxcVs/rh2qSSXF2Doo6sSP3XjfJyNpBfgx/tkf7oRelOXwBQ0zXiV5Dd2k
yEoF9ArpWbW8ujsU+TlCMjrv0KNCNMDwOx356Hzope2wyU4KuEA+GlFM/7qO+AZoqiyMO8ijeIij
PA+xoUhJdjanbW09hMkhZHeq8vP2jK4OFSI0n40qQGs4XO40qiNu3nKWncfAedDemV/8oY+pp+4y
39oACOVDjqQiTFCKFpj9UoAY0MIWQRMhO7fHbqM/VU+N1wWOP++7QA7o3vIQeR5UwWC/hmwkiNiF
S50O9V0e657n0ZBn6pidYykI7/T7JttOIUoMigClwasjL/6DzAO7zzRBGvulZVpOcO+lkZyf52Pz
9M0ijCDRhxhKAG5h8rx5PB7fNh+PHx/ht+Ehe5Ao6UXc1ytDRW0ZIgCoX4Ow6bNn8yLXKiBjDwIt
Vp7D72Ug/VB8KGp7Atf5mmbhfReNuID3aKAn4NPuiSos7OuxPE97/bX7Hj9E34Gv2Bhb6Xn63frD
KXxDYL3LZFJRLxXt0SW6XJ9UsL7wM6FhDITGfAG9HrS2YLFWnqk3HvEqcIg2AEhD2QUnfX4nAlx+
1m5vmePCqjJBTikzTJjbFdviaYSatSvvnPv6YO6ghrnVPPZi3DcBZCo27SY5lS/OOfTlbfdmpcS+
l97zF+ECiKaAC8Cyk6QSdZZvAgCeBqbLNnEAQLqnelUQ3otETlfX+2LGuehLaZ/USWWVZ0lqyWw/
afmdMT3onevUL9rggrz6toN9zTavV5g71KnUWyN4UMuzHN6rfe5p7JDo/5ASedmq6PBG17+Bx0VU
Q7l1Tcxo0qxajs8NOHuUNyoqc60MAqQJSNsgaYpLsMYNoi8d0EmqSnw2rN9j+yiVmyQUQY5WNjuy
frxmgp8BeSJP2ToahTPqZpWeHzRP959V0gguVF/LkrhbXFrgTgmUJUsppLCgRM/oeyJ2+qjkd/K0
qYzfthpUZz066EfjhwORJrzh3vaDldLJpfUvhwVepApVnWBd/x4xd3jNPoxgPuQ/By+6I9p2Sn19
l9AdfdGIKZKzXjmGMasq6LjgJICQcZVyvSy1TqsZrjwFGXDZ2dZPpgiitmycy9iCFAO1eBgBRaYB
8RFuHzfzkDRmFVXnaJJIZtzbqIgKppDfu7wJbu+WXWi1UQET5XH4I/3CcF7Zq/qj2MenBHclY5+F
ZP6T3xePw1kW1CO/FPr/Yxz9fphJjJGvMPT1UFf2lML4WTvQt9iNT+Yx96VHbIaYiE4Gfsfx1pbd
cnH0ZdXI6Pi/pH3XcuRIsuwXwSyhgVeokmQRZFF0v8Ca7G5olQn99dfB3T1blYVbsDlnemxsZ7jG
QKrIyAgP99ka6AGcoTlmEdIa3dv9CeWj+tkIYl8RGljIN91AJMEgNdWtQkq4XkPz6tc0t4cJLVJr
JNY3L3ve0Lw/L0ZT902eV/VUnmUrGO3wUL5mB3FfPRrbtStu1RQ3cdpEKkMCMdNZOAQP1S47hZvw
GD0n1hr54dIKXU7ePLmXYzJTuF0NhnQVL/bgd43+k3Rzf4EWNx1KOwqqwAiAIOpybUTUBDkNRLE8
93sFVJlW91m9m6+g1H3Vn9TEyleKJjevISwUkp0QvEMiEok7hVsoipummkOSs3ySMqt/Zr5xQqR5
kP/GpzWntLD7rmxxK9WA3j6MhKw+p4d431jBtvba9zWCxfmXcF7pygi3SpFmDOD5h5Folz3JW3KS
jmtbbnEcQAdCChNvSRS9rtcoBgBdSqu6Pk9f/S/5MfqUqSW9B7/ub4XvpkxuJLjiUdSFHh56gvmC
uKSmGWDqZX3OPiJ7ODxvPG84WIgUHwPr3fa3idVu75tcmDtYNEQCbzfXc7lbHwyHaRsSVp/z57C2
pFOzwbZbIS5fOEWzCgZeMthscx/c9eSFhZDWpSDQMxEfksy0CIDpYbhycSwZQXkO6GmgNwj0Ia+N
gLIkF7sqYudY3CVAh4HS0ACQ4P5s3d5/eC7N2XsUA/Fi4tH8ambSuqoLYEP0CgXHDFoeZZtl7v/N
CjcU0gromQcfNeqNL4JUWuUwrozjBgCCacJATPgAlD7wIOIucrU04oQFMNGK+0n5RQTT0yRb05CO
eqpGa/QauyttM9wLMji0dkWxsiUWJ1KBCgH2Hp5FfM1FTLVUlcOcnYcOguaQ3sztlo7i2jCXzQBT
D2gxaqk8zkWN2mAcQ8BrKDpvVVB62+VkF50NLRZAJKUPkv7spp/omoHCpbjGdMMHZPMcA2UzO3a0
YANIeL0jJyEHtC8APqMa6VYl74GWuKP0BkXolWHebv1rQ1zIJALCBvi7zs5g3bNz9PF1Fbo7Nvc3
5U1VlB/O/BUXd6GgiqUWlQBBqBboQjz2MHyGfwpQeO+KLVBKqAnGTrXZ6r01eNTxJWsfWa2lOnP2
PUSi/aXFv97/pqXlhbYUqFhmav+bQnU0lWqeg4nvzPQ4ehZNYjrTFLEVF3lTMvkeORD9uETANmjy
XlmfxikyDKFBMcHYi4f82fGIXXjiQUfmCRjUbKsdUPOVHNvcrVzW3wCw6xsBa3thm/Odbd0RwGFh
Gxwe7w8oRtuVQ3favjsxDxlhr9z9Kr3ceSPgUsncl9/3J/i7meGeeel60bOuksU2DNszIJiesalO
KlJEZFPtgsxCjt1TN8NWt3sPRYxn6Tg8Fvu1qvcNRoCfff4Y9fnQExkzEBp22Xzq7wPbB/pHE3n6
e6LYYoRHHvPS2mLiphCmTd5A1cwhxe9RBjVreQSZqKaXEAUTnJIl4CGwNcHJTfzX6bkNN+XwR4U2
SQ8y/HJrEu/+BC6EqkgNALKNSwkMxqh7Xk+g2idaFLfAjoSVHVdHFrqacBC27L14MI9rl/nSecDN
BzoopLtm33NtrGpFQmuBtGfS/uqU1BL72Lk/niWfhrAEhQvgbtCax8WOcRIr+pCk7Rk9odl+aMpi
B6ZAapPWNC1A4OsVewvBKqBfwN8A/YVeG5GH3LExRXt7lrd4vqjWQ/KiPmxfAGn7e39Y37UGfp9f
muE3mZ7phZDAzLhBe+1efVG/xIPnPYiO9kS3wXGj/rQ2lvXcWc87001+ucLO94kV/fRb4D1eKnu0
/q4MXZ7P1r1vmlf7wuESyibVbPFN2milxiHRAS17JpFnooqBaiIyiX7+iqpWdZ5Ur/2AfAHojYDI
1p16O4JljrnNq5wcxL+NuGPSp+lIqkWPwehEa/mvm0rnfEYvp4+7G2jOmqJhWXuW0gPrHuTKBq3C
39ArbNOxe6s/4N8gp2ElbuLSjS09O34mrhy1bzTDvfni9qY0dESQgrI99/lmTDcAppfkE3itkNrm
VjB9pu7N3M/7U11NltwfsmoXk89Ky+xMt1AvyXNbFj4mw04fdOqYmjOazx3w7qmr4MGs7HvJy3sw
vv6tdrQHA4ElChuansrUHQwbqvVi+xhVj0PwlDBQQjOoDoLgo7cyKM38SfNNezQqd9I8eRd/JWF8
MEJgmq1wWKXiuc2gSDpohfE3impzkf163zCTdaCbb9n54+fpE6AZwWp20LN8EqxPqBSj9DyXn5Hd
F0BFEoKiav5T2vjf+I8CQEWPj3t3T6z9r2z7KrvgRMTV/gIRB4CuRqSs//Wn3xY2zsD9Y7h02iFN
go5fBWEpWAk5b9lSmueDPiIs1HcZIV+x1j4o78kvXdhqplfQ5my0b0lC17bO7UlDWUCaO5rBoYH3
0PWMyWWcBcjaNede7SaLTfVPJTE/SBI+mPFEVs710pUAElKwyqN0hHQuXwKWExoXrTbjduXskI9n
pjKnIoqjIzOtfSTyKe8sVq/lJpciiSuz3PGo5ZpQaYYLmydwzVRPSm1lL+k+fNWcHrg12RVtyRJ2
xBGRZhN2DJw09Tb6p8UQeAqUc+YE84yvuZEH6fW4UgRwX54lso8t0/CkJHSa1/EFJHeDDICCiwfi
SalWotfZV3K+AdU0CeI3wA9B7JVb4XxMcoUSxDGC+lBKocWkNczQDWrye2QXJrj5FaIaOakhaM61
uKmwlGAp6aRo04VeKuwru6wQ/vaf3Sbs3+6fmoWsAeb0wjKXnNCqRDLzCIPDI8ajO9BR4yT/6ayv
L+AbsJyiTXFJhY6JP2s4jJv6KD9sLuaQlLCY2igCOPZB2Xfo44RPCfcRfArw8NIHerNASemNa3ye
N4BB3i73SO71gIaGgOlmLgVUI7I1WwRkMD2qQMHLOR4kgVV6hZ86JoAv0krh9KbOwJnn3wRmHoRd
CTphpCCro/CoP5rPw7v+qD8Mm/bTfIoe1tJ2/59VRgoXcGs0ivAoZBpKnRYOODnBYOVv6XP1EnnT
1rTLrwiDj6wcmhE/5PMLc0lo5U7waLj399lConLeZ//9Am6piQxEQa5gqSvZ1TM72EBwLN+mYP5M
rECyghOpXdL/XrG6dJ2hSQW107nbDqxs187ZEEhQyAxhkPg17DT0s0L5/idxFdmLwx3au8mTOB4N
PC5flOzcMiBiJbtJV9Z79g+3/uO/H8HFYj1TMxJpmHwja3s3EuGr+1gu7U6r3u+Pd9FTzerMeCsY
4KjmLJnhYEplpaK9YvojlQ+ENvZ9A/Mq3QzlwgDnCk25akHaRJrzcBQ+1K2Kh9BhetVWJmzxlvtW
mf73ODh3KE600OVebM7pX/lL+Ej/mK/GUXmpT0W5MqDlfXkxIs7/TWNRTbEMU1NrST8hIZg/ZJFd
Ay58IMfhwQTv3Y/7cyjOv5KfRDANoQwG9XBkajnvoxOQ1YB/szlXoPj9AdzSj3yvqmDcHN4guMMO
+jl/Dwuo5K1kPBZvmQvDvFScwoiAsMJEJwge4fSobcwP8wBBITwJ/uZe/LSmGL7kduYUFi5NxEXY
lNw6JgW6UAsJL76mfsCjOtLoRk1eqfJK62nbDG6JyhJkNDKAVkdrIFtFsWkhW9Dsbcs9zQO7SItt
WXjlGjXR0lRcfRm37G1PZTEY8ehQkq1UH1R0n3RPkfSjSKEM9BgIXv2jeZj2WfJ5f/FvHJKIvjmA
kGeaDsSqfCMyNaK+aRFO+ehHMwH012xcgs/t+FQH1BX7AB39a7jx23wtMJUz4TBWwABzF8/VEYdM
QeG8Yn4knMLRD0zBGZRT0QCxQ/fjewQePO1Ytp4M4mfTScYNaf/cH/VtFgyfAFgAOt9m9jCAva79
cFkZURSbDfNbHW3HlgAuSfIzkxo3KoknqoKt6XhrPcbjLqt3euTU+ZMk/J3GEa1b9cmEqszvUADr
rt0KKwty49HmL0MH0kwBg0uIr0pPatNS9I0yX2aR0ynHWvjbsHM/fjSauZVxXd6fiZu7YDangXQb
ETzCgO8Tc/Eub8pcADtIz3wtTCGFcDDBCKOxNdzZfK1deRjOisRNt2rk2agNzO/zv3rTWU0DBviu
dhhBBok8p6mXSNsiyO263RbTK1QAVtzq8oJfjHP+wotxkjZS1RDtz35b20lUbHShcZO6gCTVuGNT
6YixraSVNaFEmf74MdRHJf3ZNK+glHGDyAnKvaIzy0ye0HsmhsX2f7EISMZiQxIw5/LxVykVJNaS
CQoYgCC04XYImJ11u39uBMkuNH0BLA/hZ+4l3RpGTBs9YH5nCJ+MxXSb6lO2QU19jdrhNsuJ5Yag
CJ7r8+EChPp6spncRiBWExu/I81PLQ7ccHiYYqCUlY0UMhtsEnPnkbwtcofJz137LA97td3GT/Uh
CdA9lTfHKXuJJA8USNHP2E7cHv2weXDq6l3ZbUrd6sH7Udt1vYbYWNwnc2g2A0ChrcBTqJQDFJcn
U2/8VBAP4Hxyhb6zxmh8jtHcopSKnRtPAvs7C6hGDKGp/ol3uMXipz4GshgiQWnmSR8t3idN5WQK
caBzvLKXb0METK8JbUEdTT6oxHwnsC72sjKOSZ2rfePXvQPxkhQ30hFd5IHbUat+0X8Dwjk69zfP
wjVxZZLzl42YhKpGYRK6sflDC7yRMDzLo9/hoVL86lf7BefNyDuMGQ2M+jRKrQpf64rhIJFxClu/
/ds0aI7XLPM5D57Hp36gFuLUbayuNKQtOEKwJ0BMBe0kcxsm9x4YZKBUC7UffGRzJievevSLhFIK
xUt9Tb52jjK4wc3eHTl0tB6jy4CLiklp0kgcp8EH5sqpJAhamaFd1ts2XOHUWxzThaH55xcbReyk
kFYNGfyu2ehZZTXJvh3XWI9uYnwEEJej4WIqgzHcsQyj6dP3MPmsgrf7W+82j8YZ4PbeGIhanIQw
oIqWqG+71o5GD20RKHuCG3d67N66lXj/doHAYzB7MCKhMo7BXc+bIrVZqgfR4JdlXG4itUoPTU9G
x5jGEsh0aY3n//bOR3kDDTRI2KH3F+q61/amQE0AyaCDH8b6tjllSmgFAXPzsXWmFBs+TNa6wG8X
DQAGYDMkmEX6ju/B7hTQVKEYN/iZYSJtGqPlOy30NSu3LwswIXw/LCC7DqfFXwRjBrZII1YxkV2t
72iWGx5wDJLdkyp1WppX20EQ0m1G8bZgY/G3M9rRjQe9s0IIcLhgcQottJh0HiB6oWukQ7aRQ7qW
ZJ6n9/o84ishNyrPmTwDzfnX0x93amzWIK31zaq3TDO2CVCHYm84Ru8l5hoLwNLUX1rjFpuZJlOl
EXFvV5dOyNStwooV4OjSgCQJradobJ9VBbj9C4VRpe2VdPRlgL2C11jFNnrQ5DciPt8/m9JtYAfv
jIOioJsfsQuvmppmQawqeTv6UVV6UfaTUA8K7lbS2MOJPukh2huM98joHagM4dj+jJPnPNwk5gFM
BxV6j7sv9UcR65Yxc3IMK6H0rfsDD8d3NV1FJhxlhOt17aESbo51P/p1Gh5jFVAQsx6tOirWWNuX
lhRoeAMPS6RkcYSvDWllq0u90Iz+ZDSPoUK3Uh693p/pRRPon8Q0o54AQ9cmdAF0qEqPsURihCdL
IYJ7uCarYttzIM4fhRkLi0tpboTloWFjqYk11dTRLwNIiQTwC5tQFxuHqmVjR60xvqsx67aFEFE7
H0fmQnw13zeUMjtvEsm5P+ilBcT7DBr2eLHjYHLPhizry4om4uirTD+p2DhZm59Ab7S5b2bB3c+C
vKIGNi5UtnlIV5bp2BsaGf24j54LsGKkU+FS+mtcYxtbOpca1JRwucxFdD7On1SmSbWcTj7rkj80
NZ0C/7BQJ3KkyTzXDVsrz9yGbXjTXxjkTkDTSKFs9CEMts2mFxNbrL6U4pwRALctyfiSO/f+VC7E
prCI6hM4VYC6h9O/3qcTCB7zHEAlP0/2Yis7krgPtAyMZo0V4lkdKr/HVvHGKTzpJNmxIlx5Si2d
EzQjglJxzhwhTr623ydiLYPLcvKBoZxsKofVBhS/a2IEtwl7XGw68GZwfKaOFxV3HEcaCXkd60he
6OlWrJxudGhsSY0T5JqVvMj6Bk3LYOHaVIK5qdrakSfpAGYfhtJsnP7stW2S13vayC8r838bOOPD
0JcDKk/woeMkX48/l1hDCxUfNggnDTAWSbYjwZXqk/gqV16s/uzXcrxLhxQTAUARoNnofOLelZKC
UnmqyBNOT+gKgewBU7ErsrUXyNIhnTtyQaIpgz+fL3pJ0GUdMjJN/jB0GZrLE7BXGDW1tAgESn30
+/48LkRkCL7B5YQMFTYyL67XRFVqDk1IfLFsyKaM01cjE1SbhHJzzIsk3+RU1N1OGdYaVxZOLAyD
QRSSycjG8rEI4M6GMrIIhl+kPT33G6m3p2Lf/BXbH/eHuLBuV5a4OCQnuSxWCYZo5sWuVkH5AWrJ
aNSf7ptZGhCKHTMR2txPyTsEJc8msynK0TceMhtnpH57LlVbjuySWPctLa3ZpSXuthgLEN8EJSzR
1DO1P4AR2pT4Kfq3iXFmnXff2tK4gBrCpgfw/JZZLYwq0icmHX2dZK4ehQBiiY5sOKMBRWvyXFQo
kAbn+zaXRohHyQzFBCXOTdcUZONByZtLGCE6EhR/REs3mOMKEFR6XbIC1luzxSXMstAwgszE3Uts
8lgCxw+aCulQrlhZcqRoFQCWWiKgUgBH0LW/UppSz41aGf3RBACxLU9lXzjqkHhBou3S7JgILgUC
pX9S435TTM2bgIxD8NvUHokKqnub+qPxu52+7k/0grO5+qr55xcP50EQe0GIEQYNITqejW4nJSDG
AT9YCuLg+6YW5/liArhjGBg4hNDyHP1QUjKLFaj6SCGEI/ESwc5NeizxmiLuQhiCkivE69EeDyfD
xztjEaZJNsXw2A3xg3BTBcQ1o12XfUI3/P7olpzMTLQIMQvcDOiNvZ7IQJzSjsrl5ANc1277wBg9
QcFTMJGnenff1EJZAfBZjGlWXp3dJ7djy1GD35yqyU+zFyq95emfTP9qTkbixNNjQ98y4b2oDk3u
AFMJJrtkc9/+0lAReACpiP5Y4DK4e5AYAuujbMSsKkO6yQv2BbXU0J0Y1AvuW1pyPd/aYbgiDNyH
3O6UQN1njiJu3H6w82f5pRxP8mGSYhAceGG0tkEXxzUrlf3bGrdB6TBVoVBqk6/WqD12AAkbsVu3
4cqb9RZ2N2cjcLGjpQIvSnRwXG+VZkSAHirC5CudA3V3gnR75Zvmj4JWVs4A9KrcRN12ArX75Ddl
ToDsSPoUyFaS7mu2q6XEAvd/VtnS9KgO57gyrLTXH7Ri5VGydGCRfQUiDa2r6ADh1jkYamUw1GDy
gdgmlkzlpxbU83aXUtE2o7hzGMiw7dJo/hdZIvQYIGODvChUU/i0bz2yiungzvP1D6gdKBJzjBAQ
8V1eD07+fn+LLSw6oiyUvBFLAovO9w6m6HQa8fgjfgQiQVeMctGqmjJ2aZtV2/umvrMR3JsTZS6o
c+NRhKSbNk/4hbNNErPvNb0XfUMPz1pGcqcMEDlngyjZ00ghJgiucWegAhr5Jw0Mleokei0l+TaE
I3um8VBABDum1tRq6cFA9OvpXdd7chyHFs3M9iGRlMIxMpFCwKE03IK2kJKatED8kLuhdZFtll1g
IfKnbCTR8xCFBhRnu9LJ0O+14qUWbhZwW8wPWqScUHjjdnnVNnUStYXsl+0xb+hDPj4ZDCUDw1jZ
pkvu8NIS74/yKC7rqctkP9c94BcAIJ0QCVE3KsqtGD/qGZjBoBSXRlaphF7ycwwObTFa+iD8uL/A
CtaPW9+ZhRZvQgJlb9SDrte3Re2PmiY+hIiFwxQk2NcAcbe4LRyLSxPzdr7YQo2QT4NZpLKfqget
fNQpGgwQS/SttNGH48AedSABkVTNxmOjjbYEdqLElYH6SZ7/N2PFcwg3Oi49vqdKTFnKGq2WfZUI
R1nobGiNrz3x5if07Xz+1wa3hRLaErFpKtkf7UJ2Mm2T22Vm6xu6T6lbB0728X8aE7+RpA7tVVmO
McVIvatAZgGCfd/CLb4G2CC0pOBIgK4HrWjckOSBVpNRCIrPht2g/WXKe2Mp458W0i9fteQK3n17
t94N5tAyhvLL7HUId4GyRppoBII+HzvTi4vTkG9JxlaM3G57KLoSqFtpcJEovHKhD+TtmJaCxdPv
I7Suj0UDVm5UlVaO+Twz15sB1ANwnnMtCf/QuHyLwHI9LAVN9RtPq0EjPx0FW4h9qn68iskaPnJh
3tBWiR4QdGAj26lzoUCWdiFL41D1tTo/1oCOCU4hd/8YVQu1Oh3Jo1kIG7ccv9/ooJNe1hmGFFTU
g0g1hW5GAxZYyAIdiyGKXU2ZDK9Oe3HbVzqo3lo9etTlptzUUlhuezVNVtZyHhg/y+i6Q0IJlz6u
RO6KolMCZqKuUn3mGvqHQKxa+eoBNxM29zfmvPGu7aC/DjtDQw4NVHo3LFLNpIGSnIn+FDkqka3y
Sxs8dVxrcbhdRwUIcby5Zv0B9NZww4lm+qMx10S8IOtsAzo1SEhS2XSRT6Pb+yNaeODNtuZzLaMO
CKgNhnzhmk1coURlquiL03vMzHd5SFwJpfWUOD1zOz22W51ZaFlsjAmwq02sSdtUscpyFwsAaJ2p
4qTA33S/73/XDbsFCl9o48VGnmcaYTTnA2oNtO8xald+DxKtBkygbf9U1R+snj67RrRr5CyzDmS1
IbHl5JSUMQp/J1q/l6Q/10CKaIX0W56MlYfn7XEGHkrBRMEbItPPOw2x63sKokPJF4W9npdWP5aQ
t7INGnnl9DYIVjWuePeFOGE2CWvzppuv0esFGvqwEBP8xM+fxy4HWD9wkjJLrJCkttAgbiCJYXWP
tWlpqXyKepeoiR10+i6k7cox+04GXe9/0BqBH3hu+gI3Mb//jbpMu36MFL+ngelKepp7dSAO226s
mV8qFbGqUgiAFlM6KzBKbSsAsY0+1L77u7I9Zu988yU47uKs1wbgKveYTCnLtVCIFV8XB0uNXF34
0aADmxmJJYJBOHtsbHKoIUSsu/ct3+4ATMGFYS5aIk2qy0zBFKRmBU7JsUTHS46XrJ2beyF9YtHK
u2shYw9eZlQ9JHWW7CZ8KjswBBEgKKr50bGMzu3YgwB8I/gJUpBCbxVNYam9xUzZI9UK5GLBN8A0
3B0EH+aOZh4Nncp5IIRdq/myHltxLlum8rMPAGKBcyARVIwz0Ex6tHJlZoVfcBMldSsopQbVdlQe
4mQXhplrGsPKd916+/mz4OzBnALBNx6fIRlxUyRKr/mCKm1ltqtCUGJPolOUqhf8cxCsqMoi5CjQ
iq9gq/G8tl0kKr2sjrrfogW2PlLwpM7ZxGT0kuRlBP73RPuHUtlFyXjQxbVg8vbGUWXAbAgyJ1j/
m/Rs2xcokZid7jey24PmUgteOijQtS9Z9zurn/W3AXTZxZBsprkP7B3IrXFYaZ+fbxvuqF19Ahco
EfRh0yHudV+rbFHwpPQN2FMkTx+M5pCAI/z++bq9+64HzB1s2RCnQhAm3cfzV7P7CpJNejUCS2KU
aw/2W1AvlhYFIsSBiDKRuOWCs75opqjJFd0fIjRVVm8RSm/aQZyA5VbKZofsRALghe5kwUPaPt0f
5+LCXtjmZhXaPgnYaWXdN/VNXD2VwXMIFfgV5/F9Qrm1A7JDxjEBaSI6u+fZvrjdAWFQC5bJybMi
EOyQOguU2An1oAMPQsGS2jETEYXkppaB6Ygb8PU+1Ewc3uMqrGorQSd0sB0Ii3/VEKx5F0wTqjIo
shSPST6AzaErR2gVmfg/h05BMvRldHFUBNsmTYhhV1M2GRDLAJbX6cJe/4PW5LiywdZb5nY8iPTV
UPv8Q4lG4Vc5zdkAnIJJ3yRyjttd7Sdd24MwRGg9RamQJhRjYAJtoVDmXwrBebtPm+xXMzFoE4Hx
A2SlcgCZpIwCiKRF6fDekzbonSLWOrRpymJuF4mMbp2yqfXCTrW8/Ej0ocWLTC2Fpxx0XuAIQ4FU
tUfoCBpPA0Xs/gcU5TI2QT8ggwEE+PhJ854V1pAHavE4wde9t6zNQCKPto1jKmZZbVc0yB0wj/Wg
F2yNbABFViMcJyKHEI9Cho05GuYmdXp16j81LWK5zfIOxZdWkkpzI0yqEv7KzQoeh7RqWXtxqYBf
c8zLTn4dmZIdxwAItZVcP3fygP5BdRAX+3+EJ7nXgz4oYxGV0LeUM5RLY0Hz27joLKNdubu5G/Rf
dmbucwPCNwD5c3bAORNME8Rij2UemIdkNA1bzgfVqdM8BsNJTzfUZMaulGpHEOk/ZBX7t3WoHOAN
M1dEuTOfjnkahLWeHLuj+Ylq7/1TzfnK798OiQg8kRGtzQmz6/OWRFIayPmUHLNsdKne7GK1sXsU
t/LqLLFNqf0zBOGNPc5bmkNo1LoAezr2qCKk6PwrrdU2Ie7CvbHCxTxlxcRCEEU0q2sDVsh8mJh5
0ppm35nVNklXPOP82y581r+s4SWiIHsO2mK+RD5zIo2Q10iOVJmIXebhYMuDODn3V4rPafzLDNhS
8GIErA+w0uulqsoyb9D2mxxrtfQUshUAHZRsavSbCTnpMcscdKE7LFlLbnCO/8bu/PMLl1xVkSzI
GpZMyx/NbtPkzDOrp7ZaG+DiNF6MjztmapaKUlnPYsCDNb70K+/GJWeBxoP/mb35IFyMQjBxeXbz
7EkMeUrhFwkJ8H9rnDqLVgCAnFWjIIdDuOPUV2pSD6qAw2pWm15ilpYrCHP+WTz5rxW5sMIfIlON
0GMVoptTfNOCym4kuOmMuOX4h8mv97fd4lEyDdRrkDwBhnV2jpfzRhjcLJiFj0hCq5asgmBQTmPi
SDRMNtAkB3l8la4pJyxNIwgwZ4cL6gS8XK+NhkUgYpvF6VFU/jTQB0fuHN0U/v2RLRoB9x/Sdmh7
vuklDDDcvDKK9Dgo4mOnksewUR8H0BrcN7M0gdDqgwwdgNN4iHKL1eV5N0ppnR710UvpL105FqED
8kgnXev5Wh7Qfy1xXq/v0BAiSJCUxr7bgSoPr8n7Q1k0ACjfrCuECJ+/isJeHtqqgYGa5K4xbMiI
rptwZXMvuRuUo/7HCHeEtAwULaQt02OFTpnULcO9XmymtaTg4lBwpSL7OD9WCbcqMgDLU0p6LD51
SY3osLAj3Ob352tpKAjS58YrvP6AZr3exulUBmCYVtMjjVwFrZaBbeIZLrn3rfCv3m93cGmGO6IE
ARbT5Tg7EooGcySZeptO4g9xLFHznAItgNh5njnIUEXuELToMWt0tNwrQmuRBmqM5VjZsj4WG7xR
BbehGog34iF0OnnqbHXooDU3ytP5/lcvLcDFR/OvVCpWFZCamJu+O4r1Rp5cUVu5l5dimxmSrmKv
4jl8UwDukiTsaIMirnZo29daiU8S6yw8TiGX+aeX6cpCLA4JOEUTTxfkKPmOj5qEZdmKfXLMzSZx
ukYlB5mCeMakibq5P3tLd+UsM/cfU9ySU6okQ5K0yZG5urvGf7c8DsDigKAxwOjFXfhT1rcinect
Q6886gF2VE222a+438XDgRLNf6xw1z2Vx3DKFFhhEmqpabVXx8w2218gZ3m5P1mL48E2QOcFLhXc
Y9fHkAGsX42g1Tg28S9V96fQ77P/zWAA3pprM2hQ4GEpWtbWY9YgBET379grlj6hvdn0V8PnpafI
rCr4Hzuc21JMlgrShFgsb2VXrdBjKKBrTRhtBpYdCLHZpghqzGhlAhdDT6DEgWnWgRO5aTAaUaKB
1CCCp1Gt7Cg7Iae8AWXX0PXQv4jtKPiSQt02GDpf7y/d4j7HuwT4RYAGkMC9XrqqlJJB7hEIZEli
18Ffs1zrnljcHBcW5p9fxDfIYik0YnjcDcFrP+yRHLb69u3+KBYd0VzARTOmqsk8n2QUa1qvJXjC
GcWGxHaARl/RNZmXQEBtDTW0FG58F4v/bYubMdZ3KYAWsJVWwAuX4BtUToBk6Qr1JHUNOLS4PHNa
E3hMVDz4fFSkTTEaTxBCGSEhYC4tnsoyW8nm8Uqe39cbfvXcRYdoDaWM6xXSh7lPkCbpEXVC02AW
cnks3nuD8UuQ3KZ8U15AdEeyd/SXJ5D+Y7IFhq1hcKo+tVKp8O6v5dL8zqyggJ7NzTD8g7kVmmkc
sjw9dqRwi9yXAOsYwZdn5EBPmSsBxNLmRAs91KDm7nYki66HXgZI8cYEsWO2K0lu1eZDDpWS+wNa
cinzwZ6VtMHdy79eR9GsggEaHse2EfZJkoMeJnMrSqy0EymGBcL+vLFKVVjrFF/aPABxAMUByCu6
arhAr9HSRqwJ0jekL14KrFk/pLv7Y1tcrAsTnLtMW0VrBTCLHpHc03TlRVQfEpl6Rd3agy6vLNaa
Me7k5XN7raCqczrKS3soNoJph8ZeqAzHTjFWjC25lMvJ49yW0A4iVLdhLK3Gk5pNjhYrVtbnrh48
sqxwM2k1zFzcjDL6IBBKzSxRXMyRz12mUsXSY86Q57AKZPdam4HHFYLvkQQspFZQkIwbeQG601ZE
F3giMqi/jqX0qeSNXltxVAOCijC0/cqpzp7yMY0TV+3H2JtTr5A4ov2f0KSAhOgsIOdo0OPA0to0
eGoz0QhwuJF0fBDSbFgJFZfHZuJVg7IR6BS5kEc0hjRtofwGvB/yQ6IVNluws6yctEUj6LUCohN/
oUvy+jQHIWq/I9J5RyFILWnaoIfRIsqv+1t+8VShAPQtEg7fye9CISvw4kjxCOyhNRSDntUtB4Dx
71uZ54NPecHfY7YM9MVAbfB6KIkxtdSAttIRDRNtjyYVgOj2qzCexbEAV6zrAN8SXADXVqKBFUzX
4f7AVmja7fn+GBaXY+61QYkGvKA8LCT5f6RdV28cObP9RQ10Dq+dJmhGwbJkWy8NB6mbnXP69fdQ
i7V7aH5DrC4WsBcwMNVFFqvICufYwK/vbPy64Txl6a2VtG6fPF+XwdVgI4Nx4LIOHuqS4MXcgcDz
EFWl5DbE7vzrUli8rX9CJN6ytNkJRX42Nbj2UoQmRvpmXsMld7/a58UdYzSu7pGjz7NPxl4uUk8e
dsbTdck8n4e2NJQZ8eABah2zQ/MCJAMzNxGgSLEEXTwAZ8Iqwc0+rtWNNMkn1ShFFPS8fdvKpP++
ubEpg1ymXa/D9sopBNnBGVAgQdfOgkXlqwaiNwNpcVQaWJdAuq6dJis7Jbrmg0fZb1LdV+Xy3hlk
t2gFtQy2U+F9C9GpZiAcwtj/aoUCj/2o1/EIWwel7HibgIjo2JZAMzkO5q7/unc+X9853ioik4xK
MZ06A5Hy5Spac4lad4+kQVPd56aKlCigKdIquC6Ft4hgCUVvHNrKcV9ipNREK41ilLBXxuJj9nrp
gD3n3Ixycaqr8gP+lU6MAUgYnQcollyqhIocnpKrBq77FFh/za4H3fggGkDgarQRwtxaJNOMkG1R
cV2qZi8d0fhJwlWbvSiyfW14uL583E3S0R6GBm16sBkbrJYyHZsENjjKrVtND7SkN4q6E0RCqMab
85RWTjbJJYRkKN+la7TD/DqaxYjgPInEMK9wR8tRxpRwbPvBnZNdJp1FVJ4iCUxQGot16eKWppTQ
UFSPQLQHpS+xBO2E1KWxoQ8UTf/uCZu4WmJjjrUGy2UbnTcCUq9dP1AjoxcsJK1QRYD3udwQY4qM
KrLooUlN13J+pGnmlwBO+4BtmWA4oFOJFG31UopSNr2jSdDDkN/K9hyTATAFHzqSGyHMltQkHyI7
t7MT6YBKYqA7HajjonII7zKCsZV/NdGZakFWk6lJqKe2lWPzPY9ulDwQtV5wZVjAOqJA+pRG6nK1
UrQh2F0R4fKbfNGGt1LbTcmp0QU7L5LCeDBlsUmC2VM4ZeVc+phUx3X6fhwFXoUvBbNxFHmdTtpe
6tKOeMGqaZqfOqPcq8kx6x0QqO6c6vt1C6Ob+9dJAcX2v3IYO45tAuqKGjN36HFwVMeT6w5PlMW1
QaVHtB/5KHvCC5dIN+aOXQ2odPdZgVz4S+o8DbcWcEiAfnJdMbbF7T1YI6GPSwHa3Ghj7eUKogUH
4RJrcSrX+9VW97MGcODukPee1uO9Irud/lqvn5sVrWeaHlyXznNzGFxG3EaHNoW8uxSuryVe6c6M
dgQQIwM+tj1b5Pm6CG7Cj84Mq0i5APSDnaI0M1npnBRVv1qPEk+V851OlltrBIZM/klb7gbgjJbo
6TS6/zgNRZdWRWkJ+QD6P7jQXmoHahcNUzJwfmv1TUK/auMa+bGXPZS3364ryTEVUF4qyMtBFMau
GPNcAXyxzHODkVB0XiP1pw9NmGf7UpSR48uBJjaoaHWLZYBtVqlOG6XNT7YuPc16932crEO5xMcK
z1GBZXJsAzr9kUW/ZRPLY7lqQHrb5yerPxokgFbJKPBRnAvQhQhmg9QmM5bKgjpjgwBYEKDvqVp6
3+bZA+B09g7Iaq7vEyfgooEdcOc6rTuiV+VSp0LTmq7SYYty8mVFy6wtKmty/NSFAEaj3M47be5x
b1wlXBiDRl12cXGw7+MqCc222/1XvO1/bJxCPYD/BvUCFqy4bntDyUFndZpi81VSjXvQhguu91yj
o6wDGLgDnBZ7S5md1ZLmBTr1g1f+qvub2NnHteBKx90ZtOkB+QmEXOgfutyZuZMjEGrAwZcYeBlt
I0zm/37ZQoj6I4F+wcaeVzl2oobkODuJ6aJ2gwmOj5yYjQR6ojYSkJvXimWFBFN9aNC+k7e/UEz9
gBBUhQA4o6MEBTO+FGKkllLFOeJFYd3UPwbnEAliAm8ntgIYLcypXvSshACtcjHBOmWCM8g7Iqhr
YUoHlScZOIaXCsitPOooE0MBeaxd3YgxSOnsc9VyLcC56tODssiPhprsrx99nhVvxTInc176fCrr
Mj8l0VnuXiUd+W+MZcaiMhMv3uHd+Ec/JqbOSEGlpgr90twmp6hUJa/vp9wHktd9btzli3K3EOel
nHQTxfRIBF9Of565KV2IZ67JsTIOulpDfBvdrflnDG2AhmIAXNBiVF4XCXIN/FVFQQEZG5Rt3jG4
NiZPxi7Jaw3SQIKToMlWBc97fiwNEWwnV46qUQnv/NKM1eOlrCS6g91Dj8U6HI3qWOZHUIFctxFq
2n+tHcC40MLznqhhtk6y9LSNV4RxiIimB2giLFWLRDDbkydWB+QxiND1AfEns76gw/vOLkVjp/wF
+60KC1KZWQ4mpG2E1qykrS/gU1mb0PmQM8KQH248eMciHc2c5RpNhE075qfefrJj24c7mupG4DC4
DolmBNE3ixHsd/qejY0pi9RGUo8l0ySp9IsGxRApNf4j/tV7IEV0wy3YwglFqu5SlaUv1UqpIaVT
TB+bD7j7RgGu9uirisDMeAohFKGGA1xdysZ+KQrN1qVV9Ep+cuoK/DdWLnvIfy+CZeNZGoW2gBxw
oPzVliStqjGilRt+iKALW4u+URSG3JFFVW+epeH1gmOJWgcauJnIXY+9XRm5BotGv88um1xb84gl
eGdylUFq+L0aQa/Zl0uWK1Xbx6qKk4lryPgMMDK7E7gy3mUU2HX/imCxExYtN5Nexa4UINNt0/0y
ns14p8gWKIdEuUyeBWi08wLzdJgvkVl1NJI1qzEWp66JQzy8aNr5uivjSkCeFHuvoi/MZp6VuSrh
zZzgLqJJmSsBXrD8QHMd5kH/SGCe/kU9zob2/jzuvndZcSyHNzl/iq1cELi5AXUriHlcJbFFgJEA
VdDsGMVHTJxqD8YT8szLGOrANps+cMPaymMMOh00Z2rpNY4uHe3jaAFTIHj58A4NMCkxbwBINJxQ
ZnvsbFiGzMTjSo20ndSabtaBZKR/iSoRoA5XEmA50O2P84khysuT0xRVaw0KXLQmP1fNvYOsAtFQ
AytERDG8I6qjtQKvKw29ZGzLWuL0EdBT5vf3Yke0A4whE4Y1nllvhTAHB14gq9MeTi02DWQNjgA0
+MDuA2NZoXVVvHgsquYm2qT6EI3DCAlT0WE2CA0ixqtsCN4i3LXaCGHiphYrkqkWWCudFL4zvNED
CqQR/7oPEElhrryTPsZZRyClLjElmI+25c12A740wJoIgg1dd/bmBCg6eE8HU4lIulyuWrPoJRA4
4Z/Hr+Zb/liumbuXwM/RfhEVm3huGtDbgChB+xPepMz+5DIoGco1LU5OC4jltWynX10MPJ0kkaWH
pSy/j+YggpHmniHYNDh50LeOIahL7ZR4And5nhUIpRFKn7PXZp2rlaNvTq/Xt4wnyTCRqVfQZYr7
FLNlREqkpirz4qQYp64u/Tp5ADiwK7WC4TieaaC1i8IGgFoDnOiXGs1TW49OXBanIYga70crQngR
/T6zYnU5SnZbQA/ZuhmqE9qu4/H++lLxTG6rAnOGMKc1lzVoaWkuZ55usu/VdIMeXW/QXlEawPTk
8bo8nusBUAAaJsFOBP54Jt4pKAmVQHUscGYXAPTo7vCB3j7cBmmqFJ0xuIkwQUHt2m6OQcx3ypoI
U35NUJpfybcWsMVW5RWZiKiOG1jR+ENbcNDpD493aQTFiptnXVSQF3X3XZE8VCgRxDImW1NTcuf8
R1y+TSRUolWwdTwr3wpmlrIdI1UpOgjukhYTf6DBJmMYFQ+5qDGYZ4bAI6TJbYr4ysL79MQwysWB
mUvDzqqO0bD7SMmTQh7+FsFYeiHX69xhnur0vljEW4bjGL9dNz2RGoypA7MnjWcAf59AvTKlQU7O
1rz7/4lgHI+ZJ5HTAh6XrhTmJLBSeiU4QHwtaHcMMuUUU+vS3DQjBWBX2xcnVYvXEM8w0OVp1pux
KHFwXRmea8A7EekCRAqUPplbQhqXtVKOkGTPPTAhGmXEQ85AR7HTzjJoVeL+PERms1+bXnlZR1VU
2Odq+kc+2w5U52BMMUC1fjLlF+xXlD19bL9sgAni+MJpsGe3j6Wc1jFxhOzasyuwLa+eLhoN4J7T
jRDmnEr2hBBs2cWJxNMujmd/Gh+Ird7X0wfuQ+jN+q0Nc8XPI0c2l8KAJwJgKCbQkHmxOsGVm3dx
AM4r+r8BJ4LLMCsjA1BRY0TFSUtk4FqfO7t1S1lyA8Gti5eAQ4yg5VAZz+K/UmIlKFo6SXvXRVJd
sH8mj/bnMTkLIxJPo60kJogbvdmV9qgjAoL1ISmfouZNz8ew7yK3HkWvMLrX7A3PotSABhrPgfPK
nN4JHd9gaYKw7K0CQB1GLW40/94evCVy8xdTyPLJO0NbeYxyY0FGoqQwCW0dTtZoziDgqjy7NF2z
T4IF4wPoKJ53k/MKXLMwmdRjPxhfHXX2mswUeC7uQiPDQREgQZfL8l7J0Qi0NjAznQb5OCVaOHSR
Z5U3vfEYTfrhuu/iyMLDgM4rUYj7v5ouQUix2JhcJSepdsy7ZpFNV4vB+SBNGMiyuqIC51qVCxwm
S4ZBs18abYmn1wDAyrDYPkZh9QTsFeSE4RYvegaYCLDCZ8dt1LulbgJHI/dKes6lEeCDL/OEjLLy
RamGoE/etFIEtcNxO/gYmuiVLcCEs81X5uRIgzHW5KQ6fViGRgfoD4AvNZXgqceXQ7NJCBEI4cz9
pzSMRC7VgWBeI21CTN10rq6TOcA81rTHmFsj8AzUZJkjBNI0mf6HCz6mlS4DoAQQVkrfhEUeMKm+
ZlHpD7PxH4kJ/tnKjRTGaYNZlFhaCikaJp/LNkxIWJq5wEo5pxP5PmQW0b2EqUe2iANosy7R24mc
gOi+s9T7opYOEfnI/myE0KOyeYrXRYnnvT2iiILZ0PRzpL0CD1IThAWuEdBFw2sf6Rg2u5wBnrFW
LGgyqtoxk4PXdQGkVSZILr6/Dv7a+40Yxn2SxVjUNZrJKc4SL1OOmXlHdGlXG4s39fojAO1cNX5Q
yqdFPjid6Tnd7EdN5+vqbY/HdBs488lKvwNxxLL3rbbHWT5JWXeoJkDLKnfGAd2zwVBLQdSdbdHN
jeeT0EiKET4NjSI2O/04qlNTJYpGTgBja6Wb5pB9G1/rD3SR4dT/lsKmLAvQRY+9Dim4guJu52WA
Wht6XZCp4OqCPAW6OzEKI7Np3rlQUGWmUkrNi1DgWVcvvo96oAd9/u+OHOECXdTIEaP9ghrexnqV
2ZKGfkAJ0EA79X1ux7/anqj+GhXSzogXZLBrhJHrMnnHciuTOTFrIk15N0A5hAzPLL7PypEMgljB
OzCYpscIFfKWBkZ9LvUy+hlYMTlJTyj+AP7r3Fk/KmsXh9c10XnOEvNKiADIwyFRyqiipHmtxgXE
NIG+G0/SHlgLpR8dABfkAW0dGHCu5Spu5eVuESZhFnx7+tJ62vFpDIx9fN96nepOB2sHsBu39bJD
5j+Xbumlu/wwvgq+FRqzZ3v7qUyKdVyGJCJWkp5IibtQ9yPRdtcF8JrEtK0E5kEjzWOXqxEWQzOz
HepxoTkDT1P+nKtNMAObzE6PrUHBqS0LmHyiAXcWwvY9pGzEv0+Nb0w5mrK41AcoqALfGXBow+p2
L2i/BPPE3fg9+tp/n29BK588IOV3XXO+FQCQGK1jHDRI8BWNcppXwHhpwPKb52XtJ5ZiCI4NC7j4
j4LozrcRyjCI4jAx04zKBgG7BbiYFBrpSzSRwDLTfT24GbCNiAu+FRcFwXLx+zn/pE971CBNUH9h
wjMGwNMiLHrwvBSyCr8/iDlkTgGazTjGRLMFdvsWcw+gqJpVy9Mj5J5mQTDnq0+hK3DSADtrMq7K
SJJCBvAzzKtbvDrK/FVN3Cz6mgCmfDhr5/LHrFauNobqmIbzWfkkL2Gs3FfI2IBt8fqOczXffAtz
7psUbGoV8KNOYCC31p+TBOynal+Zbp2Jqte8WRdMPRpo2UFWl14DL11ZDvIHx5gwZR/JDyWQJPuk
dzPlLDXHaLHCKCZu1PuWA+7pYKawfmCZmEZBJpZ79d5+BGt7NUE1QMFIOV7w080Ir+Wt3Tl2SeXG
n/s3Z/aVl9RdMPDwufssmv3jBYytcMbOEvS/6IWG4f8lLvzZfEHJyhNyWFHv9Jd/RPacQudikdnL
okPapZlXaNgeclx8VfXYlcep+CFrp3H8jtaOD0QozKGg1xT4yUD/oE5l466MtS4d0GXi8PTHhqAy
ia5PUiHvI+pM4GVQQcKogdUISVs8C7RLSXFaRxJa8NJTmY1emXxqFMuj1bwIUG/OiCEOeGk8Ej9d
PyK8AR9A0QNshiK1I7HJ2G2hZalVJBh3nWsnbNbcW/Mwan9NraucstQ5O+sTkO2OqeCqzGIG/uMm
cZNB4zPuaaiGXKqryEmt5ZOanhz1Z6rOKCRWgWEQd6puyiT220RHL9fi9qCjzdfVNUm3xxtLkIng
3T9gRb8/gnFWc1SStDMAICBbX9Bx502AKcDI5yH9j2in79rChNCmhk5RBXt8qa02F4YNPs0M2vp2
H67f+9yNR4/8tHEWBe8DXpxDSQGjIOiLc0y27qPMZiGBQABPHWK8glhuAjNWaglcK/1g9hxamDXH
kB2SGJhDu1Soy6a1QEyB2RgB6DWTJtC+V8lpAKSgqBjM8+JbUYxfQQMc6rQ1RE1e9ayc8scaXaPu
B47BVghz+vQqWbNsghBL9V+GCRTH7uilq6sCAxjtaA/XxXFXDxxXMqCXVLBHM9KstLJTO4a0yJIP
i07Lzy5YUWcFCB1A/O0EZs7zzJaDJhEU7XHU2deQBWB72iMEpzlpxCub6Ozk+VvURqLgz9sqcJuA
yxhVVfhnxirAZBw7mQy8kV5r94YCgpPiZu134CJXkhuQEsRN6RLzVnWewS/UTmEum/tu9JL1c6yI
epZ4x8AGJimajfEXyGouLXSuJrkF+hUwz7Q6O9hWnwYk7hTBYePFIxwydNACyRlTF4wHKatVW+pZ
T0/rGO2SXApKgnb9pPNBMO/25bFrxofUqgWBnrehGPZRgfiAewX+uNQNUDgY/kAR5JSMtge0Bws0
s8JQy1vArRAm9ClKpSsTeuhPa/tQr896sgoOncozl60EZouiFQkbo8LiJc5dZQ5+hEF9o6iOMkAl
Smt1i5g+q4tBOibFXZqdJdxYM8NNm4xyp08YcdNdvPKDKSdo47Ru0ymI8zXUtV2nuKXS7ns1tIho
Xl701cyWZ0srYXiabnl2Wipwvtsg3HghuQdIa8EK8fcZBO3AE0Uru0qtb3P7AEiEkVUOgiSQANCv
RFwJKcVcCa97I+5Go1keVRPcAjDQcCkFHBHqmEWQkrQ2Gs2JB/zt6xK4emwkMBstdco6zz2WrFLQ
qDqZng0Q7lLUnsSXYqEHDnlYygp5qccQ63kxdDgV1mz5I0o/NIc1L7vruvB8NwgCfkthdClI1CQA
HwDW0XpWI8N3plcU/cY2x2UU4L3xf+Pofr85gCEebF/oiEEWn7G2alpmvXCAFULKW+Tzijk7D0DZ
RKde/BFjQ1sV0tcqJgoNRjHSRlnZRfM/UJQLbgzO9KQqImRX+r3sxQHDBr+lMPpA1RVUeCuMbaiD
fABfIshjpPi4dqL3Ps810xQj+CUwp4ye30tzsMys7a0IG5WbBO6k8hrDM/KvGNWo9SxQxgAZ0uum
wfUMG4nUdDbHlZRWLCUEB6mrRj9S1XBxmti1x3hf9cmXNhKVWrimaKCzjJJpYPqJ3bEqK5pshYZZ
2TqYXm6N/Wx2h7IEb0OTx8SfYE8gmEpFjxX6w39t4kYws4kJkDBnUiLOm3TEfDir+isGrT5ij+C4
1dFCR3EKVWY10TQXrRHQciNH26EjNEMWpTMFNzHulgE5DDVceD+THYGJI4BGkx4+AwVQd9DSw/zF
GQHkrVc7JxsEl2aWg4IeZpBwoFxDATHofPOlSnoZjV0vwQ/aNXETZd0Dr9LBS2tERRxkr5WXnOVj
4QZDnu8sM7CaT9cNlHP4KHs5eHxREAPfNPPYS2JNUow8z5CbQvodiPhfmwQw29VkeVFcCS4pXGFI
tmICC0lr2WaClzW0c55JgHyZ5KUEr1k+elVfaGCbJ1mAC6kIuIkrz0Z7MgX9QLWcPQ2ZbUzG1AMC
YdYw4Doqx2LpPBkc1ypJfl5fSM4BQKc1aATA4YO4yWaUi8ZWaxmHD+VyTA/E+Yy0Eobjfb2OUoHR
iEQxTqVbqjSRAJ1zUiJkAMjgKnPqtiDnuK4RLzELy4QvoZC6QJ5lzvQUk3pBeQGzteYnsFR4lZ99
zg6yG91Vp9obQ+MoedVBOlwXyzl/F1IZJ41rQSoVMr1JeYlnua/WLvOvS6BnivFVYI5C0YTC3KHC
yEiQcrC9DBbmNNtpBPyMDEalZPp2XQYn1CCkYTpYd/DOctjXcAJuGas2MDmpN8kMGl7rRo6zYK1A
6KEEFSm+UTYx6e26UJ5hoDNEB+QDJuZRd750JsuUp1Wl2biHYi4ra19y5PEl0f5wQgyKW5hAQ5YG
AxNsM25htlba4wF16uPOyxw1lONPxjGxPFl6EqLf8owBHb9wFkA+ApkE83wslsEEvQKEVeVz4Rgh
edHSyJ3SwkND3wcWD1NA6JinOKx/obzVdSsDXgR6pZXmxpEk79CEVXh1u4gYvblabUQxjzVpBS2C
XuMAEzQFyP3LNH1a7LsWeZKmFgVmnrFj8ATOFlktFC8YBz+M9ZAXE9Ry4k8jeHyLShdEZV6eEqGL
on3aSP9gIP7S7NJsSqxJQwzBFLEbOw3uvAv6aRYvA4sN6dYdKX4ZSH478gdmYinWIp7yuo3hXtbg
NcnMpjjF8HANgvlvY+PhSX/dKnghBMw0cOgwPtB90CO3ucChdp+kyKgBF2vJP+fDDHqu6khSJyCi
Mjjv8G4lMd52TMgygI0KyG59CzoYYoIDOZpVzzZyWeAARaIYBwjyrnSuKuCQNMlbXbyN7YutC5qa
+OsGR46ji+S8yRzc1iycvLKgjaynXiUVHhpkyyoOySAIF3xd0DRGX8SY+GXtu6nzta2hyzQHY7Wn
HCGCxDRflT8SGFVsrY47HZZ2shfvB3qGopuPTLegI+mPCOZiG60DaIUpfFKkfktqtx2/r6KgJ1on
xucASqVMgGUI7ID6oIcGKO/2108Kz6kBoI6ClIPI+K+ygVkvibMQoH2AVaIdajA6nbPoMNkPv67L
4Tm0rRxmO1otA+twCTkjiASAryqlxe6/SwAoNhIsDrKjcGuXZ96ODKeyZiBntYqPfphFe77+++9N
muwFZCuAucA59SSpUUZhFcB7rnWBGlSVhwJdvLfWx4m8reUhRfm9WINprL36C5jIzBXEfC9L4bjp
MY0PtQ98YUkEAMKzEQBPY2wU9z00kzGKL4vUt52N77JsINJKr3P8IGzG5W0fqlkooAFkBLGWcXNT
o83WaDmIfaDcrTF2oBuC88orOOPm9UcEo0YUq4VTSSB96ot0H6vnJZ08c/bRqX8Xpeg+1yLZVdD0
ODef+9Z2m8es8kFDtquUzNeSTwa5aWtRXwvv1kR7WmBW6ALAY+vSphatHrNxwDfFVnVWzcdk+aWk
zY1aaretph9A2CJqU6da/mVkaG+h7x46a8YsdC6v6ghAR+BFVPeK0oS19WugGenixiyerhs0r/8M
VGp0DhB9e7Ae5gZQgxyqqlWgZ9ln81ie5L191vw+NG7GveobD5lXBOYjOfd36w/AFPq6C1IwX0Jb
T+/pfhFaO9kVUyNzLe3PR7H191kqQKue4aMiFYdIT/e4dnujo++JbO+ypfN7gFDqw3ledM8m5KHs
5nu7t7+g0ze8vj68VoDt+rBVEFRG+qjTEUKku2Iv7bPb4hiFypdoD9zJU7obDiKqZLq57OZj1zGQ
ial2oCUzTlKPslqdacwaMM2aTK46fxlrwIYLsgc8q96KYeJWAUtXpQRLPI+PauORKkAQzvbwT71A
Eq8qraO4AWhp5O1wT6K+a3sRa/VRSy3UMIdGf3SM9pcT9zd6bvTuSj7boErNghJtDVFr+UprCmIb
zzHiaY+HCF50CqLCpfBukAq1AcbvKdN20Wp5TZ+EcyXqSuedWLRmo5UBjZBIUTKrGWuLZjQpevrg
KlwzbSR0Y4KF1MGIRD3qP5NOEpSquAJRrwVw9zsTKuOUkJnq+9nEmiYH+2CQsPDah1KURuCu3UYI
s3aKOsUAatbRNYhazQgYwsZ5UW3BCeOddYwa/taEsY41GdGAbRrkFLqCrX+HZmCP0vanGT861J2V
1fSnlyD3Cze70XZpjQ413e9P8mv3UN6vN8pXLUwPuofX4j3QEHbK/NSToy1qPdHohlz7FiayOXKL
x46Db3ESP75JfiWe8dUI0TWFSngeREftpIQIbGU4nZL+Zt6hpyi712+Kb3NQ3UU/i7v+Ngszd35y
0GzgX3dy3FvNdqGos9ic0DFZ5SiJYU1wbwFQYeEPghiodsFCvAJJ72P9zeldGwbtLQdymKXb6Vcf
ENDJ7i3Bo0Bk2Ew8stRFJSs17AIpqvyZ+OkhEQwV8TzsH20RZy+1leS6T8BCBbP2h7MZtmfBcl63
aNTgLn+fGHklGxK2Wg6C2Lu+VdeXB/MCl79d6tFUGXSncKv8WfmrJ/uiedbrpx6M3ZciHCmLcMHD
55vmjVwcJ3Ov2PfXtRCtEP33jb1J5jpMOW1HlsYjzqjbKSLWCNE6/eVVogQVHLpOuTtqwAUFe8Kv
DOg9yG9c14VX+Abg+r8ODL7qUhkFYS8ebYjyo+pW9d7QaPst9bNbNfgc30xPpHFfgdGohtm9erPg
Nb3Lvo5P+V40tStaU8bBpHKk6xlaQk6rfa5m3NIS0eWc2u3/dmG4PFwquipy3DYDwoGOfmvNzXzl
ud+hgnkHymXrrtxdX1eRGTKOYAKbmtbmCNzlKZy/DIJ6Brd6s9k1NvmggWC0jaky/a/lVvLmx2yX
IxO1uKpXP+JxR/ZtfTtV50V0VeDm5reSGfegJm21KA0Uq9zad/DHKR3deK9+6w7NYdo5txhlm0AY
J7BTul5Xdu+9lXxz5vQxwWhoBDNdgY1suxUJO8Md/XJ50+zHZBAYi0ga40Qaa5YkAD6TU+tjavPr
uM8Osad4SfD/MhK222FOJH0mKnUkkt8kdZhpedCYgnjB1QXsIZgBQqEPYxSXdp9bg1Mj8QZdELqT
I7rJtCCZveLLciOCTeOb5UYWYxxtUiZmnGLdZAmdKLPqOqvqzrO1Gx20y7QLSFK+KpWb5MUDGSw0
Quc70zZ2tlmMbp+JGsC5PmXzNUy0sWc16RcbocAiY+qts/VJrzVhtzX9lb8scyOFsRVLX6ZIppYZ
nXN/Da29HGon+4TrBgnHUDTQzo0MG2lM7LEXbTaRLUb0J26BmY+DNfm19ZFL7UYIE36qKVOcWaZn
vFSCpXlaCklg+aKtYaLOoBt9UziQ4JQvxXRTyaKOC/6zbaMDE1AwhZQY0wAJkvacDnoQpYclHcIi
C9BLQqajkox+BcoHGxnD66dadOCYQFPlZip31CCKN3IsdnWg3EhPOjI/h+ty/sdpe+9xpO21rE9s
ydzOTjygG1XNgP9bDoapemTIBuLVc1Eqvi1Xi4EHXbZMLsifp4dUsUEo3KzWCqqZSqv3g6qUZBeV
hYlp2J4gHDqlJoJSowr/fUL+fCdzQpIRVV5kKeCBolCfcR9vazeI1ft5EqwI92oMHBPKWIJxIbbk
ZCqramp0nqjNIg8TNiD3DqOp8UfpVbD03EO/kcQ4Onkkmh0vMbq1u9xLTYzNOCCW/zx/6jHJ+KSD
oMKERwPZlqY8XhfN1REk24aOpzrAUhm7Njonl0qtAGWjWrgk1RR3tJ3AjLQj9ll0X+fu3EYYY8ra
KlfjMGNqJSHryzLF2sEqZ1peS2SvGTEqtYDfLLSXVpQQ5p4h8OWC2xZlbEzgXwYtsJ+2RlKgTbiP
fjjIjpLpblFP8RS28V2KbiI0pVxfVq6mG4H0gzb3i9xQpCgZIXDpph3QjtGvdDsDDSdRUEUyDD9Z
j9cFUh/616GwMWaBZh/MWbH7uDZg/kBrDw7vW6qVx0Xpnk0F80DXpXDDBXhVNR0YxxSU71KtioBY
z5679BRa4NSbd+C8SnU3FuEYciuxaNagG4ZJe5B8X8qZ0C+4WBW0KYFosGJyUf1Zkd0i5a7S3mMw
1a0atNKKelLfUd7YRQT1DOwDg68owTHqkSGpRhCm0Am++bTszWOym87xy/TJmtzhoXgwD4jCP1TJ
XW/qffmwhBXSv8NjM7jtE1LvO9FriuuStx/ErEM/pXYW0w9aPCt0giywvGrX3qRh9qSH2Z32LX1Y
haGO+s9rq8AE0yRftCmKIFSG/un9j8hvA2m3esrpZ3EvetjwLGqrIeN/LCDdWK30vuRl+IrhMrcM
rtvsO0HgNX2Yw792ukHIBBEoNt06YGm+dTrvhEzrjXrffmr2tTfs4YRC5Rh9iw/tcTjIX65/At+e
N4bFuoMCzLHmgE/ID4av77Jj77ZuhFev6AnAc+eb5WQfclGrRkXmQBBgfNr+oa6PwMEGYdjzdYV4
3mYrholXaCxcwXYG94ZEuexqnqjdVBOYBXsXGeO1tc0Semh3zX4IZhRhIq/+ph9d67a61Q9xsB7n
nfZoeFO4+GSXl64elD/ScL1d/Pk2OU1f8PdRdbMfyb70DMHNgDfjhSbD356CHXNJ1zRBDhPft5TP
LRr/zrpXJy7JQbnkkdvSl60fkXNj4plyfeG599CtYMZFzV1sFsDRgovyJk92U8+60V3bLw6qawsO
Di+GbUUxzmctx6YoampLgXFo75EWCGjGU6CQyJQYbxPrvQauJUg5z7/us8Psdu4YjLCpV9BsHJy7
QpDrEGnFOJxR6ZeGJJDX+2bghINP9RKxQoiOIeNydLm2iTNCyKq40u16zCDj+rq9N7Re8Wpss5IB
3B+ogWlkjG8iK10DLt2rjmpg+sZzfScfhtEbz+Xt/FzBfQ+/voMC5voXcHXEUCcty6JtSWPMw1mJ
nForYrTTPmAm1plfOu3JGgTpBq4jAHwKxgsxFgsklcubwIJBpzgqejSeG25TDh7o2VLHX2NPyCjN
D7YYEMAIPW4caKm8FFUBSbIsNEwJaI8W0O/tcMLki02eZ0UJR1v1UIJ1B8xeWIMOnCEMz52N4nsB
BJLr68otsmJgD9ObGKADVSt9LGzujqlcmHMaQWWl96b6V2yGTR2MYJX4SuSXFlBK5jq7TloEhXFa
taOoL5IHo6AD2ptSNGDWDVmeS/lw7rltzLQ7vda9IfupL7OrAyuynPbTW5GGE6hIp4MyH2fnl0B1
7m4De4wODqLXlEV8lu3E0OsEXeSqPbrwq3P1jQAyAbNIkr6vBjnsix2K0HS4H9dGr9cf5L5x16V2
KTuKiEuLRuW/jhg6DsALBoRoQGxcLkQJBjWjzuksWlbabt5Kj0PlPJIefHoORiqDNE8Td0L3NyC2
sm+CpaAh9JpwJsRmfd22Uo2JCxCR+UmrfNa1b2N8wvTJYU31224AYloRB9Vb8gEWAR29vqjgot/c
AMjmpdrIcsRVP2AuB9QvvX0m9mmq72YRWiNvcekAi02xcHHiGCsvK9KavekgurTjTUzKo1oP0Kz5
3CQqXkv997VVvgIg7uf1deVZ2FYskzyIuhXzRSvEqrsegwlxXQRSVLqR1Zz75f9I+64e13Gl218k
QDm8kpKcO9jusPtF6B1aOWf9+rvU57uzbVrHxOBgBjPA7IFLJKuKVcVVq1qOKS/dbQDtQ5Mt0NUC
TX+9k6OuCEUzYSfj4gvDBHP023InRy3dZ+A9AtXqbLMym9rWahIEAgpe0Ayf5soPRH1qntlx5Iwt
2IFyieP2Fyv2IGTHWzvqv+gUYNykKJf5f1pzCg0vo/WnX4L8v6xJVj1b6zYR3CLAKxO6pkULLwjh
upRRuG0mxyzMzyIQOY9ni1uMThoQr2DqAZAi11vcCmKiCgHOU1ErIkgvsYKOXIPXf7cYdoHNR0Mh
CMSIyK+vxfRjVMixKcAmwOuibNomJmJsoC+ys7vIAemKWtAwo3j7ua+ui8sD38rMpguc+vdb9cVd
4E2TlgZNhCl4nTnPW9AG3e49jpourg6MExpGCkGPgLi/Xp0sNXKiFC3Q6WGY78xMVGis1IFjeWK0
aSa5cVH/VHZjgf+Umz+UvtR3LartnFrUEskH0FdA2s7QPeDkmViwqbrIElBx3Hfjkx/bVdgTTE0k
irY2DCefHE1QDhgUVU617WfBD1lde+pBQBEin2dZN/7632/+5ecwmo7Z2FqFhhtATY1o3YL0ZRpe
MoGnW0uOEDyYaGEHWwN65hlHj1HCWd+XuGXS2nAM62Mcql1uoDlYB4lj7T8YcknKnMeizCgWUOYo
cswtTLBkCxRVjB9Ev3cdyGkUHiVffwJWx/HjT8EYOBf6bH0Xl9gsBdUi/P5MvzozJ14rFrhKSyv2
reiIMe1vgtc8oEOKV5Ni4tD/yDDR+wXifjABsH3qniJ1vjoI0RFJBO2CXdpvTdDBVN35vjYsygH3
j4XaMsaSsOM7BcVrMsAQ42MTJfbgB64Z7lSv3BghB820uGkXghhrHAY/kzyMRj+KzU8ve5mql/sL
4fw+O70TYEpdn8Y8PlpG/NMCt6ul8x482Rj2P4fydw0qc/Ag7MuBsEzjI5AGhwo8CPhL2mG6G5LW
zYDJYrRUkZffXxhbZrmRysQUXqklgiJgZfrH4I5/vCd1A+Tg3nubftyXtGA90IF/dIElafZ1odNx
88bHwaxdMTHRVhm27mCJvM4/xjn834oApJvZeNEXwOwjqqNAXHZVfIwSihaKCNRKpEqJus9W/MLf
8qr+CmO2rwu0DIUNCCvMx/SzfxB8UpcYhmNnBLPm6XDIUOG023/nZW+WyHgiP1RHuRfK+NiqxX6c
UI8DRhGMWjwKDyZQ+pYj6RaCMbBmzEDia1/klYUeFJ5hPiee/DQhj/MKDXe5vh2b5yb9EXL7wZfs
TAaFBdooESvhWrsWGEYgusNkTetZ6U+SuR0xWfO+Fi4KmPMT1QIxyQ35iSx2tQ42SOu5tvaq+Tj5
vBR/acsQfOBNAc4VrAOMJ2rBYphUhuc9541MPelxJqEP69QFWAnYO7UUOck+GwB8nxFSbxnQ2P/0
LVxvmVRgmrhcBsIzBmOnI9ET1W7D16p/LbpxkwKqUdpte7JyvBG9iiHJ1ZR4lquVBY1yjpe8NQbA
+vEwBGYC3GFgp7z+lDzv4rwsBuEZfdxUqQYnxdw9K+JwILCFRKwYI0rRuonXDjRqIxe6FpMIpVF6
WeQfdz/HY/Su6dtppQHluAl/qR6tC+6bwq1H0TG5DQtCRotVsZVL4AsyNdCS8Kg3KIHDl5TTKntK
voJQcv3MDXmlsAWnDPZthDYzghsTK9kYwBDEYUAOGx5zRaN1kK5U6836pQW2JtFWSraTERwmNNjd
t40lsSA1A2QcdQy0kLJtA5Gh5CBe6cJjjXTQ1k28IqVWZzieUvXHKC2zjWH1qKMUfbCJw1J6sZDk
u/c/4laHkJOZKrrtkP/NwyOuD1foUoweq6fwWISjSTH7G+bT5MKm0DweazKT10KPMHJjDrNkYHKs
G6Z7oxv7ThKj7Gic/Jq4wzY61vv7q7nVnGsRzGqUVvOSrJtFSMQUnKYlBopymfk8Tcku8ddoznf+
vUS4TnBNovgyE3Jd71/nh6kZikl2rMAt5pPJIpmy9y07b2mnqkTnPQAurfBSHuPvFC2TlFiDPBUV
dXEiQeHImjPF2xkwmZzl4/3lsRXH70O7kMeSFnhJMYVxCHmCRM3mU6+I1u4CtPU3xTrNaQfUQbhp
yhz+R6XBcwP8MW+gH1tHnr8BE8ll3FEI0NHxMuvwRYaZ1onYxYaXHfWyIdq+Gh864dPzD1J7TvNd
W/yqi59WSsyvQXpuctPJconWYUKUIdzFeU4SP91OlcixnIWbYP4sHD38I5rx2DaJFqQbIfra8Fmp
Lfh73dynP6RPhQYGEX/6pzol1Uo79JvalTFFmOM8FvQAwtG/ANYglG7YaWBRkwCSqEf5UWotlC7s
Fs5/NRQIGdBqmhwMjmHdZhZYK1KXOfcG1uQ7Pb84gqzF42ClCNkxULNzfJRNhEHpi1/EK46+LTiJ
uYsfBD9I/bC0OaC4EFTXVTNGcpIf++ZTVXtiebvehl2lzo8vAHa+QmDOzHOtocqRA26yKzmZzTdb
wFU+iPZqsCFjziJOFYUG5gPGVhFDvRbVY+kU+/wh2ajP+rO8jTb+1txMz9ZHcOzP2gq4Hrui1oY3
cYQtdJi4Ca7kM8qumRg/nqLweczAidLVp7AMQVZog9oc/3rCBD2gmx6tEW2KHW9g8Hceem/tsxZc
bH5V+NkAD64eZZptAM4ElqvZZetmjbaH3bAOV/5Gd9HnB5Zy+Vl5it3cldfyKlnxhkjfXo3zLqAe
Cd4tsLuJbBdXX4qgwPaxC7p0UItPVd4iaSKKuNGElZIfG83tQfHG0T0Zy2OXj9Z9NLnPHFbolLle
fqkXxVCGpXbUiPwFflPMKD34ewwEevJI/sjD39yeNAINxJEIcBDlqJgheS1OHE29bmVBP74nj/6H
mtE2IvpjcUCqNkW2yAnjbgwLGDHEiSBtBWBlbnq6lhbjrTj2k9g6ypbTdpsE7O8qHYmgaLxtXJQE
eoJ5YilWx1pQ3ZV11eaJdezW3a57y07lQf7hoU/GXMeP0ap2gn32R605YnlSGbuJxwTPVR6kjsGX
9yz0X5jARZqVEVQ8vz//0pWazDt5sT7GStK28uuhxk4WFToI3nwBPOWlTtpjJQIFTq3xVQ4+8EoE
dV236GLKePXtm5wHqTYGi3w/7aN1jc24vQKvmkDFesdWA+xd2cXU91cP+st9c1hY5pWU2VounIGU
eEXaT713TIn79q/LIMwSmMTTbHNBFAEjPrYPwGsaj+f+yWtJQVCGX91fxm36Mosy4Mo1MHXhumbW
USYguBV6xTuKzyLq778sNzt5P8QNFD8KqfdmPfGmorHvDyBlRR4BYl/wLoF3D1wq11vnjaKvtprk
n4S1vws7e9hZIP7epu6pXYs/q4P5kL9ptmZzVjqbMKOYOvQBA7PASSOiPn0tVkOJdgrUIDilqots
paYYKaGAP1/B1InS5Y3ZXdBCEE6j7g+HOc/aZQyurEyr7LMwOGGazspISY9ujEcvJSKnM+Em9MDJ
IcxC3gnQIBwXE/HqeZyFE5iskDSgne533p3QO0/GhofZvVUU8CCbEGHMrxgzi9X19lU5Jon5dZCc
8OhmrvQ/lUiCt+BNwG2wD93gj/Z7+HdAD2CAryUyBzbIng+Us5+cpF9ZQbo3TCyp8ZhKOt4bzY1z
ZAQxCqn2Q+mLPpYW+mQg2tHAgHdlfV/9bvwFI4MNnOTOSCRcMafuyXIQiN7/de7pMOoGAkuzjBT8
fHDOH2oa2cZDrK/bdzu1NQGRIAEUgSNy/uIre2JWxDj6DuwFfj1BZO/87F8SmQK48uyYzdajv58x
7ve+uJuInpE2n+GFv7XEbjKqeYEl1C8h3hOw+4j2poP1pPLaHZZkWfAU4OSS8bjCglclubVKqZZx
VjkB+E5AieXX2FJzPXeG8TAKt9sIuAqEgCUC2F+LHcwTDEo89X7cn0whiB7bqK/xGGvwiHZuVRyu
AU8reIaELABTrrcvEBuh7INMPcWp3WmOhqRw1+RPk/p8/5hu1RxykO7hNkHUdjNwVdXGJImEVj2B
30Vq8NQq0ND8cV/GbWgIqPulEEbZ03RSy7If1NN7/Al1CI+Bm7xlr/qv7jN+uy/rNuH5lgW+aLSO
4IRYP54B4gOuvUk9Ne4Qf6gfWUeQWFvKr9R7iuONVgwkiXc9xtCg5i09z9Sn1WtdbSz0WbSk3ic8
Ys3FkwTj7v//IMbsem2SojGR1FP5mo5OjvFEkQr6FrCfKRvO2meluLZw7DMQRHhVnkuObGlTKaa2
FjFP8LTr6buFpr4P1ZkwiiawQzrQH/X58/NrJKeW8Hqobi7PedMvBM8GemHsfqlncRMomBf1EusA
R0af/obHr8+ipHC9XAoB1/O1EFHNJsOYZAg5FKdi89PbxCsLYCxrBTZu9/5W3haKGGHM7YkXAJRn
EfWeumotojD0aBwVn6xIs0VPL/GfugfdswXePi5byj8beWP2ST5ZkxhhI+NX5SxTFY3w0rNxEA4o
qDr3l3gTiDArZC5RqygTKYJXONnl86Z7FTglltuokfl95gI1pKGNGw96Lz+nJY1kO3gaU7sFVxEx
nBpWmdpoefk1jY7KTX3n02EMAZeBBQpKtJ+glsXoY6EIPd50A+1U7UGFsfP2jeM9Qk9W9Y5H4bx0
ZJey2GeLyMrTUtc89SSuhn1kk19PGq2cfD883T8vlpxo1v8rQYxK1mjhUYXQgKs+VWdXaUizE3+o
T9mutlvbBH63egFapCDCU+3/+3DlWjZzHXXloGAgi6WeqsDxd97TE5lWwoe2mr4U6geEK3DBoVyt
lVFOsGL7cVxhUzUyuaLTra1VhY5vzo7eXuXXq2JUNC3yMS0HQT31NNpkT+XBLwl6L7ChCu1egm37
VnOiyoXL4GpdzE0IaG+VgfNbO5mrnOwHh2PTNwsC2wNSQoylUlEdkVjEhBo3A+C0KkiiwGogFW9g
jeJs2c0VM0swJCCWZqQq/r52wqGVpHOGaJyKd/HLcKMIxizUZHQThOJObAe8SPlGEzDaHsNOkJeh
ToHZm/OfX1wtVZhraahI/hksSNIZveuYOwXjxlQbI3LNCkgHDTzgx84KeM74xkHOkhHrARmMQrHB
tl4FSuh3Uzr4ZyPfmMh0S4Suffubs6E3We63FJSGQTuGNJcNJz3PDzCPBOvTysBVQqdC33FTA3iw
Uutpoxuxnaykxl/dF7u0q2j1woskagngWmSOUQGwpsEkdP8MwBCd9ANezWiB4XV5sJKiX0oykfvy
bvR+5ptHixfqn3DHGE10fYqNogSVMsrBedyKjr/1N5LTc0rdt0XWWQa0f+aGA4U5+/aXCkNohZ0a
nIONuh32w07f1HvVBSyTY8S3Vxsjidk9TylHI1a14Fy5Aki5QMG9LQ/VOqaFgxaj53AjbTH4jocN
uA2AGLHMJsaYvtv2E8T22+ApXKs0e5Kef0QP5cZ0uZj0Bb282k3GN2ZBOwlCrgfn+OHsY9rcCXO8
3ehQrnPebs67dXVZM8tifGIpi74Xe1iWsDZXhguavd9IeLaSI66Dg8AJ7BYV8UJJZqO/cCd9aipB
kmFZ4cOj9JZ95i5vPXNscbsccCHCsoDDY4GrmWIlWiwqwVmkvaNv/fWwBvXXI+og903qNh7AvuGl
DPCaOfO90XcU/XM91qvwnDuTK9PJTmzQ5u10O95MVKEwZjt00Ua5fuUIvlWNefIPHtDQHIIHfzbd
BiRfNzwA5b/VHxTOeElJvoyVuuPRlS+Y9LUk5rTUQar8pIOkxu42E/HcwnlTnHqXc+7NW/Qc+mku
lzSrzYVaBH0eetO8JAVp08NH9/TLNW3tMLrB0f+BhzHeNcrbQuZWK8ZoAlAd8kZ4KoEaTou+KFRU
uRQDi4LAMQUItY6OHhasHiapWoLEPzqjrInndVt6MB8lBy2ZJ/V4Xy1YujMTcCWAQv+KYoLuPJyM
BJCb6Fw61T5xS5rYH52bknSNMYXrviDjk/xoPpYb7Zu3azwOv36jg4Q3a5b3Hfq8JRdnGaW41csG
39Fvk40Ey2j25jPev0Q6OpnrO/4q3PRu+x5vktfowVoptEEvqrHhKtWsndee4GpDWCbjwCxNRJj4
kMJu7JpMNRWOzduvH6DcP1Sr0PUcz4n+NaBr7gzDFLUZBSxjCgVjMnEq552GWXjnzgW6QdkHdNpN
HjVt8bHcN59bGj0Xh/JN4pFm3DrWa7mMBaVJNhezINf/VLfSTpbwnixyVOzWtV7LYKxmKIIQOKtv
q0FHOPmp294pdXlXxHzfsMeGNhxw4WsAZSOavdYfQQ6bscaAoXOm7evoadR+eyPPebOUd9/GcimE
uV4LTyqqdoQQcaVuvZW47b/f5Gs3BMCiXXmrelWtpe3kGCvdze3c7de8ctFtsoA5YzPd8kyLqckq
oymj1fgKaOSTsw4+3UHpSBzT+y5hPg92Jy8lMDqRtFFURnKVnDs08o3FQ2pmtBsdIcbM1qPS5P/+
RsQAaDDVz5oPanf2xSiSjQgzm9T4XCvPQ0sbAVA7x++PggLOMMnRAEHwUnGTt/KqAvkh2LYwPtjO
0U1Z7PUAVFi5e38DllQJGQSGBOO78FjHqFIlpy1MUcYWe0Vro7462SlGpjhxV33el3RbhoDdz4Qi
SMwwHBZ2cq21/WSaud4X6bn9qh+kXUr3/qb8Jb1EB+mJI2pJcYB+Re8EngZBPi5fiyriqCmasEzP
UzKNMh1zv/ij9m0o0BaNUX+MpskNjENupj06qOr3UR5GnSa+1x90qcnRNi1YERKdWkh+1ZrelivO
981LZdXu8vuYrQj1aPT9sknPcb4bsnFvgTkjmNDCLoa2nPzOcSeoWobRtaWtvAQDgBj98/1PWNwh
HaTNgAiDeJYdkqiJodCnU5KeC1PbWqC4FWoQav5rGeBLngf2YaIRkkfmmivStPVRB07PplgAtBrJ
PrXyzuJo8FJkBD4eY4YQwWlpGuMl0JeBhpYpzc6V3dmTLSGcNTe6rQKibm3x4L3WOciO26cxuF6M
P8SoJjw6Y6gGkw9kUqoKYDXKziB8nYlA0QP/5HwWq7XxxAswF84Jogz0mQEghQtz/vOLUEEzurJo
vBwYMPrEq68u79zFjzPrsLzByMaqyM5e3faPllDJ79oYVc9C0bY0mE+WSGKnm6BYNgroZFFLGOQM
YKxCBx01gVVjplJC6yKZseCBVQecs719K9GQkgMhrODdDC6KRSI2njH6hWl0Z7GgJvAlAfq/QC71
XPp/GnQdAw5lHftuE8nhCR1/pGwxUrw++21AR0yZ8mxFcCwFOIdyX/Fo0r7V99qI8W2oYuG1HFhE
tONdH404iWWiC1V/Fsp16Utu4f1sRbjo6OgHaAWf1mNWO7FWktRwQyHceB1wW5jUmJZEwKyS98F6
b4Q9YCt54uqaE6TrJPhqMRPYfDTBJob/u60OoNIJO4DMp4KAUU8fG5IXjoCKlohHveJdUEFSeCiL
2ha9X5mYO8FD+CftVlX8U4/erZ7UgMPft+rbK1MDSfQ3XhyjQGXWt8KJNlEnaf05BRqBZHqnO2Kb
iK4ahV+1WoIkWzZ/d63A41r+vu2Z/UYxVEHjAcpBqOsxd7UUgvCsEU2AAYc3Txs2g+jm/ibPjmN+
FMMnxQBD9qs1vIYC4uWAFJbkFI/KT30jC9t0L54iw45Mk0YPoJcqfKpJj0ENJOdG3ammq+m2dBhD
EGwPz8boFE74JFsupgGRoiLDIddXXUhL5cX6I1v2/Q29hdsiHAAmHDYOxgSUn5igMdPq3vAqoT+L
cQCAL5iD1EdQudc6NdRVMB3assBEaNt41qi+0/yTbhzKaiBGtDIf0oAEMQ/rqswuk93qyy9iVHuo
1CEeA68/d2FGJLcv3bh8ii1a+w0trHQ16hh7buNVJN/rGz347F69gFTCkybStHkXOhvzBz1zDWU8
jIEzGbacHjJwkgi2BOCyt46TEppDx2bn203Au/1v3lYAr8eMZozrwKRt4LaYeyfu42KY5CE+a8T2
RmcckLk6p5FoTzyi5JvoiZHEPHjEshGqRdbH58gTtM2AmeO0mgbT7iXwet3XkpvMYhYFXBXaT1C4
gQ1ce5vSM7uknCZMKSO2MbodBUwGbJe8HPnmvpnFaPBnCq5THWT012Jqs40SILAhxgKiHhFSS2Wz
4d1q3zXjKwWDGLgOHNM8kQr0b9diJEsuUkOu83NdDcI689UcrLJi6MUrqdRzjeajgV6epFGr1ZS0
bUUTNQlN2sdjXJGuFIF9EqbQLGiG+VAjzbwRY+I8jGoC9qsI62gVtW3nP4SCEARkQMuORBTFk09l
oVhQTYwd6miqj3VCihbTY6gYxD28bOVZKEgFev+ZWELkue2UBQqdMqH7CHOQ1lOxGg0eUeXtNYzN
UIBKRZ0K+DV0dV9vhqhWWZ9aUnIe3GZTPih2vQrcEE900cOnuk4G0nJ06TaAYSQyp6x3bTd1PqL+
xi32h1DZpj0NN3BwE6ZWCLZ35OKLbyLe+apEt+9MRQc2DhYt0o5VXCgARCHPeGjcvnaBLsYgt9at
O6fJXtVd/TtAKwPi4Ptmc1ugg2C0MqObQcW1AYK6682VCtMbpTBNz7VjEHV7CKi+aZzxzHHi8+XD
KPSVGGZHEyMY0wbTyM4tTV9+nL54gDLuOpjbr7ZAoeAXEOCtjF1D9g+KExH67yGNzHYxd5FodFNR
1PM6nJJEcDMmeQgAyKCcY1nSh8tjYW4YLZy82kpxLADBuFiS6/pE3ZjEp8Y2Iv+WIgtD0aEFyHXw
8AfcCQbDX2tBV4lmFSqzOLt3mo38p7ZJ91oR/e33/YXdREeMIEbdgmGKxr4I0/M7OGh2Pomc1OWo
2u0ryywDSRucNArr0OrrxSBGwuPOmEOG+4ht2+zj/emZW5ddPKELKfK1lMgsS/SUQQrKDhJxpTX6
OwEteXkp6BcnGV3aNGAHZupo0PzgTeJa1CCZcSKFfnYWAvKeD2CAj3yyXt8/mYULFNU9tLiIeDC1
ELZfC8krSylVpUUmRbwP5THbdERsVrTmkG4uGuqlnHlfLzK2FqGvIGSQ8z55xDoQ/9wkZHsyeW3g
S5t2KYdR6TxRBsUKIcd7lmlN9Uc8qDgcVbuJA6FplzIYbcZ8z7Yt9CY77zyNoK/r98DjerytCjEi
GL8m1AZKAm2N7Uo28kqkgiN8KPTEe3qdd4P1z5crmXfz4lTEqVG0UMJKoo2+dav93KS4MaqjmpFT
8MIrni7dBpfSGIWWpE6yxhqLQjfCZxwS+sU5mHnj7yyHnf+UoFioVzoy92aj2tGW8+tL8cHlubPd
QEWGkZSYDZid9S0GiGuOTh4quv49UoWUb/fNkqcAbEnUqHS/q4IyO48UASeZp5qUdrqX0CvDrQvO
kf+9bWNsE4zjXZd31XwuCARcOSKxG7qCzdE2jmmyRZuo1wehmqBsjT2cMPB9VdHQ5s2kuQUAXlsO
WxvJk2HsxxgbV35Frrr5Y+02aMrUnPg0ruWdjNTq9f5R8ZbFxDh9JGh+MUKgHR7/pPvtmrckjtmw
hMW5l4ieIkLAu0qltforobwXBZ4Exg30RSm0kwjDNA+7yR0Ikm2e7XPuGfYyC1R/SmINh9+DnaNc
Vc4WKTrh3JiLMcBfD4MOumt/NoJUSzbqbtbkkXZ70GT/7t3t2qTC5vf9U+c4gxvCnsqf1LRSYDR2
QCPree+8iCLpifpWBySjvC4Xzv15mykotS+JwuzaXFvDGA5afKZ2si0obwuXApzLLWScgS/7kucX
385gnvNh0sqdbG1d7cCt3lCaUM4+zmHZf3c+6OK5PjK/NtW8UmbzicmHsots3d6/xI88I7p/Z6Ot
91pM45VR34zYP5QN1U2NmeZrzkLue1GVneeDSdKDHFbQPSSqzcl8CnbUoSav8Z6rCLMtX1zZWVE3
vQD6j7P4RUjtTpSC9ZHwrrr7HsFQGY/QZYqUjTrCqJ7imdOkQAA/BjSkKuk+M+Snxle7F1aZw0vo
luXOWEVUqtAEwDjT2K8GH9UJeG+nsg81wcx0jrtedkR/JTD7l2phL4p5kp2lU34UaLNV8FDLY9Hn
LYPZPqnU+koEBwSi6g+U4t218nRf23gCmFBK1IcQVRMISCeSkIyYv6KX+xL+i6L9s1EsHMNq0S4z
jhBx6E1bp9ODo2TOlo48jPK8F7cO4K+c2UFcKDTI/xFXZXGGGoH4Gtnm40vicGyTc+Y6k+TMU5VU
DHCctdkiAjrcBmdbHDhC/kvI9nchjOeMik4bKyOCi3HNVQr8s0DiVW1HD8maZ57zB9/bM8ZpJn2V
KmmD1DDa78A57ZoK6eiP6ZDRNa8qtuw4/66KcZxS2XR9pIV41du+h0Q/cZZyi/r5jtf+/j5j8ZlV
h1LV4mykemsQSbYljUgPwgPebkjqVsRJgH46HuM/ITUGIiO64jiEZUVXUDyeOfiA5GU8gqx1WhG0
82MihngNG4kYa4CNwB5GeXfdrAE3x3YhiXEL6PZsk0LDm6z8p/RphZJOQCx7NxwKuuYE20vl0/k5
9p9VMR7CSLMkDTusakTbC0ig95/USdbbr1cFUYrM0f3FxOuvMJayALWxHuVgCAs2wYmW7n1XtOjs
Ln6d8RBmaeUeHER2fv2YAnJMf53u//6ie0ApdKZcmIvvzLGUQAWDAQLhrz3YdroeX6KUILK6L2T+
kZuzvxDCnEdRlFUhDYhzzBUu0tULej7+NwkKE/xWAlqQAh8hdvA+EQxQQQ+7uOaEh4sH/XcV7JRh
UJ/+X9R7XD1zNHbxlC9+mnHS8hgCx1ljg+TXfqVhIIG65pwzT4JyfdMUTWHFaG6FKwO2rnFO3vF/
XALjlj2g3ICRgYDkqaO97XBT6GVfdbFJjDcGQ1o/BgZUFUQ7x585feptcV9Rzjo4uso+dyVWBaop
FVLG5/ef1icizN//kzGwLjewhEZqZQgIztM6Xu1zt1rdl7B4bV1sFGPT49ikuYYnpHOy8V9ETITj
3FvLt/2FAMaezbwQymTOk9TVa2UrOzOYfQbmznKsmrMQ1rUaaj9FcQmzKB8wWfecUV5mvnDYgBtp
GFEE0JMIROG1VaSlh4SiUXKELcjMMafHJZnP06il7bqSMi/zIsor0FJu4R942nQU96dENhhggaea
kRfeL9j4lZz5zy/kSHmZDeK8GuT/m3nDRp7uLhyIBnATIPQgztElFkUfqwpmLepajkzclRPAWYeS
c+RLNawrEcxmgaUfbCsCRHgfrdO/PhZu/VI4oi290vh3QDjWvnD9XUljtswqcmlqCj0/v3sHVyyp
CgYNzBSg1Z/7JsmTw5hkJZt9k9SzHGDMMTP7gXoPvMSLJ4OxStwhgqZ32LmR6ivvGZVGG9j5ipTn
+2tZuAcv94ytNMeN0RvxLAfsySTvuMWEhaqIJgHlOwNDAadjZ+ZaTS9JwoS9Cl97pyYmpmcTBfEi
3/yXCllXopgt84Qe/G0yRGnogjWQtLgBpppDAwJnJOIbr+CzeEJ/V/Z9w10YaB0pbRzNK9OI5Qq0
o5hP/sW5Xpa9zYUQJmKUVX9o2wFCYhJtdqMzPaBO8sKJhbhSmIhl1BrLCERIKR11dYh3JfVfpK+X
8Y0jiLdlTNwyFFMMmMT3lrWf0lo/OdnH1319vkVbgQQGyGsRjZpgO8fAgmu/mfdSX/WGOqfI3iF+
KDbjNn3wVmfPDg/hAVCI/Y/hddznNnAQzn3Z37/NhMZXspkbyAdcWcTIPxQzApr8ruzQrjHGxa6C
Ver46roFy3uJTv6q33Y2oOCYI9MpVHRGCs6Q4Ueezlwh4Q5tGupXujWccqu4SU7MiqQH8yBvY8zd
+1PGpIpI+rNSMKGFRO/9PvNt31u3fkqVQ5JicORa/PTMFSbnqW9mTIPhE6jDsDo306rLMMFk0+ik
8znvoguXL1gtNPRWom0BmB8mZu+yDATglYTsV7KL3aSRl9DmRCo8EYwtdAZSW8Xq55q4TF19/3ni
NV4sRaVXq2AMQRFkfZQbMTvnFXkvHZkqPsk07OMzr7d3yVtdiWJsocXkRlOvsJraiTZFQt/BhljR
MqHzu4uxSTl344KfvxLHmIUVyODMTyFuJ/4BFEr6cV/1l1zI1e8zqq+aatJMQIyep0e88htAdAU0
I+vXfC0f74taCIyuJDExRQnkguJLkDSuZHqoV+av9f8mgAkj1FirIkWf5kckkf7UnyrOAha84NUC
mPBhkOo8yyKYCkrDG9WpEvK5/uIcN89W5m+4uJzKPpT7NoYih+i5c8fWGZU1r950/yCAGryWgQm5
lZ4bkNF+HfKVahevHgeJf3+nQM59LSFWpsb0RJyE95KT7txbhOY25dyxvGUwNu+VOqYLl1jGrkOh
/qX/t5xkM2vGP47xpgMnkepBKUW8puTkEJLIPmKmJ68Tg7cExrjBop/5Qz2i7iPiUTKxMa+Y09W3
kCtcrYIxb0/I9F5KZvcRboETdmUe7JzjQHT21WmIw1r2PEgQduL2ML+agEprcF98m9f7et82dJGx
bxE1+qk2cCJlSUxCfSARyjXXv8/az8QCVzvGWHmRG5oSNziTd+RWMm55g5Z743XLCanu+3WdJZpB
C1quZCoWc940hJeEcHaKDXGh1aoVJfhxsbPdiaR/wkNTcovJnJ361owLX5WnqVr3AfxhTxX3Y+6r
1En4FPHSXY4z+X5yvxDjqUageTkUTCOuK57o79zhON1FCRj8BboPFSMabnId3QQ/QqfASAygqfKJ
aM+k/82Jgpaw1ejL+CuFce11pkyhb8kwlLVB7DpZl6g+uBiia4MwOyceHre7lQhQcY7AIn7QV+sG
rfjt25fzKT5ueXXURdfz92tYFUEsHiqCiDXHJP8o7R/AV3N2dVEJLyQwl0Au57lfepDQNMSiwtOu
h7nev/EXvduFCOYKQDNkkckZRLzi2HRIyT1yXwJvEUy0F+FxSFAb6HhS2W5IzH2gk4JyVIOjf98v
KRcanrRBKfc9hGgk6EiNzMN6dNEWk5/vL4Ynh7kM1Nasw7LBdo30o5pcC00R1NFe7gvh7RgT5lWD
GdY6TuW8q/YusIl29VpxylM83WUugrDrhzjvIcJ4dLtdtOZ5Np5azUu8OI9aN3KrrHEeaDTGOGOQ
C5/u7xFPAOMKrGzCuzb8/3k6vWvH1uXiqhdd81/D+E62L1agRkMQpzNFPbj3NxZ5jx8GgmfNZPv/
SPvS3sh1JNs/NAK0L19JSZnK1Uva5fIXwS7b2rdUav31c+T3pi3TmiSmCo2ui0b1zRDJYEQwlnMC
9/pKOEfxOSg4E9T0CgZ6BQjK/xTkiJsevXHu+Cc77g+HPFsLc8lroWn0RsJpV87FllyRaqgrgb8P
heYIM6XtmRq3zpncv/Ga4TmazBL6aWrYTDOQ0yZKdh2TX5uOaG/X949zJVmMcHAolUNZQUbsdY75
+EdaGavx/d/sy2cFfHZIvdlYZW5ASEe1ArBbtkR/nw//KIS594pfDSlgV3Dvq0cYsEPmYeiK8tpz
lqrKcy/KThvCwV6GdlI4u7dWGIdtqXc5VU+Jq75u1TVP3E+0hekVMFM+xhTEtd92bQ3le2p3ku5E
u/0JU4g3SY/p4n6jPFLa9zbWKSXOB6ZH/zKzMfsAxlTETZBqAAKYlHAfrIONem+Se8M2/+bF9iWG
Ld2qbd/l4eSsn8TVdvhsUsEkYfF6XduX8zQzMUxMMIZGXlY+Tq+Ha0Af3NuLT/MV504tVS/mh/YZ
ic30XYSxGIwQe4Ze0s4BfZEPQk4gmQKUR97HpIT14GHHcFfGBAqRHxkYjsMG2pecFDF5QR4tctcg
P/nHLVS/O6ewi6tBjbCFeJVmD9Hq10tOjRteRo1j+9iaXCoKvpFJ2mfLb08Cr3XEu39cCGMwME7Z
Z1oPEfts7brxW167NH26LmRxGRhknDprwArNjvCC2b3qz4WJSAGgzr8LgMfp6+hvDN9MBnNDyyTS
BSmFDDAfgTyeShv1adjykqiLjuJLyg+PXmkaCtb6FLvFv5Vb9OFPzb4GZy3Lr/mZGOaC6ibQJwzE
byd7oOGNRUDcTaTN5bC+fi6fHS0/nPpMDuPUwdxgBpcCcpJyBSrVZ59MqGOEOsDQ9DaH+rSNPcE1
NzUx8CIqAdSLiWrOE3w5lTv7CObOFsAK1ctoWqxcbINbEAjp9/Ahv0IirDKb50uWTcRMHHNzx9DH
wOsARdnuZUzL2lI7NcnIK96yFoO/mRwmzI+yosuK2piedqhMkKfWDjbjx8f1E+TcLJbK9Zy1aRSI
EIIxtOpxK3cELyMMo1yXMtmAa2rCRvq9FfoAb0ZLDoCGSAcqmr+K9WebNa1z5iuGPAuHqp0UUSeq
jeHmt39bAWMdIvmC8aYOv99jFuSQc9sapotyZYdYx40h8GFINOzQZ5nWfQ2cyKMvscNDQ1iabADM
w39MKdt4FXYysmICFjL1Ncj0OBJ0/YLujdv/z9Es1nu3ve4XfoAVZQTAz7Qh4e1jgyFh4RjelN5Z
XLWoCmNsxzhdPymOhWVn3wWzy6cy9PQKt+6FY3sCXoCrhzZHpReXB7CxqdcPTebsPmL+7Az7asHo
NI+XbeI9JDbXii9agJkMxroOXZQIXQcZW32V78SNZPdkUOjL370zTczvAq8S0FEs+gFgs5IoABE5
zuoxPQFw+TEgETBT4JquH87iO3MmiLFpeps1dSXGkyADfC6YDuS1GS8r+EwEE4+AyXmU0jGZ2pAk
RKeDU9P3nsKX2yHhZZkXdW0mi7Fr/aUfwLGFfWsTegCqH14QkW3xYoZljzMTwxg3azTH0ogh5mm0
x92Nfmx2twUnzbe8b2DtxBQ/tBl0Bd8taN2OA4gg8qnVoXWLl+4FcSmt7aEgqivbXJWbIpAfBu9L
nDHp/sxg1zHowgSxLPCYHd3hESiF5Gak/pPkcDzc8u7NJDGxUGXlVhtrkCSCEfsY2ip4mTIsiKcM
i7o9k8PcVlCuNoIC6siTDeoFAX5O4NT4F1dioEMDhCDTiDpb5G86tU267Ax1A5qkTqe4Y0o38zvZ
l/z1XBCzZbnv93rmX6ZrmhwiMGa1Z/uye+1JZct/oBH1rjpd6N8c1Fwqs4GicPHVccAGKmR8yvCu
vABkvkVOiCdo+iFW9+aCmICxl1qhH7KmOBnIC6a/VVqTu5yMzvlQbjgpwsVrNZfFRItpLAb5pcKZ
XVxEcIMjTbfKre0S1oJHWrFkjuayGOuqDQ2UUMextRNa7hqTHIUNuH77ug2XeNox/f3s6hq1YoHY
G2JK1Dsn1GHgmh7BVAGVb+nFAQtZADPIhYXjiWWMLXpkJeNi1ZOBGt2zB5BDW31RHfQuX5z00D9L
jzqf337pUs+3lDG9SYr25QR4hrgJY0Gax8ExXMO1nrqXkAYolBkmFTUnu+GOGnEVh7HHUav0pnbG
cs/YZQyw0XILCBlgx5YrLhjFpIT/+4X4wayiZKkup+qkOK48IafvXGmn00xzyHDP056loOZrRwG2
9F178MyOhQvGZKCk6ZvsBORPZzeev73laOn0O9fWxFiTriu7i55CDlCIXjMndN8vTn6QQSLBjal5
S2LsiTUmZdAVEDW6Ksr/IBhCYTtH1yM3uJl+6dqiGGuiCaoshhUOyjBjonWtqyjvg3profiYi/YZ
cfXZ1tt1d1lZzUtVtv9n2GrkUUGYqn7iqAHcmFHK1Iiic1gPU9OlgZqQAmfqlHjx5/T66S1fu//I
+fSEMxODiFsTguZTTv3cuZKTr/6ifxSwmUDIAoC6iQEnZimCqQqX1OgnPcTs43Rmwl574bMYLukh
OF8N1OpFGWNhjAUJOkuoA2DdAq1ApG4O7bjRVg+J+3Z9xxbtxVwOsx5NqoewNSAHOPp/QLVLIm9w
rZWE4nNg83r9Pw+AVcSZNPaA+khVM1+GNJAKk9d++2d83PDQkj6rJteEMKZi9LtzFU5mqQNFXUaU
P3jO2fpAgGVkH+9G28Xr9SbwVNXpP+L1xvJ4bC2LZYr5MhkjkkainLUivmBsN1qxfdjeBoeGiOTQ
eQi7TI7WL3m4uTTGjvhjkxjCCGkaUAeQyGieLi/XtWTpXs0lMPajV4ceSgqnErygt64NqeFdF/CT
cxkWYi6BiUEMeRAvWo01nG15ArUZ7Rx94AbRvIw87YPbiKakc2/UwO4fHPtlk9MPnpVceprPP4GJ
TxrBsMZAm0Iu4A0kSOTK5IOH7c6TwQQjRpSBy2UKtZpHr3Quzktg85axmNecr4OxHFWdXwZT+1QH
A+ynJ3QRO77dotvkQdxaN9cPjrcgxnyEqSgV2WQ+lKM7ienpgMLHdRnTb1y5z2zy+xIUfj1c4CeR
CJJfVJKBug3cCpwIg6PjbC1bHkY56iNI6aB2AHceQ3r4+LeFMGYhV/vaFARslh0h2CUJHWmCjile
X+GiPQBepKkDulDV2Ce5FZdSUbRicXpW3NFLbtT19WVIi1v1JYB9hJcCyJyjasQ68tBx9Y1Oe4BA
xEQuyBle/ZCfKZcubTIxP5RgJpMx6rGSBrFRwe8CEZ4WRMew9hTd6nZLRZdWx39dI3NWclWU5yTD
JiJ+V6kAUkT5IXUTqp9a+hI6gidOA67tiqOFyx4S4PqyjDusKKyyt12pAGxTQtph1drx75qGIilO
m7jn1j+Wwk9A2/5HErOjggpjNCiQpMnQ+IurkX1f2OOqkbnjRDxRzGZ2hl70UihPHsqN7WS/2wBC
n1+FnX7mp458rYhxhIDzjcxMwZnVyRrpYnA/q0T9Izm0G12efvBkMS4RAW1eximWNLotEMfjEJBy
Cq2PtxFGVHg5osWa9vysGPdYd1qeAUkToz5AYFKcbGedkQi4rKZXCVoGt8Ua5TIarq5f9EXDO9MQ
xiMClbUvxBZSFXNV149lc2NeVtqDmD6IjZuJ5Lq0xeoj0pXg+wLmMpLjzJYmpSEKYqLglXL0XLTb
dftdj+6xv6nYzsUwewkKvBLQhur0NrdIoxJpWz7rr7x7PN2en7r4tRhm75ILoOOlAItBT19Fwqdp
GHTnE+MR6IbX9235lL4kMTFFA8rfsbbw6BGdzHlPyW56QvJiTO7hTIHA7Gl1tsomqKbDsdPdPreB
sA9Przi8a7Xsu74Ww8YTvqEKeggx+Y3t9nbj1A+VJ973Lx2J6dluOOnr6auvnBJbPxNSUE4UPm7x
05iT8lCiuzPnYkx92uwfUlRwmAPtdKKZnszjbO8kAeCjYQWNm6D0JPcpsuljE9FkraxDVz6hM99r
71LH5ynhombM5DIWHu0Pql6mkHtGReO5eripbm6v697i/s0kMIa9RBdjrNWQsPX3GD6ksOucE+Kt
gbHpA0jvUS6DBLCuZOvg0PuAhzt29Tro/mZ6Fynyr3NiDJCWn4OhEiELA3y2dCeSfHXLmzacrMt3
XQCIt4oZcQmcV8aPiTtVDS5pYanNyfZ4bnb6vGs//f24rx/szxDv+2cyB6uNzRAGo9IAUaV2s33n
Ul7BlbcRzMF2gIDuAhUb8Xp3w+tL5f02c5B6f8n0xsBvZ5TLE7bwvvq+Naz/CCyhAZh2c1Lsu9oG
XI+zC+B879/uH6+fwcLMwHdJjA8pYQmFdtqihHhALe7IFgbjXreJS+/v8tX22cZ9c2wHo4cOpyPw
sxB9TZkYr+JjojI5t1CAvfvcPUQPppPRd4BP7+32eBfaoHv36Dq6d2hj368Pme3TwLW8t+s7wDtH
xumANTYW2zM+wr1DbpTjN3+6mu+7y7iapjUHcTDx4z15593yhbTa/Md/TNmZjabVQaA1p8fEEQ7Z
qnxNCTDc4wdb4DGoXb/27Ljdv2w4+C6/eypZ8sezJk8bfsM5St5XMte9Emrfjyro8j//8iR55l3b
sVEsfzJVwI7mNXZeV0CdhW0cBDGLugFfrRFCOFnxhTzldx1hrneeZJfImnQE6Pd3teXIxcNtendx
kVK2d2+7Brihw3anPF40auzD17An8S7mQfHL05H+7xf9x1xdJ/mDYU53DGTWVCEJWBfd3ZTXrkm+
rtynh4Gs1s7HP6oDc7MHw8hbQcTG9oRyflrhqRpzsfsSjZ+Jjt/GoyypSHJbrDbOcTeQO2rfNmS3
fqFv982WruwJ222jxHbFi2M5n8Dkua/fyZ90S+Y3PfkMzWcKHoUSxjlGrGf73BBUuGPb3fvemcjE
eQcLwHVp4Nm7rhCfpm0mrpOt0ehSqGVFPNsiXm8Lrwl5S1AyrdcC8c4uxgozUlREVe3ksEeDjOYJ
jhe6W29AelsOiPJ61A5Pl5w28vbUA9QfbLmZs9eIGJDKCUpnPa6b1VO9Opqio/zRbyWwu61UUPiu
rJ0CPj0SmiQC+WS/qYBsQcy9dAdUEBKEaEtNvSYllxv9Q0IXpQf4BfwfRjva9mDqBPXXKt39+lBi
lOjNw9mW7uvcjm9aHxQed/muvDjFo+EW9ILPFf6YL1r82RER56RbKS64RWta7Hwkl7KVBL6P/U0x
4aW970Xv4q5K990iGiZcPVTMqLipnH0HoVGy7u24QU0bKQ3tVXTGbX+sSHt/NJ2QIpENJjKdhnbp
xiZ58ioCgml4s4L2R/TwusKFeK62gqZaGcVzlAI2WCEvu9UaWBB3xipyHMNBRnpv3QbbMkcZ49bc
ZA6gPTu3ROk8fdXAoDeSwe4lar0bW9lTL0TLUPE93IR20RNPj6a+KX2LBN3tBfSanW+/aZjOMEnV
0d2L+JqtNr+q7aGytcej3DotuQd9Wm5nwHtSPMG+9Tflg3HSSgLEVUAagzTIERAarwA4LKGuoR/a
zh7WouM1m4fiNauptgptajbAjYlc4wDf51yoUQLJC3NtaNGAjoBMIBmRvfM9p1zfd0QBJm7+8dbZ
8nH99tD90hRCwo2tbwbPvMPAxQbdsmtyftc7stroUP5RIJc9JTkiD6rCdP0BRdPJUIh7BnVF/G5Q
y4sPaHU5Euf+TFKnshMbSF8tOI5/tbQFj9MmsT8aCTBQ6zPxNsqejreHyBWJdHd+CGEBTwh8cR7t
4eDhX3Y7UvbYNGSuWnyLHVDs/lp/O2joDKImfhQ7IdCn0M5fx5ULdPYc/1NythlxwbX0S0Cx/813
itcOENcpmnNV0tlR6Vipc1j/oum7ujoW20NDsVIAShgoCa8i8KOcypV1I0nblDR28vAOLzdA83f+
DuCx5f4Ng6JELcmbuJZJvR4Nd7NKNwW5s96CnIQfkT08+e6DcQPK6vKhQc11U2Dk2MZFE0nvIF+/
Jspq4wm57QfQytBpaL5HwXtFtbeXhAI9VrmbYH82jV3XlKxTgq39g0yo4B3SCxmO9TZ1zgkha8+p
ABJv2ZiZDhz5RkC8kxxLsh6oj735gK0CHim5bB/enrLjY+b2t+E+frHz3h3XIi5Dk+43OtZ/3aAt
uVkNQEaqoSoqhnxZ86mHsSEIkd+iB1dxcfV78hwdpoaM1L5kxDzq7gQDb3k4qk2Evm+OO+LKZ2Iq
aayVc6paLeAjpYxK2+h0ciPg6TcueoduCq9E5KzcWDCj+Z7zgvhcG+Pcv62dibr0LIzF3ITsaiDP
JwsoBhH1CbKU6+ubvNDcgwmE2SZPDnHmNEQxMDAOLrSnJzty9kC9UQ7VEy6LBjpfg1/j+pld+y6O
eYMF5iUd9TPOtCzJr9/SY0y2kosLwFvWQvyHZSmgVFFkRQdE3fdlyWUbyq0fdCeLoNqfiy4sJEbp
ixv0usfAw6puuAhyCxWAaW1fMpmtTKq4yQITMoHsnodwg+B2idyPjrM2XojyfWnXj5/3W8wn90oh
x22JCMW+43zlz/TP99iHOegwqKUz6NymANwiiaMdNAD3d6TgiJF5cphYHBBkhVCnkPPkAlCNkP1R
oM/7U+DA1ZE1yJYet45I7h/XPHzFBQ2b5YP0z1rb7OIESV1J2fR6QTGL93rhRcLsAJRh9mUnTM+X
x23ruqF9itFHkpNfJwQg7h1ZO5622jyGhAIq/m2gm8Dmtct89oAzFujb+phg3FfltLr0WN+Tbe/v
3o7HdUV+I7R0twXJHDRRui70vKDbduvboJoC/ltA7BHFUfqxuu2pc+9s1O09XAO5iey7Dzhrb/O+
fj+I8FC/FLLfhwjB1qZzXaM/J0mvfDdbhxOstgZgA6JgyT369t7b2x0+9dnV1jWeDRhWy1yF7MBg
WBx5FXzObfp8D8xUIh4lkFFPaZ+MOjx1U3+W4r5dqM/n4OzH9S7M+2p6TNingOy9aadX1Hk9oSUm
JAjTcrux7bcIb8EBOZ0pWtNsitBKJ3g6cXK7nzD+1zb5uw36L6XUUyGR8THgXbC9p7tfwa3qPa32
tldR8+ZCnPWKknv8E5MzaCvQHQcfSFfre5BsAiZjzdNWzmVkK1BCaJh6Ox06EBV5rnhaC7tWC+l/
BWSpGJn44UrCIcguGUhz8WA5SwiDuidzjTFRwa63vFNesmZzWYw91kL0lQHSroXVjJx2/ccn99NZ
Xr8iS8EFqKq/VsTY5sGPsqTXNSA80X1y95rR9AXTDFwE+AUIAHjDmRzGNlupWReWBjkGHnyd86y8
nkEJArTbHMDlAlrywXJKnIePs3t9gbxdZFKgTR2jwpt+7qLoBM8GfM+90RFeUxxPjPk9xghjaxij
EsuzU58oGfH/ZFCKFDfw+nIWMz0Y1AGHqGx9svx9F6SFRlL4vYkYbS9heAv+4LwW8OIM0Rx0xisi
swO3Wxte+j4hLFScy75UUZhLZ+66VCrlEFWT9OburvZy5+368hZTrnMBjNIPaX2WagUCpMzNBrsw
HNmnvwNPrB3rcfBtHB2PuOh/kQl8SEM2JHCdM2cnjn4iDBYu9d4CPJG+iZEYvzijQ/OHv1rdlyTG
jwpga22UGKuz/cd4tGsbj9fEbtYiDkzgZCYXU0DTrN//Xxbr/AAhnp/bCMsqbY104JyUiO+JmFQC
hL8BVCLCWdySU5rL+165+q9E7ccgk7C49Pe41g4rKqMQG26C++tylp5isCRf62KfYn5Y+2qE5xAS
KcVatZXWFZxyi1YKeZuBoCvd+4gr8K7fxKih64fKIDyjshTef/sG5h6EYH+pw+kgBySMEueyNneS
c1+9/vOmMvfBjwUB0+k4xAEcOpgfAZWO+2Ae/mKSfzLPX5vKuIFYliurHT4XNKHYZQBa6Fywa624
K5pu008X+iWJcQSRbqpD2mNFE1+oBeisFuPpmJ47TNNzPmKlGHmKCAOVXMk8BWVcQS4KZ8uSpnvu
ArryRreFVQCJ0s11BV12BV8LZMxJrIa5EAZ4+mWYGUlWKTCXXyJuN5E8qdi1fWRsSaOYFiiXcGLq
bYeMKjh/KQCEUWAsEdha1HcjQI2uWljPTboXvOBYr3n9fJyjZBsvUqHOZF+Fbx1o/dA0wIzRg9LW
Q6f1P/7Pewp8W12VZQReALllji7rhvJcCFhs6z7VAAk7Y/Lgnudbl/MfMynMyemNNY4B2MBPjxYJ
adKTHoitAaltGU0yqRO5wf3wypW6cJDf1sYcpJqlipqpUMvW/Ywp8VaVHOQi3Q2XeWPhwGaifsz6
1L4cBdV09zIiYjZWc2T7nteCq/CEMH5A0vUqCADyiOEKa5v/zpEnu6xVp7q17sbb1JxGmNHvRksE
KsX643wrr3ew3jnZPCBHatsYQbWBXmOLa4vbZL8UhX7bANZ3FNmQ59MJY69Fk1bUQi/Pq7+7eS+3
v0p0ABJ9PRDBG3xU0a6r8JLP0CQ0g1oqhmdA/87IzjUxSOIYdmGgmAX0d7uXkhsefk64M1bhmxDG
MWVd3KEfFEIqJztYB/XYPAQb3atWmhPdJpjpnXziIXfW2x6p8I8GDVkf+a2AFDoZMGjBS14sPS++
fQ/jv6xE66vawPec3b3siCpZ9U57uKBBizdezt1fxoVlglE2eg1Rtj/VYRJgID/cW795L6YF8/5t
RYz/EtFvm2ohxOxfg82NCZXpiO5c15XFKzRTFcbcyU0lVuoAGeWNvzs7qnuLNzwnlOetgzF2iS7F
gXhB9nUf30TOH2F1xhPsb3zut91ijBvGeOT4LGIllVM7hdM4aMKGe8/4hMpLYfxcFNvQngZSr8Hx
difMKBNjq2wDlNwOhXt5KPe8dS0lPb4JY4ycNaIXWhWwe9JRehJhSPaegeqnZLsYNnxWN8M+2KS2
Dnti/248mr9o64IKdOcoKoFp8wmtvE24V1CHQhHM8d3DZt3+vq5FS+mvbx/JWpywlct02hGzx7DC
r0hB8QuzzkbnFu061FeNQgrFjs4rYMbH0jEayKjRcKRnkaaZ48coHqFxfiidOLTjcXMub+tqJZb3
nM+cPuOKzTIYmxVjJ/XLBWUHkfob7Vew7T8rnytH3AIgeB0Tig16fasAiBK5jxzhy1dNNxQMWahg
r2EOstf1QStCHORAu5cn1Co7ckHBPLejTbdPTdT3RlqOxIlO6hGeq8HfJqTbWnZpc75kkvRjG8AB
qyPMMeUfdJmiLCiBAGZJBMZxi0S5hDI4qrfvlXfTryOMMv1G7e0+JuoWU3A2b6hp2VJ/FX9ExlLn
ytm3whbPKqWhyTuIRzMPl/Ses8pFqzOTwhjpICl1KQ+w3SI9vwk0+Y2sPA8Xd9kTzIQwJjoFJJRs
xhCCSOJRx5BOhNdgdxLJ7fUjW8iGzOtlLJp1I1biWS0hB5jDd/K9ghfg+rqEZaM2WwpjpcdzZmaX
ST3h1Nrj++90Xdic2Jq7XYyNVjSM9p5zyBjAnCGty227qd9ovOLxICxeta+1fH7HLGsdhC1qZp8a
Bu3uPeFOd1vkqK7v2LLR0wxF1ZEgU5GjxTWbSYlUMcqbMumQNgW2iP9oJVTZolcEYbXppmv6e3qP
yejOUpEl0B7PqzeOii8HmbMvYHRcDdPgMiphd3rqcwIowWDTbi10LkxjdTERt/nePACHEszL+Yr7
mlg0pjPhjO4PlqIKfQLhfYMhbS8n/s4hreNwjPZSWyv6nw1dU0F8alkqs8goDhsl1M4d7piKToU2
wpkCTIP2ObjY9tFa3VREG+3LryYm9QksgtuygtkSY4BF6r+Se/y5LnldY4vWZfZRzOJR6jFGPW0R
N4GzKU2oenoA4H/967qKLV8YU1Iw4CKpivTJRTNTMXDN5FEKApHTsBlRSfpNH7iFhmn7fjgDE25A
FHVMG7BU5z5IEfrQ76eV5E/681a9TY+619/1GcnB1ft8y2ukXconaBiJV3CcyAOpBnOgBebXNcFP
u1P0kTxOvLNTZjmiO/fXnwOqOAEx9tLtiL6b+3BVxoSzpZOPZ9cLUFHUIUxZ1xSFiXiHQiz6WMw6
mNIB8xXnU+IAs3Ingry1X93zJpWlyQhcE8eY1aiQyshMqg5wM+CGqA5uDwh/H91XVFhpPDi0z1rf
D2kyeBU0w8B1YbF7gvzcVbkJfTnbvRufLhkNDKpDWrp26O737xHBYPFbxET0G2dbl9RInklmopuL
P/pF1Nbd/4PFR0fVbspsgAL3TXZlUiHDx3GJSzdwLpAJOYNB8QuhwVJDn+yVXUq0lIjuhWfkl6wc
VNVSDGPSGp1RlzYZx/QMAHF0s5lEAR1gldNavc1KcBiLL73p6oJFMWpHLWA9FQc//Z0J68F4iUOZ
tOWmkNDemLct0Yu1FGKYX+R84MKsn4YW668PZBSslotIKafbhKtkuMkmIMH+3Qdkxu+Aiuu04sN+
LgUjc4mMF9fjvFXMADuvAPmu2qQ1rHKtTF2Igv+k695h3FsoCIW0RYwPPAouqu1S/CrDJoqWrlua
bjAfEEaCYgwxPkADXuXuzsJQQU8PAjePu2ypvgSZU553Zn7N7jyMl0nHHoHsjqGop4SojuXm9xKw
yzcqNME+vMjbkjY5iTfWzWXPy3EtVeFwvP9ZK/tqUFq5TcQKn7Cd8Mxbr3uv9uWvfDuuMu8FU6Sg
t187sbOOV/6Bl0haCqNkVdcxXSkZ8g9A3DH15TQtBzypqylrhl4/bj/LwnA41HcmgzlL1UzRg1dA
xv5ykyd0yqVsELisHpCXJGihEWxeymP5xnyJZMtVvlSV3dCNHQrR2jbDK2xqlnVuANge7gVb8qpX
buFv0enMRDLW0feTcvBjOFl7ojWrb8HYDcwxjBpDa/hgMIvSNAUkqZquWqrJ7Kk4pi1YSlS4dM+N
RJrbgD/Sj93u8hxvBk5yZ/E1h1z5/whjXY7fZMBPqSHs0UCuBbVhCfRNMoCJUl4kuJg1n4tidlGP
0gRYtXJ38leXNwBIhQfZ8OrCxX8qJ0Q5rn/QViPSjl3DqbQslTjBnvu1SsbbWE066F0G0RfXIMdY
di4Xgj6J9PaCngx0hfOCpMXIby5wOuOZ6cnyKkvAVzLlmGIJKUYYOMCsEQGti3/juTV9IvRTTEPW
mVA2wZtsyCxtCgABZYJ2qukN0dM/sr0OHX5fweJDE4GCKuMNhv9qjHYqiS4IQKCBVekVNAKbjdCO
RDwn41HPwIFM2qawLnaZGQAhbf0qqsglPUtnECGaje74jXz5UARD+nN9G5RJ7I/QCSO35sSSbMmf
LX+zDRfHRCikLulPKZ5sKpWap0HepArpm45YYeGawJRJn0UAsEqYrDHv4vFPk5BKuU1RIkqftBcr
RU+7Vr2m0q2cE3n4hdSdU5/3hfKRyRVN0ZYpvyYlSUQ0hpMkp/p5NdQeoBoMnVORXzTcAMhBlA1M
KItdS6HFotEpcX8C5WCsv7f3eQFY0pfkXnm4vmvLh/kliS3MVYYUnGUZkmLPAvw3JjGC16HfJODC
wuk9R+EqRlar8zhiFwqsGqpz/7PAz3HE2WFN0VoAcLIeo44SeuxQp1Po5sLN9C9FOhNtMlo1LPCz
GkxsFffKKAqoIZ8iEJmOh/qGlwv7fG2wWjeXwFwGUxGKBOMz/cko0K8q+EQfnME55xgHiTbjrrdI
6+XHUqXakxx6abjyS8y1gJwlIk2/BjxbTWXFFhVQi3Z7Efm0GNo60qH0zGAlbEAC2eqH1LSbcm1x
n1JLsTFsoiIqqoSOKo01ikonJlkJR3q2s499K1DdK8G34tDyvd3zw74lrZ6LY0zimKvdWVC7yQZP
L7f9KQckmOH8muoipvNxj6QpN8mxpAFzmUyOZ/C1vkanegfedOQRj0ADK8DvonsZwDt2iV3YiP3W
Gg+SZzHwnItlnsh52WTROEJsASxr4EEcAaEAU0TUDtG9ak+Rkbju0NBYbYvt2Y73hYMqJye9tGQR
p6QLesB0A/ThjG4WWuNnZi1O7QWvqW04I31JV7x5i8Uc1kwKm6vLYzzigkrpcJUr8noUCEooFFR9
F3K5T3bx1qh4IxaLAeBcJBNHFBc5BUQUFjY46vt4st1nu92pdnDTrtR18id0ONZqKR6by2PuSS/k
Ijo5IW9fgl8pKun7eEhA9I2CzPQ+e+OlP5fe4hqQnCQJF1MEMff32OEiJGU2tAjJ1NZP7dDAC7WP
LikVRsA3Xl/bso58iWKex93gi7LUmEh5r5SnWiOVYRsY0hIA5iu7o8qRtuhuNEAcqgbAo0200Hxf
WXDRIz9UsTIboW19V2x8G+7lTt/G3P7A5U38EsXY/qYdBKmLERYNYNvsvaEivo3uApTQcseu7wUP
TQM8RVl62M6Xx9w4sRr7CA3O08NWpM0hcP409ojWiZxbvlcnHWAdz0wU+wg6V12tCApEpRn04kIl
NbRTnUrowxo3SWOXeeqkb322L4qINo19cbrxKTZH0gGDLN8o6t7q7M5HhnAT1Z4WBFBlem5cv6HW
c2Od0mLr606b/rmET3W5t8K3EQAm+XpI3BAYY4FT4OV19rVdpx7F+hD3az/l0Jkuvi3RaWlIhqWp
ClCCvmsLEsemmQKF+fS0fRZ1WqCj06G3lv1RYnzO5jYpfUYd7J7O5THH54tKUbeK3wObe0AXpAXs
kUeU9mzvzrsz6I3z67cxEKrRdL25rIBPAurk4IhZhLfrd/Iz6PrxHej9QJudrGiGynxHkYDuNje7
4fT0hJzFCABV4PqNa7Qq9BgbITvivMToJmhX9yUtVx9gFkctcnt7/SsYywCEd7AWTOl6UUWob2nM
5md+2otxEKY7tTjII7UyIrzEAo6dDifVINeFMZf1hzBmxYN4HktTCtJdGYt3SmUR81Lt5a7m2B/O
mnQmH5SdzcJUC6zJB+jkSEaRDB3xUxqg17WgXfBvq9IZP1W1gp9hVC7d6RhhTut9Kd3qBkdZGDvw
uXOAQDNNHfR0qsiGuI1uiF04ZulOjMEoXz9bTUCK4f368fCEMMdzqYEpnwL/eZcpyIR2d1IGZDw1
oQMvXbZ0QDqmFSz4B0PDpf9+4yssp2zTIt11GbDrE683ida+d5K2MQTNLTN0nGYZRymWFocXgiZO
eTr8Mf397C0inXWjH9sy3RmxSFLfK83AjdrYrnWOPVtS8rkgxvkpeid3clanO7NOaSJuiui/Sfu2
5jhx5+1PRBVHSdzCHDxjnMRx7E1yQyW7CSBAgABx+PT/h2y9mxmZd6j4d7FX3kzTrVarj0//YxJn
g5tVIgTWEt3p8PqY5qv43gwYooWInaYQ1o/OPvrJxoqBFRoW+tJsb+lOc0xP02t03ffcbM0yoi4/
iOY8+Vg+hM6QP1Y6y7ZcNMKZS2lLL8/KISsmz3fLSAzGIwFWIWtZSL0vfDzeJuReP6XLFQIh6pGl
D9Z1fU3pYsV6ATTYMur6cWGnofUGheVkLwz6vxRsy4RBdZnt6zU6FneSD7VVRlb7mA91iOx7WGQP
jZ8cWu/rbW7WDgdx9b+0FtFdq/M4kVxxE4cjCn8/8H3nYun78OeqvKQmXHfJtMBNXT7i4s4kRWqp
uHbKqCW0i4RTFQdDKjNyW/WH4E7/yg6vEOoEBKus9fIxF6YwbFWIKDOPXVfuev+USbmha2tCQxxs
Ly+dA5QuTWgZ85jTCS6iJHvEHobAQnqQWk7450fjYTAdkiNAFNeXDrlJSVI8bCLaGe3ddys/veHn
EaegbdQyXaJncpU/yL6uKhHJdG95D1Qc3eoNNx9m+T8S2s3vKHennIODYd6782dRnFn/8w1cIPQh
xPFQOddbZXJumGaNKl2U1XMIgMigdAm2J2wo8IrRt5BcB+SRA1B3wjTvhgsLDo4CldYiuyFD6ct+
9Lwv2J/zljMHoDtWGKDaiQr99U0hhaxpm1gimqq97y6HosS32xJbsy7ebxJ6KEBV27hFbovITz56
7nPrIImekcA00Z9s1PvbxNYEt0gNFS2oGXpErvkpAB5kUemLaMzEiQOIA/fRqsQundXhNqU1s3xJ
SbMxvWXUc9ITEVnBl60W4C0ulr9f2K+MAGAnramIvGxvuA9tum/Lh1FuyGrlYNAjARWmZKl0OxoV
bgGLIa2NIpqLr9PYnyxxN5vZXVksTZQbZYAVjq5oLd9ywZE5EWakBmgNZ3fKdh3AcaLC2tLmNSp4
Wzw081ioWXsaR9JujcpQoozMTgDbx0iwfqf5e0Yee0fNcgtW7Zfmau/m8pT9R05jap54mgNMGOS+
tmkbtO3HtpQHN8E+I3l0m0/e+I8nAwehGD+wJHKPBOO1Q+Q7SQgzsjOnO2NLAisvxdUnaYajTCpe
ch8SSNV9L6J5eJ+Suz9WfJAAfgla//GO+5oLh34FB8u86jKyJ2xWSj5a8vk2gXUefhPQHJ6qUN6Q
LgQoxSCDcxLyw+Af/jcamp1oqHSm1pBl1LMnlTwPDDgk5YYR15tzFt/gSlILoxdKb/Wu4oCthKQ8
0oe2lXVPrPXZjnhjEo5V07136qQ6oIM93c9FXgW2YVqHzO3yUzf6BWCcbQ+1f5V/vM38ium6+i7t
miQA9KD5ImDGnsT0j6G+/2+/r92LzOwmN04gXFLMe99r7/s03yhBreoIusqwioQ4cH+085uNNie9
CY9oBOz5k2GdH9/AAmoy8LoRq5iednRqzGli5Ph9C4jndnoe262bunoIFxS0Q1BOJmg8ZSKqehmW
qKPTrcBhVUbw5s1/wyDdC3bwPCXEmMvI4N+y8WyKr63YsAXLR76ygBckNCYmZyRikiDRo5OuRLHC
PphPE2s3/N81WaEM5KBQYBIf/YrXF8k1W8WbHgFK1n8zu6+tM24QWBPVBYFfOBUXN3WK+8EyMwRz
vlsfjaF/KIn5wJP8522t2iKj+actyRM+EJBxFTDu0YeYGptACBuycu1rWU2D6xjjbIOVpA8s9slm
/9xmYu3MHcshLqIELNvUPWChes9Ui6zEYN9hD+MPYryraTIH3bw1SrDKi40IHnkJgpuuxT2WcGma
YntN1NYvoyJB5W3BHSzvoa7AWGvwHwXtRIza80eagpl4bn4KmmMkYjhVTfuJup/H/GGm6RbFLZ60
88Gy4rmn9sJTkQcAry/6rWdn+ebXPDk+Og2wxob52qXsS26h4EXLSCWF2kkr/eHbcjfnaKJzSJgj
TW0yjMF4nytzOpkxO9zWjzW30rGpw9Dq4GDP+SKAi7skpnqeRpeVcCtrpC/T9Nwo90zFyzy4R2mO
W43y6wL9TU8z1clcI34ieGWV98xRGlYbT8Gqvl/wo4mztfu5IgZ+/2D/dD9/2fj1VZMAgSNbAbgI
tCtfS8vrO9dBxqqMRuPgsSyYzPui2tK51SNZshMopZtIlms65yQIuCqaiKic+PemQGo5GfekvSts
d7eV8f2FMvFK/bCAF6AeoPiq08XK+2ToMmREhkKhoQDjf4GakvluZpMKLbRmh2bukSfWoa8J2Pr8
wNvmseb8i2JGF8p6dkOVJMnO8rl/l8cdJm2bGitq/H7ciuFWhY/GC2S9yOLIa8IvSS37pssRZykv
aH9ws4dk/jztAbA2dDe6KJbgqdQ88rGoXCpLAU8iiUNr9sMKtEb+cvvSrSrpBRXthfS73iltF1Tq
ZNcNx8x9N8tn9vdtIuvi+pcVgEjraSiOBuapQDQd0e7c+YdseOr4BolbfCwkNHtsEj7kySKtXOzH
+izch7oON1MSW4zo9wF5UCNJQaXpv0/1s5Lvenn832SlBTEeRxPxMCyM2I+o5fjWeZ73byCBxX8O
kKBtCsSHa9PhiqriLJUiihmacycPsKoG9gAh/7W7TWj1UHwEewwn4sLnviaUxE6DvQcIJwdXHqwx
C0RqBYQAPXTccOsXNdVtxxK6Y3KDIO2l+xYm72zT6mA7KOB6DQDZDzsW/2NMfw+M36Xlt4nGG7yt
vR6XFLXrWTC06tZtKSJmGkHuv8RNFdyW3hZP2tVkqh5kaYCCMYx3Un1oajPoyLlhQEiVkdvtc/7l
NsU1c//L2ngUe12Qmb4+L+ymMkXu456OJuKXYKpCtGiJr2786TadNb1Akh0ZdoBRWq8U0BmqmdYN
FHBmdzV/X9z38yHPN4isHRCy0rZvYikfZnc08U1lyct+dmHZ6A+Ho3+Tv+EaIQGGGSU88gR7NK+l
1fYW4bTG4zimovxCi0aGhJZpxBVgjG8LTG+7/ZURIJ7pLNNQLnBqNGao08XYjwOr4M1+GlSPLUA8
E57tTTuqTUwlAcJWej9KNIPeJrxm8BakBuIj945Br+XvFz5Zwytat+mAe9VM+5qnoZ/9wCD0HxNx
UJBH5c024azr3jpN+TDa6ZhH1CvIk6wTQNyOzniuOxVv+bgrfjscXLT5LnlrFyWea4bqTPZDwqY8
qrL40KTZeycdD8rudnNzHOk5rka4Giaa751newS4sq8eieqBact8NPzmFvrk/QylaGxvuS2ElTtx
9WGLOl9ImgyqM3Nf5RFW1H9JfWwwxbggyfgdpxu2Um8aX5TpipR2qN0kaOr1fR7l/XQQZtCk52x+
7pkfOM57y7mL64iMmN3P9mPO8fxku7ewip5mgkkZG7fnmtXKU2YRI1OCt7oNpuSnjdbjyjvZxefb
dFaUF3z+pqNdUNQLJ78lXh4BPSd+3w1lefKy6VOrRLdxP1cpYdzWsk3cUKqvuWXebHhDPeeRk4id
531NU2wQHMnhNj/6oMG/B3dBRrMCqiFxUdt2HhGMIVI/C5FtCGYRH2ZLfc+VCxvQ7PNOPqgEs73V
cKB+d3TtsQ5Kc96zpA/NYWuScJV1XF2YcX8pPWnfJAmZGzrgQmWAsbJPGCkJ+Ebpd+VZgskjBD35
mIyE33KtL3NhVBMq3bizJsvupJC7whufiWweS7N/Gdm41T24ShCL6uAcLZU6X7uLYzw0KSK3PEqM
v9LK25lzUH3p82GXjz9vH+mqObqgpF1Fx4NvTBpQmqZPtvXJ4GgcxywFYUj2TwcMI9wmt5ZZdpDY
w39IilBY3WtR8tznacONPBq4OYdmU/K9Vw9osXPMJOxGQDeOTY6JLkzeBnlfoMlbJc2dWwsLm0Tz
73HdjbtUYuTw9netKhEmX1EadVwP26uuP4sN9qg8E5/VijPqzEEzy8Dun/43Irqsp75PLUAdRgBH
wSBiNFgbj+WKCXfh6FIUxuATeJ7m7go09dXcougOnqS/c6fHfsmkJfUj0PKm/W1mFoloDi9oubDk
aPCAg63ZUBGD/FjDtnnC+Spld5f27YfbJPQ+xcXcgAaFMwgvCo+mFifwSimTCgism5uTYMD0VAi6
SeC3GIez0evTvFSYlC6roCHFF3vgYTKOO4oCxIDBUzGhbNVtfdOKplx9k32tKY3toVDHWB75ufN5
zua7Ak0TbpmF6EMfxqcSa5eFpXaqeydlC2U2v3G7+urCVuZutuFMrJiJq2/R7FIXc+x7TtAHh3ZC
90RUQQMzn+oz7WuMYM0GdgOU83C8fSqrB4/pGWRjYHBfwbWILK2HbsChNB5vwzptEX1Y5ny6TWVV
zBdUNDGbCdbP9IkPlyw9+vw9AdJp/HKbxJpP66I15T9ONPENWQtM3BriK7GZCz6VDd/LlD9Z8jMG
MpmcsDSWOndGswXJtXpNbbaMhgD0BgAD1yqU97YUPbqwItc8kvKcqm/ds9lu2II1SwvuflPRLk9d
pc08u3MRGZmHyS177PZFgR0rsu6sYpcpa76nxJd/8YHLU92PxjtktzBqYzRJaBmAHmK8xU5UHscb
7t+6Av3+MO1oi7ZKxVDxImr36oOx8Z6t683vH9fOlPTtFMMIom3TFEHrNbtp/JHRx9uas3WA2msx
uLnTSgbF6RMMrCY06KefbQpofbY18LJFaWH3wik3RecvWJbodBgPif0w36n5Tjp/Hv5cacryERdE
ujYfep5AH8f+3CzwkfGJAbrjtsxWbRUCOAc7/VCa1Gdv875Brnvp2e04tvv0B5hL3n73gcBSfbtN
aVW/flPS27Xssptx+HjLLTqc5/4jz8hbjNMFBe1qkQR5+8mGcdoJ852lPlTk+TYLi8/66nG9IKBd
kaRUnHccwrIGD9b1XDZpUNIP3Py0OCYJhkGnrQhi/Xw8k1DPRleonmknlRXzdEJ/66zK9ji3cfLY
lvExQbN+CWMFL77nG1yu3lUPUTBKIL9mFq/1roIZhEIgmmjcL7l/3xIeeMZWB6I+MvavE3FBRZPl
TNg0liPBSzKkkTuGFd8NAHAZXYyb2oAHmt02wObfpx4O6MAk1mLkLaZQEbMo5HH9EtAWHtCbPWxH
kuPOQUtW5+1EHyPX0j9RS2xl3VY8cpQ6lvI9NqUQT0+OqlEt3UD43qxOA9JOuyH923HOhfm5eyB0
KxRePQOyjBs7yEUAgu36DLKOg5V+8ceZfDDxLB273g4bd/A3+qi2CC1/vzAyio5mV1bwm9A6EHr0
kXaINJIpuH1xVu/+BTuaKcNudEMVBOzk5h1a6fsN30cf6v9XmXAoCLQZSq+2xoXRovOMS3DRiLMF
xBNLnHLRh12JEswnkZFd0u2f6OY02Tpbvou2ETTRot52LbyqKOsWfmce2fajS5MHqvyNR3lV65Bk
+38UtFRFQemIWQS8Ab1fBaNDAzszv2bJvVE3WBmaRqO75UgvRvKVjbugqMXtk4izelpGU4rUuKtJ
isk4tae9gGcPwN/UvyPDiVvmbk6Lv9pmKwN8W6Leq4oQ9qmYOQW/koiT3ZV3VbPxqq4+3f/x5+kF
IclbuH4j+GsGJ+jn5APL3PedSwKXb80mbDGjmbg+7Uc/X0SZoV7zsBW2bv265lL1RgfgjBGias7j
8e72fV2/UBinINjmgaEKXUoqM6phzvHpVdOHkqujqsguneaTmK3PWeUMIQqpT9Lvn1KZRmm/1dW/
ypyP1hyMY/mE6nltNhjUsJbBmBaLDwIb4yofRSPH77fZXGu4RP4a3RFAxEOO7tfk7YX18+20dAou
igiZz3BGtXwsrd3sIWpM7LCq79FC100Aljxj8DDr5n2uzENcpHddjlWiNDlMVnOS3DqMTRYNKXmD
x3T5dZrVrDtR8mzE15ltESQtC+r85bYA1hwaRPOm7/oWg6OnGTCnp05eN5gFKotTIts9z5qDGiYM
a8M7QDyv7oTLd7dprnk0lzQ1k5YTJiqDLjJPvnHlhkneh2X9KYY48/bnbVqremwtE+Em6pp4JrRL
otxCcmrBfaLOS4kGwrLxT1UyfsmB9TQL8uAC1UYm+zH1vmY5NgdukF+X72/yi5pf6BereFqyZCoi
zJEByiM/onSPcbXmqBrzoes+Jka6Gwkad+V9gwqRGFLsKkHyYNenu7SXBzRxHnz4XnM8h67YWoSx
9vZby2AGY0tjqV7EsdJuSEsPwrGmQ5W9Kz/l7YZ3sRrLWw6IgDuGThE9ps6JIysf0W6FnY9FDIyt
9qPlVWGZmB9bZoUyjvesxQC22hL9crL6O3ZJWQsGrAKY7so2YXyHOcharNEZ3onux1j/aMYfjgMI
F4EOs+begFtpxe6+3TIu/x/el11EFHMQqHVfH75pJ6xSVOLtNuuQNo8VA8yKYYZqmsPZRs+6X56T
7l5masN6r94wZIBcgPeiz03Pi3elNyiVDBB6bEelh7mY1gn7SgaUtccm2xpiXFWjC3KakqOBo5BZ
OsJjSD7mQ3M00kd/c65kiyfNw5szSazK7ZE2cWTQND4WAnyzynPp1ycrL/e37+0qMcxgYaQQeWeX
aFaDVUODKTnoji39MBv20sPyDfNrjUTenG28QVu0NOlVqmFCLvmgTOx5i3iu/T4ZQY/oh7jN1jL1
NefHumBMk2Kdj3hTFmJpid0w9Mws+4B237DAXbgtwnXLe0FKe7ycTJmJadhILJDvpazuc/s+9ox9
wqtwot/huiqOXvkmqmu14eGt6qPLgFqNLk/71YDrbBBJfAGja7E07IafMmvCod4gsmrZEZ3ZKEsD
4EHviQQMXGV1PSRppezIknPLy12uYMzjQ6c+IZUYdNYWduLq6V3QXFTp4jWh6C4j+QCavjyV9lfh
YsraKY/Mox9vH94qIYgOPQUUtfBflu2CEIbemFBdgye6GKdjNQEPskMX5q41Ez/o+moj5lg9MIac
6L/lZ6Zdt7RLZNMNeIeKpAws+1llMiBbycFfvtyrBwHNq/BpXfi0rybTTK6qroZVHIB81bG2P8UU
5VivtsKyZ0FLimfJzSqY/+ZtcazRTqGsQ1rmdzMwxSe2VdpalbGPp9HG6DdkrB2m7Myi731oqezf
NS3Wr7KqD1x33jscTsDt81wTsG1hvgbIiICH0ke+Ey+u+th24QWh4xSklHpWmzd+MVS6fC+JaAy5
ttm12ehh+j+td1KcS/R03WZjzVReUtA8R8CbDHaXEpxgVYR2/4+ljiR1gg51XhvDf7eJrZ2PjX0k
AKVA3RGttNeXbfIRaSdw39B8UoWN4Od6nE5t+s7pcRtuk1o9nmUp7oJn5yAauSZVo4UETgAropzw
UAI+pUV31dYI4BYR7ZKVtJvKlEB4nv8sVBtk2b4oi/+RE+0xc2NroJlDgWuhzsywQiIeDLl1c1YV
7UJc2smIHMNAtYS4zCFkd80WXOuiRa/0GI3uQBh04bd5Gg9zz7nnz5gsVKT5hPRqKOccO5zc82ib
x7aq/05Sf0Nsq4qNXm3TQ6htosPuWgGAmWrkDmLRKMuayCNorXFOWY3KITqdkeS8rW2r4iNoHwbM
DCadPE0RaseNm7bLMZxvdniLgbx3ZNypw9tUVtWNoFMCw6CYd9J1WpWOSI2xxNxgDnBdbjdu6JLe
wns8iONtUqs3lTDMp+OxwrS2lrEaDe570sSIoj+4h9p9kWlyGIF1SPm724TWefqPkF7H79CxSuMK
Y2517wdSjXt/eM57snE+G+zoaBNN1yJmmpsy8mgcDCX7LtmHtMDWIpLsb/OzpgmASUOLHfKLQNTU
ApR8qorWJUkZAZUfHVfE7fO/MZmwpXBr2o0FIoCCAF4LRmM0MoVy3L4neH2GSd1PBp7YOql/pL31
0ZWojJfx02221gQIi+34y6g7uow1BWdDmSSNiSnaRspQsB/cRvbEaA9ieLxNaLWWe0lJMxWA/Ezm
wWzLiANoJ7SnFB3Tfus9ti4jh8RkeVhPsju5Sa4wh+H/6EmchL1jGsDe8SNuNCRsSyd5w324/CrN
mhgZz9Q44j7Uzgtl/1gmoD7PabmFhLd2G5gHZwIeNkYzXI15exBliuZE2JG83pPuvLwmQ7eFKbRm
jQFRgT5d9HktPdzXppEUjDmjjYFAu2oTgK/ukr76Srvm3NrGnvfISWfWxrVY0x/cCUwLeAytUDpY
p/SSTqCOWGKQcnaCVH3AwmPgqxYmsFW3zOQWLfuaPTSUdQz7jBcvg34W2b4v+C5BQiCO591tZV27
hUjzYSofDTs2ELKvKcFzqoAN6pWRY48R96wIGzT3VtsdsQP4UBf5Rg/MWnyEXjKG3l1sHEEX4DU5
15JuXXZoggZWbxmQnrxrx89O79+n3r2DFiD8q7M/kg0LrQPu/SoEoY/NJph/ooAd0e4+NoyQ0Ugx
ZuulyCql3WOcte8FkgQlc46Oh4ztLMKy4g9mM9yTOQ6yoX2D+fGB6ArEYIwA+bq5syeeTTbFHK4/
NeehoX+V3AnrXN3RZqs6tKo9yFyjaRlHi5avayFDJ/PK8jDdIOYJ2KvDO4rmQDV5D2zT914hhWoM
8IKw2YMgrNfOU3SC+D5WBEZMvDCJTVj9uGsERb/A8209XSWESBCOECC+MMV2zZNt1Z5oKE6wsR48
5n0Q5U8xnQ1C/zzo9ExMGgBIxLKQ59BeJa9lOdJimKJwDfOUoK2xNNvjW0amr6hot65xx7RlCpMT
NdJWnD5mXhLw6g0u6xUVzYo4c5fW6TIFoJTxXqEnkxhPtoHFPkgpd9kupltrJtbuGSgusD7+rzdA
OyWA7A9eVi8TPJRgnQ4pQj9/JN7LRPCi1/tKVkGVqKAx/0oAM4cBndNtLVl5fIDGDbdlQZnBfdc0
v/KFoYbKxD13x6AufyLQeAv4zxUNLdxsCSojdg8apVsHKI07zA288tsbGEGNH9tyKN4cvb8jKwrU
ImuA2XD7JxVIRchH7m81W6zdKdsEgAlDaRwlck1a/dyYqqmKKpoztzr2E6mDuHR+1GbzHohacuOl
WaUGHFegHKCCCHLXN7jn7uj5OcNsSDKfpI0NOU3zhJ1IOyG2tg2uPGpYzbOYWnTHYEJUU3zTA2hj
5iZVlPrPMg7m8sTJPR3unC3s6DV9s/GOIVuDFJKvj6I0pl3XJDZERJpqL+LujPzwQ66cj3+uDZdk
NHMxcuKjIJtXUTsjUjrSMvCHjXmS5WZq4S3GqH9zoonMZu0oPIdX0aCKwFI/eyzLeAsTQC9j6JRB
BLjox0X2sG9Ts6I9mCDNCwgQ/9lUP2+TWPEullnw/0hoCk3Hjs0ZJmEjCwPIQTYpGfjdjPaEfZ4B
Y3t0d0ZT3xsleblNd83jR84XM0IWSiseUkPXvNUCzmFHPYBsVNI5+nVZH+vM6YMsxjqz0mQwvXC0
juNoey+DQzGCXNMwF9zZM07dE0qfPDTrCaCVtz9s7c5hFJui6xuTjmg2175LDungI2sb2c109HyK
YGQ+TM5DNW/lxda6vwGwDQy8xa3DE71clYvjHS3VIiDAVbC4d5pYc5jzk9OwPR38kHWhiVLqkPl3
QPoJkw9+5x1iOuymKvswsDG05RNxt5ql1lQawARYHAD2kUnVbo2cgB6RZFUVicZrAibdJEzdWIW3
RbxmAi6paBdHDoNdKQc6N46thP2UXminQIJk8VQfbpNafV7xvmKI0AEsLjI11zJ2qsrOrFlUSAb9
pI0VDmgzq7OlSDmYQDC6r6270b6fBBq9fXoizfgGE47ePLZAnmHQ5NdI/sUZ10nJSSlkhdLlGWsl
yq9tXQcbd3hNnojrKEIRx4dLqZ3aNGBlSNc3OLXW2GXFcZbxLh03wpAtItqheWMJ6AgKRiq0t8H/
YsDFtrfA9VaJINmApwiwnYhBrk/LN+PWKegIIukjcgJhIx+EGt5wJOiHQRMoqk2Ql2Z5/KGcK7g8
NQby2yqgxUOt+A/bw0Ri8RZ3AR1Sy7ZV9AagYHDNT8sBQ9d1TR1x2R65ML5P9t9Wmd3j8t7W85Xn
Gy+E6+BaoYpG9f22Ezcz4C51FVByujjwa+NgdMmZUYQWfNh55V+3ya2c0xW5xY5caDXt4hJ5sLaK
WD8FcfXNylFnqpo/txOYyP1VaGJw7H7tvLugEo9lY6axCb1GT7Do2mNyl3n5xiu+NqtJGGYYl/Nx
MTG58HpJxUyh0WNdR63BjoPvfkiT57rPHgA4f5jbeldV39BKGwougzYuj2geCfOi27hdK4YX5TSg
yP5CEUWDx/VHYJBCFFnf1hGr6lMl5VlsQe+uaAgG/JATR2vnYo20q4WqRV/0vKgjuYD1x+9S95hg
h5hTpkE8bj1tK+wgWQ23AnUyhzJ9AISSRDBaTDVSI5Yz76D9zVcvTRGy3dbDNaZQVcf6IsxnoelM
M0qD28fzPNmwF35XHMrGFicyCH5QwrWCuMacH5tTd0MtV5iDL44KE7gDcLa+ZKFE3W9QAGmLvKLe
53OPlaTcfsPoO0Tn4qiW8UiA9lwrRGcxz/BHv8YEhs+OXW3k5yz1jbNbje3GDVgR4nJKxF6GaSjW
R1yTEtLskdRFvSTD/3AYPeWc3abPAjIT5yBE5ge06pyNpMGaEEEQWTSK4hDwVK+Jjp3fG2UsmqiI
5TcjXVrU/fh4WztWrBSmBDHwjkwdJh91OMQs9kw5pm4Tpe0DA/SG9GsgV2whYa1RQY6M/WqwRH+W
dnVzL+aiolxGDtBz6fyMkrA09n/OySUN7fLyZLRbh+cyKionPDaY/7PyjTaMtQNB5wCiWnhLPtEz
YJ2a7JYNmcSryO/YLH+U/C1D3ICewkwY2uRwJnqQ6XSWJ3unlphkJseEYuVek+z7Pr67La1Fd64D
MzBhLlluF6EFAI2vdUtUsp2B5IkgnSSRdL8SSway7LBAeAtwc4uSfkt5XeB1TyuMXjxR/qWMMWNH
3ufGl9sMvT4bMAQ7gKNBsPbqbFpOSTc5Cq/7d2sKuq2QfOvntTRDDVynpIdHFGE7286jO5GT3f/G
gOZyuQ3JkrQHA8O+DfvT7R9/fQERqgDvHu4VHh2g5V4fNxoWpq4m+HwZH6mPddjdC0s3bOQqDeRq
kTVwoFh6F7fZCCSGE4oTkI8sewF0sWk/32Zj7RRgQ/4job1lni3bpBkJtJZNgVAvAKC7TeC1sgKF
CgZ3uRZ4MPVr4QoznQosrI3ydpRBSsw+klaNqnxd83A0hnnjnfzlUlzfw2uC2u2oxwFjSYCiiaQK
2XSs6137rJq9TA7GORMPltpQhC0GNT1OhHBHE/XKiFSxEzK3iU9jaXwRJhpTHVnKDYu5KO1r9oAC
gRluChd/OdALx7GMjVT0zgz2DGfYiQ6jVi78AGuQe1v90zjdbrQqI4inYcO+vX6wF7kui7ngXnkY
H78mrOI5o1g2g5yNOpb1oRTJDjsB4jYNs/zxts6s8bjUDxZMdQxQ6WjnGB3jvbDhYPlURiXQ7yg2
L2F3AysPdsyDitGAbDl1ry8CpgsBKYRXAo82oZpcq7xy4OSYbeQ4P7oFYnujlXpFfFe/r4lP2JwO
uYPfH8YMiYd3ccCT91UW5GxDeCv6iIcOYoMHgl4xHQpigej0ndlu4dT/MxTvoAseZvLKzUTSKkML
GYBrw8/Rd5+UZYud9GPcRinx7moKXJRPvVGFc6POhbdRF1yEoyk9nnAQgqOAWEnvdMC+3nK2zazD
25oFFWBt3BTRxJfbWrdKBHtIlrzngvWiuVSyMuaEuSCSQF4Vf1H9oWhfbtNY0WzGLmhoLpVhAVOq
T4oOgDJmyAp+xr7RcMSaiCkz92n9wxnyYOzsbCNiWVVuRuHywtfCzdKUTyo3JtNUdkAf+SjE4zBs
5YxXlQ7RLJbco0oB3Mpr41CwCsN0VdtFZvOhGGPkaMYdLNJo2/vbAlzhBPVhLNgCRCtyuK84EY3p
TMPYRxkgHPbO0KhT22X+1iOyvN6awqGvBjErKt/ogNJfrc7o0tjv3T6axBwWfvFSpexBWdZhyLuA
lMPHqS8/urM4e9mR5GeLvRD19Tanr1UFbVdo71nQaBH36YYe7yMqm8RRwE6JxT5FZ8GBGzaywvYQ
B9LOi32aoDSP1SYnb5zK023qrw8U1JE49LDUArkk/XZ3NdzCrmEqwsBdqPw5KLBxj2G2l2yEZK/N
yDUhze5aiok4iamKcn4nisNQHwaM9iQPBtk60+X+Xp8pKu14uFBtBFYxnPRrHW2zWLKWKOylHniT
A8S7aM6mI9heADg3zGYgWPp+GYfoPpdBPSbWwTDb6nhbrq+NDD4C0zQIeBGNoG54/RGZVRLeQYOj
co53YwIECSzkNaS7ceFXjg95WXT34KKgaKgnoMc4FpM3AI6RDXv+oU2WUckorcUGmdc6usTuAADF
1ggEP97yGRfOSIvaSUFzCVRBrzHva6efH1IDs06OKr51FKjcZDLbO7eYntCI7mw4JL8ycdcHCphW
TOcAYg5N4Vi7d029ntXMxopakQfgosnFMqwZG4gfin8Gvsvv/fnjZPPAxHrI/uDl5+4jfug4xZ/U
T+E+5fHJJFm4hcH2Wu5sGWMGyiLmEpH5XwR2IZDSFh4milM7ysa23k/SlPTRF1w1oZd6FQbzalR0
NkziyqASwPUA5LMMTOCo9fKw6u1CdcWMdUZUBQ5Gz0q/x3gjCwBqGriNv6sKup9mvpfkz80xirbY
GYLRQyTCMKV3zW9i8aJqC8uKnNLAFryceFGbdc2n25dmRapoBkInF8IHYJvquaKmkAr97wmkKjLr
ZCoijaDCOF7QOwi0B0ARbBil17cUbxj8QTSRLdijeh6s4fPIaD3ZEaYrbUD2EWBpfS+kJ8sHPlYZ
29DklZgF1S//F14YKvyvyn+VRF2DV60VmWRXNqFLsc0tqJ0d4POx4M1/V2IMZ/xjC39NU3NFTB57
cmCV9QsMox4+9LvKw9rwLajpFRMBlFhoJXrxgFLCtAAzbxBUINNnRbR0lQxnr7PKsKjk/5F2pc2N
Ikn7FxEBCBB8reLSbcnYlv2FsNttEKcAcf7698G777ZUZlQ7s9MzERPREUqyKq/K48kM75YkLnKK
fl3sDdHPl8EMwgEjaKkA6Mb7AvTTySD2lr5z+sCA+IHrjMVlutAJDT5CkGQHOSbd7IB5ZktROV+o
w8lua+XEUcspmmMMDlA25E9QjbtVDQDlDx3g9aR11+vrXgs3PSqAJJ8ZJVZ9iOvAiDhMTp00ujVQ
8JujfQ4Qd7cEE2FWKRdgGa6zrP0VhhhWBNqknKLFErCTbhbFVMgrUsQlR3onlAVeAOoP74o2GLZf
VypDuTx1sHnoEhQsvWsv77mcGvQSVU3PceITlgAAHnDimP9BjyyLjm6kKQJNbDMAxlNwuDQYY48L
q9aARYTY5L7M/Iw04dVQP0XaBXMEP0Bz41Y4lw0A4bAJQAnfC61sbFkoRc7hTVNBohhNndB7ti8v
UE/5IMECrdFXfSJpf67d+NzyOsWnrgivd/wQxAKFwfFYr9xS217yNplHs7WepMNanNVfShhcaIFO
So5VmaY0jgqj9RalEdYnQ9PiKE5maz9RP7pWfezVy1Zo/N/3L2eSDLw+gg+E6MBMu2UI5WiUT5N0
hkYbGQA+XWA4Y7bEPRfiwEnCjS6MiTLAiwb3ijAcjn18Klyd3RCKqlAFmgxM+GSJxig6K16KUqRp
8zATBAf//m3WUJGD1ZAwtYRlugxrxXwuhzUa8dd195oNCTEw3CbzYGN+ih2q0JA4dGAidznXGSKi
kpxUAIRrAFFWMKJ+7l8jrYs5BmmSCDquUGgZVxnojEHKTyXkuQtARKlq0SyKHGW/Vj/rp39CCODg
UHIV1SR2JMao43OeqYU2gmsWVM5SxD3BkF0+/+7N4PpRL8WqE5h1zP3dSoI4lEqEJZ8aFqJWqWhV
xrwp3KZHCETqrJCiw98nB7kTUYtDZQQP61ty9cUvgekWztfJvKxJM28elVB3tb8P1YG+m38FH+O0
6IwhM9RFCxDq03wdCsV6pAIQtr+dvjHQ64nMGrb1oCmBhfcxklTLEyGYr5vL6QmPFh9Vvvlnkei8
Sbyf7mEkBNTa7yQljPbtkSkRyr++Hs9RVHyrYsHLseIoVeyTxEsQTBFSUc+GZ1CwbYrdkFq2teif
Q0A4a7lBgxYIvQHG2kUgO/Ou5z6lH6s+W7RoirWI6wFsliVf3mb62WxroGHqPN/6M2BBoPIfnrAA
8vbwwkth4EEKSjN/I+XlFlhMZ6HaSkGBRyonGzrNFYwCVu0Brpt9i7cF1HgocH5ydAppFsihXZ5P
D3maZ6tMrziKO2GI0FyGPgt0maLNh+WsBnB7nYotooYQlXkiSMHzHJ3Ov+7r6ySVsVKGOBMRGDt1
fYpl1c/kQgYyUXQuSDaTS0dC8Pf7PpnRNN/6I8DEf7dt4/gQWzIyXpylS3BOARB/mSeJGRkY20kE
cUYLTeqs+6QmOcIICKBXMAeCXvtbichPspS11QWRnXJqKDCCG+B/zHVORWOayrj8GeYBBnz8+ysH
C9jdQdfDBlAXUWocMGEZ2VoW6uZ9Xn5IN5B7YbQxwDYXkUBkOyyFFkB8AUCP1nUakNJXDlgYZ1Yz
uPO58jjLK87Rsfh4qCKMMgBnjWZLTFixbQCo3Mdl0kiyFxNzs2kWBflYeAtSmORMXrcqpa5g7jk8
spmAH0SZWEWYSWdDzkE0XFxM87Qsv5bu6vP+QTKq+4MGc10dulMiJGNkz3x74QTDbN/kj98eZf9K
FKTL/BT7CX7b3nSLXbCIyJK6vsUhwyaOfpBhVKgRZL8y0GjvPW9UkpNdRxbOr4c1oVv30TU55/Xt
p68U9gc1JiS++ENZzsdLWZlHyX7btIfd4vDLsQRne6GA/qI8Mfj2p/cojiHt1TH2yMPExXiM5kay
y8VgvoV0sViQs2uRjDTWjD5F5PHLWHBYZfMYP1hlDMagiH0sliNhQDW/DBDy1uVyN/qhv+buhyb7
2v9ztwLuFTFtj3TuIjIPD79eeptS4fXTvC/x0zeILt5xST2y4RoTIqHlvh5KTZC948Xc2BXZHULz
4Pwi1plI1CfLvfks2Byak1xe0WRUuUZ/re9HvuxlC3Fwtv36VSdbKzer3ZK25PFRJI/u832abGv4
v67viiaj2qek7WYGMm2eGS7Qn0oHonxKy/wTwuIG5n7PG/+YtldXBBl999sahz4YstfSQCGyabo+
/YzofbbGH/khL1dEGG2Pglk7Vq1kT6Hig3/4Xw+NUe95rmURHg2ydzYhjfFgNV730UdrN3HcJ1o+
7RPKI8k8SX/cE6PfszYVTheEBl5P8wSZ/eMvSrPNfLF3l+irsPdcaWSc5w+CjF7HRo0kzymYeab2
6X49S5ykAYvtwv4+2802H/pSEU8QvNVGIBXN8cd5lc1lSFyTJw7f80t35OHHuEEciGozQJux25Fu
UrLZ7Xbe4qAtfj88EGq9v4PssiXmJy8VOu13/kgi24kWCmE1EyRQXh07cxNSe7F4IGudvAaU0k+O
lLDgiD8OlbEgUlVXnSri0sL1ynx7q2hAOvKgec6lJ9TdfwYf3KPlGC22iaIsMfnQiBoYXNnwq81j
YlZOaKIMI331pF258WNPAjNyuE6Bo+Rsd0qp57MEbfeyd7GfN5vwYRO7th2QxUExnfXcWVOJymZJ
3c/9fePC0Qx2WCqIYy2PU6jih3ciAeF1aHMvkbEuaEcok2x0PRuzM217IAfngViWtXz84kYq0+HX
lXwydmWup6cgayExq7dqj8WED2ZgupwY4S+UAFEi8k8GJp8Zmz+cIimaSfEMHL3ZiTlAKBcP8KXL
iJzp3t3vZ+T+FbFDX/9WhD8UGQeAIflO6keKq2Tx1iyUjCLwajY9cfc8UIW/CBX+0GLuqzzVQScB
XtRLybP5JpmefYBl+eUQmlhPj/v9J+c4vztkf1qzPwSZO/MVKQsKLYJpNj/qw24ArLiJVfe06MhA
FtjcQ9aks95Px6X7GITkKyTJfnx6uMNDTOCjOA/7adf053MYT2G0Z0WKK/Bvxm7fknSRPpq8/U9/
Iaf/IcLOfl+KzE+bC3jOY/f8opY2cZ+W7nNN/jdmvkX5Ko7W5Xp+GXIwo37EHvVpTVROaMnOgbCy
+S1PVyTOSont62k4857NnRZZrblcmi1xm5ZwBGU6Ngdwyb/1jkWVTJMsHM6YZPRmRMWfY2vhjSW1
psnxO9zbUW5fH02WXaLwDEIr4TF89GvLJ27wuD+JZMUh9Reu/A9PjC05d4C5P0Wj8G+OWJhOegq2
cvImWm/pU7IKvP0ZwTKlyfaVPkac6ZnvxMQd1WMzMW2tp75YnUbVO9pv9sL7tmUOIRaerU/wd/jD
k5dpP/eHY8a+NPOgGuYjzZo+a8tKMbdLhCvCw+rT5YYrTMPMD9lkTEve10UUnyGbq1VPN7ZAbHvh
NMSx8IBc4qF830xzLAe717Et2qKPDFAzQ59I+8uz+8XjiCeas5HjK21DIwsQZ8SRI6weWG7GvnDv
vMIAXqbwbAeX1hgrXdPKUf/tpFGzN7YGDG4K+2sLHu8NxfOnbP6+v/jaWfu+pWNPNWfz9kE88vDy
+tqa73iAc26JyxYTVQJDBDB08Sj0EkI8HW9DejITanLiqu9C4R3lmjFWpDbCJBO/Hclxc168fQgE
b3wEdGRuOUQn7xF5ChEw9AQhA8fsT8Z0SOqrQEAYJ7wYFlVMp81mSj7DA6Gyhr254vz+6AN/sHb1
+wxrGpZgpsBFR2Bu4AWCVP6FiJ/9gndTk+p7RYYxjgpssK+ObDwjGJ5vttb4uL6vs9MPtysaTGjV
6Ce/ig2wkpKLDSOxsU+kWeknM/aiTeiczY7TmcOlyBjALg78IEuz8XJk52IeDYIZ7o7iRePy3Mt0
4HjFHWMAT/Vljs166cwr7dIcb6pbl4n59Ojuv3hZ1e+h3HtCwQRO+hCkraLgJGvQMe3Q1NYW1HfP
Y4ojfGyVQlZEZVA08BRhMMJ7/GpJ8MERCo7gfUci15bvnM3bcwoSzxuFFk8NSTBTrdtcaz7qyZ0j
+zZVV3TkuMAW6AB0emd11Jy3dCl0JNu6bsE7tOng6Y8ksE0Ahl6mua/idjabCE2wFqKKlhRwudy8
H+/wGOOQ+EIBOFtQKqyjubPtjhyy1a+EWIhw6eo5d+9f1rT7uOKMsRLYSIQlo2cc4oyk5Ij05uJw
mNOHC3lYv7oJ1Sn32sZs6b1rY2xGXAzdxUfvhnd61gSno5br7g0vfUE7H+flx2WOMRZ5EgQRZvtH
Y4GId07A3cI5KGMVxqJLWAyO1/oGVrjHG2Mxitw/9YIGglhB97ba7OzFhQzb6hd1v/b7f3CSaHZA
wQz9KWMZlX0HNb6BHj7lgnBmhDm250TZh4XZyEsMFOgv9wXlu9h3y9otMSaeaTFE0EhxAa1eHZG+
QmJn4TjGHjUT/MPxkBOZ6FtiowxdqbYhNAVAx0diSHGSYY39UaG5INa2qseSEI/cKHL3eGM8flEp
ZTO0IIcF7Bezp/KyIEANNuebNYZ1PLXDG4Zy/DOPJqPogZL1cXQqZx469tLMyjE73oqP6Nbl3NvP
aOb2KBkFD7NTmnQSeDOPeBkB5OVkVb29zKxH1x0Ebtj7037dkmO0W4oEQ2prsLU6bkSNZO/iGop2
n6efPuyWBqPWWdmcghZTcF7RmvYxpMqDiGVRlN6nMuH+b8kwytyXXa4DfGSG6sRKBAqQlQckpf1O
qWktIeDgSeEoZfekkAkB5np00YQK9MzZblN6sUCGDfJhXCvFkTz2FdQPaJEt5e8rSn+XTzyBG4/l
Dhtsm9QZIcagFbiduCdHCAEUGJHTr2NjKlYaHuYcehz5Zt8/gmHIw3k8tc3z6T2024eMZ9Q59zJj
rEMTxBUmVsFQvz+uIk9pTU2wk+czEgsrjmRPhLc3Msc+ewT1NE8HHbSeN6ZANsRfNBRPrMeW8FLm
E8W3W1KMYZiH8kXTfRwcOvejC6kfQtDhZYMm8pO3VBh7EKa5csl1UHneHOvnt94yyHBe1mapjQ/H
R4tq5DUhZCu8rjYrYbdZmbTYoW6Mys//6i9ZtAHtlAPevBsF/6SR2vkN4CsEVi6/D4MnMYzliMVE
r4cejrmlqAm20WJOgemVacSkJkf8ObZwxhiNWoqC6hI0yFGSlXluCHrNf8WPPNPEUTJltPpX/nio
AIDYtqNYqmRj6o5B3t52HnEcrI0OyTPH8I6Sd8eCKEyokZV+GAPXcOYdu8BSSbk2DRIARcNS9024
4dc9FA49Jtqo5LyUQ4CDoSSxC4vlGtXUOTWlB8OseQm8iQLBjT6wg3ViIVdiMp4knIr/hpA7J/Zu
gbJOsDgt1ugN4npLnh9jIVnntX8JihbsmTDHuw1JN+2CckNfnogw5iSoCt2/DKBS03aZ9gRJr0tK
iPCkOrCUKDTwzDIn0mCb2qu+N4BNDikZds/6vkCpquamgiYefrfXxYQaZZhf/LatxoD+aA7IeHWm
72zi0Lov8rzDYwzGgOWMl9YYrWRKhlXG+XWeqf8xlnYOS7FpwEX6nGtEX57OtNIXCmapbePV4Pkw
zsWwCMpZVfVA9P8+s8YUnw1b/qxlIruVyys480SbBaGL9AQwRjOQMjcIbiXTFjeVXbzCk/GSghPZ
/htJYFGf6r48oZsepDT0DBw1IFbizw5VroosgqX4WGZW5xRQ3y/uc4hnNNgG9yLTqll/hj+Zocyx
sWUL/VwnvIjSzdwynLohVCZPtKZnM9twjDHHv7DrNOQsruN0dGXJxVIG6gk00U114L2GuDfJmA/J
R0hal6DTj4oWmnh+JTZylgixOBxNpNpub5IJSaRq6NNZd56hY+d5gxHq+qBuhzck2wKU3rgJt4kS
3y05xoTIDSbPivEBhqaIzflDJ2Mwt+JWucevvuM02RF8TP+nqaiCTEufj/OdbcpWW1soRg2W5V5U
et9gTWQ6brli4o5SzvtYG5/Mz6qE+H41nInotBToIxYmzCiJiOvOTZ1HdnT9d7hkgXyDREmBGTUe
JrYsnX1KRRKbX4HNi46nDTJw8TD/iToA2y4c511UtnGP4Lim2Bwg7JWK8oKqaV7+0GDCnMaQ6h47
HEfjtepeLKQ4yBevjvIXaZs/RJjYptDTsht8EDmOXaAVXaQUTUdbdBwtM8f9h++XP+SYt9I8boFx
0iMKWG2Om3RDK5M+Io3IObrRGPyUgj9UxoDuKhzVtGymDVgA7D2fRQL4K56FGA/l3u8zxqi5yHos
lfj9mDxvZqa03eIN5nI7tKZV9g8bjCEq8qbzu+5bAKp3wx5WGxv/oMn08mnQbFucSLumvQtvptv0
K3riqPC0n/5DnjFM/Tz1lbIGeXtnowPawgQwJxSY6EQercQfEkxcc8oKLVTUkcMjHDQakXeeh6a3
wLHQBI+20uWXYX5xhGPa4ALpZMTN+F7wdysdQqy0AHke8CQKSbSOt8mr+FvZ1YvMwj5g/zFyuf2L
EyeJIRYsURkh7AB2ybDZqakR+M0ger1fDdjLNQteg/iCRfPRWUSNbzjJ61w3evdkyFhGh1HQLWKk
vzllhXI9dkJhQF4dhyKx6Z7RdPSJSaogyKJ3rvZREpBZZun5y32ZmXgpjS0kgETBEMW4n/T2aOcn
vxfzqpC9LvY0SSMn4FDep/A9+sPoHkiMg0H/GhZj2NBVTBjIRSkjrI/JMVkga/8WlHSXoMYYbHcL
aXUQqJO56xeNtOaZgFPZrtfVems9Nc4jR5gmGQbGMTbJjbBXLBh+DCBnNavPaB4OkTKYFaZa8bA6
puIRVQRcDaAssMUJwCC3h5qkmHcOLgGiuws9Arc0JMactGcStwSJ2iV66LvI1LY+56QnjCiA30bs
3tlsDjh0xoMHuhwodSmDrDIjeeM2HVDyuBH6KBHMdQJGEEDRwG7CEl227QgzQ0lQ5AYswK54a178
tbBcfgHfX30w7wvOlNrfUGKcQqy2wXAOQam0V3MSeYYVS2Zsuqua6LS071Obeg5gQkQ1sChhXEPC
bjjPk0JBgADLFpOYbIrMamQyBEiMzNAlc2iogkmLatgKm04jjfOEEpfJEc2pIgk6VsQRpmLE32Iv
sA+6rlR8ASHzUt5+dO7lRE4uAvS56KQLerIzag47HgzcRAOIDqpY8CKNWJoAf7mV1kgVL0Mvpoo3
KxeR4datRkWA+9HocHYMbV33tJ4DdoDcP++phzjOGtNfkFXMJrKzaGILXIi5LxkeEuNWs5IXxSIk
8sueZ8u/+4wYgR3HfEd4KSDaYI79lr9UiLSsK2YgZPY9NYt3cewvKJ8TstMWAZoqBZK+N/i/2UYK
6Qs2JRfmbCkStJMCl0564PnQqUj75oMY8xBJRnZJBNnwKivYbhL7tKzoW+AKZL5NEtJsIysPyZ7X
mTj+6r1jYKyD34a+GmBK3UtOxDjEayjSo3v/Tidi7CvGgBJ9e9JSDeDEBNjUXt+YWQgM+VW3UhYn
lRfNTYRZN3QYidVro6qkAHRW0aK2eoM2rW1sFVJ51EoyEwP9ZIm1xveZm3g33xBl3Fh0UdKgxoi/
B5qDBUCeRjRz//3SoY9U9e7T4ojIDzDSLIhVpThro8zKy/Z9ZrYVieyUqhrZLmfU0o65yU3T3pcQ
TWTsbdgmQjSkOFazXAhWR7cZDTg2fUIZsRwIA/fAzFKBNM9OUQpVJSR56xvezJyRzMEun84cnIEG
T8LusmheVKd6ivDyVMlc3QQxFpbacUwDFOgWw+H8lpDyQuLEC1SHh0Dxk3uAmopYWgPkIxHMM0Il
XrogxXS+7w2FqVUYxk0XuWJgIwvahJPEnvPAbH/KE+hhmwTQO0ZoKY15K3SZiMUkRex7R9HyvJCi
cnHkOWttvLJbpb8lwtg+DS2fxrkEkefj7rdtr3S6Qq7LlkypIambOxvbXG0whrBbYKY1cMPdw+ty
aYXb9+12O1umD3iN74F+TpbLk02Xy0f6zkvefJfz7n3ieC9XT7/gNASar+ITTXTYf3wYyJ43Zo52
5k1BPGe7RNPUsFxKdLBctApgkwjPEY2K++MDgGZhAMcALYKs1x1OAUBzS99HNXCwsUtYdQe3fT33
JHHznfDK62GZvJI/5NiERwqQsXgoDd9T9DONtKNacMAZJsJPXPoVBUaSg2IGdJgGFEo7W5wq8lYQ
0SqWBTVouA1ez6R7LqnMsf3fzdHsMQLfBEutAVsm4jBv7/FUnPUuyzNlnIrNSUEUujsR+0Ac9B2t
IU5P6JjhCc/ENA1iCMSiIyAJsE++q6/XwlMlflSdWsXDo0Iy0VCK9pzC9Hfb95bkVm3NEcs9vt83
zt8lW4bTG6KM5mKW3ZeUC4iWJrSmIhhLOv32zYW9Oa4+DfPzM3fNtnGLHGqzzCjda1gbdSb7v+8G
b5lnlBv7nBvhUuA7FCSC7HyZmKd9sPcfFqQ/Zpb2onwI3n3WJ2zkDeeMrsqirvZRUStediJv5xnR
FkBh5kXBE/p4Q4QJVIJIrpJcBRHT2L1pvw+AzOkcFNH293n5GazcnB7baxVW2bwr5UbxdCfcHR5m
S+HzPgGecLLTJv3pPPdFAxSGnfh2QSJoZmKiYOEQxVx3y/aYEPrUcqzZxAQF2NKw6QHAYYBGYCf2
4j4F7G3S4/QwKo4ZhsDyqo1HhHFYcHVw5tShKn0UVz05ZeRrP1twmJ481iv6TKZNUDrszVa7UTlS
NCCOVRy7oB6Cl80ipg8v44z19ukxXIYWsuacO51Ijt5yz6gmIrTsFGEfudccT+/aEprZuWi4hFG3
Hl7W+WILoIaQ14YwZfpuzpxRRLz18dfjmY8DqKa9U11voQmYgzvMLQtNJcuv/mM88cA0uVWsSW25
Om9GJWd9pSGdAdpoxwhQCnxOHhdk2FtW+vCurCOkoKnxT/ohbs+Z0VFsPm3mA9a64QljZ6YH4+co
aMF8nfPkeeJNDEpIwWHRKTIqgMm6dSuacYqyQJdwo1CfD2m1cBKyBhCBhXrEyewJr/toAufjluCY
/7hyKfkpmF+kAQRX5uYNpUDI0EE3D5rpoMVUHmNWigQEt9ozaVqv+BzDhmuyaFdAcz/Ior9kc7Yl
ZZFs5fXn3Fvtk7dx6IlXEJkKvG5OltHU+ZDmc6MDxZquTDt2C6dxu5ecGoff6B5yLqg0vT89lZsY
p2ws9upuvtCtxFK2HIM/rT5XrDNKK19CVQpTfEiMjpeN3SyAN43BEOe0Xq9nyzNZ5iY6i8T/og47
FSrdnAGjuQW2qklqDNKF9Yx+NsxV5E7ZI+AV3T13/moi4r8hxqiq4s+arqnEkc/oocm8OqfqnJSi
FWs7LeY8VyeyZ7dyzKioLMyE/HweqQ20yWAHxcfXZYU2x/1YFTXvm33eQbJY6wDDFQLsyIbWbPC8
0EmDChsmesZ5HiCGcMz8RBv4DW8sEJ1eYuPxrITR0zfFEigvhDiYJsIwG8aOaWadzDnHrU00XNxS
ZMxQHsbxKb6AoooC0pvtxAuXc4KTjvOPFuiM3amGS6onLSicTVt1saN3a1nbJZ47iHx4yc5pP3lF
jLE2p5laztQM19WY+rIiMjW97/jgQTcdwUnc1BZMweTtOJoOTq7IMiYnNNJIlmKQTclqs8EwCeIh
e6GbhPwi69bEU2/pBvanyxvG4ZkYnTExCdZHJX0Ows/HFUIS25ZgYfInwSLOr7WFV+XyUTAzmtCI
8mR1vLcfr4UrnhkTE12SqlVakM5J+KBRiWBiAc5kjTZJ692ij0j17fV/8AS8NjXswo201yPkskFU
HEeqcLdeSg8Lx7edrYyuKo7o8lhkTE0Uxomh1DA1q5XW0hIF4rES/U/GI26UkN0acVFLPQ4BrO+F
r+Gj/Kmhhiq8tmS15wnqd/vjnUtjoXc7QxI0MZ5BXsK1uou3mK3e1M/lWjI/FuN+B3I4wD+utzJG
8bcaQTi/tubOK3D8TyPyR/zxv50wmzaLglYa6lFfZUsiuE4SU2eNqd3QUg73SU20Jt0eMmOHLpkq
aV2NQ4aGCkR8txcdIeREIa5PnYMZzf0XT0V+VltvSTLWqEG/VyJmKt4sZzvZAV9WXKCfwaWCaZjt
6hG4O4FpvArrileE+O6UvHfPjEGKokAtkwuYxeZJE5vS6UUwDzaSk7VT+AT9vehbHutB6JKFHq3M
1aP7SF9fXxCaDPR1ixaj+6c/0S5+exSMocKauTI8i/AC2qawPgS8XBaS01gU2ZOafN4nxosA2cqI
Lp6rsK9w7vEXEE8tJNxsYGEtTo6UEvnX6ziuOF8jmWG69B35YBjK+x8wnu6902cCIi2M66yPFDjV
j18xb5XBRIHp9igZq1TN8lkbtLjbCGpLgM9mbd+t+wxwHgvYmHAbtXfD5dSJAyyfGqzsgsRYq/EQ
UoyVCCgbCqStHTzCLoeIWIXhiiR74qjOeEI/ThDoh5qIAjsQKqVb+qJfB6cIi0+8VbZWP5RfQI3i
UJgMS64oMIFP2c8u6AkAhTjcy+m6qc1eoKpAnu+f5HQAeUWHMTtAlJ6HswGyKFLUHy3n4eVFomPz
JWJV3oN9WjSuiDEGJ71gn/P43PIuBinPO/2rSZ+w3pl0mVV5/apGQy0PfXxU3Hs3xVgaQ++brJJw
jqevY4X1M8Ky5i2Kmn4rX7HFGI8yjCpfSnVUcslxhMEa8SsOT08jSBLnunhyxwQ1YncJtKrHAa5O
mTmsFHPQTZMbpfJkj7EPmRxH2IYzH8PFI2aNOpEkH50FeIyT+dW6BsCMnrn9iNM058ioYBWgorOo
FWJkwBUpoYqZLTPZwRDCEX21Kzxi3E9uwX9Unp9C8R9i7OBWqTZC3saRileFuTETLPgwdUKBXcGl
NOlisUfg32yxM1yF3ktyEJxUvC4wiGSQ/MjFcZx+cV7RYExFX2KFtSr73ymMtyYkaJ5wZLIEOFHi
cORvomkBxv2KFmMu8gGrbXsftAx3Y87Ql2XLi85KX7c1b1R8Nq25f46OMRZoCcGOKlmABcQljaWp
t92mts4Ls6K2dzgcHIOerbWzfq3XW6BYLL++gBDInTOZfoFeccwYkM7ww8AvIZiGnY1T5P7Crhfy
itdEONHhd3uyjBGJT0pdR34ABVg1JpCi8UAbUTqyFfJBqB0t6WNG93uTB7Q1Hflc8ceYFKltEn/W
g7/n4+Y4t+vNsN8+jeJDua+jKes1tvlgV7aoAM+eudGmboqZ3yaqVy1RDs2x1AjpEeH5tFCOCLQQ
bH6uzPvubfxFVtGxwQMrFGTkRhUW2SAQi3NZpjPVU7Qcu9ROpOO18YzRDEsBaw7RJYj6GwDmGfFQ
s8DP5+LIEzlLpCT0XfrN82GT4c41EUY2mjpMBL3JVcynE/Oteo+3Ij2u0q/NEeudZ0j1mP36v4C/
nTKT12QZ0VCUXPPPw0h2czHD0zj4X2Hq2fcupDIdgEFZF7qEUH7ev7TJLMk1Xcb/KHk9CG2fjkZz
Dn6/wZKAKbm2noBrxwtKpoTymhgTroq5frmU6Vn1hprqxTb1l8N7mDiGyUOkmNS0P5R+BK2XSm18
LOPEcR7RCz17idfL5gnogzyOJtN014SY6LRJYzWsR0IxKkFAELaRTwe6r/OAKQbZVvlYRuMP/rUS
oI8Pf3+VRI8U/aLU44XFBEiE6PKmX598FAruATLOBwvAm6TCgxVkSvOoO3OUu+do4zqvwkMQEdPk
neT30Oc9xhiLNURBrc6wi8xDrv64UZGqPgquWJDBMLVf1HSfR6zafon/nD0mbZ+eltZAX7IETdkU
8Da875l09dc3y1ib2azomn6G70HVyU6t3OkOjeXOWu6zYOpGsRMXuE2oAGHFCXOjJfDg6i5tQUjI
yMY4yoCTtQPUBx55yj4V+F1TYi5VaQTdiGpQGh4RPgsJnRPDbmBp0AYKczomsgmEiWNiprT+mipz
sYbcp/Ou6FQvMkgfm6kjXpA6Gx5Q7xnRsGRkfz959ZbxN1lhwp4LHY3JKnDd2U6nBqvSL2Wvqt7x
KAFuKUfDI5FIaKuGeXaL0vSJpSITu6e1m/rAC+0dDtO8D2AuFctLESbKiuqhH9N/x+5h2WtcMaRB
+q6IFP21OSYJ+sKZnTiUJx3YNevMJUdlJwhdAtazyiyeUaEVXw26XtdIPSPUIHPnhYroiwz3A287
+uQD95o0c9NIyAZaEoL0+ZdsdaWnyAsNre61jz641pRf9VfDoKK/itEtnixzzJRxTn1KwOdjVzEu
XcJyRYZ30cjA+BDOkYgGqNdu85wfgn2YkKen9iVEXfPzPr0JwDcDb7M/9BiG0xTzHPUc9FbRGfF5
KFHNbIiPQcDzC9qZkf/u7TVwmY21CuTS3AqdHqNf7uwfTLYZaDmUFUXGKscxCrv1CkErxirA++Ze
grklUSHhfN/a6vIy1lZ6t/3Y75WBoHGHp2cTun1Dlwkf0nIe+phum+M5DlxqgGYcC4y0eh8DdO2g
LBTvVwbk3+XwtrxsXGHxNefOivG+gIkpCmyP6zMZXxC46gvGkD8w07p/PirL46pafgZ273IufUrK
x8mAOXbyYX8TZnZuz7o/A1cjRZuY18YPJ082UdDpV6k9pnH21Sp01Nf7UvaN1cEYsxuCDIt9kp2C
pBEgZejtxibCkO468+SKjSU8pYv35aO/fVxaJHz+ri+haQAtAxcAVseYIeB8yuj0mE9RsK4TM0OY
zcSaEOZTKmyw7Iy2Ejw9sOMuJcrc0z9KwSlPDyrmlKTzsp295sOcqO1XmttxvY9a82R05CSeyVl+
L84bNSpJBBOYAAnUjaN1ixVy2a7RadMthKSmsu6VwjYcrAKwv79TXr/o1LP6moXvushVANWf8/5y
xjZOT3qsvmaXhWyEgPytjY0vWee9sCh82tTe/XObChNviDJhYj9oUqunheAJolkidrKjT0Gy1NWA
cMamRN9RaSN6TyJ6Wfa8bsypZ/UNccYXJWE6DxMDHGc1mo0f40Q0gwdtdujPZl5gbbBwkDNO2nui
uxsq8kdQWMiIYqYXSqefBU+VaVHZvk4lGWvhfjerD0AGz34X5aL+5ZNfc5UMCmxiEUk8Z8CRVYUx
zkMiYPJNxpnPZBrJ9PdhN5Ymz1YnWBgjxT4Kl3PJ4zneKAe0AnNJOhaGYov9D2gzvdZFQSw73wt0
am/y7flRsSJ7PicJ6oVbizYWOnpouuMo5bfE3qPLCFd51iM1lEG3khaXl3KFRXIAka/ozEUixfQ2
IgpqiU2cyna8zLSdwIkQPkfh4jGxDA3Nm5mT0P/j7LuWXDeSYL8IEfDmtRuGoB3OkONeEDPnDOG9
x9ffxOyNXRLEJa600kqrVQQL7aqrq7IyhafHs3GfgP6dDXTbYCJAzjR1kxKbdrLs8M4pf9V8opYh
ab5RfPrOY73QXhi2JnK2EPvc7/SJzYl7UpvKSTxRANBa+SNstKNE1+clyqv7ktKtkbuMZgruUHTe
OSckyeIVLj2FvG8yvfEM+Sm00GyjPimOIUE4GbRAJm5gFPkuoJHgh3+8w8cvAbQeitKSwOEfbm8i
Le+biE9kDFdwUPA/fB9GQumg1BMHHTZrr1vYaffZ94nByfyyuVR4cSM5p65YVRXA1s3feqfsBqPY
7+MTXLbpIzvIrxbs3sdZt3anWhtJkyUOZtw5bcLL5j3cpyQ2IBYbfjrmW+iPYDmgDMbXi/Z0fImO
L8eFvTx7sv830crkhKlRGnFCqTqnVCJsSSqWVAZzjJ8Q1cBhPzZ23z8yDhb9qtBx1WSIEE8yULVb
axUresxpI1rOMXhKto7Rk8AApomKa9CEA2cKUQzXGtAP9BE3Y30evVwvl8ffcR/nTL5jElNCO1dN
U45xQCdghTnEqw1+S0Pd133zEhhVTi4b2Xhs876RdmJzsqNVj+EgF+wyJx0ClbrZbc3oz8n0Q3Ky
d6T9FAXyJZsrfrPu346rVWQoX1+9/nVGlLsU2Y5beepUoXgPeDHU9/CemNwempu7pdMj0kHvyKuL
JOBwag7ee7wXabhWrXbXcmQdGSWekuJKW1efwbqg65wj+lJX26xXu/6USSaiF7qCcWp8ShmtpOqt
Y6kkbNoXlyNBh257xn68CNw4tMnQNVBz4u0yjh2NDrduJVPbCvJDOOWIU+o9/KjRQegCNSkPBaK/
j43dvdg0yAzhtlQUGXKHEPW8tRWzSpxqMjaZVNEe/HTJhlHRC7XXTo/t3Cc6fw2hQxLSdgJWdWKo
8oO6yJUAAQnR4+f6swmRXpUP0uWL1yOjOa+Q8lcWyQTus0i3ZqegwSZUUqQ8IeuZIWWGuRQDss1N
2UTQviSxNOc4RtluPMjwFx4ByO1chl2rpUEKW82I7Tg2K1NYtefw8zT6CwIwD6S/jBfxLT2gXgVY
zTeOTbup6RK+eO7qv/kQ4fZDUjVX6jTBh+QyEfeBtpYdg6edeqyVPxWNa5K1C7oG99nDcZ6vxj45
rmHWs90QwuTrZtfp2V/T/PzcbTabVQY2u/KQ4BTL9ND/nMqc1GcjPnFjViD/wPWcLCdpZ08Qymmi
JEATGZ1KtxPAcWmIAozEnCLXqDPwV21Y95BVEDU3a81SIyp3e/9D62jbWKVmLmz10UnenV9cIUiX
AjSB/uOJ9UwTvbpu4UQV4uwS9Cj51A301uTB6fs3HTVBlijOZweMJZDRhcxzwq9LuXpUJQEThmmt
QL2WOzSYWjZNlmKAu/Iufl7SkOTA0xPSzPJ0TjPH7fq69s68ugfIgMaBLYTHjHmXRZDfJiZDY0MG
HYDjvibCh7oRBooJ7rO1xG+kwBg0ZyHanD1v6CdXBHSWg5Lg1+VcDRqy9UXqA9NxHpijV9ldfhTb
c9e9lcjuZVRNKZ+/8n1FhPK94fVgUIxmIMNr0H4pCm3Qo6y4qS4MJIt+mJb6mk+H1GzlnSLoUIkv
/GopXhwjh+nGGEXBIREvQlR0CqVxlcyBiHbjngVTcaCFEL2LCgLGKiFDTcSUqoKRFFbu0h5PtPgp
chdCit+AdPoBIFSQoHXOgyBiijlUqjYuo1zyznGCGt6TCgZ+HXFcYrdflai3XwOYp/Xydch2XP5R
ZSDKkMEsr3ynKQV0JcgDXTJjsBSYakVrYcxtikbKfA3P+TnWKOcSVn4WNeIbTW+wkhErJkRmOcvZ
airVzC605bdsoMPet2uHoAOd0/R07cmmgw71vw4SEadq51BIDgUxERhS+7r31UL7y/n7+IjOuitN
0EQVkKZxV09iK6+sHYl1ZO/MBNQ75CR456m69mikm2CEpzhAugE8YkKeDqIerULdyJ7XofmlfK0U
W9IrU1u17mJ6Z+aSVFArA4vJ+GYDl8nEcce8JypuL+KMDTsuI/5As6daYYlUuKs83zU7P6ZMRNIX
NdUTZiU5L0VHmudKprW4dLruXQq+hYcKIcJgZPGnYXCPKlcy9IF/rtCZnNk9p0dfWOH8RwrMPuxI
Fp4Kl/KczkjrMQ5qSRk0pEdJwfUNPjIZW5NoEhpc89YyS9HhvTNCghn/wVlC3IJq9K2LjbMgD9M2
9s+ezbx7Zuo8lcGKvZR4eu+dnGRoqk5JyPwZfuLwM2B3WoBmAXbF/2MQtIbvELGF0F4NWTJhEi+n
XScXVVv456h/0l5wfKRtfEaZoe6PTO2DxccsfmRk4AedVa38RWkW7t2ZlxmIZlBh4cZrDspok4nw
mXgoOI8JzjkABg0tB5oqNP0pnbfUYPpNm4NRZNuQot4jXGWK5y41c9doVZJ+u4dQ2jkMwj6zDA7B
c1VQaSEJMQZ1t/7m9uvGPXbloYvOKwdh/LoK7boeDXxcTHDBw05Lnx2WNJX++FzPPJAV3AioCAhQ
Uh6ZXW4N5sVQ99XgxeeA32bQw/hiHaMO9JzdpDvHMeFi/BNbrDiBeOc0oENO3CUEw32CE0rbkAwH
MQ+LChg3DQOdpAjYRgiTc20lULt5cj4A8YJ31du32o7OrLtwrcwc1Bt7ky0QyxDZdgLYS9iLhusO
yMnHs3ofz4wDEhG7I5KSISB+O6ldnHCKqyXJGeyVLgSBL+33/0d32hgVTfbKjZXJXuEcdFXKbpGc
G9Wuj91GMKuNtkay2i1WqS5umHrh7Ix7YWpQ0FQFIghAtPDTpALwHhUjCF56dopL5Zld9dqk28cz
N/N0BJfolY1x0FcHIPVHbdwcNjL7veIJG2zkE2Oxm6JHVeqxrblVEvG4grtWREnRJvPnaLHLV02V
nhFL1L2BbFcC3vHS4F6ZxU7CubW6tjU5ZlmTB5E0lOlZ+dMW8DuE3XjeNgxemeogv5c1LRszSo3H
A5zJsyLwRHwro/Mft9IvE8XVZAZ1LiSar2RnD5ryAwII5T1M7IYxITvsCdum1OPQYJ+ESx4NBPns
Kjy59Yo5utqWkT59LiA8R3J3pQKO1RIp0PmYRslKUd4r5rUu7aE01NJufGRb1j0iE7To9YgTA5rW
L85SrvR+9yFHictrPFYIp6fv4SwRGs9v2/zs+bokfabJTqwXHiL33hcmkENABkHm8eIew9Gr+YqS
0mEcbcjPYPsmXfdSAGbgP7OttOrt5Cg/P16e+5KDpoLgTZDBLoW4AZmLW3NAwwk9y5b5GcnQpiYK
RxvbKyyv3st2qRfP3LOExmwtDBFv/pVzi1k6bKMfuj3Q+ACcZg3ZO8QrU9qLIIjbmPM7jLcD2A6U
aC7S/0AOt6TZOSXVnupVJi7cOPecXuOor4xOUpNK17JAb8Lorjvx52/zO3iJBj3acGCcWVdo7DAN
qlggOXmRbBo0q8eTPrfE2viawLmH7tj00Gdl4whcW+VnadAzh7SdaoUdUMWapidffkWlkqWPLf4y
Md/Nssxj0CAA4cAbeLvMkSZUTl730GjShc5MUVdMEo5wvKFe8tcaVEU50YyEoQ6rR4nB+Wadklak
wzNwNsTf9DJNUHn7ygPkcPleR2QWodWogGiQR4uIDi4tn7qfJKMdICO1nYH91qf1sOu8VRGv5G++
pA2zyjMjw9tkkTnrXnsAD8mRdA4DU0DSNt1EXMf76tBIxdkTCFtFNCregpi6uVmEPRXaTz+1WOdV
88zwo5eeO1EX2xfhB0UmSQJpP000MLiZgmpo8SpAeacE4LqwG8CoeJ3FUxSlMGWldbqnbGpOTzUT
/6eEfPbjRfptvpss0s0oJruSy6NMZiW5OKOl3dd0BYAjZSeAlWvYlpfhG2gJlIAcK/mBFrj7Mah2
EJicYjk9VdRVGdBwWPOs1eu9rAfVqk0sbXiK2K3IGGlmFg71niXhkD4pn/6zkBm+8Oa2UJREYbk3
3IP4p3IMJd1CI9F565hNYQnyWtaOCh51P3lgFbHO+K+hZpXhIeTMgVk5oclLtNineHNn+z7IjLDJ
qeiRwUKjhIdf8daMRAKZCjC/LXODLUyuoX375H3Xnp5rPFI5+POpBfbVkxam8763c7IpxvvwypP6
VSnIhSoWZ34d2Dvm/VBbcU4i5NIsVgd5p0dkhLZk+Mkg2YvXq5FYheWbS+V/aVy26bLKaBpAdAki
FO73NXD1HXnDeCAmU4uzcGgvyp90n+8r2zM5kEC4p3hrJtCaOfR0MMO9S5SdZAV7KKgiPX+OyBsF
2yUkiVhokKHXkKWv0PI9rySLN/1DsPB6nElBqtz1l04eRn2RCmHJKMWZVUqalJexXVt+SZ4lC6sa
mt6Svfvo59beJL2cZ50gFC5mhjsUZol6zahYO4AWRNU907Edk9uLhwjaxfWCB54p09xYnpYjhYSV
Y/gM7I1j+OpuGul5+BB3rUrLksj1x9DbiDtSPQjXqYStwb88Pur8zK13PdPC5Ki3oexg+2OmtRVP
fZd2SDoDDfTu4iQQ30RNThfsdJNQ6cOh5To10o1gj+CUx9/x/9ibMshk0QwGYr7JCkiohLZxPH7H
Jv+SjyXtNoleDCYv4/W5wXFhR73HyM4SUl/Yt+ypy/UciZZ99ZcNqPZHWcVxTKR1bqWNEYTEIUxJ
tJwyYDaqzXHXhIf2xHBWO2wdWumx3uxdntTfwbGBE1mHuqMsjGkmfMfaKgIwBUBT8MpvKfrqvHFt
H2mx4pfnvtW9DsHjRU41qibRqua3LJvTIGf2hfKPX82wihgKOQVVQ/JlsqIq28SSLznYy6LhRKR+
7TqPKJ/exm1e5CVG15lq02hNQZpaxaNZ+fV9V2PMRR6QHCYozx6yO+WPV/GmXO2K9A3AIDFbDcEf
qfFJJVg+FAtqmkT8QkQxe3SvPmCSiwu82mvZNCzPYmhHAIki7Lar0FbLTbfgJWbSfrdjnXgleUgK
T1AxVna9Yw7BaTDZrwOog2Qar6qxlQ0Zv2ps26dvNah8YhtvNRLRhFbGV0Zy8xLZKygn4Kqirrn0
qpp5EdwsxOQAoWNQ6GNx/LjQ5rJVHIhE7p4fn9J7wijcZArSi3gQoDfl7pTKiYy0Z+X+7uig/Mil
UyStpEMcgn9VOcv9Jq8tJjMVMAkxQEzs8gp5WqPqPjrwIvYW6x8ef9BMxmb8IAVvOnwOKjZjpu96
+6lu1DcyVl/BFV57+85sEfchaqqgAcpsB0j4SCxVNYB4COM8RVT6G62TJQDn3B7E0xKsjDLOHZiV
b78CaGU5y6UKexCc/XVuOt7rkP5xSgAMnG7hnTJnC320iqKMcsHiNHeZZ2HYtrJXnYHHrv4gkGGQ
4UayEPUHZL4XppefiRjUEZkKkIqCoHbyBvSUsunSIa/OQrtRuXf1woBzWFFA/kNC1xKkkqqukZfh
mg8X0itz70Hu2vTkXHNyFmd+klXn4g/3HQoCFXpdlGhaqSCP8mlJalFPX2TJ6val6NMEKIO02KhL
D+2ZEjAQYVdTMDn0adKmEDUuqzOUhe1T8CLBzX0o1ouKZPFB0fmFIzbrUK/tTc5xI2ZuxnKw57Br
iA2G/C6HxmwWoOJyrFpbrSkXEpajSrNSTlqz4E1nIy+NE0bc/e8FMllxTRiclKnq6lzHKKhkm0w0
xJw63S6rJKPQAlpyaAPIiSOfFvba+MvT6PTa8mTB+6SWuRItRuegbEmdIChWYhoPhsuiEvgTlvpQ
fSX5n7h/KesNr9lu/xZXtPt4/Bn3DDBjKRARsgCfwrLCb8B05VFCzuukSMEE9AiCn8CCLup8QvNd
HxDtnH1e1P1RQg3HNzl6lux4oxqBUZNyJdn80hEYR3w3IyizicgEj6yV4+m8+hQv9GshT+HSm/Cz
3zW5gTSjOmZG+hZimsMXk25C0VY86r9zB7XV02z1eDJ+o7+7LwDrKBIEKm53ZbIm/Ci7zpdxeebe
U0N6apEQrPiIiKzB+hu8UwBxKi3ghcvO7DfgFrGcCCX54KfCa2tdFKiD+e8Q3N15LpU6qvgW4INN
e3z8lXMeETm9/37k5IRmTs5rgYRpKlLS59TH7Rpv8gxlWpcianxs7L61atwfGg/lA1DZY1km4ZXE
xdA3LQtcgRQEWTKxB/QL4KGp9+/hqbc9A6m/hXrV7Mm4MjnZB7WShGCvKstzFSKbiIer5+yTQA+U
hcfATAHxdmzjY+FqwxV1kEJ7/HdsGqhGsm2NtjhBR9beQF+EDebSrQCis8hIQCn9eF5nF3FE9P62
tIMY8tZ0lESNktVNeVbX3KF1I1oMsBLUh0hZuEDHy/huT19ZmiwgN7SZFnmwVCUgkm8TRjLdMn97
PJyZMs44lf8bz2TNXCHgGhFkamek1M7Mt3wJ8lUCDIewlRPCpra3K52FZOJMBAiuepHjZE6TeOhy
3E5h3fquqDQS6KkrzwjgG8PsQxIW9sjvg3QyfTdWJi6hdjrVB0lWeW7XPRWN+icfubAzvV7lRqVH
T+5G+O6QlOMoazbUx18F2tqNwdod+mC7ffiyhJCf2TrYNSD0HatlKnrwbsetFRIytwFTnqP2zVcg
td0cG7Sl+qaAN3TbdP9mmq/MTfZP63tRPjBOec6TnzqFuIr6nYX+wnGYXUsRDUHjcsrQWbkdEyLw
YKggzXuuNRo6l1hAN0W4BAieM8KpKm4WlkOCX5osZcZ1NdMHQX12HcMVoZhbgex8qa1sdsMA9oN2
LpRfeHV6hzCFLDKIFOtzoUd2p3O6+OOBg3RAW2qBNklDtX0a2+ohtPFk9J7BMg56QyocAK0wxBWv
F+Ty+GzOIH8A8Ueen0WqAVXeaR5Max1Vy9O0PnMJya38zH2zte4aGi3NCjkuhSIpjYZjkQWNhy5t
N2i8UkyRbho0hnUk30RLF/3cDr7+oMlqK+Gg1YmY1GeFe/ZlmkYbpl37oa+rAXFFlwCOhnSGGauE
F9r18M5bMsQ2XuV+wTXOXQAQMNLQFocCiHz3kOm4rlCbpqjPmxiFdnCH2c1hWCnP/aFHNzSS65ER
k2arZ2tuVyxc4zN++cb2uFuvLh9HyNUmZLEqHYrqA7erunTh7h7389R1QTJpBLpBvURRJj65H8Qy
i4e6PgsxgGbdrso2Tr2KyifRMRe22OgErk1pIw4HPYyocQDFh/9xOxi/4VSlFt327LZ69Q44EyBZ
FoAVCcgfd2jk7Lcu2GhU2uorFBYfG7/LO6H+IKJvA8gkoEhVZYpaHbpUHLIob05pYL8POGLVt3MA
2Xe7TRdug+nG/bUko0oIURbkgKYqn01UO2kU8PWpjgjfxuusZXdeACUxrzoGvQ3k7MLETjfJfwyC
rHCEzaB5b+KyZJ/lg6pQ6xPDIx+MvsFGLBf8+6yJETeO0jswOVNQDqTEoyTU/OYUxaj08h6aX/6h
c/8dBJoPAT+SNBTCJ088WfOYJPaL5sQNssloT7kQEtfNF8ZxV3YYzQBCgqUZ+xxZTbjdg7Vcc80w
mil02Sq2qqWu1XX7qq7dFacnOmMohg9Nm9zmqGaldravbW/Fkxb+bmFDTi+a8UuAlhNZEWUxsH5P
BswNajkgWGpOKLT4K7yoVNARkJiBXNLGY1fslk/t+jvdlKh+/HPTqoa8DEQskJjBd0wmgY0CtdDC
7iSjkuAb/S6FOnywr59D8UUqT2JtN/xO5p+kxAj2YNpbsD91ORi5CmwV0qMCLnFoF03Ma5mXB2ne
nXzfozkD3KN6RjWqFO1SWXi5CuN63vqc0ZaAxg7gOIAPnay32opM67o1bCkswdWqBUex2Yko1jHo
aYY/R/VLaWI9wAtOVqxY9GhT/XVKQxYK0hdvXrkOs9e23ETodRc2IWelieEEJKuozK0Bw33hqrWc
GlwItGMuLt099y7z9vMnKyUVTssUCqaqUmwePbAcQcXPfQ61SxQSTSCRRqPPf7M7OIBqRYApsEEn
G9P3RCf0vKY7hapelavSEOpNtmnWvGhkbyn30oMnSbObcC991EAH/hvrUJnB4xqRiDYNXNHrXyns
UHWnungWu5oW6D/uHYLjTBzAHgWO8NkqUQvkYWwmMLiUpu0rp3YL3zFO7O2+0dALjSsRXgLRpjjZ
ozIQM3hYduyJzUKGZrwYI9bskwUnML4+bqwAwQGgNRj/WfSJoAp5exLylGf6Di3Zp0gNiRDt+t5s
2ScuMB5P6l2vLk4b7KAG/2sHXvzWDraRE/r416fuoL2kBSnXnV1SlINPzlZlSOGSZh1vtx+t3W+8
tc8t+Pa7G/HXvIKLF0CqMWV6a75RGijrpTAvbd1u57dG5n80HMqJ3AjIHRZGe1c+/B2tiCgW/lUS
geC8NdfXcofXCMxx2SnnVkq+KhMjFqDDFBC/VGg1ZCsPIsplnO2Cuv7y8/IL+lc06K18yc3PrjBw
k7KMjYSH/GTmhSFMUm78lq4AeXEXWUOwK5inUFgc9TiJ070EeKQg8+izg3ufTPIg5SIKpz53kkpD
7I/JSUyoyjzHz/xY3/fwhil63a0PHcMRgJj0MIwXQva5ZUYjErAzPHIVoBO4nXdZdTKlzSLuFLWX
QbOq6MjXMMmCfT46STm7EPbcZSXHdca8qmgKgc6AfHeNpX0Sdo7CgmgQfCjkdQMFm8/DwT7ZDaip
t2+1DrA3efHQRLk6vj4+UnPrem17MtuxUPKa640nt9vX5WuxyQH6rwbrsZU7fN7vEFUJsDYEd2ON
6XZK6yD220pJuNMOYwM7pGjhnQN5O2Km1ALZv2WFYIi2TxwJjYGAze4sGPjza+y678llkULo7uH6
nw9CDAVWHyz1FB3VKE4Q5bLDnvQGlMopPX3uPt/fdyEdaG22Vq5H+8LarF5e9vsj2LbeHs/HXeFh
NA8fBlVSTYX04V3XbAswcheW3EkpjfIcg64hkgsqIP8eJDnkDgXCI4I8NsNHrCRr7WnB/NwZU4DI
w6UIsrY7Dq64b1yElgV3EpDSjADvLlaFFwGvdNSaz66N0ah87njJqCSIFYa60J7yeFRCe/wZo8+Y
nvSRO5aHdxNEAANuN4WCtqTQEzvuxMtmGhl5i6r2V/bKh2bTnn0EM4/N/Zbkp/YAxYcTQwslqnkT
H1bUklpmIced5HQfclBBtYZOw228hz581aIDYJBWQqR3jqk5epmdg1cRindyaHXySYiJ7G5liXYQ
HwoGg20o9OHi4hvYrshOu91QJqSPjWxJ+O+uZjRuFQSXWCx4JLzf+dtZ6rsKzB4Fjg5iBe992Pgo
iokrDgxbLxcwIT6eo5mNoaASCFzyqP57R6AC3FsYMdCkPQnvQKaDg/rn8e/PLPnN70+WYJDdPBH8
Chzqf5H+kNCrazcbVbJWj83cReZjDfV/w5jGIxpKK0HTYxifeIPovV4vnN+FaZoCa2Kld/Ocwe9z
uqNrO+7j8effFeqw5jffP1nzSuobVm7w+yM/pIL/tntx3djE82m6YGvmArgxNXlYaEKbKZkGU87u
2zekXXB8PJalqRoD1KvMT+Y7ktCPv89fPBO1+sU+myUD47+/MuD3YV1L45YKCfrRyLBV0W6k11v0
3V9G3oFlVriFTfxL2XplcXC8pAV2TYT8UAmVN40cOIIXGMAhf4ClM3qz268uSyCqmaDkZp3GLX9l
FC2KQhHHGCbEK2TKfK3U57+PV2ruUoKPQXoJ6UG8mKZvzJCRy7AbxbN27C554Wi6bkj9FEBEbtMu
VL1mDuiNqcmuCHy/U8Skh5TbR7hRDNEn/GaJaHXJxmRjaA2yFZ4AG2xOS0q8fb00YeMFNblQVLyu
8CBA5wve5JOz40UKWzERN249IOooQAMWKGp7smTn7vU8tpBd2ZnMFpQgeJHBNXpyUbYWv2zXFqzw
CRDa/RLLw/hLj0Y0mTMmzJwi8TEisPE7C0/R2fW4GsUkBsQDSUrDAL8dlwTY2Ha7mA9amqfJGRFT
qcjKUU/pBF3XZ0DHRVNAX0HyvHQYZzzAzYKMh/XqMMqAtReDB0Mb99n8DqlgtPpCcDRz3m9MjJ9w
ZcKV0K0QMOD2l9c7d+PojdHa7MI1OeP7r21MAVYB2FHlAFSIJ/+5tqJXTV+S5Zw1gBAbVEOIsZVp
mKsELu8AWIVwgnC6C+DzY4+19POTBzI0i7JUjPHz5SV4Sq2hhzT6Ywtz0RewZ/8bweQmVh2Orxw4
gLFhPyXYVc8d+Vlr1ssqWljwpcFMnInSp0nTIdN50iVkT2qanhaGMns6IDCLyiP6Qe6SNFEYe03N
gc8eHK4p8clPqfOLum4zt/GY/P6vkcmSVEmfN1ELI56eGdo/TiOOjvDq1yerwSq5lPc1fj3FS5mn
Juh2JIhULUXBdwV+xF83diZr4QZ+E5YJ+N11qAIfXxNbMrkV1y6SIc/6kavxTBx7OwgtnBbGM8Yu
MRThT5mlLyz7rNu9sjFx6VgPNvUDjOX1FWl5ID8Qr0DLu3IJvz0ej0tQ1Tts33Tuxn1+5bg02a+c
Drf7yV/ZO+WZnl+gkbR53+vb8+Xx0GZd5NXIJu4+HbKi9UMNoeUxMkV7O4DDbWk4S7M38fSiF6aB
WmE0gV0Sf7u+HB+PYS7Uv9lqEz/foy0ZMrpYnt3G3Sf26fRcge+BLJiZ32gayM9ADckDh3+7KEOo
JkUlSaMyaYLuyB80xpzTJZa9OSOchLIaLnmwyk3RdQ1YRgI19UCsS1WrNzi8jMACQIqFOGLOUV6b
mR6aDB1mfQ1FBNXyV3irW+4C8HhuX10bmJwYp3QVphpgACiYS37m3/8E637pWM5542sjk2PipG3V
dyyMsBH0GEsiHFNbPnBrVy9X6b+4569tTQ5KkIPrSO5gi7e4rbNK7aVwfn5JUANUUAsD8mLi9cF7
BFbnDvoeg4Y+UiLawYCYaOGkzG0vEF9IyCAig6P9tuddOZZKboKwcAQBL6B3QS/ekg2yMTSjyInC
i20gi/r6bywi56ICe470+zTfP7BuX6WQVTj5JN0Rd512Vrdu9nQF5OFR0v8yZk27w9Jq3WlgjB4U
TD3/NTvZGn3qBA4TqAK0KHSJJcFLgtY3sNvplyP43S4XdB7ij3KlApsqgdNsKbr9zcZOXwHXHzDZ
Lyw0URslxQdgpgcTV+Dra6WHO8UgT0/Pz9z+5eIZnnFZ/X083/x4fd/ZHSEq6Jodu04mJztpnDZm
s2C8DmEZvZXxWQZnbgZq5vWeGhyW2zkFqNcBQ0wWRz33mvsFqfxf65NjLzW8H1Q8rL++wvrG5ELq
2LLtWh9rtMm9gPPW1xNrCeA2G2tcm52sNlQtuEouYdYBLZj6N1lDsHRUcHk8t7OH52pqJ0va+ZnI
ugWssLJ+GFlIO4JnJOctBLGzOYTr0UzuS6WsaiZqYKdcgxMxJbv2ud5JkQ5s1fHvgg8V5y7na2OT
Wy2swoqRIhgTd2OirI2IsHKetOdvMIx9tkbw5ugI18eO7w4jbjax/JRyIwdzRv0MIk4VYZ6SH1CA
uvrLZX3+OqPUsHDxSmOoeLenUX9FGRgFHkmeuMbKaWUpVNv/hHjv75GtIEmlENUa+UC71bgUJ9sW
n3oOEHSWhrFB/vwJQVYOGeBilRkV4JalHhgqtv969fcyJrRcM6GXzLpc/i76vHnng+Q/IA0SEB1T
EI7Au1Hax0gClQZ/zLYdxHBOqeWZ3lthm6VVEtd2/iSWQNf+AfyKeqqjZdt+vFnvcNi/HvDqIya7
KOjiNBwifIRwiLYCmlmjl3gXnrVdDmuu6W3ypyVqxdG33K0TQAqoOaLbDU+k2wgpb5VCyPIBKd2s
yehIDEURSGULx3A23BM4gUUMBjkq0AHemslaNUUTXw7lqHc0v9qD3YqAZ+gAVxkLO282EL82NXEs
fMsIcqyk4gkQtcGW3hLbo1xuaZ8XJQAIkyeg2bmopqvLC9RHc/HTteGJr2lUELIKQyaeiq1v4PRR
GQ0DSw7tHggHBS5cUjzAaRoLLNTkjVaUgQ/skTKcsjInUv8WVC99YOWiZL11EaDJXEHEZKlkNTM0
tAuh/g0AHv4+he4mndgHTdWwp40mGaXl/AFtUHpYYuieuYlurEz8WiRWWcPj3XYKpIv7xdS0gcrL
YEbd3/5vBboKxVusMt1fvTjtYy8KWIsliVcmJy6Mm0gR8Bw9ZZAbcSLB1IbX0kOtHe12bkKzpngB
2LoUqSOdPd5cOO/3A761PhlwVuV1lzdce2IbfUD3Q14JppP6JBPtrBKprKyKkN+AkmnB7v0FAruq
BCozAWyMrDgJONqor9VeTQFL6s2oWTNKSYZ0AGozM8Rw7/WXQjMDF/Rh3UaSoNmhKc+A8lpVSp3m
b1Uv3GczoQA+BySAY0cxcKy/d8lVhCu6Lq+EWtGdlD+leByKYz6sUuazucgNaBdecIfWqyV6yBk3
cWt0Mge+iLiXEwHNYtjKULnSKGrSdNtcgThlsOr7d6YCTZCtpu13qvfBoeVAS8j4ZEi+enFXJeeF
NRkvxFtHfPs9Ew/J5k3rY/d3pyHX+2SjhLgYU0NO0Ox5dLmnnvBBqi/ipH5jy3uzIKkBfQJSTNPW
yyFq05xr2u7ErnmXKuKzUnaWy0tWmX0G6oegmLkc74MInPwvGvoRu/9D2pUtR4pr2y8iglHAK0Nm
2sZ22eVyVdcLUa4BEEiMYtDX36W6EbedJJGE+57h5XQc75SQtvaw1tr1fdPflPLGGu+tKmTtp9mY
giF/sZYjsR+9ot0JrdS6r/3A1Xcac1Daeh0IQDpZ3xpfy4+FyO80bsqd23hBBAYyFsfw361YfQG3
XHINcp7zS9a9lulnF3rPqIKCh182B428uCAPLpEF2BO2gN12bWim91r/TI2nrvpsmAc9+2fnTGx5
JxcwPhAm0AwHYe381XQK2XhWZswvflV4c8xZU4aZXdo//MWTB+60vwdgwx87p01j3ZjvNAqUJNrY
P6bKYztFSOWL3n0H0Bygm68YFRCSw6i7vyiD95c07/O+q7shqaqD056+L+UxPfXgwdhx8cGa8F9b
4CsCNwMgEiDF63Vj0OS8pINISl0LKsMPfe6H7GBny87hUodntSj4P0BCIECqKjirxzSde5BSDFMk
gxhfM29hB9/XrB0j/sbWQfOWYAexc4p2fP4ZhZITyEQvk86ptTEk1lKBdcBH+61Kq2aIHKpx62HG
kL/qjoK78uxbuecfy5FU7n2d1qCxeJ3lycD2MdoNr9FMfllD4zRx6rjFd8+hxkud6gZkhmZ/AGe/
F/aDNU2liFrNaJ9Zx8FuHZraf63n3PpTL3X70xlM+QggcfnCS7N7qoZFi6ssxXQT27Waz6M5j1Yg
rLqqo0aK6Zkugj2CkwRFR+r6mohHa2p/mrwu39iSFi80zSseOLypn9JS2lXYSIfcW43e5vEyQmQg
bLsi/5aXpo4e24hOMmj003IwZT/6RyDiKgipjnVZvNg1z2vAKf3lvrM7zT7khandApdjvZGU6tAs
rgdLhx5rUT2NTJP8gRcahtBIfcmGOEdREQoFDGLDmV6U36Q71t8nt3dvqN4u3+AHS0hsUMHr0OKd
94PTqmrjntUjdDuB/C/iCrO6PmetOeqgpoLzFjHHaGk4DBxPc5UPPQtaYZIvEHKcRdxzWgPfCuLc
j7yonfIk5gVsgVRAgnfUacug2doOdeT3SHjjsqV+GkBNafqn4FktbwT2jgTOOGHuyzJnbA+7uU4W
1V0Cy1XN3cSwaogvKh/z7t4WJs17c5qnBELJfA6NZax7VFrJlB906U9VlMJpPIuuhjoYq/zi81AP
boENsTARdxQ1PoXR+iNmdywG+5E2FbBDbgkxSRMDUoDJNCDuiF1xbBKZDfHGuILabhk2pGAAupXu
cO+VLgpHxQKZgTC1XCVjhMfoHqp2LO4a2f4UqezayDfk8FtrMl5GfPQKaMlOUBJUyOz8DvRGOOSC
Me1kiIqJA0j83Xwc/A4IRauqZh4Av+k+z/2k65G2OBkE1Ge5YCa402eyCSCU54JQ33XeshP1q8u7
ciEgFqG6rLgxkJVbuRC6jE3OyTIlE2nCYToSKz+M7W+t2gMbr2sM6ktCAgUFOQPyiba1TlE9DY0y
oWdz4tHMeJYamQPf78kB4lA63oYWYFwxDzRouYckG7pIkUhd7VC7Sws6ow+NU7ule2SADQ8KLQEH
dW8o9iF4W4WwszWXZLDZnFioToeWixF+FSF/rj+Eq3gVK0dmiu0FBRT0I6h0nZ/hWYi+FoUtE+I6
B4xCDXN3uBU9QfVj+Y0RvTsOe8uc4lUgGiW+a64x7FKS0a5lpic1kMGPIrUxMqfB4WXdMn6qmXRD
CwPo4+trvDxHeIJUmwKZCMhH60ei8np36mdNJkVD/dgRgp3w3opbPOd1VIMQs5MEqDf0/Nwqe/hk
yCEx2MNdnduxn2t81FxPclq4YZbZzb0/aiO6sKO2k9itsse/nw8MDl2HiwZTRl+FcO6EAl1nUj3R
nXS5cQj/YQ7edJwLSC/YqZQPnBhDWBlae7i+pxtXRsmggw2KF15Vz1UC9s756RrmlNWmJZN5bkO/
NWPdG0+T8J/ACg8XG3qX88s4AP1q3RR1j5lgEqO3mnQPDLauLKsdUNK76DSh64867+p3IObs/XHg
RgJ5fj0ca4RXgTuREeMyOCQQMDkQovwdCeEqIRAvC1Ri6AhyZCFK/F/mLGDT+LstXDsUxsDvmNC1
e12X8ssw9SBg56yL0Iyobng3+yfe5s1nNKSHYOFLeuCMtg9eVg+fr2/u5c3HmpQElOUjqAH9cLW3
TWE2vSn0xJqXh8Zsvw6NZX/8kBIcUx/bhvQEjZZzG81SdBg9I+dEZsNwb2KiVITzXLy5pvBP15dz
eR+A/EItwAD+E1WVNceCWWNR51ZjJnXZ2oHvDMupZ5KF9jzMO/dhyxTqYCimQT8LL8Z65zip6Yzo
IUExhUxhnx4BPb6+msuQE1umuilgBCu09cotY1xernIdK+n0or0zhx50zdEhzxzI9ztEBMD3CgIx
zJlkoS8XzI2/bn+d0+PEqx8Aapz6D5SMVsWwzq86x0LXKjHmg1NOS5D6mPdQvmm2HflL3EPUxpbQ
f9Gnw5jVIV9u/ssPgEw7ipoobmLE+fnR8Zhn+YyoHbBZJOYsxkjbsNLbW9eWr4b+pTXaG+5aCdW8
R33qg7Hodzz6xmdG6IX0DfZdNSD8/Be0AvaX0YDbq9n4pTPs+pa6lWdD6iJFle76ejc+uIoOQJVT
18X6W+545+kmy6UDtQc9YbrV1QjRJaZ+jbZ9cMt+ep20Io17cywP3EV/yZIoLVy3f/l8gZZrWYgj
1MgcoMzPF+vls5biNOnQHDb8O2cpxhinvEdMS6rvnGsfZOmq82X+FfQx0KL0oN5wbi81NF22vqMn
Bafk5Bqc32apVx28zBw/VWXKHrR0Qj2idtu9ArNayvnLif3FPps2CrFKM/TctFml3uSNWGpl5mFa
+08LXV5rJfUpJnCU/Ke8zl96Cm65vVe5u3xJlWnPQzqpHrT1SwoxjHz2oP6VtDpXQQHqcf/UNLFJ
GQDOHBb98fpXXVeb1TafGVRn/N2xsgrMLLcFDPrtFGjtP6VXHnqLPWKOYgBhttsiL255C0n9yTV2
bG9cHyjREHxfxGJICMxz07KsrJxorZkQ5rHILDMDXaKR4VQ75Y6py6fMtl2bgH2t2uyoOpybWkBk
BXSem8kBo092gsl1WUlt4fs/vn7DigZ8NmT8ZjLXNZLwgM/i1uPkXqbVL73oHwbQErWyvWna4nmS
eWy+TdP4lfo9VKK0OC3BBdIBs6Z/zBZSshP5dP0Tb1xcG6E7ojIVdOIJPF+7txC3ofNgJo4F7iyp
w6L9TvkUlpA6um5JufzVvTmztDpLQmYs5RMsuXncaJD6QRsyr+6+XLeyt57V7QToi2Ao4GQmZTlG
+ng/kOGQOjeNvzdTatMQaobw8GjJQGT+fOOgjuf3c9qZCe/9h6n7Tofm4E0OWJE7oPEtQ3hAMdkD
qibgB67CBYfOM+jRnplUtIo4+VE35GRZU6yV7s5Z3boHSC2Ry6FzC1z3yqn6qQutHTuzEocO/JS5
7AviiD2B7o3QAKN2sB7IEUCRDHPBzjfOAODeyKrSSKw+zcLJE9NNXxmZDDpiCgxGd2RMMDbp1Hlq
yApGG8cLwlDox/rDF992x53tvVw0WlrKk6NXjXdzHccOuWaPeVfqSd+bMhh72R/RhCqj68fy0pth
NDEGKyC7gxQ8hBXPF12WLl5PfMiEjfRGkvR+GMRNRnYiy8v3AQEsXKWF4Q2oSqzVb4aFaaWeSyMp
TaiaYdxx2zio4sk7zCL7AU2xJ2tPQPTycKJthnF5kLjHgAX4z/N1Mduf/BH168TmXD4ZkF+PSp6S
W48ImWgT2dP32fha6M5bCOzQA8UqV7dOQ8HHq2WHsG4w+V1eE8xyITk40dc/16UZgrYYcnE1UgfI
nFU4Qzs0kAt9tpOa2RhuZJf9caqzj983AMcQpgPqis4qzsX55lVaV455Dyu5zYBnmlHRqQXzdm71
5dGDFaWrCR+lZE1W9026jKfzYNmJN6dtgtQR2kAIWp/avt8Dq126eBxjWFMDtUCnWUdlPTNkQSvq
JFoz0KPTMLxYOtdPrDKtI1rIy2uuib3Xe2t9irmHdxZVdghmne8iKMQp4/XgJEVngz2ZC0ox6RYV
Zjuw+zpzPnw0QIGHojN8PpwkkptzczVfRCOn1kkka53QG6U4iH7YE4XZWpQalIJUFPWCC8UWvylH
2YJfkLgZD2r56JdQOKHmjlfa+l7I3iGugatkmmuqPbOhgGkOjCSFV2CIwGhXN6SyppOX1vnJH9AM
gIBRFl+/WxtLA7FAiXGio+SACbzaQJvMoy9sJylJM0ZenqPLXE5NsBj+sGNqI34FSkLJTWJ1SkJk
9bGsxSk7O/WdpPXc6lizRbuDEg45EaMTiXC77IZXuTgtGrFCezLpHZsXYxezoW7YeeSDSaI6pMJs
FDKhTra6gcU8ZvqYcpL4OkdWMN8Odhbb/B9SQTnPCGoDCssEnYvAYp/d3aRha7/xnkM0CRIGqDuo
f/4uhm86X89SqTtJXrog8fb5HNk5ppIh9m529nvTFHJt9AohMIsc5dxUNmuuJoRHEo+AXH/nWP08
faJLUWHSujbO1k5P8tJLY5wLCuI2ZJOI7a6xMKyq8tbGIIJEqzGJuavc/nczp/pOdnC5KGUF0YGD
XiFillVE2UuiwbvqJDE7r/thjr51qCy0u4Ki7PewEJsrQpxnQjsFLnQtdF67APZVGvQh/SGfoDVq
9RMGMGIerb3zKGwagqgFmrlQ8oIKw/mXMlrP4f2IL4XHmr9WqctOGBXf7EhKrJVLkPyo102Jk/1F
d3grGGBP0fCpSZEmTubX3/yG+QHExrXHburGWzE5+l02S+OWz9oSU+jOH0qqs2PPmHhujerGprQK
9TLFWGXapkdPG+3vOuCPX2mzNI9uPpFo7Ibyl4vW4o6b3/jqmKIJWig+BYTP1vMQ3alD6l/0aeKy
LA3rDOVUwpzPTrULib+sJ+By/p0nCLgk6gqrqFu4MzqwjpkmA54vzI3R8/wbwVsNSVKuFT/bmrQv
GJ/aYroMGXNMmiyn+nUsHWNvyWv8ofpaCFARDuNEoCW+bubUlQn9PJp7SepRGjVUn186LfeHyMvK
Q0vd9DRi+nZUMoR1HZSN4mFJHwrmd49TPpX3Vem92h217io4/p00deNzIHxBPAaOLg7seuKabojR
H0TmJZ4gywvJ0JasWdY8SRRbdq7G5aOIbA5THjG9F0JGIPGdX41BqCoXb8r7yWchYT8tcIY6Aa4r
Zih+dOgVttwH8xgSRZDuAzpyrSS5WFkvnNpl97X3QPwuMCR0rL5/9MFVLQdUB1FFh59aF4OxFHTX
SsiZS47OLJuNXzZU1EKSoWZ13dJFNgA6MPqToELg3kBHYeUqrdLnVp7V1X2Kx/SxKgtVes3dsEod
eourMx6u21PP99nDqoAoEFjCB0N3EL7s/FPlala3QHf9njPd/rygzBKNtgAbPp9+y3RwgE4ZZGTk
lv9s6jPfsX6RbcE6AncUuuEf0J1YrVa06WB1w1jfj2Vm31MOKaTGnOdjnw+/Sy0vHutc78LcL43P
15d9cUKVYQS6ChmEt2Ldu7MEszLJ/Poe6EFfBpaVYYqXlqYZdMyhOjIfmBy637SZl4/eQhiGg0Kl
Gbke+j4rV1VgKMbIjby5F5IDZ4KIMsZxKgKvmoadV/cydFO2oOIKmCI8MGBH59+WOhyibhY0npx2
SiPeNX4yzAjTjNowPslcz/94ANzfpsMMdJqbFeYnw5/56fpOr2GCiCnwK9Q0BjQR1aQ99SneBU+T
l+WAMjTNvTQ68tnWAFvRnVmhF1xM+zUxhYtOCz/oEPn8zBzhTEEBobGnpR6qQPoluQVU3z0Mqf9m
ZpIfpA+ZBNJhFlg5ND+u/9YLF/n3p6LjgMYLCm1r790Uo+M3Rdfclym14wpDqTmi7GPDPevtuqWL
4AGW4IfRzQRuED33VXaMtk9pEA04OOkbRdSSEfq2+sx2/LC6PueXW90uxd0DVFW1Ac+3vvD6tC1I
a6EDmg5l1I7cRPW3I+xp6HU6hYQPznxzfWWXewgFCOhRqQBWlTVWvh+5+FLhVpOktWUmP/O2xKAZ
DnxR+9jMNWZ5fdScjbawjpOF+3wp+uUIa5KDqLyknASAVi66tt49VKF1Jyj0POs/jNZQ8DPcKDWh
D6/YutbV2F3faovnJplZYvZZqnt0PHCId2Y7kfnlPkK0R6ksQdFFYXpXlxdHRnYlL7xkBsQvBN0i
LwJAxcrPU5o7e8LSl8fx3NjqFUAFL3c4pJ0SAXxPgIwKGqcz9T7s7ZG6AcSHkhDQNwAHnx9Hr69z
yUbNTYp2NI+W7DDaGadoDAobgPFpwmQH4gzgsHYWKXdARpcOH2EoKl7o/CBYQEh9brtP6dJNTu4n
0pujZkzvirkAOqB/kaNxbLWX66dyYz+hDQZ5NAiug6S7rlVmw1JPFBFiItpqcYPF0SstHDxS+jvh
wsUpgfoVchzIqAKEqUpG58uyvdZADtLUiU7KU+HivTaFocW+udc32zO0eqlJ61kpd2oM4CMjRl/8
qacntyl23oqLbcNqkCHqDvQm0Rb4y4F591Sk6dLnRTrXgA0N9EDr+oXrgu1UeDeN/IVboXAOYrP6
5++MdLlWaamHUYJiLABkdDJRPOgZ53zH+W7agX7t/w6Ex+z1czuOX6Fk5Ht1MmdFejMxjOJBX3lP
NXh9rvGq40wjjAGoCzyEdY8vH5in5MmcO7KEDYiHQtAgpXHnLsc5+6Brhy3A9CC8ZirNdmD7z1c0
kcV1Gid17ir9kzfMYRu5wxBdvzkX4cJfI0Q1/HwUQAAjOTeyVIuqVPjkTqdEA4Y1p6/SdvnriJTo
tl387NuAXPVWAqN3zCxZhJ7V2191QbInMneYxad5POjsrL/lTdWFM7N/1rVvYW4etTOyEzCs41f1
Y8G6QHL+V45/neIiv0upJzm5y17dJj44RyMe78d/rm/JmlkHAAh6U6g0YCIrGhKoz55vSWPJpfNY
5d0B3MfC1OY1+Je+FqLn0x3REZwjvnSYszC3XkS9onwgPSgI2kB4hpKgSG9r02vj1K3zB7fv03tX
K+qXTq+H54p5TTQtk3aUMk9p1PWZHg2D4YuALELpaLrAdwe5AUTvjudaxyZYFBQMXUDLgPlE3XTl
UACuZnKWxLuzqwWJ4dEw+xtNfC9R37i+fXuGVvFnoy/AdfSudzfKO0AbMG/VCljxWI6v/8EOnlFU
CFHVRlPz/CtJkw9DYcOO6yyBJkns8+J7Y7fxLN3DdVMblx7p4b+mVq5lIaLWWe55d4MvPqWMvLrt
YVjuB0cPTHPa8Zd7xlYfSnMhk2ZCSfCuxLKy6F7rnk/DnlrG1kfy8SBCbACZAspU55tnVqKwRqC+
oTIteThZjN/0deedvEU82O5i7HyrtW9Whw/wDxd8ecWoXIug66OVp0YNc1Pnz0FJuIg6s+A7J29N
DUIGgVFACOAMF7w4SFusjkSJmhf13TZPJrNoMIPIyVLMzMmH8WufjS4G2biT+aOfeuVLlyqfw7kH
fSbUZ3NYwrL2xYvwdJ5HXQYJ7wB1dSuzgqUubSuwskW+jYRVT4RjSHbMS9tMET5llvFTbzrMy9AX
0U1ehKYP0tnCzNq9rtiF8yMGWmJg+8IlKWTo6mIxy56lQx3tDhD+9svoBuSECWQaxfSnnY28yGSx
kYhwIZSu+B8uyhXnx6PpCeWeJ7IEUpbDoX1oA/6myK/ssdl7fy6OBsC8aFyaKJUh+b6AYxuLKFLX
mLPEp8DkjN4TEP0nu8OYVZ1rwWB8H1tMd7EoOmPsq8T/RHHdbTHGi7aH3by4eec/xV2tmqFcY9TF
lCWDdsswz9QU7bGC+u2EcV8aP37Qp/w1BoYUxsYDgrbu105DvTj5sGRJUX0tLC0elz9j/lJh6sg4
f7tuah1L4mu6umpcufiaitRz/jW1obQAR5dZYtA2MtPbGTyHJd/RYrnwKGCkouqB5wX5rwopz434
Tj2aeu0WSce8e5G+pkZ5nHIICIudzOICnoTlwBLWAuotfJe3cpCj76dpjhE5iW1od45bT7GFPGNo
rfrz1ILUV871HFeGkx1IZpSf5tzrD0sOvfMp98Yj+Djmkz4Btl4bCK1bRC6fUoT1j4Jbz/UI4igA
ytOuyvzG9mDYOuJfkLbUJ1B1wXdRsJ2CO1JMBU1yUG/sGyNLZucG/V72yb81ysj50f9K0+iQPvHf
+M3Xv7/62+/LEjAI28ig4X/xcdbVVMLTvDfQmEgEhnZjfnCdyCfIK/j0OE8YpHPd2AVY5tzahWTx
UgDC3lqw1tJfedbeFM0SmdI+ws0cXB9MpOVuhNA//wpfWrlyZ62b5tEcBhNATeBCPeZ8o1vQf7pF
d2hisDGw2xqgtBTtS2cMQFUKWn3Gs+B8cpx/su6r6O0op0DoXd+CDT/iv/8Jq6tQG2XplA7Bfi8/
MvrqLgP0z6Nx0ENrD2m18SYorSggMtDnU2n++Wrz2bWhrYXVpstpav/MKcRNx+8MLEcz++KUYifH
ujzFUA3CzqoOACKHv9Std6d44tZQdabIE6NIRo+EnQelFWDCHfZ2fQs3XiBYMpH+ANoFqP46LfHS
IjMpIuhkPDgQkGvvq6ANc4IRZ/3Ogb30jqiaqVkIgLTgbV1XbSet0b3atnJUtEzFuMBElC9sz8ha
TgKhCazAC6taDIp065YsNXqJDmJWJFM8J+ktCZ+JHWeRFnXR3tz2rY/03tQqTqAVBze0gqm2/q1p
YfbE/buh28nELogqakEAFENGykTMZa17ToQufVHzvkjMY/tsfdNjsPGCzj08tW/VrORavlw/EVuf
6b29VcRatotjUgF7tdGHVRNVOVpPy15589JVnq9qdZ9KZ+kxww5WChkX8QEYJyPunvzfu3NWLsMe
4OuRZsIjuyjgrgNwzc0sNyVOAS7KV9din/SsPtZu/ux15aGRfljwPuzsb34GLQFv6B7lov1pwUPV
xOn6vm44TGRQSAyRWgOWgOWfu5AWYXTjMkYT99F4JK/eLxL9rCP9hAGe+Pd1Y1tH870t9ZHf+Q85
L42v4FZJz28bE4Qm961rRTDNexpRW6cF9xkRAhIOJLvKb74zVBVt3lbeRBOi0ZBjpJ1woCxEd2Ke
i/azugSgSqDgj6msKvM4N6PgABnvJU3QcH6in8gtMKHsmT1jJECCeb1RXUJr/iR2PNbWLqqpJqAT
oOyPkue51dyutVzaNk0yXQSYNhSA7hygRjPaO6HWptdSeD81+QAaOOsg1UUeb+CYFsk350CWQN5N
GN5dxf0NEqCdeHjzHL63tXo1G0lno9Jga4LwpR9874OviBIgSjiE084DvXX53ptaBcR9B+E0VIeL
pI+d+D/9cQCn0FEGAgev1/nX0Y3RzLMUHIeeDlCxYlOgArPo4xcJmNz/M7JaAbJDg8i5QziJSdik
GR4bqw5K/ynr9sS5N/cKVXzXR5qGytvqsJkQHPH9UtCEugwqMxp91DXocV1fzuZzD/AVggoMzUIZ
f2Vlbuum6yrc18Uc52OXG3gmfelEHQDCaE94PxfN0tEzdap44LMfp5O/N7DvMmpDjAyIH6QicJWR
w5x/N6TzM0H/EH6wcPJI8727DjT0ONetP0vfONFsI7e4vuwtL+XDe4AhDB09IGnOTabS7ua0VBeZ
+kcUa+QJyW8ZUqja7mzwhstAdAOYA/B84GKv2+Ck0UU78axMDOdPjf1DSGCVXaiItB9e0pmh1YfM
ciEam2o0ccwqBkb9Np2cBIIY8XUzG++0yjVBf4HKiKJAnu9cBpb+yIqyTIrJb+Mm5dkULNJ/IxRD
JdGMxPhrKEIHA/emDCz/aRcCtfHpzn7A6tNJreiQ3NRl0hv6N1PTj0J3HqtFO6U6mYLZsx8osb62
WXta1MwytDiBn6Qt9GcoJF3nimGsKZDJ0fVt2fpVqLHB7aDNDe7u6lfxGlg8qDuUSd5hxMJM40o+
u42zU6HcOkxot6HrjLIeikSrXLalVi6AYVNr7+/b9kduPRpmcfJRqPn4cjAPDaUoIDPhsFdXskAd
qtD9CsuxutiwQQ923/r2wy0dCPK/t7J22MJyp7RnZSJiAgxEzr8Y/e8aHOsv11ejzuR5Gq6G2WAm
oA9sLfBTq9VM1ujTqZNVopk+D7uxqZGSTvF1I1sn4L2R1WIWZ2jsrNarJK8g7Gry4D/cbxflOpTC
wAFH+HN+8VjWYZ6z0+A56L+Z1Ss1Tx39c30JW8cLnSjkmNCQhYzCKn8xWpZCUKKFieyBpc9zeSPS
iLCb61a2vgZAsHhsACrA1J7VRrUidbrZgUe0IE/9G+S1PnQc8Jx3HO9WngRg7L92Vi911ze1Nhl5
mTTfKkSDWh6kGHicjmmgZ0PYtfoxZdVt1bSBXJLKzR+4Ye/c163X9ew3rD5a3VeicXX8BhTB+C90
rchv75/mrvOivI7zp+sbu/GOqgkCisYMvDzqc+cnBFlh0TsTLZNaS5aCPc4VJlf2p6mEFG2zR83a
OO4ooKJUgOnceETXyHzRFXbmUqPEyGwZDORPhuFOlevsXKqNEwkKD9Cz6PmjgmasTuSotfmUdgu+
ofemYzqplh2gQ4OPuIdn3VwOisFghwGxdjH4imaeaPvZxDMtusCss1DK24XvYR43jr5qoir2k+JR
WqvlTC0veuq6cKsewWnMQr3v/sOO4dOjZw3sjg10/fkhqKaeZkNPyqTtfhbyaRyhRAZVwLL7fP2w
bX0ZEPNAm8ZRQ+C2eoowFAOD4xwfS0EcbE05dIKy0KqOkOrauchbnwaOQmE3kfBBHuN8RWj0YFCo
yKrEwUBiYX/1odTj0o9ndspVKByvEjpZY9zLsR1TNvYwQoog82I/ezTy+7baQ5dshE9oJSkkl2om
AWG7WgxYJXPPYKcv06AoyrjripuStBi/mox1dpsL7xZEiOP1j7WV4sEemC04FnjRL9hjTHSLnAw8
Ton5BMaACPQjf/SgrhKJX2MJSN7OR7ssjyr8xL8GV8ej0SkIVqUy+GLGVaR9kTGPrZ2XZMuIQqcB
DYckCbTC880sHakzNi5VIo1P5YzB9WYDvN/hl9183dk/FSGsIggHryLqh8D5o967ulUUov2ALloV
yCoBiz2MyzlgKq/7Kn9jxN2y17PYulvvra1OPNebVkPdFIdxzIAqf7Mz6E3qfbhfHFV/6dq6lMN6
V62RdWbkjmZjB8WddKvT/B1PI5/igYR1GY7lXUEPfROJ9rY8XN9S5equWVa3/p3lhlgWm30TrKb7
Jk/muP/Vi8B7+/8ZWd22MZOyyFx8trk/fqc/yn8kZEmfr9vYck8gQiN1RvAPyMraht7lwl8qlvQD
/VWDfNNLsJlIH/3/zKyeDq3X53zRGEua3jlxnt/Iavnu2nQvbNpaDkLAv2B1ZBlrRwioW2pxWbJk
Ags6EKDXHMopU40GZ6+atvUa4v0AyEnpKiI0Pz8CQI0AAGVwlvgWJaGRgqhLMPP6+r5t3CVA7pGR
AUeKwtA6gpizzvcnCR+B2nKYOxAS6M0QrVFg4nYs/U19V0caTGA4PQPNezRpVtfW9VqvEt5cJVTc
ij4PnOHBrL629VE0QF781MfbpXhj2Q+0nlvDCZdhL7zYXKsS8UExR+norCJrmna1NU847rV+cpG0
NcVhSosw2wuW/p7pi5Wip4LwD8A1cCbPv1zeQ9sR/2UJtBcPdiijN3aLoU+Bhbo1j52wRHvl+mfc
3tx3JleHRZbZUtpTwdD1GA/67RTrcRHkQ/DJuG1v5iMPnR2LGxeB6C7Y4z6SIWA+1Ol956AMo3b8
UYdrTCt2rKEHhu6Uln+6vqwNLwh9FluJx6nvtVYeEqQB72NIqwQD7EDdPcrKCDvraUhftX6nZL7x
WCKshXKHDf4JdJ5WDneAMnPrlLhtHOI3wcgyCklAyo5sseebRiCfZOBg3hdgYP6HnVTTmxXnQBUU
Vs80ijWmyfCvxLWTcfwtEjp+HEACuhnw6ujxw5VAOO38Y1ljWjd5lueJGN4awPB1B1RIcctAXfXR
iL7+0TZOBiqyAI4A/6boZat7Dg2znmhyKRKZNyFvb/vMxsDtnWRu4y4jOkQIDQAv0vF1XRYin8ws
HRv9MPuJSRHpzh/io6fxcfSI4nn9a2d1LAo3R2Boox3mOs8kdSOh/aD1M0DdO95x46TDx6Pvplwj
zuAqIPQMZ+4gW1skkDyNPSQMUeEYaM0bCD5Z+V2OjbHzmTZ38P8sAjN8fibs3rAa8A6KpHGr0Eb6
b9JnDo1VgnFC/+FAvLO0dodVQ7nBU7QU+xRQqknHAsmPWbg7ScrmwXtnZ+UDfdHOSjKwSFiLDp5F
I4chjdwTBlF3ZeXcEcigPGMDOogC3eougb+Wlo7HAaLonPnoG+VptKa9NHXbCJCJIOsAlbj+OOXU
O/pEUc1CF1aS7A8UtX9d/ygb/g7L+NfC6qOMWVaKyoCFUu/jyv4BBd+w092TZtxDtyBCahdeN7i1
JGTC6Mr/TfHXAgnCp6AAExhEq/eRQxlBX7rX6yYuD4ClXlsAmRREA5t3fqSh+ZPOBoMP1xovrPMy
GIa3ea83crlxygik4ZQaMLDpKyNj75ZSoE6e1E16qHzngVpfCmLf5fP8mLMBci3u6fqyLm8qoP14
INDLhTOCTz1fVpdqtg8MN0tA0g5GPETzp8x7GemHHcK5mdX1sYVfDZqoWQIGAfSVXfEgmweyh5Lb
W8zqdSiadMg73uCdJXFVOUVQ9KgwsrYKOv/39X279KlYkGosoXvnok28WpDpa5VH9YkBEfSYFs3r
AG2bZu6xLGBocxJdt7Z1LiA1gAK6Gl8GYsL5V0p1oaFRgEg6p+jsFyiOafNraw9h2w1/wHfaL8pc
HHd1e9EyQzSrSIpr9Twtc4dZl41I7Ip2UQ+IZgSlrvpkiXlPK2jDFGIHKDcAt4AAfp0muMBW1Utu
jElZpBiVNFffZkxmPUjXEcfr23jhJvCkAxahJD4UlUlfPYRdSkytbccxQUs10twmyqudsoj6C2cO
/NzCGhvB0or0XYO14LZqgRC6iGGxO0heDieA92io6Z15sJ3e/x/Srms3cmTJfhEBevOatOVUJYkl
90JIbei959fvoWa3pyqLt4i+i8F0NyBAwXSRkREnzjGGeODO9wd4m2ya7eOKR90UwFeodVxvlEDN
uQxBaLfvfoj8o6hvOAWSSBkwnmDO1Cu9Xhnvzcb8toeECd5cKO7QfU5qmstxqWK8Q63nvwKgocBD
3xoTs3LN3xw3yg41rq70ArR88rAzWL5UEoV3faMSHvjVovziblT+HRF11IRWjHhPw4iw48sXEMtu
wl8adK4qM9TPv1kjtlbWbG1o888vHju+HwYQ04HBw/TjFBjQWFy5HG+84jx3YP9G5hNVY1xh1wYQ
sft1X2Luph95qE96zhvm/W23ZoFyhnmBjGM674Ja3iWgNfVqCdSmYEj+cd/O7UuUGgrl4NG93fKl
JOB4hU9RbYTVSRRJ4+y9jhQJgTbE6wDtcQnSh/9Pw7NnuVikQir9KfFhWDryWgGZ2t4KSv21twTW
kbbv1WdBVuZ0cR9erNr88wuLU1PGXMBh1Rr2JRYOov+SCCu0L2smqK2eeyE7hpGI2RRO3fDVq4dc
+FiZuJvsLbVi1O4GbnFK03nzxUFqgPZLC3TxrahJbDRPWmZ7/IqjWHLxYEREQzriZ7xJqTGBJT0S
wL3a7dlwIKyHy1hYU0lbmrZLE9SQ6gDt1JEf9nt+IP1G3oUrl/3aEGafe7HyEGPIYANDaKIPvjlG
3dPKmqwZoK7BQOCYuhSDfu8h+1Bs0DhQBg/CZ+92B/WB3Z3DY6Qnj/eNrkwaTfGeND6gs4rf75Os
NHKu1HPgE7M1bbdFK+DbANHhnG1R559fTF0RgnsgybA03qDzBECAasWXLt13IJn6Y4DaXiDR6ZO6
ift99hPYDT2S3Dq1u86sQltcK0Usejs80aALoqLYB3KY69EEWeLxYBLq9yP3wc405BYyVCQgkFhV
dfEDi7QyuqXo5Y/BuUeaMtjFQ1Mps0G9EHQ21JWvBiwtPaRlkCFb2ebLU/m/o4Oxm2upjXs1ynsk
MsffGiHD788VJOfCbgAREt646MdAeEzH6Gqr9Ghmw54rqscscpPgMEbu/W29MIgrE9SFlOdFocQg
O93z3Hue/MRxLfNjjf7/E5evHNt5a1Gh5ZWp+VRf7G2+LdB1DImXfZrUSHR8Cur7AAURbu0NumwH
xV6UYr81Lq7tzM6t7wScIWwBrVf1TEUiD8owora2AxYiH4zoX0uUo5sZMLhRwWFq8kiPodcjZowZ
CzrjDURemb0FnwfSaBUpFYhoasDyXI/KZ0d+VIukB8a9JZk4kR7Zr/t7YXHioN3z/YwGnyHlfCRO
mJq4wIbu2W1a+hYoE4koO+KQOvcNLc0bEtaoKKMLBnV5aieo5SD1YtIOaPpvSThskuJVzd7n/BrX
/n18j/Q4yvOzfsSMA7metiSP+jAU8gE4+c6tGZJxZlHqwJvEfw1NApHepSVqUJDN83tWrIc9FA/A
RCVEgd5W2dpD+hYVNJsB1AD/o3KIwPh6QKB78hUphIJgI+jFnjW93GYZZ5DJlNjlJl/rzl3yD5fm
qG3Xq5A4ZQYsVSDEO/knw/tGOL7yvslxNlDGf0nngvfe1eCo1RqRl9SGGIOTushIc5akUG3+S+5D
gNRQ0MOtBLwwgDRo57iewUhjhiyqp8EFsgt6glImblRfXitcUBN3Y4W6+7I4SEIhgaae9Bb1NqhU
eg40i08Q1WP6t/vHiW5ooG3R3XNyVAkpU8NWzOyZ9F1NQUr2IX/w2T5EVa3pSBA70UM+PPPjA162
a9UuGi33j30UY0FihZf7TfEyCNVSAOfb4KI/HMxyRtqZBBxz0iY6oOtXtV7uj/cbh3Rxk9zYo45a
JmdKiEUeXNFOmmdpMjoIaVpQbM5Qy8vs3hm/8L8TWiP+ZDaJbcjm/U/4liG89wmUr+zmnFMtQdZH
Zd8T9digySfPOjOPnBotq9FOQeNFz4XHNm6MKn+Xm88RoL0p26BgqKv5Lg5+5aUpQ2xw2DVFg+jk
acrsuJYeVAZ6h2qvF8ypbspNI3PbXuz1caUesLxpgFhSkfUH/oD29l4jy20bKIMLdQlW9+z5v2oD
YVj8HehDZQ28HWyN+/NGef5/Vg6QvG+WWpR0KO9VjBp6LHlmcAfA3ESjyEsUdPxRDEkPJmfDU8YJ
nG9oWr9vdnnHXNil3NhQ+o0sxvLg1jxe950RZr0lIT4QvRMKPLEYWz3zyhW23x1abdP7IADTSMgT
uZeMQH5LY6B+pV4PocSZ7fKVr6Mbdv6ZFQWVXLBiynj0UWFrokJ8a+qwFJUYETn8mRQPyO8lKqpO
G3AUKT1Dqq23WnSgWVP/sTsz78ypREB2qYdgwohoQvWxGlLQWZEM9hcwjcgeBNzVzPC0kfh+Atk7
k/F2FXIG3KEoXGQtOHBATG1I0knYKRBLl09jvi3ArHx/0ZamBa8ggM6QVgVTCB3ydHKfyV6htm41
PKSQLirCJ+zVQQz1uMugE+j6BenH/Zo8+sIeRYuWAD5AtLWANoieFaXMoJLGdO7EvtRcbk+yXeel
NWSpKfR/92CZVwC2QFwGnhKUdmiggKalaHUQ1c4Vh2MhBqTrX2LGknlk5XfolRGfVqaUymb8Y2/G
jwLOAt45mt60E5lMmjihc8e4zZ+HwefNAnbR4i3qLNqETCGBkE2IxXzm/V7ZJhn0K+9/w8LFCJJe
AIDApImHDS0KXYhJwleh1rlPasAjwywSFk2UzM9kqvRkrav2u+BI+WlAgIFJgo9jQSVJXRXJpLVM
lsq9G8tj9jCJEvOUKA0D9cLYl0Gh0uTbocWOF4pqNPwGbMsZ6v7ZqLVmOE78nplUiCzKwqiPHki2
EB4XVqtEqt42ZbtrQ/UM3UjBUPhR1icFjN+dV2R6qcGZQeS2MQVIf1ZcXdhMG3AW00P3UxwbkbRg
77ZEdkQquG4F+BtJKKcVF7+0keHzQAWCGggAvdRGHgK29MM0RlokyV7Bv/4oMl9K/9iVD7Vwvr+o
dN7+e2MBMAzEAeqLkBqjIrdEbXpws+S9K3qmJm6gVbrROOhtBQUp+t8dSAeBBnsd615PFQao4rUy
Og0r+t8PQFgMeV0UA2mUZdG1/qQwZe+WouUNqt2WgTVLwBa5AfLDXTVtsnCbopIviz/Y9jlvQXBc
yqCLecsi/3R/Npa2uAw+Z2hVQtUBz8DrCFPKJqkTpaJ3Ge+jbH+M2jEuSCUTJX9YDdCplMc/40bh
CbVwALeBqL62BbKxtA+ytnf5JvoCDJPEiowYLDzKPzqm0KEA3PIraKDlxb6wSd2mfjXwRc53vSt4
zA9BtSPPzgtcof42T2ob8BZjbMGmww3EyyaDb1bRcvME3pxq9LFoc6mZBYv09aCnogGbJdf0biru
xGhTtnspOcTtEWq9jRkOeo4unarYcRFc6GRkh2mNiWlxhS8+gDpaVZuW4jjvNiFgTClJySBllncS
QR7eglpMycSVGH9txPMHXSRPcIXLUSRjmaORexi4elOm2l5q1/KPi3cuDvCfmaWeLUwPCTUtwsyO
TO1wcWmweJUX8iZkBgIZO2RrZr23wIokkkr2/WPzH/bVH+N0jtUbeKUfRQyySayDLOuFiWy7+mZO
5+faWQm6llcQyoi46mfJBmoPM16FJHsNW0r6XrJOEz9nwHeOT4L3oq2YWp7UmXhQmK3h3Xm9eGHg
D3zIVr3bZ7/68CCDqdrD6z0z0L6GXFjuWb/z5vd/M5noxAJf9UyOfxM95U3GNh0OaYu7SwXdjiXh
uVRAa1lnNNJJjto2m7Zxgl/3DX9TFd8czgvD1FUAvSo1yaUeh3MCA98TqCrPEwu4SQEfCD8YzPrF
eUTYEGJ2PmQyNn1/KBrV0RDc9U2kQ5Z0E4luUJ5K9pn3WtAf28h1DUiqtXxHYtFRu5UX5ewv7n0y
FSXUZd8MbY65ArdQslGRYfN7p2HWehaXpgZpNbBczpyaCPcovxUMfd5OEKtwI+0gWYGZtbpQFyR9
8SRb9iFvbSTgBQDzcPJVn7XKZTI0PkweyTXvxDMHvODl/AAis20F7MlpmOxecAa87++v4MLRAH6H
RRMQONbxGqG+Ep3IAVcw82zY6bQdvEdJ2EAE3RjFYymtMRwuG4MwAeiGcVvSfRheOA0xk0o4hxkI
kB1f6KFMQOT4B4se/KyLVqLPhZXG2P41R/k3QMY5ULmLvauRau/ZljL+V5P3xwANoIgGSYLWONu7
RVLrJSubY/bpb31bmtDj1q8R088bk9q4l8P59jwX10LJFL1YjxjOTiLdylR941bu/XLKRYqF0MRZ
h1/OR88egHC8UiPfIm4yvzQqsTHq5sg0RGk2Kk6KN7AgahKB5KmOlVdt+bA5xONaippOf87hDgaM
Pjug89CLRLfjgn+Z99G/hr3J5idN8YqHYExmBfmGV3S1H+P3jpN+IbhXtlJUVxmR2uwvgdf/fAP6
JPEBQL9CC+ranXdi0WqBgC1blI8B/4RaOqTBZd/XRX5z/yQu3YgzucsfU1ScEZVDrlWCjNNRKscy
c5q3EvnQMaz3LLMNf1SSER088LB4ayrwixsLL4fv7ACKW5RHFGLPqyqOgeE2Vwmj9dAqHqJmbYst
hDXzs/ePmfnnF/u3HrIiGlWvd9nRUcPR6updrg9FRdp3v7Wr9tju1ImAmigZQT6ZfXIrE/zdvHaz
xy8+gFrLpuCiKpECJIM3g9W5kN8ISWy2dq03p6NkCdYHQybjELFkNB66xGn0wW50vCJy53Flree1
vPkUUUS3uTqnHmjaFt8b0xbVJCTkkocBOuXAoLAgE62MpHqLIhvxH6nFp/KtqRsiTLo3PWjtU6O3
3vv9D6EJOf/Z3xcfQj0pyjjPpzTMkRY6djl5w/xzT3XqNArECewUyqIJVuRJifQO71a+30/xE1dZ
zaTXcWs0pQUGkPgYoEM1+0s6qX++DNl7PPDmRDNN5F0jBNbUMBxcocvfQq38OTa7IP28P/7FdUA/
1kwpD8Zo+nGhCs0ocRHWIRs4BlldkCd7bGjIVWbmXgPGyzX84OJZmwuJwE3jwqXPWoaKR5+20eCC
7CPaCvUUf45BlK30ky8etQsr1FEbNMFLFK7E3MWtuIdosb8rhCCwcqnRnu/P4LeU0M1WRmkFwY4G
iXOaIkVt2awKG0wh4qnOaqxxy9u8jab5M2MFdvGG3WINP4xow25rcxyPue3vX+PNaGkfreVvCrO1
OLu3st/Bp6TodbvBn535HFqJvhYQLAXnGh7qf76V8gDgZwWioIAHiPiA5CMZOGQFvAM0f2KeJ2rp
eP5Tc/hvMnFXZinP7oGPI5QbbGWmOITsR+49d8JGzY4SYGDpqeDgZe4vyuL6X4yTekHmscrFgZoM
rtKF4zYfhsrM267ayGq41nW9lIzB4JDCmtUZcU6pwVVgeU79sBrc3Oy3jcXb2YkzmB/y87y6oMXf
y1Zm1879AS6e2wuj1AA7ZpjbEjL4T6b3dlAEC/WiysV9VQcSCXLBJwAAKyvh3vINfWGVCihTsOmp
WYCh8n1uDo7UTIA2HysHempVdgDzEe8hq2sy6ZrXWF7PP3NMPyq5FpGmh8q2y0rNkce7AQUmlelX
nOF/OB7/mqEvgwRKcW1ToNClIc1/ijVV79ht6BFe+em/d1lAFO6ZWYs9l0oTSPvzM5ckWqclGjCe
enzMtaDRc0PW8VNNV5AzbUIo5oYGnPFGGia98SzAk+0q8w0gkAyRO9XZu1Z/lsqG+fSZ3/ywA+ea
LotrT5al0tnVx1Hbm6uYLosFHKXUM/3IrtvHJnJV0Rj7TYrWAB3i5bkhxbuoVUkDiiPt7xO7V/ap
nc6EGvStGSx9kfl6aKb5PlbMpqh0pVir/y++l3DvCpCoAwMTLRrHCFnXiRVuDU9840dHbt9lBmw7
9v2j+x+W+18zVLjpyX42zeAJN2IsETQNKIWI6nOTHtHqY5ZoVkLIwwMqohoJ9pqEDaECrpYj/kgV
h82PA1OQJNxxcafzIbdyxtfmgLo5Q0YsVb5rBhcccboYB3rmWRKTP7arBIjLjvNiuqnLaPBypePY
FrdCnFtRuI+1h7KM3gvtpEVO5he7iX0XpqeU3UaN47WtAd7LLaPuS20NsL40aNAV4MKYpShv1HxD
NWgGKR/hXpRy+BTDbrYjDsZQyNy+S1NpbZbnTUvHDJcGBeop0GhiFJQAEfgPtXwS2IaACLcNrTDf
pvxauWDprkBpkQWp88ySSDOQqGMj8EPu4QR/+vlXHWxY0IW3pWL3X/d39pIh1NiR7OE1tATTXVce
I/XqzGTmDmVpTAWcGNOei6p3pjw8quKat16o7wHlhKQm5PdmfSnKM4wx3udeh9LolCt23J77IYVI
W6er7VbQdlrBbYXwt5b9ZVfrd1x+aZa6BH2uEWIpUEY3BENIvQ3Lt3iN82Fpe1yYoGvkkzSMecZA
k7Gr3/ruWFUD9PasMBGJGrtVvHa7Lq0bsqYcUAhAZIAD4Ho3MqFXCkzOjG4TII0T49mnPPKto/at
E6BS+LebBI33oH6D/0OxG0p718Z8tRqiIIAKpgjASmV1/KfwkfNEiVfujdszfW2HPmJqHCWhDzuM
tm2Uj0l5K9AL+nR/MLevmWsjlCtvugQCjBGQMUA6lDoveuyWyUfWum9l4eEOMxBPm6s/yKbS6W2I
HY5sB6i8Kw2cPqhfiH4GHpy05sQYfg1pkW6Tv/HhT2Z8SaWdMv4ckUEoAsaQgBooxcgJmh9B+EsE
tGHcZmrh8OKGzw0fN03f9lCaWJmW2/17/b3U3AMtHkpKD9RZmp/G6bFxaqOTCVpZZH8FNbxmiVqA
FEAVtMvAUqVsAnUTS6UZ+6/oy9PZiAVaYwWzt4CtwchwQSAdhv5SdGlf714MigniQcPI4uQgdIFT
F2bVPQ/CQMq+fc7AFqRafc2SPp4IQCWRyOposCWhZzfspu10LvuMMvAR9igpbfi1JvXbOFmGm0f9
AxxgKsrD1Of1HWhSh5ofUQfhPFOtypHEBfiFuzj6tbInF87XfKUoQMKBG/qG10rIObUGzId3xQpX
9KBz6PXKTWV81qQnSN0U5bGTAxIzz5UvoQuSSPljwTw2gBmFvyNpFwXRj1T9qaDvDZrd7RtEKJnW
t/JmZYOsfCatE+JzBVyYJ/JuJ8a8BUpas1HKcIuEa3wKxmatHeSb0+D6Zsf9B4DLTGU6F9uoJwQo
2JI0BpbV3eUE6bSSHGX96+tL1L9O+9fX1/f394eHz+0ZKTbyuyeJ/vOvlwX2kcdBf9/Ms0O3ghaB
LPegaZXcYA+cBZHtwZIsMCIdfDu0m51ge5bwlNqTI284Mz/KJmsrEUm20XmVtvv2fp5VyJSZfx2y
Gzet66Hmq3ICzTNXAjCBWA0Ep3yQWzHvtbMGUVxIlaOsifsEDCQzVJhWnuGCSAmrVpFddhu8a9bk
gNTlITNlcITfn2Buvt7pBZ7pdkAviZ6Vm7TcyAqRMLaa7ObkOOpgBtffjj75JZLSOO3ftwHpyct9
k9/YlRuTaJMCh8wcv9GkZApaIwpwkcuusTtUJ/dofVgHI9FHXQvJl7U5onWauBaBW3mqT47j6M7W
NG0SYfDG427lXl14EGKqL76Gin+CCWVzNi9kVyGhmXdGfQaQL3QjR9fL/bBNkE3arkGb1owKVFUZ
OxpCtAOmAA/OF/1j/CoTU3gV9tMDFM26lwZK0s/+88q8z9fUnXmnAZxsGOEJHpSYd+NgfByO1vGY
GdYx0BnyUZKvedKtFGpzJN9UDwbm/Tki+idP8qPzKJ1a4qxsBFpXBqHnPPUghsErRZu58a5vnypL
ZH8catn1Du3Twar2SWjtX3lLM230/ejcr0fgO3+PW2UNnri46S8Mz172onQBFSCkh3kYnjiD1/OD
9lx1dhnj/W81wtv9aV/IMmGUIIj67osW0RJ0bWwAfUcesg1OWEqmfaed+wnkHafBP3ivSqhHTwGE
x1am9jYEBjQYEk9ghEKbAXSIrm2CiJjpw8FX3QIrKpnnws6dlWHd3s3XJuZQ5mIOsxBKyr3nKS5r
i1sAbs3ICk1G78jrK6ppjuisQjHWLFInFUCEVkh8RnEHozN63XeYh2oXn7kn3sgtbFAnO3gr7vG7
KkGdGRC5AuipQWIYnAvUFpW5cuT9pMYowZHf7QJdM0v9KzDAV64nBOV/K7cy8lTa5ba06wPQENY8
B6ntE9Z6SozQiYyBnCS7IpEZPYIlm8Rk/voW/yrs0EgIo78Cvqj3O2mTHJhNo/uWpwebEjz5z4yl
roxocWdcDIjajXJapSGjVIprFJb/eM6Pa3183wUCasqASFdBzwiC0FmR9npjKCjTN2mnKG5jiLqw
807MU2FFFmbMnJz4IzAmx9/WNvdaWxVRd7kV7ALS2I0dYxG9Jx7zAHJvx3vo1+/VBReIWg1eL8BW
LtA9RGoXZmoSqi5U5szW/Kg2ijXteZP4bhLq3uv9M7KQGgM24sIcdUZgLk2mLFLd1kR/OqD5lmIi
D0Q08zM3QiuyAxMxNVGM+3bp5s3ZsV7ZpU6K79WBWAkYpmyr22aTP4RkIB1oBF7LTWd3D5553+CC
P/1GW2sQrQArCd27OVUQ4o6SQXU9OzIEp9lhYS3WKVd8zpoZKhgVIBqGrCnMIAx0ho3/qNmRU+jK
+/3RLIAnoM0C8Pj/DYd6diSQeFbKvlfdt2yDBhwrfgQi9sk/yPvJbqGQoeCKRFLznVszPP9i+uiA
eQ666WilAl8rNUAZoXyeSKPqNvtyK3/K28SoTNFQ7PE5/iGd7g9z3ny0MUgvIHshAvOr0Ow7bOSV
XN8FmiuUZigSeCgU0Xy0B6zpcyxFs8g+/2uJmk+/EQKI4UWaqwVmr0sBcK37WjDi9lk2e07nV0K6
2YXdDkyGugXYheC25210cTPVaF1ppjTT3GwfPcvPvLEmebY8c38M0NV+CAlyozcbkA+MA2T4k79n
LXFlsy/PGh4a0MqSwBJIp+8BStGUTi41Vzywn+WW/1n9BpGZyT/xK2/KRUuIEmZwDppUkcS6nrA2
9cRWaXrNBX1G+RT9UCCfZqGYCXbn6VNZ2XaLzunSGpXjaGK5CyWv1ZCem+FiaJLJH/1H7lDtlAc2
1qsPSE/yKVl74S9cfHMo9GeQ1E0eoYHZ4zmY1Y7gNXgWf3K/2jX24yUHdWmDuly1vFC4MO40BLRB
R/pPdIQdq9+51ayQZyzUGlTc4ej9wWsUjUc07IALPagwpZnnGnFNklN/3vCn0dAlvd5z5jY8Juf7
vmIhUQSDAHBxyMWgyZhmkUzYLmPUBgbZrUJKO8CTVNq1uD8DVIXBM094KwUGQNAhWKq3u/5rlQVl
cW4vvoCaW2gP+xCzwhdUBhq6HoliBpbwVdvy5vWBN0Du8Z6cI3tNXPHWlwAHMRfPgCkBc5NIPdRG
tUo5kEF5rsJOlsdvyorbTr+ZprfuT/CSHailY27BlDhLJFwfwUou67otasZltWKLOPRHOfmKA8q3
ziz4gV0JEObfduUhRSQXOGQx8EIAGxXdPDYKMWQ+iph3EwZOOO6rzMihzmDyQiusxJvizbohDQ/K
OpSjoJ41I2ivR8YHgMeMkyC5zPTAlVu22KnRptCIgk40j3n1vJ8hlEyiAwuYif88DScpJxJ/RpSm
K4I9/GT9z9ZRvOci0aczhwo2/v5Vfea5o6nPfaWz6Hnyd+MAxTHP8nyjrY0GzQsypJPA/5eS9jVO
SNOZconAPEUN7DzEO8FfQejcXAkYJa5QxJWzsOHNnSNCniXN5hdlFqieWdYjhE4VpBEjECeYSRiV
TsAXvlm2o7eyc5Ysq+LM/A8NGpAdzzvr4rYTpQHsgEwlu/LAoK97AL+8L/DFph4wyaGkpbZSx9mj
pI1rhf6lpZ07lJCYRaiEYgt1b/RMVfpQUJABvwFOgiOMB42NeCtlZ4EjxSENrDbfgihdjg6Tv43U
Y6bFeskd2F5nOSdg9AlkyV/auJsmq66IL5+4FmjM4oP3nVg1BVA11xaTvyS/w/KQNh56OO02efdT
vZNIG+vqjn/LtpL4yKqTFUbE661K3Qv41/3DeRvHf+9gsJpJSP2huZAaqCyCs7SZkI6DlO0J76cK
2GNwSbZl4TtF3YxG1SW8EVdCtyml+rFJZHB1jeWzL6etwXOeqkuaZ/Rp9judRwi9mFxvhFQJCS+k
AinBh0e6TBk297/7FgAyY+00INMQz2IIdDwpBHwvT76anIVaTTag+EsfeEbeBAn0DUIA2LsBinmC
N1hagbOGkLiwpDT6W3FruCtFkiBTjMfgnEmmnVuXAygfVZPnFhGkHBouf4xwZMWqJ6AwISVWMpab
U6C8hNyK97lNvsC0ipc7qMYhisHSsaDoyULJVqx/TnPb63XB6TmrY+2+McJz32wBx5S8X+Jql9W8
Ia4dLMxizJDNwTtYoiVZ5DgX2LjO/HPUaqrJMigX9R7rmWPeBXYdchDl7eramQJP3PIB01noKyFt
NBWGCuF2U+vLZi2cvHlbiGBU4TUJ2q7QB0HUT/mJrgHvelT75yoWkWmLal1mY0mfxbKtSshHqwWk
0IibUrU1n52giVZnVhNG0UYd+TWEwm2SAF8DsnmU1SFcA9dB3Xd+xIYFKDb8M/esBnoaH8bfLIi5
Jh0NpRHeWaLR92YWmoJ35ESz9i1Ac3KxJGx6TPIf/J5H/3fhpNDbSkiE6tjPsbOlaJtLpsLtJMHQ
tBfl7Iu6wqzN4xyeUks7JyvRm4N7GsTW83134W9TCeIMedpjR714Mgl8vHeFffrYKg+lqJG6ecv7
X+MumuxUnlb80HeG9sY2Xp+oUOFPMIlc2x6Fnoe2QeGfefUBzsMz/KeRATSOBMW2VXW+c2Lx1EgW
6xm8UX0mj+xT/yKa42BI0Y7TFVPkiXCS3FQ1es/oGFMD//6a07m98LG0Fx9JX0htKSlBmftn0CVq
R6a2B8EUlK1/kFA3bI6cKe6gK/8m+I7yyMDrVwans9LKMn0XhqipAjMCTuEMYp3xG9dTJaAztG8l
1T/XfWzmj2P5kpXm4Ntersver4bZd4Vdtu/ZFBFB3Afjj4o1ZM5WgAsaJMJlNnIMnQl9RChrE7Yw
k84QGXsa0ZrwkCRm5J0glCFWJhM7rUa4xJQehZ+okHrP2lMTbSpQSTRI7jK/RPkxAAVByx3a7dS8
KxoZIPMabsLneIQcS7ZtpDUM5zft+b3BU3kEkUk7MYVQ01k+1LKFZkdSD0+hf9A6Pd6G0WtZksxJ
41e0NOHSRnP+e3aKcieWjCnY+40lS6/8YIw/ZX/jM08ikOH5VhmNFh5bq4+ylxCheoK3IdlwRhv6
OHeP6GF/UmQLfPbKhydulO6cxJsyOwJlGMwa5HtZscTpkBW7BLjSkHTMxlf1AoXj/CWrjEIxy2FX
2aHyWLyhSeX+Tbhwg6PQJAOgjxANuRWJSoiPSt34LCP75ya25FIHNr70N2DC7wyAtRLCh7ba6OMh
b9CuZqL9rdYz9HNtZVWXx4O4JuqxdC1dfc4c1F04kSSDmFFfe/55PKQi2n6tOjZ6FNEDluTBSzPq
omiKbGyo/BqdxsLpvLJMua824YcpFRn/zGQkTRPwHBW6VitEki0wK1VZStBxvjL7t09+xMaI/uHs
Zw5h0FNdDxft3YJYVX5wbtgHBjdPNA2HwFdJXQBPkc00iWZcjwTMSVsOQXOn4jgG40ZTV2ntbt5Z
+BLhn0akOb9Gt1ynUcGXYisE51yVepD0hdqD1PKDXXYKp/djne1rJVHdnOtPfsM2u0zzByNPR5CC
BRz/lsutpo9sEht8yeU/C8Zbg3rfPu3xhRAmhcoADxI80O9dzxX6kZQwrYPw3HqCU4WRoSmVDih7
rdhFbQVtZ9bMJos6KMk9RcxLUu21yooVwJW/7p+Z2yIlit1g3kJYiIVTFZly5HIhCqOc5vFZtmNA
mrhXxRoPcFaxqPPehpecivDv8RFUQef7lm8BQrNlqPkKuGEBYZSoWKUDFoOvtSA5y+VDplmVD04e
J49PincW5B+Rckhr4qHdgn1oZLNWayPz2LeCdwcwBgTZLKWRA2j61rNAVieerhbhFqagBdjogvQz
UMEVE6w8AG/SS9Qnz2HDxYnmxERkEHfFZ15OhfMAN2RFfV0DxZNAQqSKMl0c8mDlrl3YzSjCIRKB
vgaSuHR2gsmA8Q3ZKjlXgETs6zVym3mrUdfI1a+nrpGQ7yvg1PHrufFBGV/6n4qwLR46VV9L7H/X
hK4tIQuBfh2AkZD7Ro7pevaUKvVyIYiT85hMWz86iOOWq5SD1+7LczmJZp+/F6PT6YgtDEb03Pv7
7TYBivQOEC7gcoHoIAdl9mvzKc+IrRd4wbniZhqsqCfxiI5Pq0sOWRWRtLLZtd6V2/1ybZI6XMkI
riiu04LzLCYS8y1JBA4NWO/TJP1ikGS6P8J5ANT8IrmroOYFsiBQ6lEHakjzAUyVSngWgj4xgnaq
CZuzOtMrsX7f0m1RH3MJWUgg+zQBXoOO7POy9gdOiaJznu1G+dHvJtD+oNeM/4WMjvQJvtIkM0uL
i0i/l9Wj1ljTAfw8pK1Jxu/itQruLcAF3wPeSKTQwT49Cxder63SFFHEM0l0bpjD/5D2Xc2NI022
vwgR8Oa1CoYGEClDSa0XhNRSw6Pg3a/fg/727pAgLxGzGz0T0zMdo0S5rKzMPOf0M72ESDPuSXn0
bW4iRb7NDjpKkiOpj9LJUI/VsAkKpPkgK5evTM11XWn+FBnpA7SLzgTpi/NU8ENWMXBlnSr5uyhe
uuqx5o5SBkmo0AoiovoA9ccnZTAl1IrlnQ+5PoSXYitCmdK6v0y3tt/sMNB/idoPLpvLWUlYOfQC
lDhOrSQhHDLa3KmkuEFfLps2sVamJoKEtffLLaMgZwKnD9YCN8vCqJLUoZCFUXJKQ13fyF3Nb/v2
l9B0e3QhTXjixcbKi+lGBuQvfwJWHgLjM1fE5TjH0oc4x4hZneTf8rgdNQGaDHhvyDXJngcE43Vk
Ca2lr7UF3zpwCnh7AMHn5+zYIswS+7aI8QiPT5raTZ4AhpMkA9alqaYV3zXfK8uTrYGASkCCBSR+
S7CN1Pb8qOlhggQH5I+kCM5r5ZK55ZzFcxPzsp5dbT58M1D+cXIKa4EIekLaCXH7t4TWhVc+/zVK
BJpSdeLGAxlWSlO3dsy56UUwpAaSgXCoTE56oWigZhk4GqcCWpIKDc9djemgncoy59+fDQ0vfGCX
VHQ8LiOwKQyFiTfq5NSMMQCzL75UmqEU0HgocB6ztS16fcvO4kgyAh4FfUK4yRfTy7oknBjGCLiq
YLNeF6GiPpS7SZieIHo+KzloiRkgVt0IbYHOsBhQXTlsI7PhKlAh6FNuJeixt9ta/dbiUQK1FRft
s0lchbTPDupqs6HchEQ34F1g8Ln81AbEGEU2CViObN8qSLsCqkd06aGGHty0AzSVr51kja/n5v7D
FIFXHQpmyHwsPDjPlFGSRyU5GVltgsobuufP3ESz/AW5bqmyW7zQB31f8yYwv3ywFgXNR3U5aGDo
5tqoAVKNJdtMw/tiMYlFeuJZF3kc0wGh1tP0GMvhKQGN/SGfoOCm6H5Gx6L/9a/3IvIXqLuhQxPq
8n9j9LOzp0hBUgxFk55ATQS07V5SzL605ByULB/3LV1Dx7EFz00tXCWYVSEAJdXpSfSAudy+a6nd
+NZb+x5REAhYqQ0Q5q5IqAapv+wQQ79rExzU1Wr0dUyLjl8dzgxSlLOg9eLIQ45XmpIozU5IT9cm
EwUwjiWQmP73F+CFmYWDLnWWZnGfZKdsioFS3oFrKhT3YI8Z1nKdN95RFyNaBrdiGYR8q8OU9Cw6
EyPam/4L4sk6VGBoYyEFFtlDT1D7el5ZUfF656JXGU2AiMRmJeVFvAEe/7iroiI7od3MQsL9czzV
Xmz/xIea2LGpo7mkN+ujuof467jH/bEWfN24nC4+YP7A8907qhHaFPPsVPG5QUbVSK0gGXP7/jhv
ZFMwwWfjXMQVgczQuV+w7FSYqn9sexPUcSLUesGFaXPipn4Rq52ab1as3ribLqwunKGq1xUUTzA4
7fBd/c4IalOJKb8PFJngbUWlHbXGr8f7Rm/cFbAJKmxQ0+HB9zfRcjahfCAG4DBoshOX4EUJatQv
XBpQsmi7hEZdxDltLw5UztlaQ+mN1PP8HEdPDRrLkFNd6r6jghOgUNSmpxTsfIe4GQoBV3EgtzQo
OAHNWEo56c9z7u014JOxIUPKKsUtGGsYjcYkew2DuPtOOKPuvvHeq0ekoruWAyWHoVch4CMlmGQr
QS4qk49VbfICZQKPSFTVhYpiRG/85iAdrNhDwmSGlKKhWEI6hF/SEAWR2Q5xlXgQ8h5yynIVN4Ks
NHlv3p/+m0d5JgHDLY0LEEWlyw0tsk5RyqJMT8gkNFxn6jURAtAj+I+aQXtXQcFap0kENqieAt8L
ZOv9DxBvXEZQafvnAxZHWpb5PIYoFh7K8aZVeLSQthGkqZNdDTV2iSZgnP0NdsrB1tFeitKIHdZE
2XMtGJabPxX3Hr5iltPmqQkw4xExsudS9VBt+V98JlqdQY8K5nlkcBZOvAfwdSziKQV72E/0yW9i
lwtlkPJWdtSaXW+rFel0gkcSLYOWVso75z9k6MTuqFGldEBwnmx930KZMhFplWy7YVtFuPFJqRF+
TUfhmtoLN5+M8jl6fNGtiZfZ5aq2SJBz0yCkJzZuSnXflglJQhv5QQlY5lj6afvIapDb72KBdMn7
CAZ6fxdBgSUB/AcFzHKrS6/GSNUeaLa3MX4a0d6QmVXJkX6t6H7LA+ANhYc83vPz0+3yW7mwivox
NtITqvqdGbRqYZbZ6BMDU26hnKqSNM3Ypqq4NXasG0+auVMQvEkzIAcKN5eWoa3kl4kqY5ZUPtjU
g1Sj0WCcHpSsLFYu51sxAAqPkB5B9A3OskVIXGhloFRTBIcuCTL4rNvRig32ijLPjk/KtXLJzfsD
QS1UvNGjj1+LQ8Uhvoxa8Lic+AwwJ8Gw45Y0oMVqXtTRRj0geksmcwzXrq3ZWSwCS+nc7OJ29PUw
8uOyzU6lStTyqCley+91GweUS/bF4IzVysPmuosLGx3kvcgso+iKBrLFEg5KWQshJPtOY4ccBDqL
oJb1JaJZvSat+IZiiH4MEQ3FFjeaXU01m8dNiqZ+A1zW0x9h3Pnyyifd8mfolwHNrYbWGVSoLzcV
Xwpc1HIcYqPQ6HbgoUXrSKM8i1yteBChDvcCKwPKc1lEW3Tsrjwvb6UHJLgoAw8vlMbBlXVpPtH8
EJzmSX6CKBFR43dtRHVP3nDaTpKcfGicNHis9NqK1qTebkbbMCrKsw4Eco8LDykLGbqIOljuFTKU
jzWfmwaEQfzYSrqMVjyjtfrWNS6w/CTIbEWt4RrxFiwswOwnAYW8ECKd4BV7GKJXPTV5n4KF774b
v3EModOKEBypQeSslseQGxslFjIhP0GpmnLSNqg7cGJ4xlp/zY36EDqY8OI25vSkiiaRy2Uoy1bV
i0TKT6lbPXPbjNQU4lnk6Ul4+l0RcY3L8VZO8MLeYtf1U941VQh7jHihLf+ZQRtPP9PDMXFV8lZA
z/xUQy1x9fa+ceIv7C4umjwXan2KxfzU/cY7IJH3efiZa47CClBmQMWp0omveODo4ofnmtv7+JzC
TBNrAHSo3bPCYulKJ+mN83fxRfMWOAsouUlWfTw78xOK5DNKoDA7PsOuH4gQ/tTDKlnITXtoVePB
TwlQ55JdaBzTSKsL2BsHwCc3SLaSLXPC5wFrjs56yhNaeDNKxupKSjc9Mb+zvV+T1/s7+2+nxML3
zrHJ/3zH4vhlHSDHoYEdsAcNCTGIhIIwAZ0r9t1P+8upTTdHS2tBdqfn/uvxcS39eisVfGF/cY3X
eSeVQjnPO0E7KzgIKxevFhY7w475GH6IR2FkPgZf98d9q9JxbnfJPBSNLVgmIoy7paNCALLHI5um
PuQtHFPa3jd244F0YWt5rcp9lOohxqhr+w4ssHFz9MfXIfhZbYy5lSK6MLW4SjM9kdkoYVjSIQO8
BpkYIIO7fd3jaUsq+SH+6NGi6PlrGe3bnuuffbQsrChBgKAixIkehQ0rScso7/Gv/LRLftCZMyUm
B9oVZpXPorqSr7npnM8sL3wYtk/fpxNml5ceVQGtdLE9QHhuNTi+6bPmVDZIXtE4sWTTqHqVk9UA
PZ0Kt597HhU7EwB2AAP+loPusDbXdhK7+hTfeKWlvG4b8QPykxmKhEa1xl4+b5nrY/vPxyzcVd4K
aTgIWOe48LrQGvCu4ShUFwCDT9G3s89Mbi0vdnsX/2Ny/vMzDzk/ekEug3mWFFeI7Qa8qPI7+oqF
VSqR5eFERQhs/2f6UIslrYahN0apGVyxekBLjUrxqOwe+MzDI47rLG4FJ7N0Qlf2FtdR7wtq3ysQ
iGJWB1B9fGAn5C5MnzREAPowJN+ZGXrG5r5bWFwB/20VPaHg70EyYXlkKgENdHVTDe5Y7iO/AlEw
cmHlr6okkv+tp7bchitxzGIJZ4sa0Edgm587QBFyXy7hVFZJ2uY9dLfM0ivI524N8zgvzNm2vDKw
uE1qSe04LhoGt5c8poSk8v/9nF2MYHFdSEg683KLEajJYPVJTNuCgH0gUSSSihruiyIozPvLtHju
Lcf0d7Oe7fsBNCRJy8GkUEKLT/HwMIAYx8rKLB33lZXFHTEGqW8UMlTD0AVoS++S3Xy5ym58bywf
2Uj2dn9My2v/v83hwQGRTiT0l6qWDaiPM7nHju9peIS01xaylkQmilPbiiObEbKktQNyRfdhGiDR
xgGLmgFc/H3/M24ddCzn//sMY/nsiAH60guImbtJvO3GgEySSkvAFbpWJUls8kFLtIlKvLoS9sz7
8Hqf/mN3OdspXyVBh+Gn2+Klt/xfrVs88St7dXknLibZ4BeXMQhW4ikzoKan16DIN4WWiH00K7h/
lO27FDGLR4clM77kRCEj0kAoePXJWgrh9vb9Z6iLJ4UPpl4QnmOoL0e6RiK4so2QNrp0KD7LK7Bc
44cHokw4aBeDjMVUQ6/BUGOO1ojjJ830s6cytEBzNOV2DS2VkqToVIayd+t0pc06fysnBZ0mB+iF
xniooblxf5/d9nvIoqGANItTLW5L9Kd3Y2PgCLe8U6ONDbBrA7VFyxes/5uhhYOt1FivQJSGU2xD
72q7azdrwk7/n031z1gWLpYboFmShDgyDRgbYpxawdaIYIafHSgNH01oftP7Y7p9SJErQfEN2njo
H7lcZF0IWtmP+cGNBLQoQn2haiqSdj8tGjY0wKn9h7ix22itZWER1/3n9JyZXbj6CZQYShZiLgf+
2QgYSd8C2SdcsHZKbx6Q/7FzlfoIDVXnKxl2JONTT530yHXOeAKccN7B4a8u+KjNopPI1Ij4Z0TX
UME3wgDkMHkEAEhGofFrkXoRCyWIgZOBl4h4YHY4qy/+QIPDnkBIL0adzQ0nzt+urOl86q8c4JnR
hQNM275BAxSMQqv5UefQJRgCo8V26GVQlH0Asj3xVdbSLY/zGuZ4FbGVmGvZHvWf5YV7R/JKA/5h
WUIXoEnVi5MA169kuSM1L62UWI1ffwilLfOd1WrjtuxLpFbNENR1OaRwEuG5A1hKDNk2CaCG9KEZ
Xpv6uyxYuR6W6bCrj5v3zNmd31dQlAPPHfyaqtiKn5mNcfRbRxpMv/J6TMmTMG4LCN7fX5b5JF2t
yswFB6eMSG35KM0zlvlTP5v1AzoFTiPRNAu8ijM+p0GxdJ37l3m//wz0zOJiH0hjKFZTC4vKM7d5
8Y/CbtiJx9I0ttFKyHHbcZ2ZWt6GWZSG5QBTdWYJ9otvqqbiPFgQfXXSB3eNieG21zozt7j38jLK
Y7Q9Dy4nmONEoeiputwfLjOLx5yupXOWzcpX87i4CEPdSCLA7Qe3yJXtNLWboESHrUgUVwW5RejV
soA/epWQzsyRAQgghohizoTrqJL+N/HqjH8EaZYB5e3FkqpQEGNFIOJTWkfsPEV8KaSVbXO9T1Ug
6SDKo+M1DCDbwjWzuhikgAmj+47WCAsecS2wuPaJMIBKPXKg+A3qrZfnbxprKRoLGNCC/IWraA0S
OuQzItkqSwbl6F9i0a3EojfHNGudwQcDHLbEyfhgYmwm1HFc6b1H/1ZMIVtwbOf2jvtn/C++7PKQ
Y0hnhhbrI/INJPNGGMLpFmnzhRSjtBlfJVMg0U6zBiva1vZPZUECrQQQwTSO/dfzmkbW7dECmYdC
Hy6Tv5WgMwcHQIA6KBUmWFRpQCsq7zlzrenh+gLHQKEMOWOB8fOWvA2GX9a5mqqjm+nUh+KHXlpC
bNarhMM3x3JmZ3H2EkjjTZWsjG78wqskrxwuI9VbxT+2IluJhZbVf5zzyzEtLgZOSKOi4bXRHeyE
6FZjg9vHgVjuTqfjA5lAMWXMv2hlgR2FJk4B/7bLya6iM7uNvxqBXwcvl9+ziGzLxGCJkOn4HjyV
0tj21RoKfSujvm0EFJMIGECysOwdLYculYIeRlTZblDmHSesYrPitm447Hko/1hZxM4GWv8KlYMV
OX7LtafeySEsjBgolT76wDK0jEqDsjKy64cB0IMQewblH44CzsGln5FDfYQWD2xqiR0bv/vY0ZqH
wqAGwMj3j/2NTYry2kyiPE8jKjyXlkYhk6WiLgfXT0j14oOace8fqp1xvG/mxlKBYk2daaHxrodW
/KWZRtBHI6mTyS1iHnPWHgrDnaLSum/lRnyEpBV6P+Y7BkaWF0BbNM3QT/HkauzAniq3wKiyYiO1
BG2AAwjjQXCe4t9WzF4v18wsAAIKbEJBvSqHawgYtSTH6HSPI4d829i8xawJjyDO+mltKaQjaD/W
klrXS3dpdf7zM18J5M/UFwqs1rJCRbbP0VMzUEV6CeKYNtFmZZBzYHJ5P1yaW+wUeYaFKA3MTYnt
h55cgX+meun6nf+UpE6rcZYsWdzMshxCzrD7+r+ZX+6gIFGhn9hkk9v81k89Oo4YqsA2NIMqJ7BB
KBEhAF+rHqys65JctSmB/WB5Prl5VFCZfy/Vt/GdRy6o7//cH95tS5B3BeIavSP6wl/KdZvituCw
TdrnmDvx/kdY/ZH8H7bGgHMjoYdlnDXJ0V+AzfpX1Pds1+hG10bFGE5u3GpmGUdWUkYEFy6HRGLd
2SWjhZ8CeuyOAvdYfHRNvcJpLFzfv/MXQJZKVOYe5WVH/JSiWXds0skNt8xqQpOFG/SqVZb/HD4Z
O58+g9f4MfxJ3u5P8XXsNpudMS9o+QffwmKKxYxveCPA/h3RzaGin8IRJughkKZJaantxKf75m7c
G5f25iU/m2gxa5us0uGLRt7jpuf6k1HkTwFijnRSTFvkS1YujdsTiwkFOz36gK54W0ERkTGtYOCw
tEFYYHnVAU2H86+tTHzyHaN4G6zcjjd90JnJhVPQW2mog76YXJ4KexCh7ZStRtYyEcu2GOwVTOU/
VpZsrJUWJF04wUpr5QeRvkwkpNPm8PTVkV8B0Ol4p9PUAWOfKdGV8PvmZj0zvbiJNWBJm4SHC2im
kkYyatBTBVKQA9CvK/vl+oq8HKS42C+G2ggKgyUZhJ1iYKrZZCqTnfAvLH0HrVIRKqD+dkQ+oEUh
bPFSoGO9bdoVRztHpVdu/mzA8zVwtm2rOtfrwcAmMvxfkfGVDCvn4qanO/v5s/2zn69PQDGFYTmv
ZVY86f5rKh3E0kzktbfvjUwOkCloUcffYDHGu/PSUl4pfp1W2DWDDUqX12kzkGLTbFJTsw85kXYC
hSOwwU8DcMzbqvVb1+W59cU89kFbd1wM6+pOsVE9oBmFpIJXbTQrogPFB1CfVqbsxeAUlfdIsZOV
VNayi+bvsUEr2RxH4tGqGgsPBPoxgQU1prqxa4s7oOfUCmzFrK1iK47IzaIdstEIUs5iakMPlNHV
ZMct9wC+OsDqIHKD0vRiElD+Gusu7CaXvTYtTZ6ql/wofmqdmT/0b+IeaF9Ij0GbdN8f1nDa6s0F
OLO92Giakuq5zLeTW1olGdEDXG2r47D1/4Dp8xFpF9lEH5ET0M9fBX1V8Apq6TfIPq2T83A66SSi
Bn1KyWdAfzkvNdmC6ohw6HuyPt2ADpb7UD2ItkIb5/nU79WntZjylt85n7nZW5wdk3ZKNZFlmDmw
qrvNPnMhxrHicOb9vzzpaBdFvzr4LPGAXMSPRZ2nY1pP8N1B6ikszEB5VOsbjudTdB5OnJf1wHxK
ed1RpoJgQ2PlNqvaGOWhQLLvf8wtrwNsHF4g6C4DumRxOTd8J4xlJE5uVP7WwkOernjXa6+DQYJ1
FU0S6FrllzFHigY/Xw4V3W1kiiay1s1BHH5/CDeq9Wj8F0HQiO2O7NMywIjEWk61PvZd/VS+8mC/
Q4sgTe2B8ra4HU2VgIUvtfq3+2ZvuDmYBfcf+t0FYeZsv9wpSgjqv1qsfNcuQmt6y0qy7b7kF4RU
EMl1CjJu5Te0+4NyBlQq3HFYednduJxhX0VkhQMON7Okz+ayQOpbkH+5eyOl6k585R6Sj/x7IOLW
+DC83mQv5bEBEWy9Uah05B/WYLvXTgZMBKDil3UeXdfSsmUNHUy+X4iq7wYZCDmggTAeFe6IBBkS
mr248sT8m6a8PDWX1hanRmgKwWCK5qNCzQh3iD45MtPoiE5vKXb0BLZHO3FUcyBIC5KXJ9UMyPHh
DV2LDwLNjv12sHhTtDuHR1PAZEGIxry/H65PErSekToDxhsdu2jYvNwORjglGksC3w3zksgALK+J
rSwxFrhWLi0sNhyICVO/GTjDlR3OVt5rh50Kqz51b8apemDPuSMcw7Xs5I1o+tLo4jL3M4BcQZju
u/VTs5/AyzxZOU1ITtfaKm54CqRDQMkGAizIhS4vTb0vwmzQ8f6BrDxUqx4yS0oeZSGBp7+/ULcO
rsFDvxPGsE7i33D+zMX7rOkbqIFzbgZWIi88dltpnz4zr+CJvOW3/iZ8GF3lJO+Dg//AuWvMmcuB
oqI4A8sBoTVAuwMA8eVGETK1G8pC4lwOKbog+s6LjqTQ6KykmrJyZbC3jCEIQJYOY0Uqe2HM50dR
ZVMceE29zY+4XTZZMBE9B3B3WqFSWLqDeVznphY7pRmrCmDQJPAk399C1Q4Y/ZKzyxqJugCadjGy
BHyw9kRZPi6XRheBzjAGBah5ML7q5aDHZuSp2wTeFlv06/6uuQrq/mNJnt09apTo0L1cNqQipRxS
S9gPEDN1RVrYqRmb1R4p3RRBC/RVrYowOzsYxzUR0KtDuLQ9r/LZjlXrVo5boAFcA/pDbfCiTk7f
bwIv2g7Fn2ACp2T0fX+4N+cV4Tu6zlHPAfj60uLIRF+rOcyr0DiiYpYDT/j3mAVE85/GrRb925D5
7wjhNFHxhg/FtXJpjyW9mE4JNs8Upc/pwMyyy4lQB0irbaVTmD2L0SnwZzRzyQ5x+phqBa3B2D6T
aAF/VPyIU0TuT8FVXLH4piWJTCoMFeQ5MAdGSJBgPPi71ktOYw8vkbjMBSDiod3OQrdktQHx1lkC
9wTKdQiQ5pzq5XSETZ+3YVKAGg7tlF78u3jzfxWH1tFoAOmVSbLrkHCudBptbrumwbKkBMPtBctn
xhdrL/RlO+oFjJdQAsisYd8csk+VMpp4kauEFMH5uO8s/vmBO3ZAcq0B/5chOOzLIjoBZpoBA/Hx
IgRnMtxjCylnL8idrD3U4ePgH0VhDba1ZmZxoKW8H4WyhZn6T7eb6Io3XIYDfwcB6lvA82ew9t9X
0tmR5RUhyhEgwfHq3S8/qrZBm6wk9P6mX85DotmGpIDJFCUEsHct4VkhdE7wzu5CD1SUTmHru8nM
drWnbDzOUr9rjwHRuDPMySsewQF78JGl2WxQbkCRKvUM1PT//YG5+J7FDZDmOvAq4HH16uq10z9Q
ByQMFHngLPull6exNrF5KsgGV9+1m7SkA9dqdlKQ27n/HTcOz8VnLO4E3Yg0LhIxLSlodw20thvS
o8yBVX8nJU6srFi7qt9iFRQUWKDWM6tE4dl/eVarLAQqjw2RFzKIRCVUeGtyMo4EHL5QD5gyNA0X
lnwYLCQc/ox73gxLwgDdoJv7w74qwvznQ5DeBQUn0i9/456zLddr6SiFah95xvAsKiSXHvoA8rnR
QMJNckDy01PWngB/0ViLLagghAIT+NwHj5zP5eCFAQiywRgjEI+5ml0OAPHblbaLZTt6HPKNZNhy
Cew5RES+Azsjoe7iPcT0lTW4Sq7PQz//jPk0ng2dgxZbH6hT5EnBZy/UtEC/qF8fsqMPsrNh3xYv
YmEW0AkDLJtT3u5P/I27EsjPuYcarOGosS385VCF4KIItNhL1DcddLU+yGMFnyQfDIprEfT58mKV
RecqrkNfAlwLILkiMrRXcCEoG5VFkpaDlxGGBAk4a2lNVCpa3VGl0zv+88fX8ddogkGYTuStIokJ
LRnkTwr0MUyIVn7+KhJNdKJoKN60xDB7PIyoySO43wdmgUQZiKigyXN/rpbJVjyVdTzVUfdEYkoF
SfblQk2FkbQtWmC9rniJuIBA31kJVw7CleudbSDCnxH5YHFaIgjTMOwCn3WD12oF6UHemAC2en8Y
whKmqM0DQW6PNwAZlTCOxaK3DdenRhiO3kg/vH1nbuh7ZU6/QSexQdZTpF8DeYvIR4YZfJctcrBz
E4z86Oulh5cDeFEJ2X68bH9DRcV8mwVonh8fJWLu3I7++pORXW/LRCVHpIbwgE3pZm6qeRAc/LYy
/3T0809rJZD9S2lP/6gHGZAsCf/63dkK/l9a2c86GahOkm1KHpBkUw5I0Tuu5Lz15q+cnNyUWC29
PydXx2AxI4sQTq94dKKOAWbEmeoXhTP530OOrcmDo2Rr5Cv5AGme4AvPc2luWZfkOta3sgZze+/D
46mZkFdGtt73x9Z58kzvsK0s/OVau92n4/5UzvvGvD/ev7rD975g8bbKoiHOegFfoH40ZuWqdPtx
sH9s+2iZFnw+ebY64qjEIdbGenDp68a1CDmSHXE+TZ2ubclbHuFsQy4VS9VRlgNtwtckpLTeNbpK
zbqyvkuu9y5Uo9joYaCBuAX6FXDJ/Wl/uN9qawGFmWPTbyer3suHNHoEQpQ383fImd+f8+uYfLHq
C0df6zo4wkt8BCuOPJpz0esszgA6ghgdOsrhN+fvGfgbABIN0PuD0nGSAxu8FtytTfYiRM073w9y
GZ9hv+Y41N77gRGe7hPigc2FvhAcPoo98G7bTw3uf9exjjvHfX6TKN2fHnECv9eW//omBqU6qNxR
bkBiGbhx8dKz+l1njEUEYsZMRH/Mtq5PNcvN8iPK38CqzurYzHgXhCD56PU+5Wt029cA8xMAEYx4
TYp8KY86u0eIWM586ug8BLnt4mxonBb3Cjel3jsHVTez2Qb73OQe0sNg5jpRIP4GwQNTcKqNvsUE
NQ4YbX04SxO812Zp/4m95pSvtf3fmCMRrwrEaeDcRZPx35TqeZhQcnkt5GHtRTlDEzMQ9B4uo8T0
C593DNFvLFEJSkcYh8YCI13zW85FYwtO4uwh0dLUTMc8tHNdjKzcGDOnrxnn8ZoaWFPEr6FFrm9K
fKsMhvw5vYps1WKnD6I8aUyMa69gv1oJwsrZczysAb6vnehsBCs1E9mqeKpcbppSM8KyM2BEnbO2
LwDaTyCl0Ym6xhUG8oD5Z126S9QXsCdUCY2v8/64tDUwkZVSxQ0viGrAeZKiRW+CNAnU1eU2ED4D
uYt/T+GQ8hSyPoCkclzzM46QlnUATfKhtzpmuVv14Es1I4jPfFR5KTyMIxf9YWmiztqzvYGnsQTs
Y1ogHO8N5h8mpPpeq7wvwNHVK6Al6aoOXZRdxXXBRkJRxek5MRgcoZ3ylxCEaQqN1XCA9ISfotFG
gbSiM07YS8QfGCdsU6VL38qu18GCLVUDANm93HyXQ6y/VqwMpW0B6tmWgroRBMWilk6vfFnXNcjB
yoyNhasUNciJCAjt+PhPKGl+AIyf7kPQCi2mdT/ZTFZyto1aIxvtKNF7EZDnto2/xpZTEMxJUtWY
sdJNiCSiEWQ7atBMY0XGRIpAHVMkMoh31FAtzbSOYuVBZjrLtrWRAxAnFBFY8nypBRGUqqSTT8cp
Rvdl0tUSb3WzZhiVykTPHHFS22iDT0H7DRew5rsJsHvQpSyzlKK6C8r2lEdLnK7hB4P9RW3emO4P
ONRKE6l7uefAZ56BUmMLlPPwVKZJBZw+Uwo3TNWmM7tCqB+HjA/epjhrvio5E3nKQKrriXFiNOhi
AmVSqYlG6cQ8zziSjnLTm8LYKabCEnA6BUUdg0C/0BPQD7Z99TOA7EswFY1VqQl9qBIXlDTGsT1G
UuLj7ccr26LJxJ8SgiOck8s5h/pzzoHDhOnDZOfavNyD1GoK0dOsCUF9xjWBAxGI7MXXeOCRxEgJ
QM0UhxVnNgDrT8jYJr1MGyPnM2uGdHhpPTNz91VSHPI8TJ+VJmUpCYArj+ysKvyGTGNaPTI/EuL9
BClCjKkIGyfqC1+gjOPFcaOVRrPvB36cFeCF4CdRWcRtJQa2yW1UNWJtMyBPYjIyXvmOWaVBOKRn
qWGJnJRKpBoAe64k8GXQsFP8YdNCLrklVVnzgmnISfibZXr725A6AJJirm6AzVYGwGlYrjevXC10
4AxUJ6xXEDQtRM1VsQL9gT51mZUWIMg1VbkzkKmWk+qUJKLGQ6XFAAc+l9WRZFaGGkDgq0OGEJxZ
wkjHsQNHSBzy4R8FMElQllSj4hRxKAhU4jQGkzwaofQIq2EzAYgHs410dMpLk9COux5qz5ynARur
ezUH3Jol5BFDBkOZZJGiEtN9Dn1lvAw+rz72mMbHlm8MJ83Ry0xBBj58dyBGhG5ahBQ5FfgJtbiI
NdLrJEfxKeNAJx4oaugTcTCQy2q7AONnPrYY0YZWfeOzXsOKQvbwB9iIHG+kCoSOQRzh6De4/RIi
NcASoXu/qaG/5IPVC6wlhZESrU4ZMENDn7wKbdIkFLnq6mvIh2ErcNkYgbxECfe5FhqlVehdYNAZ
q7YZmAGWJ8wi6/EFY4INwmciafVCe+dKKa82QtymHfKwsT+Zk5+FFl9W8w3PFM4bYwHJB1Cqlqei
ULLW7XQxxWwlETer6YjZd9r0JShj2hYfGk1qqtNGyYQInB6RCHlaxoPOqYEi3As6O0oURHyAB0C0
qeCtBkS78q1Ufg9Cij40MGhVzdCM6FfCSQN8cTSRglC/Kq1B3DfVDKIlIR8lL3mUDZ9FXyYh0Lmx
BnWScF7U1IhQk9TiAqRWPUhH5k0Gh2CITbXjfKBQSJKrcFiNmCq5NWkTL21i4DS/Wgg4aQB++bxi
Sf9F0Zks2YlDQfSLiGBGbOFNVeVyTXZ52BBuD4ySQIBAfH2f2nQvHO3mgYZ7M/NmBlPdfkIAO2OA
5Cq4G/rBrdj8qA/ICnB8CLvlW3oOgs4lRA7lG31yfCxj6WOo+D0NFh1ji75qW+TG+flZ7XWI82A7
i5e1U9SYXV+vdyptuvdGTpl3zVYlv+Uq8sydyGd9Pfx9Ha/YtOmg4Jt4/WXQMhePTZO33QsJL3V4
8maJkzVEzPawr3X3gQ8xylWYIR0e52PS6fXYveUtH3vvM5BwP7xtOP1gDuavOkApGH+EEEU1Y3ac
+t8hpDdXRMGx/DevWb6cgQjaXzuy1DenuzkqQiuSF9xRl6kUKjNfjmWAFYnGPUlKpooj5pcy6dur
oGg8zkO+gii39b7KuziuZnx3RD2qq9cOqS26etJfTA/xfgvS1Uuvc+Kqpz3gpinT3vKjvVhm/+2z
mvqnI5nsUsqBGYM3PzGwFXFUTePjPo/icUyJOeIkynRzivQQ9uUmpmU9hVtSuwei4xrig/2ASKDZ
RUqdVb3kkOkVT18GrM+xTFEw8Rq7bsDNcCdimUqDeC1ya5PjQTYTaQSxiQUW5eFSj2UQgiKXTWTm
Hwihs1fdbs0Perat44IOsARO8nY3n+atmtZbL739pUek2V2m1qcGGpJcw+oczjv7/ko8Bp5bGzbo
jQjZ471I7sJ6GYlOCjs/f2dU5PAKUZNDc0qUWW0hvOX4WSc+L6HiRePP5m3xr8iOXlQqpv9JQhxl
eGkUOG5RBX613yWTIYkEerBtqdBXV78Bw+f9Sa4zvnm2wYuIQ0Gnw33t+jp7sW3OKhqlny2lHX2L
8diHOvvEeZ4gcvKzRjGtx+Iuq3we30Wd+niqz7uHRHqol+4aL2Oszn5t6n970u/jWXZJ9oSg6AM5
ibKtPw2bNyzFnG4TG7RFLXaqAEPNydt0uBL0nHk+wcwR/5frWk/oHUKPkmY3plnu+Rb+k5d2rnqY
g1U2NxIlvPq6V7lNrzbQy5esFaorbTXO/mVKZT891G3rPXhVPf5RXTK8usQS0rM0A7KCtB7X9pzX
y4YX2KTj+S4/4lh+0p77cEeoFa4Q2AAAfeootMEFu3X7MsSLrd901E/mSYxzU39JliX8Khct8LiG
O5sf0iV0ltvcYfbElN3kt+9q2X3Q3LiCZqLy4LhZ9sltJN1QpZZuORaEHcu4ftOYhf877DAqbGPi
cLuhgm3rgsI9Dy7VMg3UetSgKHlkZBu6ZJ3ay9oHLek2WH+edTaJkdHjZUtudYgj6uuh8rA5iXFS
9Go9vh5v1V4F9cl3FVbtfqa3U+1XQ/wps9nRnY55Hevr0RiNAhQTxPyOhoYmONh7q355dZ7VbxV7
SBaehyzstK1i86mweuonqgWRbe5N99qGnxVPpU8226NvC6vjZ1ilwXipDv6xNUstX3RLi1nkyHm/
R4G3N2XEQM3r7NXH72TxRXMmz02+SJjDe20FvYpth/6trpIO289V+q/RLiCBPy5dysohFH8AFJqf
EF3OvcqqF/VFyXqifFhN0lz8Rh1j2axBgz3+qOuubJWdmkJTMTySxLX/jgcrRLG185STz9VWiO1S
wzc0XGJRQQpfzJ+GtfzTkCgwXaRezT856OrrlNlgPk8cjUMZtYkgs1gwrwfbZOr2XMksagp7SGhe
pyweYyby57Ltsvpzh9qIwsWfwmfukHQoeuHUD+0oc4o5tzQVrt3YR3t/YJ0va95yIba2yek/Buv+
BkvWvQR9dTDst8jfOafaRyqi5WAkCxE7E0qN/FuokpSqw0vVymhB5B7zdm7oXfzokOew4zYYlyZ/
WfdMvo97UF17FcLoeHly7Q9ffKtx4/5kPWVfiHirqnKIK8LCImuCn3njg9w069TxORYR4ymaxP2N
dLWMD6rXtLlmtT8t52Zad3Ufrv5oz21CSFux+wcOJPD8cXya48Vsn3lF1N+tMMDqAy5ssE3T6N3X
CY3xOdn76b0KV0DwRlDmF8dACEHhNTvzdPMSiv287H2enXujG9q7Ce8pipEqbk/Jqn19opk5FKX7
AVEEoM4U15A1Y1N6XZZPf92W8c6juW7wyexa2V1tl88LxxbXzyPtlzZX0yXyLqlN298iz8bhKfTN
OL9kaDMlG5M7a7jGtWe7E/PeOL1kQzSUyl8xfLExUIpff1QaYTRQo/k7iY8lAfGZKHQgiNXk7ky/
r0ol36Klo+EY443MXk90E/qYxW6fvdXkstjSvk/gAJDaofe3uymdJnqw0PV4nBNOaoKeDYQ7QTqJ
An7fCIoo0jBaH+qEiWuZSH5VHm/6U7i2MqeyCsT91K47SskUoW1xCG88it7Pd8jGNvtehy2uXbNy
K8Lb3eHqn8Qqf9ojHY/FMNUpxNSa9GkRz7InLHL4cOyEGXG/qzobfNxn86E7NUtqNdMeo3rRfe/9
8cWagbHlVmKBuJhBlXjTYV5sWU+6zNsWr7LExC/zsC3iHM8mm4vJq/e6MDLMHr0mT9rSxRAlBUPb
8CPT0lKJbsjY/xmoG3wgYhs/TPwZYXc2GZ6YMaNtl1Ev/9pw6z8HfVOrsxgNW7JLlWjLgaqpLoe2
jzJ84LOEGYpO8UxJbN2z7zedufghBw0nypR9YeU1b3ZrBFid39TeKcgHvJ0HFZqnfde1OQ8HE8nY
UvEC+Dv09izr2O/O9dS3tFBWkKxzhP1Q+umotjLdVvV5TSEX6qDDFJXC7ahpY3eLTbjdfDI8mUX4
tkRD94qtfgrO1FIO+7ony09+BIUQT+dPxDuxGwitiwNelgzH/m8nTUBwdlJzDDZW5O6cp0fz263z
8bq0W+xOUQXEwX/SdQ+8WYPHbZDqzzKhaeWtZ96bC4f4V6Aj7Z9906XMWQZ9lJ5CNAd1ERCW985p
vctTX3f9cquyxqUnQWf3QwxV7JPvlson2R57es69ofnh6FaBhdZkSYpppBzCyXcQTwzmKhwJBsep
GxqvzV+3ZI30NW77BuvFNPHX87YmLfl6HME3CZOKst7oISjCWNQ/gji26p5mQgeUhCu4ZSs82lWE
lQdhBtUw6XPmgjo411Ha38atc9kZe6/m9zRY+azBo5tbOPXRdJvkPI1vY14PXNarP+tyswoRyTBJ
WZNbpUx7Ec2xxCehe2nvlkCa73gmC27GOcGcWcrxKD+u0KyID3+kDSYJuClrGY/B7Rj2qb+SBbxE
l6Ch3hUtvrilxjTm4PKIAhKmvSB4SuuOk3tX/vxkwkBTXPdeyL4nLQo3O+2FzSdtArM+JGalYWRE
EH4EgWxOrQ+Af2PsuDnwSQnWj5MyZEp2bGIMk5tFRmORsgSB2veu4nWF8WhPc7PHojQtfcAJbPid
v26/MmwD4tTUyfrtEFrv5TIZTTPmQVU+Sc+fQWAW4Kgi35nuuI+SYG+pqBYjTgRpZMx0sRLCMjBx
HZBfwVxCkWUdWQY17fPECTWH6iHtwso/aX8bPke5zMeC5ojT7vBVHJVbVMddGWU1evd+rnV2rvTR
47Ei1YQ+k+CRgKOvjc5b0PXHm9o0taT6GGopXFR5UzkPKRwCCDvEvaA9+esf2vtxTMkSXFKq64VL
s48jgpKZbi9Uui7509jUeQXY32dPo6m3HJhwDxTVZc/PIEUJRxJt6lDchiiRP/NgOt5DL3RMfFhv
/xfKY6eXidYAs/IYt2pRueo1nzxW/Bb23H9ZVHONrygKvnmdsPQXSQ/8lQNZTexk5S6j4IimeV8/
Tr2DOcsL/fSIOGyI5/RxxeALL3Q3ZASEhC1n7ErkuzgPnUdCSOOydS63bvdF2VX4f5TNni4/ollh
k9d0tYkL2mvQnmZbj19iW6M/ykUp8I1Kwjc7uRljspnaCLvTmM2ss0ZHWMvrnjs0j+Rv26e5KtOP
Ch9w0EgO8LmOPuQYelXlsgRMAwz5wDm2tTRPlXSeR99lMyZ8wl4/VZsTx1n4+1ifCBeJoqdgr/al
7DkO/g5jn/uFjX39qI2KgAZbPX8Lg2TALtY/lkchJt2enAanKdoGV9fHvO/T5pZmdg4uodui8NJ5
Fj646aVikwVVZC9wPRteJMmH91sfGr8+eTaIupvlbH/Ok27wTmGbAjABJWVtOR2Jbp8S53XtwxZ1
qi7mIMBBxWykGxFdJdq4dNO6/I6aJRhPCdCKOOchgtByDGQr8NaMw/8Eg658m6OfLAbtJg7PR1TP
prQm3L4Jm9nPkrhabgGs9dcyrCfz01u9nOp1XhNcvNVAoKdqOmKdtmBMv2/JBwS5o4S807mnt7tR
+81Uji6I9NlTa3LLQXPcSTIWEBSqlsEtW2lAznk+yPaqnJSigPrJOUtrT3yeFo8ApKmhqtKF3Tka
TuQLRsyHOi5sz4HPrLUZXifZD0DGm06za7fg6ll2FFaisE7sBrhfRwzoMPpERkkXi6oMZO0DLkuY
1Us+GZDhib6sIe4Rv0Lcpb3+hJhTgumZJn6Y4ykzt7r+aC2mfmeLVVwRiN0BNNHLZdIsZTDt2XRa
Vbj/7FhlmozyoafoHUULrpU342mzYXfvran0EMt4ESAMLxHT9p4bkDIrHh9IgQHK2QFLP2OsTq55
Ttd2M2TGz0RU7v4G9i31p6VZfR4hWREUYCKBPc+h29+iEZyBtfPfAXV6dwoww6RgUgx9UspMmqBL
xi0XYvuo2kCKFvEvaHNM2D1tZ/8ajhlXa+eQ+p8w8fDVjUJE6jJgjf62fC6qAhc32TVz4MLf18hU
v6jIXFM23d6S7jlOYzjf9B4Q5Z5NvvTuu0BN2+Ww/KuASYKDE9E6hbj7gE19+N0IYCG3uuyEul+Y
S6Lm9K2fgv5+q4eUMeMxnhLSKZmRfa/t3o8v3mDrwC+2w2/DQnQ52S97j4B62nfnoKzWitBdUJUS
fCVKCn/Q9jiZvsLSNgMi/u7anQpJ6257JZa7+p40R/J7qrpDfe8VZebzzBWSfAm5tN3dUfVB88xT
7mSD+XPC1YZPXfjgJ1VY/dy0Ofhgaho/BeMmbanyodYl+8tibhZlE3E9OIX8MAxOsRhiJb5Mm2Bc
oPKtpDjx90q9ubHfONakxGWX0sjVYiuHRUvME8ScYmdZ+SLWT1u8z/quDhcdYHSl00m9Dc4L+Baj
Tdunvus675RQ5vKljW5fh0G3qLDoluyfQXWLACCHLKDNR+Qh008mUkQFVc3hy0tVNV5ecu9tuIus
NqnX+6XzspADWzXeyaNa3e6xBwm+go4vj1NGA3ftqSKIKzO2Sx7dsZn/6kEYx0C4ipfP0eDjkhA1
ToJg0y3SeudawNLzN8k72Vs73ZZ034fTOme7vbewVRzTH/4SVG7B+ihn48b32aVDC/KgU8Z3QeCZ
/JzH+Dbsqy9vi9Xok4tE7Et1RdjbB+epqwQ+fpglNCTUHHyu1Xr+D2rdtCs60fs4fQiZwAcF0fHx
TCSwl9voY7Ei9cbjrTLNHgDs5vlMZZpghK7WdC7iwKDu8kIgj7JfbDq+Gnqk4dwKztET2TzVdMEi
u66uzIdEX+OMKoXXJlrv1C6D+9mQaEoNuY5VZc8HGjLiZTc7dHdLPsfqYQ/Emp6ajrS8U9ovsv22
HRyJd11FeVOB8bmgCQquiSX5G/mpj6ruCNK7pY6XtMh1JH4w5Rt8l948uj/tUmfVb5C6PXvheo1o
Qpz6UCYaSZHUBARKxVpncFftQBWrQGoo7RvvNsexBugyjcbftALaghVArOh2wDET58eNk8r45ZGT
KvLPWH3IBy9p5HZpxkw9EWY+IYvzjogqzcwHjoKNCYeynUZ1vPbUIe9eR4FXujQdvkCiQ+Xg2Kqd
d5+3uRXfxiHECWk6qCUOjLGGO3fwecpR+HI81bOvs2sqN5085VvQ4iUy9vN/QRulKHLdNvTFSJBX
ehP4Gj9l29ylhZuX4Jx2ZA1XYavC81hR8p0jLY+HXfsmLeoqRx4Zk+z4J2x6P3u0elp9sCiAMIrU
dE9LDpy5wQPeGvOa6HCH59DSZ8Cy6yl2617GQNK7kCCci2hoRUKmKqySx104ie5L82FyfR68FPnn
aonbmFbtXi3VdXuHpAF4QXE3psU4ajqipvLDd16meKbD2B/7ZUt/2pyPVei4sdesPSpRZKmcfxxJ
vkSFTAZKrmZKo5pVkE2I9Md2ASDdTPoSgGNK8II0Y+pjmsReAAI4Ug221PvSA7l7BSrOiuNeET6A
8WJN+5yPjrwKWIzY8DSaaZSMO5pdNIXunHFaf9ncqH4Z4Lvnzi7UYZ5vdBkTVnnXDmBP59HR6ZVB
v/BMbTyYifxA6/9TMoiWIh6n4PvQePpXHfbeWox2l68xBVZ8Wmm69/McGvOy4T5Cnhd5ed/WQVGq
jUIl56NxE6mNHwUm/EXavzfpQVMu0waqJw2b6r0fyApo1QdQv9B4n3dEDy217NRtp2a37Xay/ZDm
7IfYvOVw0GBUS+tQEgKkqHJuxvy7a1BW3g0U/58Phgjf6tbC4VXBRDpTtVn3NHgGCDpwjf1VVxnl
ftMOCDcCkLP7WXV9etkC1d1V84Y/MANSBx4VQJl8Rxp51qgX5zcooISCppPpswMDeOdyiH6j84EZ
ErDhcGzVEX/xOm53OqZ1fI94kXjBS+70wjOSUIZEteGvdJ3F53mYRhiMYJr60hOL5RCLQvO+5H71
EsT4L4jlyL84UfU+1I7FjDpoDUD/sA4gdnsbmBfG2pLuzOlIVSLrOvm2hlvTXqcM2/cmTnzieOCh
Pu2bIoDL6x0hunu+wM7ouLOmTKkA7/Y8lhqzy3z5U2dwIAXgp/ya1oECCAM0fMUKQm1npP9zXvba
+djaBc0clclAEU0PYSu+dOOi+wzLt66Y9tb+bnzFHCWXMkBtkGzTdqOGtDEgPVR2ybS8hDQb4727
jHPlP0/V5GfFtoNzlULvfN819rflakbiekhhZyZo30IJl2yH/Wtvq+7fNuaTKmu1ZLBI3ZJ+UZ7S
ERZtkX6H7SeTOt/ogUs1D0Jf+dXh57qJ26OYtza/dhEVAxxExeCzbNtXMx3hfDf1C4sqJutI0yTi
+sYmd/o2Th1x0US09G/NNB+SiM18V+dkxSSq9CMnfh9dxODZKqvtFYFA/yx5zKe1TjZWxPzBatAU
L9+1t+hPAAP1H2ebmdaRqu3XMkXHo+xDIBzh0nsZfMyu2CVP3qKmSZjYUEP6T+1HmJ9tt6bqbY+g
2liDbrxbF5aV8ePwG73FB2RuMzRmtlb6YVqbYQZwC2fqIT+8awZXZec5ShxKtLRvfuXDvryQTMdP
XeiW3QV8cq/KfYv2X16slLq41YzfUUlQ9Yg6adMTZaWHdzh4wP0WOiw1t63G41/5Lfk5vXTbeOko
ed+yJjqmH0hOVxJsTKJneY08NLSlzLzp4u21mR7WOYdpTiP3scq6yR63dAub+AZfETbQ5b6Ud+to
SRrb050kj2bxjvDWDbn81rHVYpBak0T/gcUuwVeGaiPzg9qyRl2x4eID/x01l9DrdFBycAc/AOBV
el32ufXPg94WXqDZU482iv81YH6GuGxdA5wbkEAvybOPLoBysK3G6T45qGRPIYzwj1RBjZ8qzij/
rIY+RjIBvY+UnO6jvdGXVVsp9q3KL8ex4MwU98BT17wLhon5MjcBUmSb/ityCCiQt255z2jKBKs9
5UVahIt9yYZYfg9CSIk4/GCcKV83L7ifqO3NJZIrIHghu0l9VTUkzW/BH2cPY+t7bWlGUkbPJLaJ
FTqiltHpIDzOawsH9ZGdzMFf+IkzLc4fxmruCAIDP+c8qbLnxKXxv3VyfnVeRDAGRe3a7Kcg7gIs
wl992GCY+EuadN526xrmRJBD05AiZvKxQHZzbMnVNIsGMiDL1JvPybZzyO4e8OSF8eR0PrPsQAXg
qmN0dIdTDNRbj42qnCefI9237dOcaLDRFPQEJUSMuuaeujXGIKzVFYatbYyCqOLKleWQxK0qIxM6
KtdJJG9+kB+ET42OVjKZpx7eXmbTRrOXN0Bpkd8PF2QwTMm7GMkRrGemoOpWEXztw+CD5xjw2Lnb
3VZlhRY2DTi382Qphyan+Vmp6EXhZUCkWw7HWwLHi//YxzuikXFdYCT3Za5PuJQI9zXsDTe+kNvi
nZFOjd29af2OhXk00GIWGUV6tilda8mBmq1MSdUuOuGb3vKCXCf1qZdhtD/V2xzA8Br4uePshXN3
nNdRuuZ5N3WKq9EMA/WcRAj/Gs5Tm63PG2jadlKJPpp7PVrZP5nUb/yrjYdwu8vNBlwv5873npFU
7c2tTYc8o93c1aOYdb1QhHu57b4C4PWWRmc0+jUyrvUdjE88tl+CKunzO6EzSJd18JKENwzM/K1u
xmC6qkCC0eeHv32JaM/SosFl/8N8t5mH0+7yzV3zSmfgd53H9Ln2xv0PWjHgMAKEM3tB5kcGHmhl
pC99f4j5UjnIVh277T8beet6CbxK6ZPSwu2ldxiCN7ZYI9BzPBcEC93ds2zsWt8sBq7cT2qr9geE
dwuREgJmtmwSCxzhA0GBXMpN5eX6Eb5YUn9szCHJkDk5uRwgsmIx4/haywaknot2O85BnzA3MbX5
h7DI31J37Sex/KDLqV+yvYYPCbN2DssZHcME8oH91nnplX008PzHRXpTXWOiQGHxvbPZwoReO4rq
wkdGCKcG2F9y08Z6OY3bqHNUFeGRA32oavqUd+QuF8RDbd253TWLSS7RjqjMTHr/PiBVJDnOhLN9
P/iV+mWuUOad10RGzatdYc+/18LrY0RoFQbeSaAHau59kPbJMDbwOBHQtHwLwsOO+C2lE7vNcvmW
1dRiHlsHM1a2Y403aV5UBMO1b1LC0JRVzHgBMDDkLqBWc1SPTukYuijL+qaAx0jVHVrJPb5XMzLb
M4B1u1/GNWcW1I75HlyoUEV6BsRRjBjwyas719bmyYPE0jfHOEv3tuaAWe++GJvwXnH1NH9WlYnl
IXCMLRdd5if7zW19+inQ2dJc62qXR6kaF+BSmiJEeaz2gRltVJV4Va3HATrXeOKg34ZUaL96fhbN
JDZkOv+85J5Yf8Rj1LG64noL7w/qHAxfq9iY0vBj5elYtg46EsHIii/UEHBr9VUmPuGulOXXdYdf
vA3DkvdgpSnVXLnM7J8rTPC8FpEM4+CCjWXnzlOUVDmrbMkQZCRz3NwrsbEqN0RW+3XSfqr+BpN/
tOi1IoRuy5jnEk5s1rv3VcS9TM7d6lXdFZXG3p+8xAbjE6fy8DzKgGtQB9m4PQ/8vPymzD5U74q4
Rvvq4+/Oo3NdVY/9VlHe7tLWvwOPuexPQZ9xMqdg1N4D7CExBQN4LyYNYxN0f7Y9DQl9mHVkzvWu
Y9hTcPjqrmsBBlBsHDuMFAf3PpyPfRsC8sdEsnzxoHSWD9oGvo96U6BJBKSumruVPMzfIBGb8gpE
N5E7KeOqtLBweMPdChMAm5xLE148lXvbJfETLNhd2In6PvX0El4TUpa/ZKpqj5vnurC5Wgv/Xcwm
rn73aY08Z2XqfIAl4drWBVgMwC6SF5oN+uOVMavMG9cTzDhqfM8uKddHzmWNOM2EH1KSOVtunl49
88A2R8ggDhn3/6mBfqxw4RQk5y23YXqK7ZoAEwXhmGKbtqvuIdWZfcinjhbQLR62TEt8xDtRiB1p
Lz7x7O3Fcz2CkSjRcVyGc4Lil1uSa9UfHW2Bqailpx4W9qrRHu+FpOgxhW/F4p2kUpher1XYwGwD
+kBjINBiwiaH+jx3akq7H71e/J8qnuwE5mDQ4aG7yE1htiz7AUMck1wldPBGf4THkZu6mKOvm6f2
M6SJ3K67guq561T0sZcXf2fvd3JPoa3SnWvaxOlUTr0x5FMevr/QuDEBfu/VXsgiOBLA7TDpu6MY
44/+yqxh5NCtqEDcKQYA3M07dAclK2sKMi9Ooo8KYqYXZfw6yU+qQjZBGzgI7IjWoyZ+cpznf1KT
ZFenXZeeJdzKy6FT0Jp8VT5jwFV2vHNyMGk00Ye+RDlk6HWq5v3r5jUM+Odaza8A+uNTLqa2ogWa
3VuLocd2bSdljstAc3+gJpyiv4rVlBTAPFQ2bRC5GMr0SCEX0y1AXZSL5V/izS6+1eka8OPx/OhB
h1yLb0eWeL8gUZYW1d2Yvs4Opq1c887IslILijJT+/YRjwyL+woVSnALXJ7jVbg4R2TmvjTf/DYP
f9CdjZ+tRONdrFvu96VFbRzcDLTbHy+MuxHheCpN6ZOuXZ/gXWdmCrNuesTkuGawqukQ+TiIg68Z
QkB9yxwaof8McPeKNDBj2aIfl+09MEU84XwprV+suxaoymrW/BnN2LZQAYYsuN5MPujCnO5/Mzsc
BAuS7OpdltqiqtiJlj+uKMn8T5bd059UnmyUsHwLmKckong1cxteMQDNkQYoIcOzisDWTiuSXe6Z
OHLtrfK10cAP/aKuSrd4/7FdmazO0qUD0hGNf3dEwuPezKLBYtcgkgffz9EpmpEgEu4CLi0UBntT
X9K1E2FpQ4oONtisxvPih8gR9xQClxbrQz+YhuvOaJpGtwSrsAWO5I6KBV5ZR8NDbeTvt1l29nOD
UlwBxVFBYIbV4YRhgJa3M6Vxd/PyPBgfodDzLzn8/3DO4tVDJz/LNClXbziiuw456n4Pc8Bu8A5k
1WfZbtQCWzQpdKwdsFCZtvVEcOCY7V9FSn9UgnKSTbulAxx+P+emPZtUxkHpH9aH5ZPr9Go64jSL
JBPqx5YmI5JaZ6v0Fq6CZzb7/DlaevE30Z33hiQne7aVQWswzqj97nkY8K+9C4ehHNPNojafBF5O
tAHu95JNifq+m9Efi0y5cC76tKuTZ8iKqMFIT3oyhGap4yC8G+DoWHaQywEqfLTGZ+PPyfG1EcC3
BQhUiyX1EuFy2sfjOlzm9Eg+B3ydvNSJaadPH1qaX0DicijlMbVzGSldv1adoaKXrKx7iBLWfpTQ
U15UO89vDSE9pL44yMTrstQeaOfsV9857w9xoQQ9qpOsRqA5M7PDy+xQvf+ossjdomOu0dq6RVFq
twvwMr+8975n2WHoPPuWoRm7RXH1c4EJun2ESCQINVjC7pr4ckbjb/r9zfPixZVW/E/aeS23rWxp
+IlQBTTQAPqWmQokFSzZukFZDshAI4enn4+eG5vSSHXO3OzaqdxE6l7rTwvI46Vo7Zp+RVcE8JFj
a1ik77MTA2Wk010eTAUaL7dm/oSn8ZVsbEvU41XOFvcID+P/qCXqxn3mN91LhYYiWlXS4esS6IuH
XVx7ORZpr5n6u5IxRYyWiqYmevacIRo23NuCbbC1jae+qTx3nYTsw8sqa+V4NZRhUHtoOxz7ZsDN
0SPGqm0sjrH01AIUYe43Xhood9PHaXmGZVL14mnLfy06MWpUwIX9aOR189WpDKZbMoRpStaFG3TT
sotn/67RacJ5y05TbzI3sQwM7CEZUwg4NPRs4ad2cECQGTertveJKqPskNUDbIpLxl5JIbr0BpdI
eVNrEO12ys2XzumjU9JENuOz7AmoMcto1w5CzYyV1mE8ooYZjIp08aL1xers9KhAMMb6SQyFqJbo
Q4LHgcFYGgFsHIccCWxkazrj/Dr3Wp9DzQlBoamrMGAAJ2fPhanbn9TP6XhbpjWYjTf0nb82alFG
+5in8KuVOk1fHBM7CJgUO8+q7wbQCruuOUKVZvbwqpFh1K7dqAnT7zzACGk2HWq3GrHAk37LaZyv
XNtJv2uOx6M5mOMLGtxULv1Zol+qrF42y7kx3e/daFdy07JzxjSGbmV8sdKzSw7qmVO6KAM1vdp4
GI6pRmv2WtfJaOwbVNHmCr1eXF0n5ArOD3MIlbmM3QRUAZYXPHiNiSbP9qDJQfOTMsgxN63vjuIq
HcdCHw2rrtnXxnmwF709wI/IurYtlA5WkNrX7SSbYIVAsHPJx2l7517q0SHWI2ET2M2cCwzfCIcY
LZ4WfbSt52ZIN5HTVNlONmHuXfUc0cYejBgClKmw8PCu5bTWitMxMjehkPDjIc0YmIcftvdxo+jW
TelUT0Ok3WmhXR/G10Iz9eCqNrZWHIYZoakCWzvSigg6tM39is19dvVBT4xYp5yqnX6DBNviVwcT
snimcIwI7GabTQMyvC+2VW2Uzg2voxeux5Y+fhlaAOGLCqeFs2UfnLtljn/W2CnTQsXXogrj9qaa
0enmYLwQ4lA9ZHVbd3eqyWxnXQ5m8Oo2KE7iTGbBaiiC6Gc4OoG9CFs7jm9HbzIAZLBkRTeCSORX
kA312pceLXA6mtK/z+j2TaQmKNrSbQpdhsQYprB7CPA/IcWI8obyU8qRb3H2AnPTxO0U7QeJ/Jd9
yoyGlVnb1bTJhsYPbkwzEJxcgy/0ifEoEfPW6+as30tcr/FfHINegZc0m56Hsk2trWXVCN79QCvr
pndn2J+xmCf7NnAQwGwsT8wUGpYlek+vC0wWVYfCJ0PgBgpWjDrayniSGkFDaWnwAEd6pDsm88RK
BiLjIleOcWtZwLIhX68lsSFDROvHHMqx2OQAAvOyagLB3qDy9GfM+4aeEu7Uo/2x2m6dG0VqcM6d
hzAlZjLY373UbjADKXvAvcaM94b8iiaawZ+pxYahr181PNgvNTkFJkJBsOG9MU5FGC204WfAGHqq
H9OkNRVFuCGM8ro105QtKgv1c43pDfKoN8tvsx77x9qcOvtejSGjoErdFV9FnXfOss/bwVxIxsS6
X5ksoFGOxqh5FyIac17AeaiAEhOKKbEcRjn5G9snCAOvjjeXm3Fqxmvh1LQ/yNTm6DiAVFm0zDEI
TUcKcfnD0TPAceuXLYPVcW/Y+boZ/PlpipR/yjEr1dTLIvFuTeDKnGHPQRve9CJK/DUqrji9dcy6
CO9Gu5jtmvJJxTlKBsqrCQFlOfp3ExLn/gvEuPWtMWGI1mR4GNk6atG6sE1HHgct+MKwCIuO3JDC
ktEjaXNpv+stVNbQPOOYH+1AnP02eO4GGkBmZayDzODUCLIo+QGxbgLvIRro1MmtCYt7yHwCI5e8
iZwvyKv9b22T5I+pB8eDkybPgWXpX61NkyqXtymIWrFECNveQP3SvTalkx/QP5+t1WMjhoWwJvmt
9sw5P8F/Uj2NBC2HK89q8hdwK5tTDC4S7U8nS5wTFsB77yZMRZZz7OKZKM4CZzO2Bv8GPQJUW9Z5
DeoomrBsGaZxqjiXNdx/IPmvv4F/w3DvgiKVm9hFqkTVgdCeXay1qhXGTyu/DZh7aa1jKl5EMH7W
I4rMTDsfjiEVY7wfvGTutqZZ1C8J7DXRq7M99fT9Vh8vvCSqfo1ydF8is9JsE4WVLJPeT09lMPhf
LawgL56R1AgRQ9zOK8vzG7kquhJ7aG2V6Us9dIZ1HUsLnwRS9rhfi1A1+3RoJfOK0crJG7sd4u5r
UssuWPAJe8z0gEytV54bo3DuHAP1r1Y2ifxJkdlw4dXoP1NWM0DUxZRAylMQ4ktD8Y8eUgXTyBPy
umA8ezamaMGtp97q01ZWS+zfrUmRLpm/qZvcGr51jQ08yNT7Mdz5jnbwjKqz8w4yiYJ+aUAhRfgf
J/xlAhH3nax7+xa0ou3AWLP2RzH6Hn4bCRIK3ISNZv5FvTQ+jZBt3SbUmnJ0E3roZ4sFvdSwEm6U
kfJGf0fz7aRjt/TjgPETTVUWYhVENTaLwonyh1K5kUY6krv1su2Tith+qzdK9BpBcYdvk5dNid68
olAP/JVpVNEDEw4c43oWuVWvkrELpkPjRjm1b62Vs1KA/CElmMtexUeBuKOurfaZUVqNu+w8GL+A
qJoehs4fn4O4i4bneZwBo2vhxh3SrvNrOoSp8wu4hueQ4L8MdiYTTqm9+ax5SuNsiyXkoeRJOj1T
RRyUWSuvcgyyNoYzwBHM51KpCm2cuo2C1URQH5vXU6ywtos8dh6rsKqY3+gLhDhuGDbgaaFhdAwk
6rpHiN8CTU6GBwH8Pw6ClSfq4ZrxMAmwKHfySHeeHt02wFIEElXmS1l2Q7dmdLbZL7rm7JKWhgml
G2P3dBbQmuIabKR76VOrHxZjn0y3OU1fzAEYBOO26M+STVho8240uSmHvoWx2EOr9ZqQwKb4gXhe
06ZLWRy4gckISoe2FRoktuuNpdISnqF3LAxGyBrxSJRzfWqMTmerMCvp+A3Fj1hLp/a/23aH3QAo
FBV67oiOUjwkfJbJnTOebz6HvEKdcJZ2DkZO+2j6hYl9F5HgElhTPbuecl8LMyn5Z1Dt5zYzzRva
2HhelrBOT2FAybx0hrnEOtAF6V2Dic1a+KgWQXkB5xbIycFXOJTQ/Gpg5h/svlW4QUmPZZBHMtqb
MQ5GayHtbOJ7DxVR4FRLnXcbz2Z7CmNjOkXCKswVFHVebd1cjb/zCkfKIpEt/KFPi/oFHkN/wYLE
MeXbWSp3VoMK/7qGufyRpwGuhTm1e7mO3Ci9J1a1p+Wv7O4gNTT9WQ7AMTw2Vf7gjHUm1qSkoZwM
5zG5CpjThiOvMMl1cbX0aP4tOygKtuBYq1v2YAPxVyCFj5bAMmL94qBHIgEHl0+TfI9RRCJY5I3I
ryzHqIZVLaXCOBIyb+HONOnDT05V+PUVe1f/m9QBp7qh0eqibZXL4nlkCppE35WUzWOindLYxEXm
H2LwSc7W2OTBciGI6noTaIQoARspgk4cCD3a1Na5tvBEVtidstEZ1nkBkvk05zI8DSPE3g1Qp3mf
mn5WXyfKBdVubW3Hh8FrZH0dFPZZmN0pK1pnI9U7RqR0/oGNGP6IPofChjYQ4hmiOPzmN9RO/B+B
/G174Lo83ahkLCLLQO22iA539Tz4allkIjgSLhV3635Uzd1gMEV5L2GLra9BHdiPTps032fHGip0
Sp2OFk6maVkRLKjWQ0CRp0a06FLFHELPC9xpX5uZOV/jhin9O/zV04NdpAgixqTCdn8uzNqrRnvR
yGPMsPnh9oBNG7PEN1aJrisElPFgB2th5hwWCKmCHVRB/6UVhf0M9JIwN6hrE4LVG9f3l2EU1i+z
79uIvHtzMheYPuLv9azab4pKjg9wdLCjjIhPfwoqJGjEBhxniTx67J8HI+2g8jp2xQ3Mj+3cNNZI
X4ynqL3JML9ikVMh2xFNfLpSUzk6i9DPkUz3ABElZ8IMRdjZjolrgnRMd+OY1Pl3ahiUOnm4hlD5
eUN4b4Aa9sfRHRThDDatTQHqbiC4xdAZEEtlFIhqckyq7dKsytreOXaEEi2lp/BWE8SeWlZO2DwW
qezxz3XYhGB+vWDdO7bp7Kum1FA2kVd/07XRNNs+z/CyRl2Xraw6dl1276CoUOczT5Byy/ym+9mE
jy50CeCa2PnOAu8929jqfA0yIRu+n3HOl30i6OM6R0S7IWOzuMIPH6Bvj1Nj+Eq1kxO7BNkVH1IE
NO0v2riCEI0sIBxoAUaaeZzr0XTQuAieBtEini1aaomFLcRQPUyOctDzzWhK+bm+zJ6oSbt4T7ZX
/zONMCgtECxV7A/as7/JwpgOqTnxEpZxqdNNX3X6y5iM+YMXZzOQxFBNLx2H9c8emYp7Nkp1pyKK
Db0io3sSqPtNVL2eP8oHGUxoCGXt289ZpM9bweQF+RLTXZHxPCj10AGirVzEVUuSTusgC1spfqe3
mNiLniRZEyiu6jh8aoMojR9s9Fzw/+yr2UMlxuhLmvvjhFax7U6gw7XmVZwx03Sh6fc7CCGAeBm2
udyYFnbdhQaA/OVN1Jmrxp6TQzsFOHRxnDUoXrDGPWZk0AVodAXRLYwanTDZTHH20s7ax3A5GMhV
ORq/m3ze9QoRafHigb+TPoUXsV9h5iDHoBhMbwlFPTyTEDc5eBGT5Ehev2L4nm8a5ralxLxFGxE9
o0ZCUS/1nBCvSnTHMxavvt4QURxW2wDVU4hQvEmr7zPnODWYmdoP9Jl+tMztAm2/GTf1HdqTMb5C
txTyr91hLPYu4TLlzZzl3a6a65q3BEop5t11XITQEAPPJPfzCLym7Q/pXDovtUB0uvCYfUyIbj0A
dRsKQw+CIhfVFNBw8+jQpP/A6ZG32zyord/kdlRiPTL7ialAcPRMzezD89PoRIzCnlCzuYPhM2eJ
WURrCN5Ki9JeeqmeiE/nAoyDV8/lEwAZ1E8YDMUzm25xGKkJzCU4rU+11MTdecx9FP9gB+isBaaw
Ud1MpFZAGItEXYEX23KHFDZP7x1SAXouswQNrLvWp0xU6XDrOaiz2PI0KaJxRUm1iNOMDafPZON+
6clli75jWwmjbeH2yQ3yKVuBL5JsxEuLNkMDWI47wJWq2jVRR6yCTBBRLl2RMFNrckxPLGftDXgD
ZKF+nhVWtz0sgrmdG3+QFOzVVF+fseTvMYEVKRIFz/6SSqHAzsch8o+lNTTVPWwVHrPcP0cbGHFq
1YfMLtp03XmF/Nom4UToMNXZMYB5opZH+PRVWxOmll4UM6S5EU8FI44nWmTVpz0MQBlmBcjRWbsB
Cs+LwKdQYXE0+5p636sm61A0c3gkuSe56SwXH/aCDa5OH3Jse+rgekNhUaW1Cc7vpemYhmUeCGGh
jdiUSSUDH2lvJ5vXOWceX70CvUUuu8h9xxvGDfNee6O7Q45vVdbJnzr8VVsrEnGOpwc/YB7eq4mE
herat1EG0ynSb9nh2sVRLz0MKrjD4z3T/HyDuc3Sygzq1DqqvrvanU06QFRPqzTuNcb0wvWCTRww
PqdYlbUQxJImPtU3CVC9WfzWTVihzIS1HoZbo1SOekCjPvtrUQ4DlZcZE6Ngl60XLDrbmn7ZZLeU
V3NAwQHF4OjicYiDXF9F7IRy1TF94kUR3mSeGvj8s1ubTd7/afT5EJ6ENymYG1+kioTKMc66fWrk
3rwt7IH5z+c8EYCXIczD7/Pk1vl+0kNk71owz/BWDYR/XpH6x54pmjnKV4OZeONDyzfNIOLCc128
GSQiPFWdSObrxk9lcIvDCL+VoEHFxQUnihjC4utvxQJBHrasRcHXJalbsZCsQT5q4x7wBOvOmELg
XhlEbI4LkwwYvp6ZjAJyjDLEOWGrJv5YqPR+Qec9nIG+inmYQ14giVOWdSLEN0VZ343WjJVYQROg
u0i+yL52vwtMNJwXelD3lp4LBhoLIM8JghGzUJYnVDacOwWNuArkIvWC6eQE0umPEFScYXyRzpfG
9hnBGfKNH3qj7wk84HGrK0PW6scYVeFryg2Y1xHCcBOgAWRn3dVu8yOPBsrHwYkBQr0cFimwB/7M
OJgHnHOOmL/pOTSCnUi1Ue8g8canvvCGTeG6otm2TTD2h2KsiV7xURU89AqgD/EETuDdGGhcp6T/
DLwrXkr6ac8beJhLTtjryEMAhHiS3YHAoCRYQ3fXuzmf22pdtlV5P01/zjvbGr9UNlTcqhYRXCYG
msJdRqzrLaNBWSNIuUzxmlSdM+6CMo2eCR2J6Rq6XN1gZyXxZHCycp05lvQW6C3QqsYSMfoCALcr
d2zvmj3L6Un/maPoDrDLqhe07cB1jUkHdgauLHvd4MR8gMiHoLarzDhOUQRwW4c51vWgV93vYXBb
2lM+IL1OUFXQqoMXl4CE+NIOIRbRgOCH0ur2IxjKtT+3SKdHZrQzQJUMH3Hd2dpHbB02KChMCNqK
Dyofk3Vk64ZLC4N2vhEeYCjm9Drol0MDNk26iDXTkDTED5+y2h7jrd/40dmmVVXmjehxF0AgGOB2
uh77cWXmdFxL+l8TBcWUoMjyygZDSdgTtAAvlyzCRtjlSqTh8AsBPb1fgOyUkMzI65xt2XghRhLO
621JtOi8Jh1M3kcVmQkrkjv6O3PwIbq7IKBxQqXHe5ahevvSBpUDZayaZuU5IM4I6Mz6jgCYGDwL
40J94xE09jSVwxgcSqbOPvvmVK9SIbr+22RDfIOmTyqh7oW15/uGrcUuSyAoKse6VwvIHbNYEhNK
wIuVAEWuUZ6gdLWJGEB2QWtm4dis5bM+tz2rQJITzC92db5Xzhx8qU0P1zP0rXzwtDmtsJb3x6qv
s82M3DVETe+2PzHxo+DBHwIKT04fzcYM+Guu6eLNI3Ez6uxXhi1dgECmONaxcFtrA5cT0R2okVES
opzAXKpn6HaR19lzmg9ZcO1nmTGi9M7MVZ64xAUoy+fvlZaknA1ymG8rmvYfJWYDrOrGkNxHcy0F
VjrMMQt0yJ0NW4nCeJNY8Py8Z6q5Lk0rEEw+UXVxr50QHKUwi+Z3YfX6tQQa5hfUhU+TDmIwvfYy
r721r6rxmANtDYu4CGz1yzUNiCQbhn4bWqlifNNktQ+ESLga57if0xW1usjRC1T21ejUMClNIaNw
X7qNP68URJRe+51gro6P9v7aOgcNracy6o9srH26hm5Ci2axHRjb8+Q2+6Dzbhqu8QNgmxhIILH2
VYxDTNFUowY0m+bV9Tw13uAbUe4J/Fo5uGMxdnijIlCqNzI+ObyGkZHs3LzDChY7XvQd30CCLrhR
Q3uMwtFtbu1uPKvTeiu+dfBQRMe0y3Pn1uyDEdoEQ0ucblAz+Ly4Q4ox0MID/CMGA/6ucF6cUA+h
+aag6D1ighSOR/5elLceBgdjT9fSC9zBbZmtK7iokkQIjDSAEjFKtUVALWUsFTPG0k2d0TjxZcVw
g8u4tg2xcrPAD67Y5UjylLZxlhIRrkcaTT8P3QlZPkHmvPjaJ9IknNH9tUsZO519DBs4g2iBnzge
ONQiHBr10mKzzu/BgGYcmowek5uhVWG5UzLFngjl1tmbmWxO53oaoN7OSLDg5eX4XdGaztEyzqz2
59BV9il3yLXOlqoD5bmdGDRIFFXhmgFbZji11TVSm9z5ahEoARUsDWO4A6KK6ic0kxGGag8tgbNK
EL2giRGQhGCD5KoUT7HXuz8yNho0IDYchTf3DqzP4BL+iLDNy1ZDjRgdTTj06ybXaRvss8HtvS1Z
PXWzVQMFCwciSg61NJM61SieXUWi5lgn3VVZ5HiSo762b8cxNEMFSh1Z9utcOPWNKED3v3rIuqxT
iwDRXNbz1Pr3iW6r4EZhlQS90IZBTvrMMtsK263x1XKavmSeL3/aQ+aB9+9UVUPp44ERiPAwiadO
vhJBWN21RluIfQe24BPBJMRDIuKQKHhTUFxX6YC+xzgbIgvICPOKmjdM9mPIF7uLeCr3bW3RZaq6
JWog9/zohQZzbLbEZnanXnhVs44Ht+sRK7dGuMdZHJpL3ZcTni6sCJZx7QPeE9oVqCi4C1ItfiTa
CKu99ivto09XdCEYfN0XtpSWfKEWyo40p9DvU8AGz/ah0BqEMdXXcuYA1Ljo8ii9iqLEbF98k3ob
bAAf/LqMp8o+SNLpol2ZoEcgGI30qIUEyGNAcJaE6TNBLUN4VupK876sGl0emQHMiInadprm1KgK
0dvMIzP3uIVCanZhSLt6dDrtQlR3DaBHP5D4tsqbyMlPwObjeGW7iH+M3nbxA3hOGWBm63qHSnGU
wy2h0/NPx+9ljDi3TV4/CcF9G3AtiDBESyJNwfErLsJV0z63fPRP7S3q4S5+EFm+zlHisSASJ3Mx
G+FjOGebrrT2/q5dLnlSn6QvW++lk/oCkZHJcBCmhFz8hMotPD0qfgJT7SbirsM1QSIr1CG3+Z6B
Fctw8+l0gXOA7WV+KOOS5TnS28ayeBGIanBZfeaF3e2QVdO6r5mAUiPEghUeGC+ImwBphWJXS8eq
2xiu963AuLY3+0gcQ4wKwSdRxG/GR1hCoSll3r1nEqF6mWQuO9J0orLsbqE/1v20S/JfKvxKTNcn
D/tt1PB5HcLeudlk//gXd3oerE7gUOpu/buxfSyX07j3bqWxbpee9RgXt/XKDrc5cQzLkmmOx/yz
ySzvPOl/1r/IFQYAiQQZCzhQv9NR65aJpnKNqW/6KW+HDQLzHcxJZG0i9ckNtt69ckBMxXRswbVf
XrkXM4rPbDvmr+jl3B1mUjNodkJzSwKB4qCUGl/Bb9pOYOe1PguP2/1k/xaDsdFl+skr//Y+AMCZ
5vlxnydN/5kE/1d2cN1i8+xJLruF3TmG1QYK7Tap7j9+2u8uYjG8gffbc63LlwqO1h4zbAy3lpPf
oei7trv7xHn4LxahVYUGoDITl6PH0yK0W9cJ+lvCbJ+Ua/3Cu37nR/YnIdmX18JnQQmCKdBT4IrS
v/heXUM1pi81WUrxc23dC++LX32yxOUbwhKWicSENGFJzWhdzFyzdK+YLC6SI2pU3a5rTKXurs52
aCw+vmWXH/vlQhevIiW0bH2qsmOi79r0Pg1+C/Vad8ePV3nnjv1zORefWszMgjmrreTY1K8i/umr
4/zZkK7P7thF4LOM0gyukjuWOcumO9ocXtMaGbhbf7JvfHYtF09fG2MQjbGdHL34SyAPgfPTKT+Z
8/DZQzn/hL++SKLYRkf13K4hOMnwwEMxk/up+Q+/lstHfzHeJeptrFYmq5AkuMwswjL8r4579/97
8ufH9telxLgFHGSgydHGgJIavwgRxH75yet1vuV/H6D/eyUUlrZlCr6ciytBH6ANbbrJ8ZxFtoA4
uzJb7LgfX8m7D8WHjJccii5at3+vhEYOVTMDUY6RPvokyiZEjlrxz3rQnyz05ng4X46QbDC2B5Bi
2xdfi9cXlhlNaXaM2xvQjbi58TvinFERzvrbJEHt4LlIydzM4hh4X1MCvu3cX44wMxEKTEUY2MeX
fhmmfvmDLr6tsZ2dyQj4QdEs1hkhaLEUUL3hqjY0xjqGqTx/vOB79/rvO3DxjTECI3AbQKFjr7bi
e0G+ZO7Da356p8/P7PLF+Xudiw9t9ipA0yrMjikppjnKZfx2qIMIfVNbQvUUBsx03Hg4ID6+vj9v
5OXCvu1x6tkWYu/LN7bzU8vEHZIdVWEcsU+iqzsRsYcfgPg+4yG9917pFPub/Mq9yQltAgb/bM7I
e/fYd/zzNAOKPce9uMeJHcluQsF31KuoW0cGs1Tw98vis0s9nyBvLlVarsBnIJnsc3GPJ8sPkB62
2bFq74F8F2SmZTRp1rdg4d05G2K1EPRly09u8OVMD08wuYlyxjUpsFzhXmwJKRKvGoBpOgniPEz6
2IZsCAY0J/29Ozxa5TXAYAJg03lbX7yOVXY6PwsEMBMhYXoH6rGRff7Jr3pzRl38qIvNsI3jaST4
bTp12C+n8TEmDkERMNaBXljl5uNb8GZTPC9GbW0Tr6MEszP+3a80GaAyD7gDXngP8rOo61//+QIu
f/55NBQxTJedEpAlEiOpp9MAi2fbBHUb3z5e4U+Z88+7wzX8vcTFNRj9KH1a8+lEPbRw/ZvI+ck1
H5x0PRDeDS2+Jwikr9Qnz+n/WJdOzPMkBZi6+DbAfElALPrplBaHXn8jFHFlnM176mj4hCG9jh2h
k59Nd3vzQXKx3EaPCYEMOqGE/feBNRhaKjj9+WQQKd3mGCT4JlGu3DrRJ9/keysxGtui22REBoND
/l3Jr4KgHsLKPDkhAewESwXJnvRwhFKfTLD+bKHL+6iKMXXCzDx1ZAwcSPs1gCvJz+XDzfbtpPzV
xy/Mu+t5Anz+TzPjX5zRE+ACHfFonkSTLrL2QVE/kZFf5fuP13lzIAr3jBE4QgCPekJcPCoZok1C
92Jig/eOrUy3bfUYVjXBSg70jDj1pfnw8Yri7d7Bkh61DagETcflhpbjcG+cYTJPXkm6auYYr03g
+l/yGaonJ/XrWjp2edVA2105zWz9BO2rdg4o6IrE2OaQJ1Bas4VLeBGESX49tmjdyXCTV+SJLLpW
v7T4XjBoy3bXE0+xaKE+lsZgHHJfJnuSPaNvGM2jT760926kjReGWCzeeCEv3kTENCU2FGGerOGh
+Jak7IPLuV+19UF/8iq+803T25IUCc7CdmhdDmKFjjHKRis+L7LDU21ttOuu4/nK9selJmNnxKkz
zKQ7zdP642f39tGdtxFmmvtskh6F3b+fW9mkgrEd43zyXGNDBgIZIMamz68i9GuN/fLxYn+GIf67
Z/672sUtxexvcfL186n+gTC9/Tb/tB7MK7VJNsHK2Yt9H5KDuFDf85vwsXvUV/Xm4x/wZ9zNmx8g
aL/pW6V0/wyY+6vkdwwCfBCjzqfhKryHTrhmWKRxkPfuat7qp0N8ypntqvbNLrlFkfXJ4m+qDcHV
O7bPSHHJX8R5h/hr8ZRwJBTC3nwKGyKccFhdR67cOUn+1crhfkl7JiGufWUWxRbn2Kq156//zS9Q
AK2818IGJPj3F4xCooYnfeTUNAYfV/0EbrsPxtWQyD129RfM0mjxXT9ddNS1Hy/+3ptGxcPobWmd
s1kv9qUuDuekgfU/2UXz6F813lIVxUM+//b19v+10p+38K/7HMG6Y19x/7zT5cLBOQ8ff5XP2d4Y
8Dn5xdPH673d2c+wEbU6QKfkeLx4roWN7EmloXniCq86N9gQBU0yhL73+09WenejAP7F9cthzOF/
sRSgczQ7Zs6edKzcEuPHj6R5ZC5cguXNCPSiysx1VXqf7U/vXuFfy168NyQM2nlas6zhNZu638Zt
jYFF32ZJ8BgEAk35Ogqb21DXJEWvyPrqjOEqVulag87Xn40fP1fllx8xpw0IpSeJaHMv3qRRlH1J
Sqt5KoYs3qp+/M24oWE3psQEfPxk33tn6YCkqSwGGcnLNykXhUTNynU78G/pTEzzDuGkHr5IPMwf
L/UHyry8qr/XukC75nrUlZOl5mmQHa4vJsssoZ93jlF8QVRxGIRtLBNnvJmr+g5S6zqfnYc8m28S
Mq2W5Ewn6yZHDC0J2V94isyuwrKxdJnHkLDoaG7vwtgixdCo51UJgkjCBcRMYP2MfLkVyBuXlQjW
bj8gyhbNJxu/9bbgh6ol+8JXpgD9VBcX51VJjPy0pigRklxjuz10afdsyjlZ5lmhl+gnXwlE3peV
8wI3eBv70VVWlwIfsb1Dlz1/cra/+3tsTgDAUoYIq4tijNITBDzozFNLLbEYpEiWaGudT1Z553P1
KRAk029s2j2wyn/3W90p5m2lhnUqF+S6Xg3bclgnR/TASbUh+u7jN+jtR/rvYhfNbI2T37DtUJz8
Gv+EFje5d5gZsYZy29x9vNT7F8bgABdeyDaFutgQbKIgbY2h54QvZHA3ycp7iQ7EcWGY/zL+Vxcm
bSWESfGszIsLQxA9xx2INF8G/SiZihH5qQgNsOJ8fFlvNxbuICUsO7mC8bqs+IgWymZ3YqG5a0ht
EdW8bZlutQ1LO/ykSn93KdeEOFfEprjiXHz+dUYZ1pTrjgboVMN//8YyFi/DeCh+uLH74+OLeruH
cVHndgCpn1Cmf/moiKWWKmSlAkEGko1l1l8hp8hJ0iqzT6gB61zA/buJsZgiq1m5vkUjcrE1p5mT
NowtEYgmNJHAqO68LwyX2jneY+u95IgI4vgJFySBq7sUn6cdfTKe/e2HDW3u0oWwXftQhBfvShHh
IKwGBoX4E1J2Spwctj13/4sXhS7OcyhlLLSbF6sQcWZBTQ/iRFFvooxx0BOKYinuP350733Rfy9z
cdo7NYZ8RjeLU5mxCV4Z8R2prmjBPl7FeluXcs/OJQxXxHt/yfHqZtZGQCTdKbF/TWgjjfSxJVC1
yHdp9gvB0sLJma6Oxvvu44Xf+wb+XvfiLk4a/N32JnEKIXCd3Ln2hp2l283Hq1jinXfy72Uu7qLt
6v8h7bt2Y8eZbp9IgHK4pULnttu2HPaN4Kics57+X/IczHSzheaZ+ebGwBjbJZLFSqxaS+qnVBDv
sxzIBronWTm4yOy6QvV/7goFo0fTbZAFVUeAeYdbAFCmh1iLw/0IiALG18zCqAsCynpDluF74BZU
6jbKTYax/97X7kd07qDWgMwXKDvErzTJBgRxa99e/HzfKHGGhtzcgPvBydLiPDyjqLEMEMAu+iMB
VRy1MtMfTmIBjW0w2eO3u6CsGXfwWqjBY+BekXUV5T2kGfioM9uGUZoOY2yxdh+WwprLyPSYSPf9
KOzj6EFXt4bKkLdwwkCskA2EghISWdC2XgqUvGhAT2Vv3ItCa5dAAKnDUxlvAOQOSLqKlB3aTlpX
lgRTw8wvjAdjlxfyWjQp6xjJnC0f4tJZBc9WbGCERo/kMTil7bti3GFklcjRSkBLXDyYLdp7BqAw
YsvBcsClJ/QvTuNBw9QUAKFKgIe1agpiyi9DKa3bx7+0M5qOrMSQQCSKnJfS/RyT02jlEbz7GCM3
aKXia8SPWzSmd2iMD8CsisIQho1fVSdk0TVfdavMjgCg4MKcaSOeosnau0lq0Hnr+6e+FZ+LalPE
ZtM6KDACBf+gtYNtAKC14gBCZUyrPD0o4b3Arf2wZly5BaeEBg4E8UjOELIgCb88HUzfYEhKiP0T
ZiYtSXnmJ1RVqsf8U0TvxgENvHzum8DasfriTfMZ7ve6inQpnHL0RaY0HbAz/FOc6U45AuYcoAuG
/Aeg72aBrj/BY7H+ztp+eeex2QDbl+CfeCCOU7chBJkJxskk/wQIJwwehuhqA5yksQZoCuudZuGm
z8EFrh06C2WNfqcBf9c0aqPmn9QDwCXlcJMNR603SKLGdl6+cTrjorHkUUuTI3CpgKrNPxXt/BgF
dJls34KoD9P8FqBEb1+e67KmhMYT9BqhWIN8G1Hupd6gl09UgYMSnabx6K8TeTP6Bzn66XCAcfTU
ynhlBy5+4Yyqf0x6lJBNYfiMLGAzcabIrQxuVwMU2QOOallwZtmvMCkYANE8iUJWonF15pefKlH5
DCgVgc8ft9Epfw7ecOD6fflduoPdbpItutFcD63qjO25irQokZSV70EeC/bCPjrV/ZsESu/2+/b2
X3lK6u9TNhXgclqtevj7cgfQEb00MShchu9d+/bv5eiiiiqvCv8o0SGr3lVNNk5jdGr6F7mqj3oB
k5Sq4yn0e45xTlexONaky7gvCBzhl3nqmLJS6Rsu9rAmLc1W/JAngCAtkQNPRb6ux7bbYO6TEWVd
52oS2oEQbcAcwBqjRH+pxvyIxBQActOhNcFlYvcraOcGsw8hs23t6npCEoqr0pxQo0BDh8WpgkHF
sPP5AyrW1rDhjqGpO/w6ZHi1a824FEM5tdHQgjTiwHbdbgcrXqN5VWTlt9fKPYsw8KiBroo5frrc
MyPUUp6TQ/7QbFCdtjC8RGrr0783t4Cc2n/9Ww28EEa/DKFeCd68CdsWrwPLMMW9sLkt4FrtLgVQ
VzWZ46OR/z2X3g5MfY/2AcaZiNcW6FIGdV1L3gBEUh/wB+0RcyEphlowf/Mw7LF9L95daHpYWW+F
9yh6H/tP4+SRfoMZFEfbt4xLduVxf7Xw77PTpcuza0D9W6Z9xB9q28C7gmEa29DSGOu9TpooKbMG
nYV8PaZragCNQkOs3gZqnaNb8icRCWpZjPUs36p/1kM5PQCfpW0XYT2YP9tFFmdqJ3HNWSwxi3bi
TOd16loBwhjTxhlOsLbRzWOhIAg7kb13K5Y6CqwToiwScDGAJdxBkncy1q09X2LMl5xit9gZR3Ej
maUjvoD7y7AkhtNi3QQqGgOBPXDUREgWzcAsdpLts/eRtTrKdkxlF5eY5+IPk2M46bCWPhB+m9lO
JoIJuFJTPRr3AGw1Wstnrm9ZLVHRRECGZlZELZdqWWaRHCpBMqtla3vbxBI3pYU+EgfcTwyrcp1c
zFfgTBZlVkTRAxEhCBsO8yGOdrzW1p6VrYO1ZOdWYt+2YYv25UwYZV8yRZemeXDqsHlYszzk/G8v
ImZqIZTFqFC0KiW0Ahw6aGJop9D73hpsE3m5Fb7cXsfyNVNVDd0jKALgJezyhICHk3JcVvLoIY/X
QGyxi118Xxw8M2LYDaYkykTJHBDpAwmS5gtWE88C/tc223om61YxJVEmSgDYMV/Oa+rtblOT0EY8
aMn7apUzGlwXbeHZ5lE2qgA3TeKPxWyjBks2Z3epbZv/fetoC5W1Y64rWBDQETfDJrIaIvyYAPR6
+B+1gTJIwAMxhEjCgioHOA6kJsYxNgUT7FIMbWDtHGWVWpDeZ16MFbXwigmGRhADms2JZyxo0fj9
c0D0w4pXcK2kGljPYM3OV9zgEd9kWZ4FK46uQATsAowc3rKp00GrPp5HMeAMIYEZQci4T//DNb2Q
QR3MFMkgINN/VRo4QxZpCMk33IbldRf260IMdSyFAQIsDJrMxwLmXpOH8wMnBePsr5/f0Gh3tmEq
5RV8YCCEUwgG75JgfN9s9uAZtSLY6hDw4xgmSUydJVK6tqkXIinnAJIuGXBTWJh0p55mu8qZGZDk
SWvx1vaHZReW/B6egw1kN6h5oGuM2kcB2IBR3mmz3xs2xVuxG3CLtPfQAmsfY2nX1b55N/+RRXdb
9+Ae1YrmV1Z67IDc/NDDGtUoR4BLbC8+eneCmX+JJNnyO++BaWxns015qwvx1M6Coq/CbOSv+Nms
JxbaR39vc+mAm8EMkOcxjNT8F68kotkRnZrYX7QG4/dnsa4oqEICiD5sbkgwX74rbJkMJijfTWAc
Myz8oq4iW0VfKAqIiqxQjr6pUX5v6lg4pCmGrAM866snBSnY69SfFH9bpycRHUrSEyhySY+Rb41T
WetdSDDnhPnvT5h1+2y9QlCGMbBmBbgz0Uws45h9YMC6f/PWeFc19SO398z8g+cZcn9HCOl9PpdL
OexpUDhAYkBubXN3QBavrNDSzWnfH+FX9+JzaKaA0AZ5neXdNe/ApLJq1gPegpvAw5mhIu/FU+hV
NQTYL9h79Hoit1bA7WsFT+FD+DBbWTAuOeke3G1gHgsesmNFYotlqBav1pl42n1wdYKCG6hHD8Fe
uWusQ7WXt80+XDuOcFyBnPcdrG4/E1QvWzF0fOlWKYYqY8QTww34SZ250uciP9Y481NrK+v6EMDn
e+vZjIhE3LHzhN+a3NVpn0mkTBavdqMvhY1wALYeeIrt3tQe+9Uc0mTr2hxtJJYo2AC1ajds+tWc
yHrryTQA6P4JZsWElA47PxIXQmG0uvy9DQrlKSIuxHDxhG0w1sqdfsLr/qndTg5YYBBsgaY++6g/
QUW/KkzwWiChL5FYME5iIdK/+ATKvvVeGAEbDZ8wWIkFbgIrP3j34mYyo3V2ADG1yT2xAoqlVOZC
JmV0kK7VKgd+bBxDUZB4Lf0m2piZt9Cu0j8aa8Ya5228cfZ0p4FWSUov6ZVw+CPtAsTlA5SsMA2L
KYh1npRJacAVnyY8FibhOuXH2uRMYMKaAEfpLXBpbxjrYtwihUoEKoCxeNO8rt6e83oPQUa67bC8
9N6DvfD/UxJ6cXJURoA8S6vSaD45XJY5DR32tak9ZOvRQm86K4pmKgoVes78MDLnQTmDfWelRxAa
/Z5ebwGLaFuwHAJrOymjNDQzarwGE9HCEXUbjKmBjc1qLGBV2eLGW3swAtxJQYhdmBqUBxzhqHUx
T3XRKZwZBcpS6T5gDCoVpwpG3t+6EFCmzO5uNlayBehrs76f7YBhccxinjT72hs3hQ5dVTAXgvsJ
56ufvG15hCm0wbR59F8aC23S2PU7lPnu0PK2NsArS7pt8qxW1mSCq74j2ra1kmNyBIHrf6wBnuue
Slkq0KTrhtJBGXL7ubZr1DjvV8qJJyy3uBjdomvYEFTMeyCsppQcU/Zx1Ma9cFAP06f2azHAVmyD
I2TNLOQuBXvnsigNr7i2V2ugn/yWAYXHwelX3QZsurD/2dq/b4i2So6zW4xwoQEZQ26bkFmlr8/7
n6VSKg/s8BZMBxDfboGDaaJwDKcXsRpaWYukNDpSJS8E1DvslInI3czuwtNsFkFjcPefMqGzDaVd
Kmy9ALx5yMKrO+qq3ZNndbP3xPGJRP5vyR7aLDGygBZZNJdRWplICQpMo/DXbY32+gGw8bAXOLxN
h/ugO4F9+8gWozaEjCrwGGRgWqrUmaW95qcZiB0PIE/8GSzxWWo2T6UlrMo9N9qAW1oXh9wJDjkS
TW6lsGLWpcOEdQI0hCYCmI/e4HYEDFIKPrWDgZuhQ0PR92oCK8tClM7KTpYc97ksanPLVueTBthT
h3GFjP1gmMNDQ7Lt/0ceNN8z+iKcS6JCEoACDrUcYVXaHcDi37snbR3Boer75qd6z46lI+MRwDPH
h9uHed22MQ/lne0mlfzAzgA0t8MKQQ56yo8dYlJl51nVj7b1TembJw2QRhgyF08QfXRzVxRoPWkj
73meEFdKK8LPcaS7y7e+jVNcYU6a3/0XA2OcyaJOUACETFhODbRlPT+Ght/1Bg3tjCB2yWOeC6EO
r1OUSogBSPh752fTibB+pSDAu71xLDHUWSlV3c+MMPO+xai9d1ugwRN0cTMu+KL/OV/OHKecJcTV
WIh4sO5EPOx2d/VJ2vl2jkpVt5JfQsa8PGtJVATZiL2oTSDx/n1DBrV2bYEvGdrOOiHmmiifGsLH
6XiOF+FT53jft2ezPJgeEQ7ly+1jWqqPY8bqH/2mfGoMrsxc8LGoysKwzTG0AzwvBGsEb/+jQlCW
OM8mIC3Nyg24/v1ck5rtPhbFMoPzKVwZp7MFUf4zz4VanRkl4aVnnxav5ffxOCepAFO0gKxvTfnK
+PrfdlGjclOp84SmDiB0fnLlUZhJzWkLBD/TY9ij3zEwanmAauEllKp10ALQPdNaCgTkRB5FPBP2
x3iNZoa9ZH026ALoLcyGv7u4aHb5+OhbpxNraxcCoAvZ1BHWANZMMRghHnavxb1ox7uJAJPb7EwI
Vkyg19qpk6xYeztbilsrpg600UqpEAeseNrj2Rd4uSjegwZnn94PRxVBpvTEOMyFGtv5MulKTw1g
O1FJsEyNHATL3xXO3ebeLo71vbv+Yuzpgk25kEWZ/GhC/7McYXGtDc5YJGzxPiLtWmFcvqU46EIO
ZfWNYQiBx4s1vQI8/I03ObQFTJvNNxp9ydub6ABtE+R+UFdWq5q8cHrCb5OPqqHTn27zrMO4EY2h
xGbK7TEtKzdO4hXjwBZ8tCige0nGtAKm3eT5G858QIi+H0Ea6/nK//XsEh+KXXOcX+mZzRXL6/lH
FuUEgPAtAWZ5lmX+lmADAujrObKbS094k7UMjplkLSkkelXnRmkD/X48tb42HKu2FSrxEKk1RiBt
jn/T0h9VY4JOLAkSebTGomtSmmHVLjeyTds4FSJZPMirDpk8XjFRXNs8oDvWFh3UGi0eLpxxeEtG
5VwmtTgllsEAk0CmcOed0of2OdvwtmQ9gTDJrOzsOTmmT81Rsvv1bcFLB3kulzpIpCI5B6Yh8QCU
URA2OLXyfVvAUriKuaB/dpNy42CM8TU5hgQOWIwzHrJmecWO90DNkttZd6y7VVV8tBm3KZQXvbQq
UACz+s+X7Mv5N1DuHQCaQtZgwuDAm9423n3Etm/zh9k/AbwTZrS38IwB2k10m7Bu/lIvzcX6KXfR
iS1I5TpJPIAw1o6P3UbaCxhp7khHEgIM4dFSHcmuTJi7J8bWs5SK8hmyUIgYIpg91cfhA8C05Olh
tbrHw8CweuwJ6xVq6XXkfKW/1vfMAKU5FAncMki9THU1WR8lufuTWBtgosA5qvDM1ZxP73ry9b9u
8u+nnYkOGiBTCyM2GWROeKflyLS5e1rdz1WQd/AnoXh7YpUNGDr1W6g/EylXojbg+XQ2tz1ERg6A
RVFtZ2UQ14BOwCEF2saMAYBRI4lGOtQqLgRPlDLrD5gkon3n3Dl3Ifn+ruzKBlXTu2/+MPRmdoN0
rHEuknKTUgMc9NDHbuKtFu0V+bZEmafZVg/qujCZL1qLJuhsgZS5BSFa0wYlFhgEqEg7hyf/92qI
r/ynsuWswrq9Opa4+fdn5ybKnBamIcQpcU4m/ijnEUPCrze/tX+UUTW6CKwT3v/TRtmU7dDOTZzX
fAOSdWX+gIeIIXPxqmOK1QDdmozhAsrCcSixADdAFQ/Zqw9ews4qXtB2W0o2KIRv7x8lCaNRaJBW
FHF+xscUpkLZM1EEKKyRiZnrABTfFWBR78Act74thI7U/pIyo8zgSRuDb3RBteeTQogLOXOf0XYT
3QV4QwdCGQgRzC1wNQkIPNb9+tHsiZCxcgsqjroSTW2lwWm+n2hS5u4sp/0OrAntUpkzEb3bZECZ
Ns2f5JB/9IXtO3FtMs6RBsC4kk5tr9r2fZw1WHj1WdtFiFHalLRPpvSMrgyjtSvn1JPT/FCzZkmW
L2/9X5LR9YYHbgyASyp160OJC0ATHaZuIn2CrWoA9rxaBiSaQvQJ6/pzHQBNMgG48QaA1tXMEc6C
4vsdqj27OL+fABsHZCFVxBMvXWbS5KQHmHiVugP4vPRVDbJqgBbYoj0CI90cv9PYGcEhE68meWOs
4kN1V5V4aZYdFSTve+F7Sm1xXTe7KFxnyv1tlaSiwr++DROYuq4Ab8aQKbXoI78DeSKfuoYApnAu
10VMC2UQHRUmqAZZbzqzjbjaCoymI47HXD5PQ/aMlSCXqqGkbjqMoGNIMiJXYM7RhdXtZf2Cp9KC
YDJwpSEL46VUfCaNcS53apO5Kp6oPsBwl3P3GN0Blg7/DJy1kvDfdQFM/B50S9t4UwUOVzkT/MHn
MKww1qNFVuLZUwpg/a0fgjFqG7+Ie/kBI74gpPfwcPrjp/YUW0F/uv3p9NzY75Gcfzp1JGBbieE6
2szVVasfUkzwgDWTJP2BRzi146JNVpJ83d+xisy/QDBXe6bN47gSBjauUGrCGKxQvgYb6KmmBo4A
8hSjebOz7gGCZwJ3a1w1oK4n5Ve4qt2ZcQccmA2KA5+Axa73obxpFcYx0n0Bf+3F2SdRPgcdf0HQ
DfikxrFGW7bHb2ej3q8y+NLP4kdew3OnDsabVpg4e7h9DtKS5cBE29/bQalQIDRaUApT5kYb9RS/
v8o/d+GDtlM36T40q50frRr7B4VCc5s+ho6yOWLG9Q49Ivj/jmixCpR04fB3K2C/DMzSY4z3CmCL
5/KxGcs0d2UAYZYb0H0BsB/0kOlr1wn8cxOCrtOSAJGOTF8Ms8d2Svln4Mynr7lkJD7DnyzZDRSp
FAmz7shB6DhxDPA7MDDkbtsEk8PXeQZi+vSzbnjlsat41rD4rPOUagKPGSg+soRyJsbs8fuz8MYY
NNCe11ruYqJc3uihIDoFXwqWxoG7SSrB8ZhUiczQPjrJmbccqOvIltHxKQOGnSrgiKMQC0Xb5K6Y
WKpCqsjGlazytfRQoUlnJYwPslUeKnUnCWsN/RsVHkdYATkdKf/1EXjfkgHjqknAMbpcujQGo6gU
be5ya1U4iGAnlkm5LwHGOBLsOhobN7VsZ6BQah3AgRaf2ub2RVjSPBhRTCMBNxIvijRYlxz4ohYo
Ze5+IMUszfRP/tRgViL8YMhZ0CnImYFkZRD9XjmHIhOliQ+wUg99IlhoPT2VAZjpoU1lDC5ckGaA
nE5QAPTKkbbyzWmylecYoDOl8m9HG3+3HZ1oAsAcZtijq0WDqjPx5QxnXzlNvnW3j5y1lfcBQZDy
9cyoFC7ZfEwIA6SGl3gVaH2zLTrT76oLwsFXxtyNCQIThAC7CqQnmakcQSHbEi1zCo6wQiPqUfGv
JcKcAPYbEOQYl74UCv4FTmjBBOr2fNFbXDlqRGwFeV2AL5BweTYSrQMNWBLoT73he6up41lPcOLC
xcblwmEj9ND5K2T9TigjDzcf3+B5/MsQ+txXNkiGZGWgXgROQpUDax4BVP8Enkk86Rq5XmtHL1YM
8JR6XRxbMUZzQY03JD7ozse2jfYYbKtjix9j8SUrJPkFVKmYh+eDusd8vBYK8BlaLuz9PuENYoh9
8OwVovJcZXWHXkONk12pywrWEPGSL8OcJ/gxgcWIMWm61S8BEWrlGTNdLPoaVRt8bloHUKSYgOHG
5MoP8Q2fw21FieT3fQmSI8FUP/rX0lE9UxdMgKURlW8YeQ/d9zorAcAS8D0YUEcYSAPEiyC+rNpA
8N2Zg0dD318soulR1VYDOMS2PiZSepCxJYM9Scfb9/03e7s06pjXVIBNj6ZPwDr/Wr4zpS9bX9Zj
8Eu71uuf0c426BhoNhz5k5M/2AhyV2MUrDRzPGPqG/h7QsxH6+d0MrcY4rP2e5hBPJ0l5M001yf8
tx7J42NmPhYmSNXRmbTdbs1HVj5xbaNwYST0xKBHFd9O+z2gQqalZHjek1C+gTuO1M0mDu6DgeF6
rq/FpRiqehB4uaK3AJh+QpnN9pNjDQgRAAhhYncngcr99kHQQ5TQgUtplPXx8xKOJ4Y0v7dGs9ho
BI03P8X+cDg4YKHYfH+OBhm2g0n20098z+qkWLgZl/IpQyR0TdUDr8p7stQVer0PzkdtgniIbOT7
+xfeKYiKgApsRyYw/xlxzHVCcimaCvJ0Mda1eBYN2kK5+BHiuxhkqrf39zqQvJQxH/aZnoPSxk9h
VrynIHHLtiRhw7hJdGnmrwNUpBlOB6USoKtcSuDAatZPUs49pWvv/ns1bLvtEYCWX3jN3inWyNCX
61oJ1qMgMoa4mZOB2jO+VP1OqlruCdBZZGg2M/XaCBLR8qNRX3qF8TK/eEKwTbOb0kCDIV6uzRMr
eeLGDtIUTB3Uq1R7ltAOfvuIFmIcgwfEF4wgLjePsPZSyjjh/V/POO4pt2M7Xel7nWx/fHT9soq6
SwYE+yKjzx0QFki0LgWpaN7T6sHjngY/dYZiG9USqetD2fz7kBkrOhNE7ZtUyzmoYSHIyHrkbmih
kHnwyGok5D+TZGJt4JLFOhdHWay6buXaqwzuaQcOSUymiCd0ixLk15+CaWe2uVV3jER56VohJAXw
DuIlAIxRO1lJpZRMMhaYGJ2tgixPQd5+Wy0WdA8BoDDXBvHCCVzvy8MqkroBi27qu4lavVRhtQdr
bUuCMLVvy1m4UXhHBXkKloOU47f998xC6FrUR91U+25W51sA59x5SvxqZOGHVI6kTDtHEHnGtVqo
ShkXMqkDG+QhCCQ9992DcwesfYAN4MeACvyGrDYEztbcrr1jgpz2kRHt/k4qUY7/QjRlroRKUeum
h+jXV958Vu3n3gTf41ohluNsDBuf8IFyuU9Qb6jA/7aTLRUDXGazQpWwXu8Ky/phVGYXtPfii2ZF
ODsAjZOMSGlK3w1DY61O4BpX+H05CFZaNWZdi4zNXxQHIzNnVSCVUim9ioRC98TU990YpMqiHbYK
MLnWcbMr8pRxMZecK96XBVnCqDLKn7/O/2xpYhfXzSDrvttuS92sfWyoRDKdYLz0rrnPLMUza480
GNkmPmZBPSJ7T4Cvfe/LiuRvXs34HrqVffZVF99DeQ+w9QJemxN9F5PiwushQmuEA9q8nwhdQ6bH
8IzUc9aVMMr1gmFXiTvQ2rv1tCofuj0v7N4VFJKUw/hvgaf+kgWwUcxw4Q0BVcdLHeKGhk/LOAnc
XUoOExEEe/z62j0nqE199WuJBU+5FLXhIeEfeVRNPfICpePRp+720aZrdoA8jHdB52hgXOZJ6K1R
HwgnYNknVhJIliTvuvBO4F9TYyM2O3Qy8aTgtlpmgyHbGrJ97GmMuOc3gaTv+fkXUlWbMUgmj++i
wMXMNDgOHTx6ACmWILz88rfmUfgjzhPOjf39dHfnPOw5dHibjyfr9bBbP8of4V1oZebas780qyc9
WbP645avxj87SHfwZpJWTHIQB66o7CKRNC81CGAxR66akbYFNnW+HQFyLFYb0UpOo3oon2qBDO/N
A5eZo3YqAkYxfqHghLtx9kGUXUBtJAz7GkeqgO7AexM4wVaMteQVVt8YrpI7OVBjJdSe+AqY3du6
sMCva3xX+gFM9STxWK9iC9khPggwBSAMQVUCcPuXOg0Qn6EEkGXg8qa+le16Nb2I96HJv/ZWanke
BjF5xo1dcoXnEim3NGaikTZBHrhatVZLc6wxNZ6Nf1CaD1g1zOXtxkOEBEKLGayQukEtKrydMmK7
S9mRAL+QWvJjdQww72jY/TEhmaUFdzWPx4DVBNpokmAO7um25182h4o688CB/A4h4eUOtzPzODhA
ceTNalIr9P9I28h/732zFFHfzaJNqscr0dPAFl+bCutJcinwxSs1gAwB2SbBFVFWS+lUUFRnkD+u
FFL+gKA+ImCOFkwzdhh+n26a+bWQ2GzUekA2AHBASr27CcS4ZTYGLmZtHb9+BmN46gVWx5/EcBep
M9+1GYLPU3wrC+JzFq+ZivbM2PClmO78IyiVngpjBqqbArfVHlvdNPS1gGmFgei5NZ7i4DSOtSXk
IYDdnHEjIsVXK5HhA38bN2jDiP5OUFbAfAPOjfqGuJiEZGrwDXgKddLEEhryhuHSY3Z0XTd1Ygtj
C+QHJu/0XxY/V5KBnww6T3qGfKgVvfF5FRbPTG0NEFMcBl1WnW2/K+ZX/qEwSseLPgpBzt/yqBMP
a00uBwXy2i2aWaun7D62m722zg+qFbxXa+k4bbnVEawPYM3aBqT9wCyZyTryeTvp7UYDAdBpkK8q
AMe9vGOVX7VimtQhOFwfwXsdnrTKBrmb6G8145jGe/+L20osJq3FKPdcKuX9wkABbmAHqYFkOq9/
DsFnu6rNmjizH3xFZp5tRlNDZ48a2vcqUckY4jHt6B7B60Uq4j6OL7uWoXlL1lXHfDv4IKB4V9iC
BoiNjVTzAjcsVkHzVLW7THzTMAw65IS167Olpnd9Niqo7WkCiCeomBrUk8WUSDzKe70dEn87HkKi
g6H2KBINPHH/xXfCsMx8sZjnABLs5SEbFRpQpZgL3bz1bUX+9DUiiXYxANvEcFr1ns/NEAPu+U8D
jMJ9Glkg8DZV2UyrVWKwku9ZGLV27C6Y8WQd74dXQG54BivL0Bcj12hWarIW+FPvrSKFEWAtpBEY
GkclBgJmoFFKwwYpkiTwZUdu12w5yWwkK7bH4F6fvm6bjfnvUKtBu4omQ2kQCSC+vdxaUW51vVG4
xI3bwkK3MVBmidxuwkMlrUPRJ+hyZiTeC/sn4VFRxigZACCQml1KDIVODeLBSGCn7prt6DDHjRaU
80IAZYGrOhq9rIWA/DjtMkv8Lnbo/UC8h75i46n/4JzbW7i8IFS6EUmhFYQG9SwzhACNDHnySLr6
RdGO2bSNsvfbUhaeU1CYViUVth04ClcsXUKaVmJdRqmLwdC8Io2lkeip2Xd7gLHukVNP5KEjhX2f
AVUmy+zmWUCZ/HF9+yvm9J1Wl/OPoC5+gAYnv2vxEWCMt2VMU+X+x20JC7uJN0J0D/KITSVYmEv1
6MVWE/q6RKPWAMc9bUIgovblyWdo4cJC4DRkxCqAYQVhy/wZZ6lzlXlJMeZYSNWlzxrf6I5QVYV9
ey1LEdiFFGoxQGKSAxmc525i3HXdVtp7YWKCnScRDmP+Kk2regADIysWu378w8vP2doon9hWoFKe
iiBFZB9rj8r0U0+nqDxm/pNQIx/aRD0jFlgwIohwZRgRQFyiuYSqsFZ5aHRZHKdur5C2iUkUP4zD
W9U4g4jGweDEysevdAQGEYIASoyiMTIX6vA6TQSvoJpnbjhGQMhNCjwbr0CTFJpJLDIU5coQU7Ko
I5T1Kh2EKM5codasCMR8Ae+kaAEPQXLU8p+3FeZKKyEMQfRclgQMFRZ3qZV5po21FqI/CFxJht99
dFX9dVvCddo3i5gbHzAngFo//VRZzLg7gtChTxGNFQHehLrXVwFQcYrj34u7HcdSxquYHHMPuF5o
sQAdHdhkqbOSChC1gMShwPM3DBbGvjlAkvnkW8XU9wS4DwTDt1d4nfpTEqkTwzu8OsScVLi7Yth9
gB9i1aEb+DtyOgKyM/PUkq+1GX9aOeu2L5zeXPSDUwOqII+OQOr0Qi+MIz8sXWQ31h9jByghzyG+
aL03KyOymE3kV9cOC0UzBRDi4UgVJBuX8vwwV3Vv6EtXXuV47LYDB1wcU0yK74FR1LyKLSlJs8s9
s5ZRaqDMqEFSG34lqvXY8uRxHBk3jbWceXvPhCgRJ2bdLCQl8mhm8lo1iKt7FiNRYomhXZjKxWLl
CaVb2nPjcYRCtGHHARHelKcwdG4r43X3x7xzwIrHI4MOg/Xr1c8WhThRAfmtWkL91T/6Hyf9Y9TH
dgMM1MeeJB1LBa9iH4iT8d7PY+hZBoMBtTi1CeqmQN+li75XjezC9zJ3atl6UTOC0UI1Zc44XRda
ZokzbbMoIpCEYbk8Nd6Tixq41pWL17WRTMj2wNkDQp07DVUrDBnITxgxzC3NM7vkseEeku+JFVFe
F1qob6A0pwvBxFaDQczFNEU7A4dbRUqawARGx3Y7KAw9nffwIgaipFF7XGha55XGULmVAwz3HQuW
dMlCX+woZTH5OtClXK0rtww3uNfEOjh6Sfj6bYittXSvPTE5DOeQ+9aKKIuJ4bhYzP22cjPjoKir
7pUToT1Reiq9rVGjbZawSoFMtaFilEgrlLiRoDZSfhA4a0rRfvoi20XqRJ8Fhm4wsg8Q/lREtzQa
A4nAxab0hlYZhXllrqIlHOc8oTczKKISqlA+t+ljdCByae0K/kMKgCg9I5qwnTyzAWxif5ps1hv7
dcc8vCDYmn/5k3D3f2tpZzYBMfzYhrFXu0P1GqMdzk1eFJQk07lNPTrqRDtkO5CmTVvdkVAoum2R
FuIZkETBHoF+TgY+PXVXeL6TosQwardoX6PW7Cy1e0wLossMOQsuA1RocyuBhogGQx6UXQjaVBfy
tHGj6GGS1prrVwcoUk+CgYHWIc0XglJf0MIIeJcx8DoDztNLUaiJlGAHlBqXt1vUYD7QZ6Q5/jZ0
nw5RhQnr962I6gvQZQA2tvLvMtO0Hx6r7x1majE9xxpQXIo/8DmoRYEJDpApdA/FVI6G4vVq4yat
GYD900lLO9uHO234wcmuAVi5moxd3GyUaS0GpEe9nbPko/6TvFYxwyFclyOha+cfQ11tfwqjrq/0
Bk61+8IgIWD/0OZKACSNMAwvHoTE6EsLbI30QKTbsUo3szbRR6OI0AEEmmDB4amjEepC7bhibN1K
BeuTZ0iTmRYgtL6t0+KC21PR6YiseO40RIB3qQFVn0peC7Q1t5oqAoYg8TmpNjORI6lTOwJs5zoA
dJNG/MmW+1WJZuoa/O8R6d71/iXQd5G8a1szD95uf9dv1fty+QIamjHvP6eY+Em5CiTzUaul4uBW
AlEfPPBBr7rKlj4Bc7QGW9/krwKZjIXZl/tJtPrcFqS7JCIpv9Yyq493aAZvV6NgFfWXZ4FOWjbA
y2l701csTubtb13Yw8tvpfYwTeI8Fnx+cGtygFaiwPAHrwZz58AMFxDaT9muOCrmY2IikvhiCL8O
yi6FU2qKKmOo5+U0IGX9k5iH0UbNMgblw8dcPH06GOTPS0je3pWVYLrm8eWdIf+6E3umXZuZGZAc
zekXVZTiDHnI9FIZEKaBZSC2p3WK9sP4/0j7ruXYjWXZL0IEvHltmPGGMwSH5AuCFt57fP1JUPde
zfTgDuLsrSUpFKK0Cu2qq6uyMgsjgaCAa0ikRY+9o8+YvXdct1ap0xELWqWKktbZVbfvJcRnUQkl
zWXMzSGThPtzeGuJitJ4KFGKfonxWTGxDsZ7r3dWbQ5oFasAvzD1LbLUn6BkJPEC7dvoGC+Izm50
eGsyl6e+70Wh5nr81qvrT0viTs45p7Pjl2QrXETQiA/LUwRTHvxRrlfYcO63FhDjCWUDsGLM3Ew0
dwoY1G4ngzqVAwfYEVfjA9z8m6s2iUcqcRvWIuGTtzDIRuAnKMHJzBa/91GwyiEvMwp/g1aYSpIw
vgs6UI7BsAn3ZXnn4/uK+apWgSWT7ONDUICGdQ7OXiDRgnXJyEo58wH3NzI+AEKpSEfi2odHup13
yfU1flDd3ob5PiI79OQ+h2uXnH7E78VpFZ0X6BVE5/GnuP9e/oKKd64of9+5NU48oElQG0ZvCaBX
t1/AMFEgOnHc2y+b18PO33xCf2d/QKnKJ6dss1gs9ua5J+v1R7na2+vI9AhAv0/Ll8cTMS4v7ZSv
v4Jafi6q+NThI8wDGBCLi1KGBAxxM8s9deCwnFjxkdsCuPDboQJ6kClFmfW2P5hOqZgRp5mPhzG1
nNcWqCNdlE4qe0Xe22UMyjkpIoKAgxsuXE4xpBDPzX5WJfk+dhzL9/8Oilo/rg86cCynvZ0ZL7sd
igUp2fRPr6+7d08/POe7Z1zxRsLpp46sBrJyVi55FjarWF8QYpp2yhHbA6Ul4KvH5TkgazPZoznW
/k30b+Px5Ex5VmFUZ0NLJtpD6QyhyIwF2hiHrY1HMd6nYHjP0NUcqzPLPGkHEGu8HQCXhT7a7TIH
zjAE8XimMuTCx9SniuCKlQGgqH4fj2hq146FdbTQAOgFwcdbS5kjZE2vhb2N/6glkoSGQZlvSYMM
6H9l6I5Gp8XcReMh1eI3h99UrC1wr49NTM7av2O5025u8xJStUEPGWowP7vbGA8DLry42VytbmbS
aIBxU0uuhtu0t2uxwwMrwTlMIEeah97q8YimjvvV6mjUYZSqtGd6BYacFm8qDXX+tPoP1gX6lwhx
4TrHjqLbDVCrvJiyUdHbTVgbXATwqLuXgpl0LU0h/Xc3XluhLolWgQZtnsAKUkXbeHycvO4OrHmw
jtmyIaduczqBN6ox3z5EnnywxEB/xuOp/KuX0f75+hMo1wnsROOIBTZgZrxuUqJocDM7yzqccFUt
hv1ReErI9gOCMOclcBSRPuM6ppbyr3FGQF8g8A3Uke55dA7+7f+6A0g8TYgavj8e4dSuvLYwevar
AKjMAtkNOgywDIFZ8AzZfcm4OYTe/2cl0c3yf8ZBOwwp5pUyghU/WMbkZZeO6ITD6iQhI26f2uOX
SFrEHg1IHkCwoo9ziR6MGf84M9S/UOxqqEobQNhVxUdUo3/UfiQ7cq3//WyiiIe3HxooQSdBnQuu
6fJacXucC3Rvl4lkObm6yrU5vPjESxrFQmB6wFaFtAYahW5XLQoDUaj5ZgDeBbzX2JPdCs3nxirc
ERPyZ65erJWPTF/ONZdNZDdvDNPVNYi5JTIkPwdbIIW3kD/8cFO+s8e8IQ4a5cSldkw/H0/pVGiB
IBGKu7g+UdOjNijLFUElpOVgxwAx9YkpAhQQ1Ce8k9/DYCZ7M04bfdphB738aEFl8Ui+ndakh8pP
2fKDrfYJqaNzzWVGJhD2lQmeNCFbx/lcz87kY+/aJLWSQZWkaVwKAx57mx4c34AL6e7yHeRVlmuT
uNYT4B7mMEOTrw5k3cBlCwlVtFWPR+XqKLR8EgZqow72EFpaZOUdS7owNWLh4jOkZbd1baJbdfV4
JSfqDxxChn+tjlfxlVW31rpEy53BbiDyIJOkMQEiVkS9qX85XYuPUMgFBUD86vDLx5Yn1/XKMOVG
i6jJWT6DYV47+msO2iXhG5u+ecKiWMdzDGhTgen1KKlNlCqOpGjJaMx9aiEJL/1k6SLqnuawJTR3
+N/1OCL7WHgBBTEkdc+HaKx1Y0Ea7N2u1DcWskjL5jm3GXOBLkbdt1jD5vSv3jI/nmK4iHqZLX4D
s948zVxSkwMGN7GIHmYc1L+X1tWycrkj+K2mDTYy9YJqVUvB06EBPVdZmVzEKzP0vJZpLWo9zCTZ
rjn0OWnhCBIwvKnaSwUBk8dbZjIFJYP2GcggBNRgA7jdrGXNQdY481ibI6sVY55c8/nw+S6hafTw
uVqdViBXsVxmFpd8f+MrALOhZIYcHcqotH5aXtdJXVdMY7MDbzNSpkvCnJcT7i/C0QbaSsGqgECR
pTZOWrheXtRBayOiwU0s69ont8FNTJLD6idZfl0gag783LqsyHlpO8RbfqyXIM5RDPcyM8v30fft
p1CzDIRBpkRu2NovAhEOIP8gnIUHHCBE8WIUqmNXi8sbeuT25eH8lM/hVO9xTDiK1zNB+UGVAe9v
H8K8ar/2v+j91w8csUbjiO/k7ddFPIDbcr+v9J5477+o1j8e//Rq/7sSlEccQrGUwworkfWXuDrk
ykytfGIX3w6Q8nxV20aKK2KAmQF+duvVEvVh7L6qXHI0E5R5tmt9ufxWzVlpjnET3d6lt5ap46rW
bKsUadQisCxBPcXiRWporhFroR6ByEUpl1q08LhDIR2jZBNns93Gcx9A3axDpbJDG2JuBfIa7t9R
jPGMZ2G5WhHRWJistc7WZ3jEuShzIja7GTgdAyre0IXcaHfTIDQDz1dkPf+cggsI8de6Zy6Z4xLN
so/30URy/9Yo9VSKGSWI+RRGW12qCYjn3nefzfk5fHpO16vVQjIvEZLXCWGtNwSHpObGEnxLZvnh
Ji6l2w+hHky91Cap/+dbcnM8zq35/l49a6QZEzQ7WX8OjNMi2ZB4u31LJXMPH07OY9sNSH9nbv25
0/0Xj1xdTLxW52maYPMzy5dX8F3kiK1k3VqBxxlU+qcfxdyaCrr8ecLZ6yfNeJo53bMfMB7/qw+o
u6aPYw+rMpIBgokM0R3uD0yCT0DsuMiWR0bRL6a5xgxEuydvMfOCvr+ZbxeDcm99r0pxw8C+h/ZC
p92omc2B2sRJ9CCfeUfec87dutK/3vGrsQaqVnfa6EpzM0ZJbyeahxVUXI4mt97rPC4SY27Tz04v
5dyEMsvqOoNJoBIkizNW3tklzRgX4F15Atxpu40NOO41Ovov30/Ct3ya6+ufSCPfTjHl5pTQYSC5
O552kBpsRqAC0ArsuthioUdy624T6op+vFwgTQEKCVPoiQmdwIQ4h4wAoo6lXy5nlp0m+EZkePtR
lOsLkzh3i2b8KCgVHZBrxN2O9Odp8UXg+PwjfD64vb+F1WMv9PdseODz//bI1R4YNI+Jw9FuSMRd
TIxqu7MU9No6xunUnbaEecJWAMoO79KZozaz0/+c8pVlB8w6TsjCspDnK+SrrD5LN37l6kE4WGnD
m49HOgGbuJlhGu5WFGXqxRnsFcZr/rETtogHyaK1UKI7Yohn1zJmFnXizXZrko7aNI9nwggmM8PZ
OQvJ8tfOUjw4m37Ob87Eh3/b62oyo/j/3mBjr9Zu12yHlBwOCQh/XeJsF0ek3BKZgE/5jG00q2Ax
t5SU06q0rky18UTJ8aIqFw467mNIMQ4rJpzNo4yn89GGpeKvUHWyrNBgq18YgU9ecUXlxEL5CQNd
nY6K/qWe31L4McP+fQK9wWZm2wqTH6CAkAhCNqO6J7Woah+VQZAgShJBiF8jtZnr1incndRnv9Uh
QLUKn1aeVW2EE6oWKY6Ob+nJ03hZLdVhxOzNAjknICPYZ1efRF1aueurRRXgk/onMQQRyg6unKyU
AfhRx/oie6TozjreAjNTMbnsV2apZUdrYJzHApYC9FSGrGfqW+xnupMvYk5/fHj/UFR3q35lilr1
VJG0qNFwb4Dv+Kn5Gh/HLIJ/Xv9M0AWKpcdf3Oa5wC5Y4VTv97yB4m+KCiC6dK3iZXsRAONlQRbU
kJ+iIid+damtt2AvrU2QBBlPaBMAY/dW7ucmaZz7R19O3Xh85PGdKMatXTv8vg5Zm+GEufr8RE18
3ABA8wLCxI410tuoJXeS3NfUMWxCRkoZIxZkoxycfsUc9kCkoavDRA/LMkHxbON+LvPZ9rH7vaCy
PKvJioAc6tiwevsFQ86XjVKhYFmzkRFU1ap2mEJnnXjPqwpJWCUyHm8JbhzT7cTeWKQLTXnScG3g
Jb1tMDwJf4IAatji5okxsBlnTN1711tT1PT24KkKBw+Da3V2IR02G1Xf7MCFhZjFM/KZU3X/voYx
FEnhYcb8F42w45q0KpoO43I83c8J+l2NmdM0gZ4cTcioA2G1QGNI5bz9Et1+/YBCLOg1xqb793d3
CVqCgVz6g1qTvf40JNbjOZzwUUDOg0QMzPjoL0S75e0G0VCz64LKHTCHUBYFYOzzcBqWslFawPmm
K6LbgdmS32BWHXniFgaaXkRjBGiC0LZA9zE7IV4UTC31dlCv+9bMFBnURPuyAqQLvK9K9QXCBpJk
c0nF+3vi1uz486srueF5j/dzmEXm1MTvziDI3AauzsyEcPdcCtKtIeroBXmhNB661e0XJNkS44B8
SLh5Bk8eev60Tal/louDDzFADtnGUZv5sNqa/Abygzbohhd2asnLZrFeNwuIGp0rHX+uU+vMEpb0
6L2dA7JMbW9QHCFdNnYZg3zkdlrkKhiiTPIGm+vPySbPbc23wtab2eITDw1MypWZ0S1fzT4nlrlW
tNhu/Lp+ykV0cXxFZGGa+7FQ9XuOTH1ZWcvz8iM0osXjrT7lCpEPhCsWVZR7VGqn83kWZ7GQDLbr
uHqlHRwBeLRgwwgx2iHVGWMTD4dRIFjjwdGMkrgiUa93zQlQhUxRF0i2zCYDSR62AIPHw0nRP1Gj
u6hYRYhS7pA9KRZzWKhxa9E++No4tZi8UxZFHSHB60ZL+SWTEewoyPLyvyXcVpEjAKlmiSem/P61
TWplG83TGjfGgLlthxbebKkous+A/7gQSI9q6CVXnh4v6JQHQQOSDDk/oDTwFKECHa5NokaIuMZW
LnD5oDROrVw0RG3X2E68wp3+2N7ErN6Yo4KduoA6l9uxjS2uAwM9ceDc5GKdKY+ut3CqGVaNid16
Y2z8+dVBEaNBqqISYxN1hbH6xMiL1/xQuTN1usk5RGQwInlRskVj8q0dralkqARUrd2xUXSUpXCn
tmlOPKeXzDovmFUbxBwRwWAd1562kMR+ToqMG3cGtVtxUMDjD361EVFLXeNAqEJmWtAa2+8MNlhI
2chkyazjC39KP/NPoSXx5+OVlCcihxuT1KhjX+ayxoFJkV1kxVv9yXCfoq9n/oZNCJcbfkh8buV1
byyWuTOkbJcnTxl4bJNFp+0i5yXuDxXglBI4b39CDVqnyVqFLGi/S52TiP9bi0wZUQkWT3rq30Fd
IHeWNxhxqpcQsVAXUbKooRR/HtYCqpLVdwDW3HXC6nl18aIvWfpK2pNc60K7kspSj52tnJmdsvLX
edCA46TSQewq93P6NBOXAKYFzgpNTejtkyi/0XQ1aiQFSiZithnOJaczVi0ewn5sqUq9dd2ByNkU
VHCzHxO0YF+6OSzaxOV88wGUE0HioY+ExEfaozXEnsS/vfeLEnXcLGp5ZudP9BeAVwFioGNzCIKu
vz1ydcIENqv4CpeRzeeWRDLINGcQb7OCQ2MVVrKIVhvV0z1r2MS2Yw0R0oqC7lgxnrBn5f1PGRs8
GMzMvTEVA958FeVkoqxjoCCDrwK95avkkB1gsyN8ljFfGRD1lf6m9hZ6Zs/40gl3A04dVpVBVy5B
74IKVmI5k0EnHHV2MsjYoqyeQOA8QUo5R9te8Pr4+E0ceIFT0A2LotxIFkCFYCjAqlHa5p2tVIz/
0uB1SkS5c2Z280T5QBU4FRx9ILwEiwjdqyJpqcc7KmD6CgRroGNgRY6hdZ4BqqasIYViDyivokrv
IMKNDV8AKKLVo1bRxf4sF+uyBHddwSwzz+QE6/EM3PN/gttNgQ4uUH+4wAByuXW7gepyfTgonR2g
C6qzingrShl5yr0fHlwYKFaCURhv6dJwGD3PFy5LHn/AxNP09gPoox4HPhwyoOPxCxi+rPfWfDXc
z5A8/S5RWVmC1zV3df6tYUncb/Bv5nJwEycdLAAjYHqU4kXP9+0E8HmDx1aB51QB7DqyRU5rQF7T
OgyEPciHdusfy1WwXs6MeuIKv7FK7byqHcDnxAO4tKmsCIgJEu5zIkDJ6PkUL34qsm2t7ZeiA9ba
rtbdztZnPmDqdXzzAdQ5w1wgPBXH1zHuAc4CpU9jdB+8C4jW2Xg82KkZRuFbBGkA2ulBink7w33K
MrLbs4hA0X8moVDRvSTD8xAve22lqHOHbeJGFdBrByAxlDCwpynPLSNUSMqOG2wv1oXX+iMEjALJ
tyORja/LZd+YaI8FdeLPuQgx0rlpnbM+/vzKlysek6utAutVvgMHJ/ymgMYfojkD6QU9RygDYpdw
qXg6/+zl+zlh6wk8DpiZgKGGZI0Cilga4hCFoRxmVQ9olWLlO48jqvsLIMDGw0s2craudBiapQtZ
Qtb8Xy/yjWF64EWrgK+pw3sqWPLc2pUJr24VsSEpr3vpzOttIjxAJw20RgBKRWe6Rt1NWp7VjFrg
WVEJ2+ZT1H6L7llTZkYkTVxFIj+mBVRFAmUI/U7L8ULkKg23g0Beesg6Sq/Bt/zbbTkLbPe6ZOXk
fbAag9WHrbpoPzgodS0AbRj07AO3dL5tzO0b2hzW5mK7NT/6FWeKkG1aXQZ9+7Ze/87psE4cM1FU
QMbPg9wBroxypErSsG2Q8r0dZU+gq9RyQwvRaVNBcAZB8+PVnigLQUrkyhh1ygo0tbKKD2Ob3UH+
iAzQrdtEOVXLr8XCRFc0CCQZcK7zl3bWYU+4zhvT1E5rNKEGBJPrbX6RIyzyyae1+X7Zlegii160
xfqDWUkzHmzKW97YpDZcW2aJU0mwGZP8RSGvwWrH7bOXYMZ9TD3WRSCwFRnUI0gR0Bs7EquSGRpM
a4oEWGKkuow3Byil2RUesCXiL8eqTPU1NvIDs1KO39IzaC+e5+R8JkphWN2rz6DuxMYJnN5r8Rkg
jOfA47uvMLn8eng1xQNjN5/otezQvAfO19WZQz+hNLO9xt1DPcQAQccvGS0WoBugllh0yhSzgJPX
pz9lsC/V0+Pt+wemvTeAxwWP7ux7BOoQDCimdmVnA87xDgVKY9iKL+oa2H0ZcIIIqvXuojDDVV4Y
ysI+ozSiGb+jSADI1ZhjgwbGCupB0Kokc6d4euj/fhl1L+MJnLNxV3W2r7DlJnQldS+p0fnx+Mf5
ezD8P2z31S1VtVolcFkBIw7/xvNu/ZIniC7RtZTsHluaHA7a3QB1Bw37XW7V7dG4UOeYaC/wzrmK
Xnth7sKfMzH6xavBCFIpNYFTd/ZL3esxBCCwpIfM+sMEbeMV2g9lQX9bn1Gjfjy2ydMqXQ2OXiu+
Ywbuz/Irv95Zo6Boujj5CwTuRm6Ybzz2x/JXW0Woqsxl1iaX8F/bdLpcTgS1yeumsxtZWrbsC6t9
svJgPh7h1D17NUCFitzYiunAT4TN6KY/lWMo3YXzrcCLjf/ADFpORmoRdBDS9MddCQKfRug6O8tc
Xa0+XcFqsnOJp/djO1OPHcQL/xqitko8hOBR4fvOVrnSjBN0a0tOQbCDUpKgcdsDcDj0kUwL+F8h
UPQMzHtNg/KUI4lWrnQrlxdftC6e2cGj1bvTePVV1DYSJIDhNRZLOaCI+cyXamh5UQGgZAX8iefl
4VPfiJ8FowozUMKpAEeSUPVADyH6NqXxZF2dnBjSII7EoCu6zKqnlvfNPH/qhxcp4TesNpdxn4DF
o7qDVgMeL2C0h9KJ6C5h8OrPkZd1SoBlfEMuSKIBMU5KiOgN32KF1r51dKnA5AK6ju5XjvVBAPPh
TD5z8i5HugW9AH+KivTJkaRGg3ANUMD5b+y+OpxoRIKZNrtA+FBEK+ggogNVnUF7ndl8Y1qfXuaR
xGwsqqki6ne3s+15fAORZ5cF2IPVU6SJd8w+I/HRuXgzOZSpXCpoLJE3kyFxAAwCFa4kfde4CR8P
tsFdOJCafC5qFLsTUl7qGR84EYzhBoUQD4qEEuJkypIQykPhJKhlBKuq1jujBAIOGs7Rae5lA+Lo
+/kDehodrxJYGEQk2m/nrw5LsQozBP0aFEt2Wjc4sllWSAZboDfmVBLlFe/p+eCInRXxCvOZd6Lz
2qddwyxYNelk4o4PQxJ6OBJ6KngSaGQbmUl/OsGrwuc6gbAheiRU0SWsC/C7DhnwMDkpslsCdFTk
yEP4UZpFW7VSfNmUM1FLzTRG9vYb6vUOa0FNjlGRYFVTX1dFie2NQmzY5NB5sTRKjqFj2RxbShMr
qYFkJTyEhRlTgyiEQNyw732ja91AXrVDqz0JcRMJh1RJu2gj9inv7grPLxhD9hhHINDuztjFkKKO
sgGxAh8c4qSSilclVZr02AR+oa26CmjJRVFGQoarXfaBER3aSLS0LhK4TZr1fbHmY9kZawi8I+94
js3RnNI6AmclUek+wwd63Tnu/ajceZLkKXoBzm+o2Uk5CGfTwg/wytNEkJ5rsuhXxzBus8AagBir
F3GqqYUhDlmP1ow+hvqd7zAhmHj4iK1NyeEFb8kVaueD1ilnQzsVoyb5kqQYSHbiDciSfcZ8xkPL
LHRSxtujPiBmT3LcauJS6UDM/6TktYeesr4QGMJXfJ6aUalEPaa+6PxBV9s4jd8TMFbJpo+EQflV
qbxbfIllHbtgrxpKJlnWqai1a5dhpOAFjDZeYHrogo2e0zDgw5wUJTrpoGgQB/K+aRTJtyG/4KKN
DTUgNNFrYZeh3lM0GpLyrlsr0PUu5YQ7uWlbD0aEf84rkks1/p5pSWKHGjR8zTZzG3dTFkiM/EYu
50ftumwiydszdS1Lb/htMsAjYqVt3iuhqirI1yXaczREfU86iBnyZl7HUWo4OQiZTR4zjS/SAqXb
VwUDzei6D3h54aaRH2xrXvOgE8aLTihtkaBh/I1TOGyyYyIkxBZwICp+U3SYb4RBrBkSN03amb2f
JhCET50yj/WySKVQV3P0A4P+qkz64tmFuqEQQDlFa5NzlmXKsE2UHIIjEd9FjC4yaI9aCknIQ25Z
wSRxJEOyojXwLZW7qqCvmoCtO0k4s2YKId7kKZtg8ry2kqCWiqiGQ+tbFaodQbOkxpCmbON8Fcct
lx/BQBApgPf2ed8vHZ8p2bOkdoDMDJpcqO9uqyjB55AWmbRwe0YuUfiQ/cZsnEjrdZ73G8/iZDcU
sFRCJ+4HGSxJOBt1vua8XgZpRQaB+kVUFlECxpac076YJIYgAuvWrmQM0Hv70ZDi8SyoWLrewSsy
j9lzRcKFZhS7eWUyqt+lFufzbFaQhmWiwXDRjKL+tknCmKBrGS4dqH1cqB613c/MJTNxpYMuGRVf
cKWhF4TmfhKHJsQtnA62X0FjO9A2TWCz7ErxbdQoiSbtuuS9UZ/z8BN4HJJ7/m/XZYbm/PgxeF61
35nPmbjz/mG+EsDghoI3dT0U8ZAAaDKWul2LqQhE67gF0skq4SRDzRePrY2/GXXBoqqO5B9qRhg9
3SSdaJzDgHeVtRNZjS2BUV8k1bcStg6MgO1j67G1iWcHrjzIWCFqAaOHRMXGQjEG4A2aGPtAyo2k
8l0TuJm3x0amSpKg00L5AIAYULX8gQ2vQjShqtWA9dC+GDFoMMdzvM72XI3pq5Ccl56lAY0YFcHD
qzIjF5QaWmGkqmrIs/2p1EWPdBIY+K701KnQOazTVhNy6KkLHIkHXZbwRvZ5g/2qv/05ZAy1kHe2
qICYlYui4BOV3yEWD7anNgOy+vG8UiE3bYGOAcvSHUTZx2gyBC14pgHc/K1qYGsk2Rz2bmbi6DeU
5LuRpHgKv5N3foygb4B4Sk8EV++XyLY/HhYd+P0zrrFoigwgMpY0A4oApcgylQJhFweO1XhboTBA
nWs5Qwrf+635e5WtDAEseDN2x9zi1dG7szvGblfbVC7bRItV2EUxYdjKqNFDhMJHa4qKX9yuPLSX
OaAv3bf8j03A01BUAwnaXY1YYtso40JP2LW9GS9bmUDdVtPLL1xZ4A7gdtrbnMnJpRQhPoGnEvjg
aCq/EkgqsQ5CYYfcqhoRVjQSifjf/XNgd8HcUo7+425K8SoE2yuCXv6Oq9cv1aiGCOmu/gVx4LJZ
Mnth372Ez6EFONrj9Zsc2P+zBR612+Vrm3qQWi3BVEoEEAHuWUZA+ux+p4b6+dgSdT/9s2hXliiv
ybhQilFaWFJVXWoskD/+ZjnChrkNST0W7uzwtyMKxULmw9EOQ9id/64GozgJWDsbPTz2y8IuP5VV
qxDZfjy8uYmkcvBlwTrqIMTCron1wE/MXPiJIU0KwgBvywSIcy7/nT3qBe8BzJI5EYYJxnZkMtjM
UgoSHoNTsWaO/50p6oizvhblXYD9yJzDE3idTAdM8M89S+Z4jufmcLwdrnyJwzQs51bp35jUF+4C
mmPfR58J5+qcMLPx7+8BaBOACvtP9QHRErXxvXYII5Ata7uuUtFXwpIoykw+O0QA1jJQq3fzuY15
7ylB04skANgIxpf5X3bianRhHmQqILzOTvIgPVxUZu6oq4QDP2JfGwnOHQA8YdEQJgghYXysoWXT
M+IcfdT98bj9Cup4ZExQu+kQOzuF/+nDRZqgT3UmGpszQR0Fhgf5DtNHzq4WeSuIVnhnteJcr9ak
EeSvQPyNWAxMBLd7hdO0HvFl4+xKtyRNdqzyba3NIATu9yPAaPgDTJciEhC0cxSlnoHkzuDt1XAt
vXKHTDDZ4LvUDhE6ZspiJhlIhZVwXLfWKAfZpxC5A0zI27uCq+l1nHCEKcVCf3yYaXQPzKioj8sQ
KAChPlJhdxvfi4NM8YN9NSSrOD37IsrDehoRPKuMIHvBM5xAR8PUBlIMq1YAEE/JCJjWD0GTmYHc
mE4/xyA3LtbtjXf7TdTQcz5jqhAJkH0gaus8OQuttnKjpyaZ2/10lfxv9FAcBbkBWLOB/KG2TVSP
5HFoJN6rfmXkyiVLIBWNINP1DO2JJd6e90n3o0kzLpTmzBntQogW0ARQ9AFZf/dmGHzIu6R1tK/B
1IlihYmSaWIElrtwTc5gzNJQDQC6SLGIUbkFWHYhQ9GpsmzuW51Jg9Kos7tvoVzAoAUV+EKaaB/x
pPGO6AfzKzQUCw1J6k3DfXJhoiffgrQIVEVXoUjQV4SJlgAB8sxrBaX5dz821HrDMGabEym4RMk5
9gwuCIh7KHIjyA+9RKJ3oViFSB+wF21WOfb+rEBjABEg5DAhjH7XphAMYc/nhRzt8yj9BhswAqPu
/Pig3DuYWxPUnvQykK1UkRLtXeAx02bVyQayZo9tTG3Hm3FQSyEqjQtqThhB8wiUnoaKsIHZJUth
N5iapNcV4TOznwv65oZGOWih8aWe72EVIo4huyl9k+dnnll0rn3cZJBxGnmKARZA0pZyM2zrupJT
lumeKXKrVI5ccRbDWm8BTE16I5JWGhiU2zJcePWM6ftA89YytXBO29XCkFbpPlbP70JamGqkj9u3
nVNkm3hz3VqiVq/UeDnJ3DrdZ6GlcIarmnkA9ANp1UW160nrzYQQkyOD9quqokVndCW3d14mxHGg
VSlGJr4xFVJMCvKf2RtyhMTn5wKkCZ8MMo1/jVGeku3E2OfiDIOrGz0IDkL9oaSLArxtM2dgnCXK
+cMQEL8QbkLpgnbJSpAPRVhjvbw210tuJXtrBO0K2gOYYMc5504+ArDljYdwxhNOL6CKJAsPdVmg
Z6jUhjYkNZcyebp3hlXhMQbkdFhSpOhUtRX2WDjbLpi5COha2HgugGwApzSqqxCaofNi4ATNWtWT
s73/MVjJ8ZPR26MI+UJThd/nN3q9jGxlXkHkPty9NTturavgky19FclhJdv39Yf4EzeAZjkR4guz
ZNAQvJRb0/nig4Wo7tpDH2p2o+pd96ZAI1t2zccLThfP76aAmvWqc5HQl4VszyxZXbACK7R5cGp3
G6hlRHoVQFNl0EFUYxagk2hJj6IMlETN9CLO6grfR3i30zL+/Gpahj4DPDHDagSrAYyxQIEgx6Un
SzSEvmq7fBssf9EZyRxVk1s9noXJBUHxdWTwRj87S01CwOcqqyRJtk+zVO8lvE57Vw87K+CRHIKQ
JagF/gOD8qiqB0IBdANRBtu+cj2kjbN9Kb2CWF9n213guAbqG2UKqNEcunfCfYDzGm8dqKAjLU33
8OfKwDh9zWf7uPf2oZMsGCcnKd7GtTYX0Y5XCeVAJBEOcZRZQI7mrsFUYGPOL/x8pIVxjHCB5Ayx
3QM/A2iZiuGu7dCRsysLHjcEsNNY0XP1PIDlnyPBgTFzo4HcOGMimNuhOmA4Vqd/9MQ9e6a6jAHk
h0LlWVvNqWtMBEH4Hg3KqJKgKsAv3G5eVk4COK843xdZoKdpoLflzNROWcDDB8JDcJHCnTIcn9VB
JwlJvi/9mNt0iuqZgYKy6+OdSTeA/jkEYDlHTbZRyYnWltHSrOGKvMr32YrXRzB0uGRN0ZQ2Hdm6
urwczOiU6XY7IrIifS63Nz3If61TF12qMaj68zWsq2UBbEjGHXnP72e83l/9hd6l14OkVkuU2rio
CwySXyfPzKu/xPOOJYEB4nlxq1o+FHTfZt6vkyPjecyvgh0CpP/tBimSBgKmKLLuwwGMUfEGVcsZ
p0JXKf5ZuisTVEgiuVKuVmGX77Ul/z+kfddu5Miy7RcRoM0kX5OmnERJJa8XQlKr6W3Sf/1dFO6Z
XcXiKWLPQWO6Z6YBBdNFRkasWGsffYPIzXsnVmXzG8n2DgTKrGuNU4s3KDgd/xnVbL1GLqlhzjGq
YKd9K2+Y0JfIqr6yQ7hDbdrYR0fdCexJkfH6Nl2KFpD+BYQD+V8yZZ/PpzP0o5AHBs6/luVM4SaS
RZ4lQoFrk/m3El4JelSuHMD/xSZ4pjV0rOrSPOTTMmj2xEg/uzXk0GXbuU9Aqbpfo7lanlOCKB3j
MwxU0M6HlvToyVeGrgRJPNnE28QRbERCgWfyGwXyJs1B+TMx9v+N1gTpl15AGtz2/1j+nYCTG7gC
ZVsqjbCs3fVWBSIl7QjUw91ofhpWc6Arazhtx7NDqILVECrG0OVBBIb83/k4tSJvCg5CHRe9QblZ
0aDZEoh52xVeYtb17TJna4OC7bmt2YUbeJIRZX5cumn/lEZ/foaPANrcllAfBsNnunrHUSopHjxQ
sdRMq++iD/w5fFX9vn32d3xwEl9e205r45+tc1c1vlTq+CaivIGEWKK7QHoUgvdyDEwxYPGujTcR
mAHRUzpsxs6k0oqvv3wXns0KknfnK6AYSk9lBV9Qd3+9ref9TaHIVt6NSmfx0YFydz6+SOUapf20
rmfrPmVdUBZFhylCEaDkZ1YLsQ5b0jQusCF2QR5aaS/TzEygYFz7f64v/MUcQx2N4lqW4SSgxzAn
fQyp0pQlIZVbpslbEftOVkD/omlerpuZ3NxsSCirg9wDWr54DM7r/VmvdVoC8XeXD76dK48hmla7
HCWxtZaLpfGcGpr525hjatMGhoAVeorywtRT43ZU85VpWxgPGjqm5NjEbQFJ5vMloiovAAEKMZ7C
LSBeqgfPtHByY63EvLAVsBEQZyDIRfp47sWlUAXfcjdU7vCiJkw1q/tStRvDub46C5N2ZmV2+AvS
tXqujpVLxczk0X1oj8gZX7dxeZY07GnQmSKdKEIQfq6BBF6fAuiEiLsSEdD225YKuD6lqrXwrrHy
SCNmzL3YLNq4NA3ZL1nPhdhu63itCrw0pwQHDP0y029k5lbEtK26QlNKV6QtSzR1I4bfsZqZHg3R
C7+WxL30rBg3rgzwGqHZCQDE2VaJsqiTE92v3LF4H/3vvJRR47YUGYU21KCVLt8KxX2SB8994Rgf
Xe1valDHSW4gbjW5NVGLILQB1hOUS3dGD1qC6+syZ89DLmP6PqQnwRyMItN8K8dV3GZip5duUxnb
OstM8h0ok4zGh7SPuBk/FZQFylYQ90kcOrqyK/pbHtCN7tmDeltBCTZ5uf5J6qWzQEcFUqUgvgA5
lS6fH66mGeO61yli3KF8LY3QrGN1Jdhc2PFUBigLtRLFgDLabA+gmyros66s3UIaLTnc92gEi8mK
k1jYaOiV1kGeATGl6QyfjyNsOC3HmNduHu+l8W9pGFYUGaYcjIwqyUp2dsEjnRmbneEk9yWSkap2
tUo35eYuKL7b4ickH9fXZvoxM0eONcG1pKio7+CGOh8TKix9WwV545L6SwCaTTfQeuNDWE6+lcVn
DaWY6/Yun1t4DICDBGlEBRUJbIhzg0rnF4pKusYN9I1SR6g/+Kml8be6lpliuHwHvFhI7eE7fxIP
8S5/AkmBEe+xU11y4Or2+udc7hsVyTcEnlA5kYCNnbbuSQCYpMkgJGrYuGl2X5MfPb2JaL5yIpds
IL0IHS70DqKWN9v+gZonAnhXGrcCpjOEUF+OPFP73+adMYQp34FFnLr55w2YRSYSHjVF445OjfcB
yAPB1Qg+0rXn8uV+ObczDfZkwtBurgEPDTv6gOyZaOvRJko37QiFmJUjfek1Jks403ibA4byu5FO
LAVKpxYoFjVuo5DArKX+TgYf7MraLAwHqWxJRLgMhjIwdJ8Ph5e+P6JxoHUzy4lNpJqZupLmnfbz
+QGD2MaJhdnqN6Q0IoCYWxcQF1DyQXJupzsPa/nyeTs7vD40mic2AVGehALnDjCkRl41StS6iZre
dk+kQwRf74wKrYrhcxo8jE3xJvbpbuDePoH4J3gfe9XhRDWheO8/BYAHo/8/uc0zUykf8zC/IWPi
oKdJ8I7Xj9zCuuJLKQJUGZo/F+2t+tBIeJyUrevpXNjVSRvaLR9+rhuZt9z8//n4j5XZwhZV1VfF
wFs3HW8bH7LLZhLgflY/g3s17U3tzu/QnWrk972YvRR/SeBEo+3LyYp/WRjsr4ISJDyAEpB+yZZP
NnGbE6/QMz64gEYzo21A4X99oHOSh2mgsACfiogSdGJzvFabKZ1YpO2AhAT63JW3+Bg9NS/9TX0P
2pQNsRLQiIb3emAFo813MvtD7OtfMJ342QbXRATNgP0iDESb0/kREoK4iwUuDy6HvgRJA1PKDwmv
retWLq9DDBNtmSo6hnD1/kZlJxNJkjzNx94bXCnrtwSkERp4KrLsVV5LyF1CFDChMsYywTog/qxO
S3piqaszIta8Gt3BHK1+pxyKRx/sw73ZWZk9HNBhfO+bf6PN+Hh9hEvzeGp3+vsTu2EaNpkolKP7
Zt2vvbyn3T5fo9OfPc3uyc9W5aiW0UkyugZTN1/toQa3nWY+xM4a6nQhOj6fvVmMNFRUAB0DLA3m
V7qJrPxW36m7bDtu+Bu3Pvl22AgOcZGVhvZkZXl2vnLiFg4EwnI02KLagLYvOJjzsY76SLOyy2W3
H7rYBL6fecJrJIZM/dFEGzIoKF6a1ANN9jGXXyru5FXgxFl3F3rgkkeSsiDjts1vxsGW13TVLq8b
YLAmnUBUJ/DM/H1TnaxDFYB4SfYlwP8BzzfzEU1go0yCbdIXIGRRU+IIRGxQhlfI5vruWraMGBns
BaBjm+cgqJ4jQ4vkpVsBY9IBe5HpKRP7jb/L+VsIBerr5i79HgAuCgTqgPVB7D/3SjoVI2GMItUN
K3KrCYUDopuViGchkgTLhoh0GgJyXdOU2VaTBpqipmiobh3YxX3koWq7G3Wmb9KfxE1vClcWWCyz
7qZKLUV1aogHSveSE1qS2a5mEi/90/nHzHZd5EH/M/Z01R0eRJASkIME6itEYaEZ9jvebHXIJT+N
L5BrG+qt7BjN7vqEXyZRIeIEWBWqUOLUGzBPt+d62Q3glFDdUhUA+DQV6QE9NzR7LiKZkWafBLdy
s4/1vSYxOuqmnjiR9gVuqe7r+pdcVqp+vwRXL3RckK6eZ40FraQlGdFASb/1BKhvptbH2L8TzPBe
C+9ScJEIm7S8LQ/yPtirbvRA7qp9chx/JM+Wmfwq0S2gV8ZW0U3QAI0rF8llPAbGJU1HEdzApQzq
z3P3EFdczosIXzfU3w3oL2vjIVX+/lWhH10KeJa/Xp+NyxoFZuPU3uy9I4A5riMp7PXthu67G9eA
TMDzp/v4Z2VgynTRnjt5WAKfEOYcEPwLlJefJpMYU6y5yh3EfnV0aNz3o+Mf0eqmOeh6TTadzrr+
CHxflTP/UL4YkiPftu/jB21vBWdUbbl2RvqgkW0m9GYBWenSETahuiaocXnVnX/pLGSo46puKUk1
gGRaRkpowo97TV0DO1xeerCCbAig3XATaH09X2k5kHqf8k5zvcGMq5EZKl4RxxDdZH1QMTVgqooW
ljh21iKiyxaBac0R44LfS5pajmeWDTR2D6nQam5YfmsHYRIPtTJutSDaHLZ1eDcAFN6IxzFcGfLi
vJ7YnYUu2uBJjcZrDZ7vpQqfMqx48a/WTp96cqg+BZ2zhEFVd8IQ56PmNmHtjjTetnq9UbR+5fU3
Oe+LzXxiZha/o1gYEKPvNVdLtI3WJcSkQ/FdISmbGG1qh0lTrFxZCzfkdFEhZ461k5HYPt8uUlp6
ULMVNTcp3uMKjP8Oj7UjWtVZJ4TboBfs655haYRQZ0LL5sTJCvnic3s5iaky+kRzuz5jqv+qyd0m
8h4ztE32VboyuKX7eALcIgWH4BkisefG0hC9qaBr1VzwTBImjGAtyrOMrrighegPoNZfsm+UC/G6
m13JQSNoaGeWVZeAXCzTweIcH9PkRdXQk6PaBBultw0IxNkdeP8puKm+4swpjamHGy1zhvIeAWxV
g3OySe3VhMJiwEB0CXxzeCSjm2Y2CVoTjo0cE9XNomRflzqDaLMlYH3RoBEQmaHr2NTAN+d5Xm6O
nxAvQN/pRBqvKE++sS20VwOq3o+Q8G6bmyRcS41dFunhNtD4OlGVT/19cyRCNYy10um4wsF/yDTF
lKHxW/GtZ4Ep89OzAI1utGN4DyVbaxCf+VoX1+KGPDE/m55eRcIO2x3BaY+mzDoAJ3UYlaXFfTSQ
YTaBjTAGZeUULG1MIM8hOkcBngEu+nxjgoOSdnTApeXJnG+Q4IrAewkdwZWzNn373J1AGwv3Pl6R
gNXP3AktFDQEdwpixSdE+LatsqNh3hx95nwYzPnehOxWNKHr7FBXsEzbvtm/2j/s8+bz+bE5gGv6
TwCW+kcwar1vtw/b7dvT34dH8AZaB8t33w57zzw8rEGmlpbj9JNnl2Shd23NB+zWeqzNPnqmw6Gj
pdNKdxLgGtfnZzFKOTU2u7G81B+5PqiqqwBiX1R7AB5l+qxmjvQllI6q2umzstdvouLggYj9uvGl
W+vU9uzWmvSueZRhbZTkXUXysqssdLFft/Gr7XltA8y8u++JRVH3VHUP4FrsnYmxBwRqoGGSQXRK
Jz0nO7Z7pltQ2PHR17/nN3geQ3LcWnsiLwWgOgWHGcD4yAjPT3msNoqSxLhn/OEj77ftdE/7rB7v
Qn4QNafK0pX5XTpiqImA1wreHwHRbO+XtV4KE2eCW3oi09BCFazUEH7fFvPJRZIWvkvCCwNvkPND
DERBBhhXQlwH+obm7mlkP8RS2Te1qfnjWT/3oVlahNkRUByPW7pL3l5SBsWM45+1Rrilc376JTMf
pg+9Ko/tNFbtMLie0uEF9gEgxMp2+l2kayOeXXTgZwiGjGLEKRv24O98M6Ab8MWZwaqbty/naadb
P78aN5Zh3n93bxBpYgVDghmseM7nROMVOw+HHBKaL425Rhu3dKBAeClBfARk0ki0ni/HWAZ6FhYN
uCPA2NEM+1bZ5mm7sqsWZ/rEyGwGBK2uICPEidvDV+hAWIIKpQGjaP55/eQu7t4TO7MLglNki+sa
g2n8HuJblKNRpIyHlfhoecrQ6z5dROgYmL7iJDEjVnpmjG1PXPAI4aFw0w5bCfwe14eyFGEaWBLg
rinyIqp8bgTEIK0fZBlxBx2QyRf0JBTPtEenKJIT+dd1W4vLc2Jr5tBlEdxRVZQS1zcO47cYWUVZ
mRJfC5qXnBkIW39Lzri9fzUgTuZNapuuIkFJ3AJk3pGy41w0h6C0+v4BwVSPYqJhHK+PbOFexDrh
eYtr3AD+YLa7dbAy+0WiENfQhuGgS0Fp16G0GQtyy5ElAhNPuGJxYQtCLBb62CooESY88fm6GYMK
QQ4BTkWpwGsUIcPT8qfrg1pYrjMTsywBDXMZhBHwJ1KsMgWwXhVpk9FJ0zXNmIWNTtFvgEeAOP1j
zDZ6MoZ+HUswVJZ/gAwJ0C0/9Cu9hGs2pr8/2RRjLVKfVrBRxx8YS0O3Ur8Ch16cLyQzVQ2JDg3B
27kJgwxtUg/Y3n1CMvB7DE+E4ImvCuD4itHGcX11lrYcmr0A3NPAh4Gnw7k12c9SyIZ3xBXkPLDb
IAdn9ajHzOMBWqfSMNg0ebBygH/1z2dXDNLElII2Dr2SWK5zo03hBY2UihgiCKJvKbiaX6LNS2V1
kH4sIaRRmnc+g/Dk5nh//36vW0c2QDPuRoJmnNkxGQyAHVuLXRYn4uSbZhORCgAVgusBu8eon+qw
181YbyDNgEIMBJVZqxUquz71S3vpdBbk81mIKrCgoBuOQC3qUamOkbxLwpUK7aIJuBNQAeFcYI3P
TXRZn4JRSCKuOt51/uOINqpOXznfSy4EALN/bMycluGDSD2sVfjJsfvupfpbyLl9fabINBUXG+bE
xuxM1IpYNcjko6ViP+xfuI03tVlj7+A1jV8xq96gD9Xs3xRWOQiCn35yU5g2FqhcGZoXcvP4szvi
+OwIGoJCE9o0kJv0AtbjXydSUlBVIYZ5bU1II4lsq1kP/2Z7EQUJEdBPAIwyP9UtV4d+yCkWW/NV
R/YT0Eml+VsxkJ3cyOkdQc+UtTJrC5OGnCnEnwD8AwnabNIQp8dSRxPqavR5SHZ4AeVQ7JLz+L8P
MNDuTyd1dfT1g+T8fJOlQzN0lRRShDFoYRAzJbeSFtX3juvdypFZOqT/MYVi6bmpJNOqUtME7Gde
PUZq+6L28isNpZqBDl0zA2jJOtcnca5qhCL01AICJA0QXr85z3OTfqLDZphS962GYHCFB9UL0jlW
YkZ4Z6Hby0zuOAOfllNbut2Zb7INbWxSbVEMuP4lS2cZwRV01pH1vWxsyjSt7BO1oq4h7AXyIIo/
BmKf6zYW5xewFIIWbkRyc6kIgcba0Po5dctgjEzUwO6hJ4/UjIacsnI/Rpvr5haHBJUf1Lwnbao5
vzaAS6McejV1QQfHNPSj5fpnPT5fNyIvXaiomiJPjkYYAAhnnp0OgSqEQ0PdCqo+QXfowJqFe3v4
29f3YsJa3TF0NEeK9yVBhk7dgLEv8Q7ZyFm2DYVj38YMdQ7WCz4bvO7WD0CeBFGv5l5cgx5fdiVM
mw2HCLBTAP7QNXa+2bq+rnhVD9T1ghRQccUJ6kOHh56/k2tLk0yC9gyTy8a/WAeKRVCnXi/UG2cu
vOoUHawdCnWlDgrUlNYPAhjaNh6SjSuVzd/KxNyTn5qaduBJAFV16BMQIphqzNbp8UtDsXwAnz/S
FWhRAorsmO16yEAbiATuEAb0LDZ9EL+P6F1M2L2/+fFtdhNiFlhgmMH+4aExjX8R5VHAPoDoBPZI
nF+bSKBnWgIGETccyROCoCdS0dL0ellcOW+/4dXFdCDYhywL0KOQCDyfjgDCbKByNOCjcVMlu5i1
luQMNmd3KGNtJesuZD8t+07YTb4rQPIGkghUfSUbvo5h4NdPyu/74trXzF5W0kRZXfj4moQMTG0s
A1yff4Ruo9UbLzuQ1I0CbioEOTsD/TkQVgL8HvIrfDfkttrJYJntHZAsQWUJsGzhYCg74JatghwG
vlWigx7hOR2bdR2DIPhNCvZpH7ImvuONwwVQA+P1axKdiW4IVTM15VZHIPbg77RiMEm7NljM7LWx
TmHNyUYUIjCCjz2FV2jRbAiiXrRuXp/OJb+DUjHq1dObDvnZcws8jguccV93aX9fj+DsDJ90BQyI
zcoVtZSxQdMWSN0n8BAAGLMzhaKFHwYZlq3CucnZGziZLIrYCDU5hlsJtBgGev+Iic10hGCF/fOt
s+9vlZFfRYXaNsXvKfwZmG4/xBYyEcyKzLUCykKGAFowUNGY1HqIQmYvzbaUa6oEke4q/qc4fGY9
B6PZZ5l9Glppq3q6clteknHAlZ7am0UlUdmXSl3AHtW/RP/WU5wSgnm8c2mAW7somViaacfUxDIO
YdSZRu942S5AUEiGh1qOwUPTm4lkK4OCDQhReKDukTVNH3lpJdL7IJkjtAZTgRXlMWlf9PYx9pg2
xttYWOusWLwWpnmbmjiACZlDOfumy/1SS3U32en9uwdOvQDFpp26bSGerrr9Sq11KWVOT+3NvRKN
iRGUsNeCKnXM01fNeBWbwCR3Wm76xkOhw1ODHGEMbRI/gL7Q08aVSG8umPAbd51+w9wXBSAqmLoR
3N67EwPTyx5BM85C6MxIlmFs0P0hqw+IYEyFOmMKotPepuKnGFbHKoCuk8ek1a7dacvMXQbqtqBG
QrkIQOTZNVmLgViFMbZUh/V3lRIZoPy7KExC9om/LaMV/7HQhjLV2VFCRfQOGUR5toVLSGQIuV/o
LtQgFG5r9xqwZ67fv5dmnXI2gv8j3133WUuFxFOb8xo4suyFR/wc0w4ENCh8nMDst4IN8h52r7PX
DH4CdGgWBC5dNGJb6Upt/LJtEcf2ZMzzfMRASh7wyb7WOzUnh7bogbxsoZZnEb4JBm7W/A5EuWl2
UGWL52uNoZOvvFzjf+b8F4lyci00vR/VWgf7pVHsFeFNV0wq7kQF/ZNBsLLHF/cTIl9IhKE+iOrC
+QURqYE26F6FYz1IDOxRpsGtBBFpRA8CuZeV0ozXikXLruTE5uzaA3E1aFYB3HUVxVY3HYVeNSYX
hWAgHxipX4tnyft7fU8tRfmoveN5CEYh9EXMhqlrUQnm2E53Q0206uxNBBonj5+uG1lcN+RqwVUM
9kqAHM7ncqgaSc0rnbpRlJqhvPW6xKKeXavcFNaENX9fzhebBHsEjOnI0OHVe26MCC3w6hyOAN3f
VrSLdiJk0XEgmc9UVIl89mTgHg7AAoUq3GgJ7AtVsC25uc9vOut9wkh5LN3dPHfsT2JmCOVAjoIq
iuw8/7k+K4s7DG85JB4wMRfv5UAgMs86OHItyFzdww4e4kPcWHiFOPHQf8RVCQr3t+tGl256yJIA
ZQw4KBAZs3BElPIG9XAY1bnCshjRyE26aQxQr+WISaSV593i7jqxNluLsq7iqNSwoQlcYiF/qfKf
Aa+160NafEMinkB7I9RMsY9ne3gw0jiThQCuX3hJG84S8tXyXdM9+f5bUm+TmjUA9okhbqPbKHNT
adtrFOQfObAgX5FxO0xEAQ1oqIbCrpTitfbrTRVuCn1TdNvr37pwEhAhgPUHbOPgQPlNvp54sFhV
xqADPbzr8wHM+e+qd0TnIIu7+ypaI7xa6EUAHA9wcoDzUFoy5i+l2KBDbiSTC0Ogj7ik3AbBZqTb
oVJZBKnXjLKxjq0YSbqW9SP+pwxK4CetWzn+i35twgaCs0xCkm2uF+xLY10WQqu7km8Hmp3nm/TY
VKaGxEIAaLR05GvX89I2P7U4iwZoqvpRFExuLcRb3R+Fdz+L7dyr0eP1XcXdW4eQ5PrSrpmcnazG
y5soGWByiGN7VBHX1099cpejS9lPOlsVtJVOvTWD09+f7KUUwxt5208G994+5eFN7P0p/SPEGqws
bLfXh7fkrSaJRDhW3IkXlUqtkRVeIYPjphAqEaqDpG87gRGgGEGgq781wkqAtZjbQwf2xKI2Ne39
xsEnw+uqLgN6Ajg1GRAZfd/j1eRvi3vFAXMg+1DtkpH9VJOQ2FMM8qSWPXFzpHj62lmysrTTbpld
KTpSVAaGjf5WELacz7TktwMEx5Efxka2qf8lF3xbU53l3Ro305J/OLU0W9NEKBJwbcBS4n3UYsWm
t5CkN1YSIzsmrCzp4rBU6LSiew+X/3yG/TbwoWocUBfFJ0RQkaPKkGkhuSmJa7nhX6DTxRT+tmgA
f4KS5nRTnKxmXLSjX5YhndAnYbRDI8BIdyT/Hq1WeI97Ow4KK36GIkP9NUg3IR9M8EAADtPslP5p
IBs5XqtILnkl6CkC+oZcEpzyHJtVxkaVCSmSx2kHrd3xuZKOqm4H5KMQ0h3N7xU/f1GU1+vHaHGB
T4zOXm8xagukz2C0hc8V+h8gF606/2nQJ4L65crNOMVVF5OOCxEFV9z4yByfT7ooKCQLoazhimEq
m0kCBKGQlGucH4vb6MTK7HQ0Y5iI7VggISfthxSVOFSDWnTBd9DyHtYAE0vvLvDC4F6b5DeB9Jxd
9p0CMkBc3UiDvdWi9TVCxdsD6U50ox/9l2QFYbQ4NEwdzghe+NAEOJ/AUSqjJIs40vrRu17Diatf
nL/KwhqoZWmhCCIyAGemXuiLAJmGidKmA3V7/SkcXb1eCTWXdt2EsP2Nh6E4PxtHRVuvRncEdcHF
zLTyvQcJhJG9lJD+6bTP6zt8clHzTYc+m2m60Ipz0RJfKl0URWhzQ0eoPcoVy+XHZEQN5oEjfb3m
mZfSa4CO/mONzIpOqIckMvDT1M24vlPyWzEHs1T0Xgk7KfsMQKrlmZUGzxYkhygJrKKSwPEz7vuk
siHIzsb4tefQi+c7PXihfco8487rHoIcAiqmALb7Hknu8BBDLUXcTW3AI9+Dd2IHrnO9xcE9okUY
7CAsE9A5kt2AxLoZmJAeqR8yebCuz+zCFXw21lnOEtTPXgjyC+pyOTh29UYngglIPDqpDmj56Xa1
tFZyWtqXkOZEnydSl/Ajs9ntED1C8gprmdLIjDLxVheK3fVBLR0xCDegYQ6nGomUadAnF4PhNc0A
mkrqxrmqsjaRDZMqIAIQU2SUCt+nK5eeMjmIi/1poPAKpQEQfc7RUFQM4rSpPerevmnMAtYFUMyX
KcP/9nH7FVlfUOVmb/jdZyhJm1NeX8WvDUnM9vn60BdaPhGgo2cKjzEUnsHrfT72IOjQbS7jU9Te
VhqWUislhzjYkmYnjru2j83OrTmYvvciwG5jgHeLg9gdLIn1Gn3HEgj87LEw+xZDDxVf0kvdFcot
qcOtUNoEj5PhmIPd1dgg35FFfz3FrPC++gGZyLBWqV7KLp19weweKaUeQl0DnitB8pFTh/Nm14bg
i9McqrG2e5h6P8afIolZmu/6NTTG0isSnfg6+iORPsSGnEUoepO0Qt7WOsiw0c9cyU6Tjo8qcDd1
8hgpd7J3C4V4P/qu07+a8hR1u+F7BAu7hmpj9C6Gg9kXTFI4q2RIxSIwlOQ/9Xv62K/pNC8961D7
QskbpSmRAGx5vmsaVYCeVsl11zPe8I71U89q0WqoZ9WtNqSmrsbMiA5pbQb3ipGZhbcdRgv9M5a0
NmcL7sEAxwBFjRjhEwoH51/S+lIaFp2Eh/cIKpJsn6zpPSzd9rCAnwwyBAMMwLNdGfhKXhAOUdha
3zRQpd0K9YOk3U58MuVDQVRW8kO4xgAxrfTMQ5wZnW3Ergl56WWq7hrZk2Z8TYWuWnFWzv6CGzKm
ZBiIrKCmBFTm+dxhl7SFngvIBIgRQMopmOfVVC2BTsifM7gnsw36yOkBOkbNt4+2oGmsbsWo0R8I
FQiTCuNfZFfhjADfxYJScGDM3h5cLrNUqrGatXArlRvvXtAOCVL46fH60BcCBOQBAWmkyAaAzmg2
vbwuI7WMMb0xkkIi4n45PjR8i5KFj2guWMs+LK3mqbnZsAYpHzwO9SqQ39/W8mcR3mqg4/6/DWl2
JA0hLppxwJCiBtl/CH4VjlQpTC5tehP9i3gbDeZYJkmZeJbE2c7R5TqJGzU33BTtxLH0pDQoEApv
jby2IZb6Cc8szVyiCnqrPM4ysOPIxWuCHqABSqaVuuGeQzt+yA1Gy0/e4Cln1Wug5UU3B+UhCneM
TA4wcucHRMoVbjRhabjyRh03cXyfQDzAa0xFvoslA5W9ndYca2NfKE8CGH2jZwWN1mt6n5N/mbuC
ycEhby2LIBOdLaw6qErINW64LXr6axB6jBrK5JVvcn0lm7MQogNoALCnhqgZjL4zS1kuh3U0CgYa
kjJL82+GtGF1tJPCB717ub5bl07Ef0xdsBFmUELojdb33FTccw8EBWgZBzDgupGF4AZ+TUbWEf2a
6A2fg+pyL4wGIcLmCZPHUrOyxNSaN4njQRDe+t0uARIh3HXpBxUA2SltA7yIzQb4t1rY0hXIyOUq
IsUhIcrCH7hI5omOBEC7uiU4MUkhvudS+QaQC9RoaOckCl97dC/kFdDhjf5fJDsnneHfxNZJRCuW
EhCXnYSVlDQT7FJFNSVdNYToeliYQ+KITC3s67N9uaSwiVYbvCChbyz/YjRPbHYxcv19HXlujcjQ
r50G0rDdCjxoeWAnRmbXPa/lQQz1wHN58jeKjoaTZQyEmQRyxt+CIlrZuPYuvrwqoKUAVRswR6Bo
oc+nEo30g+ihhOIGCiC43nseErfy1U0b/EmyG+BS/vtZnFYN9E+AE15QsLRqEYD0ITJcEX2aw7gv
d2IZrRVRpzfTuUvBmE6MzJwqV8CCUCmB4apaY0vKTQ6VBmqg9UveZNFDb7wS788gFCtnfiGSglnc
FwQKyUhmzoskGe5jHo84A13m5nK09yDqBk0MVu2aCSZEnS5oN5UfWqsY5IWnxbnp2YVlpHlt6EJl
uBXKmH38/NBDr27bW1CE8qJNZul/jBrEAa1Dc1vQnq6v6f8ycKSRAQzAuOd+iKoQAUiCab6lrGFZ
9xMB0XSryNtsxG02ItlpKr7/zEd1ZTctECMgSyUBEqqCGRA39SzrQrSirsIMlwfkY45PICgC1vmb
mgSqN4LZoyIJkTvbZx8jw38ihb2pjtZwMCxgraCWCIi7c30qlk7T6ffMzm9Upgp0svE95FnrQP/p
mzKxWyQ/JfldXeXDmUY33+cqGKvBUQ9ABuLc8/vbDwE/I3qNw6RDZyHEgyjUNqX41nmGU1UBZIsd
T4WzknSz8lCPgi6vckv7Ec87jZsQhxabP2Ll0AS5I9Bd8g1doy2Y9t3lF4ISGX25EKUQp2vjxGnq
khL7JBgNF0rY94EQQNq48o/X5/zyWsceUOB9wdUPaPBcoTKXkpp3Ay4DA9TSHEwfUX/kOaRo8bZd
JTpeXGBUFqcaDboh6SxkQsN/rkOBBgeNK2Ys7fAi9AGo1fWccTljEfq5FeFOjDeh0DNB7k2dbPJi
RMtUbHOdMlV/8iG6fH0GFi5fdJ0pBmiR0AwKGOv5LKtJFag09HAdAuamHTwk1iQoX/B65bit2Zk9
Kxq54mMpIoASGvWWh9kWbYJ7FU+3aKVvY83Q7EERVgHoZysYGnpbM1idboLAXMPaLO7Nk1mbhYOh
lKeFwXHXkjb+1IMYGB/os1xfmcUL/WRptFl6T8WTBST5GMnomR5QdurGx755/qaR5Tf3A3Wu21ug
acBh0NGEgD8QEs7xQxqNxEQaUs+NmfAoAvgYPPXWBM54AgV6jSwb3RAwhN3QvduCqOa69aWTCMa6
qatJBTvKL7jq5LQnaq9OOD3PpVrAMsR+6BpVsleRA6vcrrSJLYVjp7Zmnhb985LQphnCsW5D1Y8y
fSi1FRNLZ33iv6OI94AnmAPnQ+4lHiohngvJegoq4EhiTX/wlJ2k7Mnayk27be4p0awCS6i8QKx7
thtJmaEZauSAlaXiDYITE50rlhAIPwSJ8EqXb+Tuu+pWXkQrRucUsTUkvQsyFJ7bDBlQy0iLGodK
xMsP7Nj1mKADmgJjLgdrQeeiXQgfIj8MOnP0A507LA9HIo+rygOASN3XBQ44GwfTkyy+19bel4sb
5cTW7JJs1KxIIxET62d/i/hJV/+Uwr8JOFHf/Wc8MwecetwX1Ajj0QhgvXt5V9nQXuqHjyi+/X+c
fWdv3Eiw7S9qgDl8ZZgkzYyCJVn6QqxtuZmasRl//T2t9959My1iiF3ANhYrQMVO1dVVp84B+WRJ
zRWPv5A3wLPvwqLkinWdgxZUg0UrGs89PxrAtigORTXlSMunCjllUOxa6v04sE2jxbvbB30hkSzM
gwEMPOACbiLt1pJZ1TwxmHdQifJUK5zYr0r9R6ePbvWssp3LdU/RvTw7ZJMeFP/hxr+w/uV0L/zM
PAsUSMUjoJFUrwbIyBztnT0EDBrA1sqdt3RLgG0ff0BWgThL2qppYxSZSvHsQ2kLCgbx9vZMLp4E
9MCjgxAS88AsXZ+ECY7A7Ey4sQTRnG/zNhgT0/bLPtr2fTj+5KUPmacVowuJHyyf+NVo8cCUyAFD
O9SuUzEVuyfhfgkuUeCjyG6cgxyiUUb9kzubKvYT+pGgs2yTln5dv3XqqmTo4txefIa0iRXUmDNr
wGdknQ4NJ6+znucqpOG0MbdjAKa7CNgTUP3VmBWysoeWnLuNzjYkKwxHRHLXE986CR3LBM59Snc8
e4e2FTDGXpU3Xqv6pbnG1LF4Yr5UiGwRCyPnd20vjW2wyytYaEA3/NFiL72xr13fiCy/LO45T3wF
LL2NkoUVajEKiDW7/3CdiSZ3De2XIF2Woc1FNaUKmeHs0TTpq+nGrbZoTYnqQNPunWrlZlnyupfG
pDjZ0fpuMFVhbH4RHVzNETJh/8UJXhrRrufUyeeJMgLXjnAjapog0z5yHWTc6lsSMV8d6I6hwdjr
hnlTFUEx5mvnSCyafGlj82A+FciygHvz+gOiTm/zmNnRKUXuMjd8AHAC9EAAtYSEG7vj/abLfznV
sUggY5RsbPL6773HhX35/gaXKDolcyuCGGaYt3hsjvlT7U/KpjL7ZwWP/2S1F2PpzALegKMDrBYw
29LCTkqakl5zcW4Ga8uyk6n9npu3JrpTynwbGQNclx1Abk/lv2qahqDmPFruauZaWJEnHjEuQgdQ
UyADIF24Gld4Bc5rAreJTpDpOe72Tg3SMZAOUg5qybH3bPAF1Hp6Kkv1+fasL/RmiJoACHEgtgii
H0u6EzRnqFv4dHJK74Xa4rgBlzbSLVgA6GGcsq2zT0LCQm3YFH69W3u3LL0pHIQaSGCjHQHvXmkJ
4m5om0wziNj2Vp4FcbJhxlMfZmcXDXRhpD2sjHchnwaDIJdFN6AL4T3JV46RzfIs18iptRWf1yQE
xKWboEjfek60tau/ijv4+urpWljkK7PSK1BlqlFh9cipzJ9H9UHrQGpsO0BGemC52IDGEnFrGzTx
GnP88gQDuAb8sAoeEjmZrcZJrM9VhzsfjLpq4qFPis0hd4Ae9/hdZ4B1dY3FT2xYaUNDQgiiK4An
CekRyZUlOGqj08DkRMBdDm2sGLoe1LwD+8T+9mouXHwOYjaQIYBM3gJb+7XP4mU3WCnBpduXzt5B
lsJJ7hhzdo6V+Kr+ZoNJ9LbBxeMiqHHATYKGAV2uelbp2NaTocFNE5RBUFgC/RwalEZrnzgMbWSP
0Fv3IdYQqiV48GxQOAPXZiCDg6g6SLWfBX3W6Iu+FgEsxdAg8RSEukC2CwK565mIqZloepGSU59D
qYqEZoG/96kOx4U3n1p47dRtabvV2BDW5RocRBwaecUvrUvrYKqUdm0Xk5MdzcxrW8CLzJNVeXVv
gihtDYq5uOpgkDBQLwFaXa7yJ3mjQTimgjVIgcYptjXrdpOeIMxAh0JeQRdJXc3DL9wVaGEDcQAq
CyJhJj29Ct6RDutJgPeAgp6mdUFxdvmmjM5FVHlokwCVLfJmMRhUyzutPhfsrhxXrsjFgVuCHNNC
AwgUra4XWc+GvCNJQU6jtXVqvrHrJLBRMsZpbvQ/EOta2e0LgQ+IOCBrCSpOiPQYUkjQWuD/HpHx
gXazpQRuhQJOQtQi6O1yjUBl0U+pmFyIleMcI810PTY+KhHNaAtbyFX42Ms7Eivjvgf8KnDy8khd
9OxneWkehjKe/Fi11i7ixdlFrQNPFxRwUSC7/gIyxfnUxQo5Rdi5bo6sQYyS1V0HxpiUv8f524or
WbqJYE2F0hC6W1H2vLY3u8M0Rgyr2bK7KM2C9q9h+SY3z1B8sM3Mw/NbWas2Lh3US5vSimagj+p0
FTZZ41lz5VVhh16O/Ffk3x7c0lxCKloQWKNgbMhjG5q+58R0yamxoveiLjdVDspMUB/lH2jeMDhd
Kdku2UMxHJV3vD1x2UlPzzJTtY5lWLvO9lOebMm53aqd5iv1j5Htbo9tyRNc2pL2SZYkSlSKfTKM
s5d0QNyvudOlC/TSgnTO64LbBa8mcnqNuRZafpuQkAAsenscYq1lpw2wBG4LJDiRqZNOnNVYXGUu
Qi+rto6js6PjDyfaVzX459UaF0gYP942uDgsoNAE/zsKbF9Qy4tUh2mUaStAC6dihiQVcX0eQQhG
V7bKmvzPkuNCQR2tF0hz6FBAuz5adadWWsEQ5FXm62DdF/bPeK0TcvHGvbQhHaU6x25skLg9ReCv
jsL2dXZ2duZjCgvPDhL90/101kpyK+OypW0+OjyP5h42Xe1v3v113HPVv99epEVHfDEu2Q1aOkEi
xcL21uGDlPxOBQGyflKiHfLFzSd9m5s1ZtWlA4WWWQCHgSdDT6kUkrv1wJPOUejZzgclmHVz8uai
WGPEWKorI/4Fpt1EwgBasdINzpJIo01VAZwT1F7so8IIejI7rML3lwo8l8puzeLSfr80KH5+sd/r
NqoiVQekpS5c8DOHvfurb1Swu7srB2txaOB7AS4YWXdggqQZdKqYO05ioVTrdkGGLqtk/qc+oOuh
GACirw5Zc4zdzYxLZlKRgY/urfSdzU8rO2fpcrn8CunUmWXsziS2AcFinx1oGg78Z+O+4PkBzPvo
gQ5dgW5IMJanMfEj7R5fQrr7OVtDvC5NuyBBhMqPpQGgKB3MXAGv+KCN0QksQl6VAQaaHuvZ9fqM
r3jQpUQYklD/a0q+diw6Oyx3ZkBcoC/qgIoMuIRDYaU7tLGeB7dHOuopK8Ak7qhH03hquhWMzdLJ
gUCE4PoRuk3yY7ZNq9YsCrx/WuU4kRhUEiveYGFJcTAFykxgzHDBXm/h3rJL25kLem5d0I0lFA4B
d172Edd40rWrQeDC0rl4xqHZFRzwCOwlc3mltrTT8/jM/hoHNFufQZJxYGF2HJ/QTBE9UxDWpugM
3tzeuWJHXN2EkDgVOhsADimgypIrAHTKU73u7fgMOvhRDwTqwGihB+KZyX1lb+phJVpZsfflgi8d
wzQXAy9hT00KSFl+xFrukenstq9QQAya4tCkD7dH+G0dhYgrknsYn2sCri4dzU7ltBwig577Ng/r
wtg1wzbPHmvXeIlIcNvWt0UUtoAbAipKsIHJ3Umsrv6vLaCwAJXZ1qAd4zbZrmJG1gxJDt0ZWUfT
zKHnLnqoBx08l1AqZppXrxESLBrCcwsbUuCQZeJoBxmqBi8Geh57PUjRI+QYD+ns7kvt1+2p++5Q
xNzhCBi4nyDzZ4oDf7Ez8lQB9e4Qx2cQNDUDZCfTKUCSIzBYeRj15C7PgW0DFwFaebBHlPJjdaxL
e/PyC6RJFSwAZTdm8Rn4izHK9qQ/tBbEAA0WZC20B3MWqPTz9rCX5leoTqp4YqJ6IReObL1qc91l
8VnB4xKsEsYA8qhov1rbXLZjg1wfgD2cBfHzi9ntWzRdm2MVn418p9BPQbwC8or4X1P/YhHxPP9f
M5IXS2u0ylocZno6hVUCNb0MzGhZ67c1eFjWNuf3gE2YE3BjQBWQypbPW1VDExqvMJjjk6/Ch72n
yeBF8Yk6fWi+TORnlqorZ/w7TE4YhYoe3g54wn5DkBbTVPN8gqcGW9iW7IbH9D7ex+1J31prpTXh
m2Tv7FgOUvRCGAQZ8utVqyvej7E6xGAbRpPKPcVBOEbJC9G28dpGdMWb55stsTfAcSIgudLSUWI6
/cT7+Hz388P22vB8Vr2z6/3ZbM77DXq/zpuz9xQ+QYLBe3pKg83nDxAd+ggngx+f4cOPj4fT2yco
Cb17MOocTv77KXyY/VMc/vn7+OruH+8mf2d7nXcA/+377vnxD1jmH/3nRz88rCzQksMXeZT/NxDJ
4eclGv9sMRB6Mh641+wMb15LmIiJvzVZwpVcHKdMnxO9L0fYoCliH6uzEOjRtaDgK4j6bgZXM+J2
AMTlFl5QJFpNBjrSs2qmnlX+0xuJF2dA302/oQ49G4mvsXHbVyHycvWw43Pjg0HUV7IfjfVUQIBn
ICUawvQAmK/tbcclnOGtT5O2JlpggLciDRzXAdJJ/6xAMRbnF9ydeC4b8Ixyus8iY56k6hyfMxD2
ZTm6+1ci9iUDaFuFqKwI8HBjXy9gN2RGP5QuTlZuwrXXcFXx1NTB7Ula8LpC8hORAER3EKNKj1ar
zABvjxwEdU/eg+lrK0H40v64+v1yPiZKkM/j4vej63SOGWj+1dDmZxQMPHv3Wdk/HDWwklfCclB9
e6MRVJOXVXtF/RvnOaKG/wAVRcXscsja9cT2vDNrZ8LE9j0zzk5lqns9Gla6zZccP2oQqERgfOAI
cCUrcV/0CYpcuKqzGM1DoAjcQTw21R8hkJ15eHWtddN/hyiLcV1YlFJGg63buRrB4vwbcGTvhxP8
+HV+yPzMb/2fBD2weOZ5/PB2/x6OfvjH8Q/ePzt9XDl133svpc+Qjh2ITHgW61F81rN7xYFWBVow
ZyQyRb2pzi1gw4/GlAa53Xl259yperwdIWWh3hHnD1dL35x+Vdp7TH8MIxo1t30adCaouuLEh5eA
B1oJvhcusKtZk45ZyoahpxbBBq3BPagEKaCEHdg63PytzGv0kJfh7RO34PyvDEpxTsZoqzAD84MS
30PsRkGr3LlRHJByZQsuBIswBD1yVJzAjCGz2ulDqyVxl0EqTnmve0Ayi0BXwSfXBkyHFJr5bs4/
bw/tq14puVwRcaAzB09etD5J3sSwmiJtyjw5681P1YFnVzn0sGNtqxEQhUfuHvRkoUvGvZW8GIT4
HX+YNQCDhjVupgXniTYvFY1eoigE4NH1GW+TRmlLirGPthqDRnICZSSr/jXDi9jqF1akvcMLZSo4
pK3OffphbFNz28WvvAhBmX17XpdWElQSsIY+FtDWSPFC0uFNwrspPfMZXV6nkh6ivgBxZv+rYLHn
ot/Ux7vnts2lc3FpU4ofIitKCCOw6SJ+RNNraIS0O5ax6UOU4d+bAsIWvXkQBEQrtDgxF6GKVU8J
Xohlela53wvN8RBIzdp4iPiRrKaFFt2kqSGPARYtVGUtaWB936sgKuCwxpSQQMKxT0VtcPhBqm1E
1WPSQ3sVSrrWI4k3NTAWDTqj3OTHmGLKh+FU958D0X+zX8Z92/rN+A8UfuvkrUOhcUTwk7b72NrZ
4L3h+1T7SI01+p0l/wGQIOYLUTeeDpL/SKy5m0lap+dk5lsUwgBks9g9U8FVuVbBXzpFoNRRseXQ
Rw/k0fXCRDzJcuLm6VlL/iDBnK6l6Zf2tYWSLRCCX2ky6fe3dTKZboalcBGYkn7ep/Oxzu+hPeQB
kzhwSFDwf609iVOEdBKa7VGfRsAj3cup3YLdC/JO58JCy5Dee2l6QGJ05fQsztyFFekuNvAiQk1o
wMxZqesx7vxBpn5N7G9x+i6MSE4Ok1ZYqtulZ6X8O7Kj6QZq8ao4u9jKPKd8T9e6r5diRVAff8E5
APv/ep9dnFN10CeEc5g6lQZxdp8rqWcbYD4q1jhpl7b4pSFpYHw0WwhNwpBmPytmG6o27v9zYreb
wghu+55FUyhDIW4SKVQZq4gu4TEhc4vTxJtA65/cDoVe4rvNa0o+b5taepaDDwzgPV1oiiP9fX2c
FJD4QbETbyWNmg9sKnZOo3hCCyjKpjCL5kA3QWzsO+QlSdZw3AtrB9s23miICQRF6LVtIzeGnGiw
3etPVbUrIDQAl76mEL4wm1dWJN9k0ZG4yOTH585RS68C8tRK73UIVo+z9ZQZ+5UJFR8thRsgsgGq
H7VsNKfJImWTlhg5MuvJuUs15S7K8jpQchsk91XRhVTJ89Achnk7qjXIdCs7urPbJD3Glh1t0FpV
oMxZlq/TgJcnt7tkZWctnE6IJCH5Dx8t3leSo4G8mxohFEb45dJtC6ILpNX/cIN5I0MruB4Fass/
IKf+z+1JWZqTL6omXN4CRi4vAYGeuTHiMh3G6keWsecChHC6vhbFLr1vQIQuGOcEtEuX0+Sm1lKe
2ll+BjnPtAW1fu11cwrNUXoiABFonCLgKz2oHnWIPKs15duFYUL2EGfo/1Btybdgr2s6q1mfnxtw
3Wejb73PEKy+PZXfq8iW0Fb8/0ak+ymbbZtwt8vPw+TVE2jeDeKBc7T20n/KANxhmzi8bXHh/MAg
OmzRawl6RjmbkipFEkXohzk3jZOF2CzKsXVUF5C5Iv5pq239QA22xi0qG0V6EuhDQbUN8AkuR8kt
xZYSsQS0F+dB64Hj3dr0ZAKEVlv2NtVXsibfcujCGNpXQNiEZnoBLb32QzqJrZnrMEaV96oD97VK
PK2Coj3YbZyzawe9+t5BoIopXmSrfmatFOXkfSPsm1D+sEAKZGhI3lzbH63IHYsmys96lHvIZo+A
iWTmfzEi2FewjCCTl8EbDMUPNwNi/NyYrWeZb2PDPbIquLo4lAsr0i1JZ8hZKFnCzhPqNwPmrxTc
HSDuvr0nvz3qxJThL6Dn4vGB5ZOmzBjadOBqfs4yddM6EBuMixc0OBnRTj3Y6lYxi73KnI1BOJRC
WjDeQYp67SjKz5GvjwDrIXCFgkFURoOrakP6zsGUAsHoBDwKwLLlcx/od48cnv/8+cvOA5Adt4e+
dDKEkgLCU0E5IVeQUValzMmxWUoeP4FpDolO7M9oo+ZhqawhfhaPhlDPwbsZyXtcZ9fzbGdarOiN
GOIMpY4q6BFeIekniuQ5khJtNu4Td/RqvElmSCxU8V8GnuP/MGINz2bBXAKolvQNEGOJ6gaaOGcF
d4jvDLhWKcKjcLLRexxVbeTl5Zjsbhv91iWExYWaBh5+yOqjs1gukoAJYo4GB1ZNsLGQ6KOcd9pY
vuea7w7g9gDr/xCA0VN3fykmC7yJQzUDJW7dXMmYfFtvUUYH+ElIQjp4Y4mfXwS4SldGeQys6qOj
EyVUIsW3oBjqz9NMkaAyQYRZsnZ7e/DilF7GMCBzRkgG9Cpua6RqvvpsL2wSMyZjprvJY8mnOGhj
TQWuXptXLpbvm0uYAfce7ksdtB8yjMdoBCGXATMgbuHDJ69qX5/UTcGTjVWBpmB4q/ldnPRgxzwl
9YnnfMUnfssEfw304gtkzwtEmzlwJ3m0cjDV5AGZ7vrs3jSqd1TDul71UF7MRwa9od8jmhrQ13vo
KpCdWR7XjiTaob1GX/sm8Qy7mvyvtANuWsRnNtDZ0navZhDMsw4LPjC13CdlOmyzXFUPeoQG7Zo2
ujenrQpQq8rB621ax6wqecDbRNsoUEZ9MGJH9OpyPhxmrs6em0W5TyqIYiq4vIOK8dfYNH6RDurw
tZukYRwjGXZ7A8mRvSCowfejvginYWryykIMts4nK+fHTo26sDAUK+hxA23TMYVsBDRk97ftfTut
XwYBCIMbRisS9s31KTHnOCaE1/wYo3xVsCeHP2mIjvrmqW9Gz+4/mkHdk2LYRm/tfojvOvMX3Ncc
2ysX01de6HL1xIeABwRkHCpqafAd1x9C3b5whrLlR0h77Kl64MMbZH+g/F3HPqVJaNSg9Ivu3B7a
3AT6Kv0DjcPoIe9+UbPfVPRYGNaubN7Rexjjf1D08fTteXq1iLod1gg/vzXMf30ttD/xMXipgEvo
+mvHBDk7no/8iJTOYSw9tzNAnWx7Uw6RRf6DZh20dT8tNJ0gPXzQizlsuRlAe4NZ+6E6sEaQrJ/i
1vQLsMqa7rM5jYLTdAX+8vXilWcVvQpfAC0E9rIGjtI0HIyveXfMbVbNXjOY1WOhClFebY47YKio
khhB3li563XUju+0KU8irx4h6q4kqHQ7aJkFbaHRaMmPugKM2rM6wzmkdTQWYcca9ZRmHXo86ygt
gIoiDvs9pxTw9Yp26e+6NgcKnuymOo54UHzEWaMgeas16RgYBXfmTaFnOhACM1sjY5NjDLFCBvJd
uO3Rk4MeyusVMowEtFMmso4t2EurKAnM/m+hfvB4ApnIvbPWKSHfNl/mwKVioEcTfblfLvvC86vz
1FnUhjnAtaIaOzXYeFjr26f125jAcY6LEO15QPXCUUhBoqWOoKKOS3KkSXRkeYTd1xxsc77LyNHI
ON5Okfp22+Q3hwSTqCiqiD5BCwGhrOtpjGeqN6jokqOVHlDr3Q/8OOKJmBgvt+3INyfuah0LIkZm
A+kgi+mpHe37DDvnlPmes+Jbvo8B+SD0hCEeg1PFC/56DN3o1rY14SVE5sbLnWbX1AfoQoV9Na0E
P3IUL67lS0tSgZRVQ9G0uUVPszP7GpkVjwz8D+HOSp3r226T7EjuJ2/rnqJSBDtGd49AM6gKemdS
hlbg9HferJUPxM155UXg4BBECrI/RHdgq7qewKkyMptWmMDqHsHMcYwCcKuYL3gb9Orm9j74vsWv
TYmfX5yjXi/1Lu5gKs6jw/Ck12HUHTP2gQgP0cPK5l4zJkUMRC1tA2VLTGORHByIjYAL36uYiaZq
YMHa2QOJ6e3hLSzc5UzKGUqLdjPI2GDRYM9JhgqJEwUz6A/QfBvTv7dtLWz7K1vSZuytjhhZ5dKT
AmBGMvhGf1/gpTFZKw+rhU1/ZUfajGPS2r2Rw85cvgMdAOZrbaNWK/viW/oGR+vKiuSIEEuP4FSA
lYG8JZbz1kfstYi0O+1H/lgbAaHJk1agB86cOyggrvSlf/dO18YlxzuXlas3aoRdab+4w+fE/uVb
5WtwAviL1j5Erl+UjRe73iqjaGAzoafcBXXDqJrJc2dpg0/Vptr0dVWe6m5cyyIvrRtIBYBqANwS
vKWSW+wZmach4fFpyJXBS4FsPzB7KnAlK2umlhwI0iciuEMGBdWu61NtWU2CR0Ebn7hRpyQENwWi
2bJlwP3iMfWQt4w24Jesy3Fbz3UXRgrt1zgEF46DeC1BwBmNbwZa76+/geVwLXRKshMdhuSnnrjA
63fREKojJ/5UNe1KIfRbUhWLCnleF/A9dP2g9iANurRzdx5dnp3GHrJ7WgTuR6Q2oY9ImyHM5myb
RpHfWclJA+na7aO/bBugOnR5IFIA6uh6sHU7GeZsqtkJ/Mb5a+qWynbSa6i/uXrmj0B/gytCJWHt
kp9cHYagrku6chcuOFeE8chGImsOJRO5NsftKtXIqGen0u1rthnn2Xxu+wY4IMeNy3oTW4aS+3pR
F0kQJVm81sGzZB/XJDRE8BnorJTWm9tRQaxiTk/KpEOzLa3zrdm1/YuiUTSh4H1+p8SEb22LaWtt
NgtbDc0vqOmKiBuEWtLJqmdlUrOuY+CIV+m5BIPb1uVNFBSls+mb2tjeXu0lc3j14nCB2wAE5NJG
m9JOa+2mLk50LsBGhudsyTq/hitGf9GaPuu3DCK2NXoooUWK9RHtlGLeL3xV0StOM8RzedK4E9i0
84bc2kdJssu0I6OzD1qhgThep1o+U8nZQK25ZfpdZ69dCQsLDOkMdBcJiRO8kaRZztqYx4ZVV6ca
GabKBqlAXG7dzDlUzdj5ado9aSQJb0/1t7IfRv/FYgH2F0HxLmcRU5EZaLWuPjWls+vpP6R+rNmb
HZ1dyPoCMWCmfJdMz1RbY+Ff8NbAw9vId2tYabCgXk+7M5VoO1eL+qQaxV9u0zA1B3SWpvnKRbtk
B0gKUbEAUxMAN9d2hizK+shxq1OWwUMaObM86zXKTWvFjvg9UkyJbIPgBMER0dGae20nRcEZWrNl
fZraJGQNOsmRlzOHZGPkP3RzJV5euL8dZDjQ6wxNYQAGxAm62LM06SKCfmqkwigrH1VSFFsKBsyV
QGhpSEj/ueLkoyNSfsOUQLlHtps0p0r3wcC8cyZ1W6f02Lcvg7KGEFw4h9iBQmYb16m4xqUxYaMS
d3Ahmwcd9q71CNriD1OHNyA/m1sWWtVHNN8XkH5l9kfqrm3H72PFaxAkCCgxiaMgt08oylBOlp5W
p7xHDzX9UHSKHOQel0HgJrp3+9R9X75rY9Jt1mUlmbIqq04Fh/JLA4j/GvHQt74+NCQJLlTcmCDh
xQpKJkiTcGb3TnaCPNymPKh34Fn6NHetXwJyCeR570F5u16r1ok1uj4EwirqEQY66PD2lTx35lgD
BC1gVVXycASFVIamr7SN7pldPd6ew+/n+tqUFD93ELUUSoQZyPPaNAkc+ynL19BMazakMJk0KWlA
KZqjGbJAT31fJTk4/ZkTWCXnr7fHs7ABr6ZOWjCUcgZWKW52YrT25nJf59iAzp2il/7srHBgrdmS
jhrS7WaR2Fgm5bG0Nub4yn9BbNfP2VpD5cIr53qVxJdcOCoT0IoqZbCEzsZy9kfwubg58ouTHj/H
cRNU5Jml9wOK2BQQtUFdC5oWR4pbFRBTgC11XVpBl0ddjOIDNuRQ+AVt3tJ22ChT7OUUj/7y5fYa
fn8WIJ2F2wz7DukFNIlej5bb02yNSpaf8hr6n8eu2hpZwM0dyY5R+2gof26bW5zdS3vSe9/OtXJi
JuyB5tRTwiI4P/2uvDlkYFxaMSUe1/LJvjBlSMGJNre522RoIuM0VMo7Fv8dOeRcJx8k1+iNRksn
91ykh6uxXzG9tIRIEgIXJxYQ3W3Xk5o1k6PPOhD4zUiCxKPGyXGQ8yx+Z2u9/4tO89KUdC7irLaN
poSpcX6b0RGgQo1X6zdRCW34XZlNW90O6DyA0bgCM0/tJ9HGakevhVrz7en+pmIo3Pfll0jnJo6M
uTOtEp5nX5+GsA9A8ciDIeyeijMgWu/0ODzwELzikPPLKs8vRh8o/tsfsbibLyZe2s2Q96kpFHzz
k0F/4v6Yf4LhDXRT3Q/2WylWEhJrtqSdHOWIzganyk823RZxhWYSwFk2de2xP+CYNfs1NpPvdSIx
waItCEgP9IbJ7GGCWiVS7S4/zWQzb1r0H5BfDFhBNu/U+Yl0f/RDPx8TCzq/LJibcOo21loacuFV
C4+EtyTAUKZISksZrRZC8lNqYYZZDd6a7XjHfqIJlaFe8WcePbqW01+2B/cE5Sl4KZym66PUEJIx
m+cM8hSNrnp47I/UK1LISPg07VWRaLJrjipZV/5lqHpAgUtRgOKtG7v+D9cdOk8QNoon9beGyjYd
R67U2OCm0W4UttNwpqf8jpXnMR9XNvLSNX5pSzpMtZKilAFvd0KxiLYvOXkg7kphSpwF2T0i1wB0
gIg6sKTXM5vpVtV1LTyxmw0BtMeRfghiB1RpYGYb3510LQG1ZA9kqZg/UPCBxlIKtCyuGHPR1/kp
mo9UyG5+Wtae9neT9TG4u9t+YPGagdyHDWp1HdB0+WGaxIlTTgqBsfZ1Sj0GLW/Ql6X9CFpr1VMA
O6OWT2oz1Obf01qqcmmkIFnUUfMDnzfS4tczW+pNkcR9xk5EAfk5i4+EbpgNOcku84kTQkn79miX
7InHIiAPCBtMGcvTUF1PRnVEE3WiHExyB2yPH0VP1AjsArwzHVh7bhtccn1gHxLnAFML/ZHrARp5
r9QdMxgu8cpKPR49fk4x/vuVtj+ovoahWRqeI4Q5sHfwfpRbYke7m8GX4jL4vcijIOyxKGg+Ct9M
kOkonss4WnmqfoNWYO2Q/4T2PDgq0YopN/HZOQU+qiXFaZ4Br0CCsiv101S/6N0d13/07vCYO9Fx
0L3K1EP0rPjaPUUxHOjCau7R+GwGc/KbJIfu7fa8f0GWpDOLfg70HwEBKzgcpDPr0mqOaJSXJ6dI
90lv3jW8/qW71R8T4GeQSg7YcCZ62Y1W2dZE8xs8RGOPxghfVaPcRI3lK838QNItctwr37YQ9Bg2
sFZIBIEDCwf9elPoVjPo1kjKk219jtF0nrXUc6BPUc4BJU8F6FiaR2vOgq6PvTHaGU7nE2SfSb+f
Iwh+IP99+4OEPXmuoKyEqqkJJCbm6/p7UtYYERkoO0VO5JsGWmMNuzgmQ6oFFX2+bWtx7Be2JHfd
9IViRbMhYoGAdFsUQv0aE9/mAbPXeK3XxiUdPkaT3EE6E1eDHoc6GoG1Z6LwTTGsvFaXrl5sfzS8
AR6IJKrc2JMiZ+SULtxYM0B+JzMqAClK6F2CVydT/C5TgjjXNzNa7Wy21ue/cP/BNhRAAZBEuUCu
FIA9YUpZn7AT7Rq/TOx9NjUv7ior2DcYlzjpjoKqNPI3Lji0JFetZj2x26hlJx1A9qYdQyUZ7jv6
3Nm/cuoG3PJmywiGKNnRdvjHMF7yVWlBcWblfQrmOEVgv9GWbEuPhbpr9HmOCrg3y8h9zSmheOha
n7c36NKFiMKxYJAGtscCHOX6NAAok8Vmg4EmxV8np3sWs9AcrT9TMR5MYF3txPZNWtybg3l0lKDt
xuD2FyxtW1yIuBQBBzS+UdFqVW8adV4zdNvBGgdWBwJLFD1DLZ1W/PfS5sGeBV2DaBZGqel6rFqh
Y7EGLsA9iuo5nUvAsexqoRpNa6n4RVNftwT0o5E+ksNhdKdYaAoVpopwpFCfndr2PkHSYMW9LhsS
KwhJYbDMSmPCS7bmiT1g/XQDTMkvyQBscrZSL1sygqYdADbRgA8qTOnFrKN7j5UuAgkCztGwt7U/
Q1MqnsWtNfTW0qZHNVlDmhsYaKDXr5coYmWlVBEiiIYMSBY9lsm4MmELMYopTjUa8RVooclSxmbf
O+5Yl8WpmfsyOrCRow4ToXizrcjEo31MdLyVSTS5aUBQQdziolJYeHvTL0woMtEoV0DoShQBpVMH
FuupiXlfAKH1ZDjIanaeC6ni20aWogIQQaJsrQK75yJ1dD2ZrMxjx0L58JSw4M0Ne+8TJNr+w+nl
LUTvv/faeaCSWLldl3Lfl0bl7IpbOcxIGYxmbROADx8aJCP0kaayDZt0z11/7MFFFkbGrspem+RA
QFh8e9wLcSEoWTS8QgEv1hR5cvsyRyeTnhUnINqsjZ3EUdigVQekz+jEcvRq01iQbpv1ai3xvnRr
ACCFJk7REASYtXQYWTKWWox/Tri5qn9qhQ97qxwNH7oIwz7hjthRarqtpmREm3Rt+YMLJEGipuwR
HYbEz/Wi3fz7yUCd1cYug+fDh13vgRGqjXkFZZFTTTLnrildNWwRFx20qlYOtHZp2AzVFJhGrDzd
try0x9E0pAvlItSZNfHzi3ypEv8PZ+fVIzeSbOFfRIDevJIs091itUxLGumFkBt67/nr78e+wL1d
LKIIDbDYncUAnZXJyMgwJ86Zelio8/IiaPPRL/tzHjtTJZ7ur7IRYdE1WjBXHDjZ48o1iVY4j+1c
FJfOP1TVD7k/fx20f3fLoVvLMCkAihBHS5Fl9WXp2o5NIdYcY5nwFdOY0HEUH4ZZeS76WXMpQuwN
vW84KnpIRDlLeoOrWN3eOQvHLE+KEj0k5VHKGaOG2Cs1vEKRXC099ycRTZ/7h7l1ed+uuUZm5qXS
QjRE37YdPpmBF4nfe/Njl4oPGVW5VHlWEZFu5PczwNQsf6mD4lTu1dk3XoCldbbMDcGfzhNwbTaW
5As1c8MledXsCOP3ptiLX2X+wiqwQiQEQgEa1MQb6zdGBFKT5NVAczo5S/FBBJVfkjQe+v7LkH6R
ps4O0pc0OexpgW5EOkDHiQWoWuH711OU/aSPvq+QPXap3Bwytf2hIJPiJEYk2llplu79j7llP7Da
LCNnVJqJeq4PUhSSosumqSCw6ubK1iOxtAM4ez9IPf2f3nqoEh1doz6uEEQWxJ1Ya8MJE7QS14GD
hyl8PX9WUNg24kigCWkBDm9CB92kJD3WynkQ8sUV74wYbJgNk8zEQUyUoDe6xnUo/pT0SlnTh+y+
Sl1rx3vKWhsboroqLVP6DHcABLs+zjgFjNKDNrvEilqfgwmC9UIbp/eNkiYXq5BBTQlyACN5YOy0
uDYc6VKpQgjRpBN5MwcwKOPQmPVcXqDKo15lte/6bjrH839o5eJrmMIErwLmbD3gAJq+k4Ypoe0/
j04Y6HagHO6b5Fa2AUwCuCotpaU7vXqNINPICtkCohHkwqOJk+nn1qkM1/RrO+iLj6HRwNpj9O5Q
mbbfpsc22xOq3zIUmewOJXAJ5NF6bnfS1QCJbMAafhLRRntpuj/3N7m3wCrn7xtzZgYrrS5N/jSK
X8fC3/PSi6mtHBiA7wXiwzkS5KySU60UQiXz+VB5eswRoH2A3EZ1i+YsHxnbkirb3OufbDx/BqEU
4RQFMJBTqxXzsMriaAqqS7aQVYeiZ8DWrh4KBSLbnYBl6/gYm1qGtDAUso7re5bNpWiWRVNdCqOW
DkUzi06QRjs9mq39EJtIgApU0vu1EehiIhdNqVYXtaydbpZdEaEKvYltCKo+kBHv5Bwbnp8UHvi5
KhvA3dYodzgsR3PqixoRaJpfwfhodOpJwUPb4c7GtnwFZ0fitJSZb9owFJVFspqkviSxWR1Uq3oe
kq4459GOkW8d4KI2tqB2ltGg5Y19E9zNiASMTafWBHfpcRDCi1SemF2kzV9+3CUy3zAJVI9IYUBY
ASyQVjdKL+swifW0QRqv+DJbo5PH1U7TY2sJoiwgO3AqUStfBVtJNkwDPUKwY00PXYnhx4e+S/da
HRt2YBLWsAsKS0QeK/dn+fi/VAJYJdfmU2/EtjBD0aRnbh+d7juhjZUIVkHLMG732uy4/j4C/dZU
YYbuAiWKq0a/2+KLCD3hLpno7bmBRVuUQICKUaZaQ8VkIStztQcErc+i+Txq5vA9qChv3t/NbSjD
KrQ3weNQlMMvXO9GjOR4kAJCmTzs36lDnsMggrakErTWgx/DgDCOZolKcCMczHayDvdXvz1LXC0x
KQBlHAag7OvVGSovC17M4tIMJRIyaax9UH0jdf1ipEY2GuHObjeAjItvp7wK0oOK5jpQHGXI0UO1
LC/KEAAHnoVWeteIsWmnkmC8G5s8fp4bQgGzzoAp642v/6P3JRJOOTNkx/ubv73ofFw8Pr8IQ+Iz
XG8+0rMh1H2yuEiavsCf+E4Rv6HV1DWVYxh7bnkjgWY1mIogGKaLQZh8vVrbJOGArs2CcJSLzG2a
svqGh9EGW+1T+cNYFNS2hbyCgicXIvUfaK5U+d3A/HToDEkNw6XSCxVqYbNR7ry6W1awTCwDa8WF
U36+/mmN1WdGVInlBdKfKfjQxh/qyKmHnVhv67gRPwN2Bj6bbHZ13HEdaHGf+cR6TaOfp6DwT5of
SYc0iTVX8KNPMFLJO2tu7ox6KFcY6L25Tvr6ScxjNSacaOvwKApCtqglPhpVXDqV3vy4b0+3YfRS
fKVjT/xFoK6svrCUtVqRyyzWFJO99EMsCBqRip38xO4S60DFe+fx3XIehOuwp5B54XhXH64gfCYG
wOk2ySdZ/F5Kh9B4VAIYGhv1d6zv+fjbF5gNvllu9QWHrrFEmK+AusTte6SSzqP+DVTRnqTZlqFA
OrVQ25pMTaxr2WoclJWRk+/wr09DGhybcfLGnvxAToHVxzvWv7kc7/1Cdcx047qm1o1C1JUT1m8m
0ikKwZLPVvdnVsyf4vQrhFfkvpVsukDSLbwAyBZq5auAcyEcrFVVKi/1uyT5t3PlY226ya+mQ9XK
kT5/vr/c1jejqbu0WWjqArC+vttJ0glN36glWE8GqxvQ8RBrWNMeie/WRYOADUotXjE+3cr2w8Cv
LKObSD1QlswbsXQnLfg2zuonQdW/3N/SBiqI4WIG1hlxYKyG0Z7rPUmN4YdCIrMYdVhUsc7hUBxH
2WHwMVKcWSPFK4/y9MWwPomJilQZwdvwLBreFB3v/5Qt28GrMJK9CEzeFLvzdiyUtDKrSzUdZP3S
RE9N/WIEZ03cWWjz+Xi70spqEi31Cz80Kiq/tm443aGw019aZDP+/FDABo58ZuPOeyxqGw1Rjho6
C2qd5GWoKFwfddTOSUn4UF1mlGAlir4wOj6k9fAg+pqdWhK90PFzXKaf53KvKrGB81u4xwkmlwYe
1Y+Vu6kzuOnSeK4uPQA/kgsmdurKa+tvmaHaReyl0kdN/iEyYN76T0kByWsmvEfhayfv2PjGy7Qa
8RmFb4KF1c+Qo7SiR8TJZ8wwSsfMkQduquLuhEYbFxUnDpJgYRRcMBjXJ40Ox5yGvlBdOtm4tAAG
I/kJvdaX+wa7fK/r/Bon92aVlTuYimqWI8beLnGaPuq6A2OoTe3l0OY7Bru5HcoQHBgtbQKe6+0M
QRFpWlTVF7PvDqKZQsQhP7TK+Pv+fjaXMXRRZ+wejtZ12iF0QTX6M/tJBcViVFcGzF6l7SmktrDj
uDce2yUP+L+lFjt5kxcKIjq10MHWl7DHABJPiwMnjIVPUQtJbWXFdlLBn+TvNfW2d0h30oAKihrZ
6iCj3vBrRYvri0WQmp6jX/4eoHbTJsAb0kGBDBTgw/XGNL8g7K7CJeGNbSYsDgXRrxpbh6TYuUpb
K9HHRTOODB6nuez1zRF2VdNMU1zXlwBkRZTqrpI8MgR9rNo/981iy28hWkB+wWAMMiXrkNZqkOIe
g6G+SIXUfUiKqT5K5TT/zDW5PdVlgciMpD71kTEfZ1F+bKNiT0Fhy20s8M1XgAPwoOUs3uw1hmO1
ZsaxvkBw5+oZOsvjSyAcI0E9Vt1/uGxv11qZpi5kfpe1PZft1Ot/zGej/3n/PLc+HP0upPfIUpkv
XD3vQgHzoZ/M9SVPPgcpSi/fwWb60uf7qyzOZ+2cXh8ZxjYJoNdDYEGqlUOjSPUFVtqiPCnKt/t/
fyNAZzYWxJYM5QzM0itPrluNoLcJQQoUctlzyD6/ZULxKMb8v8qMzEPapqKNeurfz6rToqQ9Ar6A
OTr2dm0LQd8Ioz4wCJZ2h9L6poUfzGanKbHlnd4usbpadZ92eaiJxAcpXY8cbiuRbmw+fVSt9iCK
71PxIFen++e5ZeJLKY5czqCIvy5edQ0Vd/5ddeEG9Vrv9ur3yrLnvnPUOtihMNi80fBwE8SS7gAH
Wd0nsQ8iqTf1+lKX8g8hEqVjb5iBU6ta5TLRJB0lBWaDIgtytwkAvHXpYP34+/2ieQyAgzyZxvPq
J1hZH0CIRGWwbR7LyHpHAvMpiKKTFEjPrb5Ttls+2PoyMHlJvROdIExndeVimiV1H0Ut4r4pAlka
bFapL+28aVv3+u0iK9cfNDnAWTlsLy3i60N8mq33wmCX83/w+wjP0/qkuwRCZbWMwGRn6HclAbs1
ip4sZU42GY9NbKluWCixe/8zbW3KAjmrLxo9CN2vvKHf5kx9ION8wQwqqEngrW+lenBTrTr7etvu
LLfxoeh6Ln25V7zLuqovxga97NRvLnXbYnu6WTm0ghIQdOGe8tZWFkCT3mIGGqNAeXud+Sh+YoV1
116MsCwZvPg3jwF2R4GquNM4W5eWyaajOQvqOe1E5djIWf48hEZ+DLPQBAdb9jtfdmPzNBoguFn4
c0BFr9xOFZlTY4xxwysH7CwwbaXvXF3ZcTRbl58GDdPfS2WFTGRV6LDkserCOuwu+smqHn3zEFVP
rdHQWHsoiuIoGxE3/+GvzYg14agmTyfzWjNwNoYRMyicdheIx0x6zJe0+PH3pkNdUSSNRdSRNGvl
UHI/G3EzTf8aUnbax1JS7LgTnb/fyNtVVvehSYNKqee6vwyzXU5futYtpPcDnfL7y2yYgkb8uEBL
ycr5StePnDzGftrm0XDRi99D+BhKjtL+ur/Exs1+pdOFeh/Enrn2iXChFCK9heGSzV4cfS6BVfuJ
fLCgar6/0OtFWnlfyuGgbyjNLwnZKupuJnGEfr0ZLl0M/H4Ky3d19ZXCOPyKypAxHcnQDWVqxToX
mfSxNqC4+NYHTicjSPRz0L/P+nORx3bFB61V6hTv0/xZ7z/rke5EAyixNjnrcfXh/q/eOh5gf7SR
EAFEPGP1o6MMRozZl4aLEcVubrlI1NiN9jnSox273V4Io4W5eankrgKpaUrLVDe64dKU2Qk2nL5S
PgZR8X4K0mRnqcVqbj4E6TC0k1RwYeq+tqpxFscxSZThMp2C+GHQtRNV1Fgf7Hp33vs2PESTj3uo
wU5CQ3MdzkR9Oo5iDAeB3oOT4b1on2I3Cn9V0r+l8O/9T6XebAsCCcQXlk9F53kd6ioorM/0fsjD
tdEe8eHjHvnA7XVEBxd8lUlpkzLq2hjqudKDJluq0WktuxTR7EFFvlRS/1bsEltjQg95KZgcgVes
n9u4mXWCv5j6SKq3thg2wI/NkxjBi5hkzpyKl+G5T9KdeHDjAKkKaUvTgtlA4sJru/BHI23miaRV
UisPJsHvkpXvOIGNSi1wjkUeVVlO8YbLZRQbU08iQs4OGhk3nSXDKYzsWW/D1LUqGGRRKqvdpKZT
JYdm445z5vhQZuxcga2tvgJqGYPhCbRW17or09IsREopqKAfEiE/qP7P+9a4/IXrS0bflpk4iuDY
PijA68OkceL3YUOJqyxLO4uUjH5FT6Gr9r1SlVo3MNV/fRlMp1jtvE2315tQnsbYsjGKG2uRHaHX
NOp8Rn2JgvSsUVjRQy9YwGtJ8E5RP93f5q3bAnsHZwuco7Q7Kahcb1NWQUQzKttfJsCND6WCEoRs
hrEbtu30YCiFuPPhNjbHcQJxBONI6KKtojWkEgop6wvWK9ozmLGvpQ/pj4CykK1O/aOaqMf7G7z1
YGzwzYIrS6mTKQtKueovuWWcZWa2wso1QFfNWGjiyyemyU73V1wdKY89GDgSWhJqKCxushRJDZRh
NJvCq2IJHlJ9zB+0ITUdVYrnp7TV9hrWK6/2uh6VYOZjJJ5/5jquPyEykabmi0XpGUz4qTRPIwr8
lfH9/q7WYK7XZWDvZHZzKfmC9btexlAbM6VxyDIxsynIMGqPMOPC9h6XpTMbg/KrndLkYz/ATSlN
k/HkS+royvkwPE6Rn+2kgis7Wn4NYCFQlYgNEfWsS8NWSb8ykuXGE9SpOUpz9Dk34hddg3zFCjL1
QfCh9rp/AhvnzHMLKoCOGOe8rljkWRMg/qg0noIFM3wshFDjhgNhzhzumNAay/+6PV5AqsQICPCO
rA5bLTIFlmYZpaZQSowjej4+2NuOAVYriQSC/EhP4DZt6vprWCS9eRAkxDnsQhGCXz7Sq/90TS98
SLqpNu2sm2vIYpG0VmA+T4v6UMP9xZR2nouhzYRxuVN3WTejXn892lnKogbLe3sTkw68G0ZlNl4t
peVgJ0FcnQNjztyiMFAjbPpBoD8R5Mem04tTIoziDyCPrWyHXSUchSqG+k4Uusc4Qh5a9aGr7ku/
3vmc6wTq9VcufZSFFY2Kzfp7JskcTmFuNJ4BrwfEF3H9oRECwGFjOjuBmVZHoelSR9NDizaPjtQf
Ios7H/r11rx5ZvgRS5JMPeN1ipbU6vpWFZMPmyfFMG/2EyQbM9nXAlce52VA2DdG8qwiar5wv/3u
GAI27I412NDWzqcx+Dn0vgLAbGgrIjOpr57NbNKcWtPiR0hZ8oB+iTmV5KAjNMBmGOr5z2ga+9bJ
IaQnT+gD5QUeXUItUfHn+ZCOnd/AFzaKL397dSRwQ3DwKVQwF3jy9S7raJ70ZJhar5Cl4pDXjcRY
MqlDr1m7Ze4l0F6fKO8K8TEemO7H6kS7aklSRZG1YCF3/SCVUTRoYpQALd90i8D3P49GAYRSCKdz
rXRcBHn+hhZzvGNgy0LrH4K3gMBlIRCHhup600FRR6WgYV+FMVpI5kQvvp4m53yIKPXEaMfGzd89
rq/GREGaWddFGhld5OsVjUbV6kSdW0+fS5iwDcKudlZh9YcR+YCdDSegcO3D/W+7CpT+d1FwjiQH
OkwQ6zpE1AeofsZS66HMWX+gbRhBa5QXrlF104FosDl1UqiewmkKHX/W8/+yPOE293iZT10jI0Qo
lLKu43PrJSrMqpYN3xBbkJDMUH8nWZM96KrQOElfyw612T20ybohu+yedgqxGi/igkZfpX2aSLvb
9IXe08Um+pTqDZJIqghfrTnqpwhGxYMyRtNh7IrOCYjej01bCQ5hzkcF4I/TVnLlFvkQfDX6dq87
twp9Xn8bmTooVCB7MvXZa3MQu5HRLGkovSCg8mC2THH0quGQnUh2ReHug0kj7X2ZWspOBHv7UvJG
UhBmrJa5txvmOnpJZU9rsPZ6xP1Guw4ahj0tQe/Ek69y8XdM4DbgYh4IYkkKYRS1+RTX+5yNLhxi
5ki8AgDEh1Rl5kvVm8kxtZLpjqTUoq/3TX75g6ubzZgFnvFVXgNC0esFoyAO4zmyak+Q4/koLIZH
7XuvW7a5raV4RK2Fuu16+JmmzQAMLWi8bvT1zGmlXqkTh7JVKbyP/HQm0hN8ZZh3ssiNZWmGQ9e+
EE/BJrM6TT2awQAum5On75IGDA3wdybA4xO0OynWhn0SRmmLdQI3vBFJNkrJqskmG69CJK5NNcfQ
24OOiG0HXqs0ilOT77EBbESxBCVUGGjCMKRG8eT605VDnSd91/Uensn6Gmjp11FPi0OZZpobagjG
WaOSOj1hq52gY+ZQD6MxGqkaMpS9v0e9uGFI6KEwpEwqjb9eT0+OcVH6DTTUHuO86sdwDOZj2jd7
1fgND01pEG5OFJNBSK6HvksaDFUUyb2XqNlzZ/nHxBDdSYCdaH4oaijFDOVlUMOdCH3DjqgaMakM
wpPTXjvmUZrz3Bjq3quDrrdDADlSm30Xm/Bcqef793EjXGY0YuEtQxeKt3bNgZgVZOGNr/WeKLXR
J8UXOv2cCXFvOXHrx8963OUfE98sLTtU8NOuWDbgRtu6yn4rgZocB7Ew7IRn7Dkoo/E9xe9vVdJI
Z2Lc5qFOBOl9ryDRev9Xbx0QGp2UVBHnWcYTrk0xAB/WjWUweC1TMYNm9aBO+h/KWJVOWaen+4tt
3DUqnYs+BjH5Us67XqzUByWr8+WdGuvemerZsNM0/d0G8vewb92mBJSptntx39aqUEQxjsociUbG
f71q3Omd0ZXR4NW69qnJ3s3Vrz49JT5xSHvQELW4v8kNQ8dnLSW314m/dVJoDnEpjG0xeE2vn8fA
gFr0Sw4va5kcLCU/5b99FOfuL7luPy2PLI2K1/eOJixlv+stmhMTP4mYDp4xm3DfZJP50Kc6sieQ
5Z5aVexPkNEW5yCaEjfTzH+IM9uDRK3TzqzwpE3m3hz4hlktjyBubvnPDXpeQvsiiLNm8JB+ip/g
R21PE5Xpk4xjeBDSeW+CZ2s9CF0BdXD/eBMXG3gD6pi7URI6nnlPUme3ACVvc/N+BErxD7Fo+/d3
BnQj0QwluQV4tjKorLVaHTnE0euC+FtFCcea/y216XOgVzsw6VciqtUjT+0NTCpNKDL+NQFjzCMU
i1bUeZMuTy/waX7umvibWPWlK8bz/BTIqeWGtWK8MKdSOOnQ1M+IeiUHQ4wi5KMjLc7sqcz/6J0+
VcwsWOWnho0dfSq4dhj7sh0XyXiCPUU+DlQddm78ul+DZfLG0aRbJgvIQtbxQ1MIhlk3yeDFqhHD
OCB06QOpg/kpCJRj0vfxOcja+kMamcE5NCBolmRQ54Oek+lGmXEsQ2WE7lJX3JauyamuYuvYWVp7
Lvp8Qj9NatGm031bTM2PYRYLbmh15DlMsjkZXshNyvQx6nvQp327x4Ox8XXQIKfXYhJ9gbdYY3hH
5rmsOmsHr0rQdANYFH2K+yZ4iei5HYahrzM7bJTPjBZPTjsrwzE3pvEgT3Xs9t0wH7oJeOjY9O0j
FNr+o4mDcmoaXCdLC/RTPmm+nYsRgnRKJR7irlB3DPn25ef3L8TdC8kGPmsJod/cmlqUk87XtMHz
59JnfFUoYWlCUvS+d7q9m6xCAMmjj1uEBf96FZOZcjHJ8QVqK7Runkjzu0AuhmNqiL1rjJ28s6tb
f085HoDLUiMknFnPB0l6ozTzHI6envWyk5jG8A4Cq9lWQ6U/GEkRum1rFsgcaHs0jFsrwzZFFQUY
OfiyVVyX9HAk+yVeqBlL/xTJwed4hrJ16DUYoEV5ete2yqlsxr169u2TQ8NFWQaEqd3IDHxfn7Ce
dbpgDvXs9e2JCMyFIWj8oOnNoyScptJp9ljQlqLBtVda1oOf5LUQqZnLv39jNwZNpSmPo9kbyuEk
R5GtSEj2BR8qSXXmfI/eY3N3dECQUSJE4ZW7Xm3qlgPXutmD3aFza6sCx2EJCjdds2xpMi4CAEp3
qpaqk67PO9a0Yb0U0hlEWrJryoirvY7UZgAjcraDfJzGhzj0+vq7+Z8WIcti1BuCqTWMry2VtMgn
GDNrqf3eSJkbpd8H/U+Iutn9u7jx5diNBQUZBPngGlaBAoNrhjSIzewx7hPWz2J80brPYjI5MITd
X2kjyVlwnmyG01/wufL1ZwtHX9DF1Jq8oCZ3UcAbH6LQjROnoQihOu3Xtk3tWgYYqbk7Sy/3bGWf
i+w3kHCsZpkTvF7a94u+lYN59ui09g5lunZweIPMI9aiPVljWNmCFlGc08LMnQwIksKqj3ZSj3WX
cnn64EeiFKZzBsTWK7+Xql09Nga/Ipdd5av/QuXD1W3ZNW0HhPL9LW9917drrSLroOlCs1JZq4tm
V03tmaqO9KilocMbs/NlN7wcaTJlImqb3Ic1xeMsjfI4FqroUXd5RwPAHIjrNP5XgfSv/Ucu652I
+raSQ10F37ZAvDnSNbiK2vtYJNUkeZGWPghkDS8IT0d2mQt7YM3bY2QlJGYQaQWuwae7Nhy9DMum
GXzJa6CylT+Y1e9efxRbullTsHOKW5vCWVMzJKqjlbOKWOVaqQ0rjWQPncP2Ka/NEPEbQTl2ZSt8
u28ct888ajP/+xTSZrjRZW4rqTYCbVK8uM/LA92ezhlnc29Dt44SnBm1dQK+5dKvp0JGI88zcRBl
r+vVTzLaG2Jt2RGa93W6p3CyfIbr+81SuBTmtMiygANffyYyC12fIkP2YFF7r4iuJL5DZOUYTOIJ
ooVTTdWGafedktTtB1sgi6R2FBVB1ZqrZwjepyGx2l6Bwt6H0pRmhoA8RQ8P5o5lbGRzrLSw4fIQ
EAqvoTV5PQdpnLG9Um8lT+vb733LMF+X6+UxK4L3koqqayVA3tQbKCclUjXbuJ/QnufquYravyRI
w5HRxAB+Q4+TyIZK4PVxU+rrB8UXFa9McrvO/ij+l/sGulHAfm2TLDE0R3wjo2JqQW3OjaSgzijG
sS11SgOriQ9ruDrhv8RGrr9EVTTkLnkGeY2i1SlIYhB0rdNEQjcehq4dBSeUtSJ0UjGE98nq2mzn
Im1066C2JZ9ZdKsY11nPSVjVGJbxqCueUTaqnSapceqSun8qAqtyJwY5HG3G6hXFR/CzMn92Qjft
mOHGNYNkDBOkvbS0dFYuatASoxvqTvVi84fSLXRa59zKjpkv73jdjUsGHxKaplxqyAPW5azJRx4r
7hoVHv4JaEuPgmpqCLpdl2lx0sQyPpTVmB6FtA1P/ajssnvfei2yBcqy8NAscdeaZSsQyriW+lH1
GFh6UovIjsX4/dQ251GMnoIEAgPlQY1+RFJEHwEGbk1Ck/d9j97bfePcuPfAzgjLCGcY9VmDUwxf
GzsqD6qHu2ZCRMpsRF2eGCR/ub/O1odddMiW5GHBa67iJUtM2jqWS82zIMC2mvk0IQIy9AEc9Tsr
be7ozUor9ylHtVkEZqF5SV0DpvsaZdFjI/64v53bp5R8koFrOjD0YIhsr51GXZY0kdtR82AoR211
GAcHpdDPEO3AKdAx4TZJXf0fPhUULsCeNcDBN0hXNfcb3hFT88aB8u4wGUA/zFQ9lm21p4u08bXo
vdBpJLFlCHPdcktDRW/4L9ULyvK9boGnC8V3Wv27glv7/kHehlvqEiNAEEJ5fhkYvj7IqYxCq0A5
10N06VEwHkslckMRVnnpp1L/yeXj/eU2ihqsR9EJDkj6pCx9vR6Qu77s2knzMm0WO7cncpAxeWk6
Sd081s5YhdZTABnvP2aWQ2Te0pQ8GULO6P6kVjACDdKkXSrJikS711FxdVJNWQSdGAeEhUtrw9+q
nIXg8I10KGwhmMV3k2GUuq3ERvTz/m42shB2QwTOlojBKT6vduNLOhrgsuahuCRXkW34k50Kyalk
CNoUnVhCREV87gDJT8Nos/Odr7eRBSy+mnohq/MP62KhqhB9LYUdzwhiRy38j0PKjFvzVQnjS/vV
EB+zbrDb9piG8h6Gb+u5oiLKdyRmxoOvm/9jlQC4gxnKk8cf0aw54Aa/J817iHlpFTJ1rsSOLo8l
4+en+8e+8XaQVVEABnBOPL1Gg2XJMnugVbrn90Bt/DHoD2HWCue8txCIkMXiYNamhOxKOcKfTrfr
cH/9DQ+nUzIlNFwA10Bbrr96BYsx8VVPLAqjsRuMRepqAIidKlKanczrdS+rYJS3ATpIKCYYJlsX
CPxw1pQpJFqL5/gAba0bW9+qyH9OgGz6ijOFDfOayOIF/VGvXwJ1oRk/T/m51C5l8CedTlYY2RK0
4w1FFNhTKaYcjRaOCuXh/qFsmcNSxaBOCYwaxqbFZb8p2/gG1SNFTxVPlb75VeRWjfWbTqRryu+W
mkNX9sd6VM5NskcIuoHFWjqMrwPHSAJwVKuV50IwYwInItrgLCvByffPfLV/zHJ0/BRY2DuxSs9q
op0MpXX97hxG7dnPx2Othec01D/eP4nbt2n5OUSavOr8qNdw9M1BREynZmE66cwqHAbTFS4Xefpa
7EkhbK7CXaL+QbPrtrpqJLMWQgfrocxcOOUMCX8S1+qB5JVcBdQvlRDzr5/2hTEZEOYiOYcPXyUp
kxKbpe9HMHY283DyG790Y1nO7Kyf4vP9Q7y94wtvFbG6CG0aKewqiqjFUtfrVtWJIiynTBW4aRpn
yIrLPCpHM+jI+3Sii/b9/WVvH16WVRgIWKJfbvjqapehFoJk03VPyF+m+n04/koD6q17r+7m7t4s
s3o3ZCFPJzEwdU+JiyN1/j8SeBUl757jgbERIlHICt1B2Jna2tvc6oZycfOsIwTweFeT82h4xqO5
1xLfMEsOEDZ7YlbGHNYtpT7s6srQIXWt6qVwE+rBUziW1UOa5plrCmV7MEu4M+9/tVuHvHy1/190
9dXacNaNMIGmsmca0aVNRDm+L/4JKr893F9pw8uxFKMb5M3UAG/KxXnrT9qQYJe59SNCesSwzngm
R07Fcy4/JfVjH57Dcs9eNjf4ZlX52sNVZa8BYmdVnDmgYWLd3g72UDGLm7x+apatLfPKfDl8+OoU
S0kXwiDTdDobrjSfdyWrtjfx/39/ZfR6qYJY6vn7pHh22r4E0hfd36P12VtkZeNyWje50C03a5Tc
2tBtP9belepfpwIcFXg8erQSEPh1JS+wYh1COgvnawXBoaF66HRZ/pvqX3+8b3CbH4VogwATsyNl
vf7yQV+OlSyEhhdrACt1Ka6cErDGf1gFbsWl20jxgSH861XMSqyThUnIG3KpeDAHiQawSfx2fy+3
uQZUtjTsifwXGKOyMrBEnwEa+63p5WIGd3pWiU5qpSbqXlbzCNXObA9F9TOF7mYnTN5aGMgoXdTl
QbbWVQ2USaZJEEfT84cZ7TI904/MFGYICkfzYYyN9Cy1cnPSkrw43N/yWiuO6tYyXQYVGSEBodGa
tEhRBhDowmB6Wvkyi19QET5m0XCeMzgZo+8jiNxEOquacOi1x36p69AgZdzdjtXJtprizIDRowkh
ViRGj0azgBp3+8zLq72692jYvIZs1FZhxrv++EGWxqURCdz7No3/QOFSvnSC6BO4+dWzKqiFY1ZK
4lJGUU+lPlMMRSgEMs7QgbJQcM1Q6Y6VNGjP9EFFp45V83NsDTpYUL1yO0n4OWZz8jEShWHHajde
UWZC4M8k+SENWot+l12pmumEVzRmyYknzRVzt+i/huLDXPxqq/eS9u3+19y4jEQkhEA06xjOWOOA
p2iyysnPYZTShO4gpcZ3vwVUd3+RDVADuThXfdGa5p6sKYWNqi9gi/V1L50qr7AOmfFEIb9Fx8RO
ZjuwwuM8/dT9P3kc2ln4HDBo5LdPgX5RaLtJ+XCMzOGpIR2q7WQ41OZLZ54r+V3RMBx6SEIaqr1e
78RNr0JYKyPiUECRAD1kKnBNci6otDZ8vKInzlKBbae1/0nSa+slavU2c8ZEEU9yZ/QZAmwqF1yV
QysAG5xP/3ZqxORlRZ9vPkJXFgFrCKvim19bUWAbsi9C9W2kOSjnATqo0Ejk1pUzKJNCLWt/jbM2
I3I2JJHiSsms/ooBcISurES56DTE4Q1cpH7PwF7RdulB0GBGdcsw7jJwpvEi7ZNP1netagzT1oSs
8hY96gRArw+LgJxqcHe0pTynNISn5pGY0f+IFKL0jxomPiWIRqZ+UWiJ1OHLfMGwu1RKYgdaVOuU
moP6NZiVerCtUas/t2Emxv9D2pntuK0kafiJCHBfbklKKtVCVbnKPrZvCPvY5r7vfPr5WINBlyhB
hHu6G30MNNqhTOYSGfEvdt03+T8pvjCtHTRFwKNFszqEMIMyccFuAujwZSFwBCvicmyyqencaUAP
717vDd6XdU2Rdqd1hR4dUHTSy2PTNt13sRckeSegaKMedG2qvhfUwr/pQZ/le6bIDxyjy+fhDitZ
Q7HTWdbKHXqq+avY0SraOG/fObMfVwOEXapytIFB6dPOWKPU6KIpgsDBgi1oPLe2ngR1avsNaGVH
lmNptJOOSqqChNJoCwItWjW00mdDwJ3YDmdreigq+L7ibMp7pQfyZku9NPyy6jT4kmVFs9FLXees
EDcwgUFhgRt94QiuEpOoMax2bgQKe5FYHgoJDVapHGPXKnr/IRrkdueH4t8myv8bFGAsxSMcoI3V
A0espUgs+kh/mpK77otZqO5c7KRm30Z/W65YIiFpzOXOVQQPaDW8Wgxh1CklbxpLsf1Q/2JV3ZG6
0F++LuiGczTyboI7u/CpVzlEFpVqKWYi5SCBDau5so/O2HBQlC0KyEXRa4nEEcN1wlsUJvAqG07z
0p/7vtWepvjX2DQnJa4OQ/8Y5Znd9tppNJWDmL+0ifUjGbZUKtd3DrGBnAEyXdYKI13F1iprFmaf
zM+fFrmxeE+n1c5z7d6Ia1uC4ikh1NdtJE7LFzrfTudBV2tFAa+VpBAFn5TwR5h+FrC+i/72DbUM
jNXPtKIdyh9WMVJLbxLAgPpTV8V22MZuDackwGRm43ZbZxvEQeYJOCllEGoIa+BG14W+JNeS+SQV
uXlIGxOiOOhxB1qatJe7VnaDVA8cpD8a4DDm/LXRm3Jv9tbXxJC7hykbpKfJJ1NKa6SBJ61VngQd
a0ahTeKj2qOu72u5vvelcEvFeG2WCAsTHSw6wqjbobPA2jtPlKIZc0S1if2nKA1sJZlzOxSyz30g
7kX/0TcPlfpg1YYjLgolvvA4TPUuLydAdp1TZq4mvBpDsKsDya7BhMTm1u+7qEZT/qVMiC4jPw3M
krz6fW2dBCL1dP9Jkn6HfMS42kvNS7JTq8DNxRlfHIphCneb1DwW9daXXSdHS3TAfhgBLYUbbQ3B
l1sMf5Qm9Z8yKG92EQmiHfr6RgZ2dYyIbtI7WPbghVOAIIVGiaQwecZQ/VEMAAexfOf/FnxHEZ4i
v3nTgmGvBdIe0WF8c7fQ3uvnJYPEfkTBmozKFGLkqydMWMg0f0hln0w1twMx24sQyRs4K7d3yVaY
1ZGt6H4YmP0kPMnRZLfaQSh/SdjW3Q5yUctYBrNwF3BB4DVL0nm+npsU54jEt4Sn2kwO8tDbiO3q
A/AD7VvdIwyeNr5jlq2TTunGjXvBZlhCL05KPAShBcC5Pg+dxa0AASUOPF9Cl89wBdW4I7qmP/tS
i3Rybc+K9jNV+leha59xYP13QN+4VUnRxns51ylgP0epY06fbs/JRfL9/sOAdVHAZ3LoEZ//sJAS
eaJXWeD1zQ75Edw7HAURoKrYp9rRgOsOTSjIP2WYjOMT0KL/KBefFhMhXNhcKbuTQOV28ee42FnW
p67ey3G+K8e7OO6pQ9dOVN6bjbphZnd5J/Fc4JHJrchcXiiYAEeLFV8u+c3CfgLPTSRaX12EpGNs
OKbI1JUmRCqI0rdn6/JeWgIvcjmkFbSv15MVxqoGgzvwrEj2BmOwJ8QkMGXcJVl4/NtQ731eRNhk
SvwAb8+/SyoZgZRiNexVvmm6rRHvG1Wad0H+HaLH/q9jMSIgvhAul0rwqkeZUrmQMnVOscYClkB/
7y7I/Xt6fQv3cmPBXX47VFQ+xFqV1A05LStITVidT+nCYPcHt5gm10KKYJ+H5tdYUOd9KCbRMRDj
5u6/GKhFsgaemPbMOvGtfJYTlYvUE+JHMdjrxWNaR67VbXWxrmRsIHqXYpkEaQNU3+o8o5pdZ1YW
Zx5vM6cL0PGtP5fqHwoPu5lOb9rbQ3iocsHVCmMjLb28ljQ8I97pMsubeq3zrZhj6lst5rj8svYV
UV/pIdMS5eX2TK4rTDx4UNHnzQNTBtHgNQuoQmrDNEYcZLXej+5HOnQO8NoSQNEoRwxOVD5n1BFx
sq9rf2O5Xou96CWz//D/oSO52hqoY+WjgOGpj1jggP2XWiVOKKBTg2RVIisvpVJ+/fvhAiamrMXa
WQykzkNWUicLVqdgWou7cjSzZpWDEX9lnvdJ00JF/nI73uULDcwKHVcIPOx/RPbP45nyVOTKqGVe
3kN8p+wxhIHglsU45M/1WMTywUrMub4DbZSYv27HvraAFrkrrGRZvVQQz2O3U5FWTTPjWpvBI5yn
lu6poubu30dZQKhQjDgQoEycR5HxNgOTJGI03uYZZ5sonaxSmjbKkVfSJ7ArAGvhKgI65644DxNk
g5glrZ95dBZtQwuddoA61d+JcAjCcNwLWrBrdTvMzFfB755ScyuzuZJEw/0B3EuSuugOr1eraNBi
sLQJe1doGraox+2+MjJPNLIfstb5e0SXQjspDI6jsfWdXJ1/GFV7F9fitPexkDjkbfqGOFjmJDzG
7AWj6ASt3O0MJVP3Ea3Xv795QMdQguehDtp7zWGsZjzuEyR2vNYS9ghDnUZu+KZ+rjcVma/dBQjc
s42htAHNXK2BSrQSq1KXqan3unTfHIJdNNzHsPp2eNPeXm/LiXv+pNRgWJgLPxh9GXAM5wsBLpXc
iWKfeXLnJ19wDvZdXEbH5yG1VFaeJm+svGs7mNcyexjpIBl1xfN4RqdYuZ6xi8T0t2UlNtifjMt8
uM+DLafidwfQi7EB3+W5xlv2Qi9BR/kStLrAPGLX95L0CNjIgSTeaYGVPYbw9d2+hc4mZkK9szKB
UxoVXRe8WXyI9brYK0pmPZLpxw6AY8Uxhqh306AWXrIggGwvNebdZLWG2zSh9hBoVXKgfXsKqlLY
qXFeHoZYCe5FZQCO31b9b9UMJ56nRergt1khs6rUx0lueOgWhrmnqudDnUzajbv92q1ACQ52O+cJ
qezqA/cpeFZKingzCvNvkv+3UPRtSUr27CFHbQJnEsH0/heLitbvwqNBsXNdH88E05frsc49lAIe
amnC6OdRDfMno/12O9DlauIE4zzmrQk5lfV7vpqSto0ErIGw2CZpwhI+k1K35fBIZuOU9fPb7WiX
+5JLHalXOEKUfFD9OY/mz7wpLb3MPUX/tzfuFoZQVtv18EcN0gew6p9wS78d8R1jfr6ECYl+GOAH
MLLY2JyHDMY2GkQJMxQtxP0MyPLUFnYiRNavFjGk2S6g1/JQU6y6cKg5wCEYcGI7KeFY/CMmhfZZ
Rpxoso2+nDvbKHSls0sxUY5zm8vfis4vX61Qq34EoEh6V8yyABqkVmrfGxw99yoAzo0BXftgUANA
3bzjVdbXWx/kFbi4IfeEFg5XKdrUw8GpTW+JOThaF2+pkl77ZLzi6PUxhfxrddyMYdAkPL0KwBT6
cYKb/RTk0z7FXzb0xTtLSaB5bnnNXu44Dk1woUix4RnBnjv/ZlOv4yU+BbmnIxlWWvtc/16ZxT2w
hCYMdxaP6duL5EpWTcCFdQ53ZQFvrrJqM5MjA4Q2luyi0NKLQB/gawZA/z4YSv8zfBezdzIlMV9D
0OY6OVpKOXTsC+ThQm0E83z791wdP2IebBCoX9ALzsc/z6lFnb/KuVKSxFFjuoRh3mOo2Cc5LUSr
eAlU1L2ww7U2Ii9n2Xq3UJPltYKl45IHn0fu6JKIYsIGNUfV7XXBSZKDEop//cxmmkn0aUQxddwr
51F8acQh0J9yb5DuUFOw0/hTT6tnKGbHEAd4IcmOssYGIP8y+1yCopyB3BFQqHXBSbaSPhWnmbNn
QKdEPfE63sg8r00eUoUL/xFmO7XN82FVeWD5gbXYxyMSUZD7JU/pZuv/2v5XFrQ2AAOggesndWj4
kkLOlnsBHsgJHItK+DT6rz5IpGD+dHsdXqY2i0ICmkULiYIn/CrHbYOxUqZRYcqUdDf3Kglu5yj5
vJP7ZksxcPnm65UHHgwVLp6Pyz5cTV401W24GNInQvHgB69i+VlUbTXAx4XU5sdkfm+sLVW3a0sC
dBqLEA4gthqrmNCOG9CQGITTyfT3jaHNbow4yP72LF6pDlIYRAyRLYXsATn7+dCmHnqhIjeFJ4Ul
7ip0jZ/DvHL86S2/wwzeLU3NTrYyiGuLEV4nWxjyCdft6kjrlTYxZhn+tGo8lNlbqt3X4lY14to5
9THG6m6gjpP3YY+BfBNPCNce5xIyPJriyMcpEBo3VuO1lf8x2vJrPqBBkcmtDaUOsDXT0l2XyE5u
lLZSfomb9k5TtqxWrq0N4DWAhVCJ525YbWZx6OJY6HnfaRpgkbglz0OefasDd2WHwY9DPNgiSQFO
txpTOkpVO+dJ6QV6nu+a2VAqoO+dfJjGLLrLkafamMQrw2JMvI4hGMJdWVPyZitOyzztSg9LknAf
0Pe2Ufv5S7to+jv0o4APL+8GExTDamONphnFk4mfijrK/qnvkGoyS8FwNzbWlRWxcOkh8aOMQ6RV
GAFQe4JTweKqQlV2eCvH8DER39R64IFbPqd0nltlOi7/RINrp6BuEmJfgwOFXWT9nlK+64fqRpns
HUh2dpJRZaSaQ72PHwUVfvVNeXf2WsOYvd7oxm/plESxU8Ywnd1hUou7tlIi0eloC8SuEiWC28ea
flAVKHSu1GWVZmMFb/xIwEb8aCcfZ5CgamWbVVg3zhRP6gtyYjUchdoKdz52Q8ZObcNhdKoaFjPJ
Z9VCkEA0+JfQyWqwFyCT6w6Nz+F33JnjuE91f+g+FbneDnd1WSeKXaFf1NjGYMnRLjD6pXKZ+wl/
DCYdPEWJ6O7Gl1uOvIs5osRGuZtFf2HWJSdWOVhlqJPFVspRz8qjL2ZUvZtBPOagGh1jbo3JjsKw
ke2mRoOkt8TFWHCIHk1MBTb0Wy4TQG7thY0E5AZgHWWT87MF9ybeoqBuPD5Taxepciyy1lWsg5Qq
yNcG94hX72fIXkESv8yDv5EQXRzW7+EpdvG8BBG7FjqO8lQyOyPVvaEJ9nmlS7xTIif0i2gj0704
sZdAVA0WP086b2tdgaqKu7ifS90rzBwwDJozac0LIrPrFtJ9+zj4G3t0I6Cx2qJWZSnAvArdg+lh
d+h5WmgCN6UraaptJL8F68vGylpyktXK4kIHgQ3knMt23XaKTCNsB5HdBzC833FSFQ9KpP6ZO3gd
kAkwb4yKWX1rKhgLfa4U+3IY9IOwOP/c/iXXvimobT4qZyFxVksKu221xzcLMFktuZ11UKUdxbqN
73k9CNAXPipJ7Tq1IEHLdEQlda8F2NjQ4aQnzrm/sV23oqxeBZlFySbwc6I09y1FTSM/qNpGAni5
UFj6FMJpFFLv4I/nOxCBV7QdClXxfCijcAFl6c5PjmibOUr6RYrMjXX53pE5XyfsNOgldFGW3bAu
fIQijj21FqseKVTmgAOeUaaeNHGXRS9y8jyp30T5i0iJWlRzp6VuVffTHifrp0CFPpRu3ZjXhv/h
56yfRK0ejErQ8HMU5VH1kfnUH1vrSyvvx/hhyDd6LJcZKTAlkg5gBIvdBbN9Ptms/SQ2NMHAAlzU
H8ckN+ygBA7pk83tQZvWnpwF3AVcKS+9Vk5Ohev5/vb+uMhE+A14MKFxQhcQQbtVYUZWwgRkqGF4
KfcjnS43yb7+fQQ6ANzBYNGQAFvm/EPCaC5SVtbcmF4pCqqTsNldMS233GGufDlKFMBLqceg0bQ+
Upui6QrMbjlSu2EvKL8BAD8K0ZN6xPjS5Zn+18cKFRE6KAA3gLopa02fPsK4tRcSps0U7zWZEnqO
X6ta6FuOtJebni4fDxf+G+QsGNrz2cOIuZRkTA1wDO4f8qaN6M9HL5JvbezEixQY7P/HOOuNLzc0
KkTiJMNsmyihJNEXwMi7css/+8olv0QCckLzgT+9t3Q+rIeIJW72ixBRzqGwN7tGscUgSO0OLLLr
p75w7NvZv0OUGGUzfxT2XZdrHD+5ubu9MC90FHhOq9jo8b7QlCUJX92KIkKTghH4GN5Ogj1gu5Zl
X0J5l2fqmw/dtDoYs1uV4ynW8tdyHN/oDy6A1zSpNn7JRXVvYYZxWS6pB4fgmhShBxWI2Ea2PN4o
9JOlvDlWqTHcTUqe7Ei8e8invrSv2sA4+pMsHW9PxLXwEMFR/uWLKJQZztdYqFdlbOWEFwYLSdWg
cUuDNDCPDbzkreOM2Lie412rbQz74uHwjqviCKSwuSDQVudfUxeiFqNa4nU/qsQGgeI/jKqdbVSc
ro6OOf2/KKtrM2LzR8ESRXwRnf65+9zHDn2S39VWn2bZiqu7DJjYfwItR+2HhY3QT6tmM4GUwqZU
+CX9ffszXU4XzQGewRQwgNgi7XP+98dczNA9tM5Tp5MffdUoSkbzbzM/+trG4+lyylTqc0jbAH1D
jGkNvPMnIUFBrB692UJOV+jwURkdwf+HEms1qNQ+BQft7I305vIEIuiC3MLvDhP4NallGpRw0AJ5
9CTtE3gxsg9U/p9zfdpI1q5MI2/hJRaeRWg0Lv/7h8/UdCK2WKExehXsS9R+7M7MoekDzZdepaja
SKjeD5HzVaFS26LQScGT/vS63Y58lp/Qqpi83uU0/WZW9mhyhjuVaneqnegOujT24dvn1+6f+iDc
p99B4beHaB+Odvl7/F2+lPe5s/Xyu1yq/CgWErIo1PkuyiplIHaNP8STB0HpcQDRUQoYU+VbUuvX
ppraJXwelU7JxXtuNONaoDU5eU0De314DkOw+7ndor3999IBy3v/Y7DVDdaZEDAwbpk8Yw5Zno5Y
1K4lBk9Kmv3J1R9189gL5WNR3kXCxoq6NpskHYuGxgL/W9OIRUFUez9pJy/Uj5EhHPPE1kEg/fXu
B0vxnyCr3T/nBRxisZo8qrcHQ43sdJgeuscg3M3C1ne7shVBX/Mf6mEL73uVso3wGi0jqWdPiQG9
Rt+URnZE8aehbCQdVzJgdDPIAvAcAa0FTOR8L9YG+y7Xu9kTaugRxsH8Krbw2dyCHB958V2ebuRt
l4ARBLU/RlzddckgJ2iEENHo5r2pFp+65xkxNod6FN7JY/E4muVdPtpyvxH5/RG4OggWdX2w/kjv
Xj4S4eJ0kSgPs/f161Nk759eHgr7+ymyT5ad2ZUd2U+jS4pvh07lBLtjskuWP9jh/ufPym5syYYr
tXv+9M/jW/HVMe1+9823P4f2ZMt2feABfQh31LXtyJXtlzu2m2u4rzv70+Hx8f7Py0No//n15/aK
fOc33hrR6matLXM0moERaXZhn/YPD/1e3k07AMSOtcce5QGYy8na+Y+6a31vHlHb1Jzo1L44d4N9
D/TdvlPsjcv++vf9MMurSzhO6lHXg+U3nfw829XlIaOUtae2ryc/6hdgec38aSvFWP7S1UTgbKQu
pFZ0BC7yN1Tnh6mSsIiLY2rikbBLymTjSn7fc+sYqFHAYwaWB01kNTBopmLia4XoSXbh/MRUiH/j
6+ek9j+ff4S2aHvqp43ve+UYgBn4n5DLuffhpswitZ8Hi5Cq8k13krvUFZzWzpy3r8uC/Y4Oh93s
s68KU+w5f0xPOYLXs/Vdh2yjuEefQy9s7hZ5/23Y0lS9kqGc/bTVYS9NcRIZEj9NTJWdJpQ8+3B9
j+q2IU+Jds0UeUqDbooqbhzDV+cEWDJOTwq0jzV6SqLrL01KLXpG3z33xV2eHRvzZ6J2325P/uUA
300c4YIuxyM+AOdzD+yynuo4kDxUf5v20Sp7Oytx/HYnuXdySdkZza/bEa8cxnCZFQVLGM5I6FWr
7ZzNatpKiS55qLOpc2bHjeTI8Z8hRcMrf9C7+6QfjshMP2/EXYZyvrIXDjUcHarQi0TmamUrWmfy
btYkL38UzLtZlSjIY78y/Yu6PgzYNn+t9HwnGbvbcS+TkyUs+Q+AMZpz69ZcnHac1Z0peXHDyyN5
SITvLR7L0SkSNiogl7WJ80irjLMv5VaKR4Nv2cZ290MM3mTxS14lbnjvo8x5e1jXPyNYOLIhUEsw
2M5XjtgbLTrmjKuZdvPJIlNAM8bXsBqNJVRAfaSwfgVcs7fDXhsj80WDmtaxyrP6PGpkob2mqbns
mQacTmsfts8G1rm+00U/BHFjQq+NkSVK731xBEEjZ3Uy1WKUzLFZyF4GA3MY3KixVUiVlbnLuEmr
J6FP7BQbrdtjvNz7C99/US2iMKpwhZ+PsWxDfZrjVPYq8QmcaZc0u3x6C7phI5+8MpfEWYZHRkTX
eHW4VX6qRJVey95YNo5Z/AjxJIyjEvQdB76l3WO7cntgF5ZmVEDOIq6+XpqP/awZDV+vSOwkxfqj
sPP+K8AaQXGqsTr0gqs2Fv6ghk2lzxZCC66IW/DHdvy30aoH3zq0mT1U+DaxzJrIOOSBfkhlw9EU
SC7h/vYvvroCQHlyXCzCkqy6829RxJnc6V0le6Wwj32qB3Ht5nsA6VKFsmll+wY0/y0t3yu1K1Rg
SFWpkXBUAo06jxpOUgmqpWfdhdovfMqc0Yp2ouKWvJHFXzxe8RCo7c5Aoj6z7m4Pefm7V8ckVwKr
nfYYBIc1H1XS6mHu6k4mKTc1JISaYj/7abIxsVfuHSzfSFDRQEPvxlrdO0NdzWYW+qyEOH/1x9mr
ZsUpos4V9BxpBJHPqVANbzYO42szuyhQU5IDAsnnXH1PPayHWqBS7hX9v0iTDkSYBLzubYWs2LSj
3FZ+N4Ls3p7Tq2EXvan3bQZiSF590L6Sy6YW6D/A0Z7qfSNM7qhntjkedelrmZSfdWEvR4/ITW5k
qtc+58fIq9u2gEKRGEmgecVY1fD/BzKXFhey2wO89jm5BlAKweUNb9zVtCpppOSxH2pe7NOBTyDu
t3+m6ihgjhD0/W54qWLjcDvkta0J3GVRD7TI0UD1nM+pOGt0idmyXtDY4q6dXmV0Z6v4MBSfxdTY
D3NiSxs5xOVk8ngkmVvK8Yve7GoyJ1QQBLxcZi+VY2XXdZF+bASjPt4e2bUoYFFIjRaxx4sdOIXq
rBRhOXvyTH4/RVjDIRr/twZT5CNco5RMaC7A71hnfrWP/UNSVbOnC3O2NyPEusxRiTZOk8u77DzK
auEXmaUDduGd1OMX/mjgj7bD8pXsXjaFo+Wrw8bcXYnHvUnJCZQIXMk1YHa0Zjn1k0Ty/FjRvxea
Ne2l3iQ90PywtkEVxRtbe0kBzo9L8th3ZdP/zWhXB9liAVrzLCPpAiYDycJvQwiX6DgKRdX2G9ts
2UbnwVDsN7GchlLNNlu3g8J8BCmKd6VXZ6JtTLzaR97l8Sct+D2bD0q8scUuJ/M83GpXj5UwZBbY
cCCOsaOlk8OGcxrtc/33gIzzQMvx8uEFKNN5UttANICvFf+mZfoYRvFsd7ItG6EtGA+CoC3S0d1J
9b8NmLDd3m9L1nExq0s/BCkLnlprIR/DLHUrIc/1Mvjzv6bgqH8r098JopG341zuayprC/kL+jVc
rPXaTJsorAS8XL25Dn5m8GO46Pxs44a7XI8EgeoJFoLXOxXo86mUcBQdzSIzPSvNIgdgL2Oi1ww1
qB3+m/F8CLXK5vQsN/USISrax2ZuG2qZ76IRLer/YtY+RFktwiGY476YGJDpZ/u2nbG93ZKJu7YA
Ps7Zavkh89/kfcCHyQw3F8rcyUACdMabqafoMsWfbw/o2q76EG3dDlzkgArdZ9okLW32Vud3bjC3
r5MVPCb1NG+shyuNARYEPWt0KigLXsjNqnNTR71Smd405a6MPqLfNk+NJe3E2HTn/t5quwMeqEdV
7hzxPplSO+qkg1R0363Y/1p+Snrjt5X4tjIfFInHD63CMJFOmaLbk+8aSJ6xCg4TZJxCtfukJyX9
dHvCLj/Pso5lylEkFtyIqztkriP05kHToWE5zmBnudtltx1d1T/mqrl1xl4p7ZkGdyI9SvJSHuyr
Za2OaWlpkD5Ivv+JrTsY6FmBPZdghzXiuFE3Of7Y/lGE5zCT7S4T/loQAlbxIg5MUkOqQUPnfAc3
wgI5F0rF61GbdemRK7Yai1vYsCvpE4wLk1jkDot6/iqXCSpBgKMX6V6llHbeYHq8481nfMGHtn4b
TnlYbxyzl+uePhhqciYqJsipv9PPPhzyVgHjK/BrIFI91hCCWf1TZhSdxOSbUFn9Rtp7KaUELJ+n
BaoTdN6ZxdWxoXYJglqRDuYwkXdVPtPZl/MDwC/et5b8E/BkjOW5ichSnx4zn33RtslBoxfmR0dF
LhWEUtL6XpX66X6qtZ+3l/QVQBKsAcxwyLxAz5JPnn9ks5Mg1fmh4QWm9DAI+mPd+q8oKNiF9UXm
GYQnu6s33Z3fpHt0ijP1UVPuG8ncSf1J3kKPv+et5zfg8msWojAI+AUldP5rBmEcLN8HZiJ/GUks
TKQQvlmIpztQTbXuZ/SvNDjWs9Hd3Z6Fi42NdCKwLOab2xWJmNW52+mJ3KAlZnlzn++m8CvW9o5Q
PBvzG/LXt0NdLvfzWOtTtwLGSTuGWAriel/8P/VpLNzGDeVDZdpbFKNlcZ3N5xIM2hbtfpAnoD7O
5xMShZrlcUswRd81xSsuGLaA6XpKb6X4ulVAv9hYq2irK1+R+qDk9La8XP/TTo0NwxNFhG+LC/Dt
SbzILQiEwSmU3oW3z7o9H5ZU65OQWqHvpfpkV1zDcvjd6rZU0K4NZ6l6EYGZI8x5FH0IYrwnIt8z
ZDexXKD4WfhglhvJy9UFAToWVNW7BvYa8l8zvCE1CDODNniZ79raDjInpqXVp07w+vczR0UPgBUI
cVAVq5Uuxp0al0Ls8yypkddxpfynkm2cKcvsrxYdJHXGA8Z6oXSt3sMy/A9dLAPB0/SscQetEGxl
kLPj7ZG8axRchFnAITJiSeB4Vp+njVM16cJU8PzP9bP0pko0vZzu9xzY07S/1z9p/Q5CMLr2G3GX
n7+KC8KXqt87mhmBkdWyMLRayBVR8MT6MabDP2ma3STfsb/u29xWfVcuAeBJG0v+8ojiDWlyUPPA
hkixVmfH106ItFIJTrDc7X7+ZbWN3Xc/DekrVmUbsS5PDfov1Hw5MJhc1sr5CKu4jxMhn8PTkP8e
I+nN7J7EpHNB4yHnqLrDljfyO/DzfEqJRTWM/zdAeBiA5wG7OmzqGdOuk8r5lDU/OicRT3iuQcJC
WGV+bLV/B0Qpu+4TbClMaWGPCO0DWmOHaGkTfcV2ySiRMbfYMDVdlC2BniuTD+yRAs+SjfHeXS21
eZp134qG6GT6j0kZUCDT9kLzu/S/Yli6cR5cKM6ScVHhZV3B7Gf7rOlvvUaL2cfG45T3r3H+zR8+
z9PjhGC0rze7QWJF/6oEO+L9ASE9/zevTzJynOo/fakgNTWLtoIJTbvwK4ItRPblziYbZN0vUrzc
GOpqYYgtjKspU+KTFAGXbnIq5+noWxs77MIzgRlgiWNzQ6cDiPm61j1PPoVeRFBOmsxmbls3FZPj
8oosEecLhOe2qI5dKbrGP/5Y2FRS5BAECjjbLKB1l/4DH9oReF9M5W6K9+07mHtET0lzs2hrXy4H
5mrpghxfrDtQRkBzapU/gdr0jXASk1MXOk3+qhb1vlr8HPSfnTzc+Rl2TxsH35XFCP6WhyiNJ/qx
a25DmMtSOhtmcqqt+7B+k7rnKLhvm0dA+RvnwOULhL7P8i/AipjYkkic70vUxCtEnv38FBb9Hti0
HSWTXTPSQdbsMqhPFBFYhr6bTF8kP3+qxv6vB8vcIn5ACwrUNiyS81/QRYlRDn6leYJgOdEE2KJB
zoyuh5wezA3EyuXEItu79LvgUS3vgtWnDPQpqWUz4t7KtXYfZQJgk1GTH/1CgsmlNupJ7TYNQq4H
RXWTDAAkxYU1dRrOWWQmgheVEnYgajiYTm4F0m5OQf6LU9M4LXSmL7cvscsTHhActVagFWznix0m
FXovlfIoUAEy69nJy0jTHZ7vZs0JXzS+3Uy+Rfc0EhtxB94r23LhvbK0EDOF80QRERQwhkLnH5b6
VKZKw8wv8IOwsMcUBRiAv+FjTmvA6XM2ap9muSsg52vnWYJurF7fkcrKB61FDe32fFwmlCYATKwT
wCvShlw/0oYwynPDFNNTKI7SLhfk0SEmkICy28ofroSiaAo9FtABNe815ysfqHDXoZWcmlFR3GTB
lo41VLdqnLYEAi+1ehgTqlYArfED4FBdFt+Hl24hADKNujg7lfhHtnDKzKpBQbZ2+gedXIVzQx4/
s48fOUT6yc1r465Ns0PZ7A2tsOt63E9Z9bOBNSxv7LXLl97iiUNugeodqe/FjEtKn4Zhm2Un0bcw
w+aqlw79lLl+CQ/mu1R3jqHtFZwL20NrPKSZ8NdfHNU7c6Gj4gDF+bLa7JyuaisXRnbyxXs1V9lz
qZtttYYuNjcEE8RS0bAxF5fz99T/w/wHascewPyKvEa9D1XZ6ZoXC1maTjvRgd7fXsOXD4lVtNWQ
NFXoumAKitNs9kezGmzRP5aj+zlG7xQBG82Tla1M8TIJX2IiCLU8kPiIxiom6VjTW2NdnBrUauxQ
6otdLOcv8Ex/1OrU7Lmsooe4j1CY77LJVaYmvkcAAkVm0Src0o+FH2EubPWtr807VXRUuNC/Q7Zk
dW8FvTK1Uz8VJzpnrKLIgCTe9gach/h7OKTVbla3JTFlNtNZJsBU8BxBRJWCGUn6KmhtxnozNHpx
ygcMmrRGlY+BCle8GrKAUlYT3JlBwO0lCIKrJ5n/gIv9t0IyquNQteafjcWwpKQXv4YyygLaQtJ1
/XgVzWGA8CgXJ+3VuFMe4pKykt3b4x8FLXc7OhatDfdyC0h72V9eJoHB65TzaE2+V8M+rPhSRCje
qNTiNM7FXSXpdvBST6Xb9I1tYcWY6PedhZmZi2Hd7QFf/eTL+wi9GBHHrdV9YkUTwiZzUJ7Erv3c
dFO88ytUMGRtVg9xLhoIo875z9sxL45yBov6IjucQqh5wZ/VBDBzwjwXp4jKMCSsGIvRshOcGgbY
7naoi8x7CUWDGRgeuR+PkPOTXJ+nhlxLKk+G/12RP+vW59t//0VCsPr7V/tYEkJNz2O1PMmG63+J
W3ws7Lpy8vTAQrkdatkHq5UJO24hAPHKpN22+lIpbumxnxrlKflTHsvnJLFNt+qc7i1U/5+Rlu/3
YTEOEv5gqaWUJ806Geax6N02ccbm0/QqaK7Ubpy/V1bg2biWHfkhWiTP+pAu41LTVy3aSdpL+CPI
3jYLEFc+1UL8I0PiRl/+eR6nwkgu0cyJT4WtPZq7w5+KjEkMXpEidZKxcm9/risr7yzcMuwPwzIt
YSIJJNyMo2z81m1BGa4tB1B7wGiQLSAJU87/fkswzTyi9H9K5doWmjd9uk/8P351lCpHxx+6R4vl
9ogucw/KGv/D2Xntxq0F2/aLCDCHV7KjUndbkrftF8KROWd+/Rn0Ae5Rs4kmfPc2YMACVFypVq2q
WXPynOeFSXoPyvSZSZga29qL2Oy0Lo/5c4AkD7xKTySbf7lvUIlk5jGEgWCt4WdpJlFPgnGTVB98
mDOzMklLGg7ZIGb66AveVkXM7v7I1ixMP/+wVpUvQhhnYoGOQmGbRB6cYwNJ/PtWljbg/xIBgdog
epv5CqIlYC0KVuCalN5i9ahU9AgewmHfNCtnatrLc19BKVyHsJ34iZTU9YD0MB6sKMiKk6fvfCjn
44ucpHZvrICcl+bto5nZyrSw3mVVNZlhI9Tpgy8f7k/ZkgFar+gsgUMJHetpSj8sTF/rQ86DpziZ
ZuVIyXO6HutPUzGbKk4QaAyTVyRoo5lbiBFb1chTlSejeUAKhV4r/dhtIkJ8xdiJwVmSD+3g9Nv+
YFXvga9uZTuM7M4pm40m7SirJGtNVwuLd/VFc8+RhkVS9QYFDqE+iJE47UU79f+04j/XA8iTQbvA
8OGWoK9ztu89ISPQk4zq1O9C8z3unvK1muGCc7+yMLtKwqSpkTHBgtINjtj+0c3HgHhWCj2kay73
N8v0u2YrSXMqz3JKlHAjziWnelGPizzJ61ODwIpDrtHn3RDGhzgEQ/HvptiUdHFCNkQ5dBZWdHpL
5OhX9WnsJEeVn6WQxMOwv29kYR9ARTFF4lT9OcSzzY/dwRyNuj4lkGNHCWw4UfTdyIaHostXosDb
tMKUMbUmGSOyVeRRZ74p7CpcLCoUJ4S6HqVqPxhsfvVVMV4NWg8TNdxF0IC7gnqoBH3vx2tczrdj
hV+A7DxNgIA64bi8Pugq1NSIiRTViQ8Bj/s7lt9cYdMjWH9/Tm/3CO9mkLl/KVnZ8rP9iApHEKL4
XJ0kASmKNIOQW94L2VoG8NbVg8xjQGT/JqX1OdlvjVKDnLZjfUrV0O6ktyw86qMzKOhDDCktncf7
o1owRwaMtlHw9Pw3r8P2taLUXaTUBNT6Z6HZAdJrK0ds3kpnLMS1UuztmYaX7/+s3VRie+C+fijV
p+KPd4HU3/B3720cr0Ub05JfH+drM7MtKUFAjWbIUJ/09OcQ0hVrPJbFVwmxS3cTBIQarmrX4a/7
M7mwDxVkNshl8RdnYhr7hwuny6reEhK1Pql7mIQ+NU9r4KHbsI1RfTAwO9QwdlpNFGIA0jBHdyRb
3yj7bBPs7o9jYZ9fmZk+48M43CgukxJV5FOASK7aPk65KDdfOUwLG2HCYPNShpCFLvDZWKQ4yfMh
c+tTnEOfAdlMRwLUTUH3X1wjX/HuCysziaygOQkGhfTPzFjdkuc1g645DWH6a4RvKQQUV47SRuvW
3sQLgS5kaH9htSCIpuzE9ezVg6h3qic3J//oveTH9qf4gMb0vn6Inuo/7pd2ZR4XMlDX9mZeSUxc
oQ9FqTnVu/pI5PGmHvMt/WpH+G3/eV9cjWya5Q/7QurEMK8VEUvqu+UVP0Yr+tZ7/45HIXsEzosc
OQkucrUzM42mxxlhTHPqwmc3PGmK91pqW0F40Ms/egd1j0fJ0ZIO4ZhAKp99Sr3D/XH+7eyZeQ9S
txMFNPcnemyzLxhFFw7sJmtOlhlDBGx3omL73qOc7VztPI6bMU6d0rAHHxLsc00OLree1nCp05a8
9w0zZyLLmTuMfdtwC5CqrZ8aJX4y6+pQlQXdMePXUVzTl1k49jAx6CTTQOVwEcx8ZtbIVQdauznJ
w8Effqe5b+fZbmVqFxzzlZHZ46JN4c83o745xd1ja4CwlJxegwxG/KT0+9g7lvp/wet9m9Nq3cwk
oFv2FICwmyA9k8NET+ChZdsGjoI6J+J+6X+utlZeWbQDuTA8kmQjgfpeH49Rt/wk1pXmFITW9w4J
RdMXfiThf4O6xiC16GMQzfh/pmY+phmNuAM13ZzyHWFBvalNOy93WbZrOtuPN7QHlfWm/7omfbIQ
6XE0dWVq2QGoiqLLbIhtKI1izhCtMHsKoue6SbcFhB2UcjbgabbdSDmcb5BaF7K1/l1Mq9P9xZxG
drOYH75gtn+Eqi/1APHUU9yW51Cu3zV/bR0Xz8EHE7N1bELT6lIgVSe0FraV5NtW+6TqK+P4G4Df
G8hsCZOmGGCExIpyCL5VMNz/+uFLdrCVIZov7AQg0mN7iEkfk0X9Qkm+OuS/sx9p7+j0T6BxSQ24
d8LfqziUtQmeXSeK6weZ17C1BjndtNLW6Nbmd3n3QptJixuAXnQbrneRBD+ggSgcwu2yrUa0mPf+
pjz+lPtd09rh9+gof7q/aRZP5geD088/XFyBAttRoE9jeoiP/U50OmXlTXdb9ZsurQ8mZu666QIR
TWRrujLUt7h4DjwoXxwEB/P6gdT9UYv1hzRwVPqi6JV6iUztydM9W+uro5hT11dbWxUGW0P40exW
Mi0LYePVt82in7ggnutMhl9s87ogPXHRL1L0Tv+k3evnoZRXXhSLbgK0LykXA8CKJM72tl9FTaUI
Xntq6k/iADDGCp7dYEJoyc9j/yklcT+SA0zEal9q4qH38zXSj6UVJ34A1kpfB0HL7Emow/026PLY
nYSutBVvX8mdrZQ/1TVlliVfMUm1Ig9Dw5E2xxGmFRRAkSV1RCmkWUit/xiLYSXsWooEEHOE+QWm
pInH73r3KuiolLIR9qdiLLah+GTI274+9727yfvtmpDy0l6hLZi2Ux5plNRm/jWxGsGV9aQ/CVHr
dH641+jPxaMXdfrYhoZdwBIvDpv753PpLfDR6MzjlgJl+DiJel5rv/1oZxhgqr7o2ZGH231Df+sc
M69LUIlI2YQmBPo525ldC6N+pmPJyDynDConNctDI9ZvtM9v3OiHmn5Na7sIqlNA6yuq3Htd+poH
3zOh/aYH5n6ExE0v020vxU6uuLsCgd3mtS4Q1hGTtch+YRODEScZABLHMG5eEpLm+2j6sBaJeGiy
jf4FiUiv31pD7CTxj3qb/Azogf8NZ13v/vQLu11J7EyTMZ+sj/ZnfhoO7L4CdMZeCOVjYQivZp+t
hdrT5r2xAd+IiPukQDXPoBplIMVaUfSnkUsAhdJvpvKia/Vzkp380bQr+r2y5g9w+a0xamsTPG3m
uXFI4aeCNXBtsnHXJytutEZV3G44xY3VObI5HEQUVOkkV9w3IWh/iArkVV4t7INCLra+iB52Y4Sb
fpS6lXlYOOMapE7Axcm6k+ef3VCtwKunTkK+RBW/Ftlv0WrOKBM7nUDn2zfRWmuQWPBboB2p0lMb
Ie0zf31DgKypXd0OlB5zR/L6g5pvW6Nzej+2Rx9iVO8BaN+Qf0/U/8rCOpXfG899iMM15rLbVgiG
DNwbeYOpKnmjOWKmlRl71Tic6vQUwgXX+LasPBrt3jS2Q71rDWufw0EFA/lx6ukVg50IN630O9W8
ld2+dGvRPApuhBo6ylXizPW1pmx4jTgMpyp7bHJiq3xjtfYI8PJFbrfG82h+Mbw1xp2lLUjdhuoB
8TyQgdkZc4VxgBQyGU85sqw9ysF+g1YOSk8jpQLAlSYJRtmOvNHOEYN3DWstIbewAjRgTDxtiLSy
AvM8vh5kfWloyngqwv/gNX2qvjNFj0VoFU7RwRTl5o4gOvlg0y5TCgevgSbK+9Wm6S8/+nHfPd86
HFgHyR/Deso60DJ7fR5NZUDhXBbHU9MDp9WL8QizyFpF8NarXhuZRWpSlGo+8g/jKa4fMpibcipc
21Uy7CUrYNUhjoBrhkt7dqX5bacpZV2KJy30nMyQbQhu/sTt279PGK3OrBsYYe7rya18CGzNEP1Q
TSjEkz4Mj51sBLaSmJf7NhYSTLS9c2vy3qRvy5qfC6EEQklPpHjymwe3PyCyFgjPdfgSuxWVXGWj
WJ7jq2ttwUt7AT09KtQA6aZ8+PXQ5DxEqMfFKjKYgw0nZbQ1AIqvxO1LywRJLGQXdItNfI3XVvzI
0GI8k3jK+P1l5O6B770i6P0994Pt/XlcHNAHU7MBjVYai3WsiSdJHbft8Iycwcpg1ixMP/+4G9A/
VopCxYI4AC0sMttS4pXY/vbiIIfyFyhP5Yo9Nwus/TCQjVJLxAkTEyHmJxbPmTSuDGQB0TRZ+d82
Zroh51FBkLVJkxucnrSFqs7iTdTYyoO8SR/q5/RbvmLudt5ISamkNOCkAvEzx/kYftVKDEo+eegy
1OU+RpX4/trfzhq/mjiDjCZoC2Co1ytjVYJQhVWsnMQRrF5cbjs6/BLwWffN3O5mIikeXFPBmxts
XoDoS1K0WT2qpyGHYUc81nQ3jdpDEK3haRcM4QvoN5r4I3iWzHyoISRy20WSekrrYhfqwTl3zT9K
RS9Jnfx3f0wLi8MjDkE4KGJpVJlXS3m/pQmyKcaJm9L2xW85jvS+hYXdBoANTDTlQ2q/iAlcr049
qFo61pl5MsDpJU91MVwqV8Jrd5ZdhU1KE4jwXQs6EBf9s4V+0MoH3M4m6BQ8EO0uky+aV+AC2iD7
UQ2sk189N42IusezXpLCC1bwvyt25rW3fmi9ym996yT4oeMGod2C9ZWtYxv/uD+jt9HsNCC0P5lN
yunz6LIfRLkc2sg65dbzID+QKLBdCHeb9LvkSUca0j/dt3fb7zttj+kBTpMGPWLGbAUzXUsjCHaE
k+bX8N3Kh0p6ELPuXJoiTdqtAxEOfGH0jD9b42WMfbsSfuWdQiADewwQ2uDfw7rrD5qW4oMrtsxa
NmLRFE7ypYht4YtW20e3dry39KF9Lp+F3f0JWJhw0Fww8FCFRxJjPuEK/OJTcdw/G5mwGYXvUaMc
SqHYBi7CKh0QvFUo981ewhAdjYQEhI7or055hA8DNLXOc2WvmMQ+Xq0BARXBI+XcGsKfDuX0+6Nb
tjX5NJ5GbCj52lZdNmXim53+0pja8BBU1btZoRZYFqWxCzUlXpnMyXldvQonSheaBMDKExfzGrg2
V+Zo4talBht+u8kbJAX0fVu2r6ruftbbaM3aTcJl6hWeekIoTQJnFWeu1Mtzta5gqXlpjC+68V9b
eI9aaddGATU6qSvVdNRmbUJvR4hNYitOKPU11vF6hHHpZqRjoLwo2xEe3KI+E1vuy9Yl8RwPmqNZ
NJndX8PbIzqNk0MxNZhRW5r78S5KpbyJavOlKKGAxuYhM/Rqn3midADb8ag0bvjkR0K9j7L0a0bK
wYGGLrc1f9RfM6tAFrI6g0ZyT64+xpuiXaUHu7mkVUp93GXTusNrOIfMGJ1gBbDvmC+hUNMNDCWZ
1yTQFCSvK1Oh3GwwDMFCTmSLu4JO4nr6E0FqEUH1YOJ/Zryfx3oPX3WLom79TkuMHbwqf4YjOUW1
Xst43FymDHHiXeOBS6cwjAzXlqvSUv22ySHhD+NuJ5U0LtL1Z67EiLcNCpjhKU14yLuB6ZyFO5rl
5W4Zq9aLIZb6t8FruGskX7W+GPJY/SjqBCc9dJ71ZYShorAbN4g8W8DX5Lt+6GAmaQLfiA/+mLX7
pDS7NR2PpWlAQAc5b7RCSAdOP//ovLxKTJpJ2qkcvfEJ7avM9uWh26+s84IZnRuQvgRAwxQ6ZtOg
Z/BQVLJLk7lR548jwb9lS2UErgYtWVsf9WwfGYO5VaNOe5EUoNKpnntO3SXNVjBDY5s3cozYcrTG
/XjjcwB2TkTYU3Zx4mubebiq6PNIDKPklMhyfFEDX9p7blxfXE+qHD+g15HOIDg8zWKgLwtmjPsT
c3PQ/ppH7XTSmQR+PJ9+H47qJvdpQzISa5O2YrCNRjcgqVn8MxxSx9uYRI4axV8ZaZjrlR6KIIYK
zPTPiMN0v+KEAL8NpPIwVLFI+4zffL8/tNvHMganyZ3aBqZn6+xFHump1sSBF5z16qfav3VoLEOw
uQvecxnBNr/YuYIjqGs8ZDc3JJLHuCw2Gd0YeNjZTvN8hNyKyAzOqaKWB7mQvV051uo20qvcDoZ0
TYXiJt6Y2ZvdyB2KcjnPdkZpPBbdJ3RJI5pANHK0ToKo2v05/fvUv7qQsUZUA+iZ3g7YDeZeq679
uCITfe4cxOEO1jbetBsIfDfmJt7AEwqJueDsOoqiX+WfybmRHC11ujVY9GRl9hUTNaZIOEtXLiLw
11tJkBCfbGiQPicaSbkUed6whSZF1X7Apfoj8j1zJQ5ZWFRCOmPq7JkaCefHRG5UVSiaOD4rwZM0
Itk9nt+Hao1waGnHXpmZOQOpqFSUhpIY4QRvT1eYkXqPkhfss2ibea4TU/1uFPOQS+bKs/vGCxHO
fRzfLApBGSzujUiIziLi8lr/GManoodJ70wNyoaUXw/z7f2dtLSEHy3ONlInRLXK4YzP5fAiWOUG
MVHvWch3JVrz9y0trB0ZbZTkSekbPF5nk2oIqEDKgZyc1ZKEehvsk+CzknQvo1xt7ltaWD8uGahF
JyIhYqw5SYVZhlY9ylF2HjID7jLNYR6D3kHiK0xCFI6clG4iLaQpbsXwtOGvDwQoZnBa1CxodsP9
XB+IrswCuTNGKHuq+lvRO8NoV6TtrZ3sb+vkKMWFXYp7KYgP+iqb3u38XtueraQV17CBiRK2+1cf
msA4PSSN5wz/rYzxBq5Exw8P2GmjalQM5zzXaZjVZhgV2VmQzpUGSW3l7Xv3KbQeyRiTE4Up4awJ
P+9b/fsQv53Z/7M6nZwP8ckwBL2RZll2bnFw0Xv5qv2ILuGpfVQ3sNQ62R5U9VO2Ex9p3T0NT/lL
uI3341n8JH8a9vVOO64d1Vt/fzUNf/fghw9KptRB3VTZWaqFjQAvj9arTlIeJRGhlbF0UBn9en8O
bp3DtcXZjVb6feiJIxPfVhdPxM2Pz2m1K4JN0L2gT0irxf6+wZughCgNLAqHaErYQwNyPed1kqct
EUt2hhvIaSVh45nyIUlXlHqWrHB58D93GpnA6WnwYSKtqjCtIhvzs+LaRFnCt1X8zm02awo32a+I
RJLOAsJ4bcL1+pTnul+cBRf2JIoQ7aZDUNVWlErZ1gX/VvWRuMl6pFdjpU/+o98ncSrPyI/3Z3Th
jFLRhMSCXu+/j6rrD0kHNyBq0fJzoHa81ya10wd6SaCIXyOsWJhVsgPUjyHOpk5uztYuyynUkpbL
z1kz2KnYn0twaCGNI/cHNM3c7FjydgIpzH1MymPeI2KpSaSNbVKczTRud4UvQlTdjGsa4gs7n4ZT
irLw1pETnFup/LGIymAozpStd5rbPUBVcQkfhWD4Kgnm9yEe94W3ctpua58EGR+NTh/1YV/6nTc0
mVkV50HIjlH4uSjJipUPidDaadnbhtYABD/2uZMKwrtXBuf7M7u0gDTZsmWpKYBxnx2LVjZ6P2ml
4uzW2q7pa6dtm20tZCt35aKZKcdCapyi1fzGckdyWlauFmdfoKBbgLMTanM35Pqv+8NZcJcgl//P
zux2Mv1A68A7FGfNOMpFSTP8m5RC2f6UxSf68lfgXdNvm29Lc6Kam5pT6XebrZ3XNEnka2V57qu0
vqhZqH9usshyqBoiR5XJ+TaUwjWSuyU3A2iCB8fUKXhLH2XEpFoLNSnPWugfxJrDXdia9JPcaqR8
gp2L91UzpnshXuOuXJhc+L4pqwJQovKpzSZXAqJg5rAinUctQ0fRfGsLM9v0aXTRaGgNatNwLIFK
6P0lvT37U3FAxijvEHIo09b6cEAiQAhJLFTVeTBKEBNS7H+udD283LeyEMxNMqkEdBrZCVK5M0+W
FokoBInK4JIhOlT+oD9ohRVsFEHzoOIRq09Z0fWfQ6Ghf1tvhF3E+/ew8hHT3Xq9ofgI8kMI16EB
QGXseqx6ZNZRLFnVWSkL2Ub7nJxbaX2XoBM+jgPIRqOd+ENcLXGyuMm2sVdaZGPDf27gnFJIZCd5
TVObAbJ1/R1ZBVU9SZPq3JCJ2AIeqQ9jmBQrF//Syn60Mos0WrOkaBWQXISCttvyZoF0bajq7f1J
vT2k01i4eCfNM4gaZlZcurmrIGFOpaZ4VGo3hMpJ/xnK/t7zPM3x9WYF4nPr6zAIIQYmQWxzXq4n
Ty6CRBEsDGrigLa5L/2UJTejZb00Vrzq7T3Pg1jnDSADXJrQCNeWyHAatDCW9bkqf7X9ZwWhzeS9
dFd86sIEXlmZXiMfDmBK5rdXiqw+k7pDoQSGQttHqhiWQ4h4UzWiLSQ11ghr5nuDcISiMKUl7mMY
5ecZvKGk489qtPIMbqZz8rwoSZD76spD+MaXzs3MxibXeTr2hQmg3azggoIMCV3s7reLiKhcXQz/
9zBURzpdsn/cI3O7s2t37PI+JlVcni39cxfu6+G9Dz/f3/eTr/joS/6amOaQSJRSw9yheSqV4bjy
qrMRfZMrxOeBk6LFvqWdBS5vumtUzUa3ecVb/1WUnpvFcwBWmTgOSHlf75ZiTMo8dwfctboLT8G7
/FV/C57bB/cp/WM43kNGxghVeqc6xt5D2K+4lPlelWnMwG1RISdZNJV1rq0PqA26rktZJYht7Wfa
+cfQ1DeFpG101VoJnW6Q53NjM2+dx77sJ55Un62YJNJOhCkAKb90oO2sRWzLHoVoeOh7vNNBTXtD
3wpyWvlO3ZRwhGqG5gZ7V7LaqXs9l+ODW1SG6cRRQHecHiDYvcnbShwPsh6D81FyvYqdYmzHP/f3
ydyJMAoAoKwUqEaqInPWLN6Vnl7HY3tWhjbcC5R/9tHgP9KEFB7coUzX7riFJZoONlctyTwQDLMj
F+RZpyRx3J3pDJSfg6QW3qshMY560PlbV2gr3Es+klgUq9ZRolzY5LkCj68etg7PO9nJRvkQ5jm5
RkGQjyHGCL2S1Y6beQKCeZkIGXW67ImycOXXW8kTBrWHurg7h41r2bqcPWpWWX2NR6l8ipVQsXvS
hNtCz4IjTTvSQ4lAyQow8vYIT+ivqbwO/Itbdubf0y5V8iyTu3PQqd0DaZ8XASqFL2qZ19tA6LNT
E7jvhqe8SHm7xsf+txR5fZCnEhKen2w6r9o5+D2Wh5g6utKfQ08uTmXs9jtNVgbKR/7oEKOIu0ih
JbCRhPbJGhHb1ZPWPwDzzreJl3ffwzhMX6JakZ2wE6DnjLWOBAaKb0pfGXbUId8Y+wV+Ni+NB0Ty
Clib2ugF+sPOqS3VtXkQQTKbuZqji8MnPRitXSu23kFo9dcyK1qHhs+tQHxod0mNClWaZivPzoXr
gWos9L1QN08x/hyAl3pRGfti0J9960eTyRtvQIzV/4yM1sGM5HPvgsaSdwSCr3zh/WO5cEyuTM9u
CIrE6NEMqOqmsvaiRe5rqUtfeit6qdqHSCDlft/cTfw7bXdK71PfOxVxuOmvt3uVw33Xi3F/lsIQ
VTJ1E0LqC0LWiWXFzoTaUersKOTAVjx1t2L79rK/tj3b52raNkZppP25NQbUxQoac0Z508b7Rvie
uIYjW+5mSOHvUKto3wU7QzQdINNKvAZ9XJr0v68b2GjpLJmHblYojm3Rl6x32Nh0oYrEAS09fUP1
B8TFSvCxNGquKD6WDABF6dmMG4NVKVU7csBCgdqjq0kHrbTKf99H0DxOORqF9xO9Mtfraip+Ypmh
2Z/1RLu0Psq7Kg2Cv1QL6pf3lXVcmD6KcCqgTvwVvnP6+YdIMTO8miKSPpyDujgEvmaX5udiOKo0
5gydYEvW+KBV1ilFQ9Cn7sxYB8u3M+NQGT9TgN9pGe/vf9I8Fsd381Al6UARi8TcfI6HvnS1vAjG
s+eqvE6bvoI1F/hxMHAR3zd1u5wTXpJ+CgbP5T1/HVvIeSrpmIxndFw7OyD437qZkm7uW1kIOriK
cEdw3wCUJwkwm+NWSwUvKKVz5LX1No6D+piLambnptrtu0GQLwOFe0ihPW/nFYqxoSfe2MCua260
dmz3UuwaT5GVpTvPT4rnOoulvSF2huOXDeqRvtQoFwsi35WAdyEuJFGCa9FI9dJlMefWaPN4MFsz
VM6Dl2zIWKhbf9NYf9TG1vOdBv3a4IQ2GoPQYAQbCBbTL+N07ko7X0smLri660+ZVvLDNqUubgha
wqfoD7qT7vzNufyOuuyuWAt1plDm+gpF64M4GlDGpHk/p0dRrC7qJCVVzlx/drItHqRNuPupPLiP
qRO93t8YCzsdW7z4cKVQ3c7bGcYmEz1dwlZNfJ/mnxFULa01+NJtrPhXvGSC1LL9AAddzxwUqa1f
hYlyLqN3+Pt24VBt4w5BSX9t6ia3dDN1hHMa2uFTUWBmKVCUwqz1TDnHX3XhYGyL/RDu03JHTk14
GDOnO2iSnayRTS+cYfKgMg1JYMKmdOj1+MIuYJMGo3YuNf1hKAbV0bTI2v7zSuGHJ/XPCaVjzhnP
FbkL1D4qzXMtteXGiOrYHsryaayDNVH5hT3BvvuraAPlEZHs9XBUuY3l3pPNc6gJwUYzgnqjNmqy
sTJobe4PamHm6DgVAexD9UY72ewyE5WqTvzQMM9CoepImcgmap39mjLa4oAmXw4FJQi6uRVDqJQ6
7wXznFRKeWyJQgNukSb8r0bS5HJ/RDe2iHsnbRbwBqRRKG9cT54heHmcB7F1rmQxu0Sulyk7QUYT
3S5pzlulEr01B1iGmq4CffG0KWYxUED7m5kbhkCsH9sWcjmW+81QOqR9912T2Eo0nodip9KnrZeF
7ZXunn/atgJlSW8FrXyzlux/zh33JR1BoIhnayl1lhZUbexdhgzaC4Ss/kSjtyYysGAE1nFIiXkB
0m8wT8uZBarqgmX6l9N2xXes/ebZrhcFS+La5zcTcThr19iNB5xgMB8+e/JbH+4Oo26yhL5G/zIE
/+FJjpp6Er5E8GdXcMrF405Rj1r0lvsvqTc4cvnsyeJjrzulaa0EzUsfQqsB24WXCejj2fYUpaSq
QpzxpVbDgx/ENNGUdU5rrJHaUbDWZb9gjTwcf3gIUo6fN1UJriTEMDOEl6IdbQ4moMJ2I/rQtm/v
n7pFQ0i1EIVzgYBRu55ffG4eNaUbXkxTeBzH7mAl44/QjBzDW2VDmKbo6o5R/ordUFdQQFHw0r22
pSWxatJkG16C0D/3+ddk3IvtaxPv2/6HRqAo6nYoIftEK8dIzgy0KCUCu0QVPvytC/H5/shvyBnw
NiRgWEtucYrh1mzoadJIQyW20WUg+NsHVZgqtmV1uZ13/oMVWumnvkdlXLbIWodSRu+xFvnHrtW6
R6bSdzytWm2EvrmGuTYk8MpTe+LE/Tt5rY/b3coRRe7V6OJ28RuynqfIbLaD2NryW1YqjpLtU8rK
RI+tKfpwrY92vPZMug3XJhY9ElQiNSdKv9Is4kWUIPZrVMEumf7IE/YljC5FtPfVY2YcK5ltKIBz
ESP7/nIs+GPegGSo6E8ml/m3bvth5DBxeSZZlehC/GwHk1JA/qfx13BRC76KG5pwgzoIwcB8bK3v
iaUGVPISSGbvFKnIs7M1hc39sdxAwNlaxkRZDrUt6s9An6+XMQ8N1dXMLr64coLK967USN/79THV
9oqQQjY0OHELY0bW21IdbErzsY1/gbbclADCVOE5caOVc35T9/77SXDeEdtNWUd1tqq6r+WaWwOC
jf341XLNY5uVP7Vup6XWzyJvncF1bWE4DMpvBDvraNjdn5KliSeMnYisp5L0vPNMELpUbzM/uaQ9
OGCpR0RJ8+DgvW9lwZvBTzHBw1A1JIk4O9JhqKadlNTJJUHcSimC4zC+jUn4KiT/X+MBe0ITOwBY
MnfXK9xSu2x9VWc60wyZ62Pt9SubaOlAkIOEboNiGmOZXauBNHaKHATJpaRzwKk6/afbN/COC+la
z97SiQd8SY8bk8dNMI9boxj4UVPk6WXYixC5dPouGg69fnGDT418Foa3Qvz30w4dHiAWhgcaaU5W
DPh1TBLg8ZeolTXEJlvBtgTlKMrv9zfETUaXU45kNlc2MiSSPN8QuZV5Q6aG6UVV3mqYhB2RhKL1
XsNYWH4q5WJlWAs33JW5WVDplqExxkOaXkQtg91jUNpNk9e/gwFS/Li1ygfF9IR/3/PYJAlCDQYt
XHVmU28ryZVGbIbS77GJd5qaO9p4Cf4ZCj1F5yjjca4IFpCQmjs1100ENa7Sixc4dWjtpGHbv9Nu
lpJFEHkE31+5v9xIs2gBc/xBuYb3vDl7G7qpGSJXk2SXMB69JyVQg61bR+1ZrtJ+I45mte88sd/U
HlXEMpfVXVHKsmMIOkojXtTvVJLXTqYhl1YKSrVDukqh0V61nD7M9WPR9+KkEuFv5E7X7NAPs0cx
qaSD5XZQ3nnofaV63exK/NUusPphm+dDdCzDPHyqikCzW7oH3mNpNByXSQH/2eHEPT/9FBVSvC8T
dMbbhmKjUNQbT5D9B1Lb+YNMevtUjSWCLEbT7O9P2eTC5zOmUHRH+EUkXWBNPvjDFVrK3Db8MLsM
apLsFVdKd8T8vaMZpJj7JJZ2bWmU71bcrO3728Q9e0MVKWkRIBNPzaNjf7SUKlF5tzXQNqiS00ry
3hyPXXDptX1UhptCnK67fEe78/H+qBd8PjcKzS3QXvKUu7lrBXM0izrMLp1p0j71uQ3yizH55JVz
tuRKPtqZXaCy1sgZ6urZxS12SvSenkRVsA33izlRhrc/6jXW8CVf8tHebP/X9Ld7gG+ySxl8M9tP
HUT11kMUk3lk99yfwoWrhtQPYMpJNGGCbF5vnMyIPNBEVnop5EA9tmZA5cVESbmL69/3LS1OIoyx
5Jig0r5Rn3PbJIvThEGp7VPWa45JoVwPfej1fpLm/g/UWLWWCZWXRkc6ng4oYj5o0mcLJ1gtgWcr
4CD9jZQfvcC3zfJ7oL51cmNrcbj1koOpRTszczLX33QE3KGtHXiV2pHw4DUOUbYcbGrraRDjB71F
600DXmK+3Z+aGy7Oyb+SZiH8Zy2oBM4cee2blh9aOLx8MzXrOgBIs9Ih0Pa24rH6Qn8Lym9+adPo
+3rf9NKqfLQsX6+/0Yxm4GpRdklr08lHfVfl0Wak9iOY3S53i61Y+J9pg1s5UUs7nJa0iTmWIgb9
rtdmzSKRfCXMs4tJW0TVJo6f/gmsn3r8Flqf7o9wyTV+MDUPP5s8S8tSZm61Uim5GuCnk+Lu2dQB
eiqjXG5hx0AjPE7WmGRXxjhPu/TUnFKhyvDJffo66o09SE95kW/64Esc/bo/yMVlVHD806ttEv+6
ns9ISZtRb8vs4ruBnRenjA7w6CSa4Va2gpcufhbLtfTMkkmdtQPBB8AZ7cprk7y05Fxvovwywo8P
dVpxSLUksSWlUJ3Y7/+Hsy9bchtXtv0iRnAeXjlJqslmVcku+4XhttucwAEcQJBffxZ979ktQTxC
9I5+aEdUhJIAEkAic62Vy6PHrMxHpV455HzlxzHP25h66IIxGyvUSe3i1zp7UzhQczy6GiPHJu3Y
UccVn2p5Hd6foL2rAhJMKOMApIB70rj+WuapKRKKuKVS7jGQ8Or65BLwgrNWySDN2MsAznsnz/bc
gsYPCJigwQr23LUjq1J3CY9PPPi3zPvtvLj8dWHXroRwo0jx64Y7xNr8VtXfiHVKUwjxQG/yMLU/
mJuFnQumSnJ/Hv8QssRIAw1O0M4OyHu00hbeWVPXeAs2UZeMaxel1SPEmt5GwwvMwo2oPr1N1S/I
5dj8gfevlEy+93klj4tFAjyVEe3Pj7l6UCp0g5sfIIkOye2HrPRrRaZ5c7PrUVEGHGtL+gMRcsNB
UNfSbvNS6RLbWSDXTwOePrvsaVDVI23LdyTXG8lNuvfMxhiQbkcdBcUUUZ8gN/ngeSrHzLCMHfKe
49FPQE1C27I1KHudPOS493yuc3ocLWt50culPhTG5IUoB+oyH9k87GahcBiAM7Vl10VQjTlRbaqU
rkvMLouodhyon2anxnlolGB9NZwFHRBfqp8S99iW/8YqaBk6KpAQNDEEz0SGbBlXt+kStdBiAOtb
iFRkv0je+W5m/d13vA4od79XTVw13Ffc7Hme52DuVtz+ykcGWTaTZsdO+T0YaN8kFY/ZO7RARgfm
Aq9diLIJn9ehs5at8qlL5m7+jkjVC5QB8hGmW48nvYMUilG5gIcxxYyUqR0kmZA/8YY4O1gJ1G4g
/LVpf1+fCqM7NYrb0A7KpCskQymvkXMs3Wz65uG98zRTO93YLCu6U2I/HRmjEEvzmDGcxrLUO39x
su5RNYfsa9dMKPPDodgT181u3qpn0A+vjerb/RXdje//gNBxeIKuIeoo2KWa0c5U4Uf68tBa/GTT
1C8bhL1zFtVvhv2Yp8HamwHkqyRRwl52Ao8LqHIhAoTcvCj9pUE1r624jvn6qB6J7+I/A7VrWUri
/xjjP3aE63OseOWUHuzY9W8nfc7drZPHK+m+rb0bAL8QebavucOLJ4v0b68J7JJNhn2TxsH0Cqcp
JQNtnBrbpQAcEZo7Tv6rlrIYZEaEu8jlxEP+GreFnmRr67P3IX3OZtdnfReW5bEmZ+ObYz1ViDcB
JAtbBKGKJFrYgoFrx8frEDAf4GPAf7lZSGrR1ByXGdehSWKjZu9MlYl27TgLXoLoe4AcIDAA2NzX
mwtC4irjfU0TbcmDCrwX0po+qCSnon7KMwj8OUtA1S9tKhnbbZx3bXf7+8XbW82rGfhK2LXtx7V/
4NrB9A6lExgy4NjeOiIruIFIDRBSRYhc3Rqu0mQNTQbLw9spn9JAsQwKPmwmRWvfnuMYFK55HIdI
+aCd3vWgeq5MkMjtadKgiWsxms8d2sI7G5svw3VFu2NXKo96Cvlar/ksOXG2WEx0Fkh2QuQI+ogb
iunaNk3XhXKQwxIPcFkoCyDQcNTcBvaw9D1wMjld2nCwIdRbDgOJGl70gbvMw6kdeqgTo4m35Gq/
CSZwl6HbrW2iPAJUjZjiSHHaWcus0sRo9DegY19t1mD+nZ+ttZwaszk6XHbybReROAdbRg9GoeOL
zXM9B5bOoFUxtzRhQxk5OZpA2N1pmROk0XW6hDNCaxRiggqKvs2CVqDpKhnznrOBQralaTfOmil8
gDGBL4LqE5zNnhBZEhua+zYiBzQGlI31NjaHjMSFqe1TLjZQOdbtWmnoicLa9TvnJUKF39lMfmed
9rA6fdAb81Nhe4FqLj6v6seBmUGWO4hf1MNiHXknQ37tjR2FIg21MFRebmQZp4p6tHIITSCd4qtE
9VGJZZ0sYNwbNjRht+wtunTjTXI97MokaBGBXE9ip+wwdLo/qN7fndkdoVYQSbbUznZGjg4Qtm1B
TZByr22ZVDUKPnl94qZKRNUuUJmbkLH3eY3s3MqU97ZVIBRNq2c7j+8b3zn7gT33VGwfcHSAmLq2
japD60AYsgfW7b21fy6OJELZmUfkeEDk0gEGxBW6/f3CfTpdbbi6Tn0CBrWiA9GxPuvkOZMBlnac
4sqMcCLm5jR1lgYz/YcRmp+n9/uztPvzwMADyYBUHOrT16Poh8WY1mntEwISjkqiBdLkaPD1XxhB
6IlsPirM0DW8NjKoTkE6oG6T1ewDmqNFEErw87+ltG0kGMBr/mNFcDY6Za62TLDSh6YvOZZ2F/uf
3xarOmrBRvQ4wCqUNYsdogSq8ZvqP9z8v3GqCztizJSpBSUz7KzjyU0h3JT1vlceukp2zu5gEbbZ
AsoP7Qtw1oupe6WZyrlsdWxNAvQDxHMMhvpB7RcKIEi+B6Vm6Oo2B0Sf+Zkx93DfI/bn8x/rgtuR
oqlmigapCfrwBIaBFKMNEWQGZQAIUd83tS27cKWBYoF7HZQhpIzEx0/DzSJtBzLA+Ww1NqhCDorO
oMoNuAmZtQ5akLq69a2vn20A2qL71vf2lwEtJiBQcJ2iKde16wPv1WotSEHJ0r+CaxMTVvrr0kqs
7CQBNpolIF1/2ioBEXhtRtGaYdLtbkhooYH+SFncGnqMvl2Plj7FXqY8dfUREkknz57CcjViy1KO
90f652V/M9HQ+kSHRxClUT+7/gbdgZyV5vZDAv3wb537bAHXrypqtHjER3vJCQmXrlFCa9Z93Rka
n2r0SVmNY95nMbPetVyWjNmdezxwELJCKAzAm+sPylPbbTk0tRNQxVar8BkI1PkqSXhso7oZ9YUR
YeazdgEXVGNDoijrYbGp7y4vRv/DzV41FTotkoWWDWmLYS8uHTcvdYUAs5coYwd65lT5i53Ueivb
NHv7c3sb/u/UiWEYUZUSsfiQjKlvNu+eu/qj/tFIj6Ht9rqdPVBb0RoLKrFivM/UzswnUK8TvJLQ
3UiPsvwEySd/0MxosSSTtz+of4wJDlrUrVVbGYw19m/P+5a5Z1StDSSP72+EvQNnK1ZDnwNYWVt0
O05bBA18GROK95Ha/GTWBwNUcOYHtXrXs8eq/bhv8Hb3bwBLvDOBtUGi2RWf84XBVt1C01hE7TQo
5iYcLOpTEC8AsPfUY/VUTvRgVYVvAWnzb8nQUA7eACkb2w/oMV2kKLtLlhVVi9wW8c4I6Mp+9Aem
/9s5RV4VwvWg2SGchNClsHTZuFjqattIWEyv/JSdJjt20oOmPBqEhbkMuXqzywRrQiRBKmWqFtXq
gNNLtHQKZrPwqS4DVN+W3zYzeIFsnAmsniecT07jpWXquV1CFeRhnNmmAXHoA89UxccbzPw8GyVI
FHhoHmu3aQ+6oiuRSyYj7pfxEbcl9ZHimcN8q7bfd6ndGQCabHv1A48nRmweBEGrnKVdkgdm9atf
322Z8tzNzt8Gf2FBmOOFlOjyVsLCUOA92TWxgfOSWD76zD4bmWQ4t5m2a2ti/DZRK+unAdZIBwoq
5LvNcgzQjCyoWvdZbZnfI7s4lrmP04E62vH+bN48RQTrwkIr47yScXW6xFJSyGHaaxoUTieDC2x7
4OoshRVAt1D8wdFjQVhLuBsQ5LgsxRjd+rB2x9I6MgXMyVON0p8j2Y+7E4prHg2gbIQdNyRwo1vK
yeMVTSzIaIB4/svp3+isRV2F/p9h72jRsMzjVnOLIF6R3J/P25zbNlS0GcKtAeVbwDCuh9osEBar
e0xobqKnSfsbnIewNcf33GoTXirPzDEfoLvzaq8yec+bO+SP5Y3nBM4wEotCPLe2ba1ZVUaTkaqH
EbJZyo9+8A4QpDvdH+PeDgSoRkOHLbRyg+Tr9RDLvIcaUY9EiErQ0TyjrhHkbg+YBKqJkt1x657Y
WyDDQOlua1YiVifYtDDTbTWakJWsAXeojahilPVCllkRQpe2USw2FjZNuB6mik9peH/CdlwS6ck/
EoR4AqJOKfi/QoiN+82hSf4+TKXfctefyQHS70tuBHYacxq79QtRvty3e9NtEDUntL9EzL2pgkGr
QzjJ+Gg6pTYUeMv0OrAyOcJeiyNgKtROOUDsRUc12i5B+6/mcIZ8Cbi26IYEYgSiA0bOAO5CkjHr
u1fDzHnUN+r7Cnnq44IuqcGsznVcKzSmqYqoyFRfWzPLn6vFMSCyRGYoxZgsLnoXUp2O0kscY/vy
6xNlGxk2OAqu0FQTeUzrSplrkBwpFKOPyj6PQG6JW0iRf0b+b0Jna1+fWHR/Om9PsUubtkiyRMso
9OBasz5Rvtbn6rv3ZfJrvBkk59eeM6Ig79kQdEXhVHyrWCA5VG7dIe2BfokBU6FGMK4qlbwNbtRV
N9eAijsYRsCb4F20fcZFuK40fQtho7ZPdOsxy8lXvgwB0NibND6SR4exK0Nb8SCnNocq+kFn2fqS
ryBJojWVW/w07Bq+AhJcG3TI9lbkUzdDiQCF7I5+3J/122Nt+1DQW9FxArG4eD9WRt2htF/3SV29
rfwxO6fg5WkSsv3tlQ8jiEg2pVmIaYoEdMAV+Oq5yMjp6Wc6rk9lwYIpNx+QcQ69XKKscHt+wtim
AgjpHM1G447rqW9SD7ovVY/0nANgU0WPapkitJL1l9g1gzIh6Ndb8UcsjuQjNqg+qH0yQuYoXFu3
QMHHUI/QVpBJO+9OH96xqK0Da4mE3fWIegNCUdzU+mTQHwpPhSzXMQeTjGRfs1EyeXsbHxUfqIaA
vI5CjHCUFgWlWQk1rmQqlF/11scBL+fZV3tAOzRkytXuq0plYNJdoyj+gIQE5DQYY9fja9c2A8UB
OSFnOqQpNGtZ4UPcrQ0MxDC1c6imX/ed/paxjO2Jm/X/W7TFd5O6qq2uNDYc8qCdiBJ+NQIzXuIq
ZH4atgEP0Cwg6g/GmxukkmNubzEvTQvumc722NWrgsVUUuXN8uiPXBvDrqe179RzA4ENw5UUuHZN
oo0FskQ4ihAqXs9v79CsKbf8DK1OZkRwhI8aOBmHrJZSHW/y/phYaIxC0hnSN5uzXptCvxUNZUMk
RRb+vUCwHZRmrFd2qFmn3LViqr56vaxvzo0y/nbYou/Cpm2K8wUhzbXRLhuQ8SzyIbG0sP1Oz+15
OZef0pMSOBEUdD90JXRk6ph79wjAk3j9IvBGTxbBppvro6G1dEiAugDYZgy1fyvW+mdUODKhUIPU
OQhS16Oq+6xtTI0PCHVfy+Y7H44E3Agvj8AEj/KsCcxclmTau4Ih4QgUE6wistkc6eLWcpWqNJfe
QN4ssx6cj7KdDtorgaYzhGi+4MkoiTJk5ra/X5gbMjI5aWoOiTosforOMYxCaqlqfvTGs6Y/dshj
3N/3uwZRWkX5DySNG8QUyVpHmTptQFXKWuPMrdDhG43TD1XT1Edv5mPUjqiLpegMKDlX924LRIhb
oga1VTyur4fq9kYJZUMbMztMW0CaD3HmlHXYZiMJ7w9yzzM30tUmO4JSrqiGy3LKlz4txoQsLY3G
WW98J8Otcd/KXtxwaWX7iou1M7RVq1SvHBObpH5RWpGZv2bZ2aS9ZM12DeGS3bBdkKEVq232yCxv
TKcx6VUa6EoeGuxcaF9HT2ZoZ97QwtbbCGPAwkNh7HpERef11ejkLNHrco3UampenDSrJOCNHUdA
kIXXOhqFbmhk4YBkJJ3zjKEtBM75MzBAyZqj+6aVH+4vz44ZJOU2EhzEf8CnF95cNWm83uicMWFF
46Os7mPWDE0mJLVzsQADDGormrDBGUQKKVPNdPGKekpyGw3jlakpg24efjPAK+MaJMSnbrYHyaGx
OzIkzhC9bekpkbtflbWuUSWHzeKvMf9k1C9KIXnY7bgcLhHUdiErCTUTVzgGIV07cBeAt2RQUQgj
s6WHSgf86ITGhuEASJrExXc8zwDIA899VGMhcSv4BOBD3qLn1pQ0g0fjZbRXqCRBhvW+S+wtFvYQ
5I9RL0XdWnAJK12d1K7mCVkiiHyl/VO7WoHxqtEudknzet/Y3pscJDEcadhISA2LV8nQMTXPCmtO
vFrjL/lYW6Gn9HoCNqZ1VPCeDXLqQRmUKnpM1EJ/YLrN4r6CEtf9L9kbNmpSYDgj+Nm0n663NTVL
1Lmdck600W4OpgJcfK/x0B6bd92uPi1wb4mH7mTlAbFDLg5Ub3DKIKp7bdIbumHwTIUl9lrg7gRC
Ney1ooi9rhpR6+zal2ls1BCxhfKC+6Z7rDMPKQsVpBHVUWTd1Hei66uvEa4eBckkzmabJXxUu9Bo
0zFitqcEEI9qQl4ZxcPUGeDxTcP0oLFMhizauXOBKkIwAazyJvgpmPfoWLR1Xc9Jg4vW6d3vzvA8
1nawjr9Xuh7zVJW1qd8d8IVF4SAHEdNDk21YJDlaYbFv9Fyl/XFjUkHYz3la8q/3PWznuEDaFexr
ZAVR6RUv3BaMgya1W56skPNtktnjfrog9yNr6L5z8pnI0YHWDNL+LefOcJhloS8FT0rIo0/ogIeq
3EOjfdwfzY4VlHJNcJcs0I6g9XntvC5wdz3R5yXpLefJUMA1zkwSKeMg08rZOfVw26K9LjCUIASL
CVV1HrMV6nBrUjJbeUCfjSGknU4lgdetlQ3o4MH7cOvi/8JepPa8UIjNskQpWgA0e9+UwcluJwwW
gKfF4xXUFOQyrieM5pmSZSncbVho5FEwIxynDNA/WHasbC/D66TcZggxEGAFiO1UwVCFsJRpfJwT
dXlWjPyJthBmXMvXrdCn+936rcn/Tuef0yyT6b51cFSptneIi75juBCFt45ZEN1MycAT/rPwIgbU
0xRqhuQS3JvGjU1kI/WNBbOEXWtkLNdAq+VJv1B06B5BYm6D0f1937t33AFAfBRJ0NIJ+s1i66qB
KehHjtboiZp96rrSn9a/7hu4Pe7gCmCq4NfRogbPjGtv0Bgre7vJ1KR32jnqStVEDsXmn4HuC5t6
a36IRmARn61acuPuGXaR1cTrDag7XDzXhp3B0ki1Fiqg/q7fL7HN0QxNCbgaFAzYBCLT3t5ZL9R/
sVLgwyLTKTLACjetZpPla0L55Kvz0a6Yz5fD/dncdqfg8mAzIWeIg2Ljmgm7t0KKCmdCvSbtcqyH
v3LDDCr05cYLymolpnacfOs/hbAP2usQJBfyMkvX8Nnw+hVMDTfmhL2usx3OaBboKOvp/qh2nNBE
I0yknzGB0MIWQhLkg3u3UJmasJp4gTOpedj3VNaAeWeBUJ8DTRp7Fo96MYefOgSNWTyuJlk9Bw1J
1owGjky1a3NnYYGAgIfiL3weImRi5+qq6JUxVQw1oXW0rJ+Uyg3QCgqdyw+GARXXOo109cf92dtZ
KAgNQr8eomTQKxIXCljwtKosRU0mbqEd01BDT7icV7+y6WmsPFWyWDsuiJIq9NygTYZ+KKJgRapR
06Q21ZL6pUcHNOo4cao9usAz8Uam9LFnC2I8uoUjELkCERTTTrrXDamtJcjEFwUPB14ERZV/6vTH
+e3+LN7qxkDwA2IHaEZgeijminp4xqJNZU8GPekU85Dy51zJoPfX+zaEOjv1r2XwoaEPgRgtNpv2
mbA0UvMmWufuNOXaS5exWE29r/c/aucMu/wmUdJzskCebXmnJ1VXRGsR8jRW7IfRPNTueTJH2YV6
m6zc0mvIriFpiNUVOZo8d1eUdSs1UewjyWo/Nd6LnoTQYnPql0o5o8gLpmZ8f4w7mx/XA5qKbZ1b
b/tiF21vzqPTaMlYL7k/O4yDMpsaktNsx5OurGyb6CI949Qmc9ah1JJtXK0F5pY2ounMGmT64hul
RFVuzxoS6phHHS8fcEWvrdVIeeUVZVoyaBCj7wI9fQYtmI9hPUg8ZGfzb+8qY3tWbaIu26F3MS7d
qjo1zUwtKXonskpWoV9ByaCyDghrQ2Tp7B1/ROpEx2njbWBvsZRErbmZrSXVEm8ewtTOXqDXUVrv
GvuuKehxNyf3XWPn4Yj4EZwiyBKi5oqI63p0c+9UpCFATehIqFH2vra/jWYMGm05WVbEWyV2U4hV
V09e5T2xVKawv1MW2eJXJHJx2SJiFq+M0hmJ7WYU+6/+tZTZ1wVSj2ieclJG+6FzDH8BDKnqjQMi
p7jU1B8DX4LMZifaJpA3PBdx/tS9gnF+f1pudXFx7GJONjUt9BLC+l9Py0TQHoo6SB60Yx8aBDbN
z72baHNM3G9lmUdI/bsoVFV/T56fgTrRA6ZNzgyK1oP6NwTWn0pwzFJP9mE7aJTtwwDyBbTQg0CT
sF4EyIYMkDHMFx4vC7o7ldkSlkXnO84UZZPrLyYEXshyGKSd1XaOEQehCvK8KNIDlCKEKxqdiTm6
s55MExrgMoVRINMVWZVjb7uBkAVRKIi9bCTS65mfZ0trAF/SE5N+4XMZWsOKVIYRp41MLW3nCNl+
H8BwYMNuz+KhLIzcNWo9aVYjrOosBNoFUj+ZX0B8p3Oj+y61bw1RsqsjZMZj93pcdcYN6J1g4erS
dWJq4VmTgQobcwiQ+hwpi9/KnDf/PpJAN1kIeaFQ9Qd5f220sO0qd5xFB6jii9U4IeDR0aQ8z+N0
sBtZ1mcHY4jbBU9ShM/be0eUIjH7fBrRwV5PNGWNWrSRnKAhY2dGtKpLCCGFILW7o128ZMUPrysf
pvlXpx1nAxIkyyzZwHtehMQIpAnw/gb5VJhtbs8aXfVVT9zl5A1fZ/ZeOm+LrPvErhUTKQsHJHzc
OMIpobHFc/gIkWy1JJ81xp+Nvm4Pljv+lXq2DKxyi3nHmbQxmyC5h7rEDWVrscu6rXBiJfWAzHd/
8KoYiPDYGqoHrg5vWfHasJ+dF42T6a+eGulkDEnt4N9O6FAZU3Nn7NihUKMGcRmpAbG93drMvCkb
YiZtffD4DJGg2rf4O3Ss7u+bW/IIcGKXhoRJzlLLaAivYMh8VGYgVLIqXCa0dvf4k9FUb4v7Cl2T
Xjs1OppZreRLPSiSzmw77xpQtBFo4F7G60Z8eJYOWzvIKZjJ2qRZVIwtO6ZlrwatCTrB/eHuHLKX
pkRwDNqKFyotuZnUrfqkcPJeQUXxvom9ldu4KcD7Ab6Jd6dwKEBAv6sL00zUZrReBx0l3npulRNH
z/bYlFcB9uxhCZFJwqsQ/FLBXoN+a9aM3ZOwpYl6awxt59xZZpiNkkLX3txdGto+5CJS0ya1KnEe
YO4oFGKawp/d5P7U7TkCtjqwkjjhQCLYvuDCgjv1hHF9sBIUgyiakTuATUuAS3vbHAWAf2wI04UW
UZ2j1r0FAzxauiAfTp5SPWrpEC/qqdOBJV67F4+EE//sWexh6j9103lW4x6kl/vD3Vu5y08RJlTd
5MtroCdwQ5Ko1Ydgm9QCLVk82a2/O7G4pBDIo7sCcHLXE7tYw4I3IyaWEGiBNRCCOuulJC+7F+si
kY2oDpXqTZtCMOLZlEIAwLGStB4J8SttQJzZWUhtOj0L29TInnSNvTKzdgjQ7sXJSEFJaSene3LN
XEYz2J1cXMxgxkKh+Eag1/Iao21YaiV8OjTTIxuerLPUYWVGhHsQynXpQiF3mLQ62mStj2n+maRl
8N+t38VghFRgMQFjpzLPSvqq8+vyuwnFRKZIopldJ7kwIiSxkEmriwotOCBhcdA5WoK8osPPfY/f
O0JQgv3PoggbvJ2yJst7jANzNZg/Z/dfM6Jxm2HF0c3Mg9CIJl4lqQeIjer1dpJ7P3ttBRz022pM
eLX+vj+QnYVHIeXP8Q7hzBtJkxRiWawwG9jJIV01oJtRhP6PfdRWBX0GdUw2rr3kzpYtRS0KVE8g
+QQPcLph7Eu1sJNZ/aYPaK7jvDjzYzM0LyTPAhtiuNVify7sQ2n7teUc3fHEzmYFvaSokYk87w4e
+aUtOkH3XTFFOJntWjbQfEtSvN7q9lXp09DpX7xFxvXYcRd07/3HkLC9pn5yOwA84C525qPyCjnv
fx96wFGQtAGGCJl2sYReoYCvrum2jjr3uxJpdWDO0tf/wlkujAheb2140jyjdtLrT4vz5NSPkE6Z
/zW7HGLCwNQgY4uqOBApghUoJI9u2k32tn1Rpvexf6FdLrmydlAAsLK9QlRUXADp3t5hF1c068bc
WpDrSCgpl6fZSs8K9MtCRgH2ckijQkPfg8wgXkvdSWOue6jWCmLjwGRV8f1Z3Tmu8K7UAVfBVbMB
Ta+/xABad2kZcRLNOzsWGnfbMZUWynaNbO3vIDsDwJ4YXC3FzGfqjA5S7ifoPRn6Yzp8vj+Ovd0E
wsF/TIjjmLKu0lqY8Axk2HLtx9R9TATcF00CYZcZEpYu13IOMg11EqP/VuVuuLJzNiVskpWBZXbE
OEBJbdWdJtgZTutsvdXZ8tIVxd9MlQSkssURni5W4xLWp60Djwe1lftD7qK5ze/7yyMxIr4Yinkm
qdZ2TlKqKDWDfsyKhzoN7xvZpuS66ILcJwrAeAChhAN3vvZlZxpTmywe0pLorxrh3NMDu1qMqG9X
LyjA2siLLD/m7ijLh/6p9F5aRiyIigEemKjHIUkoVq4I+t+2fEzXs/Vpnfw0jVw07PHJG3lix/VD
oYfhi3sC2vexdgP7eXguzQPnoWNBCQ6CAg8jJNa66Ese15BBTqbjv5uWPx8HJMEGcXaQKRQ8KWu5
6pCCqeeU2n0wM1TUWq2y/a7LFV/naedX66T6BVdodN/yjc7aZhp4XVTbwARC/lS4bz10l4ca/Kye
89LXk9V95RBR+LH85Tz01cHT4gIiQr85ElmBgSahL8V7XkhiJdHx/nwBEDZICEKRBKyda58w0RG9
qgpHPROLzNis9eLrVHOCLmW5JPK7wVtvtnCQIvEIFCOOVOHuUC065Xxo1XPY+t+p//1jir4PH53/
0B3uz+sNw0q0JHj6MIEYbKi1eq59Flp+5bf+9q8pAirlaB88H0yqgPpGGBfMf2j8z9ZhKvzpfQkl
+3p3hS/HLMxvQRxodFv4ko/2z0c8a/7p8NlfgyF8eiiDRtqNZjuOxK12aVA4f7sxo2Nj/D+DY+j4
IWN+SINtfCzKgiAAp0x2Xe850aVNYQeVQ6YbGbqNnR+f47/+8l4OD1kYqP7bUXIU36SRxHUVzuJi
dqZpo8ufH1kcro9dbJ6COmTPoSRFsOuqKCkCgrhxmyxR/N8q685lqLWeWx9S8t/zPuq/rq9V69up
Hyx+PoW/yr/vO614Om9j2/RKcQygRo105PVOJGUKcZWBq+fYUgLtVVmDh0SXqbjIjAgrZesMu5DA
CDl5Pn+CPBuD4oDvSW6am4eEOBhhoQjacnE8w9UzNeP2K/lmntwvAC3nnyAz4ETksW19pwggbD26
Ue745n/jKDY630EUbOOviFfd3ALGXC+zdg5rH8//yvSp6S8kdj9ezkElC4q3g0vcc9AKdFDGBBgX
hYHrpUNKwnXBq1zOSqtB3O1Rq9X4vnPcKIRvE3ppQjjRqINenatiLOf1La38L9WP77Hmx6f+kfnr
K0BPvvcMFZ7Gf4mOR4CU/F8S+9tNdG+IwjnWVgoYtGB5nKGB0Ue1H35/L6L24IbFoZofbFjG4XJU
cLakkfVLpv4um2Bhb6gan2viWsu5I/zFtdvjpAyybg7bCO6NUNgaEDazdVRSl7OexfkwRqp6cjsa
Dyl9vz+Xu4b+8BkBggI2RNgbVp9b5mqU61nLz+gZ7Y2/2zU2ZezpPwq24nhQaYD6xUZoRAf0a6dE
t3Bet266nL8YPu4B7WMJPvqP8OOT5r9zvw60zH+dvxVBFHV+kPvL49t5+BzIjuy9q+HyK4SVgzxd
Xfalspw37r31rNiPs0x6Ym8+L00IC0cKraZ1g4VDcwe/gnimMS9+Pz2tuqzl2c27dNuFmyovOn6Y
9qZ3eD2nY2HoLW+K9VyerI/6qD1Cu6T8qz7VnU/QEuqv+46yGzZfmBMV6Sw6u3lVYfLY5E/B4zPP
Qx7GTXhqg4MTPEVzGJ2/pZ++/kTAFkU/3hLocEmc9aZWLQxZVIef6yKrzTVfz/ryTB2GRuyJ6kKO
fPXnSfOt4QdyP0pVyDA2O4sKuQZcvzhOvY0tdz3TkPjNqkpz13P9Yn8BAk2Lpwenf2zjcj2hJe1L
6SvorvdUoSFsJglnbqTDMWR0OENHHohjQQhQxK06BMIAJZ3UM8t+cP2tJV8hLIp96pvrj7oYD+v8
OUe9Lq/Mt7Fgp1JJDxQ5RudjsvyhHsHEPtI0rMcfNG9DK/ttrauvfr/vG3+eBsL2RpiAghXyjxuP
UHDFdbWJXoEffTafnz80BNSPuBf4Tx7jvUIQq7R92Lxkge4Hb1mYfLlvfc8rLq3/+ftFgmbJoMUy
NMt65sPD9Do7fu18VZWYGyCqhdh9imRNbtL+25rgckWhS91ekWIepmldxphmr+eUQ10avWIyL0qL
FPKDLxC/YWaORgn2g/pe65FuyASaborif6xrqMAjIkRHKFGUrbTVYspHZT1PD0P0weOwXQ5EiSDx
HLyFbPZl8my7q2tcGBSOzXUBF92F9NSZU8vvAGcY56BlLYQhQv7XBFUtlwR9A3009jPLgKt5UbRP
yiZnH2b2YTYPfRF5E7IVHgRIJVtzMy06HhLfaKUAyXZw2IVIxIYux6jUIz5N87+7UGr7MVSSfOmu
CWB3tzV3kHkVTPRjWno9wwasfYgdrEfvzL+Q830X3nsj2rh8/2NEuB8r4DhGW4cR9CQP9aANkHE5
4GC1gzBe4+6pOVlP8WwD+RbCocYDjgD6lj+oj81zEctyEPv+DToc0u8AFYKxeH3eGVrH9Mzp1HPm
mD/LqYj04dTPVaSQ32b6bs9xqfw9oc29NvuNFd6fir1nFVKtUJFHVAIgjcjHc9qGl8ZK1fPMFZ9P
H4WvTmqAXpcVeZg4unuS2c8bLW7RZkbpvpBSkpzcey6ABLGJHgKgC3yS4O4TWaFXlWMt0vJtsj+6
LrEP0xc3C/I8Nt/NN4ND+35QIXF+GCBShu5/0ydwTCSHzHZkip4NrvvWoQzH6o00Aw6Bzi6IrZ7R
1sZQP9MvvRcWpyEPzT7sF0medCcwAgwZ+SbojYPXKzJ7HXdYzZlk2llzUT/BPjJMfxok76C9W/TS
iHBJLJTqvGQw4g0Hbn8pex/K2DX7kPiPCIjdjscLM+KFWTE66KaiwH8WJ3C8byP7UpePeZ641jPh
EZtbXzvdt7k7fQAjQJYeIbQhCgW33EH72TXXzoYeeS8sk/z8TWu3P0P65/fFIY2Apf4Pc1+2HLex
bPsrjv0OHczDjXMccQtjT+xukiApviCaE+Z5xtffBcq2ukHsxj7Ww7X0YpkSsubKyly5VlfTKWtz
rgum0ZLm/SMQwRlruLQYJVBYHqAQA/DMcGLaIgbbNuKfxG1Ae64FeCp2hFca3Ey86/uK0fZZpAeC
00WkVfD+1pMaSMyOS0vcYOACAn1EVeNFA4kaaA3Scg6d18ypoDIRt1T4BmG0+tlDxhMInWLAjYCQ
EhifUawmn6q+HyTQAfUh9OrLlklMRmjaSgU4AyHWgcJDWE2yWNjTDXwTPeYi/iFlEpnXegDXS6Tx
AIUxs34AJl4chAjq0jn1VLRF1xnXp2zWaRgBJH/MGTc548omjZUYKHBbqwCHIJIVmzGiUoMKQHNi
Xjc292BGkPGnMfbyQKVbrs+pJmDsYstoRqk2WrQaDN+S3w1WrfbDLUuqm34rG7Tmber7gEQLSIUv
8NPpEppkumvQgItCPi5R+iBTOgV67nIvcNs80rPh4NJ6l1kylDKjwqDzJ9QIao2YaLxz7D0jrBo9
kQ9KtMTTOT6GvpxxZ8MyvrTPHDcPaoN5KuJEiEodBw89qJHzyJLcuj78czf4+ehPbvC+hOpOn8GM
25OA20qe3igmh0hTXC7s1FlvHXVm4AqHOwxKoskwK9CTgnwNJlogQqP6iOpu/IdmVZsxDtSA5Ft6
y1sgfbOidXBsXzI1yseI82IQdFy9X0f2ZzsmIxtmXpLSTszYcaNVhwr6WRt5mwxEV+Xi8frozvqj
I/BgrPtmwFk+sUV7UVf3acLYdK+LphtZDHQkGU05uk9r57XcZ4Ma3y1M6ayLcm50MqfOkMd9L6aM
7a3glYGQShyHGOjlUpP3jV1kBhTHr3d09v4CohxlFmMhjTLx0VjXg0ZxlTGIerHrFFSkpc7+b8k9
PrfpmY2J7+G6WRlnDGxQnEofxUSnEzvVUoCw+wW3dvbOAlYPtxXeaygOutx7mLNEKFHOb8uR6UQv
grih0wWvYrzQvyxC0IbRqElDSeR0wKoUirwdnot2muqo9EVaKXC3mUjoAwRxfGFh7y1Zmwxd77l1
xKWwVjhmJxF274xhkLBS75aK0mbPk7N+jcfa2bFFD1Xosg0syZFWwQX2DnmgN80LsBTXV9zc+YiC
tJE4B0SrKDC+NMQWvetVcJts/yN0iSFWPmGC7ykNFWzx79yH57YmnUoRGWuTumDtYU/DmVB8QjGv
HJTTFcg87ot1thRVmVuA5wbH+TwbRbH2BalXYDDkG0gjWZzwFL1fH7+5JXFmYhqykgemScE7xtq1
ysf6sH1uNsmDzGjeQvxj9jQ6NzRxJrK2a3pwtLK2kA8rypUhgfngsMAQnwbMWe7edPxdfZd7Nel8
cWHdz3oy58YnzoXcpeBiSRPW9pT14EDZBOAsLBCSHBPVzxb29GJXJzeco3QlCJLR1RJ08JWaRis3
O1DlOtv66e1Ad2pUGX5tlUu1FbPXDLIoUKUey6ZQdXq5XviSz2MWtX52DO2NMbqjyRLK+q0i23f3
kHFOVl3l6nKmgeRENIYl/P9cFg7V0MAZcWByhiLrZIOwZUo52KMIxFVqUd0lmdpr0ArWuXTNBCYt
bkt+1fGaclD8hYfTXPT8wvRkq1BsX1QVHqy28GqElmAMK2zPYkuRQYsMg1IdlHSChVh1VtKRt1KP
RGt2w9KExW/KpEx+O4CqEGGD69tr7kL8OSJAC13OSCCUcYvgNG0jb0AQfj1KC7GAuf07AtWgs45K
BcACLg24VJ51TlswNko6ezOD1mwGuJDq3iPouuAgz4YdIJuEeghEYVBANpnePhWqyOU7+KIa8+Jo
N5W6Rgbp6KhLymJzncLlgewcqFWgpzfZQOC1ikK3ZRgbyJM2BO5fSTUgwPW2CccKauJXhyhbpHMZ
h2p6FwNdDiIgICmhEj5xXjJHops+k/H4tmIIZgC5qJcH4cEh8UEP7zbpZsm3n0tPQLMMdI/wmBRk
fCYWG9ROD32oMHZINsV215qRRHJDdTX+9voynD0ZkI4UoJaDzqHy8HKZQJol9LzcYWy/f26pd0pa
te6bWK4SPTOLQGXBSEPrRaH634N2kzMLl/TsfJ5Zn/ST4stecdLRuripU5M/5e5jKK8Kdy8gKryk
ujf3wpDGAkK4bnjEg1/5srOdX+JHvc/aPXCGKgs4v0Ly4YlLdHC9kzJEnEgvdkloxa9lrt+B9iRF
wCzNLGHFoNzb/UhcAD2G79fnYGZ5AbIzApGRDAEP1OQCLAeIr6Uy09vQNSdDDpogqJheNzG3Qy9s
TO65uo8bkUUZqQ3mJaOlYoOn+K1Y2m1tdcUucHcdpXmQHszS1kjzPVP8cgsmWzcperYeQuS90173
y8YswHYblbzewTsDm3/luJsm5wjYiUjZdgavxKu8XMBIzY40wyISDUAB3iKT5Yai7LKrO7q3e655
7sDWTAXBwmR+If7FK0RGBPYvGxO/U5YA/ssHjHRv9maw9VbeqtSf9y7Bb7Mi3S2CSyt+L5Lv6ztI
gmvXJ3ou3wDz0BEDeOFzX18u8aAWmC7qkGB/2j2/uCRVKTU2KytUTST2bdy7pCWl5ZnHJYHtcewm
h+S54Wmer6+A04DWUG/Xg1mKN1J9apOnSFx4eS1ZmewVGVSxbVNgFUEsDhJ1eX0oY9kaAoTc6Joy
/tZgKohog0UPB/Fk12Ten4NZq5W22+0TozTBS0BuCUbzu0zqVW7cHd+WyornlikefkAlKbi+v2iV
Bx0t9ND/A65AXIfuLSsulQd8HnTTyTqzMHXuGa5DwRwPCzFpe1XeiSYqbsj+HoszIsGDslN2nVqR
11jtsG59kmis3q089R5plfdHQq0rU1AZFdF1leJIuxS//wz6XmvfZJqpqBLcxEf7ALZDfBFRv8gI
jNRMd87BWcWqqd/YgR4ahRkbUC4jidoSykhUOB3Xl8DcTYzX419zMWX/iOVWAexhGGzgDXkVkOtn
6JXuhps++DuL7dzS5IAUpYIpcwV54BhdLsdBR5fllQdKYoByvrvIUd7BS0QVhxmp13v56QxeG+9x
RZ69J0OcJrEiftp+vgd/PckBs/RWYCTGf2HSO3J4rY1Mb0hlvW8foZxF7hDqVaF6p5WbRZTQ7HWF
BA7QzUjcozZn0h6eLznO8YYeY1Hcp6GVHmWtLW547i5mGM03EpTWh70qra6Pw9xzEKxnP+1OvKFE
FGq5imCXNSEs/1S+OwpRY8NaOKUX7YzH3Nl4N37LtS4UmeHfVQa91lCPoNoteVvoztxpCRIHUOEh
D4l316Q7jcP5LAjQaJgRXvf7+9xcQV4y0IaHNME9YDk3C6+t2e1ybnHSscFFzoBpYTHPDolQAayn
thHCiStBa7beThFuUO+20MuZpBWoKhCkRtJzLGqd3LgUzYtQrQYUctdoCP09+6HpQu2M1KG6RBsw
O3HntiYvHR9xYZkNezzbarJ7amVwhUvDTtOFpfryzxzKdEuOxFegvIBLCG/lconIXu8oecsAY03L
am3m0ha0ggdmHa9McovyJmKUhvqR7GSXROZxw90/8DcPipaWOAqXZnXcbl/bgjgkJAJASjK924Ny
GBKGR693wZN7lFRmrVYmuGvIBzb/wqL9pPS6Zmxy9rcSGHLdYpzOzWC8PBvPtdma8trA0r29VdSG
RJvD/bv+qJ9y9bEwOztSrUhXNPdu+b35hRBl9OYQgKVRBItSaWGKkWg7OYwUCrmAquGTTR/GWqFE
UGwCakcvgaxfQ2TP05ShS/c05eKycnppEyZi+uCLCb0SkJozA3qQbprUj/DPstbkBl7al/iFYjtX
WTjBZv2/UWwTb2MoN6PZl8uGGnwvG6BTi7iC5pgSTfhWdWgtsDTcjcrqmL58UJq1EVY1kdUltMu4
06ZTB0Z08KeN/u8XsHWeZLLXpojAl4M+MC8cc99ThkdQ1Luw55cMjQv27PyUA5ALOwj2241kP/N1
Boq7Y4YBzZgFQ7Pu/HmXJuMZiFyKLiGMIiVEe9rAH6mR+tWL7ygeEnTEVARUJRzkDdS+KfJmPSyc
bXM7b6wcHXMmUOGeTmdcNIobxTCfFS4kwnYC984HIal9X+WpDwe6LzSl8k2OjCMpszXj6iE/3F9v
xOyaQnwAxXPIWgM8OznUqyRzIjmsGDtxzXAzEOX0WBpm5ZKDqevu95v1+ih9x6kDRc3rlpmZC0wZ
9x4S2KCZxpqazHNMcdJQADxYr0OyQ9il1Yce410gwHTkDjVZcPfmpltB0AVhl3HQv7Bzd6Ec8RBD
YewN50FHiDwWHwlqPDJyQ5AKSVRFyzeJyq0eLOt6V8eeTLbOyKCNhwbgbWCDmBz3eYfzhytY2k5a
Q0mec/e1arcQgq6Br+cCrWGX8iPjwr1mcLKFBDYR5A6BNjt4ZdKdxBSaKC+B/Wa2KR7aKIqFkhwv
4kC6nL6YpSkxzWEjbnZ9ow+qP2hJtUTRsGRlsjx5MS0zz4eVoVTd9d4/hhatc4R5ZRXw12mihTvR
itsHOtMXlstcXHuMJCBEB+4ilNJO7ipf9CB40eC0lUHF4Mp3CrNNYz0OdQBL8q7WCgj1de8SVLUo
NSrt9OX6opmBW+FwYD4pk0avdUo962c8EzdDxQI7yh6l1xGKEeomI93QT+Bfs4BCKHVHHw7Xzc4A
Ii7NTuZ14D0qkVOYhaKP2LsamwBUt1MMubWKhsioeswkQ9HQhNg7Cbc04hyCxm+bByXU8mLBO/l6
RqAx7EghASpDhDwmO6dx2zLEW5aF+7fyibdZStqM//5yo1x+f7JREELn2qge0Fmw3IjSivc9FaFF
VRg2SXHHQ6KeLndKoOX9Kh12VbO0xr5u1Ev7k8FGEAJkPmP/QNyXPnaHUrh3Qs2Jb0PnNJxCcS+1
qvSWkp4Av3p9omfc3Uvbk62VSX3D5QL6HkUqclZNmREqPXSPeWkVwEnrfLmUShgd6C+jDTocEPuj
wBTKKpdHRs1WfSjkiLVzYRUBrUk34EyS6ggFlFIr8nehw9J3dek3GoS8wF/fJp7AkagIRZFAdB7Q
wiYWuB4KG7K/GeIwy0jvtd1LOLT9KaXj4S2VXHCVXh+or0cQxums1ZNnwdCDIVkRgRAqoEpIl6LF
AbcdehuhK6E1uaTSMrMiULQw4nZHrOcXuRuGqTI5RbGU7QuPfL6Sg/u4Nq536Ot1hKL8UbsMWE5Q
EUxxKXUkt1zSNyMGJgaaMVL7vFxRXqhJ2QMXaW0Uq2m6FAL56uwg3AXwKng4hE/Z5su5l5RaqWsw
k9tDWASmF0enrvGWtDJnfApYgbTdyNEMOZEppXDS8rHr+B5riyXg/dG6LIjP72owyoSRYzQNuLnK
YtDk2vDjJ3Ch1vExTnIiBK9L2KqZ5AuawoEPBFcIdEemXNFuGdZgTY5Z29ll97maa4K+8tfZptR0
mQx6whNuwZebSUHDJFYO7mMo9yLtcDnGlCf3NS0gVdcfU1IiNhyrvMbcdOpNqAl/w39DFBoF2chA
omAdE3tpDY8mSfLbCCCCCDcRYIzZG31i1Vj1VZkhjkfqJxH/87Z9XOIlnnm5IRuJkQXiiEXd4HRs
/V6EvBacD9tLCfJYPfEtZ1VtpJsKwdtNpa/f8xVg9zaejgtvsJkj7Nzy5+159jhBWWYcuWzG2UwD
ZuLMpFswegG6qQ+R5ngLJ89SP9mJC0KxA9jCKPST/si0/IbTVu46VlEN6uwLnUd5mIMAYmWGHsmX
8mmzW+lsjD8fDmc9reSBj50QtrNDVxEQJ2nuhkPNnUp7ugoF2nqD8VXjx78R8rmY3Km3XMGDhxYL
DEuZFp54NdoL3VZQ6Xs4GFGw4GDM3YKIK4G5EKFBFItNhYGSCsE1WemAUOk2XaM2CnlzBSNTNGCj
W+80lEuQmLkD/szglDGHHRhl8JoG1y4A/D3pWMLCj92ixF1Yt9uT87iO8AZZer0vWZ2sJAS6uyrv
YLWLt3SilrVZi3+rZ6CNAKUHDvkvBLdUy9ZVGHDA27APFcWvICOlVUxABNbOOSJTq5iWn5nko3SM
iDXYwKIcq11SEJq53ARwBwNqilsUHILjz8+WbeSFaUb7CWe3areKXuqVa2A8l3wnFl+ZeDLnVqaT
mKVdhPpDWOF3MeGfOw1aas/5U7pCGn8pgD/zbsV9j4frWOYOls3pE72vcM1E4meXtNjiK7jkancr
37+2r/KrzRKFIeKG3Q17FPx6BpcR/jZZeu3NnHsXbZi4bl05CGEqoA0hym/AQ+IfuDVEr9sXb0m2
eObdddndyb3iR3Qg1WN39wMR30zXJI+EW3+kumKVS8momW2BChKApsahHcOxl6uFKnon6EZbO0F/
W1wl81/HGw6iqAAqfkIWztZizYpuqnApZxcG9IhUI7ZufbPUaENPv2OZaNfdOmbmMYPO/DQ3NufM
XBFKUL6TxzkihVF+tCaA1bgO6X29vautZomycM7dwKE54rmBnwHF2rhJzuwJMpNnYVJzthMHpF03
nM7Ku+DFP4LChfCHprilh22ZpEv9nF2LCqLVOGgAreAna7EOEExrw5a1tSd2PeCpEqg3Huns9g6B
o+MSXmcGZDbGqHALgJQHxE/86NmedbOSw7r3qgzAkljPaC1UVKf2tYiOUMMY6m4ka4kTYQy2WQYe
zAxK8NyRkeCAea3e9DYTbbxhHaWsWqZWBRBItg1ZTfLuWkblC1V85jw8LzW6eYuQR4nMhUUxN1gj
kxAYrBHEACX+Zeu9DKjpVqhZ+0EbWNJYq1BtLBqHI154OapPb9mNVkqIF4NQ57rpmdo9DNyZ6clG
DtpcANcz7pz+CCZd1O9VmnNsNIUIPuEe6ULXvyP2pvI++f7dvGl2VrJY2D67RvEQAJnSqO2Op8Fl
9zsXRV0Ki+udIwGiOKnqMKRSUQ96XOR3n9vt56YmIy06PnDCA0w9aNoTv85dElKE2dFw0CyLX0C7
fJL+Tm8gMBNAhg3Ugyg7mVhD9E1yixBXq/BUnugHadNpzT13E+r3kmpuGVDIgGntWNh3d5xtF4To
j4m1JYjn3h1dY2FHzkRpQHz9sy2TiZa6nks4SgYcG4WmoGQyBB7TzS9FLOaWMpTYUdkP7Bz9Rem2
EXIp7OWBsyvhNlBInJiu3sE1THQ/tK+v3TnPWzi3NbkYeqpjnT6lcXRrKI5R7nh1ePFtSu+NbXKS
yXptZeqHumB1LvZ2YXVyojbIdpRBy3L2mALoCbN11uK6uSeidtC324KwxmkYVM8S1PLteofnFi/4
bBAVEEHFAjTv5T7xnSoZ6lDES0NWm8Yl7V3Qfr9uYm6VcJ+lqyygL8Lng/nsHC0Gn/HZEp2LeoBy
ofDJ1dsgXnsLHv1MTdn4bAGZxqjDgSjTZDWylStLMYWutCgn6x/cR5QOH0oQMjQWIfH2FQsUT+LX
hrxT+gtXEq83mYXRFOeG87wNEy+0FHjPZXyZs1MhpVDWFJaRYCbcoDwquZfbVZj29y40N95F0JfX
Wlo7qBbnKU/ade6AWkAlb6oY8q59wqBCJO85IoRwMYiYhfQLG/MA5qQNkkokz6kSQo8u5WG7B06C
ulsmiBCncoXkNRL5ODJEJ5b0gqpfBpSc3PRenTWkLYb6O/D49WpguhqSXAol2BJbivdplkQHNi0g
OZBXbJarSQ8uJ5VLRM7VSyCaXPy3138PUqlArJTJMoviYzhmlaQAcO4F8i4UuMjKIgn6f5novrEC
cr5qzQupGiVVwpAhbqq1nLDUKsoSyScRk0mNmrFRDT2FJKJbPSlQhklAJQDodOIVJxraNTQR27Z2
VBTqhi8xhqoko+jmkurp7I3xc+q+qIe3foPCTlD928F9DoFwVbhTetCtpYRaeRtHV1zD9RYCcrMu
77nN6Wkji2WfIOVqe1tR9e72geYeGZMBL0SkR6awsBFncn7YIcggo4Aau/1LxYDcQkA2SBysTt3b
ao2x24VWDmBSSp6EPRjQTmmm8rkmRqpKpaa2cFvM91ZEbBM5lZG+Y7I5BN53erGLeZtvtIY6Dukx
fOBRKFQQeoU1JXEgLCp3dXfTL2Hjxi9PL00Iw/1peVov7KZsnA2Cz9vKE5upIeEKk023aWOWzeF4
/bSbPQHgW4C7HGcqxDwuD1TUhELju0t4PLiflH5XNwANLGQv5k+6Mxv8pY0461lfoGGjMHYbkIuA
M8jTbt8dw902KtHX1t2HJa0e5MX372znAJnkGWCq8XYaf352lFPcQPWMO/D2xoeZ6wM3Oi5f5ujs
2xOPrRZRY8iN3+5tfW17AABe//78Bj8zMPGcJKELRCWDATmwHNMDsPApbZDS45HOkzIycMe0FomS
bttqwWn79Dav9W1yNeVSjAWYw3Sq73bPewNoLdLmwPuAbXC7zVc3N2uWaHdSQFxt6Vqc855GmOuf
czbZdZ0bZIHr0fxYdrDrP57xHiG8jgKh1W20MbOPx+/x/c3aBoLkaCGG8Lc2/U/zU1QqxWQ01wbo
evPEbPfjA8DRbiW1399VQD+awcIqmj1k8GCD34/nKUD2k6HuhrRkGB9Hagi0465XIVFc6f39Gjw7
b84Sn+Pc2J4bm4wtRDkCd+gFhBF4PVxLanRrMd8Xlu14B0zXDuYOJ8pITg22w8s9lzShC6X0iEeo
wsg2tKFaxzerXnqzzcUQ8KRHvALScaB5n3qg2BeyIOGE9AvV+TBecpKAl5+8KJv96nuje7dyod2o
XEjsxg61u+t9nPMQR2l7SBJBIhQtuOxiJNUxlzcsbwfiS96f+vQ+pk79klT2DCAWb4gzM5M+UhxU
TsSSw+n1NJ6antocAiCmcvJy7xIP+4EnZEsdwcu9VSuQ74K80jd6QmmKBu6uGhmH692eXT3AhgCd
yowKOpPVk3lsTrO9xNv0M7WPWlOsVxDKRgWFuJDbnzc06gsreDZiei/HV2JzRkllT7ArTRYN7oV2
rCTRm9DKlI/rXeJm1xHyXqBkH3Ucp6hCiOZSWRzDVKqXukSou8EYODVaPe8MCIbcoWj33R2DU1B/
OEYfekLCe1BpxgdUJfsaqP3s6+2Zy2Yg3wwepFFnDEicsb1nN5YTUwrjelha2q5Vd5BHJ0jrq8Vj
tIm3wtoT1Vpd2rHs3E12bnNyPcuC41EV1HVxBHGIfoB+ayTU7e4MLDNivpKtXuWqbo0UrEftYaHD
cxOAoiPAV4B2Anx2clyUFT8yHeC8pe6ySDG46En2bjnQBHWJDt6zoMtUOTfhflFY3UtB+Nk79tz6
5I7l/WZIebkfu77TioPyKEESHnxYgfoB9jtroa9fQcI4LhAOHHHCiI9PI3SD7HQM5Yu8HaMcplrl
pluoiSdpYdCgLlzWukCrvNfrRmfv8nOjEx+o9vukzODewmd/eHJ2gHKR3b4kq/f2cDg8ptstp96o
lqU+LB0XM8sKnAHAB8B/B8+aONnFYR44gVjGgs1+gKSkRZhXA1dNR5nXOzjj412YmeyYlHejsOoy
HBbCkJlDIGNMKT9QewcZiOum5qItgHbDkwWNIMh1p092VwwzYWhywUYskoyMqbfmwVQL4pE74FkX
tsa47S4uUlxusIZ9MZKsI0J5eRSEAw15PcFtbXDGu5pXo2N169X6Qp++HLajGYh0QIJuvE6n9Wgt
IvFC4cqN3e3DG0bjrHiHsPg76LpMXxV2j5XOa6WmNMeF7n2y0H/p35nhyd4TfCFIwGjT2q544xQb
6q5acfHK9wygWpvqJLFvca96qrhF0U1qhJ7xopwiXo/xPFegJ1ISKHve5pq/y+2+XoX+I/gpIlaN
tp5ZOKRsUJ1RaiXcZt29T/dppDZbxWaCRzlWPS12SRHtu8wUcrX0QQdmZXdifiggUArp0J4igZWc
cnCglIrhsnjn8laGMt+1DxBosI0ZrWW1WA2RoyQJEH6CrLcc4ChsRcKbbqze3+VCTFAYhGR7RT2C
zQRxAV73dvxLUC6Wto9b6dpQjnN8dmsojo9ktCw1toCC/ocyV7kKdMhbBmR+aIx0FCi99HT59vrS
mV85yEkxSIRDqnN6b4Re30jjBDKGt5cQq3JcskRlt2Rjcno1KZL7RQYbG95E9Vu2YZf29JdD+XP9
/+zF5ALquqyXcxfbDGT1WrKvAFV4CLFESL5xTtcH7CvWZmJrsuTbPk+EhhltERQLCqnFRbpwvHFI
Rhg1N9oNo94p8UK54uwQAgKDNzCcN3DmXy6OuBfzsqJDGK3K2qgd6Fz1TNjpabsqYiCOuqp7SDx6
ibHqKy507CySGaMU/ai+MhnYOA1iKWkwdUHwTA+oV2NRDXOT+MyIJy5pwoFxsjPFN5/dZu/0vpA1
yAoQvl5wJkev9MveOGvGZMyBm+wTOgnaMdufGBTS4AW67Og+8jn5PpY44/okf2ZLrxmcbMZASAe+
qzDefG5UHhEUKAb4wargteo1FSC5BQGBFJRvqniQfT1ehZKVvjLvTat5eGLr9BsDFGH6eL1Vi7Mx
cd5Lz69TyY/GpZdGVljfCozqvbjZvaLGKeFX9VPrb0MMSUJKUQupjd8vHBdf82zj9QJ2Brh6EO5A
cvVyISZsXNZxJrR2KW58ETHiQ3JQOLVKceR+F5yEdJaQkGiVC9BWQMlIQJRbxn/sOKOXcbLrHYpf
BMRyW2hHm1y7E/mVsIizmTtKx3twJLCEEz6N/vfIjvFsIqKRUCFfBx0mUDwm/EqsTLczI38dCs+l
chC4u4UJmrvuQYEwMmVwEo2Xz+XocHhVlpRYdVDv2DL+bTl06gBlYy73DwH33Ik0KH3WBWswTqBT
0JUSleeiXkC+Tp8CKHKEPoGMWj0Gjy88bydrN6QcqRRqFFk98eYTVogcEPk7HpZmakKhqVaBVOst
iIyi6NK5BbJKE3cJoCTC5+/rAzIeD2fb6EtTJuNBAVIGNP9A2zRg7VzYkpC+AZjbiRf6PH0DTA0x
k/ORAwVDE1IwVIDh0GfeOucg5xn0ylldKASjitV4w9UVyHKe+zpZOC0mp9MX4xMnz/WHhk9Lmrar
9D49OfHdQK/9xvIZjakMkVoIrk2ugi/WxsV/5icwNCVXVI/pDZHMEe8hFATZHEjNFfs4XKrtWBzX
yXZ3IoXuUgFlmMmK1t3SyGkrqdUOhDsByrq5xIKY+CK9xudsTZcN8BYgVmBEcKV8PvjPu+gXvQSZ
X1DfAosum5BnMQLQaUMtAuhL5mWJ4Wa2lyOlEY4KCO8A5nk5pHVAgxQVUHw74HUhUoXKClYKZ+X9
AU6kF32UilngxmWc1+vbY6oF8zmXuF5phA3BRgP87qXhIcylwOlRfsbVnvMg1n1rdiwyamnisoSL
vf6595v4gZK5YMXQUm/FVI8yvCj9Hg/FR8jErVlKfHqMgIXbDykL3BItnLI+SK3rLZ3byEiEo5KJ
Y0Ue4suXDe1i2ksjBw31S2OUCfcYM9U4eVEWanKAfg7I6GkAQSKOWKmJO9o0TtkinQFC0EJDnkgN
DmDpPMRHUQ/eWrMCzT2lC/pWMvyVYLZavKKNHKkykJseQ01ZQbQA/rpvUEsO5riFpyvyvF3TFZIy
rMNxaJfEvotxZDVGVfp6h7CO6z5LLZ4xXKIKP6z+12v3f9z39PDj++Xv/40/v6ZZX0BLq5r88ff/
W0Ng8RT5p+Q3Uhfvp/q39OO3u+pU+WXlv5b/PX7sr3/8++Uf8a0/bGmn6nTxBz2p/Ko/1u9Ff/te
1lF1/ac/WoVGjx86pH5S3adfPvEf/aXP3v7bD/32/tmu+z57/59/nd5iP0E8qCr81+pff/xo9fY/
/xqzatgp//XlW5/9ufaNCONW1W/4OMUK34Bch2qswkFOYPz1r99A0Ob+8XNUun9DvTtqssY1CFNn
I/nvBuBLe2YG6frfudb2H0Pz2f8RX/Sr/efobwwgbTJSFpcd54RvMlIYCCIAOvFjXP5Z3Wfh0mD/
/eL0s98AwEZBIcScPn9hx59PP89/E4DnwH3wT5t9ZJTH+sdf6z6H1Q0EOgPw9I9fWE8X3Ze+0WOt
A4QV/hydf9giwPPjl0eBUb6NjAifYcAfw3A5Chz3DWof2CJj0vmf1f9RjhdL9hdXgfgNeSDo76Ho
8c9pvlgF/Ddo8mGHoHDr89c/bRTYT5fpFwcBFwH0w7HQEQD7o5cXg6BgK6Dy5zPU/w9bBEgv4aXz
a/3nmW8oO4Ys1GeQGssAV+tF/8VvUDgC290IWP//0v/XtE6q0VFx/TQ5dwRGR/4/6fzkA5degIRy
a+xxZnbyOf4bXtN4GIBAefz1vxiC/8Bh+MtjUj0/evt0qPz38swrW/wLf7oTXz9w5i9hmC7+3uhe
/fjyT3fr9wtv69PbOfvhn97Pp5k//vkf/ftq+cLWn536839a/ntxKl69/vMH/R+tvDnF8MnOfF31
lPnVKfrt/r0ooDZQ9OfT/mPX/2zeF1fxrzVxzdrNe/vbXVpX3m+Pp+i9vDTwecX+soW0qLz3Ivl3
vfi8wX7VCFbLe1JGp+Ttogc/fKRf/fiP8flrXs4t4Kk8OqG/auH+VManxD/9+aVP//bHsfarn37A
syEtJp/+cW3+6qcf38tqnNj5kfnxPLluY273/PXI+LqnJo+0f/cXsKvHD79G76fi9/8HAAD//w==
</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9.xml"/><Relationship Id="rId18" Type="http://schemas.openxmlformats.org/officeDocument/2006/relationships/chart" Target="../charts/chart13.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8.xml"/><Relationship Id="rId17" Type="http://schemas.microsoft.com/office/2014/relationships/chartEx" Target="../charts/chartEx2.xml"/><Relationship Id="rId2" Type="http://schemas.openxmlformats.org/officeDocument/2006/relationships/image" Target="../media/image2.png"/><Relationship Id="rId16" Type="http://schemas.openxmlformats.org/officeDocument/2006/relationships/chart" Target="../charts/chart12.xml"/><Relationship Id="rId1" Type="http://schemas.openxmlformats.org/officeDocument/2006/relationships/image" Target="../media/image1.jp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11.xml"/><Relationship Id="rId10" Type="http://schemas.openxmlformats.org/officeDocument/2006/relationships/image" Target="../media/image10.png"/><Relationship Id="rId19" Type="http://schemas.openxmlformats.org/officeDocument/2006/relationships/chart" Target="../charts/chart14.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469900</xdr:colOff>
      <xdr:row>9</xdr:row>
      <xdr:rowOff>152400</xdr:rowOff>
    </xdr:from>
    <xdr:to>
      <xdr:col>14</xdr:col>
      <xdr:colOff>190500</xdr:colOff>
      <xdr:row>28</xdr:row>
      <xdr:rowOff>165100</xdr:rowOff>
    </xdr:to>
    <xdr:graphicFrame macro="">
      <xdr:nvGraphicFramePr>
        <xdr:cNvPr id="3" name="Chart 2">
          <a:extLst>
            <a:ext uri="{FF2B5EF4-FFF2-40B4-BE49-F238E27FC236}">
              <a16:creationId xmlns:a16="http://schemas.microsoft.com/office/drawing/2014/main" id="{160EE507-3EA8-6246-A838-22E0E177F8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50800</xdr:colOff>
      <xdr:row>3</xdr:row>
      <xdr:rowOff>139700</xdr:rowOff>
    </xdr:from>
    <xdr:to>
      <xdr:col>12</xdr:col>
      <xdr:colOff>482600</xdr:colOff>
      <xdr:row>24</xdr:row>
      <xdr:rowOff>50800</xdr:rowOff>
    </xdr:to>
    <xdr:graphicFrame macro="">
      <xdr:nvGraphicFramePr>
        <xdr:cNvPr id="3" name="Chart 2">
          <a:extLst>
            <a:ext uri="{FF2B5EF4-FFF2-40B4-BE49-F238E27FC236}">
              <a16:creationId xmlns:a16="http://schemas.microsoft.com/office/drawing/2014/main" id="{2307A3A1-C6D4-1D96-923D-D1ED1A0E15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584200</xdr:colOff>
      <xdr:row>14</xdr:row>
      <xdr:rowOff>114300</xdr:rowOff>
    </xdr:from>
    <xdr:to>
      <xdr:col>12</xdr:col>
      <xdr:colOff>469900</xdr:colOff>
      <xdr:row>30</xdr:row>
      <xdr:rowOff>171450</xdr:rowOff>
    </xdr:to>
    <xdr:graphicFrame macro="">
      <xdr:nvGraphicFramePr>
        <xdr:cNvPr id="4" name="salesbycategory">
          <a:extLst>
            <a:ext uri="{FF2B5EF4-FFF2-40B4-BE49-F238E27FC236}">
              <a16:creationId xmlns:a16="http://schemas.microsoft.com/office/drawing/2014/main" id="{972403C6-054E-5CDB-19E9-5C20A55F71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361948</xdr:colOff>
      <xdr:row>10</xdr:row>
      <xdr:rowOff>114301</xdr:rowOff>
    </xdr:from>
    <xdr:to>
      <xdr:col>23</xdr:col>
      <xdr:colOff>308919</xdr:colOff>
      <xdr:row>40</xdr:row>
      <xdr:rowOff>120135</xdr:rowOff>
    </xdr:to>
    <xdr:graphicFrame macro="">
      <xdr:nvGraphicFramePr>
        <xdr:cNvPr id="5" name="Chart 4">
          <a:extLst>
            <a:ext uri="{FF2B5EF4-FFF2-40B4-BE49-F238E27FC236}">
              <a16:creationId xmlns:a16="http://schemas.microsoft.com/office/drawing/2014/main" id="{C9B98971-5612-BAD1-1B4B-255452E7F1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488950</xdr:colOff>
      <xdr:row>16</xdr:row>
      <xdr:rowOff>44450</xdr:rowOff>
    </xdr:from>
    <xdr:to>
      <xdr:col>10</xdr:col>
      <xdr:colOff>107950</xdr:colOff>
      <xdr:row>31</xdr:row>
      <xdr:rowOff>120650</xdr:rowOff>
    </xdr:to>
    <xdr:graphicFrame macro="">
      <xdr:nvGraphicFramePr>
        <xdr:cNvPr id="4" name="Chart 3">
          <a:extLst>
            <a:ext uri="{FF2B5EF4-FFF2-40B4-BE49-F238E27FC236}">
              <a16:creationId xmlns:a16="http://schemas.microsoft.com/office/drawing/2014/main" id="{3DDBD3C9-5923-52EF-BF7B-3C35126E6D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1631950</xdr:colOff>
      <xdr:row>22</xdr:row>
      <xdr:rowOff>120650</xdr:rowOff>
    </xdr:from>
    <xdr:to>
      <xdr:col>6</xdr:col>
      <xdr:colOff>615950</xdr:colOff>
      <xdr:row>38</xdr:row>
      <xdr:rowOff>19050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2EAA22F5-448E-3995-0B9A-0318B944356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841750" y="4032250"/>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6</xdr:col>
      <xdr:colOff>768350</xdr:colOff>
      <xdr:row>10</xdr:row>
      <xdr:rowOff>63500</xdr:rowOff>
    </xdr:from>
    <xdr:to>
      <xdr:col>13</xdr:col>
      <xdr:colOff>520700</xdr:colOff>
      <xdr:row>30</xdr:row>
      <xdr:rowOff>69850</xdr:rowOff>
    </xdr:to>
    <xdr:graphicFrame macro="">
      <xdr:nvGraphicFramePr>
        <xdr:cNvPr id="3" name="Chart 2">
          <a:extLst>
            <a:ext uri="{FF2B5EF4-FFF2-40B4-BE49-F238E27FC236}">
              <a16:creationId xmlns:a16="http://schemas.microsoft.com/office/drawing/2014/main" id="{BEAF49FF-5DD9-558F-2A3A-991A7A8F7E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463550</xdr:colOff>
      <xdr:row>12</xdr:row>
      <xdr:rowOff>76200</xdr:rowOff>
    </xdr:from>
    <xdr:to>
      <xdr:col>13</xdr:col>
      <xdr:colOff>457200</xdr:colOff>
      <xdr:row>31</xdr:row>
      <xdr:rowOff>44450</xdr:rowOff>
    </xdr:to>
    <xdr:graphicFrame macro="">
      <xdr:nvGraphicFramePr>
        <xdr:cNvPr id="3" name="Chart 2">
          <a:extLst>
            <a:ext uri="{FF2B5EF4-FFF2-40B4-BE49-F238E27FC236}">
              <a16:creationId xmlns:a16="http://schemas.microsoft.com/office/drawing/2014/main" id="{E6C49275-EC14-AB79-18AD-69BC62BB84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609600</xdr:colOff>
      <xdr:row>0</xdr:row>
      <xdr:rowOff>12700</xdr:rowOff>
    </xdr:from>
    <xdr:to>
      <xdr:col>2</xdr:col>
      <xdr:colOff>584200</xdr:colOff>
      <xdr:row>6</xdr:row>
      <xdr:rowOff>69427</xdr:rowOff>
    </xdr:to>
    <xdr:pic>
      <xdr:nvPicPr>
        <xdr:cNvPr id="3" name="Picture 2">
          <a:extLst>
            <a:ext uri="{FF2B5EF4-FFF2-40B4-BE49-F238E27FC236}">
              <a16:creationId xmlns:a16="http://schemas.microsoft.com/office/drawing/2014/main" id="{2A24FA23-C806-FD21-5A1C-2BD45D9B7E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12700"/>
          <a:ext cx="1625600" cy="1517227"/>
        </a:xfrm>
        <a:prstGeom prst="rect">
          <a:avLst/>
        </a:prstGeom>
      </xdr:spPr>
    </xdr:pic>
    <xdr:clientData/>
  </xdr:twoCellAnchor>
  <xdr:twoCellAnchor>
    <xdr:from>
      <xdr:col>6</xdr:col>
      <xdr:colOff>381000</xdr:colOff>
      <xdr:row>1</xdr:row>
      <xdr:rowOff>101600</xdr:rowOff>
    </xdr:from>
    <xdr:to>
      <xdr:col>7</xdr:col>
      <xdr:colOff>63500</xdr:colOff>
      <xdr:row>2</xdr:row>
      <xdr:rowOff>342900</xdr:rowOff>
    </xdr:to>
    <xdr:sp macro="" textlink="">
      <xdr:nvSpPr>
        <xdr:cNvPr id="4" name="Oval 3">
          <a:extLst>
            <a:ext uri="{FF2B5EF4-FFF2-40B4-BE49-F238E27FC236}">
              <a16:creationId xmlns:a16="http://schemas.microsoft.com/office/drawing/2014/main" id="{2FCB695B-C492-C7BF-CAAD-3CB26AB95491}"/>
            </a:ext>
          </a:extLst>
        </xdr:cNvPr>
        <xdr:cNvSpPr/>
      </xdr:nvSpPr>
      <xdr:spPr>
        <a:xfrm>
          <a:off x="8547100" y="279400"/>
          <a:ext cx="508000" cy="4191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279400</xdr:colOff>
      <xdr:row>1</xdr:row>
      <xdr:rowOff>101600</xdr:rowOff>
    </xdr:from>
    <xdr:to>
      <xdr:col>8</xdr:col>
      <xdr:colOff>787400</xdr:colOff>
      <xdr:row>2</xdr:row>
      <xdr:rowOff>342900</xdr:rowOff>
    </xdr:to>
    <xdr:sp macro="" textlink="">
      <xdr:nvSpPr>
        <xdr:cNvPr id="5" name="Oval 4">
          <a:extLst>
            <a:ext uri="{FF2B5EF4-FFF2-40B4-BE49-F238E27FC236}">
              <a16:creationId xmlns:a16="http://schemas.microsoft.com/office/drawing/2014/main" id="{6CDBB765-8A4B-5549-9FE6-BFF7C5CABEE5}"/>
            </a:ext>
          </a:extLst>
        </xdr:cNvPr>
        <xdr:cNvSpPr/>
      </xdr:nvSpPr>
      <xdr:spPr>
        <a:xfrm>
          <a:off x="10096500" y="279400"/>
          <a:ext cx="508000" cy="419100"/>
        </a:xfrm>
        <a:prstGeom prst="ellipse">
          <a:avLst/>
        </a:prstGeom>
        <a:solidFill>
          <a:schemeClr val="tx1">
            <a:lumMod val="50000"/>
            <a:lumOff val="50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7</xdr:col>
      <xdr:colOff>25400</xdr:colOff>
      <xdr:row>2</xdr:row>
      <xdr:rowOff>38100</xdr:rowOff>
    </xdr:from>
    <xdr:ext cx="723900" cy="257635"/>
    <xdr:sp macro="" textlink="">
      <xdr:nvSpPr>
        <xdr:cNvPr id="6" name="TextBox 5">
          <a:extLst>
            <a:ext uri="{FF2B5EF4-FFF2-40B4-BE49-F238E27FC236}">
              <a16:creationId xmlns:a16="http://schemas.microsoft.com/office/drawing/2014/main" id="{5B7463D3-9B35-E3D1-B265-7D52D77AA2BB}"/>
            </a:ext>
          </a:extLst>
        </xdr:cNvPr>
        <xdr:cNvSpPr txBox="1"/>
      </xdr:nvSpPr>
      <xdr:spPr>
        <a:xfrm>
          <a:off x="9017000" y="393700"/>
          <a:ext cx="723900" cy="2576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t>ONLINE</a:t>
          </a:r>
        </a:p>
      </xdr:txBody>
    </xdr:sp>
    <xdr:clientData/>
  </xdr:oneCellAnchor>
  <xdr:oneCellAnchor>
    <xdr:from>
      <xdr:col>9</xdr:col>
      <xdr:colOff>0</xdr:colOff>
      <xdr:row>2</xdr:row>
      <xdr:rowOff>12700</xdr:rowOff>
    </xdr:from>
    <xdr:ext cx="599075" cy="257635"/>
    <xdr:sp macro="" textlink="">
      <xdr:nvSpPr>
        <xdr:cNvPr id="7" name="TextBox 6">
          <a:extLst>
            <a:ext uri="{FF2B5EF4-FFF2-40B4-BE49-F238E27FC236}">
              <a16:creationId xmlns:a16="http://schemas.microsoft.com/office/drawing/2014/main" id="{2757AC78-A014-4565-48C4-70AF7195E790}"/>
            </a:ext>
          </a:extLst>
        </xdr:cNvPr>
        <xdr:cNvSpPr txBox="1"/>
      </xdr:nvSpPr>
      <xdr:spPr>
        <a:xfrm>
          <a:off x="10642600" y="368300"/>
          <a:ext cx="599075" cy="2576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STORE</a:t>
          </a:r>
        </a:p>
      </xdr:txBody>
    </xdr:sp>
    <xdr:clientData/>
  </xdr:oneCellAnchor>
  <xdr:twoCellAnchor>
    <xdr:from>
      <xdr:col>2</xdr:col>
      <xdr:colOff>215900</xdr:colOff>
      <xdr:row>6</xdr:row>
      <xdr:rowOff>0</xdr:rowOff>
    </xdr:from>
    <xdr:to>
      <xdr:col>3</xdr:col>
      <xdr:colOff>1612900</xdr:colOff>
      <xdr:row>11</xdr:row>
      <xdr:rowOff>101600</xdr:rowOff>
    </xdr:to>
    <xdr:sp macro="" textlink="">
      <xdr:nvSpPr>
        <xdr:cNvPr id="8" name="Rounded Rectangle 7">
          <a:extLst>
            <a:ext uri="{FF2B5EF4-FFF2-40B4-BE49-F238E27FC236}">
              <a16:creationId xmlns:a16="http://schemas.microsoft.com/office/drawing/2014/main" id="{892BBDF9-A25B-DD3C-AED7-E2FF8546D4BC}"/>
            </a:ext>
          </a:extLst>
        </xdr:cNvPr>
        <xdr:cNvSpPr/>
      </xdr:nvSpPr>
      <xdr:spPr>
        <a:xfrm>
          <a:off x="1866900" y="1460500"/>
          <a:ext cx="2222500" cy="990600"/>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406400</xdr:colOff>
      <xdr:row>5</xdr:row>
      <xdr:rowOff>165100</xdr:rowOff>
    </xdr:from>
    <xdr:to>
      <xdr:col>7</xdr:col>
      <xdr:colOff>152400</xdr:colOff>
      <xdr:row>11</xdr:row>
      <xdr:rowOff>88900</xdr:rowOff>
    </xdr:to>
    <xdr:sp macro="" textlink="">
      <xdr:nvSpPr>
        <xdr:cNvPr id="9" name="Rounded Rectangle 8">
          <a:extLst>
            <a:ext uri="{FF2B5EF4-FFF2-40B4-BE49-F238E27FC236}">
              <a16:creationId xmlns:a16="http://schemas.microsoft.com/office/drawing/2014/main" id="{15C5DD1E-7F1E-0E41-87D2-74BC1F5A1AC2}"/>
            </a:ext>
          </a:extLst>
        </xdr:cNvPr>
        <xdr:cNvSpPr/>
      </xdr:nvSpPr>
      <xdr:spPr>
        <a:xfrm>
          <a:off x="6921500" y="1447800"/>
          <a:ext cx="2222500" cy="990600"/>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1879600</xdr:colOff>
      <xdr:row>5</xdr:row>
      <xdr:rowOff>165100</xdr:rowOff>
    </xdr:from>
    <xdr:to>
      <xdr:col>4</xdr:col>
      <xdr:colOff>63500</xdr:colOff>
      <xdr:row>11</xdr:row>
      <xdr:rowOff>88900</xdr:rowOff>
    </xdr:to>
    <xdr:sp macro="" textlink="">
      <xdr:nvSpPr>
        <xdr:cNvPr id="10" name="Rounded Rectangle 9">
          <a:extLst>
            <a:ext uri="{FF2B5EF4-FFF2-40B4-BE49-F238E27FC236}">
              <a16:creationId xmlns:a16="http://schemas.microsoft.com/office/drawing/2014/main" id="{674128F6-39A2-7243-B9CB-18CD19922D84}"/>
            </a:ext>
          </a:extLst>
        </xdr:cNvPr>
        <xdr:cNvSpPr/>
      </xdr:nvSpPr>
      <xdr:spPr>
        <a:xfrm>
          <a:off x="4356100" y="1447800"/>
          <a:ext cx="2222500" cy="990600"/>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clientData/>
  </xdr:twoCellAnchor>
  <xdr:oneCellAnchor>
    <xdr:from>
      <xdr:col>3</xdr:col>
      <xdr:colOff>571500</xdr:colOff>
      <xdr:row>7</xdr:row>
      <xdr:rowOff>38100</xdr:rowOff>
    </xdr:from>
    <xdr:ext cx="887679" cy="257699"/>
    <xdr:sp macro="" textlink="">
      <xdr:nvSpPr>
        <xdr:cNvPr id="13" name="TextBox 12">
          <a:extLst>
            <a:ext uri="{FF2B5EF4-FFF2-40B4-BE49-F238E27FC236}">
              <a16:creationId xmlns:a16="http://schemas.microsoft.com/office/drawing/2014/main" id="{8552B198-B48B-EDFF-D63B-EBAB5180B313}"/>
            </a:ext>
          </a:extLst>
        </xdr:cNvPr>
        <xdr:cNvSpPr txBox="1"/>
      </xdr:nvSpPr>
      <xdr:spPr>
        <a:xfrm>
          <a:off x="3048000" y="1676400"/>
          <a:ext cx="887679" cy="2576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t>Total</a:t>
          </a:r>
          <a:r>
            <a:rPr lang="en-GB" sz="1100" b="1" baseline="0"/>
            <a:t> Sales</a:t>
          </a:r>
          <a:endParaRPr lang="en-GB" sz="1100" b="1"/>
        </a:p>
      </xdr:txBody>
    </xdr:sp>
    <xdr:clientData/>
  </xdr:oneCellAnchor>
  <xdr:oneCellAnchor>
    <xdr:from>
      <xdr:col>6</xdr:col>
      <xdr:colOff>165100</xdr:colOff>
      <xdr:row>15</xdr:row>
      <xdr:rowOff>63500</xdr:rowOff>
    </xdr:from>
    <xdr:ext cx="1485900" cy="444500"/>
    <xdr:sp macro="" textlink="">
      <xdr:nvSpPr>
        <xdr:cNvPr id="14" name="TextBox 13">
          <a:extLst>
            <a:ext uri="{FF2B5EF4-FFF2-40B4-BE49-F238E27FC236}">
              <a16:creationId xmlns:a16="http://schemas.microsoft.com/office/drawing/2014/main" id="{C349571B-C621-80E6-5611-BD10FD8D367B}"/>
            </a:ext>
          </a:extLst>
        </xdr:cNvPr>
        <xdr:cNvSpPr txBox="1"/>
      </xdr:nvSpPr>
      <xdr:spPr>
        <a:xfrm>
          <a:off x="8331200" y="3124200"/>
          <a:ext cx="1485900" cy="444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100"/>
        </a:p>
      </xdr:txBody>
    </xdr:sp>
    <xdr:clientData/>
  </xdr:oneCellAnchor>
  <xdr:oneCellAnchor>
    <xdr:from>
      <xdr:col>3</xdr:col>
      <xdr:colOff>546100</xdr:colOff>
      <xdr:row>8</xdr:row>
      <xdr:rowOff>114300</xdr:rowOff>
    </xdr:from>
    <xdr:ext cx="1168400" cy="257635"/>
    <xdr:sp macro="" textlink="'Total sales by time'!F8">
      <xdr:nvSpPr>
        <xdr:cNvPr id="15" name="TextBox 14">
          <a:extLst>
            <a:ext uri="{FF2B5EF4-FFF2-40B4-BE49-F238E27FC236}">
              <a16:creationId xmlns:a16="http://schemas.microsoft.com/office/drawing/2014/main" id="{1D826E3A-2F37-73EA-E46E-0AC45CC4BADE}"/>
            </a:ext>
          </a:extLst>
        </xdr:cNvPr>
        <xdr:cNvSpPr txBox="1"/>
      </xdr:nvSpPr>
      <xdr:spPr>
        <a:xfrm>
          <a:off x="3022600" y="1930400"/>
          <a:ext cx="1168400" cy="2576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A4AAFC1-777F-A444-9F7B-B5B0C8508CEC}" type="TxLink">
            <a:rPr lang="en-US" sz="1100" b="0" i="0" u="none" strike="noStrike">
              <a:solidFill>
                <a:srgbClr val="000000"/>
              </a:solidFill>
              <a:latin typeface="Cambria"/>
            </a:rPr>
            <a:t>$1,853,423.00</a:t>
          </a:fld>
          <a:endParaRPr lang="en-GB" sz="1100"/>
        </a:p>
      </xdr:txBody>
    </xdr:sp>
    <xdr:clientData/>
  </xdr:oneCellAnchor>
  <xdr:twoCellAnchor editAs="oneCell">
    <xdr:from>
      <xdr:col>3</xdr:col>
      <xdr:colOff>2006600</xdr:colOff>
      <xdr:row>5</xdr:row>
      <xdr:rowOff>139700</xdr:rowOff>
    </xdr:from>
    <xdr:to>
      <xdr:col>3</xdr:col>
      <xdr:colOff>2921000</xdr:colOff>
      <xdr:row>10</xdr:row>
      <xdr:rowOff>165100</xdr:rowOff>
    </xdr:to>
    <xdr:pic>
      <xdr:nvPicPr>
        <xdr:cNvPr id="17" name="Graphic 16" descr="Shopping basket with solid fill">
          <a:extLst>
            <a:ext uri="{FF2B5EF4-FFF2-40B4-BE49-F238E27FC236}">
              <a16:creationId xmlns:a16="http://schemas.microsoft.com/office/drawing/2014/main" id="{19C7610F-5EC1-284E-9CD4-13F059B616E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483100" y="1422400"/>
          <a:ext cx="914400" cy="914400"/>
        </a:xfrm>
        <a:prstGeom prst="rect">
          <a:avLst/>
        </a:prstGeom>
      </xdr:spPr>
    </xdr:pic>
    <xdr:clientData/>
  </xdr:twoCellAnchor>
  <xdr:twoCellAnchor editAs="oneCell">
    <xdr:from>
      <xdr:col>2</xdr:col>
      <xdr:colOff>381000</xdr:colOff>
      <xdr:row>6</xdr:row>
      <xdr:rowOff>50800</xdr:rowOff>
    </xdr:from>
    <xdr:to>
      <xdr:col>3</xdr:col>
      <xdr:colOff>469900</xdr:colOff>
      <xdr:row>11</xdr:row>
      <xdr:rowOff>76200</xdr:rowOff>
    </xdr:to>
    <xdr:pic>
      <xdr:nvPicPr>
        <xdr:cNvPr id="19" name="Graphic 18" descr="Money with solid fill">
          <a:extLst>
            <a:ext uri="{FF2B5EF4-FFF2-40B4-BE49-F238E27FC236}">
              <a16:creationId xmlns:a16="http://schemas.microsoft.com/office/drawing/2014/main" id="{A93EB112-6BF4-2C94-85F9-9DB996E6E26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032000" y="1511300"/>
          <a:ext cx="914400" cy="914400"/>
        </a:xfrm>
        <a:prstGeom prst="rect">
          <a:avLst/>
        </a:prstGeom>
      </xdr:spPr>
    </xdr:pic>
    <xdr:clientData/>
  </xdr:twoCellAnchor>
  <xdr:oneCellAnchor>
    <xdr:from>
      <xdr:col>3</xdr:col>
      <xdr:colOff>2844800</xdr:colOff>
      <xdr:row>6</xdr:row>
      <xdr:rowOff>101600</xdr:rowOff>
    </xdr:from>
    <xdr:ext cx="2043264" cy="423065"/>
    <xdr:sp macro="" textlink="">
      <xdr:nvSpPr>
        <xdr:cNvPr id="20" name="TextBox 19">
          <a:extLst>
            <a:ext uri="{FF2B5EF4-FFF2-40B4-BE49-F238E27FC236}">
              <a16:creationId xmlns:a16="http://schemas.microsoft.com/office/drawing/2014/main" id="{28D29FBB-1B16-5955-AEAA-6A616CE0A229}"/>
            </a:ext>
          </a:extLst>
        </xdr:cNvPr>
        <xdr:cNvSpPr txBox="1"/>
      </xdr:nvSpPr>
      <xdr:spPr>
        <a:xfrm>
          <a:off x="5321300" y="1562100"/>
          <a:ext cx="2043264" cy="4230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b="1"/>
            <a:t>Average Sales per Transaction</a:t>
          </a:r>
        </a:p>
      </xdr:txBody>
    </xdr:sp>
    <xdr:clientData/>
  </xdr:oneCellAnchor>
  <xdr:oneCellAnchor>
    <xdr:from>
      <xdr:col>3</xdr:col>
      <xdr:colOff>3009900</xdr:colOff>
      <xdr:row>8</xdr:row>
      <xdr:rowOff>114300</xdr:rowOff>
    </xdr:from>
    <xdr:ext cx="1168400" cy="257635"/>
    <xdr:sp macro="" textlink="'Total sales by time'!F4">
      <xdr:nvSpPr>
        <xdr:cNvPr id="23" name="TextBox 22">
          <a:extLst>
            <a:ext uri="{FF2B5EF4-FFF2-40B4-BE49-F238E27FC236}">
              <a16:creationId xmlns:a16="http://schemas.microsoft.com/office/drawing/2014/main" id="{9C401949-7A3E-3BE5-8C24-2292C97C1CBE}"/>
            </a:ext>
          </a:extLst>
        </xdr:cNvPr>
        <xdr:cNvSpPr txBox="1"/>
      </xdr:nvSpPr>
      <xdr:spPr>
        <a:xfrm>
          <a:off x="5486400" y="1930400"/>
          <a:ext cx="1168400" cy="2576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C6467A7-DB72-F34B-B639-34B594D0285D}" type="TxLink">
            <a:rPr lang="en-US" sz="1100" b="0" i="0" u="none" strike="noStrike">
              <a:solidFill>
                <a:srgbClr val="000000"/>
              </a:solidFill>
              <a:latin typeface="Cambria"/>
            </a:rPr>
            <a:t>$411.41</a:t>
          </a:fld>
          <a:endParaRPr lang="en-GB" sz="1100"/>
        </a:p>
      </xdr:txBody>
    </xdr:sp>
    <xdr:clientData/>
  </xdr:oneCellAnchor>
  <xdr:twoCellAnchor editAs="oneCell">
    <xdr:from>
      <xdr:col>4</xdr:col>
      <xdr:colOff>444500</xdr:colOff>
      <xdr:row>5</xdr:row>
      <xdr:rowOff>139700</xdr:rowOff>
    </xdr:from>
    <xdr:to>
      <xdr:col>5</xdr:col>
      <xdr:colOff>533401</xdr:colOff>
      <xdr:row>10</xdr:row>
      <xdr:rowOff>165100</xdr:rowOff>
    </xdr:to>
    <xdr:pic>
      <xdr:nvPicPr>
        <xdr:cNvPr id="25" name="Graphic 24" descr="Home with solid fill">
          <a:extLst>
            <a:ext uri="{FF2B5EF4-FFF2-40B4-BE49-F238E27FC236}">
              <a16:creationId xmlns:a16="http://schemas.microsoft.com/office/drawing/2014/main" id="{EC4CD15C-93D5-B120-3102-19AA692D9B5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959600" y="1422400"/>
          <a:ext cx="914400" cy="914400"/>
        </a:xfrm>
        <a:prstGeom prst="rect">
          <a:avLst/>
        </a:prstGeom>
      </xdr:spPr>
    </xdr:pic>
    <xdr:clientData/>
  </xdr:twoCellAnchor>
  <xdr:oneCellAnchor>
    <xdr:from>
      <xdr:col>5</xdr:col>
      <xdr:colOff>571500</xdr:colOff>
      <xdr:row>6</xdr:row>
      <xdr:rowOff>139700</xdr:rowOff>
    </xdr:from>
    <xdr:ext cx="943272" cy="257699"/>
    <xdr:sp macro="" textlink="">
      <xdr:nvSpPr>
        <xdr:cNvPr id="26" name="TextBox 25">
          <a:extLst>
            <a:ext uri="{FF2B5EF4-FFF2-40B4-BE49-F238E27FC236}">
              <a16:creationId xmlns:a16="http://schemas.microsoft.com/office/drawing/2014/main" id="{488EB646-8827-4FBE-BDDA-3FC989B5F50B}"/>
            </a:ext>
          </a:extLst>
        </xdr:cNvPr>
        <xdr:cNvSpPr txBox="1"/>
      </xdr:nvSpPr>
      <xdr:spPr>
        <a:xfrm>
          <a:off x="7912100" y="1600200"/>
          <a:ext cx="943272" cy="2576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b="1"/>
            <a:t>Top Suburb</a:t>
          </a:r>
        </a:p>
      </xdr:txBody>
    </xdr:sp>
    <xdr:clientData/>
  </xdr:oneCellAnchor>
  <xdr:oneCellAnchor>
    <xdr:from>
      <xdr:col>5</xdr:col>
      <xdr:colOff>749300</xdr:colOff>
      <xdr:row>7</xdr:row>
      <xdr:rowOff>165100</xdr:rowOff>
    </xdr:from>
    <xdr:ext cx="1168400" cy="257635"/>
    <xdr:sp macro="" textlink="'sales by suburb'!H5">
      <xdr:nvSpPr>
        <xdr:cNvPr id="27" name="TextBox 26">
          <a:extLst>
            <a:ext uri="{FF2B5EF4-FFF2-40B4-BE49-F238E27FC236}">
              <a16:creationId xmlns:a16="http://schemas.microsoft.com/office/drawing/2014/main" id="{0F965FA7-65BB-884B-BBBC-05EFB24C8428}"/>
            </a:ext>
          </a:extLst>
        </xdr:cNvPr>
        <xdr:cNvSpPr txBox="1"/>
      </xdr:nvSpPr>
      <xdr:spPr>
        <a:xfrm>
          <a:off x="8089900" y="1803400"/>
          <a:ext cx="1168400" cy="2576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25FDDFF-E230-EE4D-8537-7311D90A61FB}" type="TxLink">
            <a:rPr lang="en-US" sz="1100" b="0" i="0" u="none" strike="noStrike">
              <a:solidFill>
                <a:srgbClr val="000000"/>
              </a:solidFill>
              <a:latin typeface="Cambria"/>
            </a:rPr>
            <a:t>Belconnen</a:t>
          </a:fld>
          <a:endParaRPr lang="en-GB" sz="1100"/>
        </a:p>
      </xdr:txBody>
    </xdr:sp>
    <xdr:clientData/>
  </xdr:oneCellAnchor>
  <xdr:twoCellAnchor>
    <xdr:from>
      <xdr:col>7</xdr:col>
      <xdr:colOff>406400</xdr:colOff>
      <xdr:row>5</xdr:row>
      <xdr:rowOff>127000</xdr:rowOff>
    </xdr:from>
    <xdr:to>
      <xdr:col>10</xdr:col>
      <xdr:colOff>152400</xdr:colOff>
      <xdr:row>11</xdr:row>
      <xdr:rowOff>50800</xdr:rowOff>
    </xdr:to>
    <xdr:sp macro="" textlink="">
      <xdr:nvSpPr>
        <xdr:cNvPr id="28" name="Rounded Rectangle 27">
          <a:extLst>
            <a:ext uri="{FF2B5EF4-FFF2-40B4-BE49-F238E27FC236}">
              <a16:creationId xmlns:a16="http://schemas.microsoft.com/office/drawing/2014/main" id="{495EE54E-6E2F-4C41-B7C4-8EA6A8B8DF4B}"/>
            </a:ext>
          </a:extLst>
        </xdr:cNvPr>
        <xdr:cNvSpPr/>
      </xdr:nvSpPr>
      <xdr:spPr>
        <a:xfrm>
          <a:off x="9398000" y="1409700"/>
          <a:ext cx="2222500" cy="990600"/>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8</xdr:col>
      <xdr:colOff>444500</xdr:colOff>
      <xdr:row>6</xdr:row>
      <xdr:rowOff>63501</xdr:rowOff>
    </xdr:from>
    <xdr:ext cx="952500" cy="423001"/>
    <xdr:sp macro="" textlink="">
      <xdr:nvSpPr>
        <xdr:cNvPr id="30" name="TextBox 29">
          <a:extLst>
            <a:ext uri="{FF2B5EF4-FFF2-40B4-BE49-F238E27FC236}">
              <a16:creationId xmlns:a16="http://schemas.microsoft.com/office/drawing/2014/main" id="{38BBF5D2-D107-B8B8-4714-94B994B43D04}"/>
            </a:ext>
          </a:extLst>
        </xdr:cNvPr>
        <xdr:cNvSpPr txBox="1"/>
      </xdr:nvSpPr>
      <xdr:spPr>
        <a:xfrm>
          <a:off x="10261600" y="1524001"/>
          <a:ext cx="952500" cy="4230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GB" sz="1100" b="1"/>
            <a:t>Top Buyer</a:t>
          </a:r>
        </a:p>
        <a:p>
          <a:endParaRPr lang="en-GB" sz="1100"/>
        </a:p>
      </xdr:txBody>
    </xdr:sp>
    <xdr:clientData/>
  </xdr:oneCellAnchor>
  <xdr:oneCellAnchor>
    <xdr:from>
      <xdr:col>8</xdr:col>
      <xdr:colOff>482600</xdr:colOff>
      <xdr:row>7</xdr:row>
      <xdr:rowOff>165100</xdr:rowOff>
    </xdr:from>
    <xdr:ext cx="1168400" cy="257635"/>
    <xdr:sp macro="" textlink="'sales by buyer'!F5">
      <xdr:nvSpPr>
        <xdr:cNvPr id="31" name="TextBox 30">
          <a:extLst>
            <a:ext uri="{FF2B5EF4-FFF2-40B4-BE49-F238E27FC236}">
              <a16:creationId xmlns:a16="http://schemas.microsoft.com/office/drawing/2014/main" id="{5116C1EC-EA05-A747-AD8E-35B96A92FDB2}"/>
            </a:ext>
          </a:extLst>
        </xdr:cNvPr>
        <xdr:cNvSpPr txBox="1"/>
      </xdr:nvSpPr>
      <xdr:spPr>
        <a:xfrm>
          <a:off x="10299700" y="1803400"/>
          <a:ext cx="1168400" cy="2576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5970782-ADD2-234A-8121-F5DAE44440AF}" type="TxLink">
            <a:rPr lang="en-US" sz="1100" b="0" i="0" u="none" strike="noStrike">
              <a:solidFill>
                <a:srgbClr val="000000"/>
              </a:solidFill>
              <a:latin typeface="Cambria"/>
            </a:rPr>
            <a:t>Arjun Sharma</a:t>
          </a:fld>
          <a:endParaRPr lang="en-GB" sz="1100"/>
        </a:p>
      </xdr:txBody>
    </xdr:sp>
    <xdr:clientData/>
  </xdr:oneCellAnchor>
  <xdr:twoCellAnchor editAs="oneCell">
    <xdr:from>
      <xdr:col>7</xdr:col>
      <xdr:colOff>457200</xdr:colOff>
      <xdr:row>5</xdr:row>
      <xdr:rowOff>152400</xdr:rowOff>
    </xdr:from>
    <xdr:to>
      <xdr:col>8</xdr:col>
      <xdr:colOff>546099</xdr:colOff>
      <xdr:row>11</xdr:row>
      <xdr:rowOff>932</xdr:rowOff>
    </xdr:to>
    <xdr:pic>
      <xdr:nvPicPr>
        <xdr:cNvPr id="33" name="Graphic 32" descr="Man with solid fill">
          <a:extLst>
            <a:ext uri="{FF2B5EF4-FFF2-40B4-BE49-F238E27FC236}">
              <a16:creationId xmlns:a16="http://schemas.microsoft.com/office/drawing/2014/main" id="{97DA20C7-AB85-4350-9ACC-490BF11DF01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448800" y="1435100"/>
          <a:ext cx="914400" cy="914400"/>
        </a:xfrm>
        <a:prstGeom prst="rect">
          <a:avLst/>
        </a:prstGeom>
      </xdr:spPr>
    </xdr:pic>
    <xdr:clientData/>
  </xdr:twoCellAnchor>
  <xdr:twoCellAnchor>
    <xdr:from>
      <xdr:col>10</xdr:col>
      <xdr:colOff>424016</xdr:colOff>
      <xdr:row>5</xdr:row>
      <xdr:rowOff>114300</xdr:rowOff>
    </xdr:from>
    <xdr:to>
      <xdr:col>13</xdr:col>
      <xdr:colOff>170016</xdr:colOff>
      <xdr:row>11</xdr:row>
      <xdr:rowOff>38100</xdr:rowOff>
    </xdr:to>
    <xdr:sp macro="" textlink="">
      <xdr:nvSpPr>
        <xdr:cNvPr id="34" name="Rounded Rectangle 33">
          <a:extLst>
            <a:ext uri="{FF2B5EF4-FFF2-40B4-BE49-F238E27FC236}">
              <a16:creationId xmlns:a16="http://schemas.microsoft.com/office/drawing/2014/main" id="{C3D4C998-2954-894F-B0ED-E6EBBEAF2A7B}"/>
            </a:ext>
          </a:extLst>
        </xdr:cNvPr>
        <xdr:cNvSpPr/>
      </xdr:nvSpPr>
      <xdr:spPr>
        <a:xfrm>
          <a:off x="11833532" y="1425268"/>
          <a:ext cx="2204065" cy="1029929"/>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11</xdr:col>
      <xdr:colOff>609600</xdr:colOff>
      <xdr:row>6</xdr:row>
      <xdr:rowOff>25400</xdr:rowOff>
    </xdr:from>
    <xdr:ext cx="952500" cy="588366"/>
    <xdr:sp macro="" textlink="">
      <xdr:nvSpPr>
        <xdr:cNvPr id="35" name="TextBox 34">
          <a:extLst>
            <a:ext uri="{FF2B5EF4-FFF2-40B4-BE49-F238E27FC236}">
              <a16:creationId xmlns:a16="http://schemas.microsoft.com/office/drawing/2014/main" id="{BCEE2795-FAC1-D94D-97D2-5EB52B422979}"/>
            </a:ext>
          </a:extLst>
        </xdr:cNvPr>
        <xdr:cNvSpPr txBox="1"/>
      </xdr:nvSpPr>
      <xdr:spPr>
        <a:xfrm>
          <a:off x="12903200" y="1485900"/>
          <a:ext cx="952500" cy="588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GB" sz="1100" b="1"/>
            <a:t>Top</a:t>
          </a:r>
          <a:r>
            <a:rPr lang="en-GB" sz="1100" b="1" baseline="0"/>
            <a:t> Manager</a:t>
          </a:r>
          <a:endParaRPr lang="en-GB" sz="1100" b="1"/>
        </a:p>
        <a:p>
          <a:endParaRPr lang="en-GB" sz="1100"/>
        </a:p>
      </xdr:txBody>
    </xdr:sp>
    <xdr:clientData/>
  </xdr:oneCellAnchor>
  <xdr:oneCellAnchor>
    <xdr:from>
      <xdr:col>11</xdr:col>
      <xdr:colOff>660400</xdr:colOff>
      <xdr:row>8</xdr:row>
      <xdr:rowOff>88900</xdr:rowOff>
    </xdr:from>
    <xdr:ext cx="1168400" cy="257635"/>
    <xdr:sp macro="" textlink="'sales by manager'!F6">
      <xdr:nvSpPr>
        <xdr:cNvPr id="36" name="TextBox 35">
          <a:extLst>
            <a:ext uri="{FF2B5EF4-FFF2-40B4-BE49-F238E27FC236}">
              <a16:creationId xmlns:a16="http://schemas.microsoft.com/office/drawing/2014/main" id="{21C443B1-C803-B243-9271-901AE1118C19}"/>
            </a:ext>
          </a:extLst>
        </xdr:cNvPr>
        <xdr:cNvSpPr txBox="1"/>
      </xdr:nvSpPr>
      <xdr:spPr>
        <a:xfrm>
          <a:off x="12954000" y="1905000"/>
          <a:ext cx="1168400" cy="2576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B664296-E38B-5A4C-A362-B53491147799}" type="TxLink">
            <a:rPr lang="en-US" sz="1100" b="0" i="0" u="none" strike="noStrike">
              <a:solidFill>
                <a:srgbClr val="000000"/>
              </a:solidFill>
              <a:latin typeface="Cambria"/>
            </a:rPr>
            <a:t>Adelaide Scott</a:t>
          </a:fld>
          <a:endParaRPr lang="en-GB" sz="1100"/>
        </a:p>
      </xdr:txBody>
    </xdr:sp>
    <xdr:clientData/>
  </xdr:oneCellAnchor>
  <xdr:twoCellAnchor editAs="oneCell">
    <xdr:from>
      <xdr:col>10</xdr:col>
      <xdr:colOff>508000</xdr:colOff>
      <xdr:row>5</xdr:row>
      <xdr:rowOff>114300</xdr:rowOff>
    </xdr:from>
    <xdr:to>
      <xdr:col>11</xdr:col>
      <xdr:colOff>596900</xdr:colOff>
      <xdr:row>10</xdr:row>
      <xdr:rowOff>139700</xdr:rowOff>
    </xdr:to>
    <xdr:pic>
      <xdr:nvPicPr>
        <xdr:cNvPr id="38" name="Graphic 37" descr="Hierarchy with solid fill">
          <a:extLst>
            <a:ext uri="{FF2B5EF4-FFF2-40B4-BE49-F238E27FC236}">
              <a16:creationId xmlns:a16="http://schemas.microsoft.com/office/drawing/2014/main" id="{9F018ADF-2C54-D90F-9310-891F6C4E66F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1976100" y="1397000"/>
          <a:ext cx="914400" cy="914400"/>
        </a:xfrm>
        <a:prstGeom prst="rect">
          <a:avLst/>
        </a:prstGeom>
      </xdr:spPr>
    </xdr:pic>
    <xdr:clientData/>
  </xdr:twoCellAnchor>
  <xdr:twoCellAnchor>
    <xdr:from>
      <xdr:col>2</xdr:col>
      <xdr:colOff>541934</xdr:colOff>
      <xdr:row>12</xdr:row>
      <xdr:rowOff>31021</xdr:rowOff>
    </xdr:from>
    <xdr:to>
      <xdr:col>7</xdr:col>
      <xdr:colOff>642470</xdr:colOff>
      <xdr:row>37</xdr:row>
      <xdr:rowOff>89647</xdr:rowOff>
    </xdr:to>
    <xdr:graphicFrame macro="">
      <xdr:nvGraphicFramePr>
        <xdr:cNvPr id="40" name="Chart 39">
          <a:extLst>
            <a:ext uri="{FF2B5EF4-FFF2-40B4-BE49-F238E27FC236}">
              <a16:creationId xmlns:a16="http://schemas.microsoft.com/office/drawing/2014/main" id="{5396050C-9C57-434D-99B8-248A65E0B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701255</xdr:colOff>
      <xdr:row>12</xdr:row>
      <xdr:rowOff>30042</xdr:rowOff>
    </xdr:from>
    <xdr:to>
      <xdr:col>17</xdr:col>
      <xdr:colOff>40968</xdr:colOff>
      <xdr:row>37</xdr:row>
      <xdr:rowOff>61451</xdr:rowOff>
    </xdr:to>
    <xdr:graphicFrame macro="">
      <xdr:nvGraphicFramePr>
        <xdr:cNvPr id="41" name="Chart 40">
          <a:extLst>
            <a:ext uri="{FF2B5EF4-FFF2-40B4-BE49-F238E27FC236}">
              <a16:creationId xmlns:a16="http://schemas.microsoft.com/office/drawing/2014/main" id="{769A16E7-D259-0C46-AD47-16E964E8A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86638</xdr:colOff>
      <xdr:row>12</xdr:row>
      <xdr:rowOff>20483</xdr:rowOff>
    </xdr:from>
    <xdr:to>
      <xdr:col>23</xdr:col>
      <xdr:colOff>450645</xdr:colOff>
      <xdr:row>37</xdr:row>
      <xdr:rowOff>61451</xdr:rowOff>
    </xdr:to>
    <xdr:graphicFrame macro="">
      <xdr:nvGraphicFramePr>
        <xdr:cNvPr id="42" name="salesbycategory">
          <a:extLst>
            <a:ext uri="{FF2B5EF4-FFF2-40B4-BE49-F238E27FC236}">
              <a16:creationId xmlns:a16="http://schemas.microsoft.com/office/drawing/2014/main" id="{0BE8893B-62FE-164F-A93D-6CB6829B4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508000</xdr:colOff>
      <xdr:row>88</xdr:row>
      <xdr:rowOff>0</xdr:rowOff>
    </xdr:from>
    <xdr:to>
      <xdr:col>23</xdr:col>
      <xdr:colOff>362592</xdr:colOff>
      <xdr:row>125</xdr:row>
      <xdr:rowOff>76200</xdr:rowOff>
    </xdr:to>
    <xdr:graphicFrame macro="">
      <xdr:nvGraphicFramePr>
        <xdr:cNvPr id="43" name="Chart 42">
          <a:extLst>
            <a:ext uri="{FF2B5EF4-FFF2-40B4-BE49-F238E27FC236}">
              <a16:creationId xmlns:a16="http://schemas.microsoft.com/office/drawing/2014/main" id="{0F44C580-2035-EB48-9D61-D676C4168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584200</xdr:colOff>
      <xdr:row>37</xdr:row>
      <xdr:rowOff>127001</xdr:rowOff>
    </xdr:from>
    <xdr:to>
      <xdr:col>14</xdr:col>
      <xdr:colOff>330200</xdr:colOff>
      <xdr:row>59</xdr:row>
      <xdr:rowOff>101601</xdr:rowOff>
    </xdr:to>
    <xdr:graphicFrame macro="">
      <xdr:nvGraphicFramePr>
        <xdr:cNvPr id="44" name="Chart 43">
          <a:extLst>
            <a:ext uri="{FF2B5EF4-FFF2-40B4-BE49-F238E27FC236}">
              <a16:creationId xmlns:a16="http://schemas.microsoft.com/office/drawing/2014/main" id="{A594BDEF-A91B-E542-95E8-A83147108F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530403</xdr:colOff>
      <xdr:row>37</xdr:row>
      <xdr:rowOff>115337</xdr:rowOff>
    </xdr:from>
    <xdr:to>
      <xdr:col>7</xdr:col>
      <xdr:colOff>582950</xdr:colOff>
      <xdr:row>59</xdr:row>
      <xdr:rowOff>145737</xdr:rowOff>
    </xdr:to>
    <mc:AlternateContent xmlns:mc="http://schemas.openxmlformats.org/markup-compatibility/2006">
      <mc:Choice xmlns:cx4="http://schemas.microsoft.com/office/drawing/2016/5/10/chartex" Requires="cx4">
        <xdr:graphicFrame macro="">
          <xdr:nvGraphicFramePr>
            <xdr:cNvPr id="45" name="Chart 44">
              <a:extLst>
                <a:ext uri="{FF2B5EF4-FFF2-40B4-BE49-F238E27FC236}">
                  <a16:creationId xmlns:a16="http://schemas.microsoft.com/office/drawing/2014/main" id="{1D8BDFCF-D915-CD4A-96A1-5288F0D658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2195977" y="7423042"/>
              <a:ext cx="8068121" cy="4402531"/>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501109</xdr:colOff>
      <xdr:row>59</xdr:row>
      <xdr:rowOff>176308</xdr:rowOff>
    </xdr:from>
    <xdr:to>
      <xdr:col>11</xdr:col>
      <xdr:colOff>508000</xdr:colOff>
      <xdr:row>87</xdr:row>
      <xdr:rowOff>101600</xdr:rowOff>
    </xdr:to>
    <xdr:graphicFrame macro="">
      <xdr:nvGraphicFramePr>
        <xdr:cNvPr id="46" name="Chart 45">
          <a:extLst>
            <a:ext uri="{FF2B5EF4-FFF2-40B4-BE49-F238E27FC236}">
              <a16:creationId xmlns:a16="http://schemas.microsoft.com/office/drawing/2014/main" id="{27490768-7812-8146-B290-75BA14620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558800</xdr:colOff>
      <xdr:row>59</xdr:row>
      <xdr:rowOff>151099</xdr:rowOff>
    </xdr:from>
    <xdr:to>
      <xdr:col>22</xdr:col>
      <xdr:colOff>254000</xdr:colOff>
      <xdr:row>87</xdr:row>
      <xdr:rowOff>101600</xdr:rowOff>
    </xdr:to>
    <xdr:graphicFrame macro="">
      <xdr:nvGraphicFramePr>
        <xdr:cNvPr id="47" name="Chart 46">
          <a:extLst>
            <a:ext uri="{FF2B5EF4-FFF2-40B4-BE49-F238E27FC236}">
              <a16:creationId xmlns:a16="http://schemas.microsoft.com/office/drawing/2014/main" id="{658C0F03-86EF-3A42-912B-2DAEE5E59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0</xdr:col>
      <xdr:colOff>0</xdr:colOff>
      <xdr:row>12</xdr:row>
      <xdr:rowOff>1410</xdr:rowOff>
    </xdr:from>
    <xdr:to>
      <xdr:col>2</xdr:col>
      <xdr:colOff>503968</xdr:colOff>
      <xdr:row>19</xdr:row>
      <xdr:rowOff>60476</xdr:rowOff>
    </xdr:to>
    <mc:AlternateContent xmlns:mc="http://schemas.openxmlformats.org/markup-compatibility/2006">
      <mc:Choice xmlns:a14="http://schemas.microsoft.com/office/drawing/2010/main" Requires="a14">
        <xdr:graphicFrame macro="">
          <xdr:nvGraphicFramePr>
            <xdr:cNvPr id="48" name="Financial Year">
              <a:extLst>
                <a:ext uri="{FF2B5EF4-FFF2-40B4-BE49-F238E27FC236}">
                  <a16:creationId xmlns:a16="http://schemas.microsoft.com/office/drawing/2014/main" id="{D8CA1F8F-EBF1-A8F5-0FBD-4E95FD679688}"/>
                </a:ext>
              </a:extLst>
            </xdr:cNvPr>
            <xdr:cNvGraphicFramePr/>
          </xdr:nvGraphicFramePr>
          <xdr:xfrm>
            <a:off x="0" y="0"/>
            <a:ext cx="0" cy="0"/>
          </xdr:xfrm>
          <a:graphic>
            <a:graphicData uri="http://schemas.microsoft.com/office/drawing/2010/slicer">
              <sle:slicer xmlns:sle="http://schemas.microsoft.com/office/drawing/2010/slicer" name="Financial Year"/>
            </a:graphicData>
          </a:graphic>
        </xdr:graphicFrame>
      </mc:Choice>
      <mc:Fallback>
        <xdr:sp macro="" textlink="">
          <xdr:nvSpPr>
            <xdr:cNvPr id="0" name=""/>
            <xdr:cNvSpPr>
              <a:spLocks noTextEdit="1"/>
            </xdr:cNvSpPr>
          </xdr:nvSpPr>
          <xdr:spPr>
            <a:xfrm>
              <a:off x="0" y="2472761"/>
              <a:ext cx="2151536" cy="126041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40317</xdr:colOff>
      <xdr:row>19</xdr:row>
      <xdr:rowOff>120952</xdr:rowOff>
    </xdr:from>
    <xdr:to>
      <xdr:col>2</xdr:col>
      <xdr:colOff>524125</xdr:colOff>
      <xdr:row>27</xdr:row>
      <xdr:rowOff>120952</xdr:rowOff>
    </xdr:to>
    <mc:AlternateContent xmlns:mc="http://schemas.openxmlformats.org/markup-compatibility/2006">
      <mc:Choice xmlns:a14="http://schemas.microsoft.com/office/drawing/2010/main" Requires="a14">
        <xdr:graphicFrame macro="">
          <xdr:nvGraphicFramePr>
            <xdr:cNvPr id="49" name="Type">
              <a:extLst>
                <a:ext uri="{FF2B5EF4-FFF2-40B4-BE49-F238E27FC236}">
                  <a16:creationId xmlns:a16="http://schemas.microsoft.com/office/drawing/2014/main" id="{7066AB79-4A08-E246-77C4-19DBFC7A0659}"/>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40317" y="3793655"/>
              <a:ext cx="2131376" cy="137297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60476</xdr:colOff>
      <xdr:row>45</xdr:row>
      <xdr:rowOff>40316</xdr:rowOff>
    </xdr:from>
    <xdr:to>
      <xdr:col>2</xdr:col>
      <xdr:colOff>544284</xdr:colOff>
      <xdr:row>82</xdr:row>
      <xdr:rowOff>60475</xdr:rowOff>
    </xdr:to>
    <mc:AlternateContent xmlns:mc="http://schemas.openxmlformats.org/markup-compatibility/2006">
      <mc:Choice xmlns:a14="http://schemas.microsoft.com/office/drawing/2010/main" Requires="a14">
        <xdr:graphicFrame macro="">
          <xdr:nvGraphicFramePr>
            <xdr:cNvPr id="50" name="State">
              <a:extLst>
                <a:ext uri="{FF2B5EF4-FFF2-40B4-BE49-F238E27FC236}">
                  <a16:creationId xmlns:a16="http://schemas.microsoft.com/office/drawing/2014/main" id="{658F321E-34EE-4F8C-3872-8B3C55C6893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60476" y="8175181"/>
              <a:ext cx="2131376" cy="66447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120953</xdr:colOff>
      <xdr:row>27</xdr:row>
      <xdr:rowOff>120953</xdr:rowOff>
    </xdr:from>
    <xdr:to>
      <xdr:col>2</xdr:col>
      <xdr:colOff>503968</xdr:colOff>
      <xdr:row>45</xdr:row>
      <xdr:rowOff>40317</xdr:rowOff>
    </xdr:to>
    <mc:AlternateContent xmlns:mc="http://schemas.openxmlformats.org/markup-compatibility/2006">
      <mc:Choice xmlns:a14="http://schemas.microsoft.com/office/drawing/2010/main" Requires="a14">
        <xdr:graphicFrame macro="">
          <xdr:nvGraphicFramePr>
            <xdr:cNvPr id="51" name="Category">
              <a:extLst>
                <a:ext uri="{FF2B5EF4-FFF2-40B4-BE49-F238E27FC236}">
                  <a16:creationId xmlns:a16="http://schemas.microsoft.com/office/drawing/2014/main" id="{0DCF0883-DA1F-C547-9FD8-6861FF60B0B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0953" y="5166629"/>
              <a:ext cx="2030583" cy="30085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rian Thomas" refreshedDate="46303.663598495368" createdVersion="8" refreshedVersion="8" minRefreshableVersion="3" recordCount="4505" xr:uid="{BDA48EC1-C5B7-E248-8E39-FA2F72B78D6E}">
  <cacheSource type="worksheet">
    <worksheetSource name="Data3"/>
  </cacheSource>
  <cacheFields count="16">
    <cacheField name="Date" numFmtId="14">
      <sharedItems containsSemiMixedTypes="0" containsNonDate="0" containsDate="1" containsString="0" minDate="2024-01-06T00:00:00" maxDate="2026-01-01T00:00:00" count="723">
        <d v="2024-07-08T00:00:00"/>
        <d v="2024-12-08T00:00:00"/>
        <d v="2024-05-09T00:00:00"/>
        <d v="2025-05-29T00:00:00"/>
        <d v="2024-09-06T00:00:00"/>
        <d v="2024-10-14T00:00:00"/>
        <d v="2024-02-16T00:00:00"/>
        <d v="2024-11-03T00:00:00"/>
        <d v="2025-01-09T00:00:00"/>
        <d v="2025-05-07T00:00:00"/>
        <d v="2025-01-21T00:00:00"/>
        <d v="2024-10-18T00:00:00"/>
        <d v="2024-11-15T00:00:00"/>
        <d v="2024-10-06T00:00:00"/>
        <d v="2024-11-30T00:00:00"/>
        <d v="2024-12-13T00:00:00"/>
        <d v="2024-01-31T00:00:00"/>
        <d v="2024-10-08T00:00:00"/>
        <d v="2024-10-26T00:00:00"/>
        <d v="2024-08-05T00:00:00"/>
        <d v="2024-08-29T00:00:00"/>
        <d v="2024-05-27T00:00:00"/>
        <d v="2024-06-21T00:00:00"/>
        <d v="2025-11-18T00:00:00"/>
        <d v="2025-05-06T00:00:00"/>
        <d v="2024-03-23T00:00:00"/>
        <d v="2024-05-12T00:00:00"/>
        <d v="2024-07-20T00:00:00"/>
        <d v="2025-11-06T00:00:00"/>
        <d v="2025-04-26T00:00:00"/>
        <d v="2024-01-16T00:00:00"/>
        <d v="2024-02-20T00:00:00"/>
        <d v="2024-10-07T00:00:00"/>
        <d v="2025-08-31T00:00:00"/>
        <d v="2025-01-02T00:00:00"/>
        <d v="2024-10-23T00:00:00"/>
        <d v="2025-08-27T00:00:00"/>
        <d v="2025-12-08T00:00:00"/>
        <d v="2025-03-14T00:00:00"/>
        <d v="2025-05-08T00:00:00"/>
        <d v="2024-11-07T00:00:00"/>
        <d v="2024-02-15T00:00:00"/>
        <d v="2025-05-16T00:00:00"/>
        <d v="2024-06-25T00:00:00"/>
        <d v="2025-01-31T00:00:00"/>
        <d v="2025-02-10T00:00:00"/>
        <d v="2025-10-28T00:00:00"/>
        <d v="2025-09-06T00:00:00"/>
        <d v="2024-08-06T00:00:00"/>
        <d v="2025-10-15T00:00:00"/>
        <d v="2025-02-27T00:00:00"/>
        <d v="2024-10-09T00:00:00"/>
        <d v="2025-10-20T00:00:00"/>
        <d v="2024-12-12T00:00:00"/>
        <d v="2024-08-31T00:00:00"/>
        <d v="2024-10-31T00:00:00"/>
        <d v="2025-12-14T00:00:00"/>
        <d v="2024-09-15T00:00:00"/>
        <d v="2025-07-23T00:00:00"/>
        <d v="2024-12-20T00:00:00"/>
        <d v="2024-11-28T00:00:00"/>
        <d v="2024-06-30T00:00:00"/>
        <d v="2025-06-25T00:00:00"/>
        <d v="2024-03-17T00:00:00"/>
        <d v="2024-01-14T00:00:00"/>
        <d v="2025-07-09T00:00:00"/>
        <d v="2024-03-02T00:00:00"/>
        <d v="2025-10-26T00:00:00"/>
        <d v="2025-08-06T00:00:00"/>
        <d v="2024-09-05T00:00:00"/>
        <d v="2025-06-18T00:00:00"/>
        <d v="2025-04-20T00:00:00"/>
        <d v="2025-10-23T00:00:00"/>
        <d v="2024-05-02T00:00:00"/>
        <d v="2025-10-17T00:00:00"/>
        <d v="2025-11-29T00:00:00"/>
        <d v="2025-10-14T00:00:00"/>
        <d v="2024-01-30T00:00:00"/>
        <d v="2025-03-17T00:00:00"/>
        <d v="2024-09-08T00:00:00"/>
        <d v="2024-06-03T00:00:00"/>
        <d v="2025-03-27T00:00:00"/>
        <d v="2025-08-24T00:00:00"/>
        <d v="2024-01-17T00:00:00"/>
        <d v="2025-10-22T00:00:00"/>
        <d v="2025-11-10T00:00:00"/>
        <d v="2024-03-13T00:00:00"/>
        <d v="2025-03-04T00:00:00"/>
        <d v="2025-06-22T00:00:00"/>
        <d v="2025-05-09T00:00:00"/>
        <d v="2025-10-29T00:00:00"/>
        <d v="2025-03-18T00:00:00"/>
        <d v="2025-01-14T00:00:00"/>
        <d v="2025-11-24T00:00:00"/>
        <d v="2025-04-03T00:00:00"/>
        <d v="2024-02-19T00:00:00"/>
        <d v="2025-01-27T00:00:00"/>
        <d v="2025-02-03T00:00:00"/>
        <d v="2025-08-01T00:00:00"/>
        <d v="2024-10-13T00:00:00"/>
        <d v="2024-09-19T00:00:00"/>
        <d v="2025-11-25T00:00:00"/>
        <d v="2025-01-15T00:00:00"/>
        <d v="2024-03-06T00:00:00"/>
        <d v="2024-11-08T00:00:00"/>
        <d v="2025-03-21T00:00:00"/>
        <d v="2025-01-23T00:00:00"/>
        <d v="2024-05-11T00:00:00"/>
        <d v="2024-04-04T00:00:00"/>
        <d v="2025-02-15T00:00:00"/>
        <d v="2025-08-16T00:00:00"/>
        <d v="2024-08-09T00:00:00"/>
        <d v="2025-05-13T00:00:00"/>
        <d v="2025-11-01T00:00:00"/>
        <d v="2025-02-24T00:00:00"/>
        <d v="2024-11-19T00:00:00"/>
        <d v="2025-10-09T00:00:00"/>
        <d v="2025-08-07T00:00:00"/>
        <d v="2024-04-07T00:00:00"/>
        <d v="2024-12-10T00:00:00"/>
        <d v="2025-12-16T00:00:00"/>
        <d v="2024-09-23T00:00:00"/>
        <d v="2024-04-19T00:00:00"/>
        <d v="2025-11-02T00:00:00"/>
        <d v="2025-01-04T00:00:00"/>
        <d v="2025-10-24T00:00:00"/>
        <d v="2024-12-29T00:00:00"/>
        <d v="2024-01-29T00:00:00"/>
        <d v="2025-07-22T00:00:00"/>
        <d v="2024-12-30T00:00:00"/>
        <d v="2024-06-02T00:00:00"/>
        <d v="2024-02-14T00:00:00"/>
        <d v="2024-09-20T00:00:00"/>
        <d v="2024-01-23T00:00:00"/>
        <d v="2025-04-09T00:00:00"/>
        <d v="2024-09-10T00:00:00"/>
        <d v="2025-06-08T00:00:00"/>
        <d v="2025-07-18T00:00:00"/>
        <d v="2025-07-15T00:00:00"/>
        <d v="2025-12-23T00:00:00"/>
        <d v="2025-04-08T00:00:00"/>
        <d v="2025-05-20T00:00:00"/>
        <d v="2024-05-01T00:00:00"/>
        <d v="2025-11-08T00:00:00"/>
        <d v="2024-05-08T00:00:00"/>
        <d v="2024-11-17T00:00:00"/>
        <d v="2025-12-07T00:00:00"/>
        <d v="2024-12-03T00:00:00"/>
        <d v="2024-02-08T00:00:00"/>
        <d v="2025-09-21T00:00:00"/>
        <d v="2024-07-30T00:00:00"/>
        <d v="2025-11-28T00:00:00"/>
        <d v="2024-11-23T00:00:00"/>
        <d v="2024-01-27T00:00:00"/>
        <d v="2024-02-07T00:00:00"/>
        <d v="2025-12-19T00:00:00"/>
        <d v="2025-12-31T00:00:00"/>
        <d v="2025-07-11T00:00:00"/>
        <d v="2024-07-24T00:00:00"/>
        <d v="2024-09-12T00:00:00"/>
        <d v="2025-06-06T00:00:00"/>
        <d v="2024-08-25T00:00:00"/>
        <d v="2024-04-22T00:00:00"/>
        <d v="2025-04-29T00:00:00"/>
        <d v="2024-01-11T00:00:00"/>
        <d v="2025-06-30T00:00:00"/>
        <d v="2025-06-15T00:00:00"/>
        <d v="2025-09-23T00:00:00"/>
        <d v="2024-08-03T00:00:00"/>
        <d v="2025-03-07T00:00:00"/>
        <d v="2025-01-24T00:00:00"/>
        <d v="2024-05-20T00:00:00"/>
        <d v="2024-01-24T00:00:00"/>
        <d v="2024-08-15T00:00:00"/>
        <d v="2025-06-13T00:00:00"/>
        <d v="2024-04-11T00:00:00"/>
        <d v="2025-07-13T00:00:00"/>
        <d v="2024-02-12T00:00:00"/>
        <d v="2025-06-26T00:00:00"/>
        <d v="2025-06-05T00:00:00"/>
        <d v="2024-06-08T00:00:00"/>
        <d v="2025-05-18T00:00:00"/>
        <d v="2024-04-27T00:00:00"/>
        <d v="2024-09-22T00:00:00"/>
        <d v="2025-12-05T00:00:00"/>
        <d v="2025-01-06T00:00:00"/>
        <d v="2025-07-19T00:00:00"/>
        <d v="2024-05-16T00:00:00"/>
        <d v="2025-06-02T00:00:00"/>
        <d v="2025-09-04T00:00:00"/>
        <d v="2024-02-24T00:00:00"/>
        <d v="2024-09-26T00:00:00"/>
        <d v="2024-03-28T00:00:00"/>
        <d v="2025-12-24T00:00:00"/>
        <d v="2025-11-26T00:00:00"/>
        <d v="2024-12-14T00:00:00"/>
        <d v="2025-04-25T00:00:00"/>
        <d v="2024-09-02T00:00:00"/>
        <d v="2025-08-26T00:00:00"/>
        <d v="2025-02-01T00:00:00"/>
        <d v="2025-08-23T00:00:00"/>
        <d v="2024-02-27T00:00:00"/>
        <d v="2025-07-25T00:00:00"/>
        <d v="2024-11-27T00:00:00"/>
        <d v="2024-10-30T00:00:00"/>
        <d v="2024-08-17T00:00:00"/>
        <d v="2025-10-05T00:00:00"/>
        <d v="2025-02-08T00:00:00"/>
        <d v="2024-08-23T00:00:00"/>
        <d v="2025-09-27T00:00:00"/>
        <d v="2024-07-06T00:00:00"/>
        <d v="2025-01-03T00:00:00"/>
        <d v="2024-11-06T00:00:00"/>
        <d v="2024-01-15T00:00:00"/>
        <d v="2025-12-12T00:00:00"/>
        <d v="2025-11-05T00:00:00"/>
        <d v="2024-08-22T00:00:00"/>
        <d v="2025-04-06T00:00:00"/>
        <d v="2024-03-16T00:00:00"/>
        <d v="2024-03-30T00:00:00"/>
        <d v="2024-09-30T00:00:00"/>
        <d v="2024-08-19T00:00:00"/>
        <d v="2025-11-03T00:00:00"/>
        <d v="2024-01-13T00:00:00"/>
        <d v="2024-06-06T00:00:00"/>
        <d v="2024-08-26T00:00:00"/>
        <d v="2024-10-29T00:00:00"/>
        <d v="2025-05-26T00:00:00"/>
        <d v="2024-03-07T00:00:00"/>
        <d v="2024-04-21T00:00:00"/>
        <d v="2024-07-16T00:00:00"/>
        <d v="2024-01-08T00:00:00"/>
        <d v="2024-04-17T00:00:00"/>
        <d v="2025-08-15T00:00:00"/>
        <d v="2024-03-24T00:00:00"/>
        <d v="2024-10-12T00:00:00"/>
        <d v="2025-02-28T00:00:00"/>
        <d v="2025-09-01T00:00:00"/>
        <d v="2024-10-20T00:00:00"/>
        <d v="2025-01-05T00:00:00"/>
        <d v="2025-02-16T00:00:00"/>
        <d v="2024-04-13T00:00:00"/>
        <d v="2025-10-16T00:00:00"/>
        <d v="2025-07-03T00:00:00"/>
        <d v="2024-09-03T00:00:00"/>
        <d v="2025-10-07T00:00:00"/>
        <d v="2025-12-28T00:00:00"/>
        <d v="2024-12-22T00:00:00"/>
        <d v="2024-03-25T00:00:00"/>
        <d v="2025-02-04T00:00:00"/>
        <d v="2025-12-09T00:00:00"/>
        <d v="2024-04-24T00:00:00"/>
        <d v="2025-05-02T00:00:00"/>
        <d v="2025-10-31T00:00:00"/>
        <d v="2024-08-13T00:00:00"/>
        <d v="2024-12-28T00:00:00"/>
        <d v="2024-05-03T00:00:00"/>
        <d v="2024-08-28T00:00:00"/>
        <d v="2025-07-24T00:00:00"/>
        <d v="2024-04-30T00:00:00"/>
        <d v="2024-03-01T00:00:00"/>
        <d v="2025-08-04T00:00:00"/>
        <d v="2024-12-16T00:00:00"/>
        <d v="2024-07-15T00:00:00"/>
        <d v="2024-03-18T00:00:00"/>
        <d v="2024-05-10T00:00:00"/>
        <d v="2025-09-29T00:00:00"/>
        <d v="2024-09-01T00:00:00"/>
        <d v="2024-05-23T00:00:00"/>
        <d v="2025-05-11T00:00:00"/>
        <d v="2024-07-02T00:00:00"/>
        <d v="2024-04-10T00:00:00"/>
        <d v="2024-04-14T00:00:00"/>
        <d v="2025-06-19T00:00:00"/>
        <d v="2025-09-16T00:00:00"/>
        <d v="2024-11-29T00:00:00"/>
        <d v="2025-12-26T00:00:00"/>
        <d v="2025-04-16T00:00:00"/>
        <d v="2025-09-18T00:00:00"/>
        <d v="2025-09-08T00:00:00"/>
        <d v="2025-01-11T00:00:00"/>
        <d v="2025-09-09T00:00:00"/>
        <d v="2024-07-10T00:00:00"/>
        <d v="2025-09-15T00:00:00"/>
        <d v="2024-03-10T00:00:00"/>
        <d v="2025-06-21T00:00:00"/>
        <d v="2025-01-30T00:00:00"/>
        <d v="2024-03-04T00:00:00"/>
        <d v="2024-07-04T00:00:00"/>
        <d v="2025-02-18T00:00:00"/>
        <d v="2025-07-08T00:00:00"/>
        <d v="2025-04-23T00:00:00"/>
        <d v="2024-10-21T00:00:00"/>
        <d v="2024-01-26T00:00:00"/>
        <d v="2024-11-11T00:00:00"/>
        <d v="2025-01-01T00:00:00"/>
        <d v="2025-11-04T00:00:00"/>
        <d v="2024-05-29T00:00:00"/>
        <d v="2024-02-18T00:00:00"/>
        <d v="2025-12-15T00:00:00"/>
        <d v="2024-03-09T00:00:00"/>
        <d v="2025-06-23T00:00:00"/>
        <d v="2024-05-06T00:00:00"/>
        <d v="2024-04-25T00:00:00"/>
        <d v="2025-03-01T00:00:00"/>
        <d v="2025-08-08T00:00:00"/>
        <d v="2025-01-17T00:00:00"/>
        <d v="2024-06-05T00:00:00"/>
        <d v="2024-08-21T00:00:00"/>
        <d v="2025-04-21T00:00:00"/>
        <d v="2025-04-18T00:00:00"/>
        <d v="2024-03-20T00:00:00"/>
        <d v="2024-07-28T00:00:00"/>
        <d v="2024-09-17T00:00:00"/>
        <d v="2024-08-10T00:00:00"/>
        <d v="2024-07-11T00:00:00"/>
        <d v="2025-06-14T00:00:00"/>
        <d v="2024-11-13T00:00:00"/>
        <d v="2025-05-22T00:00:00"/>
        <d v="2025-08-10T00:00:00"/>
        <d v="2025-05-05T00:00:00"/>
        <d v="2025-06-10T00:00:00"/>
        <d v="2025-04-02T00:00:00"/>
        <d v="2025-05-19T00:00:00"/>
        <d v="2024-06-20T00:00:00"/>
        <d v="2025-03-08T00:00:00"/>
        <d v="2025-05-14T00:00:00"/>
        <d v="2025-07-27T00:00:00"/>
        <d v="2025-04-01T00:00:00"/>
        <d v="2025-02-20T00:00:00"/>
        <d v="2025-06-07T00:00:00"/>
        <d v="2025-05-24T00:00:00"/>
        <d v="2024-01-06T00:00:00"/>
        <d v="2025-10-30T00:00:00"/>
        <d v="2024-02-10T00:00:00"/>
        <d v="2024-11-22T00:00:00"/>
        <d v="2024-10-15T00:00:00"/>
        <d v="2025-03-03T00:00:00"/>
        <d v="2025-08-29T00:00:00"/>
        <d v="2025-09-02T00:00:00"/>
        <d v="2024-06-10T00:00:00"/>
        <d v="2025-04-12T00:00:00"/>
        <d v="2025-06-04T00:00:00"/>
        <d v="2024-03-21T00:00:00"/>
        <d v="2024-04-15T00:00:00"/>
        <d v="2024-12-18T00:00:00"/>
        <d v="2024-12-07T00:00:00"/>
        <d v="2024-04-18T00:00:00"/>
        <d v="2024-06-26T00:00:00"/>
        <d v="2024-04-02T00:00:00"/>
        <d v="2025-05-31T00:00:00"/>
        <d v="2025-03-06T00:00:00"/>
        <d v="2024-01-21T00:00:00"/>
        <d v="2024-06-12T00:00:00"/>
        <d v="2024-12-17T00:00:00"/>
        <d v="2025-01-13T00:00:00"/>
        <d v="2025-04-28T00:00:00"/>
        <d v="2024-05-05T00:00:00"/>
        <d v="2025-03-28T00:00:00"/>
        <d v="2025-10-21T00:00:00"/>
        <d v="2025-08-03T00:00:00"/>
        <d v="2024-08-01T00:00:00"/>
        <d v="2025-11-20T00:00:00"/>
        <d v="2025-10-27T00:00:00"/>
        <d v="2025-04-07T00:00:00"/>
        <d v="2024-02-21T00:00:00"/>
        <d v="2024-11-26T00:00:00"/>
        <d v="2025-09-24T00:00:00"/>
        <d v="2025-06-03T00:00:00"/>
        <d v="2025-08-21T00:00:00"/>
        <d v="2025-12-01T00:00:00"/>
        <d v="2024-10-25T00:00:00"/>
        <d v="2025-02-22T00:00:00"/>
        <d v="2024-05-17T00:00:00"/>
        <d v="2025-01-26T00:00:00"/>
        <d v="2024-02-23T00:00:00"/>
        <d v="2025-04-30T00:00:00"/>
        <d v="2024-05-31T00:00:00"/>
        <d v="2025-10-10T00:00:00"/>
        <d v="2025-04-17T00:00:00"/>
        <d v="2024-10-03T00:00:00"/>
        <d v="2024-04-16T00:00:00"/>
        <d v="2025-01-10T00:00:00"/>
        <d v="2024-02-13T00:00:00"/>
        <d v="2024-01-19T00:00:00"/>
        <d v="2024-01-07T00:00:00"/>
        <d v="2025-07-17T00:00:00"/>
        <d v="2024-10-16T00:00:00"/>
        <d v="2025-09-17T00:00:00"/>
        <d v="2025-02-12T00:00:00"/>
        <d v="2025-08-14T00:00:00"/>
        <d v="2025-08-09T00:00:00"/>
        <d v="2024-08-07T00:00:00"/>
        <d v="2025-05-15T00:00:00"/>
        <d v="2024-07-03T00:00:00"/>
        <d v="2025-03-23T00:00:00"/>
        <d v="2024-08-12T00:00:00"/>
        <d v="2025-01-28T00:00:00"/>
        <d v="2025-02-13T00:00:00"/>
        <d v="2025-03-13T00:00:00"/>
        <d v="2025-09-20T00:00:00"/>
        <d v="2025-01-19T00:00:00"/>
        <d v="2025-06-28T00:00:00"/>
        <d v="2024-01-12T00:00:00"/>
        <d v="2025-10-02T00:00:00"/>
        <d v="2025-11-21T00:00:00"/>
        <d v="2024-05-14T00:00:00"/>
        <d v="2024-02-09T00:00:00"/>
        <d v="2024-07-19T00:00:00"/>
        <d v="2024-02-28T00:00:00"/>
        <d v="2024-06-27T00:00:00"/>
        <d v="2025-03-09T00:00:00"/>
        <d v="2025-12-20T00:00:00"/>
        <d v="2025-02-11T00:00:00"/>
        <d v="2025-12-30T00:00:00"/>
        <d v="2025-01-22T00:00:00"/>
        <d v="2025-09-26T00:00:00"/>
        <d v="2025-11-15T00:00:00"/>
        <d v="2025-08-02T00:00:00"/>
        <d v="2024-03-14T00:00:00"/>
        <d v="2025-04-04T00:00:00"/>
        <d v="2025-06-09T00:00:00"/>
        <d v="2024-05-07T00:00:00"/>
        <d v="2024-08-18T00:00:00"/>
        <d v="2025-09-25T00:00:00"/>
        <d v="2025-11-30T00:00:00"/>
        <d v="2024-11-25T00:00:00"/>
        <d v="2025-05-30T00:00:00"/>
        <d v="2024-06-29T00:00:00"/>
        <d v="2024-12-09T00:00:00"/>
        <d v="2024-11-01T00:00:00"/>
        <d v="2024-12-11T00:00:00"/>
        <d v="2025-03-24T00:00:00"/>
        <d v="2024-11-02T00:00:00"/>
        <d v="2025-09-22T00:00:00"/>
        <d v="2024-06-28T00:00:00"/>
        <d v="2024-03-29T00:00:00"/>
        <d v="2024-12-04T00:00:00"/>
        <d v="2025-07-01T00:00:00"/>
        <d v="2024-12-25T00:00:00"/>
        <d v="2024-01-25T00:00:00"/>
        <d v="2024-04-08T00:00:00"/>
        <d v="2025-02-26T00:00:00"/>
        <d v="2024-12-31T00:00:00"/>
        <d v="2025-07-07T00:00:00"/>
        <d v="2024-08-20T00:00:00"/>
        <d v="2024-08-24T00:00:00"/>
        <d v="2025-05-27T00:00:00"/>
        <d v="2024-06-23T00:00:00"/>
        <d v="2025-10-04T00:00:00"/>
        <d v="2024-07-14T00:00:00"/>
        <d v="2024-11-24T00:00:00"/>
        <d v="2025-04-24T00:00:00"/>
        <d v="2025-03-15T00:00:00"/>
        <d v="2025-02-14T00:00:00"/>
        <d v="2024-05-19T00:00:00"/>
        <d v="2025-07-28T00:00:00"/>
        <d v="2024-10-24T00:00:00"/>
        <d v="2024-04-12T00:00:00"/>
        <d v="2025-10-08T00:00:00"/>
        <d v="2024-05-15T00:00:00"/>
        <d v="2024-12-05T00:00:00"/>
        <d v="2025-09-12T00:00:00"/>
        <d v="2024-06-14T00:00:00"/>
        <d v="2025-09-28T00:00:00"/>
        <d v="2024-11-14T00:00:00"/>
        <d v="2025-12-27T00:00:00"/>
        <d v="2024-05-28T00:00:00"/>
        <d v="2025-05-01T00:00:00"/>
        <d v="2025-10-01T00:00:00"/>
        <d v="2025-04-05T00:00:00"/>
        <d v="2024-05-24T00:00:00"/>
        <d v="2025-02-21T00:00:00"/>
        <d v="2024-02-26T00:00:00"/>
        <d v="2024-03-08T00:00:00"/>
        <d v="2025-08-05T00:00:00"/>
        <d v="2025-10-12T00:00:00"/>
        <d v="2025-04-10T00:00:00"/>
        <d v="2025-11-07T00:00:00"/>
        <d v="2025-07-12T00:00:00"/>
        <d v="2025-04-19T00:00:00"/>
        <d v="2024-09-24T00:00:00"/>
        <d v="2025-07-30T00:00:00"/>
        <d v="2024-03-15T00:00:00"/>
        <d v="2024-12-24T00:00:00"/>
        <d v="2025-07-16T00:00:00"/>
        <d v="2025-03-05T00:00:00"/>
        <d v="2024-10-19T00:00:00"/>
        <d v="2025-05-21T00:00:00"/>
        <d v="2024-06-18T00:00:00"/>
        <d v="2024-02-05T00:00:00"/>
        <d v="2025-11-22T00:00:00"/>
        <d v="2025-12-10T00:00:00"/>
        <d v="2025-12-18T00:00:00"/>
        <d v="2024-12-06T00:00:00"/>
        <d v="2024-12-21T00:00:00"/>
        <d v="2025-06-17T00:00:00"/>
        <d v="2024-03-26T00:00:00"/>
        <d v="2024-03-27T00:00:00"/>
        <d v="2024-09-07T00:00:00"/>
        <d v="2024-09-14T00:00:00"/>
        <d v="2025-12-25T00:00:00"/>
        <d v="2024-04-26T00:00:00"/>
        <d v="2024-08-16T00:00:00"/>
        <d v="2025-03-12T00:00:00"/>
        <d v="2025-04-13T00:00:00"/>
        <d v="2024-11-21T00:00:00"/>
        <d v="2024-05-26T00:00:00"/>
        <d v="2025-08-13T00:00:00"/>
        <d v="2024-12-19T00:00:00"/>
        <d v="2025-11-12T00:00:00"/>
        <d v="2024-04-05T00:00:00"/>
        <d v="2025-03-22T00:00:00"/>
        <d v="2025-08-30T00:00:00"/>
        <d v="2024-02-04T00:00:00"/>
        <d v="2025-06-29T00:00:00"/>
        <d v="2025-10-18T00:00:00"/>
        <d v="2024-09-04T00:00:00"/>
        <d v="2024-08-27T00:00:00"/>
        <d v="2024-09-18T00:00:00"/>
        <d v="2024-02-22T00:00:00"/>
        <d v="2024-07-21T00:00:00"/>
        <d v="2025-12-04T00:00:00"/>
        <d v="2025-09-10T00:00:00"/>
        <d v="2024-03-12T00:00:00"/>
        <d v="2024-02-29T00:00:00"/>
        <d v="2025-03-10T00:00:00"/>
        <d v="2024-06-17T00:00:00"/>
        <d v="2024-11-20T00:00:00"/>
        <d v="2024-02-02T00:00:00"/>
        <d v="2024-04-28T00:00:00"/>
        <d v="2025-01-07T00:00:00"/>
        <d v="2024-06-13T00:00:00"/>
        <d v="2024-02-11T00:00:00"/>
        <d v="2024-01-20T00:00:00"/>
        <d v="2025-07-31T00:00:00"/>
        <d v="2025-08-28T00:00:00"/>
        <d v="2025-11-23T00:00:00"/>
        <d v="2024-08-11T00:00:00"/>
        <d v="2025-11-27T00:00:00"/>
        <d v="2024-11-16T00:00:00"/>
        <d v="2024-11-12T00:00:00"/>
        <d v="2025-07-10T00:00:00"/>
        <d v="2025-09-13T00:00:00"/>
        <d v="2025-01-18T00:00:00"/>
        <d v="2024-02-06T00:00:00"/>
        <d v="2024-05-04T00:00:00"/>
        <d v="2025-03-26T00:00:00"/>
        <d v="2024-10-01T00:00:00"/>
        <d v="2025-08-17T00:00:00"/>
        <d v="2025-08-22T00:00:00"/>
        <d v="2024-11-05T00:00:00"/>
        <d v="2025-07-26T00:00:00"/>
        <d v="2024-07-26T00:00:00"/>
        <d v="2025-06-12T00:00:00"/>
        <d v="2024-12-02T00:00:00"/>
        <d v="2024-07-09T00:00:00"/>
        <d v="2024-10-22T00:00:00"/>
        <d v="2024-01-22T00:00:00"/>
        <d v="2024-12-23T00:00:00"/>
        <d v="2025-02-25T00:00:00"/>
        <d v="2024-06-11T00:00:00"/>
        <d v="2025-07-02T00:00:00"/>
        <d v="2025-05-12T00:00:00"/>
        <d v="2025-12-21T00:00:00"/>
        <d v="2024-04-29T00:00:00"/>
        <d v="2024-07-13T00:00:00"/>
        <d v="2024-04-20T00:00:00"/>
        <d v="2024-07-31T00:00:00"/>
        <d v="2024-03-31T00:00:00"/>
        <d v="2025-12-13T00:00:00"/>
        <d v="2024-11-18T00:00:00"/>
        <d v="2024-10-05T00:00:00"/>
        <d v="2025-05-17T00:00:00"/>
        <d v="2025-07-14T00:00:00"/>
        <d v="2024-10-10T00:00:00"/>
        <d v="2024-10-11T00:00:00"/>
        <d v="2025-01-16T00:00:00"/>
        <d v="2025-03-11T00:00:00"/>
        <d v="2025-12-03T00:00:00"/>
        <d v="2024-04-03T00:00:00"/>
        <d v="2024-08-08T00:00:00"/>
        <d v="2024-12-15T00:00:00"/>
        <d v="2025-06-11T00:00:00"/>
        <d v="2025-01-20T00:00:00"/>
        <d v="2024-07-12T00:00:00"/>
        <d v="2025-06-24T00:00:00"/>
        <d v="2025-08-20T00:00:00"/>
        <d v="2024-06-04T00:00:00"/>
        <d v="2024-10-02T00:00:00"/>
        <d v="2024-03-03T00:00:00"/>
        <d v="2025-03-20T00:00:00"/>
        <d v="2025-01-29T00:00:00"/>
        <d v="2025-02-05T00:00:00"/>
        <d v="2024-02-01T00:00:00"/>
        <d v="2025-07-21T00:00:00"/>
        <d v="2024-07-25T00:00:00"/>
        <d v="2025-06-20T00:00:00"/>
        <d v="2025-03-02T00:00:00"/>
        <d v="2025-11-09T00:00:00"/>
        <d v="2025-08-19T00:00:00"/>
        <d v="2025-02-17T00:00:00"/>
        <d v="2024-10-04T00:00:00"/>
        <d v="2025-03-29T00:00:00"/>
        <d v="2025-11-17T00:00:00"/>
        <d v="2024-08-04T00:00:00"/>
        <d v="2025-02-09T00:00:00"/>
        <d v="2025-03-16T00:00:00"/>
        <d v="2025-04-22T00:00:00"/>
        <d v="2025-10-13T00:00:00"/>
        <d v="2024-05-30T00:00:00"/>
        <d v="2024-06-24T00:00:00"/>
        <d v="2024-12-26T00:00:00"/>
        <d v="2025-12-06T00:00:00"/>
        <d v="2024-07-01T00:00:00"/>
        <d v="2025-02-06T00:00:00"/>
        <d v="2024-05-21T00:00:00"/>
        <d v="2024-10-28T00:00:00"/>
        <d v="2024-09-28T00:00:00"/>
        <d v="2024-05-18T00:00:00"/>
        <d v="2025-07-20T00:00:00"/>
        <d v="2025-05-04T00:00:00"/>
        <d v="2025-07-06T00:00:00"/>
        <d v="2025-12-17T00:00:00"/>
        <d v="2025-07-05T00:00:00"/>
        <d v="2024-02-25T00:00:00"/>
        <d v="2024-11-04T00:00:00"/>
        <d v="2025-11-11T00:00:00"/>
        <d v="2025-10-03T00:00:00"/>
        <d v="2024-04-23T00:00:00"/>
        <d v="2024-07-05T00:00:00"/>
        <d v="2025-04-11T00:00:00"/>
        <d v="2024-12-27T00:00:00"/>
        <d v="2024-06-07T00:00:00"/>
        <d v="2025-03-25T00:00:00"/>
        <d v="2024-02-17T00:00:00"/>
        <d v="2025-04-15T00:00:00"/>
        <d v="2024-09-25T00:00:00"/>
        <d v="2025-09-05T00:00:00"/>
        <d v="2025-02-02T00:00:00"/>
        <d v="2025-05-28T00:00:00"/>
        <d v="2025-04-14T00:00:00"/>
        <d v="2024-07-22T00:00:00"/>
        <d v="2024-07-18T00:00:00"/>
        <d v="2024-05-13T00:00:00"/>
        <d v="2024-01-10T00:00:00"/>
        <d v="2025-01-08T00:00:00"/>
        <d v="2025-06-01T00:00:00"/>
        <d v="2025-09-19T00:00:00"/>
        <d v="2025-04-27T00:00:00"/>
        <d v="2025-09-07T00:00:00"/>
        <d v="2025-02-23T00:00:00"/>
        <d v="2024-06-19T00:00:00"/>
        <d v="2024-08-14T00:00:00"/>
        <d v="2025-09-11T00:00:00"/>
        <d v="2025-08-18T00:00:00"/>
        <d v="2025-05-10T00:00:00"/>
        <d v="2024-09-16T00:00:00"/>
        <d v="2025-12-02T00:00:00"/>
        <d v="2024-07-23T00:00:00"/>
        <d v="2025-01-12T00:00:00"/>
        <d v="2024-07-29T00:00:00"/>
        <d v="2025-09-30T00:00:00"/>
        <d v="2025-01-25T00:00:00"/>
        <d v="2025-10-25T00:00:00"/>
        <d v="2024-06-16T00:00:00"/>
        <d v="2025-06-27T00:00:00"/>
        <d v="2024-05-25T00:00:00"/>
        <d v="2024-12-01T00:00:00"/>
        <d v="2025-11-19T00:00:00"/>
        <d v="2025-10-11T00:00:00"/>
        <d v="2025-12-11T00:00:00"/>
        <d v="2024-06-15T00:00:00"/>
        <d v="2024-11-09T00:00:00"/>
        <d v="2024-06-01T00:00:00"/>
        <d v="2024-07-07T00:00:00"/>
        <d v="2024-08-30T00:00:00"/>
        <d v="2024-01-28T00:00:00"/>
        <d v="2025-03-30T00:00:00"/>
        <d v="2025-08-12T00:00:00"/>
        <d v="2025-03-19T00:00:00"/>
        <d v="2024-01-18T00:00:00"/>
        <d v="2024-09-11T00:00:00"/>
        <d v="2025-02-19T00:00:00"/>
        <d v="2024-04-06T00:00:00"/>
        <d v="2024-03-19T00:00:00"/>
        <d v="2025-08-11T00:00:00"/>
        <d v="2025-03-31T00:00:00"/>
        <d v="2024-10-27T00:00:00"/>
        <d v="2025-12-29T00:00:00"/>
        <d v="2025-05-25T00:00:00"/>
        <d v="2024-03-11T00:00:00"/>
        <d v="2024-06-22T00:00:00"/>
        <d v="2025-11-16T00:00:00"/>
        <d v="2025-12-22T00:00:00"/>
        <d v="2025-07-29T00:00:00"/>
        <d v="2025-10-06T00:00:00"/>
        <d v="2024-09-09T00:00:00"/>
        <d v="2024-11-10T00:00:00"/>
        <d v="2025-02-07T00:00:00"/>
        <d v="2025-07-04T00:00:00"/>
        <d v="2024-04-01T00:00:00"/>
        <d v="2024-05-22T00:00:00"/>
        <d v="2024-03-22T00:00:00"/>
        <d v="2024-07-17T00:00:00"/>
        <d v="2024-02-03T00:00:00"/>
        <d v="2025-09-14T00:00:00"/>
        <d v="2024-09-27T00:00:00"/>
        <d v="2025-09-03T00:00:00"/>
        <d v="2024-07-27T00:00:00"/>
        <d v="2025-08-25T00:00:00"/>
        <d v="2024-10-17T00:00:00"/>
        <d v="2025-10-19T00:00:00"/>
        <d v="2024-09-29T00:00:00"/>
        <d v="2025-06-16T00:00:00"/>
        <d v="2024-09-13T00:00:00"/>
        <d v="2024-08-02T00:00:00"/>
        <d v="2025-05-23T00:00:00"/>
        <d v="2024-06-09T00:00:00"/>
        <d v="2024-09-21T00:00:00"/>
        <d v="2024-04-09T00:00:00"/>
        <d v="2025-11-14T00:00:00"/>
        <d v="2025-11-13T00:00:00"/>
      </sharedItems>
      <fieldGroup par="15"/>
    </cacheField>
    <cacheField name="Financial Year" numFmtId="1">
      <sharedItems containsSemiMixedTypes="0" containsString="0" containsNumber="1" containsInteger="1" minValue="2024" maxValue="2026" count="3">
        <n v="2025"/>
        <n v="2024"/>
        <n v="2026"/>
      </sharedItems>
    </cacheField>
    <cacheField name="Financial Year2" numFmtId="0">
      <sharedItems/>
    </cacheField>
    <cacheField name="Type" numFmtId="0">
      <sharedItems count="2">
        <s v="BIGW STORE"/>
        <s v="BIGW E-RETAIL"/>
      </sharedItems>
    </cacheField>
    <cacheField name="Suburb" numFmtId="0">
      <sharedItems count="97">
        <s v="Balcatta"/>
        <s v="Ballina"/>
        <s v="Belconnen"/>
        <s v="Burleigh Waters"/>
        <s v="Castle Hill"/>
        <s v="Chatswood"/>
        <s v="Claremont"/>
        <s v="Dandenong"/>
        <s v="Dural"/>
        <s v="Epping"/>
        <s v="Epsom"/>
        <s v="Glenorchy"/>
        <s v="Indooroopilly"/>
        <s v="Lismore"/>
        <s v="Lithgow"/>
        <s v="Mascot"/>
        <s v="Mindarie"/>
        <s v="Mt Isa"/>
        <s v="Noarlunga"/>
        <s v="Orange"/>
        <s v="Sunbury"/>
        <s v="Toombul"/>
        <s v="Ulladulla"/>
        <s v="Wagga Wagga"/>
        <s v="Thornleigh"/>
        <s v="Bendigo"/>
        <s v="Bussleton"/>
        <s v="Collingwood"/>
        <s v="Dubbo"/>
        <s v="Mildura"/>
        <s v="Nunawading"/>
        <s v="Rydalmere"/>
        <s v="Seaford"/>
        <s v="Warrnambool"/>
        <s v="Altona"/>
        <s v="Maroochydore"/>
        <s v="Chadstone"/>
        <s v="Penrith"/>
        <s v="Airlie Beach"/>
        <s v="Albany"/>
        <s v="Ballarat"/>
        <s v="Burnie"/>
        <s v="Cairns"/>
        <s v="Campbelltown"/>
        <s v="Cranbourne"/>
        <s v="Gympie"/>
        <s v="Mackay"/>
        <s v="Narrabeen"/>
        <s v="Noosaville"/>
        <s v="Ringwood"/>
        <s v="Scoresby"/>
        <s v="Shepparton"/>
        <s v="Stafford"/>
        <s v="Underwood"/>
        <s v="Werribee"/>
        <s v="Yeppoon"/>
        <s v="Bathurst"/>
        <s v="Prospect"/>
        <s v="Joondalup"/>
        <s v="North Lakes"/>
        <s v="Nowra"/>
        <s v="Berri"/>
        <s v="Harrisdale"/>
        <s v="Alexandria"/>
        <s v="Armidale"/>
        <s v="Ashfield"/>
        <s v="Atherton"/>
        <s v="Caloundra"/>
        <s v="Darwin"/>
        <s v="Frankston"/>
        <s v="Horsham"/>
        <s v="Marion"/>
        <s v="Mornington"/>
        <s v="Port Lincoln"/>
        <s v="Tweed Heads"/>
        <s v="Esperance"/>
        <s v="Randwick"/>
        <s v="Rosny Park"/>
        <s v="Lidcombe"/>
        <s v="Mt Gambier"/>
        <s v="Maddington"/>
        <s v="Gladstone"/>
        <s v="Hervey Bay"/>
        <s v="Inglewood"/>
        <s v="Southport"/>
        <s v="Geraldton"/>
        <s v="Broome"/>
        <s v="Fyshwick"/>
        <s v="Woodville"/>
        <s v="Croydon"/>
        <s v="Rockhampton"/>
        <s v="Artarmon"/>
        <s v="Ipswich"/>
        <s v="Hastings"/>
        <s v="Launceston"/>
        <s v="Alice Springs"/>
        <s v="Wodonga"/>
      </sharedItems>
    </cacheField>
    <cacheField name="Full State" numFmtId="0">
      <sharedItems count="8">
        <s v="Western Australia"/>
        <s v="New South Wales"/>
        <s v="Australian Capital Territory"/>
        <s v="Queensland"/>
        <s v="Victoria"/>
        <s v="Tasmania"/>
        <s v="South Australia"/>
        <s v="Northern Territory"/>
      </sharedItems>
    </cacheField>
    <cacheField name="State" numFmtId="0">
      <sharedItems count="8">
        <s v="WA"/>
        <s v="NSW"/>
        <s v="ACT"/>
        <s v="QLD"/>
        <s v="VIC"/>
        <s v="TAS"/>
        <s v="SA"/>
        <s v="NT"/>
      </sharedItems>
    </cacheField>
    <cacheField name="Postcode" numFmtId="0">
      <sharedItems containsSemiMixedTypes="0" containsString="0" containsNumber="1" containsInteger="1" minValue="800" maxValue="7320"/>
    </cacheField>
    <cacheField name="Country" numFmtId="0">
      <sharedItems count="1">
        <s v="Australia"/>
      </sharedItems>
    </cacheField>
    <cacheField name="Manager" numFmtId="0">
      <sharedItems count="21">
        <s v="Lachlan Smith"/>
        <s v="Nyadol Deng"/>
        <s v="Priya Iyer"/>
        <s v="Domenico Rossi"/>
        <s v="Jarrah Walker"/>
        <s v="Chloe Nguyen"/>
        <s v="Arjun Sharma"/>
        <s v="Matilda Jones"/>
        <s v="Sione Kaufusi"/>
        <s v="Layla Mansour"/>
        <s v="Hamish Campbell"/>
        <s v="Bao Hoang"/>
        <s v="Aarav Gupta"/>
        <s v="Elena Papadopoulos"/>
        <s v="Lowitja Mundine"/>
        <s v="Jasper Chen"/>
        <s v="Zainab Khan"/>
        <s v="Angus McDonald"/>
        <s v="Teuila Tuivasa"/>
        <s v="Omar Haddad"/>
        <s v="Imogen Wright"/>
      </sharedItems>
    </cacheField>
    <cacheField name="Category" numFmtId="0">
      <sharedItems count="10">
        <s v="Home &amp; Appliance"/>
        <s v="Toys &amp; Books"/>
        <s v="Clothing - Womens, Mens and Kids"/>
        <s v="Gaming, Tech &amp; Audio"/>
        <s v="Sports, Travel &amp; Outdoors"/>
        <s v="Party &amp; Gift Ideas"/>
        <s v="Health &amp; Beauty"/>
        <s v="Pet Food &amp; Care"/>
        <s v="School, Office &amp; Art Supplies"/>
        <s v="Household &amp; Cleaning"/>
      </sharedItems>
    </cacheField>
    <cacheField name="Buyer" numFmtId="0">
      <sharedItems count="10">
        <s v="Yarran Maza"/>
        <s v="Jojo Hashimoto"/>
        <s v="Sanvi Reddy"/>
        <s v="Adelaide Scott"/>
        <s v="Ariki Te Kahu"/>
        <s v="Mariam Bakir"/>
        <s v="Cooper Evans"/>
        <s v="Michelle Zhao"/>
        <s v="Aditya Nair"/>
        <s v="Luka Vidovic"/>
      </sharedItems>
    </cacheField>
    <cacheField name="Sales" numFmtId="164">
      <sharedItems containsSemiMixedTypes="0" containsString="0" containsNumber="1" containsInteger="1" minValue="20" maxValue="800"/>
    </cacheField>
    <cacheField name="Months (Date)" numFmtId="0" databaseField="0">
      <fieldGroup base="0">
        <rangePr groupBy="months" startDate="2024-01-06T00:00:00" endDate="2026-01-01T00:00:00"/>
        <groupItems count="14">
          <s v="&lt;6/1/2024"/>
          <s v="Jan"/>
          <s v="Feb"/>
          <s v="Mar"/>
          <s v="Apr"/>
          <s v="May"/>
          <s v="Jun"/>
          <s v="Jul"/>
          <s v="Aug"/>
          <s v="Sep"/>
          <s v="Oct"/>
          <s v="Nov"/>
          <s v="Dec"/>
          <s v="&gt;1/1/2026"/>
        </groupItems>
      </fieldGroup>
    </cacheField>
    <cacheField name="Quarters (Date)" numFmtId="0" databaseField="0">
      <fieldGroup base="0">
        <rangePr groupBy="quarters" startDate="2024-01-06T00:00:00" endDate="2026-01-01T00:00:00"/>
        <groupItems count="6">
          <s v="&lt;6/1/2024"/>
          <s v="Qtr1"/>
          <s v="Qtr2"/>
          <s v="Qtr3"/>
          <s v="Qtr4"/>
          <s v="&gt;1/1/2026"/>
        </groupItems>
      </fieldGroup>
    </cacheField>
    <cacheField name="Years (Date)" numFmtId="0" databaseField="0">
      <fieldGroup base="0">
        <rangePr groupBy="years" startDate="2024-01-06T00:00:00" endDate="2026-01-01T00:00:00"/>
        <groupItems count="5">
          <s v="&lt;6/1/2024"/>
          <s v="2024"/>
          <s v="2025"/>
          <s v="2026"/>
          <s v="&gt;1/1/2026"/>
        </groupItems>
      </fieldGroup>
    </cacheField>
  </cacheFields>
  <extLst>
    <ext xmlns:x14="http://schemas.microsoft.com/office/spreadsheetml/2009/9/main" uri="{725AE2AE-9491-48be-B2B4-4EB974FC3084}">
      <x14:pivotCacheDefinition pivotCacheId="21340669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05">
  <r>
    <x v="0"/>
    <x v="0"/>
    <s v="2024-2025"/>
    <x v="0"/>
    <x v="0"/>
    <x v="0"/>
    <x v="0"/>
    <n v="6021"/>
    <x v="0"/>
    <x v="0"/>
    <x v="0"/>
    <x v="0"/>
    <n v="356"/>
  </r>
  <r>
    <x v="1"/>
    <x v="0"/>
    <s v="2024-2025"/>
    <x v="0"/>
    <x v="1"/>
    <x v="1"/>
    <x v="1"/>
    <n v="2478"/>
    <x v="0"/>
    <x v="1"/>
    <x v="1"/>
    <x v="1"/>
    <n v="364"/>
  </r>
  <r>
    <x v="2"/>
    <x v="1"/>
    <s v="2023-2024"/>
    <x v="1"/>
    <x v="2"/>
    <x v="2"/>
    <x v="2"/>
    <n v="2617"/>
    <x v="0"/>
    <x v="2"/>
    <x v="1"/>
    <x v="1"/>
    <n v="331"/>
  </r>
  <r>
    <x v="3"/>
    <x v="0"/>
    <s v="2024-2025"/>
    <x v="0"/>
    <x v="3"/>
    <x v="3"/>
    <x v="3"/>
    <n v="4220"/>
    <x v="0"/>
    <x v="3"/>
    <x v="2"/>
    <x v="2"/>
    <n v="444"/>
  </r>
  <r>
    <x v="4"/>
    <x v="0"/>
    <s v="2024-2025"/>
    <x v="0"/>
    <x v="4"/>
    <x v="1"/>
    <x v="1"/>
    <n v="2154"/>
    <x v="0"/>
    <x v="4"/>
    <x v="3"/>
    <x v="3"/>
    <n v="684"/>
  </r>
  <r>
    <x v="5"/>
    <x v="0"/>
    <s v="2024-2025"/>
    <x v="0"/>
    <x v="5"/>
    <x v="1"/>
    <x v="1"/>
    <n v="2067"/>
    <x v="0"/>
    <x v="5"/>
    <x v="0"/>
    <x v="0"/>
    <n v="80"/>
  </r>
  <r>
    <x v="6"/>
    <x v="1"/>
    <s v="2023-2024"/>
    <x v="0"/>
    <x v="6"/>
    <x v="0"/>
    <x v="0"/>
    <n v="6010"/>
    <x v="0"/>
    <x v="0"/>
    <x v="4"/>
    <x v="4"/>
    <n v="426"/>
  </r>
  <r>
    <x v="7"/>
    <x v="0"/>
    <s v="2024-2025"/>
    <x v="0"/>
    <x v="7"/>
    <x v="4"/>
    <x v="4"/>
    <n v="3175"/>
    <x v="0"/>
    <x v="6"/>
    <x v="1"/>
    <x v="1"/>
    <n v="315"/>
  </r>
  <r>
    <x v="8"/>
    <x v="0"/>
    <s v="2024-2025"/>
    <x v="0"/>
    <x v="8"/>
    <x v="1"/>
    <x v="1"/>
    <n v="2158"/>
    <x v="0"/>
    <x v="4"/>
    <x v="3"/>
    <x v="3"/>
    <n v="253"/>
  </r>
  <r>
    <x v="9"/>
    <x v="0"/>
    <s v="2024-2025"/>
    <x v="0"/>
    <x v="9"/>
    <x v="4"/>
    <x v="4"/>
    <n v="3076"/>
    <x v="0"/>
    <x v="7"/>
    <x v="5"/>
    <x v="5"/>
    <n v="501"/>
  </r>
  <r>
    <x v="10"/>
    <x v="0"/>
    <s v="2024-2025"/>
    <x v="0"/>
    <x v="9"/>
    <x v="4"/>
    <x v="4"/>
    <n v="3076"/>
    <x v="0"/>
    <x v="7"/>
    <x v="0"/>
    <x v="0"/>
    <n v="733"/>
  </r>
  <r>
    <x v="11"/>
    <x v="0"/>
    <s v="2024-2025"/>
    <x v="0"/>
    <x v="10"/>
    <x v="4"/>
    <x v="4"/>
    <n v="3551"/>
    <x v="0"/>
    <x v="8"/>
    <x v="6"/>
    <x v="6"/>
    <n v="507"/>
  </r>
  <r>
    <x v="12"/>
    <x v="0"/>
    <s v="2024-2025"/>
    <x v="0"/>
    <x v="11"/>
    <x v="5"/>
    <x v="5"/>
    <n v="7010"/>
    <x v="0"/>
    <x v="9"/>
    <x v="0"/>
    <x v="0"/>
    <n v="147"/>
  </r>
  <r>
    <x v="13"/>
    <x v="0"/>
    <s v="2024-2025"/>
    <x v="0"/>
    <x v="12"/>
    <x v="3"/>
    <x v="3"/>
    <n v="4068"/>
    <x v="0"/>
    <x v="10"/>
    <x v="1"/>
    <x v="1"/>
    <n v="564"/>
  </r>
  <r>
    <x v="14"/>
    <x v="0"/>
    <s v="2024-2025"/>
    <x v="0"/>
    <x v="13"/>
    <x v="1"/>
    <x v="1"/>
    <n v="2480"/>
    <x v="0"/>
    <x v="1"/>
    <x v="1"/>
    <x v="1"/>
    <n v="138"/>
  </r>
  <r>
    <x v="15"/>
    <x v="0"/>
    <s v="2024-2025"/>
    <x v="0"/>
    <x v="14"/>
    <x v="1"/>
    <x v="1"/>
    <n v="2790"/>
    <x v="0"/>
    <x v="11"/>
    <x v="1"/>
    <x v="1"/>
    <n v="503"/>
  </r>
  <r>
    <x v="16"/>
    <x v="1"/>
    <s v="2023-2024"/>
    <x v="0"/>
    <x v="15"/>
    <x v="1"/>
    <x v="1"/>
    <n v="2020"/>
    <x v="0"/>
    <x v="5"/>
    <x v="5"/>
    <x v="5"/>
    <n v="46"/>
  </r>
  <r>
    <x v="17"/>
    <x v="0"/>
    <s v="2024-2025"/>
    <x v="1"/>
    <x v="16"/>
    <x v="0"/>
    <x v="0"/>
    <n v="6030"/>
    <x v="0"/>
    <x v="0"/>
    <x v="3"/>
    <x v="3"/>
    <n v="799"/>
  </r>
  <r>
    <x v="18"/>
    <x v="0"/>
    <s v="2024-2025"/>
    <x v="1"/>
    <x v="16"/>
    <x v="0"/>
    <x v="0"/>
    <n v="6030"/>
    <x v="0"/>
    <x v="0"/>
    <x v="3"/>
    <x v="3"/>
    <n v="218"/>
  </r>
  <r>
    <x v="19"/>
    <x v="0"/>
    <s v="2024-2025"/>
    <x v="0"/>
    <x v="17"/>
    <x v="3"/>
    <x v="3"/>
    <n v="4825"/>
    <x v="0"/>
    <x v="12"/>
    <x v="7"/>
    <x v="7"/>
    <n v="228"/>
  </r>
  <r>
    <x v="20"/>
    <x v="0"/>
    <s v="2024-2025"/>
    <x v="0"/>
    <x v="18"/>
    <x v="6"/>
    <x v="6"/>
    <n v="5168"/>
    <x v="0"/>
    <x v="13"/>
    <x v="3"/>
    <x v="3"/>
    <n v="249"/>
  </r>
  <r>
    <x v="21"/>
    <x v="1"/>
    <s v="2023-2024"/>
    <x v="0"/>
    <x v="19"/>
    <x v="1"/>
    <x v="1"/>
    <n v="2800"/>
    <x v="0"/>
    <x v="11"/>
    <x v="5"/>
    <x v="5"/>
    <n v="225"/>
  </r>
  <r>
    <x v="22"/>
    <x v="1"/>
    <s v="2023-2024"/>
    <x v="0"/>
    <x v="20"/>
    <x v="4"/>
    <x v="4"/>
    <n v="3429"/>
    <x v="0"/>
    <x v="8"/>
    <x v="3"/>
    <x v="3"/>
    <n v="500"/>
  </r>
  <r>
    <x v="23"/>
    <x v="2"/>
    <s v="2025-2026"/>
    <x v="0"/>
    <x v="21"/>
    <x v="3"/>
    <x v="3"/>
    <n v="4012"/>
    <x v="0"/>
    <x v="10"/>
    <x v="3"/>
    <x v="3"/>
    <n v="599"/>
  </r>
  <r>
    <x v="24"/>
    <x v="0"/>
    <s v="2024-2025"/>
    <x v="0"/>
    <x v="22"/>
    <x v="1"/>
    <x v="1"/>
    <n v="2539"/>
    <x v="0"/>
    <x v="2"/>
    <x v="4"/>
    <x v="4"/>
    <n v="442"/>
  </r>
  <r>
    <x v="25"/>
    <x v="1"/>
    <s v="2023-2024"/>
    <x v="1"/>
    <x v="23"/>
    <x v="1"/>
    <x v="1"/>
    <n v="2650"/>
    <x v="0"/>
    <x v="11"/>
    <x v="4"/>
    <x v="4"/>
    <n v="322"/>
  </r>
  <r>
    <x v="26"/>
    <x v="1"/>
    <s v="2023-2024"/>
    <x v="0"/>
    <x v="24"/>
    <x v="1"/>
    <x v="1"/>
    <n v="2120"/>
    <x v="0"/>
    <x v="4"/>
    <x v="6"/>
    <x v="6"/>
    <n v="29"/>
  </r>
  <r>
    <x v="27"/>
    <x v="0"/>
    <s v="2024-2025"/>
    <x v="0"/>
    <x v="25"/>
    <x v="4"/>
    <x v="4"/>
    <n v="3550"/>
    <x v="0"/>
    <x v="8"/>
    <x v="3"/>
    <x v="3"/>
    <n v="425"/>
  </r>
  <r>
    <x v="28"/>
    <x v="2"/>
    <s v="2025-2026"/>
    <x v="0"/>
    <x v="26"/>
    <x v="0"/>
    <x v="0"/>
    <n v="6280"/>
    <x v="0"/>
    <x v="14"/>
    <x v="1"/>
    <x v="1"/>
    <n v="437"/>
  </r>
  <r>
    <x v="29"/>
    <x v="0"/>
    <s v="2024-2025"/>
    <x v="0"/>
    <x v="27"/>
    <x v="4"/>
    <x v="4"/>
    <n v="3066"/>
    <x v="0"/>
    <x v="7"/>
    <x v="0"/>
    <x v="0"/>
    <n v="226"/>
  </r>
  <r>
    <x v="30"/>
    <x v="1"/>
    <s v="2023-2024"/>
    <x v="0"/>
    <x v="28"/>
    <x v="1"/>
    <x v="1"/>
    <n v="2830"/>
    <x v="0"/>
    <x v="11"/>
    <x v="0"/>
    <x v="0"/>
    <n v="612"/>
  </r>
  <r>
    <x v="31"/>
    <x v="1"/>
    <s v="2023-2024"/>
    <x v="0"/>
    <x v="12"/>
    <x v="3"/>
    <x v="3"/>
    <n v="4068"/>
    <x v="0"/>
    <x v="10"/>
    <x v="3"/>
    <x v="3"/>
    <n v="163"/>
  </r>
  <r>
    <x v="32"/>
    <x v="0"/>
    <s v="2024-2025"/>
    <x v="0"/>
    <x v="29"/>
    <x v="4"/>
    <x v="4"/>
    <n v="3500"/>
    <x v="0"/>
    <x v="8"/>
    <x v="0"/>
    <x v="0"/>
    <n v="548"/>
  </r>
  <r>
    <x v="33"/>
    <x v="2"/>
    <s v="2025-2026"/>
    <x v="0"/>
    <x v="30"/>
    <x v="4"/>
    <x v="4"/>
    <n v="3131"/>
    <x v="0"/>
    <x v="6"/>
    <x v="3"/>
    <x v="3"/>
    <n v="588"/>
  </r>
  <r>
    <x v="34"/>
    <x v="0"/>
    <s v="2024-2025"/>
    <x v="0"/>
    <x v="31"/>
    <x v="1"/>
    <x v="1"/>
    <n v="2116"/>
    <x v="0"/>
    <x v="4"/>
    <x v="1"/>
    <x v="1"/>
    <n v="157"/>
  </r>
  <r>
    <x v="35"/>
    <x v="0"/>
    <s v="2024-2025"/>
    <x v="0"/>
    <x v="32"/>
    <x v="6"/>
    <x v="6"/>
    <n v="5169"/>
    <x v="0"/>
    <x v="13"/>
    <x v="3"/>
    <x v="3"/>
    <n v="75"/>
  </r>
  <r>
    <x v="36"/>
    <x v="2"/>
    <s v="2025-2026"/>
    <x v="0"/>
    <x v="33"/>
    <x v="4"/>
    <x v="4"/>
    <n v="3280"/>
    <x v="0"/>
    <x v="8"/>
    <x v="1"/>
    <x v="1"/>
    <n v="578"/>
  </r>
  <r>
    <x v="37"/>
    <x v="2"/>
    <s v="2025-2026"/>
    <x v="0"/>
    <x v="34"/>
    <x v="4"/>
    <x v="4"/>
    <n v="3018"/>
    <x v="0"/>
    <x v="7"/>
    <x v="3"/>
    <x v="3"/>
    <n v="96"/>
  </r>
  <r>
    <x v="38"/>
    <x v="0"/>
    <s v="2024-2025"/>
    <x v="0"/>
    <x v="35"/>
    <x v="3"/>
    <x v="3"/>
    <n v="4558"/>
    <x v="0"/>
    <x v="15"/>
    <x v="1"/>
    <x v="1"/>
    <n v="455"/>
  </r>
  <r>
    <x v="39"/>
    <x v="0"/>
    <s v="2024-2025"/>
    <x v="0"/>
    <x v="36"/>
    <x v="4"/>
    <x v="4"/>
    <n v="3148"/>
    <x v="0"/>
    <x v="6"/>
    <x v="0"/>
    <x v="0"/>
    <n v="415"/>
  </r>
  <r>
    <x v="40"/>
    <x v="0"/>
    <s v="2024-2025"/>
    <x v="1"/>
    <x v="10"/>
    <x v="4"/>
    <x v="4"/>
    <n v="3551"/>
    <x v="0"/>
    <x v="8"/>
    <x v="1"/>
    <x v="1"/>
    <n v="630"/>
  </r>
  <r>
    <x v="41"/>
    <x v="1"/>
    <s v="2023-2024"/>
    <x v="0"/>
    <x v="20"/>
    <x v="4"/>
    <x v="4"/>
    <n v="3429"/>
    <x v="0"/>
    <x v="8"/>
    <x v="3"/>
    <x v="3"/>
    <n v="416"/>
  </r>
  <r>
    <x v="42"/>
    <x v="0"/>
    <s v="2024-2025"/>
    <x v="1"/>
    <x v="23"/>
    <x v="1"/>
    <x v="1"/>
    <n v="2650"/>
    <x v="0"/>
    <x v="11"/>
    <x v="1"/>
    <x v="1"/>
    <n v="672"/>
  </r>
  <r>
    <x v="43"/>
    <x v="1"/>
    <s v="2023-2024"/>
    <x v="0"/>
    <x v="15"/>
    <x v="1"/>
    <x v="1"/>
    <n v="2020"/>
    <x v="0"/>
    <x v="5"/>
    <x v="8"/>
    <x v="8"/>
    <n v="344"/>
  </r>
  <r>
    <x v="44"/>
    <x v="0"/>
    <s v="2024-2025"/>
    <x v="0"/>
    <x v="19"/>
    <x v="1"/>
    <x v="1"/>
    <n v="2800"/>
    <x v="0"/>
    <x v="11"/>
    <x v="6"/>
    <x v="6"/>
    <n v="773"/>
  </r>
  <r>
    <x v="45"/>
    <x v="0"/>
    <s v="2024-2025"/>
    <x v="0"/>
    <x v="36"/>
    <x v="4"/>
    <x v="4"/>
    <n v="3148"/>
    <x v="0"/>
    <x v="6"/>
    <x v="1"/>
    <x v="1"/>
    <n v="763"/>
  </r>
  <r>
    <x v="46"/>
    <x v="2"/>
    <s v="2025-2026"/>
    <x v="0"/>
    <x v="18"/>
    <x v="6"/>
    <x v="6"/>
    <n v="5168"/>
    <x v="0"/>
    <x v="13"/>
    <x v="5"/>
    <x v="5"/>
    <n v="472"/>
  </r>
  <r>
    <x v="47"/>
    <x v="2"/>
    <s v="2025-2026"/>
    <x v="0"/>
    <x v="37"/>
    <x v="1"/>
    <x v="1"/>
    <n v="2750"/>
    <x v="0"/>
    <x v="11"/>
    <x v="2"/>
    <x v="2"/>
    <n v="521"/>
  </r>
  <r>
    <x v="16"/>
    <x v="1"/>
    <s v="2023-2024"/>
    <x v="0"/>
    <x v="38"/>
    <x v="3"/>
    <x v="3"/>
    <n v="4802"/>
    <x v="0"/>
    <x v="12"/>
    <x v="4"/>
    <x v="4"/>
    <n v="756"/>
  </r>
  <r>
    <x v="48"/>
    <x v="0"/>
    <s v="2024-2025"/>
    <x v="0"/>
    <x v="39"/>
    <x v="0"/>
    <x v="0"/>
    <n v="6330"/>
    <x v="0"/>
    <x v="14"/>
    <x v="3"/>
    <x v="3"/>
    <n v="630"/>
  </r>
  <r>
    <x v="35"/>
    <x v="0"/>
    <s v="2024-2025"/>
    <x v="0"/>
    <x v="40"/>
    <x v="4"/>
    <x v="4"/>
    <n v="3353"/>
    <x v="0"/>
    <x v="8"/>
    <x v="3"/>
    <x v="3"/>
    <n v="464"/>
  </r>
  <r>
    <x v="49"/>
    <x v="2"/>
    <s v="2025-2026"/>
    <x v="0"/>
    <x v="3"/>
    <x v="3"/>
    <x v="3"/>
    <n v="4220"/>
    <x v="0"/>
    <x v="3"/>
    <x v="4"/>
    <x v="4"/>
    <n v="709"/>
  </r>
  <r>
    <x v="50"/>
    <x v="0"/>
    <s v="2024-2025"/>
    <x v="0"/>
    <x v="41"/>
    <x v="5"/>
    <x v="5"/>
    <n v="7320"/>
    <x v="0"/>
    <x v="9"/>
    <x v="1"/>
    <x v="1"/>
    <n v="328"/>
  </r>
  <r>
    <x v="51"/>
    <x v="0"/>
    <s v="2024-2025"/>
    <x v="0"/>
    <x v="42"/>
    <x v="3"/>
    <x v="3"/>
    <n v="4870"/>
    <x v="0"/>
    <x v="12"/>
    <x v="0"/>
    <x v="0"/>
    <n v="442"/>
  </r>
  <r>
    <x v="52"/>
    <x v="2"/>
    <s v="2025-2026"/>
    <x v="0"/>
    <x v="43"/>
    <x v="1"/>
    <x v="1"/>
    <n v="2560"/>
    <x v="0"/>
    <x v="2"/>
    <x v="0"/>
    <x v="0"/>
    <n v="692"/>
  </r>
  <r>
    <x v="53"/>
    <x v="0"/>
    <s v="2024-2025"/>
    <x v="0"/>
    <x v="36"/>
    <x v="4"/>
    <x v="4"/>
    <n v="3148"/>
    <x v="0"/>
    <x v="6"/>
    <x v="0"/>
    <x v="0"/>
    <n v="719"/>
  </r>
  <r>
    <x v="54"/>
    <x v="0"/>
    <s v="2024-2025"/>
    <x v="0"/>
    <x v="5"/>
    <x v="1"/>
    <x v="1"/>
    <n v="2067"/>
    <x v="0"/>
    <x v="5"/>
    <x v="3"/>
    <x v="3"/>
    <n v="379"/>
  </r>
  <r>
    <x v="55"/>
    <x v="0"/>
    <s v="2024-2025"/>
    <x v="1"/>
    <x v="44"/>
    <x v="4"/>
    <x v="4"/>
    <n v="3977"/>
    <x v="0"/>
    <x v="16"/>
    <x v="2"/>
    <x v="2"/>
    <n v="84"/>
  </r>
  <r>
    <x v="56"/>
    <x v="2"/>
    <s v="2025-2026"/>
    <x v="0"/>
    <x v="28"/>
    <x v="1"/>
    <x v="1"/>
    <n v="2830"/>
    <x v="0"/>
    <x v="11"/>
    <x v="9"/>
    <x v="9"/>
    <n v="386"/>
  </r>
  <r>
    <x v="57"/>
    <x v="0"/>
    <s v="2024-2025"/>
    <x v="0"/>
    <x v="28"/>
    <x v="1"/>
    <x v="1"/>
    <n v="2830"/>
    <x v="0"/>
    <x v="11"/>
    <x v="1"/>
    <x v="1"/>
    <n v="447"/>
  </r>
  <r>
    <x v="58"/>
    <x v="2"/>
    <s v="2025-2026"/>
    <x v="0"/>
    <x v="28"/>
    <x v="1"/>
    <x v="1"/>
    <n v="2830"/>
    <x v="0"/>
    <x v="11"/>
    <x v="1"/>
    <x v="1"/>
    <n v="468"/>
  </r>
  <r>
    <x v="59"/>
    <x v="0"/>
    <s v="2024-2025"/>
    <x v="1"/>
    <x v="10"/>
    <x v="4"/>
    <x v="4"/>
    <n v="3551"/>
    <x v="0"/>
    <x v="8"/>
    <x v="5"/>
    <x v="5"/>
    <n v="629"/>
  </r>
  <r>
    <x v="60"/>
    <x v="0"/>
    <s v="2024-2025"/>
    <x v="0"/>
    <x v="45"/>
    <x v="3"/>
    <x v="3"/>
    <n v="4570"/>
    <x v="0"/>
    <x v="15"/>
    <x v="3"/>
    <x v="3"/>
    <n v="650"/>
  </r>
  <r>
    <x v="61"/>
    <x v="1"/>
    <s v="2023-2024"/>
    <x v="0"/>
    <x v="46"/>
    <x v="3"/>
    <x v="3"/>
    <n v="4740"/>
    <x v="0"/>
    <x v="17"/>
    <x v="3"/>
    <x v="3"/>
    <n v="672"/>
  </r>
  <r>
    <x v="62"/>
    <x v="0"/>
    <s v="2024-2025"/>
    <x v="0"/>
    <x v="47"/>
    <x v="1"/>
    <x v="1"/>
    <n v="2101"/>
    <x v="0"/>
    <x v="4"/>
    <x v="4"/>
    <x v="4"/>
    <n v="221"/>
  </r>
  <r>
    <x v="37"/>
    <x v="2"/>
    <s v="2025-2026"/>
    <x v="0"/>
    <x v="47"/>
    <x v="1"/>
    <x v="1"/>
    <n v="2101"/>
    <x v="0"/>
    <x v="4"/>
    <x v="5"/>
    <x v="5"/>
    <n v="519"/>
  </r>
  <r>
    <x v="63"/>
    <x v="1"/>
    <s v="2023-2024"/>
    <x v="0"/>
    <x v="48"/>
    <x v="3"/>
    <x v="3"/>
    <n v="4566"/>
    <x v="0"/>
    <x v="15"/>
    <x v="2"/>
    <x v="2"/>
    <n v="52"/>
  </r>
  <r>
    <x v="64"/>
    <x v="1"/>
    <s v="2023-2024"/>
    <x v="0"/>
    <x v="49"/>
    <x v="4"/>
    <x v="4"/>
    <n v="3134"/>
    <x v="0"/>
    <x v="6"/>
    <x v="4"/>
    <x v="4"/>
    <n v="211"/>
  </r>
  <r>
    <x v="65"/>
    <x v="2"/>
    <s v="2025-2026"/>
    <x v="0"/>
    <x v="31"/>
    <x v="1"/>
    <x v="1"/>
    <n v="2116"/>
    <x v="0"/>
    <x v="4"/>
    <x v="3"/>
    <x v="3"/>
    <n v="700"/>
  </r>
  <r>
    <x v="66"/>
    <x v="1"/>
    <s v="2023-2024"/>
    <x v="0"/>
    <x v="31"/>
    <x v="1"/>
    <x v="1"/>
    <n v="2116"/>
    <x v="0"/>
    <x v="4"/>
    <x v="4"/>
    <x v="4"/>
    <n v="550"/>
  </r>
  <r>
    <x v="67"/>
    <x v="2"/>
    <s v="2025-2026"/>
    <x v="0"/>
    <x v="50"/>
    <x v="4"/>
    <x v="4"/>
    <n v="3179"/>
    <x v="0"/>
    <x v="6"/>
    <x v="4"/>
    <x v="4"/>
    <n v="504"/>
  </r>
  <r>
    <x v="68"/>
    <x v="2"/>
    <s v="2025-2026"/>
    <x v="0"/>
    <x v="51"/>
    <x v="4"/>
    <x v="4"/>
    <n v="3630"/>
    <x v="0"/>
    <x v="16"/>
    <x v="9"/>
    <x v="9"/>
    <n v="40"/>
  </r>
  <r>
    <x v="69"/>
    <x v="0"/>
    <s v="2024-2025"/>
    <x v="0"/>
    <x v="52"/>
    <x v="3"/>
    <x v="3"/>
    <n v="4053"/>
    <x v="0"/>
    <x v="10"/>
    <x v="1"/>
    <x v="1"/>
    <n v="784"/>
  </r>
  <r>
    <x v="70"/>
    <x v="0"/>
    <s v="2024-2025"/>
    <x v="0"/>
    <x v="53"/>
    <x v="3"/>
    <x v="3"/>
    <n v="4119"/>
    <x v="0"/>
    <x v="10"/>
    <x v="4"/>
    <x v="4"/>
    <n v="302"/>
  </r>
  <r>
    <x v="71"/>
    <x v="0"/>
    <s v="2024-2025"/>
    <x v="0"/>
    <x v="54"/>
    <x v="4"/>
    <x v="4"/>
    <n v="3030"/>
    <x v="0"/>
    <x v="7"/>
    <x v="2"/>
    <x v="2"/>
    <n v="582"/>
  </r>
  <r>
    <x v="72"/>
    <x v="2"/>
    <s v="2025-2026"/>
    <x v="0"/>
    <x v="55"/>
    <x v="3"/>
    <x v="3"/>
    <n v="4703"/>
    <x v="0"/>
    <x v="17"/>
    <x v="3"/>
    <x v="3"/>
    <n v="89"/>
  </r>
  <r>
    <x v="73"/>
    <x v="1"/>
    <s v="2023-2024"/>
    <x v="0"/>
    <x v="10"/>
    <x v="4"/>
    <x v="4"/>
    <n v="3551"/>
    <x v="0"/>
    <x v="8"/>
    <x v="1"/>
    <x v="1"/>
    <n v="154"/>
  </r>
  <r>
    <x v="74"/>
    <x v="2"/>
    <s v="2025-2026"/>
    <x v="0"/>
    <x v="9"/>
    <x v="4"/>
    <x v="4"/>
    <n v="3076"/>
    <x v="0"/>
    <x v="7"/>
    <x v="2"/>
    <x v="2"/>
    <n v="180"/>
  </r>
  <r>
    <x v="75"/>
    <x v="2"/>
    <s v="2025-2026"/>
    <x v="0"/>
    <x v="56"/>
    <x v="1"/>
    <x v="1"/>
    <n v="2795"/>
    <x v="0"/>
    <x v="11"/>
    <x v="0"/>
    <x v="0"/>
    <n v="188"/>
  </r>
  <r>
    <x v="76"/>
    <x v="2"/>
    <s v="2025-2026"/>
    <x v="1"/>
    <x v="10"/>
    <x v="4"/>
    <x v="4"/>
    <n v="3551"/>
    <x v="0"/>
    <x v="8"/>
    <x v="0"/>
    <x v="0"/>
    <n v="114"/>
  </r>
  <r>
    <x v="77"/>
    <x v="1"/>
    <s v="2023-2024"/>
    <x v="0"/>
    <x v="47"/>
    <x v="1"/>
    <x v="1"/>
    <n v="2101"/>
    <x v="0"/>
    <x v="4"/>
    <x v="6"/>
    <x v="6"/>
    <n v="550"/>
  </r>
  <r>
    <x v="78"/>
    <x v="0"/>
    <s v="2024-2025"/>
    <x v="1"/>
    <x v="2"/>
    <x v="2"/>
    <x v="2"/>
    <n v="2617"/>
    <x v="0"/>
    <x v="2"/>
    <x v="1"/>
    <x v="1"/>
    <n v="630"/>
  </r>
  <r>
    <x v="79"/>
    <x v="0"/>
    <s v="2024-2025"/>
    <x v="0"/>
    <x v="39"/>
    <x v="0"/>
    <x v="0"/>
    <n v="6330"/>
    <x v="0"/>
    <x v="14"/>
    <x v="5"/>
    <x v="5"/>
    <n v="359"/>
  </r>
  <r>
    <x v="80"/>
    <x v="1"/>
    <s v="2023-2024"/>
    <x v="0"/>
    <x v="18"/>
    <x v="6"/>
    <x v="6"/>
    <n v="5168"/>
    <x v="0"/>
    <x v="13"/>
    <x v="0"/>
    <x v="0"/>
    <n v="488"/>
  </r>
  <r>
    <x v="81"/>
    <x v="0"/>
    <s v="2024-2025"/>
    <x v="0"/>
    <x v="57"/>
    <x v="6"/>
    <x v="6"/>
    <n v="5082"/>
    <x v="0"/>
    <x v="13"/>
    <x v="0"/>
    <x v="0"/>
    <n v="470"/>
  </r>
  <r>
    <x v="82"/>
    <x v="2"/>
    <s v="2025-2026"/>
    <x v="0"/>
    <x v="10"/>
    <x v="4"/>
    <x v="4"/>
    <n v="3551"/>
    <x v="0"/>
    <x v="8"/>
    <x v="1"/>
    <x v="1"/>
    <n v="20"/>
  </r>
  <r>
    <x v="83"/>
    <x v="1"/>
    <s v="2023-2024"/>
    <x v="0"/>
    <x v="4"/>
    <x v="1"/>
    <x v="1"/>
    <n v="2154"/>
    <x v="0"/>
    <x v="4"/>
    <x v="3"/>
    <x v="3"/>
    <n v="699"/>
  </r>
  <r>
    <x v="84"/>
    <x v="2"/>
    <s v="2025-2026"/>
    <x v="0"/>
    <x v="52"/>
    <x v="3"/>
    <x v="3"/>
    <n v="4053"/>
    <x v="0"/>
    <x v="10"/>
    <x v="7"/>
    <x v="7"/>
    <n v="124"/>
  </r>
  <r>
    <x v="85"/>
    <x v="2"/>
    <s v="2025-2026"/>
    <x v="0"/>
    <x v="34"/>
    <x v="4"/>
    <x v="4"/>
    <n v="3018"/>
    <x v="0"/>
    <x v="7"/>
    <x v="3"/>
    <x v="3"/>
    <n v="102"/>
  </r>
  <r>
    <x v="69"/>
    <x v="0"/>
    <s v="2024-2025"/>
    <x v="0"/>
    <x v="58"/>
    <x v="0"/>
    <x v="0"/>
    <n v="6027"/>
    <x v="0"/>
    <x v="0"/>
    <x v="7"/>
    <x v="7"/>
    <n v="603"/>
  </r>
  <r>
    <x v="86"/>
    <x v="1"/>
    <s v="2023-2024"/>
    <x v="1"/>
    <x v="5"/>
    <x v="1"/>
    <x v="1"/>
    <n v="2067"/>
    <x v="0"/>
    <x v="5"/>
    <x v="1"/>
    <x v="1"/>
    <n v="293"/>
  </r>
  <r>
    <x v="87"/>
    <x v="0"/>
    <s v="2024-2025"/>
    <x v="0"/>
    <x v="13"/>
    <x v="1"/>
    <x v="1"/>
    <n v="2480"/>
    <x v="0"/>
    <x v="1"/>
    <x v="7"/>
    <x v="7"/>
    <n v="646"/>
  </r>
  <r>
    <x v="88"/>
    <x v="0"/>
    <s v="2024-2025"/>
    <x v="1"/>
    <x v="59"/>
    <x v="3"/>
    <x v="3"/>
    <n v="4509"/>
    <x v="0"/>
    <x v="3"/>
    <x v="8"/>
    <x v="8"/>
    <n v="30"/>
  </r>
  <r>
    <x v="89"/>
    <x v="0"/>
    <s v="2024-2025"/>
    <x v="0"/>
    <x v="60"/>
    <x v="1"/>
    <x v="1"/>
    <n v="2541"/>
    <x v="0"/>
    <x v="2"/>
    <x v="8"/>
    <x v="8"/>
    <n v="607"/>
  </r>
  <r>
    <x v="90"/>
    <x v="2"/>
    <s v="2025-2026"/>
    <x v="0"/>
    <x v="61"/>
    <x v="6"/>
    <x v="6"/>
    <n v="5343"/>
    <x v="0"/>
    <x v="18"/>
    <x v="6"/>
    <x v="6"/>
    <n v="329"/>
  </r>
  <r>
    <x v="91"/>
    <x v="0"/>
    <s v="2024-2025"/>
    <x v="0"/>
    <x v="4"/>
    <x v="1"/>
    <x v="1"/>
    <n v="2154"/>
    <x v="0"/>
    <x v="4"/>
    <x v="1"/>
    <x v="1"/>
    <n v="695"/>
  </r>
  <r>
    <x v="92"/>
    <x v="0"/>
    <s v="2024-2025"/>
    <x v="0"/>
    <x v="7"/>
    <x v="4"/>
    <x v="4"/>
    <n v="3175"/>
    <x v="0"/>
    <x v="6"/>
    <x v="5"/>
    <x v="5"/>
    <n v="176"/>
  </r>
  <r>
    <x v="93"/>
    <x v="2"/>
    <s v="2025-2026"/>
    <x v="0"/>
    <x v="28"/>
    <x v="1"/>
    <x v="1"/>
    <n v="2830"/>
    <x v="0"/>
    <x v="11"/>
    <x v="2"/>
    <x v="2"/>
    <n v="619"/>
  </r>
  <r>
    <x v="94"/>
    <x v="0"/>
    <s v="2024-2025"/>
    <x v="0"/>
    <x v="9"/>
    <x v="4"/>
    <x v="4"/>
    <n v="3076"/>
    <x v="0"/>
    <x v="7"/>
    <x v="5"/>
    <x v="5"/>
    <n v="542"/>
  </r>
  <r>
    <x v="95"/>
    <x v="1"/>
    <s v="2023-2024"/>
    <x v="0"/>
    <x v="62"/>
    <x v="0"/>
    <x v="0"/>
    <n v="6112"/>
    <x v="0"/>
    <x v="14"/>
    <x v="5"/>
    <x v="5"/>
    <n v="413"/>
  </r>
  <r>
    <x v="96"/>
    <x v="0"/>
    <s v="2024-2025"/>
    <x v="0"/>
    <x v="47"/>
    <x v="1"/>
    <x v="1"/>
    <n v="2101"/>
    <x v="0"/>
    <x v="4"/>
    <x v="3"/>
    <x v="3"/>
    <n v="97"/>
  </r>
  <r>
    <x v="97"/>
    <x v="0"/>
    <s v="2024-2025"/>
    <x v="0"/>
    <x v="39"/>
    <x v="0"/>
    <x v="0"/>
    <n v="6330"/>
    <x v="0"/>
    <x v="14"/>
    <x v="4"/>
    <x v="4"/>
    <n v="316"/>
  </r>
  <r>
    <x v="98"/>
    <x v="2"/>
    <s v="2025-2026"/>
    <x v="0"/>
    <x v="63"/>
    <x v="1"/>
    <x v="1"/>
    <n v="2015"/>
    <x v="0"/>
    <x v="5"/>
    <x v="0"/>
    <x v="0"/>
    <n v="245"/>
  </r>
  <r>
    <x v="99"/>
    <x v="0"/>
    <s v="2024-2025"/>
    <x v="0"/>
    <x v="63"/>
    <x v="1"/>
    <x v="1"/>
    <n v="2015"/>
    <x v="0"/>
    <x v="5"/>
    <x v="4"/>
    <x v="4"/>
    <n v="568"/>
  </r>
  <r>
    <x v="100"/>
    <x v="0"/>
    <s v="2024-2025"/>
    <x v="0"/>
    <x v="63"/>
    <x v="1"/>
    <x v="1"/>
    <n v="2015"/>
    <x v="0"/>
    <x v="5"/>
    <x v="5"/>
    <x v="5"/>
    <n v="258"/>
  </r>
  <r>
    <x v="101"/>
    <x v="2"/>
    <s v="2025-2026"/>
    <x v="0"/>
    <x v="64"/>
    <x v="1"/>
    <x v="1"/>
    <n v="2350"/>
    <x v="0"/>
    <x v="1"/>
    <x v="4"/>
    <x v="4"/>
    <n v="289"/>
  </r>
  <r>
    <x v="102"/>
    <x v="0"/>
    <s v="2024-2025"/>
    <x v="0"/>
    <x v="65"/>
    <x v="1"/>
    <x v="1"/>
    <n v="2131"/>
    <x v="0"/>
    <x v="4"/>
    <x v="0"/>
    <x v="0"/>
    <n v="97"/>
  </r>
  <r>
    <x v="103"/>
    <x v="1"/>
    <s v="2023-2024"/>
    <x v="0"/>
    <x v="65"/>
    <x v="1"/>
    <x v="1"/>
    <n v="2131"/>
    <x v="0"/>
    <x v="4"/>
    <x v="3"/>
    <x v="3"/>
    <n v="148"/>
  </r>
  <r>
    <x v="104"/>
    <x v="0"/>
    <s v="2024-2025"/>
    <x v="0"/>
    <x v="65"/>
    <x v="1"/>
    <x v="1"/>
    <n v="2131"/>
    <x v="0"/>
    <x v="4"/>
    <x v="1"/>
    <x v="1"/>
    <n v="572"/>
  </r>
  <r>
    <x v="105"/>
    <x v="0"/>
    <s v="2024-2025"/>
    <x v="0"/>
    <x v="65"/>
    <x v="1"/>
    <x v="1"/>
    <n v="2131"/>
    <x v="0"/>
    <x v="4"/>
    <x v="4"/>
    <x v="4"/>
    <n v="620"/>
  </r>
  <r>
    <x v="106"/>
    <x v="0"/>
    <s v="2024-2025"/>
    <x v="0"/>
    <x v="66"/>
    <x v="3"/>
    <x v="3"/>
    <n v="4883"/>
    <x v="0"/>
    <x v="12"/>
    <x v="1"/>
    <x v="1"/>
    <n v="522"/>
  </r>
  <r>
    <x v="107"/>
    <x v="1"/>
    <s v="2023-2024"/>
    <x v="0"/>
    <x v="3"/>
    <x v="3"/>
    <x v="3"/>
    <n v="4220"/>
    <x v="0"/>
    <x v="3"/>
    <x v="2"/>
    <x v="2"/>
    <n v="747"/>
  </r>
  <r>
    <x v="108"/>
    <x v="1"/>
    <s v="2023-2024"/>
    <x v="0"/>
    <x v="26"/>
    <x v="0"/>
    <x v="0"/>
    <n v="6280"/>
    <x v="0"/>
    <x v="14"/>
    <x v="3"/>
    <x v="3"/>
    <n v="623"/>
  </r>
  <r>
    <x v="109"/>
    <x v="0"/>
    <s v="2024-2025"/>
    <x v="0"/>
    <x v="42"/>
    <x v="3"/>
    <x v="3"/>
    <n v="4870"/>
    <x v="0"/>
    <x v="12"/>
    <x v="6"/>
    <x v="6"/>
    <n v="553"/>
  </r>
  <r>
    <x v="110"/>
    <x v="2"/>
    <s v="2025-2026"/>
    <x v="0"/>
    <x v="67"/>
    <x v="3"/>
    <x v="3"/>
    <n v="4551"/>
    <x v="0"/>
    <x v="15"/>
    <x v="3"/>
    <x v="3"/>
    <n v="64"/>
  </r>
  <r>
    <x v="111"/>
    <x v="0"/>
    <s v="2024-2025"/>
    <x v="0"/>
    <x v="68"/>
    <x v="7"/>
    <x v="7"/>
    <n v="800"/>
    <x v="0"/>
    <x v="19"/>
    <x v="3"/>
    <x v="3"/>
    <n v="237"/>
  </r>
  <r>
    <x v="112"/>
    <x v="0"/>
    <s v="2024-2025"/>
    <x v="0"/>
    <x v="68"/>
    <x v="7"/>
    <x v="7"/>
    <n v="800"/>
    <x v="0"/>
    <x v="19"/>
    <x v="4"/>
    <x v="4"/>
    <n v="637"/>
  </r>
  <r>
    <x v="113"/>
    <x v="2"/>
    <s v="2025-2026"/>
    <x v="0"/>
    <x v="28"/>
    <x v="1"/>
    <x v="1"/>
    <n v="2830"/>
    <x v="0"/>
    <x v="11"/>
    <x v="3"/>
    <x v="3"/>
    <n v="625"/>
  </r>
  <r>
    <x v="114"/>
    <x v="0"/>
    <s v="2024-2025"/>
    <x v="0"/>
    <x v="8"/>
    <x v="1"/>
    <x v="1"/>
    <n v="2158"/>
    <x v="0"/>
    <x v="4"/>
    <x v="3"/>
    <x v="3"/>
    <n v="392"/>
  </r>
  <r>
    <x v="115"/>
    <x v="0"/>
    <s v="2024-2025"/>
    <x v="1"/>
    <x v="10"/>
    <x v="4"/>
    <x v="4"/>
    <n v="3551"/>
    <x v="0"/>
    <x v="8"/>
    <x v="0"/>
    <x v="0"/>
    <n v="716"/>
  </r>
  <r>
    <x v="116"/>
    <x v="2"/>
    <s v="2025-2026"/>
    <x v="0"/>
    <x v="69"/>
    <x v="4"/>
    <x v="4"/>
    <n v="3199"/>
    <x v="0"/>
    <x v="6"/>
    <x v="3"/>
    <x v="3"/>
    <n v="609"/>
  </r>
  <r>
    <x v="117"/>
    <x v="2"/>
    <s v="2025-2026"/>
    <x v="0"/>
    <x v="69"/>
    <x v="4"/>
    <x v="4"/>
    <n v="3199"/>
    <x v="0"/>
    <x v="6"/>
    <x v="4"/>
    <x v="4"/>
    <n v="329"/>
  </r>
  <r>
    <x v="118"/>
    <x v="1"/>
    <s v="2023-2024"/>
    <x v="0"/>
    <x v="70"/>
    <x v="4"/>
    <x v="4"/>
    <n v="3400"/>
    <x v="0"/>
    <x v="8"/>
    <x v="2"/>
    <x v="2"/>
    <n v="595"/>
  </r>
  <r>
    <x v="119"/>
    <x v="0"/>
    <s v="2024-2025"/>
    <x v="0"/>
    <x v="12"/>
    <x v="3"/>
    <x v="3"/>
    <n v="4068"/>
    <x v="0"/>
    <x v="10"/>
    <x v="0"/>
    <x v="0"/>
    <n v="107"/>
  </r>
  <r>
    <x v="120"/>
    <x v="2"/>
    <s v="2025-2026"/>
    <x v="0"/>
    <x v="58"/>
    <x v="0"/>
    <x v="0"/>
    <n v="6027"/>
    <x v="0"/>
    <x v="0"/>
    <x v="3"/>
    <x v="3"/>
    <n v="641"/>
  </r>
  <r>
    <x v="121"/>
    <x v="0"/>
    <s v="2024-2025"/>
    <x v="0"/>
    <x v="46"/>
    <x v="3"/>
    <x v="3"/>
    <n v="4740"/>
    <x v="0"/>
    <x v="17"/>
    <x v="1"/>
    <x v="1"/>
    <n v="292"/>
  </r>
  <r>
    <x v="122"/>
    <x v="1"/>
    <s v="2023-2024"/>
    <x v="0"/>
    <x v="71"/>
    <x v="6"/>
    <x v="6"/>
    <n v="5043"/>
    <x v="0"/>
    <x v="13"/>
    <x v="4"/>
    <x v="4"/>
    <n v="160"/>
  </r>
  <r>
    <x v="123"/>
    <x v="2"/>
    <s v="2025-2026"/>
    <x v="0"/>
    <x v="16"/>
    <x v="0"/>
    <x v="0"/>
    <n v="6030"/>
    <x v="0"/>
    <x v="0"/>
    <x v="0"/>
    <x v="0"/>
    <n v="472"/>
  </r>
  <r>
    <x v="124"/>
    <x v="0"/>
    <s v="2024-2025"/>
    <x v="1"/>
    <x v="16"/>
    <x v="0"/>
    <x v="0"/>
    <n v="6030"/>
    <x v="0"/>
    <x v="0"/>
    <x v="2"/>
    <x v="2"/>
    <n v="45"/>
  </r>
  <r>
    <x v="125"/>
    <x v="2"/>
    <s v="2025-2026"/>
    <x v="0"/>
    <x v="72"/>
    <x v="4"/>
    <x v="4"/>
    <n v="3931"/>
    <x v="0"/>
    <x v="16"/>
    <x v="3"/>
    <x v="3"/>
    <n v="762"/>
  </r>
  <r>
    <x v="126"/>
    <x v="0"/>
    <s v="2024-2025"/>
    <x v="0"/>
    <x v="72"/>
    <x v="4"/>
    <x v="4"/>
    <n v="3931"/>
    <x v="0"/>
    <x v="16"/>
    <x v="1"/>
    <x v="1"/>
    <n v="778"/>
  </r>
  <r>
    <x v="127"/>
    <x v="1"/>
    <s v="2023-2024"/>
    <x v="0"/>
    <x v="17"/>
    <x v="3"/>
    <x v="3"/>
    <n v="4825"/>
    <x v="0"/>
    <x v="12"/>
    <x v="5"/>
    <x v="5"/>
    <n v="311"/>
  </r>
  <r>
    <x v="128"/>
    <x v="2"/>
    <s v="2025-2026"/>
    <x v="0"/>
    <x v="17"/>
    <x v="3"/>
    <x v="3"/>
    <n v="4825"/>
    <x v="0"/>
    <x v="12"/>
    <x v="3"/>
    <x v="3"/>
    <n v="222"/>
  </r>
  <r>
    <x v="66"/>
    <x v="1"/>
    <s v="2023-2024"/>
    <x v="1"/>
    <x v="59"/>
    <x v="3"/>
    <x v="3"/>
    <n v="4509"/>
    <x v="0"/>
    <x v="3"/>
    <x v="0"/>
    <x v="0"/>
    <n v="517"/>
  </r>
  <r>
    <x v="129"/>
    <x v="0"/>
    <s v="2024-2025"/>
    <x v="0"/>
    <x v="37"/>
    <x v="1"/>
    <x v="1"/>
    <n v="2750"/>
    <x v="0"/>
    <x v="11"/>
    <x v="3"/>
    <x v="3"/>
    <n v="799"/>
  </r>
  <r>
    <x v="130"/>
    <x v="1"/>
    <s v="2023-2024"/>
    <x v="1"/>
    <x v="73"/>
    <x v="6"/>
    <x v="6"/>
    <n v="5607"/>
    <x v="0"/>
    <x v="18"/>
    <x v="7"/>
    <x v="7"/>
    <n v="523"/>
  </r>
  <r>
    <x v="16"/>
    <x v="1"/>
    <s v="2023-2024"/>
    <x v="0"/>
    <x v="49"/>
    <x v="4"/>
    <x v="4"/>
    <n v="3134"/>
    <x v="0"/>
    <x v="6"/>
    <x v="3"/>
    <x v="3"/>
    <n v="42"/>
  </r>
  <r>
    <x v="131"/>
    <x v="1"/>
    <s v="2023-2024"/>
    <x v="0"/>
    <x v="52"/>
    <x v="3"/>
    <x v="3"/>
    <n v="4053"/>
    <x v="0"/>
    <x v="10"/>
    <x v="4"/>
    <x v="4"/>
    <n v="67"/>
  </r>
  <r>
    <x v="132"/>
    <x v="0"/>
    <s v="2024-2025"/>
    <x v="0"/>
    <x v="20"/>
    <x v="4"/>
    <x v="4"/>
    <n v="3429"/>
    <x v="0"/>
    <x v="8"/>
    <x v="3"/>
    <x v="3"/>
    <n v="559"/>
  </r>
  <r>
    <x v="133"/>
    <x v="1"/>
    <s v="2023-2024"/>
    <x v="0"/>
    <x v="24"/>
    <x v="1"/>
    <x v="1"/>
    <n v="2120"/>
    <x v="0"/>
    <x v="4"/>
    <x v="3"/>
    <x v="3"/>
    <n v="125"/>
  </r>
  <r>
    <x v="134"/>
    <x v="0"/>
    <s v="2024-2025"/>
    <x v="0"/>
    <x v="21"/>
    <x v="3"/>
    <x v="3"/>
    <n v="4012"/>
    <x v="0"/>
    <x v="10"/>
    <x v="5"/>
    <x v="5"/>
    <n v="664"/>
  </r>
  <r>
    <x v="135"/>
    <x v="0"/>
    <s v="2024-2025"/>
    <x v="0"/>
    <x v="74"/>
    <x v="1"/>
    <x v="1"/>
    <n v="2485"/>
    <x v="0"/>
    <x v="1"/>
    <x v="4"/>
    <x v="4"/>
    <n v="295"/>
  </r>
  <r>
    <x v="136"/>
    <x v="0"/>
    <s v="2024-2025"/>
    <x v="0"/>
    <x v="74"/>
    <x v="1"/>
    <x v="1"/>
    <n v="2485"/>
    <x v="0"/>
    <x v="1"/>
    <x v="2"/>
    <x v="2"/>
    <n v="320"/>
  </r>
  <r>
    <x v="137"/>
    <x v="2"/>
    <s v="2025-2026"/>
    <x v="0"/>
    <x v="5"/>
    <x v="1"/>
    <x v="1"/>
    <n v="2067"/>
    <x v="0"/>
    <x v="5"/>
    <x v="1"/>
    <x v="1"/>
    <n v="661"/>
  </r>
  <r>
    <x v="138"/>
    <x v="2"/>
    <s v="2025-2026"/>
    <x v="0"/>
    <x v="0"/>
    <x v="0"/>
    <x v="0"/>
    <n v="6021"/>
    <x v="0"/>
    <x v="0"/>
    <x v="0"/>
    <x v="0"/>
    <n v="564"/>
  </r>
  <r>
    <x v="139"/>
    <x v="2"/>
    <s v="2025-2026"/>
    <x v="0"/>
    <x v="4"/>
    <x v="1"/>
    <x v="1"/>
    <n v="2154"/>
    <x v="0"/>
    <x v="4"/>
    <x v="1"/>
    <x v="1"/>
    <n v="671"/>
  </r>
  <r>
    <x v="140"/>
    <x v="0"/>
    <s v="2024-2025"/>
    <x v="0"/>
    <x v="11"/>
    <x v="5"/>
    <x v="5"/>
    <n v="7010"/>
    <x v="0"/>
    <x v="9"/>
    <x v="1"/>
    <x v="1"/>
    <n v="629"/>
  </r>
  <r>
    <x v="77"/>
    <x v="1"/>
    <s v="2023-2024"/>
    <x v="1"/>
    <x v="23"/>
    <x v="1"/>
    <x v="1"/>
    <n v="2650"/>
    <x v="0"/>
    <x v="11"/>
    <x v="3"/>
    <x v="3"/>
    <n v="598"/>
  </r>
  <r>
    <x v="141"/>
    <x v="0"/>
    <s v="2024-2025"/>
    <x v="0"/>
    <x v="10"/>
    <x v="4"/>
    <x v="4"/>
    <n v="3551"/>
    <x v="0"/>
    <x v="8"/>
    <x v="4"/>
    <x v="4"/>
    <n v="724"/>
  </r>
  <r>
    <x v="142"/>
    <x v="1"/>
    <s v="2023-2024"/>
    <x v="0"/>
    <x v="75"/>
    <x v="0"/>
    <x v="0"/>
    <n v="6450"/>
    <x v="0"/>
    <x v="20"/>
    <x v="6"/>
    <x v="6"/>
    <n v="799"/>
  </r>
  <r>
    <x v="143"/>
    <x v="2"/>
    <s v="2025-2026"/>
    <x v="0"/>
    <x v="0"/>
    <x v="0"/>
    <x v="0"/>
    <n v="6021"/>
    <x v="0"/>
    <x v="0"/>
    <x v="1"/>
    <x v="1"/>
    <n v="282"/>
  </r>
  <r>
    <x v="144"/>
    <x v="1"/>
    <s v="2023-2024"/>
    <x v="1"/>
    <x v="76"/>
    <x v="1"/>
    <x v="1"/>
    <n v="2031"/>
    <x v="0"/>
    <x v="5"/>
    <x v="1"/>
    <x v="1"/>
    <n v="281"/>
  </r>
  <r>
    <x v="145"/>
    <x v="0"/>
    <s v="2024-2025"/>
    <x v="1"/>
    <x v="23"/>
    <x v="1"/>
    <x v="1"/>
    <n v="2650"/>
    <x v="0"/>
    <x v="11"/>
    <x v="4"/>
    <x v="4"/>
    <n v="472"/>
  </r>
  <r>
    <x v="8"/>
    <x v="0"/>
    <s v="2024-2025"/>
    <x v="0"/>
    <x v="63"/>
    <x v="1"/>
    <x v="1"/>
    <n v="2015"/>
    <x v="0"/>
    <x v="5"/>
    <x v="4"/>
    <x v="4"/>
    <n v="328"/>
  </r>
  <r>
    <x v="146"/>
    <x v="2"/>
    <s v="2025-2026"/>
    <x v="0"/>
    <x v="37"/>
    <x v="1"/>
    <x v="1"/>
    <n v="2750"/>
    <x v="0"/>
    <x v="11"/>
    <x v="6"/>
    <x v="6"/>
    <n v="495"/>
  </r>
  <r>
    <x v="147"/>
    <x v="0"/>
    <s v="2024-2025"/>
    <x v="0"/>
    <x v="42"/>
    <x v="3"/>
    <x v="3"/>
    <n v="4870"/>
    <x v="0"/>
    <x v="12"/>
    <x v="7"/>
    <x v="7"/>
    <n v="655"/>
  </r>
  <r>
    <x v="70"/>
    <x v="0"/>
    <s v="2024-2025"/>
    <x v="0"/>
    <x v="77"/>
    <x v="5"/>
    <x v="5"/>
    <n v="7018"/>
    <x v="0"/>
    <x v="9"/>
    <x v="5"/>
    <x v="5"/>
    <n v="466"/>
  </r>
  <r>
    <x v="9"/>
    <x v="0"/>
    <s v="2024-2025"/>
    <x v="0"/>
    <x v="63"/>
    <x v="1"/>
    <x v="1"/>
    <n v="2015"/>
    <x v="0"/>
    <x v="5"/>
    <x v="6"/>
    <x v="6"/>
    <n v="507"/>
  </r>
  <r>
    <x v="148"/>
    <x v="1"/>
    <s v="2023-2024"/>
    <x v="0"/>
    <x v="63"/>
    <x v="1"/>
    <x v="1"/>
    <n v="2015"/>
    <x v="0"/>
    <x v="5"/>
    <x v="2"/>
    <x v="2"/>
    <n v="146"/>
  </r>
  <r>
    <x v="149"/>
    <x v="2"/>
    <s v="2025-2026"/>
    <x v="0"/>
    <x v="1"/>
    <x v="1"/>
    <x v="1"/>
    <n v="2478"/>
    <x v="0"/>
    <x v="1"/>
    <x v="1"/>
    <x v="1"/>
    <n v="78"/>
  </r>
  <r>
    <x v="150"/>
    <x v="0"/>
    <s v="2024-2025"/>
    <x v="0"/>
    <x v="61"/>
    <x v="6"/>
    <x v="6"/>
    <n v="5343"/>
    <x v="0"/>
    <x v="18"/>
    <x v="5"/>
    <x v="5"/>
    <n v="541"/>
  </r>
  <r>
    <x v="151"/>
    <x v="2"/>
    <s v="2025-2026"/>
    <x v="0"/>
    <x v="36"/>
    <x v="4"/>
    <x v="4"/>
    <n v="3148"/>
    <x v="0"/>
    <x v="6"/>
    <x v="0"/>
    <x v="0"/>
    <n v="277"/>
  </r>
  <r>
    <x v="51"/>
    <x v="0"/>
    <s v="2024-2025"/>
    <x v="1"/>
    <x v="5"/>
    <x v="1"/>
    <x v="1"/>
    <n v="2067"/>
    <x v="0"/>
    <x v="5"/>
    <x v="0"/>
    <x v="0"/>
    <n v="119"/>
  </r>
  <r>
    <x v="152"/>
    <x v="0"/>
    <s v="2024-2025"/>
    <x v="0"/>
    <x v="68"/>
    <x v="7"/>
    <x v="7"/>
    <n v="800"/>
    <x v="0"/>
    <x v="19"/>
    <x v="8"/>
    <x v="8"/>
    <n v="255"/>
  </r>
  <r>
    <x v="47"/>
    <x v="2"/>
    <s v="2025-2026"/>
    <x v="0"/>
    <x v="78"/>
    <x v="1"/>
    <x v="1"/>
    <n v="2141"/>
    <x v="0"/>
    <x v="4"/>
    <x v="5"/>
    <x v="5"/>
    <n v="622"/>
  </r>
  <r>
    <x v="153"/>
    <x v="1"/>
    <s v="2023-2024"/>
    <x v="0"/>
    <x v="15"/>
    <x v="1"/>
    <x v="1"/>
    <n v="2020"/>
    <x v="0"/>
    <x v="5"/>
    <x v="6"/>
    <x v="6"/>
    <n v="792"/>
  </r>
  <r>
    <x v="154"/>
    <x v="1"/>
    <s v="2023-2024"/>
    <x v="1"/>
    <x v="79"/>
    <x v="6"/>
    <x v="6"/>
    <n v="5290"/>
    <x v="0"/>
    <x v="18"/>
    <x v="6"/>
    <x v="6"/>
    <n v="780"/>
  </r>
  <r>
    <x v="155"/>
    <x v="2"/>
    <s v="2025-2026"/>
    <x v="0"/>
    <x v="17"/>
    <x v="3"/>
    <x v="3"/>
    <n v="4825"/>
    <x v="0"/>
    <x v="12"/>
    <x v="5"/>
    <x v="5"/>
    <n v="193"/>
  </r>
  <r>
    <x v="45"/>
    <x v="0"/>
    <s v="2024-2025"/>
    <x v="0"/>
    <x v="60"/>
    <x v="1"/>
    <x v="1"/>
    <n v="2541"/>
    <x v="0"/>
    <x v="2"/>
    <x v="1"/>
    <x v="1"/>
    <n v="69"/>
  </r>
  <r>
    <x v="156"/>
    <x v="2"/>
    <s v="2025-2026"/>
    <x v="0"/>
    <x v="38"/>
    <x v="3"/>
    <x v="3"/>
    <n v="4802"/>
    <x v="0"/>
    <x v="12"/>
    <x v="1"/>
    <x v="1"/>
    <n v="780"/>
  </r>
  <r>
    <x v="157"/>
    <x v="2"/>
    <s v="2025-2026"/>
    <x v="0"/>
    <x v="39"/>
    <x v="0"/>
    <x v="0"/>
    <n v="6330"/>
    <x v="0"/>
    <x v="14"/>
    <x v="6"/>
    <x v="6"/>
    <n v="389"/>
  </r>
  <r>
    <x v="0"/>
    <x v="0"/>
    <s v="2024-2025"/>
    <x v="0"/>
    <x v="39"/>
    <x v="0"/>
    <x v="0"/>
    <n v="6330"/>
    <x v="0"/>
    <x v="14"/>
    <x v="4"/>
    <x v="4"/>
    <n v="71"/>
  </r>
  <r>
    <x v="158"/>
    <x v="0"/>
    <s v="2024-2025"/>
    <x v="0"/>
    <x v="39"/>
    <x v="0"/>
    <x v="0"/>
    <n v="6330"/>
    <x v="0"/>
    <x v="14"/>
    <x v="9"/>
    <x v="9"/>
    <n v="480"/>
  </r>
  <r>
    <x v="81"/>
    <x v="0"/>
    <s v="2024-2025"/>
    <x v="0"/>
    <x v="65"/>
    <x v="1"/>
    <x v="1"/>
    <n v="2131"/>
    <x v="0"/>
    <x v="4"/>
    <x v="2"/>
    <x v="2"/>
    <n v="391"/>
  </r>
  <r>
    <x v="159"/>
    <x v="0"/>
    <s v="2024-2025"/>
    <x v="0"/>
    <x v="40"/>
    <x v="4"/>
    <x v="4"/>
    <n v="3353"/>
    <x v="0"/>
    <x v="8"/>
    <x v="1"/>
    <x v="1"/>
    <n v="584"/>
  </r>
  <r>
    <x v="160"/>
    <x v="0"/>
    <s v="2024-2025"/>
    <x v="0"/>
    <x v="61"/>
    <x v="6"/>
    <x v="6"/>
    <n v="5343"/>
    <x v="0"/>
    <x v="18"/>
    <x v="3"/>
    <x v="3"/>
    <n v="227"/>
  </r>
  <r>
    <x v="39"/>
    <x v="0"/>
    <s v="2024-2025"/>
    <x v="0"/>
    <x v="7"/>
    <x v="4"/>
    <x v="4"/>
    <n v="3175"/>
    <x v="0"/>
    <x v="6"/>
    <x v="1"/>
    <x v="1"/>
    <n v="100"/>
  </r>
  <r>
    <x v="161"/>
    <x v="0"/>
    <s v="2024-2025"/>
    <x v="0"/>
    <x v="9"/>
    <x v="4"/>
    <x v="4"/>
    <n v="3076"/>
    <x v="0"/>
    <x v="7"/>
    <x v="5"/>
    <x v="5"/>
    <n v="437"/>
  </r>
  <r>
    <x v="162"/>
    <x v="1"/>
    <s v="2023-2024"/>
    <x v="1"/>
    <x v="10"/>
    <x v="4"/>
    <x v="4"/>
    <n v="3551"/>
    <x v="0"/>
    <x v="8"/>
    <x v="2"/>
    <x v="2"/>
    <n v="119"/>
  </r>
  <r>
    <x v="163"/>
    <x v="0"/>
    <s v="2024-2025"/>
    <x v="0"/>
    <x v="47"/>
    <x v="1"/>
    <x v="1"/>
    <n v="2101"/>
    <x v="0"/>
    <x v="4"/>
    <x v="0"/>
    <x v="0"/>
    <n v="39"/>
  </r>
  <r>
    <x v="164"/>
    <x v="1"/>
    <s v="2023-2024"/>
    <x v="0"/>
    <x v="21"/>
    <x v="3"/>
    <x v="3"/>
    <n v="4012"/>
    <x v="0"/>
    <x v="10"/>
    <x v="3"/>
    <x v="3"/>
    <n v="666"/>
  </r>
  <r>
    <x v="165"/>
    <x v="0"/>
    <s v="2024-2025"/>
    <x v="0"/>
    <x v="69"/>
    <x v="4"/>
    <x v="4"/>
    <n v="3199"/>
    <x v="0"/>
    <x v="6"/>
    <x v="1"/>
    <x v="1"/>
    <n v="611"/>
  </r>
  <r>
    <x v="166"/>
    <x v="0"/>
    <s v="2024-2025"/>
    <x v="0"/>
    <x v="34"/>
    <x v="4"/>
    <x v="4"/>
    <n v="3018"/>
    <x v="0"/>
    <x v="7"/>
    <x v="1"/>
    <x v="1"/>
    <n v="125"/>
  </r>
  <r>
    <x v="167"/>
    <x v="2"/>
    <s v="2025-2026"/>
    <x v="0"/>
    <x v="66"/>
    <x v="3"/>
    <x v="3"/>
    <n v="4883"/>
    <x v="0"/>
    <x v="12"/>
    <x v="6"/>
    <x v="6"/>
    <n v="413"/>
  </r>
  <r>
    <x v="4"/>
    <x v="0"/>
    <s v="2024-2025"/>
    <x v="0"/>
    <x v="80"/>
    <x v="0"/>
    <x v="0"/>
    <n v="6109"/>
    <x v="0"/>
    <x v="14"/>
    <x v="3"/>
    <x v="3"/>
    <n v="355"/>
  </r>
  <r>
    <x v="9"/>
    <x v="0"/>
    <s v="2024-2025"/>
    <x v="0"/>
    <x v="6"/>
    <x v="0"/>
    <x v="0"/>
    <n v="6010"/>
    <x v="0"/>
    <x v="0"/>
    <x v="0"/>
    <x v="0"/>
    <n v="630"/>
  </r>
  <r>
    <x v="168"/>
    <x v="0"/>
    <s v="2024-2025"/>
    <x v="0"/>
    <x v="81"/>
    <x v="3"/>
    <x v="3"/>
    <n v="4680"/>
    <x v="0"/>
    <x v="17"/>
    <x v="1"/>
    <x v="1"/>
    <n v="81"/>
  </r>
  <r>
    <x v="137"/>
    <x v="2"/>
    <s v="2025-2026"/>
    <x v="0"/>
    <x v="82"/>
    <x v="3"/>
    <x v="3"/>
    <n v="4655"/>
    <x v="0"/>
    <x v="17"/>
    <x v="0"/>
    <x v="0"/>
    <n v="41"/>
  </r>
  <r>
    <x v="169"/>
    <x v="0"/>
    <s v="2024-2025"/>
    <x v="0"/>
    <x v="83"/>
    <x v="0"/>
    <x v="0"/>
    <n v="6052"/>
    <x v="0"/>
    <x v="0"/>
    <x v="3"/>
    <x v="3"/>
    <n v="238"/>
  </r>
  <r>
    <x v="20"/>
    <x v="0"/>
    <s v="2024-2025"/>
    <x v="0"/>
    <x v="57"/>
    <x v="6"/>
    <x v="6"/>
    <n v="5082"/>
    <x v="0"/>
    <x v="13"/>
    <x v="1"/>
    <x v="1"/>
    <n v="111"/>
  </r>
  <r>
    <x v="170"/>
    <x v="0"/>
    <s v="2024-2025"/>
    <x v="0"/>
    <x v="20"/>
    <x v="4"/>
    <x v="4"/>
    <n v="3429"/>
    <x v="0"/>
    <x v="8"/>
    <x v="7"/>
    <x v="7"/>
    <n v="623"/>
  </r>
  <r>
    <x v="171"/>
    <x v="1"/>
    <s v="2023-2024"/>
    <x v="0"/>
    <x v="24"/>
    <x v="1"/>
    <x v="1"/>
    <n v="2120"/>
    <x v="0"/>
    <x v="4"/>
    <x v="3"/>
    <x v="3"/>
    <n v="139"/>
  </r>
  <r>
    <x v="172"/>
    <x v="1"/>
    <s v="2023-2024"/>
    <x v="0"/>
    <x v="54"/>
    <x v="4"/>
    <x v="4"/>
    <n v="3030"/>
    <x v="0"/>
    <x v="7"/>
    <x v="3"/>
    <x v="3"/>
    <n v="401"/>
  </r>
  <r>
    <x v="173"/>
    <x v="0"/>
    <s v="2024-2025"/>
    <x v="0"/>
    <x v="67"/>
    <x v="3"/>
    <x v="3"/>
    <n v="4551"/>
    <x v="0"/>
    <x v="15"/>
    <x v="2"/>
    <x v="2"/>
    <n v="511"/>
  </r>
  <r>
    <x v="143"/>
    <x v="2"/>
    <s v="2025-2026"/>
    <x v="0"/>
    <x v="9"/>
    <x v="4"/>
    <x v="4"/>
    <n v="3076"/>
    <x v="0"/>
    <x v="7"/>
    <x v="3"/>
    <x v="3"/>
    <n v="610"/>
  </r>
  <r>
    <x v="174"/>
    <x v="0"/>
    <s v="2024-2025"/>
    <x v="0"/>
    <x v="13"/>
    <x v="1"/>
    <x v="1"/>
    <n v="2480"/>
    <x v="0"/>
    <x v="1"/>
    <x v="3"/>
    <x v="3"/>
    <n v="203"/>
  </r>
  <r>
    <x v="175"/>
    <x v="1"/>
    <s v="2023-2024"/>
    <x v="0"/>
    <x v="63"/>
    <x v="1"/>
    <x v="1"/>
    <n v="2015"/>
    <x v="0"/>
    <x v="5"/>
    <x v="1"/>
    <x v="1"/>
    <n v="249"/>
  </r>
  <r>
    <x v="176"/>
    <x v="2"/>
    <s v="2025-2026"/>
    <x v="0"/>
    <x v="66"/>
    <x v="3"/>
    <x v="3"/>
    <n v="4883"/>
    <x v="0"/>
    <x v="12"/>
    <x v="6"/>
    <x v="6"/>
    <n v="415"/>
  </r>
  <r>
    <x v="155"/>
    <x v="2"/>
    <s v="2025-2026"/>
    <x v="0"/>
    <x v="52"/>
    <x v="3"/>
    <x v="3"/>
    <n v="4053"/>
    <x v="0"/>
    <x v="10"/>
    <x v="3"/>
    <x v="3"/>
    <n v="646"/>
  </r>
  <r>
    <x v="177"/>
    <x v="1"/>
    <s v="2023-2024"/>
    <x v="0"/>
    <x v="27"/>
    <x v="4"/>
    <x v="4"/>
    <n v="3066"/>
    <x v="0"/>
    <x v="7"/>
    <x v="2"/>
    <x v="2"/>
    <n v="325"/>
  </r>
  <r>
    <x v="178"/>
    <x v="0"/>
    <s v="2024-2025"/>
    <x v="0"/>
    <x v="69"/>
    <x v="4"/>
    <x v="4"/>
    <n v="3199"/>
    <x v="0"/>
    <x v="6"/>
    <x v="1"/>
    <x v="1"/>
    <n v="209"/>
  </r>
  <r>
    <x v="179"/>
    <x v="0"/>
    <s v="2024-2025"/>
    <x v="0"/>
    <x v="0"/>
    <x v="0"/>
    <x v="0"/>
    <n v="6021"/>
    <x v="0"/>
    <x v="0"/>
    <x v="7"/>
    <x v="7"/>
    <n v="586"/>
  </r>
  <r>
    <x v="180"/>
    <x v="1"/>
    <s v="2023-2024"/>
    <x v="0"/>
    <x v="26"/>
    <x v="0"/>
    <x v="0"/>
    <n v="6280"/>
    <x v="0"/>
    <x v="14"/>
    <x v="5"/>
    <x v="5"/>
    <n v="515"/>
  </r>
  <r>
    <x v="28"/>
    <x v="2"/>
    <s v="2025-2026"/>
    <x v="0"/>
    <x v="6"/>
    <x v="0"/>
    <x v="0"/>
    <n v="6010"/>
    <x v="0"/>
    <x v="0"/>
    <x v="5"/>
    <x v="5"/>
    <n v="321"/>
  </r>
  <r>
    <x v="181"/>
    <x v="0"/>
    <s v="2024-2025"/>
    <x v="0"/>
    <x v="44"/>
    <x v="4"/>
    <x v="4"/>
    <n v="3977"/>
    <x v="0"/>
    <x v="16"/>
    <x v="7"/>
    <x v="7"/>
    <n v="597"/>
  </r>
  <r>
    <x v="182"/>
    <x v="1"/>
    <s v="2023-2024"/>
    <x v="0"/>
    <x v="28"/>
    <x v="1"/>
    <x v="1"/>
    <n v="2830"/>
    <x v="0"/>
    <x v="11"/>
    <x v="5"/>
    <x v="5"/>
    <n v="191"/>
  </r>
  <r>
    <x v="183"/>
    <x v="0"/>
    <s v="2024-2025"/>
    <x v="0"/>
    <x v="8"/>
    <x v="1"/>
    <x v="1"/>
    <n v="2158"/>
    <x v="0"/>
    <x v="4"/>
    <x v="5"/>
    <x v="5"/>
    <n v="36"/>
  </r>
  <r>
    <x v="88"/>
    <x v="0"/>
    <s v="2024-2025"/>
    <x v="0"/>
    <x v="8"/>
    <x v="1"/>
    <x v="1"/>
    <n v="2158"/>
    <x v="0"/>
    <x v="4"/>
    <x v="4"/>
    <x v="4"/>
    <n v="745"/>
  </r>
  <r>
    <x v="19"/>
    <x v="0"/>
    <s v="2024-2025"/>
    <x v="0"/>
    <x v="82"/>
    <x v="3"/>
    <x v="3"/>
    <n v="4655"/>
    <x v="0"/>
    <x v="17"/>
    <x v="5"/>
    <x v="5"/>
    <n v="578"/>
  </r>
  <r>
    <x v="86"/>
    <x v="1"/>
    <s v="2023-2024"/>
    <x v="0"/>
    <x v="35"/>
    <x v="3"/>
    <x v="3"/>
    <n v="4558"/>
    <x v="0"/>
    <x v="15"/>
    <x v="4"/>
    <x v="4"/>
    <n v="63"/>
  </r>
  <r>
    <x v="184"/>
    <x v="2"/>
    <s v="2025-2026"/>
    <x v="1"/>
    <x v="84"/>
    <x v="3"/>
    <x v="3"/>
    <n v="4215"/>
    <x v="0"/>
    <x v="3"/>
    <x v="4"/>
    <x v="4"/>
    <n v="647"/>
  </r>
  <r>
    <x v="12"/>
    <x v="0"/>
    <s v="2024-2025"/>
    <x v="0"/>
    <x v="52"/>
    <x v="3"/>
    <x v="3"/>
    <n v="4053"/>
    <x v="0"/>
    <x v="10"/>
    <x v="4"/>
    <x v="4"/>
    <n v="266"/>
  </r>
  <r>
    <x v="185"/>
    <x v="0"/>
    <s v="2024-2025"/>
    <x v="0"/>
    <x v="38"/>
    <x v="3"/>
    <x v="3"/>
    <n v="4802"/>
    <x v="0"/>
    <x v="12"/>
    <x v="5"/>
    <x v="5"/>
    <n v="438"/>
  </r>
  <r>
    <x v="186"/>
    <x v="2"/>
    <s v="2025-2026"/>
    <x v="1"/>
    <x v="67"/>
    <x v="3"/>
    <x v="3"/>
    <n v="4551"/>
    <x v="0"/>
    <x v="15"/>
    <x v="9"/>
    <x v="9"/>
    <n v="405"/>
  </r>
  <r>
    <x v="61"/>
    <x v="1"/>
    <s v="2023-2024"/>
    <x v="0"/>
    <x v="43"/>
    <x v="1"/>
    <x v="1"/>
    <n v="2560"/>
    <x v="0"/>
    <x v="2"/>
    <x v="0"/>
    <x v="0"/>
    <n v="342"/>
  </r>
  <r>
    <x v="187"/>
    <x v="1"/>
    <s v="2023-2024"/>
    <x v="0"/>
    <x v="8"/>
    <x v="1"/>
    <x v="1"/>
    <n v="2158"/>
    <x v="0"/>
    <x v="4"/>
    <x v="0"/>
    <x v="0"/>
    <n v="200"/>
  </r>
  <r>
    <x v="188"/>
    <x v="0"/>
    <s v="2024-2025"/>
    <x v="0"/>
    <x v="70"/>
    <x v="4"/>
    <x v="4"/>
    <n v="3400"/>
    <x v="0"/>
    <x v="8"/>
    <x v="2"/>
    <x v="2"/>
    <n v="411"/>
  </r>
  <r>
    <x v="189"/>
    <x v="2"/>
    <s v="2025-2026"/>
    <x v="0"/>
    <x v="12"/>
    <x v="3"/>
    <x v="3"/>
    <n v="4068"/>
    <x v="0"/>
    <x v="10"/>
    <x v="0"/>
    <x v="0"/>
    <n v="292"/>
  </r>
  <r>
    <x v="190"/>
    <x v="1"/>
    <s v="2023-2024"/>
    <x v="1"/>
    <x v="83"/>
    <x v="0"/>
    <x v="0"/>
    <n v="6052"/>
    <x v="0"/>
    <x v="0"/>
    <x v="3"/>
    <x v="3"/>
    <n v="157"/>
  </r>
  <r>
    <x v="136"/>
    <x v="0"/>
    <s v="2024-2025"/>
    <x v="0"/>
    <x v="46"/>
    <x v="3"/>
    <x v="3"/>
    <n v="4740"/>
    <x v="0"/>
    <x v="17"/>
    <x v="3"/>
    <x v="3"/>
    <n v="690"/>
  </r>
  <r>
    <x v="191"/>
    <x v="0"/>
    <s v="2024-2025"/>
    <x v="0"/>
    <x v="18"/>
    <x v="6"/>
    <x v="6"/>
    <n v="5168"/>
    <x v="0"/>
    <x v="13"/>
    <x v="0"/>
    <x v="0"/>
    <n v="335"/>
  </r>
  <r>
    <x v="192"/>
    <x v="1"/>
    <s v="2023-2024"/>
    <x v="0"/>
    <x v="60"/>
    <x v="1"/>
    <x v="1"/>
    <n v="2541"/>
    <x v="0"/>
    <x v="2"/>
    <x v="4"/>
    <x v="4"/>
    <n v="716"/>
  </r>
  <r>
    <x v="159"/>
    <x v="0"/>
    <s v="2024-2025"/>
    <x v="0"/>
    <x v="51"/>
    <x v="4"/>
    <x v="4"/>
    <n v="3630"/>
    <x v="0"/>
    <x v="16"/>
    <x v="3"/>
    <x v="3"/>
    <n v="623"/>
  </r>
  <r>
    <x v="193"/>
    <x v="2"/>
    <s v="2025-2026"/>
    <x v="0"/>
    <x v="33"/>
    <x v="4"/>
    <x v="4"/>
    <n v="3280"/>
    <x v="0"/>
    <x v="8"/>
    <x v="3"/>
    <x v="3"/>
    <n v="78"/>
  </r>
  <r>
    <x v="194"/>
    <x v="2"/>
    <s v="2025-2026"/>
    <x v="0"/>
    <x v="33"/>
    <x v="4"/>
    <x v="4"/>
    <n v="3280"/>
    <x v="0"/>
    <x v="8"/>
    <x v="3"/>
    <x v="3"/>
    <n v="735"/>
  </r>
  <r>
    <x v="104"/>
    <x v="0"/>
    <s v="2024-2025"/>
    <x v="0"/>
    <x v="63"/>
    <x v="1"/>
    <x v="1"/>
    <n v="2015"/>
    <x v="0"/>
    <x v="5"/>
    <x v="3"/>
    <x v="3"/>
    <n v="679"/>
  </r>
  <r>
    <x v="195"/>
    <x v="0"/>
    <s v="2024-2025"/>
    <x v="0"/>
    <x v="64"/>
    <x v="1"/>
    <x v="1"/>
    <n v="2350"/>
    <x v="0"/>
    <x v="1"/>
    <x v="0"/>
    <x v="0"/>
    <n v="650"/>
  </r>
  <r>
    <x v="196"/>
    <x v="0"/>
    <s v="2024-2025"/>
    <x v="0"/>
    <x v="68"/>
    <x v="7"/>
    <x v="7"/>
    <n v="800"/>
    <x v="0"/>
    <x v="19"/>
    <x v="0"/>
    <x v="0"/>
    <n v="341"/>
  </r>
  <r>
    <x v="9"/>
    <x v="0"/>
    <s v="2024-2025"/>
    <x v="1"/>
    <x v="2"/>
    <x v="2"/>
    <x v="2"/>
    <n v="2617"/>
    <x v="0"/>
    <x v="2"/>
    <x v="4"/>
    <x v="4"/>
    <n v="178"/>
  </r>
  <r>
    <x v="170"/>
    <x v="0"/>
    <s v="2024-2025"/>
    <x v="0"/>
    <x v="60"/>
    <x v="1"/>
    <x v="1"/>
    <n v="2541"/>
    <x v="0"/>
    <x v="2"/>
    <x v="1"/>
    <x v="1"/>
    <n v="644"/>
  </r>
  <r>
    <x v="197"/>
    <x v="0"/>
    <s v="2024-2025"/>
    <x v="0"/>
    <x v="85"/>
    <x v="0"/>
    <x v="0"/>
    <n v="6530"/>
    <x v="0"/>
    <x v="20"/>
    <x v="5"/>
    <x v="5"/>
    <n v="485"/>
  </r>
  <r>
    <x v="7"/>
    <x v="0"/>
    <s v="2024-2025"/>
    <x v="0"/>
    <x v="28"/>
    <x v="1"/>
    <x v="1"/>
    <n v="2830"/>
    <x v="0"/>
    <x v="11"/>
    <x v="0"/>
    <x v="0"/>
    <n v="735"/>
  </r>
  <r>
    <x v="198"/>
    <x v="2"/>
    <s v="2025-2026"/>
    <x v="0"/>
    <x v="86"/>
    <x v="0"/>
    <x v="0"/>
    <n v="6725"/>
    <x v="0"/>
    <x v="20"/>
    <x v="6"/>
    <x v="6"/>
    <n v="64"/>
  </r>
  <r>
    <x v="199"/>
    <x v="0"/>
    <s v="2024-2025"/>
    <x v="1"/>
    <x v="13"/>
    <x v="1"/>
    <x v="1"/>
    <n v="2480"/>
    <x v="0"/>
    <x v="1"/>
    <x v="4"/>
    <x v="4"/>
    <n v="680"/>
  </r>
  <r>
    <x v="146"/>
    <x v="2"/>
    <s v="2025-2026"/>
    <x v="0"/>
    <x v="19"/>
    <x v="1"/>
    <x v="1"/>
    <n v="2800"/>
    <x v="0"/>
    <x v="11"/>
    <x v="2"/>
    <x v="2"/>
    <n v="427"/>
  </r>
  <r>
    <x v="200"/>
    <x v="2"/>
    <s v="2025-2026"/>
    <x v="0"/>
    <x v="23"/>
    <x v="1"/>
    <x v="1"/>
    <n v="2650"/>
    <x v="0"/>
    <x v="11"/>
    <x v="0"/>
    <x v="0"/>
    <n v="526"/>
  </r>
  <r>
    <x v="201"/>
    <x v="1"/>
    <s v="2023-2024"/>
    <x v="0"/>
    <x v="61"/>
    <x v="6"/>
    <x v="6"/>
    <n v="5343"/>
    <x v="0"/>
    <x v="18"/>
    <x v="5"/>
    <x v="5"/>
    <n v="315"/>
  </r>
  <r>
    <x v="202"/>
    <x v="2"/>
    <s v="2025-2026"/>
    <x v="0"/>
    <x v="26"/>
    <x v="0"/>
    <x v="0"/>
    <n v="6280"/>
    <x v="0"/>
    <x v="14"/>
    <x v="5"/>
    <x v="5"/>
    <n v="218"/>
  </r>
  <r>
    <x v="203"/>
    <x v="0"/>
    <s v="2024-2025"/>
    <x v="1"/>
    <x v="5"/>
    <x v="1"/>
    <x v="1"/>
    <n v="2067"/>
    <x v="0"/>
    <x v="5"/>
    <x v="3"/>
    <x v="3"/>
    <n v="742"/>
  </r>
  <r>
    <x v="156"/>
    <x v="2"/>
    <s v="2025-2026"/>
    <x v="0"/>
    <x v="69"/>
    <x v="4"/>
    <x v="4"/>
    <n v="3199"/>
    <x v="0"/>
    <x v="6"/>
    <x v="5"/>
    <x v="5"/>
    <n v="668"/>
  </r>
  <r>
    <x v="204"/>
    <x v="0"/>
    <s v="2024-2025"/>
    <x v="0"/>
    <x v="87"/>
    <x v="2"/>
    <x v="2"/>
    <n v="2609"/>
    <x v="0"/>
    <x v="2"/>
    <x v="6"/>
    <x v="6"/>
    <n v="697"/>
  </r>
  <r>
    <x v="205"/>
    <x v="0"/>
    <s v="2024-2025"/>
    <x v="1"/>
    <x v="84"/>
    <x v="3"/>
    <x v="3"/>
    <n v="4215"/>
    <x v="0"/>
    <x v="3"/>
    <x v="5"/>
    <x v="5"/>
    <n v="720"/>
  </r>
  <r>
    <x v="14"/>
    <x v="0"/>
    <s v="2024-2025"/>
    <x v="0"/>
    <x v="88"/>
    <x v="6"/>
    <x v="6"/>
    <n v="5011"/>
    <x v="0"/>
    <x v="13"/>
    <x v="7"/>
    <x v="7"/>
    <n v="91"/>
  </r>
  <r>
    <x v="206"/>
    <x v="2"/>
    <s v="2025-2026"/>
    <x v="0"/>
    <x v="64"/>
    <x v="1"/>
    <x v="1"/>
    <n v="2350"/>
    <x v="0"/>
    <x v="1"/>
    <x v="3"/>
    <x v="3"/>
    <n v="601"/>
  </r>
  <r>
    <x v="207"/>
    <x v="0"/>
    <s v="2024-2025"/>
    <x v="0"/>
    <x v="66"/>
    <x v="3"/>
    <x v="3"/>
    <n v="4883"/>
    <x v="0"/>
    <x v="12"/>
    <x v="2"/>
    <x v="2"/>
    <n v="246"/>
  </r>
  <r>
    <x v="208"/>
    <x v="0"/>
    <s v="2024-2025"/>
    <x v="1"/>
    <x v="5"/>
    <x v="1"/>
    <x v="1"/>
    <n v="2067"/>
    <x v="0"/>
    <x v="5"/>
    <x v="9"/>
    <x v="9"/>
    <n v="304"/>
  </r>
  <r>
    <x v="209"/>
    <x v="2"/>
    <s v="2025-2026"/>
    <x v="1"/>
    <x v="5"/>
    <x v="1"/>
    <x v="1"/>
    <n v="2067"/>
    <x v="0"/>
    <x v="5"/>
    <x v="0"/>
    <x v="0"/>
    <n v="176"/>
  </r>
  <r>
    <x v="210"/>
    <x v="0"/>
    <s v="2024-2025"/>
    <x v="0"/>
    <x v="27"/>
    <x v="4"/>
    <x v="4"/>
    <n v="3066"/>
    <x v="0"/>
    <x v="7"/>
    <x v="9"/>
    <x v="9"/>
    <n v="216"/>
  </r>
  <r>
    <x v="211"/>
    <x v="0"/>
    <s v="2024-2025"/>
    <x v="0"/>
    <x v="89"/>
    <x v="4"/>
    <x v="4"/>
    <n v="3136"/>
    <x v="0"/>
    <x v="6"/>
    <x v="7"/>
    <x v="7"/>
    <n v="523"/>
  </r>
  <r>
    <x v="212"/>
    <x v="0"/>
    <s v="2024-2025"/>
    <x v="0"/>
    <x v="87"/>
    <x v="2"/>
    <x v="2"/>
    <n v="2609"/>
    <x v="0"/>
    <x v="2"/>
    <x v="0"/>
    <x v="0"/>
    <n v="731"/>
  </r>
  <r>
    <x v="213"/>
    <x v="1"/>
    <s v="2023-2024"/>
    <x v="0"/>
    <x v="14"/>
    <x v="1"/>
    <x v="1"/>
    <n v="2790"/>
    <x v="0"/>
    <x v="11"/>
    <x v="3"/>
    <x v="3"/>
    <n v="429"/>
  </r>
  <r>
    <x v="214"/>
    <x v="2"/>
    <s v="2025-2026"/>
    <x v="1"/>
    <x v="72"/>
    <x v="4"/>
    <x v="4"/>
    <n v="3931"/>
    <x v="0"/>
    <x v="16"/>
    <x v="2"/>
    <x v="2"/>
    <n v="606"/>
  </r>
  <r>
    <x v="215"/>
    <x v="2"/>
    <s v="2025-2026"/>
    <x v="0"/>
    <x v="18"/>
    <x v="6"/>
    <x v="6"/>
    <n v="5168"/>
    <x v="0"/>
    <x v="13"/>
    <x v="4"/>
    <x v="4"/>
    <n v="504"/>
  </r>
  <r>
    <x v="216"/>
    <x v="0"/>
    <s v="2024-2025"/>
    <x v="1"/>
    <x v="59"/>
    <x v="3"/>
    <x v="3"/>
    <n v="4509"/>
    <x v="0"/>
    <x v="3"/>
    <x v="2"/>
    <x v="2"/>
    <n v="535"/>
  </r>
  <r>
    <x v="182"/>
    <x v="1"/>
    <s v="2023-2024"/>
    <x v="1"/>
    <x v="60"/>
    <x v="1"/>
    <x v="1"/>
    <n v="2541"/>
    <x v="0"/>
    <x v="2"/>
    <x v="2"/>
    <x v="2"/>
    <n v="283"/>
  </r>
  <r>
    <x v="22"/>
    <x v="1"/>
    <s v="2023-2024"/>
    <x v="0"/>
    <x v="90"/>
    <x v="3"/>
    <x v="3"/>
    <n v="4700"/>
    <x v="0"/>
    <x v="17"/>
    <x v="6"/>
    <x v="6"/>
    <n v="279"/>
  </r>
  <r>
    <x v="217"/>
    <x v="0"/>
    <s v="2024-2025"/>
    <x v="0"/>
    <x v="50"/>
    <x v="4"/>
    <x v="4"/>
    <n v="3179"/>
    <x v="0"/>
    <x v="6"/>
    <x v="9"/>
    <x v="9"/>
    <n v="777"/>
  </r>
  <r>
    <x v="218"/>
    <x v="1"/>
    <s v="2023-2024"/>
    <x v="1"/>
    <x v="84"/>
    <x v="3"/>
    <x v="3"/>
    <n v="4215"/>
    <x v="0"/>
    <x v="3"/>
    <x v="2"/>
    <x v="2"/>
    <n v="665"/>
  </r>
  <r>
    <x v="219"/>
    <x v="1"/>
    <s v="2023-2024"/>
    <x v="0"/>
    <x v="52"/>
    <x v="3"/>
    <x v="3"/>
    <n v="4053"/>
    <x v="0"/>
    <x v="10"/>
    <x v="3"/>
    <x v="3"/>
    <n v="126"/>
  </r>
  <r>
    <x v="220"/>
    <x v="0"/>
    <s v="2024-2025"/>
    <x v="0"/>
    <x v="22"/>
    <x v="1"/>
    <x v="1"/>
    <n v="2539"/>
    <x v="0"/>
    <x v="2"/>
    <x v="9"/>
    <x v="9"/>
    <n v="314"/>
  </r>
  <r>
    <x v="191"/>
    <x v="0"/>
    <s v="2024-2025"/>
    <x v="1"/>
    <x v="23"/>
    <x v="1"/>
    <x v="1"/>
    <n v="2650"/>
    <x v="0"/>
    <x v="11"/>
    <x v="2"/>
    <x v="2"/>
    <n v="625"/>
  </r>
  <r>
    <x v="221"/>
    <x v="0"/>
    <s v="2024-2025"/>
    <x v="0"/>
    <x v="33"/>
    <x v="4"/>
    <x v="4"/>
    <n v="3280"/>
    <x v="0"/>
    <x v="8"/>
    <x v="1"/>
    <x v="1"/>
    <n v="172"/>
  </r>
  <r>
    <x v="222"/>
    <x v="2"/>
    <s v="2025-2026"/>
    <x v="0"/>
    <x v="54"/>
    <x v="4"/>
    <x v="4"/>
    <n v="3030"/>
    <x v="0"/>
    <x v="7"/>
    <x v="6"/>
    <x v="6"/>
    <n v="697"/>
  </r>
  <r>
    <x v="223"/>
    <x v="1"/>
    <s v="2023-2024"/>
    <x v="0"/>
    <x v="38"/>
    <x v="3"/>
    <x v="3"/>
    <n v="4802"/>
    <x v="0"/>
    <x v="12"/>
    <x v="3"/>
    <x v="3"/>
    <n v="213"/>
  </r>
  <r>
    <x v="224"/>
    <x v="1"/>
    <s v="2023-2024"/>
    <x v="0"/>
    <x v="39"/>
    <x v="0"/>
    <x v="0"/>
    <n v="6330"/>
    <x v="0"/>
    <x v="14"/>
    <x v="5"/>
    <x v="5"/>
    <n v="608"/>
  </r>
  <r>
    <x v="225"/>
    <x v="0"/>
    <s v="2024-2025"/>
    <x v="0"/>
    <x v="91"/>
    <x v="1"/>
    <x v="1"/>
    <n v="2064"/>
    <x v="0"/>
    <x v="5"/>
    <x v="4"/>
    <x v="4"/>
    <n v="293"/>
  </r>
  <r>
    <x v="134"/>
    <x v="0"/>
    <s v="2024-2025"/>
    <x v="0"/>
    <x v="67"/>
    <x v="3"/>
    <x v="3"/>
    <n v="4551"/>
    <x v="0"/>
    <x v="15"/>
    <x v="3"/>
    <x v="3"/>
    <n v="621"/>
  </r>
  <r>
    <x v="124"/>
    <x v="0"/>
    <s v="2024-2025"/>
    <x v="0"/>
    <x v="36"/>
    <x v="4"/>
    <x v="4"/>
    <n v="3148"/>
    <x v="0"/>
    <x v="6"/>
    <x v="3"/>
    <x v="3"/>
    <n v="772"/>
  </r>
  <r>
    <x v="137"/>
    <x v="2"/>
    <s v="2025-2026"/>
    <x v="1"/>
    <x v="36"/>
    <x v="4"/>
    <x v="4"/>
    <n v="3148"/>
    <x v="0"/>
    <x v="6"/>
    <x v="2"/>
    <x v="2"/>
    <n v="313"/>
  </r>
  <r>
    <x v="226"/>
    <x v="0"/>
    <s v="2024-2025"/>
    <x v="1"/>
    <x v="5"/>
    <x v="1"/>
    <x v="1"/>
    <n v="2067"/>
    <x v="0"/>
    <x v="5"/>
    <x v="1"/>
    <x v="1"/>
    <n v="299"/>
  </r>
  <r>
    <x v="227"/>
    <x v="0"/>
    <s v="2024-2025"/>
    <x v="1"/>
    <x v="5"/>
    <x v="1"/>
    <x v="1"/>
    <n v="2067"/>
    <x v="0"/>
    <x v="5"/>
    <x v="4"/>
    <x v="4"/>
    <n v="488"/>
  </r>
  <r>
    <x v="228"/>
    <x v="1"/>
    <s v="2023-2024"/>
    <x v="1"/>
    <x v="44"/>
    <x v="4"/>
    <x v="4"/>
    <n v="3977"/>
    <x v="0"/>
    <x v="16"/>
    <x v="7"/>
    <x v="7"/>
    <n v="202"/>
  </r>
  <r>
    <x v="229"/>
    <x v="1"/>
    <s v="2023-2024"/>
    <x v="0"/>
    <x v="87"/>
    <x v="2"/>
    <x v="2"/>
    <n v="2609"/>
    <x v="0"/>
    <x v="2"/>
    <x v="7"/>
    <x v="7"/>
    <n v="753"/>
  </r>
  <r>
    <x v="230"/>
    <x v="0"/>
    <s v="2024-2025"/>
    <x v="0"/>
    <x v="81"/>
    <x v="3"/>
    <x v="3"/>
    <n v="4680"/>
    <x v="0"/>
    <x v="17"/>
    <x v="4"/>
    <x v="4"/>
    <n v="732"/>
  </r>
  <r>
    <x v="136"/>
    <x v="0"/>
    <s v="2024-2025"/>
    <x v="0"/>
    <x v="92"/>
    <x v="3"/>
    <x v="3"/>
    <n v="4305"/>
    <x v="0"/>
    <x v="3"/>
    <x v="0"/>
    <x v="0"/>
    <n v="61"/>
  </r>
  <r>
    <x v="231"/>
    <x v="1"/>
    <s v="2023-2024"/>
    <x v="0"/>
    <x v="78"/>
    <x v="1"/>
    <x v="1"/>
    <n v="2141"/>
    <x v="0"/>
    <x v="4"/>
    <x v="2"/>
    <x v="2"/>
    <n v="634"/>
  </r>
  <r>
    <x v="232"/>
    <x v="1"/>
    <s v="2023-2024"/>
    <x v="0"/>
    <x v="60"/>
    <x v="1"/>
    <x v="1"/>
    <n v="2541"/>
    <x v="0"/>
    <x v="2"/>
    <x v="4"/>
    <x v="4"/>
    <n v="70"/>
  </r>
  <r>
    <x v="233"/>
    <x v="2"/>
    <s v="2025-2026"/>
    <x v="0"/>
    <x v="60"/>
    <x v="1"/>
    <x v="1"/>
    <n v="2541"/>
    <x v="0"/>
    <x v="2"/>
    <x v="4"/>
    <x v="4"/>
    <n v="195"/>
  </r>
  <r>
    <x v="234"/>
    <x v="1"/>
    <s v="2023-2024"/>
    <x v="0"/>
    <x v="37"/>
    <x v="1"/>
    <x v="1"/>
    <n v="2750"/>
    <x v="0"/>
    <x v="11"/>
    <x v="3"/>
    <x v="3"/>
    <n v="555"/>
  </r>
  <r>
    <x v="235"/>
    <x v="0"/>
    <s v="2024-2025"/>
    <x v="0"/>
    <x v="49"/>
    <x v="4"/>
    <x v="4"/>
    <n v="3134"/>
    <x v="0"/>
    <x v="6"/>
    <x v="5"/>
    <x v="5"/>
    <n v="119"/>
  </r>
  <r>
    <x v="236"/>
    <x v="0"/>
    <s v="2024-2025"/>
    <x v="0"/>
    <x v="31"/>
    <x v="1"/>
    <x v="1"/>
    <n v="2116"/>
    <x v="0"/>
    <x v="4"/>
    <x v="0"/>
    <x v="0"/>
    <n v="771"/>
  </r>
  <r>
    <x v="206"/>
    <x v="2"/>
    <s v="2025-2026"/>
    <x v="0"/>
    <x v="50"/>
    <x v="4"/>
    <x v="4"/>
    <n v="3179"/>
    <x v="0"/>
    <x v="6"/>
    <x v="3"/>
    <x v="3"/>
    <n v="496"/>
  </r>
  <r>
    <x v="237"/>
    <x v="2"/>
    <s v="2025-2026"/>
    <x v="0"/>
    <x v="22"/>
    <x v="1"/>
    <x v="1"/>
    <n v="2539"/>
    <x v="0"/>
    <x v="2"/>
    <x v="3"/>
    <x v="3"/>
    <n v="324"/>
  </r>
  <r>
    <x v="238"/>
    <x v="0"/>
    <s v="2024-2025"/>
    <x v="0"/>
    <x v="88"/>
    <x v="6"/>
    <x v="6"/>
    <n v="5011"/>
    <x v="0"/>
    <x v="13"/>
    <x v="3"/>
    <x v="3"/>
    <n v="210"/>
  </r>
  <r>
    <x v="42"/>
    <x v="0"/>
    <s v="2024-2025"/>
    <x v="0"/>
    <x v="66"/>
    <x v="3"/>
    <x v="3"/>
    <n v="4883"/>
    <x v="0"/>
    <x v="12"/>
    <x v="3"/>
    <x v="3"/>
    <n v="682"/>
  </r>
  <r>
    <x v="239"/>
    <x v="0"/>
    <s v="2024-2025"/>
    <x v="0"/>
    <x v="81"/>
    <x v="3"/>
    <x v="3"/>
    <n v="4680"/>
    <x v="0"/>
    <x v="17"/>
    <x v="1"/>
    <x v="1"/>
    <n v="625"/>
  </r>
  <r>
    <x v="240"/>
    <x v="0"/>
    <s v="2024-2025"/>
    <x v="0"/>
    <x v="17"/>
    <x v="3"/>
    <x v="3"/>
    <n v="4825"/>
    <x v="0"/>
    <x v="12"/>
    <x v="4"/>
    <x v="4"/>
    <n v="476"/>
  </r>
  <r>
    <x v="241"/>
    <x v="1"/>
    <s v="2023-2024"/>
    <x v="1"/>
    <x v="2"/>
    <x v="2"/>
    <x v="2"/>
    <n v="2617"/>
    <x v="0"/>
    <x v="2"/>
    <x v="0"/>
    <x v="0"/>
    <n v="375"/>
  </r>
  <r>
    <x v="242"/>
    <x v="2"/>
    <s v="2025-2026"/>
    <x v="0"/>
    <x v="27"/>
    <x v="4"/>
    <x v="4"/>
    <n v="3066"/>
    <x v="0"/>
    <x v="7"/>
    <x v="5"/>
    <x v="5"/>
    <n v="672"/>
  </r>
  <r>
    <x v="243"/>
    <x v="2"/>
    <s v="2025-2026"/>
    <x v="0"/>
    <x v="53"/>
    <x v="3"/>
    <x v="3"/>
    <n v="4119"/>
    <x v="0"/>
    <x v="10"/>
    <x v="3"/>
    <x v="3"/>
    <n v="199"/>
  </r>
  <r>
    <x v="244"/>
    <x v="0"/>
    <s v="2024-2025"/>
    <x v="0"/>
    <x v="84"/>
    <x v="3"/>
    <x v="3"/>
    <n v="4215"/>
    <x v="0"/>
    <x v="3"/>
    <x v="3"/>
    <x v="3"/>
    <n v="595"/>
  </r>
  <r>
    <x v="245"/>
    <x v="2"/>
    <s v="2025-2026"/>
    <x v="1"/>
    <x v="23"/>
    <x v="1"/>
    <x v="1"/>
    <n v="2650"/>
    <x v="0"/>
    <x v="11"/>
    <x v="6"/>
    <x v="6"/>
    <n v="786"/>
  </r>
  <r>
    <x v="246"/>
    <x v="2"/>
    <s v="2025-2026"/>
    <x v="0"/>
    <x v="35"/>
    <x v="3"/>
    <x v="3"/>
    <n v="4558"/>
    <x v="0"/>
    <x v="15"/>
    <x v="0"/>
    <x v="0"/>
    <n v="266"/>
  </r>
  <r>
    <x v="247"/>
    <x v="0"/>
    <s v="2024-2025"/>
    <x v="0"/>
    <x v="64"/>
    <x v="1"/>
    <x v="1"/>
    <n v="2350"/>
    <x v="0"/>
    <x v="1"/>
    <x v="5"/>
    <x v="5"/>
    <n v="674"/>
  </r>
  <r>
    <x v="248"/>
    <x v="1"/>
    <s v="2023-2024"/>
    <x v="0"/>
    <x v="39"/>
    <x v="0"/>
    <x v="0"/>
    <n v="6330"/>
    <x v="0"/>
    <x v="14"/>
    <x v="5"/>
    <x v="5"/>
    <n v="349"/>
  </r>
  <r>
    <x v="206"/>
    <x v="2"/>
    <s v="2025-2026"/>
    <x v="0"/>
    <x v="63"/>
    <x v="1"/>
    <x v="1"/>
    <n v="2015"/>
    <x v="0"/>
    <x v="5"/>
    <x v="2"/>
    <x v="2"/>
    <n v="37"/>
  </r>
  <r>
    <x v="227"/>
    <x v="0"/>
    <s v="2024-2025"/>
    <x v="0"/>
    <x v="34"/>
    <x v="4"/>
    <x v="4"/>
    <n v="3018"/>
    <x v="0"/>
    <x v="7"/>
    <x v="2"/>
    <x v="2"/>
    <n v="91"/>
  </r>
  <r>
    <x v="83"/>
    <x v="1"/>
    <s v="2023-2024"/>
    <x v="0"/>
    <x v="91"/>
    <x v="1"/>
    <x v="1"/>
    <n v="2064"/>
    <x v="0"/>
    <x v="5"/>
    <x v="1"/>
    <x v="1"/>
    <n v="294"/>
  </r>
  <r>
    <x v="249"/>
    <x v="0"/>
    <s v="2024-2025"/>
    <x v="0"/>
    <x v="1"/>
    <x v="1"/>
    <x v="1"/>
    <n v="2478"/>
    <x v="0"/>
    <x v="1"/>
    <x v="2"/>
    <x v="2"/>
    <n v="363"/>
  </r>
  <r>
    <x v="250"/>
    <x v="2"/>
    <s v="2025-2026"/>
    <x v="1"/>
    <x v="42"/>
    <x v="3"/>
    <x v="3"/>
    <n v="4870"/>
    <x v="0"/>
    <x v="12"/>
    <x v="4"/>
    <x v="4"/>
    <n v="634"/>
  </r>
  <r>
    <x v="251"/>
    <x v="1"/>
    <s v="2023-2024"/>
    <x v="0"/>
    <x v="43"/>
    <x v="1"/>
    <x v="1"/>
    <n v="2560"/>
    <x v="0"/>
    <x v="2"/>
    <x v="1"/>
    <x v="1"/>
    <n v="231"/>
  </r>
  <r>
    <x v="252"/>
    <x v="0"/>
    <s v="2024-2025"/>
    <x v="0"/>
    <x v="28"/>
    <x v="1"/>
    <x v="1"/>
    <n v="2830"/>
    <x v="0"/>
    <x v="11"/>
    <x v="2"/>
    <x v="2"/>
    <n v="694"/>
  </r>
  <r>
    <x v="253"/>
    <x v="2"/>
    <s v="2025-2026"/>
    <x v="1"/>
    <x v="13"/>
    <x v="1"/>
    <x v="1"/>
    <n v="2480"/>
    <x v="0"/>
    <x v="1"/>
    <x v="6"/>
    <x v="6"/>
    <n v="116"/>
  </r>
  <r>
    <x v="254"/>
    <x v="0"/>
    <s v="2024-2025"/>
    <x v="0"/>
    <x v="35"/>
    <x v="3"/>
    <x v="3"/>
    <n v="4558"/>
    <x v="0"/>
    <x v="15"/>
    <x v="3"/>
    <x v="3"/>
    <n v="425"/>
  </r>
  <r>
    <x v="255"/>
    <x v="0"/>
    <s v="2024-2025"/>
    <x v="1"/>
    <x v="72"/>
    <x v="4"/>
    <x v="4"/>
    <n v="3931"/>
    <x v="0"/>
    <x v="16"/>
    <x v="3"/>
    <x v="3"/>
    <n v="327"/>
  </r>
  <r>
    <x v="124"/>
    <x v="0"/>
    <s v="2024-2025"/>
    <x v="0"/>
    <x v="52"/>
    <x v="3"/>
    <x v="3"/>
    <n v="4053"/>
    <x v="0"/>
    <x v="10"/>
    <x v="9"/>
    <x v="9"/>
    <n v="501"/>
  </r>
  <r>
    <x v="81"/>
    <x v="0"/>
    <s v="2024-2025"/>
    <x v="0"/>
    <x v="91"/>
    <x v="1"/>
    <x v="1"/>
    <n v="2064"/>
    <x v="0"/>
    <x v="5"/>
    <x v="3"/>
    <x v="3"/>
    <n v="123"/>
  </r>
  <r>
    <x v="256"/>
    <x v="1"/>
    <s v="2023-2024"/>
    <x v="0"/>
    <x v="41"/>
    <x v="5"/>
    <x v="5"/>
    <n v="7320"/>
    <x v="0"/>
    <x v="9"/>
    <x v="4"/>
    <x v="4"/>
    <n v="655"/>
  </r>
  <r>
    <x v="257"/>
    <x v="0"/>
    <s v="2024-2025"/>
    <x v="0"/>
    <x v="43"/>
    <x v="1"/>
    <x v="1"/>
    <n v="2560"/>
    <x v="0"/>
    <x v="2"/>
    <x v="0"/>
    <x v="0"/>
    <n v="540"/>
  </r>
  <r>
    <x v="258"/>
    <x v="2"/>
    <s v="2025-2026"/>
    <x v="0"/>
    <x v="7"/>
    <x v="4"/>
    <x v="4"/>
    <n v="3175"/>
    <x v="0"/>
    <x v="6"/>
    <x v="3"/>
    <x v="3"/>
    <n v="416"/>
  </r>
  <r>
    <x v="259"/>
    <x v="1"/>
    <s v="2023-2024"/>
    <x v="0"/>
    <x v="93"/>
    <x v="4"/>
    <x v="4"/>
    <n v="3915"/>
    <x v="0"/>
    <x v="16"/>
    <x v="3"/>
    <x v="3"/>
    <n v="68"/>
  </r>
  <r>
    <x v="260"/>
    <x v="1"/>
    <s v="2023-2024"/>
    <x v="0"/>
    <x v="12"/>
    <x v="3"/>
    <x v="3"/>
    <n v="4068"/>
    <x v="0"/>
    <x v="10"/>
    <x v="4"/>
    <x v="4"/>
    <n v="681"/>
  </r>
  <r>
    <x v="261"/>
    <x v="2"/>
    <s v="2025-2026"/>
    <x v="1"/>
    <x v="94"/>
    <x v="5"/>
    <x v="5"/>
    <n v="7250"/>
    <x v="0"/>
    <x v="9"/>
    <x v="1"/>
    <x v="1"/>
    <n v="679"/>
  </r>
  <r>
    <x v="262"/>
    <x v="0"/>
    <s v="2024-2025"/>
    <x v="0"/>
    <x v="14"/>
    <x v="1"/>
    <x v="1"/>
    <n v="2790"/>
    <x v="0"/>
    <x v="11"/>
    <x v="4"/>
    <x v="4"/>
    <n v="539"/>
  </r>
  <r>
    <x v="101"/>
    <x v="2"/>
    <s v="2025-2026"/>
    <x v="0"/>
    <x v="72"/>
    <x v="4"/>
    <x v="4"/>
    <n v="3931"/>
    <x v="0"/>
    <x v="16"/>
    <x v="0"/>
    <x v="0"/>
    <n v="278"/>
  </r>
  <r>
    <x v="263"/>
    <x v="0"/>
    <s v="2024-2025"/>
    <x v="0"/>
    <x v="19"/>
    <x v="1"/>
    <x v="1"/>
    <n v="2800"/>
    <x v="0"/>
    <x v="11"/>
    <x v="0"/>
    <x v="0"/>
    <n v="397"/>
  </r>
  <r>
    <x v="264"/>
    <x v="1"/>
    <s v="2023-2024"/>
    <x v="0"/>
    <x v="32"/>
    <x v="6"/>
    <x v="6"/>
    <n v="5169"/>
    <x v="0"/>
    <x v="13"/>
    <x v="0"/>
    <x v="0"/>
    <n v="481"/>
  </r>
  <r>
    <x v="265"/>
    <x v="1"/>
    <s v="2023-2024"/>
    <x v="0"/>
    <x v="21"/>
    <x v="3"/>
    <x v="3"/>
    <n v="4012"/>
    <x v="0"/>
    <x v="10"/>
    <x v="0"/>
    <x v="0"/>
    <n v="313"/>
  </r>
  <r>
    <x v="266"/>
    <x v="2"/>
    <s v="2025-2026"/>
    <x v="0"/>
    <x v="21"/>
    <x v="3"/>
    <x v="3"/>
    <n v="4012"/>
    <x v="0"/>
    <x v="10"/>
    <x v="3"/>
    <x v="3"/>
    <n v="748"/>
  </r>
  <r>
    <x v="267"/>
    <x v="0"/>
    <s v="2024-2025"/>
    <x v="0"/>
    <x v="53"/>
    <x v="3"/>
    <x v="3"/>
    <n v="4119"/>
    <x v="0"/>
    <x v="10"/>
    <x v="0"/>
    <x v="0"/>
    <n v="371"/>
  </r>
  <r>
    <x v="268"/>
    <x v="1"/>
    <s v="2023-2024"/>
    <x v="0"/>
    <x v="36"/>
    <x v="4"/>
    <x v="4"/>
    <n v="3148"/>
    <x v="0"/>
    <x v="6"/>
    <x v="1"/>
    <x v="1"/>
    <n v="788"/>
  </r>
  <r>
    <x v="269"/>
    <x v="0"/>
    <s v="2024-2025"/>
    <x v="0"/>
    <x v="2"/>
    <x v="2"/>
    <x v="2"/>
    <n v="2617"/>
    <x v="0"/>
    <x v="2"/>
    <x v="1"/>
    <x v="1"/>
    <n v="288"/>
  </r>
  <r>
    <x v="270"/>
    <x v="0"/>
    <s v="2024-2025"/>
    <x v="0"/>
    <x v="93"/>
    <x v="4"/>
    <x v="4"/>
    <n v="3915"/>
    <x v="0"/>
    <x v="16"/>
    <x v="3"/>
    <x v="3"/>
    <n v="767"/>
  </r>
  <r>
    <x v="62"/>
    <x v="0"/>
    <s v="2024-2025"/>
    <x v="0"/>
    <x v="90"/>
    <x v="3"/>
    <x v="3"/>
    <n v="4700"/>
    <x v="0"/>
    <x v="17"/>
    <x v="1"/>
    <x v="1"/>
    <n v="570"/>
  </r>
  <r>
    <x v="271"/>
    <x v="1"/>
    <s v="2023-2024"/>
    <x v="1"/>
    <x v="44"/>
    <x v="4"/>
    <x v="4"/>
    <n v="3977"/>
    <x v="0"/>
    <x v="16"/>
    <x v="3"/>
    <x v="3"/>
    <n v="362"/>
  </r>
  <r>
    <x v="272"/>
    <x v="1"/>
    <s v="2023-2024"/>
    <x v="0"/>
    <x v="82"/>
    <x v="3"/>
    <x v="3"/>
    <n v="4655"/>
    <x v="0"/>
    <x v="17"/>
    <x v="3"/>
    <x v="3"/>
    <n v="213"/>
  </r>
  <r>
    <x v="273"/>
    <x v="0"/>
    <s v="2024-2025"/>
    <x v="1"/>
    <x v="84"/>
    <x v="3"/>
    <x v="3"/>
    <n v="4215"/>
    <x v="0"/>
    <x v="3"/>
    <x v="1"/>
    <x v="1"/>
    <n v="568"/>
  </r>
  <r>
    <x v="84"/>
    <x v="2"/>
    <s v="2025-2026"/>
    <x v="1"/>
    <x v="84"/>
    <x v="3"/>
    <x v="3"/>
    <n v="4215"/>
    <x v="0"/>
    <x v="3"/>
    <x v="1"/>
    <x v="1"/>
    <n v="111"/>
  </r>
  <r>
    <x v="178"/>
    <x v="0"/>
    <s v="2024-2025"/>
    <x v="0"/>
    <x v="33"/>
    <x v="4"/>
    <x v="4"/>
    <n v="3280"/>
    <x v="0"/>
    <x v="8"/>
    <x v="6"/>
    <x v="6"/>
    <n v="518"/>
  </r>
  <r>
    <x v="274"/>
    <x v="2"/>
    <s v="2025-2026"/>
    <x v="0"/>
    <x v="64"/>
    <x v="1"/>
    <x v="1"/>
    <n v="2350"/>
    <x v="0"/>
    <x v="1"/>
    <x v="5"/>
    <x v="5"/>
    <n v="346"/>
  </r>
  <r>
    <x v="275"/>
    <x v="0"/>
    <s v="2024-2025"/>
    <x v="0"/>
    <x v="40"/>
    <x v="4"/>
    <x v="4"/>
    <n v="3353"/>
    <x v="0"/>
    <x v="8"/>
    <x v="6"/>
    <x v="6"/>
    <n v="96"/>
  </r>
  <r>
    <x v="276"/>
    <x v="2"/>
    <s v="2025-2026"/>
    <x v="1"/>
    <x v="26"/>
    <x v="0"/>
    <x v="0"/>
    <n v="6280"/>
    <x v="0"/>
    <x v="14"/>
    <x v="6"/>
    <x v="6"/>
    <n v="451"/>
  </r>
  <r>
    <x v="277"/>
    <x v="0"/>
    <s v="2024-2025"/>
    <x v="0"/>
    <x v="36"/>
    <x v="4"/>
    <x v="4"/>
    <n v="3148"/>
    <x v="0"/>
    <x v="6"/>
    <x v="5"/>
    <x v="5"/>
    <n v="402"/>
  </r>
  <r>
    <x v="278"/>
    <x v="2"/>
    <s v="2025-2026"/>
    <x v="0"/>
    <x v="69"/>
    <x v="4"/>
    <x v="4"/>
    <n v="3199"/>
    <x v="0"/>
    <x v="6"/>
    <x v="6"/>
    <x v="6"/>
    <n v="757"/>
  </r>
  <r>
    <x v="279"/>
    <x v="2"/>
    <s v="2025-2026"/>
    <x v="0"/>
    <x v="11"/>
    <x v="5"/>
    <x v="5"/>
    <n v="7010"/>
    <x v="0"/>
    <x v="9"/>
    <x v="5"/>
    <x v="5"/>
    <n v="631"/>
  </r>
  <r>
    <x v="111"/>
    <x v="0"/>
    <s v="2024-2025"/>
    <x v="0"/>
    <x v="58"/>
    <x v="0"/>
    <x v="0"/>
    <n v="6027"/>
    <x v="0"/>
    <x v="0"/>
    <x v="5"/>
    <x v="5"/>
    <n v="665"/>
  </r>
  <r>
    <x v="280"/>
    <x v="0"/>
    <s v="2024-2025"/>
    <x v="1"/>
    <x v="60"/>
    <x v="1"/>
    <x v="1"/>
    <n v="2541"/>
    <x v="0"/>
    <x v="2"/>
    <x v="4"/>
    <x v="4"/>
    <n v="501"/>
  </r>
  <r>
    <x v="281"/>
    <x v="2"/>
    <s v="2025-2026"/>
    <x v="0"/>
    <x v="30"/>
    <x v="4"/>
    <x v="4"/>
    <n v="3131"/>
    <x v="0"/>
    <x v="6"/>
    <x v="5"/>
    <x v="5"/>
    <n v="731"/>
  </r>
  <r>
    <x v="282"/>
    <x v="0"/>
    <s v="2024-2025"/>
    <x v="1"/>
    <x v="73"/>
    <x v="6"/>
    <x v="6"/>
    <n v="5607"/>
    <x v="0"/>
    <x v="18"/>
    <x v="5"/>
    <x v="5"/>
    <n v="109"/>
  </r>
  <r>
    <x v="188"/>
    <x v="0"/>
    <s v="2024-2025"/>
    <x v="0"/>
    <x v="24"/>
    <x v="1"/>
    <x v="1"/>
    <n v="2120"/>
    <x v="0"/>
    <x v="4"/>
    <x v="5"/>
    <x v="5"/>
    <n v="209"/>
  </r>
  <r>
    <x v="283"/>
    <x v="2"/>
    <s v="2025-2026"/>
    <x v="0"/>
    <x v="22"/>
    <x v="1"/>
    <x v="1"/>
    <n v="2539"/>
    <x v="0"/>
    <x v="2"/>
    <x v="5"/>
    <x v="5"/>
    <n v="481"/>
  </r>
  <r>
    <x v="284"/>
    <x v="1"/>
    <s v="2023-2024"/>
    <x v="1"/>
    <x v="53"/>
    <x v="3"/>
    <x v="3"/>
    <n v="4119"/>
    <x v="0"/>
    <x v="10"/>
    <x v="3"/>
    <x v="3"/>
    <n v="429"/>
  </r>
  <r>
    <x v="285"/>
    <x v="0"/>
    <s v="2024-2025"/>
    <x v="0"/>
    <x v="39"/>
    <x v="0"/>
    <x v="0"/>
    <n v="6330"/>
    <x v="0"/>
    <x v="14"/>
    <x v="3"/>
    <x v="3"/>
    <n v="652"/>
  </r>
  <r>
    <x v="286"/>
    <x v="0"/>
    <s v="2024-2025"/>
    <x v="0"/>
    <x v="34"/>
    <x v="4"/>
    <x v="4"/>
    <n v="3018"/>
    <x v="0"/>
    <x v="7"/>
    <x v="3"/>
    <x v="3"/>
    <n v="96"/>
  </r>
  <r>
    <x v="287"/>
    <x v="1"/>
    <s v="2023-2024"/>
    <x v="0"/>
    <x v="25"/>
    <x v="4"/>
    <x v="4"/>
    <n v="3550"/>
    <x v="0"/>
    <x v="8"/>
    <x v="3"/>
    <x v="3"/>
    <n v="70"/>
  </r>
  <r>
    <x v="272"/>
    <x v="1"/>
    <s v="2023-2024"/>
    <x v="0"/>
    <x v="41"/>
    <x v="5"/>
    <x v="5"/>
    <n v="7320"/>
    <x v="0"/>
    <x v="9"/>
    <x v="5"/>
    <x v="5"/>
    <n v="194"/>
  </r>
  <r>
    <x v="288"/>
    <x v="0"/>
    <s v="2024-2025"/>
    <x v="0"/>
    <x v="44"/>
    <x v="4"/>
    <x v="4"/>
    <n v="3977"/>
    <x v="0"/>
    <x v="16"/>
    <x v="2"/>
    <x v="2"/>
    <n v="581"/>
  </r>
  <r>
    <x v="36"/>
    <x v="2"/>
    <s v="2025-2026"/>
    <x v="0"/>
    <x v="7"/>
    <x v="4"/>
    <x v="4"/>
    <n v="3175"/>
    <x v="0"/>
    <x v="6"/>
    <x v="9"/>
    <x v="9"/>
    <n v="521"/>
  </r>
  <r>
    <x v="289"/>
    <x v="0"/>
    <s v="2024-2025"/>
    <x v="0"/>
    <x v="70"/>
    <x v="4"/>
    <x v="4"/>
    <n v="3400"/>
    <x v="0"/>
    <x v="8"/>
    <x v="4"/>
    <x v="4"/>
    <n v="672"/>
  </r>
  <r>
    <x v="290"/>
    <x v="2"/>
    <s v="2025-2026"/>
    <x v="1"/>
    <x v="13"/>
    <x v="1"/>
    <x v="1"/>
    <n v="2480"/>
    <x v="0"/>
    <x v="1"/>
    <x v="3"/>
    <x v="3"/>
    <n v="163"/>
  </r>
  <r>
    <x v="291"/>
    <x v="0"/>
    <s v="2024-2025"/>
    <x v="0"/>
    <x v="29"/>
    <x v="4"/>
    <x v="4"/>
    <n v="3500"/>
    <x v="0"/>
    <x v="8"/>
    <x v="7"/>
    <x v="7"/>
    <n v="495"/>
  </r>
  <r>
    <x v="218"/>
    <x v="1"/>
    <s v="2023-2024"/>
    <x v="0"/>
    <x v="47"/>
    <x v="1"/>
    <x v="1"/>
    <n v="2101"/>
    <x v="0"/>
    <x v="4"/>
    <x v="0"/>
    <x v="0"/>
    <n v="694"/>
  </r>
  <r>
    <x v="292"/>
    <x v="0"/>
    <s v="2024-2025"/>
    <x v="1"/>
    <x v="47"/>
    <x v="1"/>
    <x v="1"/>
    <n v="2101"/>
    <x v="0"/>
    <x v="4"/>
    <x v="9"/>
    <x v="9"/>
    <n v="488"/>
  </r>
  <r>
    <x v="222"/>
    <x v="2"/>
    <s v="2025-2026"/>
    <x v="0"/>
    <x v="90"/>
    <x v="3"/>
    <x v="3"/>
    <n v="4700"/>
    <x v="0"/>
    <x v="17"/>
    <x v="6"/>
    <x v="6"/>
    <n v="318"/>
  </r>
  <r>
    <x v="293"/>
    <x v="1"/>
    <s v="2023-2024"/>
    <x v="0"/>
    <x v="32"/>
    <x v="6"/>
    <x v="6"/>
    <n v="5169"/>
    <x v="0"/>
    <x v="13"/>
    <x v="7"/>
    <x v="7"/>
    <n v="30"/>
  </r>
  <r>
    <x v="294"/>
    <x v="0"/>
    <s v="2024-2025"/>
    <x v="1"/>
    <x v="84"/>
    <x v="3"/>
    <x v="3"/>
    <n v="4215"/>
    <x v="0"/>
    <x v="3"/>
    <x v="0"/>
    <x v="0"/>
    <n v="690"/>
  </r>
  <r>
    <x v="49"/>
    <x v="2"/>
    <s v="2025-2026"/>
    <x v="0"/>
    <x v="22"/>
    <x v="1"/>
    <x v="1"/>
    <n v="2539"/>
    <x v="0"/>
    <x v="2"/>
    <x v="0"/>
    <x v="0"/>
    <n v="706"/>
  </r>
  <r>
    <x v="295"/>
    <x v="0"/>
    <s v="2024-2025"/>
    <x v="0"/>
    <x v="45"/>
    <x v="3"/>
    <x v="3"/>
    <n v="4570"/>
    <x v="0"/>
    <x v="15"/>
    <x v="0"/>
    <x v="0"/>
    <n v="272"/>
  </r>
  <r>
    <x v="296"/>
    <x v="2"/>
    <s v="2025-2026"/>
    <x v="0"/>
    <x v="92"/>
    <x v="3"/>
    <x v="3"/>
    <n v="4305"/>
    <x v="0"/>
    <x v="3"/>
    <x v="0"/>
    <x v="0"/>
    <n v="167"/>
  </r>
  <r>
    <x v="297"/>
    <x v="1"/>
    <s v="2023-2024"/>
    <x v="0"/>
    <x v="14"/>
    <x v="1"/>
    <x v="1"/>
    <n v="2790"/>
    <x v="0"/>
    <x v="11"/>
    <x v="3"/>
    <x v="3"/>
    <n v="22"/>
  </r>
  <r>
    <x v="298"/>
    <x v="1"/>
    <s v="2023-2024"/>
    <x v="0"/>
    <x v="80"/>
    <x v="0"/>
    <x v="0"/>
    <n v="6109"/>
    <x v="0"/>
    <x v="14"/>
    <x v="3"/>
    <x v="3"/>
    <n v="250"/>
  </r>
  <r>
    <x v="113"/>
    <x v="2"/>
    <s v="2025-2026"/>
    <x v="1"/>
    <x v="16"/>
    <x v="0"/>
    <x v="0"/>
    <n v="6030"/>
    <x v="0"/>
    <x v="0"/>
    <x v="1"/>
    <x v="1"/>
    <n v="642"/>
  </r>
  <r>
    <x v="202"/>
    <x v="2"/>
    <s v="2025-2026"/>
    <x v="1"/>
    <x v="76"/>
    <x v="1"/>
    <x v="1"/>
    <n v="2031"/>
    <x v="0"/>
    <x v="5"/>
    <x v="4"/>
    <x v="4"/>
    <n v="358"/>
  </r>
  <r>
    <x v="299"/>
    <x v="2"/>
    <s v="2025-2026"/>
    <x v="1"/>
    <x v="53"/>
    <x v="3"/>
    <x v="3"/>
    <n v="4119"/>
    <x v="0"/>
    <x v="10"/>
    <x v="2"/>
    <x v="2"/>
    <n v="55"/>
  </r>
  <r>
    <x v="300"/>
    <x v="1"/>
    <s v="2023-2024"/>
    <x v="0"/>
    <x v="36"/>
    <x v="4"/>
    <x v="4"/>
    <n v="3148"/>
    <x v="0"/>
    <x v="6"/>
    <x v="3"/>
    <x v="3"/>
    <n v="605"/>
  </r>
  <r>
    <x v="19"/>
    <x v="0"/>
    <s v="2024-2025"/>
    <x v="0"/>
    <x v="10"/>
    <x v="4"/>
    <x v="4"/>
    <n v="3551"/>
    <x v="0"/>
    <x v="8"/>
    <x v="5"/>
    <x v="5"/>
    <n v="316"/>
  </r>
  <r>
    <x v="301"/>
    <x v="0"/>
    <s v="2024-2025"/>
    <x v="0"/>
    <x v="31"/>
    <x v="1"/>
    <x v="1"/>
    <n v="2116"/>
    <x v="0"/>
    <x v="4"/>
    <x v="9"/>
    <x v="9"/>
    <n v="61"/>
  </r>
  <r>
    <x v="94"/>
    <x v="0"/>
    <s v="2024-2025"/>
    <x v="0"/>
    <x v="31"/>
    <x v="1"/>
    <x v="1"/>
    <n v="2116"/>
    <x v="0"/>
    <x v="4"/>
    <x v="8"/>
    <x v="8"/>
    <n v="447"/>
  </r>
  <r>
    <x v="302"/>
    <x v="1"/>
    <s v="2023-2024"/>
    <x v="0"/>
    <x v="31"/>
    <x v="1"/>
    <x v="1"/>
    <n v="2116"/>
    <x v="0"/>
    <x v="4"/>
    <x v="4"/>
    <x v="4"/>
    <n v="414"/>
  </r>
  <r>
    <x v="303"/>
    <x v="1"/>
    <s v="2023-2024"/>
    <x v="0"/>
    <x v="75"/>
    <x v="0"/>
    <x v="0"/>
    <n v="6450"/>
    <x v="0"/>
    <x v="20"/>
    <x v="3"/>
    <x v="3"/>
    <n v="626"/>
  </r>
  <r>
    <x v="5"/>
    <x v="0"/>
    <s v="2024-2025"/>
    <x v="0"/>
    <x v="80"/>
    <x v="0"/>
    <x v="0"/>
    <n v="6109"/>
    <x v="0"/>
    <x v="14"/>
    <x v="3"/>
    <x v="3"/>
    <n v="559"/>
  </r>
  <r>
    <x v="304"/>
    <x v="0"/>
    <s v="2024-2025"/>
    <x v="0"/>
    <x v="76"/>
    <x v="1"/>
    <x v="1"/>
    <n v="2031"/>
    <x v="0"/>
    <x v="5"/>
    <x v="3"/>
    <x v="3"/>
    <n v="260"/>
  </r>
  <r>
    <x v="281"/>
    <x v="2"/>
    <s v="2025-2026"/>
    <x v="1"/>
    <x v="67"/>
    <x v="3"/>
    <x v="3"/>
    <n v="4551"/>
    <x v="0"/>
    <x v="15"/>
    <x v="2"/>
    <x v="2"/>
    <n v="411"/>
  </r>
  <r>
    <x v="4"/>
    <x v="0"/>
    <s v="2024-2025"/>
    <x v="0"/>
    <x v="64"/>
    <x v="1"/>
    <x v="1"/>
    <n v="2350"/>
    <x v="0"/>
    <x v="1"/>
    <x v="3"/>
    <x v="3"/>
    <n v="492"/>
  </r>
  <r>
    <x v="305"/>
    <x v="2"/>
    <s v="2025-2026"/>
    <x v="1"/>
    <x v="56"/>
    <x v="1"/>
    <x v="1"/>
    <n v="2795"/>
    <x v="0"/>
    <x v="11"/>
    <x v="1"/>
    <x v="1"/>
    <n v="725"/>
  </r>
  <r>
    <x v="306"/>
    <x v="0"/>
    <s v="2024-2025"/>
    <x v="0"/>
    <x v="24"/>
    <x v="1"/>
    <x v="1"/>
    <n v="2120"/>
    <x v="0"/>
    <x v="4"/>
    <x v="1"/>
    <x v="1"/>
    <n v="665"/>
  </r>
  <r>
    <x v="307"/>
    <x v="1"/>
    <s v="2023-2024"/>
    <x v="0"/>
    <x v="27"/>
    <x v="4"/>
    <x v="4"/>
    <n v="3066"/>
    <x v="0"/>
    <x v="7"/>
    <x v="3"/>
    <x v="3"/>
    <n v="436"/>
  </r>
  <r>
    <x v="308"/>
    <x v="0"/>
    <s v="2024-2025"/>
    <x v="0"/>
    <x v="68"/>
    <x v="7"/>
    <x v="7"/>
    <n v="800"/>
    <x v="0"/>
    <x v="19"/>
    <x v="2"/>
    <x v="2"/>
    <n v="245"/>
  </r>
  <r>
    <x v="286"/>
    <x v="0"/>
    <s v="2024-2025"/>
    <x v="1"/>
    <x v="26"/>
    <x v="0"/>
    <x v="0"/>
    <n v="6280"/>
    <x v="0"/>
    <x v="14"/>
    <x v="0"/>
    <x v="0"/>
    <n v="216"/>
  </r>
  <r>
    <x v="309"/>
    <x v="0"/>
    <s v="2024-2025"/>
    <x v="0"/>
    <x v="43"/>
    <x v="1"/>
    <x v="1"/>
    <n v="2560"/>
    <x v="0"/>
    <x v="2"/>
    <x v="2"/>
    <x v="2"/>
    <n v="459"/>
  </r>
  <r>
    <x v="310"/>
    <x v="0"/>
    <s v="2024-2025"/>
    <x v="0"/>
    <x v="60"/>
    <x v="1"/>
    <x v="1"/>
    <n v="2541"/>
    <x v="0"/>
    <x v="2"/>
    <x v="9"/>
    <x v="9"/>
    <n v="454"/>
  </r>
  <r>
    <x v="142"/>
    <x v="1"/>
    <s v="2023-2024"/>
    <x v="0"/>
    <x v="95"/>
    <x v="7"/>
    <x v="7"/>
    <n v="870"/>
    <x v="0"/>
    <x v="19"/>
    <x v="3"/>
    <x v="3"/>
    <n v="483"/>
  </r>
  <r>
    <x v="311"/>
    <x v="1"/>
    <s v="2023-2024"/>
    <x v="0"/>
    <x v="0"/>
    <x v="0"/>
    <x v="0"/>
    <n v="6021"/>
    <x v="0"/>
    <x v="0"/>
    <x v="3"/>
    <x v="3"/>
    <n v="90"/>
  </r>
  <r>
    <x v="312"/>
    <x v="0"/>
    <s v="2024-2025"/>
    <x v="0"/>
    <x v="86"/>
    <x v="0"/>
    <x v="0"/>
    <n v="6725"/>
    <x v="0"/>
    <x v="20"/>
    <x v="3"/>
    <x v="3"/>
    <n v="490"/>
  </r>
  <r>
    <x v="313"/>
    <x v="0"/>
    <s v="2024-2025"/>
    <x v="0"/>
    <x v="6"/>
    <x v="0"/>
    <x v="0"/>
    <n v="6010"/>
    <x v="0"/>
    <x v="0"/>
    <x v="3"/>
    <x v="3"/>
    <n v="427"/>
  </r>
  <r>
    <x v="49"/>
    <x v="2"/>
    <s v="2025-2026"/>
    <x v="0"/>
    <x v="62"/>
    <x v="0"/>
    <x v="0"/>
    <n v="6112"/>
    <x v="0"/>
    <x v="14"/>
    <x v="1"/>
    <x v="1"/>
    <n v="152"/>
  </r>
  <r>
    <x v="314"/>
    <x v="0"/>
    <s v="2024-2025"/>
    <x v="0"/>
    <x v="72"/>
    <x v="4"/>
    <x v="4"/>
    <n v="3931"/>
    <x v="0"/>
    <x v="16"/>
    <x v="3"/>
    <x v="3"/>
    <n v="684"/>
  </r>
  <r>
    <x v="315"/>
    <x v="0"/>
    <s v="2024-2025"/>
    <x v="0"/>
    <x v="77"/>
    <x v="5"/>
    <x v="5"/>
    <n v="7018"/>
    <x v="0"/>
    <x v="9"/>
    <x v="3"/>
    <x v="3"/>
    <n v="531"/>
  </r>
  <r>
    <x v="316"/>
    <x v="0"/>
    <s v="2024-2025"/>
    <x v="0"/>
    <x v="34"/>
    <x v="4"/>
    <x v="4"/>
    <n v="3018"/>
    <x v="0"/>
    <x v="7"/>
    <x v="0"/>
    <x v="0"/>
    <n v="479"/>
  </r>
  <r>
    <x v="317"/>
    <x v="0"/>
    <s v="2024-2025"/>
    <x v="0"/>
    <x v="10"/>
    <x v="4"/>
    <x v="4"/>
    <n v="3551"/>
    <x v="0"/>
    <x v="8"/>
    <x v="3"/>
    <x v="3"/>
    <n v="175"/>
  </r>
  <r>
    <x v="237"/>
    <x v="2"/>
    <s v="2025-2026"/>
    <x v="0"/>
    <x v="23"/>
    <x v="1"/>
    <x v="1"/>
    <n v="2650"/>
    <x v="0"/>
    <x v="11"/>
    <x v="7"/>
    <x v="7"/>
    <n v="325"/>
  </r>
  <r>
    <x v="90"/>
    <x v="2"/>
    <s v="2025-2026"/>
    <x v="0"/>
    <x v="34"/>
    <x v="4"/>
    <x v="4"/>
    <n v="3018"/>
    <x v="0"/>
    <x v="7"/>
    <x v="1"/>
    <x v="1"/>
    <n v="343"/>
  </r>
  <r>
    <x v="318"/>
    <x v="0"/>
    <s v="2024-2025"/>
    <x v="0"/>
    <x v="82"/>
    <x v="3"/>
    <x v="3"/>
    <n v="4655"/>
    <x v="0"/>
    <x v="17"/>
    <x v="1"/>
    <x v="1"/>
    <n v="472"/>
  </r>
  <r>
    <x v="243"/>
    <x v="2"/>
    <s v="2025-2026"/>
    <x v="0"/>
    <x v="12"/>
    <x v="3"/>
    <x v="3"/>
    <n v="4068"/>
    <x v="0"/>
    <x v="10"/>
    <x v="0"/>
    <x v="0"/>
    <n v="788"/>
  </r>
  <r>
    <x v="319"/>
    <x v="2"/>
    <s v="2025-2026"/>
    <x v="0"/>
    <x v="26"/>
    <x v="0"/>
    <x v="0"/>
    <n v="6280"/>
    <x v="0"/>
    <x v="14"/>
    <x v="3"/>
    <x v="3"/>
    <n v="228"/>
  </r>
  <r>
    <x v="320"/>
    <x v="0"/>
    <s v="2024-2025"/>
    <x v="0"/>
    <x v="75"/>
    <x v="0"/>
    <x v="0"/>
    <n v="6450"/>
    <x v="0"/>
    <x v="20"/>
    <x v="3"/>
    <x v="3"/>
    <n v="302"/>
  </r>
  <r>
    <x v="321"/>
    <x v="0"/>
    <s v="2024-2025"/>
    <x v="0"/>
    <x v="27"/>
    <x v="4"/>
    <x v="4"/>
    <n v="3066"/>
    <x v="0"/>
    <x v="7"/>
    <x v="1"/>
    <x v="1"/>
    <n v="704"/>
  </r>
  <r>
    <x v="322"/>
    <x v="0"/>
    <s v="2024-2025"/>
    <x v="0"/>
    <x v="5"/>
    <x v="1"/>
    <x v="1"/>
    <n v="2067"/>
    <x v="0"/>
    <x v="5"/>
    <x v="6"/>
    <x v="6"/>
    <n v="493"/>
  </r>
  <r>
    <x v="323"/>
    <x v="0"/>
    <s v="2024-2025"/>
    <x v="1"/>
    <x v="37"/>
    <x v="1"/>
    <x v="1"/>
    <n v="2750"/>
    <x v="0"/>
    <x v="11"/>
    <x v="6"/>
    <x v="6"/>
    <n v="304"/>
  </r>
  <r>
    <x v="143"/>
    <x v="2"/>
    <s v="2025-2026"/>
    <x v="0"/>
    <x v="35"/>
    <x v="3"/>
    <x v="3"/>
    <n v="4558"/>
    <x v="0"/>
    <x v="15"/>
    <x v="5"/>
    <x v="5"/>
    <n v="492"/>
  </r>
  <r>
    <x v="268"/>
    <x v="1"/>
    <s v="2023-2024"/>
    <x v="0"/>
    <x v="31"/>
    <x v="1"/>
    <x v="1"/>
    <n v="2116"/>
    <x v="0"/>
    <x v="4"/>
    <x v="5"/>
    <x v="5"/>
    <n v="744"/>
  </r>
  <r>
    <x v="324"/>
    <x v="1"/>
    <s v="2023-2024"/>
    <x v="0"/>
    <x v="66"/>
    <x v="3"/>
    <x v="3"/>
    <n v="4883"/>
    <x v="0"/>
    <x v="12"/>
    <x v="6"/>
    <x v="6"/>
    <n v="461"/>
  </r>
  <r>
    <x v="241"/>
    <x v="1"/>
    <s v="2023-2024"/>
    <x v="0"/>
    <x v="25"/>
    <x v="4"/>
    <x v="4"/>
    <n v="3550"/>
    <x v="0"/>
    <x v="8"/>
    <x v="5"/>
    <x v="5"/>
    <n v="748"/>
  </r>
  <r>
    <x v="325"/>
    <x v="0"/>
    <s v="2024-2025"/>
    <x v="0"/>
    <x v="25"/>
    <x v="4"/>
    <x v="4"/>
    <n v="3550"/>
    <x v="0"/>
    <x v="8"/>
    <x v="4"/>
    <x v="4"/>
    <n v="241"/>
  </r>
  <r>
    <x v="326"/>
    <x v="0"/>
    <s v="2024-2025"/>
    <x v="0"/>
    <x v="41"/>
    <x v="5"/>
    <x v="5"/>
    <n v="7320"/>
    <x v="0"/>
    <x v="9"/>
    <x v="7"/>
    <x v="7"/>
    <n v="394"/>
  </r>
  <r>
    <x v="246"/>
    <x v="2"/>
    <s v="2025-2026"/>
    <x v="1"/>
    <x v="36"/>
    <x v="4"/>
    <x v="4"/>
    <n v="3148"/>
    <x v="0"/>
    <x v="6"/>
    <x v="5"/>
    <x v="5"/>
    <n v="659"/>
  </r>
  <r>
    <x v="327"/>
    <x v="2"/>
    <s v="2025-2026"/>
    <x v="1"/>
    <x v="5"/>
    <x v="1"/>
    <x v="1"/>
    <n v="2067"/>
    <x v="0"/>
    <x v="5"/>
    <x v="5"/>
    <x v="5"/>
    <n v="737"/>
  </r>
  <r>
    <x v="328"/>
    <x v="0"/>
    <s v="2024-2025"/>
    <x v="0"/>
    <x v="8"/>
    <x v="1"/>
    <x v="1"/>
    <n v="2158"/>
    <x v="0"/>
    <x v="4"/>
    <x v="3"/>
    <x v="3"/>
    <n v="194"/>
  </r>
  <r>
    <x v="329"/>
    <x v="0"/>
    <s v="2024-2025"/>
    <x v="0"/>
    <x v="85"/>
    <x v="0"/>
    <x v="0"/>
    <n v="6530"/>
    <x v="0"/>
    <x v="20"/>
    <x v="2"/>
    <x v="2"/>
    <n v="473"/>
  </r>
  <r>
    <x v="32"/>
    <x v="0"/>
    <s v="2024-2025"/>
    <x v="0"/>
    <x v="45"/>
    <x v="3"/>
    <x v="3"/>
    <n v="4570"/>
    <x v="0"/>
    <x v="15"/>
    <x v="6"/>
    <x v="6"/>
    <n v="372"/>
  </r>
  <r>
    <x v="79"/>
    <x v="0"/>
    <s v="2024-2025"/>
    <x v="0"/>
    <x v="71"/>
    <x v="6"/>
    <x v="6"/>
    <n v="5043"/>
    <x v="0"/>
    <x v="13"/>
    <x v="1"/>
    <x v="1"/>
    <n v="648"/>
  </r>
  <r>
    <x v="330"/>
    <x v="0"/>
    <s v="2024-2025"/>
    <x v="0"/>
    <x v="71"/>
    <x v="6"/>
    <x v="6"/>
    <n v="5043"/>
    <x v="0"/>
    <x v="13"/>
    <x v="5"/>
    <x v="5"/>
    <n v="331"/>
  </r>
  <r>
    <x v="331"/>
    <x v="0"/>
    <s v="2024-2025"/>
    <x v="1"/>
    <x v="73"/>
    <x v="6"/>
    <x v="6"/>
    <n v="5607"/>
    <x v="0"/>
    <x v="18"/>
    <x v="5"/>
    <x v="5"/>
    <n v="403"/>
  </r>
  <r>
    <x v="49"/>
    <x v="2"/>
    <s v="2025-2026"/>
    <x v="0"/>
    <x v="90"/>
    <x v="3"/>
    <x v="3"/>
    <n v="4700"/>
    <x v="0"/>
    <x v="17"/>
    <x v="5"/>
    <x v="5"/>
    <n v="758"/>
  </r>
  <r>
    <x v="211"/>
    <x v="0"/>
    <s v="2024-2025"/>
    <x v="0"/>
    <x v="50"/>
    <x v="4"/>
    <x v="4"/>
    <n v="3179"/>
    <x v="0"/>
    <x v="6"/>
    <x v="1"/>
    <x v="1"/>
    <n v="41"/>
  </r>
  <r>
    <x v="194"/>
    <x v="2"/>
    <s v="2025-2026"/>
    <x v="1"/>
    <x v="84"/>
    <x v="3"/>
    <x v="3"/>
    <n v="4215"/>
    <x v="0"/>
    <x v="3"/>
    <x v="5"/>
    <x v="5"/>
    <n v="392"/>
  </r>
  <r>
    <x v="332"/>
    <x v="1"/>
    <s v="2023-2024"/>
    <x v="0"/>
    <x v="55"/>
    <x v="3"/>
    <x v="3"/>
    <n v="4703"/>
    <x v="0"/>
    <x v="17"/>
    <x v="5"/>
    <x v="5"/>
    <n v="231"/>
  </r>
  <r>
    <x v="18"/>
    <x v="0"/>
    <s v="2024-2025"/>
    <x v="0"/>
    <x v="39"/>
    <x v="0"/>
    <x v="0"/>
    <n v="6330"/>
    <x v="0"/>
    <x v="14"/>
    <x v="4"/>
    <x v="4"/>
    <n v="154"/>
  </r>
  <r>
    <x v="58"/>
    <x v="2"/>
    <s v="2025-2026"/>
    <x v="0"/>
    <x v="39"/>
    <x v="0"/>
    <x v="0"/>
    <n v="6330"/>
    <x v="0"/>
    <x v="14"/>
    <x v="9"/>
    <x v="9"/>
    <n v="255"/>
  </r>
  <r>
    <x v="333"/>
    <x v="2"/>
    <s v="2025-2026"/>
    <x v="0"/>
    <x v="40"/>
    <x v="4"/>
    <x v="4"/>
    <n v="3353"/>
    <x v="0"/>
    <x v="8"/>
    <x v="4"/>
    <x v="4"/>
    <n v="690"/>
  </r>
  <r>
    <x v="334"/>
    <x v="1"/>
    <s v="2023-2024"/>
    <x v="1"/>
    <x v="56"/>
    <x v="1"/>
    <x v="1"/>
    <n v="2795"/>
    <x v="0"/>
    <x v="11"/>
    <x v="3"/>
    <x v="3"/>
    <n v="749"/>
  </r>
  <r>
    <x v="54"/>
    <x v="0"/>
    <s v="2024-2025"/>
    <x v="0"/>
    <x v="86"/>
    <x v="0"/>
    <x v="0"/>
    <n v="6725"/>
    <x v="0"/>
    <x v="20"/>
    <x v="7"/>
    <x v="7"/>
    <n v="736"/>
  </r>
  <r>
    <x v="301"/>
    <x v="0"/>
    <s v="2024-2025"/>
    <x v="1"/>
    <x v="42"/>
    <x v="3"/>
    <x v="3"/>
    <n v="4870"/>
    <x v="0"/>
    <x v="12"/>
    <x v="0"/>
    <x v="0"/>
    <n v="41"/>
  </r>
  <r>
    <x v="335"/>
    <x v="0"/>
    <s v="2024-2025"/>
    <x v="1"/>
    <x v="67"/>
    <x v="3"/>
    <x v="3"/>
    <n v="4551"/>
    <x v="0"/>
    <x v="15"/>
    <x v="2"/>
    <x v="2"/>
    <n v="499"/>
  </r>
  <r>
    <x v="336"/>
    <x v="0"/>
    <s v="2024-2025"/>
    <x v="0"/>
    <x v="43"/>
    <x v="1"/>
    <x v="1"/>
    <n v="2560"/>
    <x v="0"/>
    <x v="2"/>
    <x v="2"/>
    <x v="2"/>
    <n v="156"/>
  </r>
  <r>
    <x v="41"/>
    <x v="1"/>
    <s v="2023-2024"/>
    <x v="0"/>
    <x v="4"/>
    <x v="1"/>
    <x v="1"/>
    <n v="2154"/>
    <x v="0"/>
    <x v="4"/>
    <x v="4"/>
    <x v="4"/>
    <n v="114"/>
  </r>
  <r>
    <x v="243"/>
    <x v="2"/>
    <s v="2025-2026"/>
    <x v="0"/>
    <x v="68"/>
    <x v="7"/>
    <x v="7"/>
    <n v="800"/>
    <x v="0"/>
    <x v="19"/>
    <x v="3"/>
    <x v="3"/>
    <n v="522"/>
  </r>
  <r>
    <x v="82"/>
    <x v="2"/>
    <s v="2025-2026"/>
    <x v="0"/>
    <x v="8"/>
    <x v="1"/>
    <x v="1"/>
    <n v="2158"/>
    <x v="0"/>
    <x v="4"/>
    <x v="3"/>
    <x v="3"/>
    <n v="517"/>
  </r>
  <r>
    <x v="337"/>
    <x v="0"/>
    <s v="2024-2025"/>
    <x v="1"/>
    <x v="10"/>
    <x v="4"/>
    <x v="4"/>
    <n v="3551"/>
    <x v="0"/>
    <x v="8"/>
    <x v="9"/>
    <x v="9"/>
    <n v="264"/>
  </r>
  <r>
    <x v="98"/>
    <x v="2"/>
    <s v="2025-2026"/>
    <x v="1"/>
    <x v="62"/>
    <x v="0"/>
    <x v="0"/>
    <n v="6112"/>
    <x v="0"/>
    <x v="14"/>
    <x v="4"/>
    <x v="4"/>
    <n v="289"/>
  </r>
  <r>
    <x v="99"/>
    <x v="0"/>
    <s v="2024-2025"/>
    <x v="0"/>
    <x v="70"/>
    <x v="4"/>
    <x v="4"/>
    <n v="3400"/>
    <x v="0"/>
    <x v="8"/>
    <x v="3"/>
    <x v="3"/>
    <n v="493"/>
  </r>
  <r>
    <x v="338"/>
    <x v="2"/>
    <s v="2025-2026"/>
    <x v="0"/>
    <x v="94"/>
    <x v="5"/>
    <x v="5"/>
    <n v="7250"/>
    <x v="0"/>
    <x v="9"/>
    <x v="5"/>
    <x v="5"/>
    <n v="381"/>
  </r>
  <r>
    <x v="339"/>
    <x v="2"/>
    <s v="2025-2026"/>
    <x v="1"/>
    <x v="16"/>
    <x v="0"/>
    <x v="0"/>
    <n v="6030"/>
    <x v="0"/>
    <x v="0"/>
    <x v="3"/>
    <x v="3"/>
    <n v="460"/>
  </r>
  <r>
    <x v="80"/>
    <x v="1"/>
    <s v="2023-2024"/>
    <x v="0"/>
    <x v="50"/>
    <x v="4"/>
    <x v="4"/>
    <n v="3179"/>
    <x v="0"/>
    <x v="6"/>
    <x v="5"/>
    <x v="5"/>
    <n v="30"/>
  </r>
  <r>
    <x v="204"/>
    <x v="0"/>
    <s v="2024-2025"/>
    <x v="0"/>
    <x v="32"/>
    <x v="6"/>
    <x v="6"/>
    <n v="5169"/>
    <x v="0"/>
    <x v="13"/>
    <x v="1"/>
    <x v="1"/>
    <n v="520"/>
  </r>
  <r>
    <x v="269"/>
    <x v="0"/>
    <s v="2024-2025"/>
    <x v="1"/>
    <x v="53"/>
    <x v="3"/>
    <x v="3"/>
    <n v="4119"/>
    <x v="0"/>
    <x v="10"/>
    <x v="1"/>
    <x v="1"/>
    <n v="516"/>
  </r>
  <r>
    <x v="340"/>
    <x v="1"/>
    <s v="2023-2024"/>
    <x v="0"/>
    <x v="33"/>
    <x v="4"/>
    <x v="4"/>
    <n v="3280"/>
    <x v="0"/>
    <x v="8"/>
    <x v="5"/>
    <x v="5"/>
    <n v="602"/>
  </r>
  <r>
    <x v="341"/>
    <x v="0"/>
    <s v="2024-2025"/>
    <x v="0"/>
    <x v="54"/>
    <x v="4"/>
    <x v="4"/>
    <n v="3030"/>
    <x v="0"/>
    <x v="7"/>
    <x v="7"/>
    <x v="7"/>
    <n v="168"/>
  </r>
  <r>
    <x v="342"/>
    <x v="0"/>
    <s v="2024-2025"/>
    <x v="0"/>
    <x v="38"/>
    <x v="3"/>
    <x v="3"/>
    <n v="4802"/>
    <x v="0"/>
    <x v="12"/>
    <x v="3"/>
    <x v="3"/>
    <n v="82"/>
  </r>
  <r>
    <x v="343"/>
    <x v="1"/>
    <s v="2023-2024"/>
    <x v="0"/>
    <x v="0"/>
    <x v="0"/>
    <x v="0"/>
    <n v="6021"/>
    <x v="0"/>
    <x v="0"/>
    <x v="4"/>
    <x v="4"/>
    <n v="322"/>
  </r>
  <r>
    <x v="131"/>
    <x v="1"/>
    <s v="2023-2024"/>
    <x v="0"/>
    <x v="7"/>
    <x v="4"/>
    <x v="4"/>
    <n v="3175"/>
    <x v="0"/>
    <x v="6"/>
    <x v="0"/>
    <x v="0"/>
    <n v="458"/>
  </r>
  <r>
    <x v="344"/>
    <x v="1"/>
    <s v="2023-2024"/>
    <x v="0"/>
    <x v="11"/>
    <x v="5"/>
    <x v="5"/>
    <n v="7010"/>
    <x v="0"/>
    <x v="9"/>
    <x v="3"/>
    <x v="3"/>
    <n v="78"/>
  </r>
  <r>
    <x v="345"/>
    <x v="0"/>
    <s v="2024-2025"/>
    <x v="0"/>
    <x v="58"/>
    <x v="0"/>
    <x v="0"/>
    <n v="6027"/>
    <x v="0"/>
    <x v="0"/>
    <x v="3"/>
    <x v="3"/>
    <n v="562"/>
  </r>
  <r>
    <x v="300"/>
    <x v="1"/>
    <s v="2023-2024"/>
    <x v="0"/>
    <x v="78"/>
    <x v="1"/>
    <x v="1"/>
    <n v="2141"/>
    <x v="0"/>
    <x v="4"/>
    <x v="3"/>
    <x v="3"/>
    <n v="531"/>
  </r>
  <r>
    <x v="163"/>
    <x v="0"/>
    <s v="2024-2025"/>
    <x v="0"/>
    <x v="29"/>
    <x v="4"/>
    <x v="4"/>
    <n v="3500"/>
    <x v="0"/>
    <x v="8"/>
    <x v="3"/>
    <x v="3"/>
    <n v="127"/>
  </r>
  <r>
    <x v="346"/>
    <x v="0"/>
    <s v="2024-2025"/>
    <x v="0"/>
    <x v="18"/>
    <x v="6"/>
    <x v="6"/>
    <n v="5168"/>
    <x v="0"/>
    <x v="13"/>
    <x v="3"/>
    <x v="3"/>
    <n v="490"/>
  </r>
  <r>
    <x v="133"/>
    <x v="1"/>
    <s v="2023-2024"/>
    <x v="1"/>
    <x v="60"/>
    <x v="1"/>
    <x v="1"/>
    <n v="2541"/>
    <x v="0"/>
    <x v="2"/>
    <x v="2"/>
    <x v="2"/>
    <n v="568"/>
  </r>
  <r>
    <x v="347"/>
    <x v="1"/>
    <s v="2023-2024"/>
    <x v="0"/>
    <x v="50"/>
    <x v="4"/>
    <x v="4"/>
    <n v="3179"/>
    <x v="0"/>
    <x v="6"/>
    <x v="1"/>
    <x v="1"/>
    <n v="595"/>
  </r>
  <r>
    <x v="110"/>
    <x v="2"/>
    <s v="2025-2026"/>
    <x v="0"/>
    <x v="74"/>
    <x v="1"/>
    <x v="1"/>
    <n v="2485"/>
    <x v="0"/>
    <x v="1"/>
    <x v="4"/>
    <x v="4"/>
    <n v="585"/>
  </r>
  <r>
    <x v="176"/>
    <x v="2"/>
    <s v="2025-2026"/>
    <x v="1"/>
    <x v="84"/>
    <x v="3"/>
    <x v="3"/>
    <n v="4215"/>
    <x v="0"/>
    <x v="3"/>
    <x v="3"/>
    <x v="3"/>
    <n v="614"/>
  </r>
  <r>
    <x v="257"/>
    <x v="0"/>
    <s v="2024-2025"/>
    <x v="0"/>
    <x v="28"/>
    <x v="1"/>
    <x v="1"/>
    <n v="2830"/>
    <x v="0"/>
    <x v="11"/>
    <x v="3"/>
    <x v="3"/>
    <n v="557"/>
  </r>
  <r>
    <x v="348"/>
    <x v="1"/>
    <s v="2023-2024"/>
    <x v="0"/>
    <x v="35"/>
    <x v="3"/>
    <x v="3"/>
    <n v="4558"/>
    <x v="0"/>
    <x v="15"/>
    <x v="3"/>
    <x v="3"/>
    <n v="212"/>
  </r>
  <r>
    <x v="349"/>
    <x v="1"/>
    <s v="2023-2024"/>
    <x v="0"/>
    <x v="93"/>
    <x v="4"/>
    <x v="4"/>
    <n v="3915"/>
    <x v="0"/>
    <x v="16"/>
    <x v="2"/>
    <x v="2"/>
    <n v="424"/>
  </r>
  <r>
    <x v="350"/>
    <x v="0"/>
    <s v="2024-2025"/>
    <x v="0"/>
    <x v="60"/>
    <x v="1"/>
    <x v="1"/>
    <n v="2541"/>
    <x v="0"/>
    <x v="2"/>
    <x v="7"/>
    <x v="7"/>
    <n v="790"/>
  </r>
  <r>
    <x v="17"/>
    <x v="0"/>
    <s v="2024-2025"/>
    <x v="0"/>
    <x v="13"/>
    <x v="1"/>
    <x v="1"/>
    <n v="2480"/>
    <x v="0"/>
    <x v="1"/>
    <x v="1"/>
    <x v="1"/>
    <n v="604"/>
  </r>
  <r>
    <x v="129"/>
    <x v="0"/>
    <s v="2024-2025"/>
    <x v="0"/>
    <x v="82"/>
    <x v="3"/>
    <x v="3"/>
    <n v="4655"/>
    <x v="0"/>
    <x v="17"/>
    <x v="4"/>
    <x v="4"/>
    <n v="422"/>
  </r>
  <r>
    <x v="351"/>
    <x v="0"/>
    <s v="2024-2025"/>
    <x v="1"/>
    <x v="56"/>
    <x v="1"/>
    <x v="1"/>
    <n v="2795"/>
    <x v="0"/>
    <x v="11"/>
    <x v="5"/>
    <x v="5"/>
    <n v="118"/>
  </r>
  <r>
    <x v="352"/>
    <x v="1"/>
    <s v="2023-2024"/>
    <x v="1"/>
    <x v="13"/>
    <x v="1"/>
    <x v="1"/>
    <n v="2480"/>
    <x v="0"/>
    <x v="1"/>
    <x v="3"/>
    <x v="3"/>
    <n v="528"/>
  </r>
  <r>
    <x v="353"/>
    <x v="1"/>
    <s v="2023-2024"/>
    <x v="0"/>
    <x v="60"/>
    <x v="1"/>
    <x v="1"/>
    <n v="2541"/>
    <x v="0"/>
    <x v="2"/>
    <x v="3"/>
    <x v="3"/>
    <n v="189"/>
  </r>
  <r>
    <x v="207"/>
    <x v="0"/>
    <s v="2024-2025"/>
    <x v="0"/>
    <x v="91"/>
    <x v="1"/>
    <x v="1"/>
    <n v="2064"/>
    <x v="0"/>
    <x v="5"/>
    <x v="7"/>
    <x v="7"/>
    <n v="61"/>
  </r>
  <r>
    <x v="354"/>
    <x v="0"/>
    <s v="2024-2025"/>
    <x v="1"/>
    <x v="86"/>
    <x v="0"/>
    <x v="0"/>
    <n v="6725"/>
    <x v="0"/>
    <x v="20"/>
    <x v="4"/>
    <x v="4"/>
    <n v="247"/>
  </r>
  <r>
    <x v="355"/>
    <x v="0"/>
    <s v="2024-2025"/>
    <x v="0"/>
    <x v="14"/>
    <x v="1"/>
    <x v="1"/>
    <n v="2790"/>
    <x v="0"/>
    <x v="11"/>
    <x v="2"/>
    <x v="2"/>
    <n v="786"/>
  </r>
  <r>
    <x v="356"/>
    <x v="0"/>
    <s v="2024-2025"/>
    <x v="1"/>
    <x v="73"/>
    <x v="6"/>
    <x v="6"/>
    <n v="5607"/>
    <x v="0"/>
    <x v="18"/>
    <x v="5"/>
    <x v="5"/>
    <n v="152"/>
  </r>
  <r>
    <x v="270"/>
    <x v="0"/>
    <s v="2024-2025"/>
    <x v="0"/>
    <x v="90"/>
    <x v="3"/>
    <x v="3"/>
    <n v="4700"/>
    <x v="0"/>
    <x v="17"/>
    <x v="1"/>
    <x v="1"/>
    <n v="733"/>
  </r>
  <r>
    <x v="37"/>
    <x v="2"/>
    <s v="2025-2026"/>
    <x v="1"/>
    <x v="5"/>
    <x v="1"/>
    <x v="1"/>
    <n v="2067"/>
    <x v="0"/>
    <x v="5"/>
    <x v="1"/>
    <x v="1"/>
    <n v="419"/>
  </r>
  <r>
    <x v="6"/>
    <x v="1"/>
    <s v="2023-2024"/>
    <x v="0"/>
    <x v="85"/>
    <x v="0"/>
    <x v="0"/>
    <n v="6530"/>
    <x v="0"/>
    <x v="20"/>
    <x v="9"/>
    <x v="9"/>
    <n v="151"/>
  </r>
  <r>
    <x v="263"/>
    <x v="0"/>
    <s v="2024-2025"/>
    <x v="0"/>
    <x v="91"/>
    <x v="1"/>
    <x v="1"/>
    <n v="2064"/>
    <x v="0"/>
    <x v="5"/>
    <x v="2"/>
    <x v="2"/>
    <n v="645"/>
  </r>
  <r>
    <x v="357"/>
    <x v="1"/>
    <s v="2023-2024"/>
    <x v="0"/>
    <x v="70"/>
    <x v="4"/>
    <x v="4"/>
    <n v="3400"/>
    <x v="0"/>
    <x v="8"/>
    <x v="3"/>
    <x v="3"/>
    <n v="356"/>
  </r>
  <r>
    <x v="286"/>
    <x v="0"/>
    <s v="2024-2025"/>
    <x v="1"/>
    <x v="83"/>
    <x v="0"/>
    <x v="0"/>
    <n v="6052"/>
    <x v="0"/>
    <x v="0"/>
    <x v="4"/>
    <x v="4"/>
    <n v="318"/>
  </r>
  <r>
    <x v="358"/>
    <x v="0"/>
    <s v="2024-2025"/>
    <x v="0"/>
    <x v="32"/>
    <x v="6"/>
    <x v="6"/>
    <n v="5169"/>
    <x v="0"/>
    <x v="13"/>
    <x v="3"/>
    <x v="3"/>
    <n v="48"/>
  </r>
  <r>
    <x v="224"/>
    <x v="1"/>
    <s v="2023-2024"/>
    <x v="0"/>
    <x v="19"/>
    <x v="1"/>
    <x v="1"/>
    <n v="2800"/>
    <x v="0"/>
    <x v="11"/>
    <x v="4"/>
    <x v="4"/>
    <n v="580"/>
  </r>
  <r>
    <x v="359"/>
    <x v="2"/>
    <s v="2025-2026"/>
    <x v="1"/>
    <x v="10"/>
    <x v="4"/>
    <x v="4"/>
    <n v="3551"/>
    <x v="0"/>
    <x v="8"/>
    <x v="3"/>
    <x v="3"/>
    <n v="263"/>
  </r>
  <r>
    <x v="126"/>
    <x v="0"/>
    <s v="2024-2025"/>
    <x v="0"/>
    <x v="41"/>
    <x v="5"/>
    <x v="5"/>
    <n v="7320"/>
    <x v="0"/>
    <x v="9"/>
    <x v="3"/>
    <x v="3"/>
    <n v="108"/>
  </r>
  <r>
    <x v="360"/>
    <x v="2"/>
    <s v="2025-2026"/>
    <x v="0"/>
    <x v="50"/>
    <x v="4"/>
    <x v="4"/>
    <n v="3179"/>
    <x v="0"/>
    <x v="6"/>
    <x v="3"/>
    <x v="3"/>
    <n v="744"/>
  </r>
  <r>
    <x v="361"/>
    <x v="0"/>
    <s v="2024-2025"/>
    <x v="0"/>
    <x v="89"/>
    <x v="4"/>
    <x v="4"/>
    <n v="3136"/>
    <x v="0"/>
    <x v="6"/>
    <x v="3"/>
    <x v="3"/>
    <n v="339"/>
  </r>
  <r>
    <x v="362"/>
    <x v="2"/>
    <s v="2025-2026"/>
    <x v="0"/>
    <x v="7"/>
    <x v="4"/>
    <x v="4"/>
    <n v="3175"/>
    <x v="0"/>
    <x v="6"/>
    <x v="8"/>
    <x v="8"/>
    <n v="373"/>
  </r>
  <r>
    <x v="275"/>
    <x v="0"/>
    <s v="2024-2025"/>
    <x v="1"/>
    <x v="76"/>
    <x v="1"/>
    <x v="1"/>
    <n v="2031"/>
    <x v="0"/>
    <x v="5"/>
    <x v="1"/>
    <x v="1"/>
    <n v="660"/>
  </r>
  <r>
    <x v="363"/>
    <x v="2"/>
    <s v="2025-2026"/>
    <x v="1"/>
    <x v="5"/>
    <x v="1"/>
    <x v="1"/>
    <n v="2067"/>
    <x v="0"/>
    <x v="5"/>
    <x v="7"/>
    <x v="7"/>
    <n v="397"/>
  </r>
  <r>
    <x v="364"/>
    <x v="0"/>
    <s v="2024-2025"/>
    <x v="1"/>
    <x v="2"/>
    <x v="2"/>
    <x v="2"/>
    <n v="2617"/>
    <x v="0"/>
    <x v="2"/>
    <x v="3"/>
    <x v="3"/>
    <n v="591"/>
  </r>
  <r>
    <x v="188"/>
    <x v="0"/>
    <s v="2024-2025"/>
    <x v="0"/>
    <x v="4"/>
    <x v="1"/>
    <x v="1"/>
    <n v="2154"/>
    <x v="0"/>
    <x v="4"/>
    <x v="3"/>
    <x v="3"/>
    <n v="173"/>
  </r>
  <r>
    <x v="228"/>
    <x v="1"/>
    <s v="2023-2024"/>
    <x v="1"/>
    <x v="59"/>
    <x v="3"/>
    <x v="3"/>
    <n v="4509"/>
    <x v="0"/>
    <x v="3"/>
    <x v="5"/>
    <x v="5"/>
    <n v="522"/>
  </r>
  <r>
    <x v="255"/>
    <x v="0"/>
    <s v="2024-2025"/>
    <x v="1"/>
    <x v="73"/>
    <x v="6"/>
    <x v="6"/>
    <n v="5607"/>
    <x v="0"/>
    <x v="18"/>
    <x v="6"/>
    <x v="6"/>
    <n v="351"/>
  </r>
  <r>
    <x v="365"/>
    <x v="1"/>
    <s v="2023-2024"/>
    <x v="0"/>
    <x v="39"/>
    <x v="0"/>
    <x v="0"/>
    <n v="6330"/>
    <x v="0"/>
    <x v="14"/>
    <x v="6"/>
    <x v="6"/>
    <n v="776"/>
  </r>
  <r>
    <x v="145"/>
    <x v="0"/>
    <s v="2024-2025"/>
    <x v="0"/>
    <x v="2"/>
    <x v="2"/>
    <x v="2"/>
    <n v="2617"/>
    <x v="0"/>
    <x v="2"/>
    <x v="5"/>
    <x v="5"/>
    <n v="448"/>
  </r>
  <r>
    <x v="366"/>
    <x v="0"/>
    <s v="2024-2025"/>
    <x v="0"/>
    <x v="2"/>
    <x v="2"/>
    <x v="2"/>
    <n v="2617"/>
    <x v="0"/>
    <x v="2"/>
    <x v="1"/>
    <x v="1"/>
    <n v="30"/>
  </r>
  <r>
    <x v="87"/>
    <x v="0"/>
    <s v="2024-2025"/>
    <x v="0"/>
    <x v="25"/>
    <x v="4"/>
    <x v="4"/>
    <n v="3550"/>
    <x v="0"/>
    <x v="8"/>
    <x v="6"/>
    <x v="6"/>
    <n v="39"/>
  </r>
  <r>
    <x v="329"/>
    <x v="0"/>
    <s v="2024-2025"/>
    <x v="1"/>
    <x v="42"/>
    <x v="3"/>
    <x v="3"/>
    <n v="4870"/>
    <x v="0"/>
    <x v="12"/>
    <x v="5"/>
    <x v="5"/>
    <n v="311"/>
  </r>
  <r>
    <x v="367"/>
    <x v="2"/>
    <s v="2025-2026"/>
    <x v="0"/>
    <x v="44"/>
    <x v="4"/>
    <x v="4"/>
    <n v="3977"/>
    <x v="0"/>
    <x v="16"/>
    <x v="4"/>
    <x v="4"/>
    <n v="350"/>
  </r>
  <r>
    <x v="282"/>
    <x v="0"/>
    <s v="2024-2025"/>
    <x v="0"/>
    <x v="81"/>
    <x v="3"/>
    <x v="3"/>
    <n v="4680"/>
    <x v="0"/>
    <x v="17"/>
    <x v="4"/>
    <x v="4"/>
    <n v="427"/>
  </r>
  <r>
    <x v="224"/>
    <x v="1"/>
    <s v="2023-2024"/>
    <x v="1"/>
    <x v="62"/>
    <x v="0"/>
    <x v="0"/>
    <n v="6112"/>
    <x v="0"/>
    <x v="14"/>
    <x v="2"/>
    <x v="2"/>
    <n v="311"/>
  </r>
  <r>
    <x v="368"/>
    <x v="0"/>
    <s v="2024-2025"/>
    <x v="0"/>
    <x v="82"/>
    <x v="3"/>
    <x v="3"/>
    <n v="4655"/>
    <x v="0"/>
    <x v="17"/>
    <x v="5"/>
    <x v="5"/>
    <n v="672"/>
  </r>
  <r>
    <x v="132"/>
    <x v="0"/>
    <s v="2024-2025"/>
    <x v="0"/>
    <x v="12"/>
    <x v="3"/>
    <x v="3"/>
    <n v="4068"/>
    <x v="0"/>
    <x v="10"/>
    <x v="5"/>
    <x v="5"/>
    <n v="211"/>
  </r>
  <r>
    <x v="369"/>
    <x v="2"/>
    <s v="2025-2026"/>
    <x v="1"/>
    <x v="37"/>
    <x v="1"/>
    <x v="1"/>
    <n v="2750"/>
    <x v="0"/>
    <x v="11"/>
    <x v="5"/>
    <x v="5"/>
    <n v="552"/>
  </r>
  <r>
    <x v="370"/>
    <x v="2"/>
    <s v="2025-2026"/>
    <x v="0"/>
    <x v="20"/>
    <x v="4"/>
    <x v="4"/>
    <n v="3429"/>
    <x v="0"/>
    <x v="8"/>
    <x v="5"/>
    <x v="5"/>
    <n v="586"/>
  </r>
  <r>
    <x v="349"/>
    <x v="1"/>
    <s v="2023-2024"/>
    <x v="0"/>
    <x v="55"/>
    <x v="3"/>
    <x v="3"/>
    <n v="4703"/>
    <x v="0"/>
    <x v="17"/>
    <x v="5"/>
    <x v="5"/>
    <n v="161"/>
  </r>
  <r>
    <x v="371"/>
    <x v="0"/>
    <s v="2024-2025"/>
    <x v="0"/>
    <x v="38"/>
    <x v="3"/>
    <x v="3"/>
    <n v="4802"/>
    <x v="0"/>
    <x v="12"/>
    <x v="0"/>
    <x v="0"/>
    <n v="167"/>
  </r>
  <r>
    <x v="372"/>
    <x v="0"/>
    <s v="2024-2025"/>
    <x v="0"/>
    <x v="61"/>
    <x v="6"/>
    <x v="6"/>
    <n v="5343"/>
    <x v="0"/>
    <x v="18"/>
    <x v="4"/>
    <x v="4"/>
    <n v="751"/>
  </r>
  <r>
    <x v="373"/>
    <x v="1"/>
    <s v="2023-2024"/>
    <x v="1"/>
    <x v="86"/>
    <x v="0"/>
    <x v="0"/>
    <n v="6725"/>
    <x v="0"/>
    <x v="20"/>
    <x v="6"/>
    <x v="6"/>
    <n v="675"/>
  </r>
  <r>
    <x v="26"/>
    <x v="1"/>
    <s v="2023-2024"/>
    <x v="0"/>
    <x v="41"/>
    <x v="5"/>
    <x v="5"/>
    <n v="7320"/>
    <x v="0"/>
    <x v="9"/>
    <x v="9"/>
    <x v="9"/>
    <n v="130"/>
  </r>
  <r>
    <x v="374"/>
    <x v="0"/>
    <s v="2024-2025"/>
    <x v="0"/>
    <x v="11"/>
    <x v="5"/>
    <x v="5"/>
    <n v="7010"/>
    <x v="0"/>
    <x v="9"/>
    <x v="6"/>
    <x v="6"/>
    <n v="272"/>
  </r>
  <r>
    <x v="57"/>
    <x v="0"/>
    <s v="2024-2025"/>
    <x v="0"/>
    <x v="70"/>
    <x v="4"/>
    <x v="4"/>
    <n v="3400"/>
    <x v="0"/>
    <x v="8"/>
    <x v="1"/>
    <x v="1"/>
    <n v="300"/>
  </r>
  <r>
    <x v="343"/>
    <x v="1"/>
    <s v="2023-2024"/>
    <x v="0"/>
    <x v="12"/>
    <x v="3"/>
    <x v="3"/>
    <n v="4068"/>
    <x v="0"/>
    <x v="10"/>
    <x v="3"/>
    <x v="3"/>
    <n v="748"/>
  </r>
  <r>
    <x v="375"/>
    <x v="1"/>
    <s v="2023-2024"/>
    <x v="0"/>
    <x v="92"/>
    <x v="3"/>
    <x v="3"/>
    <n v="4305"/>
    <x v="0"/>
    <x v="3"/>
    <x v="7"/>
    <x v="7"/>
    <n v="731"/>
  </r>
  <r>
    <x v="355"/>
    <x v="0"/>
    <s v="2024-2025"/>
    <x v="0"/>
    <x v="50"/>
    <x v="4"/>
    <x v="4"/>
    <n v="3179"/>
    <x v="0"/>
    <x v="6"/>
    <x v="4"/>
    <x v="4"/>
    <n v="799"/>
  </r>
  <r>
    <x v="376"/>
    <x v="0"/>
    <s v="2024-2025"/>
    <x v="0"/>
    <x v="22"/>
    <x v="1"/>
    <x v="1"/>
    <n v="2539"/>
    <x v="0"/>
    <x v="2"/>
    <x v="1"/>
    <x v="1"/>
    <n v="588"/>
  </r>
  <r>
    <x v="356"/>
    <x v="0"/>
    <s v="2024-2025"/>
    <x v="0"/>
    <x v="95"/>
    <x v="7"/>
    <x v="7"/>
    <n v="870"/>
    <x v="0"/>
    <x v="19"/>
    <x v="3"/>
    <x v="3"/>
    <n v="438"/>
  </r>
  <r>
    <x v="377"/>
    <x v="1"/>
    <s v="2023-2024"/>
    <x v="0"/>
    <x v="34"/>
    <x v="4"/>
    <x v="4"/>
    <n v="3018"/>
    <x v="0"/>
    <x v="7"/>
    <x v="1"/>
    <x v="1"/>
    <n v="545"/>
  </r>
  <r>
    <x v="378"/>
    <x v="2"/>
    <s v="2025-2026"/>
    <x v="0"/>
    <x v="30"/>
    <x v="4"/>
    <x v="4"/>
    <n v="3131"/>
    <x v="0"/>
    <x v="6"/>
    <x v="3"/>
    <x v="3"/>
    <n v="488"/>
  </r>
  <r>
    <x v="54"/>
    <x v="0"/>
    <s v="2024-2025"/>
    <x v="1"/>
    <x v="23"/>
    <x v="1"/>
    <x v="1"/>
    <n v="2650"/>
    <x v="0"/>
    <x v="11"/>
    <x v="0"/>
    <x v="0"/>
    <n v="508"/>
  </r>
  <r>
    <x v="379"/>
    <x v="0"/>
    <s v="2024-2025"/>
    <x v="0"/>
    <x v="12"/>
    <x v="3"/>
    <x v="3"/>
    <n v="4068"/>
    <x v="0"/>
    <x v="10"/>
    <x v="7"/>
    <x v="7"/>
    <n v="645"/>
  </r>
  <r>
    <x v="380"/>
    <x v="0"/>
    <s v="2024-2025"/>
    <x v="0"/>
    <x v="85"/>
    <x v="0"/>
    <x v="0"/>
    <n v="6530"/>
    <x v="0"/>
    <x v="20"/>
    <x v="3"/>
    <x v="3"/>
    <n v="466"/>
  </r>
  <r>
    <x v="81"/>
    <x v="0"/>
    <s v="2024-2025"/>
    <x v="1"/>
    <x v="2"/>
    <x v="2"/>
    <x v="2"/>
    <n v="2617"/>
    <x v="0"/>
    <x v="2"/>
    <x v="4"/>
    <x v="4"/>
    <n v="211"/>
  </r>
  <r>
    <x v="94"/>
    <x v="0"/>
    <s v="2024-2025"/>
    <x v="1"/>
    <x v="0"/>
    <x v="0"/>
    <x v="0"/>
    <n v="6021"/>
    <x v="0"/>
    <x v="0"/>
    <x v="5"/>
    <x v="5"/>
    <n v="401"/>
  </r>
  <r>
    <x v="310"/>
    <x v="0"/>
    <s v="2024-2025"/>
    <x v="0"/>
    <x v="43"/>
    <x v="1"/>
    <x v="1"/>
    <n v="2560"/>
    <x v="0"/>
    <x v="2"/>
    <x v="1"/>
    <x v="1"/>
    <n v="194"/>
  </r>
  <r>
    <x v="273"/>
    <x v="0"/>
    <s v="2024-2025"/>
    <x v="0"/>
    <x v="0"/>
    <x v="0"/>
    <x v="0"/>
    <n v="6021"/>
    <x v="0"/>
    <x v="0"/>
    <x v="3"/>
    <x v="3"/>
    <n v="502"/>
  </r>
  <r>
    <x v="381"/>
    <x v="1"/>
    <s v="2023-2024"/>
    <x v="0"/>
    <x v="41"/>
    <x v="5"/>
    <x v="5"/>
    <n v="7320"/>
    <x v="0"/>
    <x v="9"/>
    <x v="0"/>
    <x v="0"/>
    <n v="727"/>
  </r>
  <r>
    <x v="382"/>
    <x v="0"/>
    <s v="2024-2025"/>
    <x v="0"/>
    <x v="89"/>
    <x v="4"/>
    <x v="4"/>
    <n v="3136"/>
    <x v="0"/>
    <x v="6"/>
    <x v="0"/>
    <x v="0"/>
    <n v="54"/>
  </r>
  <r>
    <x v="383"/>
    <x v="1"/>
    <s v="2023-2024"/>
    <x v="0"/>
    <x v="68"/>
    <x v="7"/>
    <x v="7"/>
    <n v="800"/>
    <x v="0"/>
    <x v="19"/>
    <x v="3"/>
    <x v="3"/>
    <n v="581"/>
  </r>
  <r>
    <x v="384"/>
    <x v="1"/>
    <s v="2023-2024"/>
    <x v="0"/>
    <x v="9"/>
    <x v="4"/>
    <x v="4"/>
    <n v="3076"/>
    <x v="0"/>
    <x v="7"/>
    <x v="0"/>
    <x v="0"/>
    <n v="508"/>
  </r>
  <r>
    <x v="385"/>
    <x v="1"/>
    <s v="2023-2024"/>
    <x v="0"/>
    <x v="85"/>
    <x v="0"/>
    <x v="0"/>
    <n v="6530"/>
    <x v="0"/>
    <x v="20"/>
    <x v="0"/>
    <x v="0"/>
    <n v="444"/>
  </r>
  <r>
    <x v="386"/>
    <x v="2"/>
    <s v="2025-2026"/>
    <x v="0"/>
    <x v="45"/>
    <x v="3"/>
    <x v="3"/>
    <n v="4570"/>
    <x v="0"/>
    <x v="15"/>
    <x v="5"/>
    <x v="5"/>
    <n v="310"/>
  </r>
  <r>
    <x v="387"/>
    <x v="0"/>
    <s v="2024-2025"/>
    <x v="0"/>
    <x v="78"/>
    <x v="1"/>
    <x v="1"/>
    <n v="2141"/>
    <x v="0"/>
    <x v="4"/>
    <x v="4"/>
    <x v="4"/>
    <n v="607"/>
  </r>
  <r>
    <x v="388"/>
    <x v="2"/>
    <s v="2025-2026"/>
    <x v="1"/>
    <x v="13"/>
    <x v="1"/>
    <x v="1"/>
    <n v="2480"/>
    <x v="0"/>
    <x v="1"/>
    <x v="0"/>
    <x v="0"/>
    <n v="544"/>
  </r>
  <r>
    <x v="48"/>
    <x v="0"/>
    <s v="2024-2025"/>
    <x v="1"/>
    <x v="15"/>
    <x v="1"/>
    <x v="1"/>
    <n v="2020"/>
    <x v="0"/>
    <x v="5"/>
    <x v="0"/>
    <x v="0"/>
    <n v="247"/>
  </r>
  <r>
    <x v="4"/>
    <x v="0"/>
    <s v="2024-2025"/>
    <x v="0"/>
    <x v="29"/>
    <x v="4"/>
    <x v="4"/>
    <n v="3500"/>
    <x v="0"/>
    <x v="8"/>
    <x v="0"/>
    <x v="0"/>
    <n v="41"/>
  </r>
  <r>
    <x v="95"/>
    <x v="1"/>
    <s v="2023-2024"/>
    <x v="1"/>
    <x v="72"/>
    <x v="4"/>
    <x v="4"/>
    <n v="3931"/>
    <x v="0"/>
    <x v="16"/>
    <x v="0"/>
    <x v="0"/>
    <n v="342"/>
  </r>
  <r>
    <x v="165"/>
    <x v="0"/>
    <s v="2024-2025"/>
    <x v="1"/>
    <x v="37"/>
    <x v="1"/>
    <x v="1"/>
    <n v="2750"/>
    <x v="0"/>
    <x v="11"/>
    <x v="2"/>
    <x v="2"/>
    <n v="104"/>
  </r>
  <r>
    <x v="175"/>
    <x v="1"/>
    <s v="2023-2024"/>
    <x v="1"/>
    <x v="76"/>
    <x v="1"/>
    <x v="1"/>
    <n v="2031"/>
    <x v="0"/>
    <x v="5"/>
    <x v="0"/>
    <x v="0"/>
    <n v="621"/>
  </r>
  <r>
    <x v="89"/>
    <x v="0"/>
    <s v="2024-2025"/>
    <x v="1"/>
    <x v="23"/>
    <x v="1"/>
    <x v="1"/>
    <n v="2650"/>
    <x v="0"/>
    <x v="11"/>
    <x v="1"/>
    <x v="1"/>
    <n v="719"/>
  </r>
  <r>
    <x v="389"/>
    <x v="0"/>
    <s v="2024-2025"/>
    <x v="0"/>
    <x v="33"/>
    <x v="4"/>
    <x v="4"/>
    <n v="3280"/>
    <x v="0"/>
    <x v="8"/>
    <x v="0"/>
    <x v="0"/>
    <n v="260"/>
  </r>
  <r>
    <x v="390"/>
    <x v="2"/>
    <s v="2025-2026"/>
    <x v="0"/>
    <x v="33"/>
    <x v="4"/>
    <x v="4"/>
    <n v="3280"/>
    <x v="0"/>
    <x v="8"/>
    <x v="9"/>
    <x v="9"/>
    <n v="597"/>
  </r>
  <r>
    <x v="391"/>
    <x v="2"/>
    <s v="2025-2026"/>
    <x v="0"/>
    <x v="96"/>
    <x v="4"/>
    <x v="4"/>
    <n v="3690"/>
    <x v="0"/>
    <x v="16"/>
    <x v="3"/>
    <x v="3"/>
    <n v="568"/>
  </r>
  <r>
    <x v="133"/>
    <x v="1"/>
    <s v="2023-2024"/>
    <x v="0"/>
    <x v="28"/>
    <x v="1"/>
    <x v="1"/>
    <n v="2830"/>
    <x v="0"/>
    <x v="11"/>
    <x v="2"/>
    <x v="2"/>
    <n v="724"/>
  </r>
  <r>
    <x v="392"/>
    <x v="0"/>
    <s v="2024-2025"/>
    <x v="0"/>
    <x v="92"/>
    <x v="3"/>
    <x v="3"/>
    <n v="4305"/>
    <x v="0"/>
    <x v="3"/>
    <x v="2"/>
    <x v="2"/>
    <n v="668"/>
  </r>
  <r>
    <x v="393"/>
    <x v="0"/>
    <s v="2024-2025"/>
    <x v="0"/>
    <x v="22"/>
    <x v="1"/>
    <x v="1"/>
    <n v="2539"/>
    <x v="0"/>
    <x v="2"/>
    <x v="3"/>
    <x v="3"/>
    <n v="548"/>
  </r>
  <r>
    <x v="394"/>
    <x v="0"/>
    <s v="2024-2025"/>
    <x v="0"/>
    <x v="65"/>
    <x v="1"/>
    <x v="1"/>
    <n v="2131"/>
    <x v="0"/>
    <x v="4"/>
    <x v="0"/>
    <x v="0"/>
    <n v="504"/>
  </r>
  <r>
    <x v="283"/>
    <x v="2"/>
    <s v="2025-2026"/>
    <x v="0"/>
    <x v="34"/>
    <x v="4"/>
    <x v="4"/>
    <n v="3018"/>
    <x v="0"/>
    <x v="7"/>
    <x v="3"/>
    <x v="3"/>
    <n v="285"/>
  </r>
  <r>
    <x v="395"/>
    <x v="0"/>
    <s v="2024-2025"/>
    <x v="0"/>
    <x v="95"/>
    <x v="7"/>
    <x v="7"/>
    <n v="870"/>
    <x v="0"/>
    <x v="19"/>
    <x v="5"/>
    <x v="5"/>
    <n v="47"/>
  </r>
  <r>
    <x v="238"/>
    <x v="0"/>
    <s v="2024-2025"/>
    <x v="0"/>
    <x v="20"/>
    <x v="4"/>
    <x v="4"/>
    <n v="3429"/>
    <x v="0"/>
    <x v="8"/>
    <x v="1"/>
    <x v="1"/>
    <n v="309"/>
  </r>
  <r>
    <x v="359"/>
    <x v="2"/>
    <s v="2025-2026"/>
    <x v="0"/>
    <x v="2"/>
    <x v="2"/>
    <x v="2"/>
    <n v="2617"/>
    <x v="0"/>
    <x v="2"/>
    <x v="1"/>
    <x v="1"/>
    <n v="435"/>
  </r>
  <r>
    <x v="79"/>
    <x v="0"/>
    <s v="2024-2025"/>
    <x v="0"/>
    <x v="72"/>
    <x v="4"/>
    <x v="4"/>
    <n v="3931"/>
    <x v="0"/>
    <x v="16"/>
    <x v="2"/>
    <x v="2"/>
    <n v="665"/>
  </r>
  <r>
    <x v="299"/>
    <x v="2"/>
    <s v="2025-2026"/>
    <x v="0"/>
    <x v="52"/>
    <x v="3"/>
    <x v="3"/>
    <n v="4053"/>
    <x v="0"/>
    <x v="10"/>
    <x v="3"/>
    <x v="3"/>
    <n v="679"/>
  </r>
  <r>
    <x v="396"/>
    <x v="0"/>
    <s v="2024-2025"/>
    <x v="0"/>
    <x v="69"/>
    <x v="4"/>
    <x v="4"/>
    <n v="3199"/>
    <x v="0"/>
    <x v="6"/>
    <x v="6"/>
    <x v="6"/>
    <n v="704"/>
  </r>
  <r>
    <x v="194"/>
    <x v="2"/>
    <s v="2025-2026"/>
    <x v="0"/>
    <x v="27"/>
    <x v="4"/>
    <x v="4"/>
    <n v="3066"/>
    <x v="0"/>
    <x v="7"/>
    <x v="0"/>
    <x v="0"/>
    <n v="544"/>
  </r>
  <r>
    <x v="397"/>
    <x v="0"/>
    <s v="2024-2025"/>
    <x v="1"/>
    <x v="73"/>
    <x v="6"/>
    <x v="6"/>
    <n v="5607"/>
    <x v="0"/>
    <x v="18"/>
    <x v="7"/>
    <x v="7"/>
    <n v="413"/>
  </r>
  <r>
    <x v="17"/>
    <x v="0"/>
    <s v="2024-2025"/>
    <x v="0"/>
    <x v="75"/>
    <x v="0"/>
    <x v="0"/>
    <n v="6450"/>
    <x v="0"/>
    <x v="20"/>
    <x v="5"/>
    <x v="5"/>
    <n v="340"/>
  </r>
  <r>
    <x v="398"/>
    <x v="0"/>
    <s v="2024-2025"/>
    <x v="0"/>
    <x v="22"/>
    <x v="1"/>
    <x v="1"/>
    <n v="2539"/>
    <x v="0"/>
    <x v="2"/>
    <x v="6"/>
    <x v="6"/>
    <n v="617"/>
  </r>
  <r>
    <x v="180"/>
    <x v="1"/>
    <s v="2023-2024"/>
    <x v="0"/>
    <x v="91"/>
    <x v="1"/>
    <x v="1"/>
    <n v="2064"/>
    <x v="0"/>
    <x v="5"/>
    <x v="1"/>
    <x v="1"/>
    <n v="342"/>
  </r>
  <r>
    <x v="386"/>
    <x v="2"/>
    <s v="2025-2026"/>
    <x v="0"/>
    <x v="2"/>
    <x v="2"/>
    <x v="2"/>
    <n v="2617"/>
    <x v="0"/>
    <x v="2"/>
    <x v="4"/>
    <x v="4"/>
    <n v="326"/>
  </r>
  <r>
    <x v="325"/>
    <x v="0"/>
    <s v="2024-2025"/>
    <x v="0"/>
    <x v="95"/>
    <x v="7"/>
    <x v="7"/>
    <n v="870"/>
    <x v="0"/>
    <x v="19"/>
    <x v="2"/>
    <x v="2"/>
    <n v="196"/>
  </r>
  <r>
    <x v="37"/>
    <x v="2"/>
    <s v="2025-2026"/>
    <x v="0"/>
    <x v="28"/>
    <x v="1"/>
    <x v="1"/>
    <n v="2830"/>
    <x v="0"/>
    <x v="11"/>
    <x v="5"/>
    <x v="5"/>
    <n v="630"/>
  </r>
  <r>
    <x v="63"/>
    <x v="1"/>
    <s v="2023-2024"/>
    <x v="0"/>
    <x v="69"/>
    <x v="4"/>
    <x v="4"/>
    <n v="3199"/>
    <x v="0"/>
    <x v="6"/>
    <x v="0"/>
    <x v="0"/>
    <n v="286"/>
  </r>
  <r>
    <x v="399"/>
    <x v="0"/>
    <s v="2024-2025"/>
    <x v="0"/>
    <x v="81"/>
    <x v="3"/>
    <x v="3"/>
    <n v="4680"/>
    <x v="0"/>
    <x v="17"/>
    <x v="7"/>
    <x v="7"/>
    <n v="451"/>
  </r>
  <r>
    <x v="349"/>
    <x v="1"/>
    <s v="2023-2024"/>
    <x v="0"/>
    <x v="88"/>
    <x v="6"/>
    <x v="6"/>
    <n v="5011"/>
    <x v="0"/>
    <x v="13"/>
    <x v="5"/>
    <x v="5"/>
    <n v="196"/>
  </r>
  <r>
    <x v="400"/>
    <x v="2"/>
    <s v="2025-2026"/>
    <x v="0"/>
    <x v="4"/>
    <x v="1"/>
    <x v="1"/>
    <n v="2154"/>
    <x v="0"/>
    <x v="4"/>
    <x v="0"/>
    <x v="0"/>
    <n v="68"/>
  </r>
  <r>
    <x v="401"/>
    <x v="0"/>
    <s v="2024-2025"/>
    <x v="1"/>
    <x v="56"/>
    <x v="1"/>
    <x v="1"/>
    <n v="2795"/>
    <x v="0"/>
    <x v="11"/>
    <x v="2"/>
    <x v="2"/>
    <n v="355"/>
  </r>
  <r>
    <x v="236"/>
    <x v="0"/>
    <s v="2024-2025"/>
    <x v="0"/>
    <x v="2"/>
    <x v="2"/>
    <x v="2"/>
    <n v="2617"/>
    <x v="0"/>
    <x v="2"/>
    <x v="3"/>
    <x v="3"/>
    <n v="691"/>
  </r>
  <r>
    <x v="176"/>
    <x v="2"/>
    <s v="2025-2026"/>
    <x v="0"/>
    <x v="34"/>
    <x v="4"/>
    <x v="4"/>
    <n v="3018"/>
    <x v="0"/>
    <x v="7"/>
    <x v="8"/>
    <x v="8"/>
    <n v="772"/>
  </r>
  <r>
    <x v="203"/>
    <x v="0"/>
    <s v="2024-2025"/>
    <x v="1"/>
    <x v="59"/>
    <x v="3"/>
    <x v="3"/>
    <n v="4509"/>
    <x v="0"/>
    <x v="3"/>
    <x v="5"/>
    <x v="5"/>
    <n v="698"/>
  </r>
  <r>
    <x v="402"/>
    <x v="0"/>
    <s v="2024-2025"/>
    <x v="0"/>
    <x v="56"/>
    <x v="1"/>
    <x v="1"/>
    <n v="2795"/>
    <x v="0"/>
    <x v="11"/>
    <x v="3"/>
    <x v="3"/>
    <n v="128"/>
  </r>
  <r>
    <x v="403"/>
    <x v="1"/>
    <s v="2023-2024"/>
    <x v="0"/>
    <x v="60"/>
    <x v="1"/>
    <x v="1"/>
    <n v="2541"/>
    <x v="0"/>
    <x v="2"/>
    <x v="3"/>
    <x v="3"/>
    <n v="748"/>
  </r>
  <r>
    <x v="44"/>
    <x v="0"/>
    <s v="2024-2025"/>
    <x v="0"/>
    <x v="39"/>
    <x v="0"/>
    <x v="0"/>
    <n v="6330"/>
    <x v="0"/>
    <x v="14"/>
    <x v="7"/>
    <x v="7"/>
    <n v="540"/>
  </r>
  <r>
    <x v="23"/>
    <x v="2"/>
    <s v="2025-2026"/>
    <x v="0"/>
    <x v="56"/>
    <x v="1"/>
    <x v="1"/>
    <n v="2795"/>
    <x v="0"/>
    <x v="11"/>
    <x v="5"/>
    <x v="5"/>
    <n v="628"/>
  </r>
  <r>
    <x v="404"/>
    <x v="2"/>
    <s v="2025-2026"/>
    <x v="0"/>
    <x v="56"/>
    <x v="1"/>
    <x v="1"/>
    <n v="2795"/>
    <x v="0"/>
    <x v="11"/>
    <x v="3"/>
    <x v="3"/>
    <n v="785"/>
  </r>
  <r>
    <x v="114"/>
    <x v="0"/>
    <s v="2024-2025"/>
    <x v="0"/>
    <x v="81"/>
    <x v="3"/>
    <x v="3"/>
    <n v="4680"/>
    <x v="0"/>
    <x v="17"/>
    <x v="2"/>
    <x v="2"/>
    <n v="119"/>
  </r>
  <r>
    <x v="183"/>
    <x v="0"/>
    <s v="2024-2025"/>
    <x v="0"/>
    <x v="50"/>
    <x v="4"/>
    <x v="4"/>
    <n v="3179"/>
    <x v="0"/>
    <x v="6"/>
    <x v="2"/>
    <x v="2"/>
    <n v="374"/>
  </r>
  <r>
    <x v="229"/>
    <x v="1"/>
    <s v="2023-2024"/>
    <x v="0"/>
    <x v="34"/>
    <x v="4"/>
    <x v="4"/>
    <n v="3018"/>
    <x v="0"/>
    <x v="7"/>
    <x v="4"/>
    <x v="4"/>
    <n v="723"/>
  </r>
  <r>
    <x v="403"/>
    <x v="1"/>
    <s v="2023-2024"/>
    <x v="1"/>
    <x v="56"/>
    <x v="1"/>
    <x v="1"/>
    <n v="2795"/>
    <x v="0"/>
    <x v="11"/>
    <x v="0"/>
    <x v="0"/>
    <n v="704"/>
  </r>
  <r>
    <x v="405"/>
    <x v="2"/>
    <s v="2025-2026"/>
    <x v="1"/>
    <x v="76"/>
    <x v="1"/>
    <x v="1"/>
    <n v="2031"/>
    <x v="0"/>
    <x v="5"/>
    <x v="5"/>
    <x v="5"/>
    <n v="779"/>
  </r>
  <r>
    <x v="406"/>
    <x v="1"/>
    <s v="2023-2024"/>
    <x v="1"/>
    <x v="50"/>
    <x v="4"/>
    <x v="4"/>
    <n v="3179"/>
    <x v="0"/>
    <x v="6"/>
    <x v="5"/>
    <x v="5"/>
    <n v="435"/>
  </r>
  <r>
    <x v="56"/>
    <x v="2"/>
    <s v="2025-2026"/>
    <x v="0"/>
    <x v="74"/>
    <x v="1"/>
    <x v="1"/>
    <n v="2485"/>
    <x v="0"/>
    <x v="1"/>
    <x v="7"/>
    <x v="7"/>
    <n v="194"/>
  </r>
  <r>
    <x v="407"/>
    <x v="1"/>
    <s v="2023-2024"/>
    <x v="1"/>
    <x v="53"/>
    <x v="3"/>
    <x v="3"/>
    <n v="4119"/>
    <x v="0"/>
    <x v="10"/>
    <x v="1"/>
    <x v="1"/>
    <n v="197"/>
  </r>
  <r>
    <x v="32"/>
    <x v="0"/>
    <s v="2024-2025"/>
    <x v="1"/>
    <x v="83"/>
    <x v="0"/>
    <x v="0"/>
    <n v="6052"/>
    <x v="0"/>
    <x v="0"/>
    <x v="6"/>
    <x v="6"/>
    <n v="417"/>
  </r>
  <r>
    <x v="408"/>
    <x v="0"/>
    <s v="2024-2025"/>
    <x v="0"/>
    <x v="38"/>
    <x v="3"/>
    <x v="3"/>
    <n v="4802"/>
    <x v="0"/>
    <x v="12"/>
    <x v="3"/>
    <x v="3"/>
    <n v="255"/>
  </r>
  <r>
    <x v="37"/>
    <x v="2"/>
    <s v="2025-2026"/>
    <x v="0"/>
    <x v="64"/>
    <x v="1"/>
    <x v="1"/>
    <n v="2350"/>
    <x v="0"/>
    <x v="1"/>
    <x v="3"/>
    <x v="3"/>
    <n v="284"/>
  </r>
  <r>
    <x v="409"/>
    <x v="1"/>
    <s v="2023-2024"/>
    <x v="1"/>
    <x v="42"/>
    <x v="3"/>
    <x v="3"/>
    <n v="4870"/>
    <x v="0"/>
    <x v="12"/>
    <x v="4"/>
    <x v="4"/>
    <n v="659"/>
  </r>
  <r>
    <x v="410"/>
    <x v="1"/>
    <s v="2023-2024"/>
    <x v="1"/>
    <x v="5"/>
    <x v="1"/>
    <x v="1"/>
    <n v="2067"/>
    <x v="0"/>
    <x v="5"/>
    <x v="5"/>
    <x v="5"/>
    <n v="711"/>
  </r>
  <r>
    <x v="411"/>
    <x v="0"/>
    <s v="2024-2025"/>
    <x v="0"/>
    <x v="87"/>
    <x v="2"/>
    <x v="2"/>
    <n v="2609"/>
    <x v="0"/>
    <x v="2"/>
    <x v="3"/>
    <x v="3"/>
    <n v="224"/>
  </r>
  <r>
    <x v="412"/>
    <x v="2"/>
    <s v="2025-2026"/>
    <x v="1"/>
    <x v="62"/>
    <x v="0"/>
    <x v="0"/>
    <n v="6112"/>
    <x v="0"/>
    <x v="14"/>
    <x v="7"/>
    <x v="7"/>
    <n v="292"/>
  </r>
  <r>
    <x v="62"/>
    <x v="0"/>
    <s v="2024-2025"/>
    <x v="1"/>
    <x v="94"/>
    <x v="5"/>
    <x v="5"/>
    <n v="7250"/>
    <x v="0"/>
    <x v="9"/>
    <x v="0"/>
    <x v="0"/>
    <n v="405"/>
  </r>
  <r>
    <x v="413"/>
    <x v="0"/>
    <s v="2024-2025"/>
    <x v="0"/>
    <x v="46"/>
    <x v="3"/>
    <x v="3"/>
    <n v="4740"/>
    <x v="0"/>
    <x v="17"/>
    <x v="3"/>
    <x v="3"/>
    <n v="229"/>
  </r>
  <r>
    <x v="323"/>
    <x v="0"/>
    <s v="2024-2025"/>
    <x v="1"/>
    <x v="80"/>
    <x v="0"/>
    <x v="0"/>
    <n v="6109"/>
    <x v="0"/>
    <x v="14"/>
    <x v="4"/>
    <x v="4"/>
    <n v="43"/>
  </r>
  <r>
    <x v="6"/>
    <x v="1"/>
    <s v="2023-2024"/>
    <x v="1"/>
    <x v="15"/>
    <x v="1"/>
    <x v="1"/>
    <n v="2020"/>
    <x v="0"/>
    <x v="5"/>
    <x v="0"/>
    <x v="0"/>
    <n v="193"/>
  </r>
  <r>
    <x v="414"/>
    <x v="2"/>
    <s v="2025-2026"/>
    <x v="1"/>
    <x v="37"/>
    <x v="1"/>
    <x v="1"/>
    <n v="2750"/>
    <x v="0"/>
    <x v="11"/>
    <x v="1"/>
    <x v="1"/>
    <n v="148"/>
  </r>
  <r>
    <x v="415"/>
    <x v="0"/>
    <s v="2024-2025"/>
    <x v="1"/>
    <x v="37"/>
    <x v="1"/>
    <x v="1"/>
    <n v="2750"/>
    <x v="0"/>
    <x v="11"/>
    <x v="4"/>
    <x v="4"/>
    <n v="324"/>
  </r>
  <r>
    <x v="184"/>
    <x v="2"/>
    <s v="2025-2026"/>
    <x v="1"/>
    <x v="37"/>
    <x v="1"/>
    <x v="1"/>
    <n v="2750"/>
    <x v="0"/>
    <x v="11"/>
    <x v="0"/>
    <x v="0"/>
    <n v="741"/>
  </r>
  <r>
    <x v="68"/>
    <x v="2"/>
    <s v="2025-2026"/>
    <x v="0"/>
    <x v="57"/>
    <x v="6"/>
    <x v="6"/>
    <n v="5082"/>
    <x v="0"/>
    <x v="13"/>
    <x v="3"/>
    <x v="3"/>
    <n v="147"/>
  </r>
  <r>
    <x v="46"/>
    <x v="2"/>
    <s v="2025-2026"/>
    <x v="0"/>
    <x v="36"/>
    <x v="4"/>
    <x v="4"/>
    <n v="3148"/>
    <x v="0"/>
    <x v="6"/>
    <x v="4"/>
    <x v="4"/>
    <n v="201"/>
  </r>
  <r>
    <x v="416"/>
    <x v="2"/>
    <s v="2025-2026"/>
    <x v="0"/>
    <x v="46"/>
    <x v="3"/>
    <x v="3"/>
    <n v="4740"/>
    <x v="0"/>
    <x v="17"/>
    <x v="3"/>
    <x v="3"/>
    <n v="608"/>
  </r>
  <r>
    <x v="269"/>
    <x v="0"/>
    <s v="2024-2025"/>
    <x v="1"/>
    <x v="49"/>
    <x v="4"/>
    <x v="4"/>
    <n v="3134"/>
    <x v="0"/>
    <x v="6"/>
    <x v="3"/>
    <x v="3"/>
    <n v="389"/>
  </r>
  <r>
    <x v="417"/>
    <x v="2"/>
    <s v="2025-2026"/>
    <x v="0"/>
    <x v="74"/>
    <x v="1"/>
    <x v="1"/>
    <n v="2485"/>
    <x v="0"/>
    <x v="1"/>
    <x v="3"/>
    <x v="3"/>
    <n v="45"/>
  </r>
  <r>
    <x v="405"/>
    <x v="2"/>
    <s v="2025-2026"/>
    <x v="0"/>
    <x v="64"/>
    <x v="1"/>
    <x v="1"/>
    <n v="2350"/>
    <x v="0"/>
    <x v="1"/>
    <x v="1"/>
    <x v="1"/>
    <n v="661"/>
  </r>
  <r>
    <x v="418"/>
    <x v="2"/>
    <s v="2025-2026"/>
    <x v="0"/>
    <x v="36"/>
    <x v="4"/>
    <x v="4"/>
    <n v="3148"/>
    <x v="0"/>
    <x v="6"/>
    <x v="1"/>
    <x v="1"/>
    <n v="410"/>
  </r>
  <r>
    <x v="59"/>
    <x v="0"/>
    <s v="2024-2025"/>
    <x v="0"/>
    <x v="16"/>
    <x v="0"/>
    <x v="0"/>
    <n v="6030"/>
    <x v="0"/>
    <x v="0"/>
    <x v="3"/>
    <x v="3"/>
    <n v="169"/>
  </r>
  <r>
    <x v="419"/>
    <x v="1"/>
    <s v="2023-2024"/>
    <x v="1"/>
    <x v="36"/>
    <x v="4"/>
    <x v="4"/>
    <n v="3148"/>
    <x v="0"/>
    <x v="6"/>
    <x v="2"/>
    <x v="2"/>
    <n v="267"/>
  </r>
  <r>
    <x v="239"/>
    <x v="0"/>
    <s v="2024-2025"/>
    <x v="0"/>
    <x v="5"/>
    <x v="1"/>
    <x v="1"/>
    <n v="2067"/>
    <x v="0"/>
    <x v="5"/>
    <x v="7"/>
    <x v="7"/>
    <n v="385"/>
  </r>
  <r>
    <x v="420"/>
    <x v="0"/>
    <s v="2024-2025"/>
    <x v="1"/>
    <x v="23"/>
    <x v="1"/>
    <x v="1"/>
    <n v="2650"/>
    <x v="0"/>
    <x v="11"/>
    <x v="2"/>
    <x v="2"/>
    <n v="754"/>
  </r>
  <r>
    <x v="145"/>
    <x v="0"/>
    <s v="2024-2025"/>
    <x v="1"/>
    <x v="10"/>
    <x v="4"/>
    <x v="4"/>
    <n v="3551"/>
    <x v="0"/>
    <x v="8"/>
    <x v="2"/>
    <x v="2"/>
    <n v="414"/>
  </r>
  <r>
    <x v="242"/>
    <x v="2"/>
    <s v="2025-2026"/>
    <x v="0"/>
    <x v="39"/>
    <x v="0"/>
    <x v="0"/>
    <n v="6330"/>
    <x v="0"/>
    <x v="14"/>
    <x v="1"/>
    <x v="1"/>
    <n v="28"/>
  </r>
  <r>
    <x v="118"/>
    <x v="1"/>
    <s v="2023-2024"/>
    <x v="0"/>
    <x v="95"/>
    <x v="7"/>
    <x v="7"/>
    <n v="870"/>
    <x v="0"/>
    <x v="19"/>
    <x v="5"/>
    <x v="5"/>
    <n v="464"/>
  </r>
  <r>
    <x v="375"/>
    <x v="1"/>
    <s v="2023-2024"/>
    <x v="1"/>
    <x v="36"/>
    <x v="4"/>
    <x v="4"/>
    <n v="3148"/>
    <x v="0"/>
    <x v="6"/>
    <x v="7"/>
    <x v="7"/>
    <n v="280"/>
  </r>
  <r>
    <x v="376"/>
    <x v="0"/>
    <s v="2024-2025"/>
    <x v="0"/>
    <x v="44"/>
    <x v="4"/>
    <x v="4"/>
    <n v="3977"/>
    <x v="0"/>
    <x v="16"/>
    <x v="6"/>
    <x v="6"/>
    <n v="60"/>
  </r>
  <r>
    <x v="303"/>
    <x v="1"/>
    <s v="2023-2024"/>
    <x v="1"/>
    <x v="10"/>
    <x v="4"/>
    <x v="4"/>
    <n v="3551"/>
    <x v="0"/>
    <x v="8"/>
    <x v="1"/>
    <x v="1"/>
    <n v="391"/>
  </r>
  <r>
    <x v="421"/>
    <x v="0"/>
    <s v="2024-2025"/>
    <x v="0"/>
    <x v="78"/>
    <x v="1"/>
    <x v="1"/>
    <n v="2141"/>
    <x v="0"/>
    <x v="4"/>
    <x v="1"/>
    <x v="1"/>
    <n v="582"/>
  </r>
  <r>
    <x v="361"/>
    <x v="0"/>
    <s v="2024-2025"/>
    <x v="1"/>
    <x v="76"/>
    <x v="1"/>
    <x v="1"/>
    <n v="2031"/>
    <x v="0"/>
    <x v="5"/>
    <x v="6"/>
    <x v="6"/>
    <n v="473"/>
  </r>
  <r>
    <x v="206"/>
    <x v="2"/>
    <s v="2025-2026"/>
    <x v="1"/>
    <x v="36"/>
    <x v="4"/>
    <x v="4"/>
    <n v="3148"/>
    <x v="0"/>
    <x v="6"/>
    <x v="2"/>
    <x v="2"/>
    <n v="627"/>
  </r>
  <r>
    <x v="422"/>
    <x v="1"/>
    <s v="2023-2024"/>
    <x v="0"/>
    <x v="63"/>
    <x v="1"/>
    <x v="1"/>
    <n v="2015"/>
    <x v="0"/>
    <x v="5"/>
    <x v="0"/>
    <x v="0"/>
    <n v="317"/>
  </r>
  <r>
    <x v="115"/>
    <x v="0"/>
    <s v="2024-2025"/>
    <x v="0"/>
    <x v="34"/>
    <x v="4"/>
    <x v="4"/>
    <n v="3018"/>
    <x v="0"/>
    <x v="7"/>
    <x v="5"/>
    <x v="5"/>
    <n v="741"/>
  </r>
  <r>
    <x v="423"/>
    <x v="0"/>
    <s v="2024-2025"/>
    <x v="1"/>
    <x v="86"/>
    <x v="0"/>
    <x v="0"/>
    <n v="6725"/>
    <x v="0"/>
    <x v="20"/>
    <x v="9"/>
    <x v="9"/>
    <n v="319"/>
  </r>
  <r>
    <x v="412"/>
    <x v="2"/>
    <s v="2025-2026"/>
    <x v="1"/>
    <x v="67"/>
    <x v="3"/>
    <x v="3"/>
    <n v="4551"/>
    <x v="0"/>
    <x v="15"/>
    <x v="0"/>
    <x v="0"/>
    <n v="679"/>
  </r>
  <r>
    <x v="424"/>
    <x v="2"/>
    <s v="2025-2026"/>
    <x v="1"/>
    <x v="36"/>
    <x v="4"/>
    <x v="4"/>
    <n v="3148"/>
    <x v="0"/>
    <x v="6"/>
    <x v="1"/>
    <x v="1"/>
    <n v="675"/>
  </r>
  <r>
    <x v="364"/>
    <x v="0"/>
    <s v="2024-2025"/>
    <x v="0"/>
    <x v="44"/>
    <x v="4"/>
    <x v="4"/>
    <n v="3977"/>
    <x v="0"/>
    <x v="16"/>
    <x v="2"/>
    <x v="2"/>
    <n v="668"/>
  </r>
  <r>
    <x v="260"/>
    <x v="1"/>
    <s v="2023-2024"/>
    <x v="0"/>
    <x v="7"/>
    <x v="4"/>
    <x v="4"/>
    <n v="3175"/>
    <x v="0"/>
    <x v="6"/>
    <x v="9"/>
    <x v="9"/>
    <n v="168"/>
  </r>
  <r>
    <x v="184"/>
    <x v="2"/>
    <s v="2025-2026"/>
    <x v="0"/>
    <x v="75"/>
    <x v="0"/>
    <x v="0"/>
    <n v="6450"/>
    <x v="0"/>
    <x v="20"/>
    <x v="7"/>
    <x v="7"/>
    <n v="595"/>
  </r>
  <r>
    <x v="103"/>
    <x v="1"/>
    <s v="2023-2024"/>
    <x v="0"/>
    <x v="92"/>
    <x v="3"/>
    <x v="3"/>
    <n v="4305"/>
    <x v="0"/>
    <x v="3"/>
    <x v="3"/>
    <x v="3"/>
    <n v="546"/>
  </r>
  <r>
    <x v="87"/>
    <x v="0"/>
    <s v="2024-2025"/>
    <x v="0"/>
    <x v="71"/>
    <x v="6"/>
    <x v="6"/>
    <n v="5043"/>
    <x v="0"/>
    <x v="13"/>
    <x v="2"/>
    <x v="2"/>
    <n v="786"/>
  </r>
  <r>
    <x v="425"/>
    <x v="2"/>
    <s v="2025-2026"/>
    <x v="1"/>
    <x v="49"/>
    <x v="4"/>
    <x v="4"/>
    <n v="3134"/>
    <x v="0"/>
    <x v="6"/>
    <x v="2"/>
    <x v="2"/>
    <n v="508"/>
  </r>
  <r>
    <x v="183"/>
    <x v="0"/>
    <s v="2024-2025"/>
    <x v="0"/>
    <x v="84"/>
    <x v="3"/>
    <x v="3"/>
    <n v="4215"/>
    <x v="0"/>
    <x v="3"/>
    <x v="1"/>
    <x v="1"/>
    <n v="476"/>
  </r>
  <r>
    <x v="6"/>
    <x v="1"/>
    <s v="2023-2024"/>
    <x v="0"/>
    <x v="54"/>
    <x v="4"/>
    <x v="4"/>
    <n v="3030"/>
    <x v="0"/>
    <x v="7"/>
    <x v="3"/>
    <x v="3"/>
    <n v="708"/>
  </r>
  <r>
    <x v="232"/>
    <x v="1"/>
    <s v="2023-2024"/>
    <x v="0"/>
    <x v="39"/>
    <x v="0"/>
    <x v="0"/>
    <n v="6330"/>
    <x v="0"/>
    <x v="14"/>
    <x v="3"/>
    <x v="3"/>
    <n v="135"/>
  </r>
  <r>
    <x v="247"/>
    <x v="0"/>
    <s v="2024-2025"/>
    <x v="0"/>
    <x v="8"/>
    <x v="1"/>
    <x v="1"/>
    <n v="2158"/>
    <x v="0"/>
    <x v="4"/>
    <x v="0"/>
    <x v="0"/>
    <n v="179"/>
  </r>
  <r>
    <x v="426"/>
    <x v="0"/>
    <s v="2024-2025"/>
    <x v="0"/>
    <x v="82"/>
    <x v="3"/>
    <x v="3"/>
    <n v="4655"/>
    <x v="0"/>
    <x v="17"/>
    <x v="3"/>
    <x v="3"/>
    <n v="722"/>
  </r>
  <r>
    <x v="427"/>
    <x v="0"/>
    <s v="2024-2025"/>
    <x v="0"/>
    <x v="14"/>
    <x v="1"/>
    <x v="1"/>
    <n v="2790"/>
    <x v="0"/>
    <x v="11"/>
    <x v="3"/>
    <x v="3"/>
    <n v="46"/>
  </r>
  <r>
    <x v="428"/>
    <x v="1"/>
    <s v="2023-2024"/>
    <x v="0"/>
    <x v="15"/>
    <x v="1"/>
    <x v="1"/>
    <n v="2020"/>
    <x v="0"/>
    <x v="5"/>
    <x v="3"/>
    <x v="3"/>
    <n v="312"/>
  </r>
  <r>
    <x v="34"/>
    <x v="0"/>
    <s v="2024-2025"/>
    <x v="0"/>
    <x v="82"/>
    <x v="3"/>
    <x v="3"/>
    <n v="4655"/>
    <x v="0"/>
    <x v="17"/>
    <x v="3"/>
    <x v="3"/>
    <n v="79"/>
  </r>
  <r>
    <x v="429"/>
    <x v="0"/>
    <s v="2024-2025"/>
    <x v="1"/>
    <x v="23"/>
    <x v="1"/>
    <x v="1"/>
    <n v="2650"/>
    <x v="0"/>
    <x v="11"/>
    <x v="1"/>
    <x v="1"/>
    <n v="374"/>
  </r>
  <r>
    <x v="430"/>
    <x v="0"/>
    <s v="2024-2025"/>
    <x v="0"/>
    <x v="75"/>
    <x v="0"/>
    <x v="0"/>
    <n v="6450"/>
    <x v="0"/>
    <x v="20"/>
    <x v="7"/>
    <x v="7"/>
    <n v="580"/>
  </r>
  <r>
    <x v="431"/>
    <x v="0"/>
    <s v="2024-2025"/>
    <x v="0"/>
    <x v="43"/>
    <x v="1"/>
    <x v="1"/>
    <n v="2560"/>
    <x v="0"/>
    <x v="2"/>
    <x v="3"/>
    <x v="3"/>
    <n v="684"/>
  </r>
  <r>
    <x v="127"/>
    <x v="1"/>
    <s v="2023-2024"/>
    <x v="0"/>
    <x v="47"/>
    <x v="1"/>
    <x v="1"/>
    <n v="2101"/>
    <x v="0"/>
    <x v="4"/>
    <x v="3"/>
    <x v="3"/>
    <n v="329"/>
  </r>
  <r>
    <x v="114"/>
    <x v="0"/>
    <s v="2024-2025"/>
    <x v="0"/>
    <x v="50"/>
    <x v="4"/>
    <x v="4"/>
    <n v="3179"/>
    <x v="0"/>
    <x v="6"/>
    <x v="2"/>
    <x v="2"/>
    <n v="515"/>
  </r>
  <r>
    <x v="101"/>
    <x v="2"/>
    <s v="2025-2026"/>
    <x v="0"/>
    <x v="74"/>
    <x v="1"/>
    <x v="1"/>
    <n v="2485"/>
    <x v="0"/>
    <x v="1"/>
    <x v="6"/>
    <x v="6"/>
    <n v="563"/>
  </r>
  <r>
    <x v="432"/>
    <x v="0"/>
    <s v="2024-2025"/>
    <x v="0"/>
    <x v="89"/>
    <x v="4"/>
    <x v="4"/>
    <n v="3136"/>
    <x v="0"/>
    <x v="6"/>
    <x v="6"/>
    <x v="6"/>
    <n v="326"/>
  </r>
  <r>
    <x v="433"/>
    <x v="0"/>
    <s v="2024-2025"/>
    <x v="0"/>
    <x v="2"/>
    <x v="2"/>
    <x v="2"/>
    <n v="2617"/>
    <x v="0"/>
    <x v="2"/>
    <x v="3"/>
    <x v="3"/>
    <n v="661"/>
  </r>
  <r>
    <x v="424"/>
    <x v="2"/>
    <s v="2025-2026"/>
    <x v="0"/>
    <x v="66"/>
    <x v="3"/>
    <x v="3"/>
    <n v="4883"/>
    <x v="0"/>
    <x v="12"/>
    <x v="3"/>
    <x v="3"/>
    <n v="628"/>
  </r>
  <r>
    <x v="104"/>
    <x v="0"/>
    <s v="2024-2025"/>
    <x v="0"/>
    <x v="30"/>
    <x v="4"/>
    <x v="4"/>
    <n v="3131"/>
    <x v="0"/>
    <x v="6"/>
    <x v="4"/>
    <x v="4"/>
    <n v="685"/>
  </r>
  <r>
    <x v="4"/>
    <x v="0"/>
    <s v="2024-2025"/>
    <x v="0"/>
    <x v="32"/>
    <x v="6"/>
    <x v="6"/>
    <n v="5169"/>
    <x v="0"/>
    <x v="13"/>
    <x v="7"/>
    <x v="7"/>
    <n v="626"/>
  </r>
  <r>
    <x v="347"/>
    <x v="1"/>
    <s v="2023-2024"/>
    <x v="1"/>
    <x v="52"/>
    <x v="3"/>
    <x v="3"/>
    <n v="4053"/>
    <x v="0"/>
    <x v="10"/>
    <x v="0"/>
    <x v="0"/>
    <n v="683"/>
  </r>
  <r>
    <x v="64"/>
    <x v="1"/>
    <s v="2023-2024"/>
    <x v="0"/>
    <x v="69"/>
    <x v="4"/>
    <x v="4"/>
    <n v="3199"/>
    <x v="0"/>
    <x v="6"/>
    <x v="2"/>
    <x v="2"/>
    <n v="182"/>
  </r>
  <r>
    <x v="364"/>
    <x v="0"/>
    <s v="2024-2025"/>
    <x v="0"/>
    <x v="9"/>
    <x v="4"/>
    <x v="4"/>
    <n v="3076"/>
    <x v="0"/>
    <x v="7"/>
    <x v="6"/>
    <x v="6"/>
    <n v="617"/>
  </r>
  <r>
    <x v="434"/>
    <x v="2"/>
    <s v="2025-2026"/>
    <x v="0"/>
    <x v="50"/>
    <x v="4"/>
    <x v="4"/>
    <n v="3179"/>
    <x v="0"/>
    <x v="6"/>
    <x v="3"/>
    <x v="3"/>
    <n v="294"/>
  </r>
  <r>
    <x v="82"/>
    <x v="2"/>
    <s v="2025-2026"/>
    <x v="1"/>
    <x v="16"/>
    <x v="0"/>
    <x v="0"/>
    <n v="6030"/>
    <x v="0"/>
    <x v="0"/>
    <x v="6"/>
    <x v="6"/>
    <n v="105"/>
  </r>
  <r>
    <x v="43"/>
    <x v="1"/>
    <s v="2023-2024"/>
    <x v="1"/>
    <x v="79"/>
    <x v="6"/>
    <x v="6"/>
    <n v="5290"/>
    <x v="0"/>
    <x v="18"/>
    <x v="4"/>
    <x v="4"/>
    <n v="798"/>
  </r>
  <r>
    <x v="435"/>
    <x v="1"/>
    <s v="2023-2024"/>
    <x v="0"/>
    <x v="52"/>
    <x v="3"/>
    <x v="3"/>
    <n v="4053"/>
    <x v="0"/>
    <x v="10"/>
    <x v="1"/>
    <x v="1"/>
    <n v="757"/>
  </r>
  <r>
    <x v="409"/>
    <x v="1"/>
    <s v="2023-2024"/>
    <x v="1"/>
    <x v="59"/>
    <x v="3"/>
    <x v="3"/>
    <n v="4509"/>
    <x v="0"/>
    <x v="3"/>
    <x v="1"/>
    <x v="1"/>
    <n v="690"/>
  </r>
  <r>
    <x v="5"/>
    <x v="0"/>
    <s v="2024-2025"/>
    <x v="0"/>
    <x v="1"/>
    <x v="1"/>
    <x v="1"/>
    <n v="2478"/>
    <x v="0"/>
    <x v="1"/>
    <x v="5"/>
    <x v="5"/>
    <n v="672"/>
  </r>
  <r>
    <x v="436"/>
    <x v="1"/>
    <s v="2023-2024"/>
    <x v="0"/>
    <x v="53"/>
    <x v="3"/>
    <x v="3"/>
    <n v="4119"/>
    <x v="0"/>
    <x v="10"/>
    <x v="3"/>
    <x v="3"/>
    <n v="662"/>
  </r>
  <r>
    <x v="156"/>
    <x v="2"/>
    <s v="2025-2026"/>
    <x v="1"/>
    <x v="37"/>
    <x v="1"/>
    <x v="1"/>
    <n v="2750"/>
    <x v="0"/>
    <x v="11"/>
    <x v="6"/>
    <x v="6"/>
    <n v="326"/>
  </r>
  <r>
    <x v="235"/>
    <x v="0"/>
    <s v="2024-2025"/>
    <x v="1"/>
    <x v="0"/>
    <x v="0"/>
    <x v="0"/>
    <n v="6021"/>
    <x v="0"/>
    <x v="0"/>
    <x v="2"/>
    <x v="2"/>
    <n v="161"/>
  </r>
  <r>
    <x v="384"/>
    <x v="1"/>
    <s v="2023-2024"/>
    <x v="0"/>
    <x v="96"/>
    <x v="4"/>
    <x v="4"/>
    <n v="3690"/>
    <x v="0"/>
    <x v="16"/>
    <x v="6"/>
    <x v="6"/>
    <n v="303"/>
  </r>
  <r>
    <x v="95"/>
    <x v="1"/>
    <s v="2023-2024"/>
    <x v="1"/>
    <x v="47"/>
    <x v="1"/>
    <x v="1"/>
    <n v="2101"/>
    <x v="0"/>
    <x v="4"/>
    <x v="3"/>
    <x v="3"/>
    <n v="728"/>
  </r>
  <r>
    <x v="160"/>
    <x v="0"/>
    <s v="2024-2025"/>
    <x v="0"/>
    <x v="2"/>
    <x v="2"/>
    <x v="2"/>
    <n v="2617"/>
    <x v="0"/>
    <x v="2"/>
    <x v="2"/>
    <x v="2"/>
    <n v="409"/>
  </r>
  <r>
    <x v="100"/>
    <x v="0"/>
    <s v="2024-2025"/>
    <x v="1"/>
    <x v="61"/>
    <x v="6"/>
    <x v="6"/>
    <n v="5343"/>
    <x v="0"/>
    <x v="18"/>
    <x v="4"/>
    <x v="4"/>
    <n v="562"/>
  </r>
  <r>
    <x v="18"/>
    <x v="0"/>
    <s v="2024-2025"/>
    <x v="0"/>
    <x v="41"/>
    <x v="5"/>
    <x v="5"/>
    <n v="7320"/>
    <x v="0"/>
    <x v="9"/>
    <x v="0"/>
    <x v="0"/>
    <n v="740"/>
  </r>
  <r>
    <x v="437"/>
    <x v="0"/>
    <s v="2024-2025"/>
    <x v="0"/>
    <x v="68"/>
    <x v="7"/>
    <x v="7"/>
    <n v="800"/>
    <x v="0"/>
    <x v="19"/>
    <x v="5"/>
    <x v="5"/>
    <n v="60"/>
  </r>
  <r>
    <x v="364"/>
    <x v="0"/>
    <s v="2024-2025"/>
    <x v="1"/>
    <x v="62"/>
    <x v="0"/>
    <x v="0"/>
    <n v="6112"/>
    <x v="0"/>
    <x v="14"/>
    <x v="1"/>
    <x v="1"/>
    <n v="45"/>
  </r>
  <r>
    <x v="438"/>
    <x v="2"/>
    <s v="2025-2026"/>
    <x v="0"/>
    <x v="93"/>
    <x v="4"/>
    <x v="4"/>
    <n v="3915"/>
    <x v="0"/>
    <x v="16"/>
    <x v="3"/>
    <x v="3"/>
    <n v="639"/>
  </r>
  <r>
    <x v="439"/>
    <x v="0"/>
    <s v="2024-2025"/>
    <x v="0"/>
    <x v="12"/>
    <x v="3"/>
    <x v="3"/>
    <n v="4068"/>
    <x v="0"/>
    <x v="10"/>
    <x v="5"/>
    <x v="5"/>
    <n v="747"/>
  </r>
  <r>
    <x v="440"/>
    <x v="1"/>
    <s v="2023-2024"/>
    <x v="0"/>
    <x v="20"/>
    <x v="4"/>
    <x v="4"/>
    <n v="3429"/>
    <x v="0"/>
    <x v="8"/>
    <x v="6"/>
    <x v="6"/>
    <n v="354"/>
  </r>
  <r>
    <x v="395"/>
    <x v="0"/>
    <s v="2024-2025"/>
    <x v="1"/>
    <x v="23"/>
    <x v="1"/>
    <x v="1"/>
    <n v="2650"/>
    <x v="0"/>
    <x v="11"/>
    <x v="2"/>
    <x v="2"/>
    <n v="92"/>
  </r>
  <r>
    <x v="285"/>
    <x v="0"/>
    <s v="2024-2025"/>
    <x v="0"/>
    <x v="45"/>
    <x v="3"/>
    <x v="3"/>
    <n v="4570"/>
    <x v="0"/>
    <x v="15"/>
    <x v="6"/>
    <x v="6"/>
    <n v="390"/>
  </r>
  <r>
    <x v="279"/>
    <x v="2"/>
    <s v="2025-2026"/>
    <x v="0"/>
    <x v="58"/>
    <x v="0"/>
    <x v="0"/>
    <n v="6027"/>
    <x v="0"/>
    <x v="0"/>
    <x v="4"/>
    <x v="4"/>
    <n v="365"/>
  </r>
  <r>
    <x v="134"/>
    <x v="0"/>
    <s v="2024-2025"/>
    <x v="1"/>
    <x v="13"/>
    <x v="1"/>
    <x v="1"/>
    <n v="2480"/>
    <x v="0"/>
    <x v="1"/>
    <x v="1"/>
    <x v="1"/>
    <n v="293"/>
  </r>
  <r>
    <x v="441"/>
    <x v="1"/>
    <s v="2023-2024"/>
    <x v="0"/>
    <x v="73"/>
    <x v="6"/>
    <x v="6"/>
    <n v="5607"/>
    <x v="0"/>
    <x v="18"/>
    <x v="1"/>
    <x v="1"/>
    <n v="42"/>
  </r>
  <r>
    <x v="34"/>
    <x v="0"/>
    <s v="2024-2025"/>
    <x v="1"/>
    <x v="76"/>
    <x v="1"/>
    <x v="1"/>
    <n v="2031"/>
    <x v="0"/>
    <x v="5"/>
    <x v="0"/>
    <x v="0"/>
    <n v="30"/>
  </r>
  <r>
    <x v="34"/>
    <x v="0"/>
    <s v="2024-2025"/>
    <x v="0"/>
    <x v="95"/>
    <x v="7"/>
    <x v="7"/>
    <n v="870"/>
    <x v="0"/>
    <x v="19"/>
    <x v="4"/>
    <x v="4"/>
    <n v="533"/>
  </r>
  <r>
    <x v="390"/>
    <x v="2"/>
    <s v="2025-2026"/>
    <x v="0"/>
    <x v="25"/>
    <x v="4"/>
    <x v="4"/>
    <n v="3550"/>
    <x v="0"/>
    <x v="8"/>
    <x v="0"/>
    <x v="0"/>
    <n v="684"/>
  </r>
  <r>
    <x v="148"/>
    <x v="1"/>
    <s v="2023-2024"/>
    <x v="0"/>
    <x v="19"/>
    <x v="1"/>
    <x v="1"/>
    <n v="2800"/>
    <x v="0"/>
    <x v="11"/>
    <x v="3"/>
    <x v="3"/>
    <n v="128"/>
  </r>
  <r>
    <x v="442"/>
    <x v="0"/>
    <s v="2024-2025"/>
    <x v="0"/>
    <x v="54"/>
    <x v="4"/>
    <x v="4"/>
    <n v="3030"/>
    <x v="0"/>
    <x v="7"/>
    <x v="3"/>
    <x v="3"/>
    <n v="760"/>
  </r>
  <r>
    <x v="392"/>
    <x v="0"/>
    <s v="2024-2025"/>
    <x v="0"/>
    <x v="7"/>
    <x v="4"/>
    <x v="4"/>
    <n v="3175"/>
    <x v="0"/>
    <x v="6"/>
    <x v="5"/>
    <x v="5"/>
    <n v="177"/>
  </r>
  <r>
    <x v="443"/>
    <x v="0"/>
    <s v="2024-2025"/>
    <x v="0"/>
    <x v="81"/>
    <x v="3"/>
    <x v="3"/>
    <n v="4680"/>
    <x v="0"/>
    <x v="17"/>
    <x v="3"/>
    <x v="3"/>
    <n v="539"/>
  </r>
  <r>
    <x v="64"/>
    <x v="1"/>
    <s v="2023-2024"/>
    <x v="0"/>
    <x v="60"/>
    <x v="1"/>
    <x v="1"/>
    <n v="2541"/>
    <x v="0"/>
    <x v="2"/>
    <x v="4"/>
    <x v="4"/>
    <n v="750"/>
  </r>
  <r>
    <x v="369"/>
    <x v="2"/>
    <s v="2025-2026"/>
    <x v="0"/>
    <x v="24"/>
    <x v="1"/>
    <x v="1"/>
    <n v="2120"/>
    <x v="0"/>
    <x v="4"/>
    <x v="3"/>
    <x v="3"/>
    <n v="750"/>
  </r>
  <r>
    <x v="444"/>
    <x v="2"/>
    <s v="2025-2026"/>
    <x v="0"/>
    <x v="9"/>
    <x v="4"/>
    <x v="4"/>
    <n v="3076"/>
    <x v="0"/>
    <x v="7"/>
    <x v="3"/>
    <x v="3"/>
    <n v="376"/>
  </r>
  <r>
    <x v="445"/>
    <x v="0"/>
    <s v="2024-2025"/>
    <x v="0"/>
    <x v="41"/>
    <x v="5"/>
    <x v="5"/>
    <n v="7320"/>
    <x v="0"/>
    <x v="9"/>
    <x v="3"/>
    <x v="3"/>
    <n v="272"/>
  </r>
  <r>
    <x v="446"/>
    <x v="0"/>
    <s v="2024-2025"/>
    <x v="0"/>
    <x v="19"/>
    <x v="1"/>
    <x v="1"/>
    <n v="2800"/>
    <x v="0"/>
    <x v="11"/>
    <x v="0"/>
    <x v="0"/>
    <n v="280"/>
  </r>
  <r>
    <x v="111"/>
    <x v="0"/>
    <s v="2024-2025"/>
    <x v="0"/>
    <x v="96"/>
    <x v="4"/>
    <x v="4"/>
    <n v="3690"/>
    <x v="0"/>
    <x v="16"/>
    <x v="6"/>
    <x v="6"/>
    <n v="374"/>
  </r>
  <r>
    <x v="83"/>
    <x v="1"/>
    <s v="2023-2024"/>
    <x v="1"/>
    <x v="47"/>
    <x v="1"/>
    <x v="1"/>
    <n v="2101"/>
    <x v="0"/>
    <x v="4"/>
    <x v="7"/>
    <x v="7"/>
    <n v="42"/>
  </r>
  <r>
    <x v="330"/>
    <x v="0"/>
    <s v="2024-2025"/>
    <x v="0"/>
    <x v="65"/>
    <x v="1"/>
    <x v="1"/>
    <n v="2131"/>
    <x v="0"/>
    <x v="4"/>
    <x v="5"/>
    <x v="5"/>
    <n v="750"/>
  </r>
  <r>
    <x v="447"/>
    <x v="0"/>
    <s v="2024-2025"/>
    <x v="0"/>
    <x v="11"/>
    <x v="5"/>
    <x v="5"/>
    <n v="7010"/>
    <x v="0"/>
    <x v="9"/>
    <x v="6"/>
    <x v="6"/>
    <n v="535"/>
  </r>
  <r>
    <x v="415"/>
    <x v="0"/>
    <s v="2024-2025"/>
    <x v="0"/>
    <x v="39"/>
    <x v="0"/>
    <x v="0"/>
    <n v="6330"/>
    <x v="0"/>
    <x v="14"/>
    <x v="2"/>
    <x v="2"/>
    <n v="316"/>
  </r>
  <r>
    <x v="49"/>
    <x v="2"/>
    <s v="2025-2026"/>
    <x v="1"/>
    <x v="26"/>
    <x v="0"/>
    <x v="0"/>
    <n v="6280"/>
    <x v="0"/>
    <x v="14"/>
    <x v="4"/>
    <x v="4"/>
    <n v="583"/>
  </r>
  <r>
    <x v="150"/>
    <x v="0"/>
    <s v="2024-2025"/>
    <x v="0"/>
    <x v="42"/>
    <x v="3"/>
    <x v="3"/>
    <n v="4870"/>
    <x v="0"/>
    <x v="12"/>
    <x v="2"/>
    <x v="2"/>
    <n v="104"/>
  </r>
  <r>
    <x v="310"/>
    <x v="0"/>
    <s v="2024-2025"/>
    <x v="0"/>
    <x v="61"/>
    <x v="6"/>
    <x v="6"/>
    <n v="5343"/>
    <x v="0"/>
    <x v="18"/>
    <x v="1"/>
    <x v="1"/>
    <n v="284"/>
  </r>
  <r>
    <x v="448"/>
    <x v="1"/>
    <s v="2023-2024"/>
    <x v="0"/>
    <x v="39"/>
    <x v="0"/>
    <x v="0"/>
    <n v="6330"/>
    <x v="0"/>
    <x v="14"/>
    <x v="0"/>
    <x v="0"/>
    <n v="603"/>
  </r>
  <r>
    <x v="80"/>
    <x v="1"/>
    <s v="2023-2024"/>
    <x v="0"/>
    <x v="49"/>
    <x v="4"/>
    <x v="4"/>
    <n v="3134"/>
    <x v="0"/>
    <x v="6"/>
    <x v="2"/>
    <x v="2"/>
    <n v="467"/>
  </r>
  <r>
    <x v="276"/>
    <x v="2"/>
    <s v="2025-2026"/>
    <x v="1"/>
    <x v="60"/>
    <x v="1"/>
    <x v="1"/>
    <n v="2541"/>
    <x v="0"/>
    <x v="2"/>
    <x v="3"/>
    <x v="3"/>
    <n v="285"/>
  </r>
  <r>
    <x v="449"/>
    <x v="2"/>
    <s v="2025-2026"/>
    <x v="0"/>
    <x v="61"/>
    <x v="6"/>
    <x v="6"/>
    <n v="5343"/>
    <x v="0"/>
    <x v="18"/>
    <x v="3"/>
    <x v="3"/>
    <n v="548"/>
  </r>
  <r>
    <x v="238"/>
    <x v="0"/>
    <s v="2024-2025"/>
    <x v="1"/>
    <x v="67"/>
    <x v="3"/>
    <x v="3"/>
    <n v="4551"/>
    <x v="0"/>
    <x v="15"/>
    <x v="5"/>
    <x v="5"/>
    <n v="149"/>
  </r>
  <r>
    <x v="74"/>
    <x v="2"/>
    <s v="2025-2026"/>
    <x v="0"/>
    <x v="11"/>
    <x v="5"/>
    <x v="5"/>
    <n v="7010"/>
    <x v="0"/>
    <x v="9"/>
    <x v="7"/>
    <x v="7"/>
    <n v="562"/>
  </r>
  <r>
    <x v="450"/>
    <x v="0"/>
    <s v="2024-2025"/>
    <x v="0"/>
    <x v="89"/>
    <x v="4"/>
    <x v="4"/>
    <n v="3136"/>
    <x v="0"/>
    <x v="6"/>
    <x v="1"/>
    <x v="1"/>
    <n v="252"/>
  </r>
  <r>
    <x v="269"/>
    <x v="0"/>
    <s v="2024-2025"/>
    <x v="0"/>
    <x v="82"/>
    <x v="3"/>
    <x v="3"/>
    <n v="4655"/>
    <x v="0"/>
    <x v="17"/>
    <x v="4"/>
    <x v="4"/>
    <n v="28"/>
  </r>
  <r>
    <x v="451"/>
    <x v="0"/>
    <s v="2024-2025"/>
    <x v="0"/>
    <x v="46"/>
    <x v="3"/>
    <x v="3"/>
    <n v="4740"/>
    <x v="0"/>
    <x v="17"/>
    <x v="5"/>
    <x v="5"/>
    <n v="639"/>
  </r>
  <r>
    <x v="219"/>
    <x v="1"/>
    <s v="2023-2024"/>
    <x v="0"/>
    <x v="38"/>
    <x v="3"/>
    <x v="3"/>
    <n v="4802"/>
    <x v="0"/>
    <x v="12"/>
    <x v="6"/>
    <x v="6"/>
    <n v="263"/>
  </r>
  <r>
    <x v="452"/>
    <x v="0"/>
    <s v="2024-2025"/>
    <x v="0"/>
    <x v="34"/>
    <x v="4"/>
    <x v="4"/>
    <n v="3018"/>
    <x v="0"/>
    <x v="7"/>
    <x v="6"/>
    <x v="6"/>
    <n v="532"/>
  </r>
  <r>
    <x v="453"/>
    <x v="0"/>
    <s v="2024-2025"/>
    <x v="0"/>
    <x v="8"/>
    <x v="1"/>
    <x v="1"/>
    <n v="2158"/>
    <x v="0"/>
    <x v="4"/>
    <x v="5"/>
    <x v="5"/>
    <n v="565"/>
  </r>
  <r>
    <x v="128"/>
    <x v="2"/>
    <s v="2025-2026"/>
    <x v="1"/>
    <x v="76"/>
    <x v="1"/>
    <x v="1"/>
    <n v="2031"/>
    <x v="0"/>
    <x v="5"/>
    <x v="1"/>
    <x v="1"/>
    <n v="745"/>
  </r>
  <r>
    <x v="253"/>
    <x v="2"/>
    <s v="2025-2026"/>
    <x v="0"/>
    <x v="74"/>
    <x v="1"/>
    <x v="1"/>
    <n v="2485"/>
    <x v="0"/>
    <x v="1"/>
    <x v="5"/>
    <x v="5"/>
    <n v="593"/>
  </r>
  <r>
    <x v="179"/>
    <x v="0"/>
    <s v="2024-2025"/>
    <x v="0"/>
    <x v="91"/>
    <x v="1"/>
    <x v="1"/>
    <n v="2064"/>
    <x v="0"/>
    <x v="5"/>
    <x v="6"/>
    <x v="6"/>
    <n v="216"/>
  </r>
  <r>
    <x v="381"/>
    <x v="1"/>
    <s v="2023-2024"/>
    <x v="0"/>
    <x v="87"/>
    <x v="2"/>
    <x v="2"/>
    <n v="2609"/>
    <x v="0"/>
    <x v="2"/>
    <x v="1"/>
    <x v="1"/>
    <n v="522"/>
  </r>
  <r>
    <x v="370"/>
    <x v="2"/>
    <s v="2025-2026"/>
    <x v="0"/>
    <x v="29"/>
    <x v="4"/>
    <x v="4"/>
    <n v="3500"/>
    <x v="0"/>
    <x v="8"/>
    <x v="5"/>
    <x v="5"/>
    <n v="32"/>
  </r>
  <r>
    <x v="264"/>
    <x v="1"/>
    <s v="2023-2024"/>
    <x v="1"/>
    <x v="47"/>
    <x v="1"/>
    <x v="1"/>
    <n v="2101"/>
    <x v="0"/>
    <x v="4"/>
    <x v="5"/>
    <x v="5"/>
    <n v="519"/>
  </r>
  <r>
    <x v="454"/>
    <x v="0"/>
    <s v="2024-2025"/>
    <x v="0"/>
    <x v="57"/>
    <x v="6"/>
    <x v="6"/>
    <n v="5082"/>
    <x v="0"/>
    <x v="13"/>
    <x v="6"/>
    <x v="6"/>
    <n v="717"/>
  </r>
  <r>
    <x v="151"/>
    <x v="2"/>
    <s v="2025-2026"/>
    <x v="1"/>
    <x v="84"/>
    <x v="3"/>
    <x v="3"/>
    <n v="4215"/>
    <x v="0"/>
    <x v="3"/>
    <x v="5"/>
    <x v="5"/>
    <n v="174"/>
  </r>
  <r>
    <x v="337"/>
    <x v="0"/>
    <s v="2024-2025"/>
    <x v="1"/>
    <x v="86"/>
    <x v="0"/>
    <x v="0"/>
    <n v="6725"/>
    <x v="0"/>
    <x v="20"/>
    <x v="2"/>
    <x v="2"/>
    <n v="508"/>
  </r>
  <r>
    <x v="360"/>
    <x v="2"/>
    <s v="2025-2026"/>
    <x v="0"/>
    <x v="43"/>
    <x v="1"/>
    <x v="1"/>
    <n v="2560"/>
    <x v="0"/>
    <x v="2"/>
    <x v="4"/>
    <x v="4"/>
    <n v="459"/>
  </r>
  <r>
    <x v="426"/>
    <x v="0"/>
    <s v="2024-2025"/>
    <x v="0"/>
    <x v="11"/>
    <x v="5"/>
    <x v="5"/>
    <n v="7010"/>
    <x v="0"/>
    <x v="9"/>
    <x v="3"/>
    <x v="3"/>
    <n v="473"/>
  </r>
  <r>
    <x v="366"/>
    <x v="0"/>
    <s v="2024-2025"/>
    <x v="1"/>
    <x v="47"/>
    <x v="1"/>
    <x v="1"/>
    <n v="2101"/>
    <x v="0"/>
    <x v="4"/>
    <x v="4"/>
    <x v="4"/>
    <n v="258"/>
  </r>
  <r>
    <x v="166"/>
    <x v="0"/>
    <s v="2024-2025"/>
    <x v="0"/>
    <x v="51"/>
    <x v="4"/>
    <x v="4"/>
    <n v="3630"/>
    <x v="0"/>
    <x v="16"/>
    <x v="9"/>
    <x v="9"/>
    <n v="733"/>
  </r>
  <r>
    <x v="117"/>
    <x v="2"/>
    <s v="2025-2026"/>
    <x v="0"/>
    <x v="55"/>
    <x v="3"/>
    <x v="3"/>
    <n v="4703"/>
    <x v="0"/>
    <x v="17"/>
    <x v="4"/>
    <x v="4"/>
    <n v="586"/>
  </r>
  <r>
    <x v="248"/>
    <x v="1"/>
    <s v="2023-2024"/>
    <x v="0"/>
    <x v="38"/>
    <x v="3"/>
    <x v="3"/>
    <n v="4802"/>
    <x v="0"/>
    <x v="12"/>
    <x v="3"/>
    <x v="3"/>
    <n v="461"/>
  </r>
  <r>
    <x v="455"/>
    <x v="1"/>
    <s v="2023-2024"/>
    <x v="0"/>
    <x v="11"/>
    <x v="5"/>
    <x v="5"/>
    <n v="7010"/>
    <x v="0"/>
    <x v="9"/>
    <x v="7"/>
    <x v="7"/>
    <n v="581"/>
  </r>
  <r>
    <x v="451"/>
    <x v="0"/>
    <s v="2024-2025"/>
    <x v="0"/>
    <x v="30"/>
    <x v="4"/>
    <x v="4"/>
    <n v="3131"/>
    <x v="0"/>
    <x v="6"/>
    <x v="3"/>
    <x v="3"/>
    <n v="794"/>
  </r>
  <r>
    <x v="108"/>
    <x v="1"/>
    <s v="2023-2024"/>
    <x v="0"/>
    <x v="90"/>
    <x v="3"/>
    <x v="3"/>
    <n v="4700"/>
    <x v="0"/>
    <x v="17"/>
    <x v="1"/>
    <x v="1"/>
    <n v="518"/>
  </r>
  <r>
    <x v="456"/>
    <x v="2"/>
    <s v="2025-2026"/>
    <x v="0"/>
    <x v="24"/>
    <x v="1"/>
    <x v="1"/>
    <n v="2120"/>
    <x v="0"/>
    <x v="4"/>
    <x v="3"/>
    <x v="3"/>
    <n v="39"/>
  </r>
  <r>
    <x v="53"/>
    <x v="0"/>
    <s v="2024-2025"/>
    <x v="0"/>
    <x v="66"/>
    <x v="3"/>
    <x v="3"/>
    <n v="4883"/>
    <x v="0"/>
    <x v="12"/>
    <x v="7"/>
    <x v="7"/>
    <n v="275"/>
  </r>
  <r>
    <x v="457"/>
    <x v="0"/>
    <s v="2024-2025"/>
    <x v="0"/>
    <x v="63"/>
    <x v="1"/>
    <x v="1"/>
    <n v="2015"/>
    <x v="0"/>
    <x v="5"/>
    <x v="3"/>
    <x v="3"/>
    <n v="41"/>
  </r>
  <r>
    <x v="458"/>
    <x v="1"/>
    <s v="2023-2024"/>
    <x v="0"/>
    <x v="87"/>
    <x v="2"/>
    <x v="2"/>
    <n v="2609"/>
    <x v="0"/>
    <x v="2"/>
    <x v="3"/>
    <x v="3"/>
    <n v="748"/>
  </r>
  <r>
    <x v="116"/>
    <x v="2"/>
    <s v="2025-2026"/>
    <x v="0"/>
    <x v="18"/>
    <x v="6"/>
    <x v="6"/>
    <n v="5168"/>
    <x v="0"/>
    <x v="13"/>
    <x v="1"/>
    <x v="1"/>
    <n v="76"/>
  </r>
  <r>
    <x v="459"/>
    <x v="2"/>
    <s v="2025-2026"/>
    <x v="1"/>
    <x v="26"/>
    <x v="0"/>
    <x v="0"/>
    <n v="6280"/>
    <x v="0"/>
    <x v="14"/>
    <x v="3"/>
    <x v="3"/>
    <n v="412"/>
  </r>
  <r>
    <x v="280"/>
    <x v="0"/>
    <s v="2024-2025"/>
    <x v="1"/>
    <x v="59"/>
    <x v="3"/>
    <x v="3"/>
    <n v="4509"/>
    <x v="0"/>
    <x v="3"/>
    <x v="8"/>
    <x v="8"/>
    <n v="564"/>
  </r>
  <r>
    <x v="285"/>
    <x v="0"/>
    <s v="2024-2025"/>
    <x v="1"/>
    <x v="23"/>
    <x v="1"/>
    <x v="1"/>
    <n v="2650"/>
    <x v="0"/>
    <x v="11"/>
    <x v="8"/>
    <x v="8"/>
    <n v="461"/>
  </r>
  <r>
    <x v="151"/>
    <x v="2"/>
    <s v="2025-2026"/>
    <x v="0"/>
    <x v="43"/>
    <x v="1"/>
    <x v="1"/>
    <n v="2560"/>
    <x v="0"/>
    <x v="2"/>
    <x v="4"/>
    <x v="4"/>
    <n v="170"/>
  </r>
  <r>
    <x v="460"/>
    <x v="1"/>
    <s v="2023-2024"/>
    <x v="1"/>
    <x v="52"/>
    <x v="3"/>
    <x v="3"/>
    <n v="4053"/>
    <x v="0"/>
    <x v="10"/>
    <x v="8"/>
    <x v="8"/>
    <n v="603"/>
  </r>
  <r>
    <x v="325"/>
    <x v="0"/>
    <s v="2024-2025"/>
    <x v="0"/>
    <x v="2"/>
    <x v="2"/>
    <x v="2"/>
    <n v="2617"/>
    <x v="0"/>
    <x v="2"/>
    <x v="3"/>
    <x v="3"/>
    <n v="264"/>
  </r>
  <r>
    <x v="54"/>
    <x v="0"/>
    <s v="2024-2025"/>
    <x v="0"/>
    <x v="15"/>
    <x v="1"/>
    <x v="1"/>
    <n v="2020"/>
    <x v="0"/>
    <x v="5"/>
    <x v="3"/>
    <x v="3"/>
    <n v="166"/>
  </r>
  <r>
    <x v="461"/>
    <x v="0"/>
    <s v="2024-2025"/>
    <x v="0"/>
    <x v="95"/>
    <x v="7"/>
    <x v="7"/>
    <n v="870"/>
    <x v="0"/>
    <x v="19"/>
    <x v="7"/>
    <x v="7"/>
    <n v="39"/>
  </r>
  <r>
    <x v="328"/>
    <x v="0"/>
    <s v="2024-2025"/>
    <x v="0"/>
    <x v="9"/>
    <x v="4"/>
    <x v="4"/>
    <n v="3076"/>
    <x v="0"/>
    <x v="7"/>
    <x v="7"/>
    <x v="7"/>
    <n v="711"/>
  </r>
  <r>
    <x v="462"/>
    <x v="2"/>
    <s v="2025-2026"/>
    <x v="0"/>
    <x v="40"/>
    <x v="4"/>
    <x v="4"/>
    <n v="3353"/>
    <x v="0"/>
    <x v="8"/>
    <x v="5"/>
    <x v="5"/>
    <n v="67"/>
  </r>
  <r>
    <x v="166"/>
    <x v="0"/>
    <s v="2024-2025"/>
    <x v="0"/>
    <x v="78"/>
    <x v="1"/>
    <x v="1"/>
    <n v="2141"/>
    <x v="0"/>
    <x v="4"/>
    <x v="6"/>
    <x v="6"/>
    <n v="700"/>
  </r>
  <r>
    <x v="463"/>
    <x v="1"/>
    <s v="2023-2024"/>
    <x v="0"/>
    <x v="69"/>
    <x v="4"/>
    <x v="4"/>
    <n v="3199"/>
    <x v="0"/>
    <x v="6"/>
    <x v="5"/>
    <x v="5"/>
    <n v="116"/>
  </r>
  <r>
    <x v="464"/>
    <x v="2"/>
    <s v="2025-2026"/>
    <x v="0"/>
    <x v="91"/>
    <x v="1"/>
    <x v="1"/>
    <n v="2064"/>
    <x v="0"/>
    <x v="5"/>
    <x v="7"/>
    <x v="7"/>
    <n v="285"/>
  </r>
  <r>
    <x v="359"/>
    <x v="2"/>
    <s v="2025-2026"/>
    <x v="0"/>
    <x v="44"/>
    <x v="4"/>
    <x v="4"/>
    <n v="3977"/>
    <x v="0"/>
    <x v="16"/>
    <x v="1"/>
    <x v="1"/>
    <n v="316"/>
  </r>
  <r>
    <x v="465"/>
    <x v="0"/>
    <s v="2024-2025"/>
    <x v="0"/>
    <x v="45"/>
    <x v="3"/>
    <x v="3"/>
    <n v="4570"/>
    <x v="0"/>
    <x v="15"/>
    <x v="7"/>
    <x v="7"/>
    <n v="201"/>
  </r>
  <r>
    <x v="466"/>
    <x v="2"/>
    <s v="2025-2026"/>
    <x v="0"/>
    <x v="18"/>
    <x v="6"/>
    <x v="6"/>
    <n v="5168"/>
    <x v="0"/>
    <x v="13"/>
    <x v="1"/>
    <x v="1"/>
    <n v="36"/>
  </r>
  <r>
    <x v="383"/>
    <x v="1"/>
    <s v="2023-2024"/>
    <x v="0"/>
    <x v="11"/>
    <x v="5"/>
    <x v="5"/>
    <n v="7010"/>
    <x v="0"/>
    <x v="9"/>
    <x v="3"/>
    <x v="3"/>
    <n v="378"/>
  </r>
  <r>
    <x v="467"/>
    <x v="1"/>
    <s v="2023-2024"/>
    <x v="0"/>
    <x v="24"/>
    <x v="1"/>
    <x v="1"/>
    <n v="2120"/>
    <x v="0"/>
    <x v="4"/>
    <x v="0"/>
    <x v="0"/>
    <n v="759"/>
  </r>
  <r>
    <x v="468"/>
    <x v="0"/>
    <s v="2024-2025"/>
    <x v="0"/>
    <x v="65"/>
    <x v="1"/>
    <x v="1"/>
    <n v="2131"/>
    <x v="0"/>
    <x v="4"/>
    <x v="4"/>
    <x v="4"/>
    <n v="603"/>
  </r>
  <r>
    <x v="469"/>
    <x v="2"/>
    <s v="2025-2026"/>
    <x v="0"/>
    <x v="63"/>
    <x v="1"/>
    <x v="1"/>
    <n v="2015"/>
    <x v="0"/>
    <x v="5"/>
    <x v="1"/>
    <x v="1"/>
    <n v="393"/>
  </r>
  <r>
    <x v="353"/>
    <x v="1"/>
    <s v="2023-2024"/>
    <x v="0"/>
    <x v="61"/>
    <x v="6"/>
    <x v="6"/>
    <n v="5343"/>
    <x v="0"/>
    <x v="18"/>
    <x v="0"/>
    <x v="0"/>
    <n v="140"/>
  </r>
  <r>
    <x v="470"/>
    <x v="0"/>
    <s v="2024-2025"/>
    <x v="0"/>
    <x v="61"/>
    <x v="6"/>
    <x v="6"/>
    <n v="5343"/>
    <x v="0"/>
    <x v="18"/>
    <x v="2"/>
    <x v="2"/>
    <n v="513"/>
  </r>
  <r>
    <x v="471"/>
    <x v="1"/>
    <s v="2023-2024"/>
    <x v="0"/>
    <x v="71"/>
    <x v="6"/>
    <x v="6"/>
    <n v="5043"/>
    <x v="0"/>
    <x v="13"/>
    <x v="3"/>
    <x v="3"/>
    <n v="731"/>
  </r>
  <r>
    <x v="113"/>
    <x v="2"/>
    <s v="2025-2026"/>
    <x v="0"/>
    <x v="72"/>
    <x v="4"/>
    <x v="4"/>
    <n v="3931"/>
    <x v="0"/>
    <x v="16"/>
    <x v="9"/>
    <x v="9"/>
    <n v="721"/>
  </r>
  <r>
    <x v="472"/>
    <x v="0"/>
    <s v="2024-2025"/>
    <x v="1"/>
    <x v="30"/>
    <x v="4"/>
    <x v="4"/>
    <n v="3131"/>
    <x v="0"/>
    <x v="6"/>
    <x v="3"/>
    <x v="3"/>
    <n v="479"/>
  </r>
  <r>
    <x v="142"/>
    <x v="1"/>
    <s v="2023-2024"/>
    <x v="1"/>
    <x v="56"/>
    <x v="1"/>
    <x v="1"/>
    <n v="2795"/>
    <x v="0"/>
    <x v="11"/>
    <x v="4"/>
    <x v="4"/>
    <n v="302"/>
  </r>
  <r>
    <x v="211"/>
    <x v="0"/>
    <s v="2024-2025"/>
    <x v="1"/>
    <x v="36"/>
    <x v="4"/>
    <x v="4"/>
    <n v="3148"/>
    <x v="0"/>
    <x v="6"/>
    <x v="0"/>
    <x v="0"/>
    <n v="32"/>
  </r>
  <r>
    <x v="473"/>
    <x v="1"/>
    <s v="2023-2024"/>
    <x v="0"/>
    <x v="4"/>
    <x v="1"/>
    <x v="1"/>
    <n v="2154"/>
    <x v="0"/>
    <x v="4"/>
    <x v="4"/>
    <x v="4"/>
    <n v="579"/>
  </r>
  <r>
    <x v="459"/>
    <x v="2"/>
    <s v="2025-2026"/>
    <x v="0"/>
    <x v="43"/>
    <x v="1"/>
    <x v="1"/>
    <n v="2560"/>
    <x v="0"/>
    <x v="2"/>
    <x v="3"/>
    <x v="3"/>
    <n v="784"/>
  </r>
  <r>
    <x v="474"/>
    <x v="1"/>
    <s v="2023-2024"/>
    <x v="0"/>
    <x v="36"/>
    <x v="4"/>
    <x v="4"/>
    <n v="3148"/>
    <x v="0"/>
    <x v="6"/>
    <x v="3"/>
    <x v="3"/>
    <n v="120"/>
  </r>
  <r>
    <x v="475"/>
    <x v="2"/>
    <s v="2025-2026"/>
    <x v="0"/>
    <x v="7"/>
    <x v="4"/>
    <x v="4"/>
    <n v="3175"/>
    <x v="0"/>
    <x v="6"/>
    <x v="2"/>
    <x v="2"/>
    <n v="703"/>
  </r>
  <r>
    <x v="249"/>
    <x v="0"/>
    <s v="2024-2025"/>
    <x v="1"/>
    <x v="60"/>
    <x v="1"/>
    <x v="1"/>
    <n v="2541"/>
    <x v="0"/>
    <x v="2"/>
    <x v="6"/>
    <x v="6"/>
    <n v="717"/>
  </r>
  <r>
    <x v="232"/>
    <x v="1"/>
    <s v="2023-2024"/>
    <x v="0"/>
    <x v="22"/>
    <x v="1"/>
    <x v="1"/>
    <n v="2539"/>
    <x v="0"/>
    <x v="2"/>
    <x v="5"/>
    <x v="5"/>
    <n v="796"/>
  </r>
  <r>
    <x v="12"/>
    <x v="0"/>
    <s v="2024-2025"/>
    <x v="0"/>
    <x v="54"/>
    <x v="4"/>
    <x v="4"/>
    <n v="3030"/>
    <x v="0"/>
    <x v="7"/>
    <x v="5"/>
    <x v="5"/>
    <n v="66"/>
  </r>
  <r>
    <x v="287"/>
    <x v="1"/>
    <s v="2023-2024"/>
    <x v="0"/>
    <x v="7"/>
    <x v="4"/>
    <x v="4"/>
    <n v="3175"/>
    <x v="0"/>
    <x v="6"/>
    <x v="1"/>
    <x v="1"/>
    <n v="676"/>
  </r>
  <r>
    <x v="56"/>
    <x v="2"/>
    <s v="2025-2026"/>
    <x v="1"/>
    <x v="84"/>
    <x v="3"/>
    <x v="3"/>
    <n v="4215"/>
    <x v="0"/>
    <x v="3"/>
    <x v="2"/>
    <x v="2"/>
    <n v="758"/>
  </r>
  <r>
    <x v="189"/>
    <x v="2"/>
    <s v="2025-2026"/>
    <x v="1"/>
    <x v="16"/>
    <x v="0"/>
    <x v="0"/>
    <n v="6030"/>
    <x v="0"/>
    <x v="0"/>
    <x v="5"/>
    <x v="5"/>
    <n v="331"/>
  </r>
  <r>
    <x v="476"/>
    <x v="2"/>
    <s v="2025-2026"/>
    <x v="0"/>
    <x v="6"/>
    <x v="0"/>
    <x v="0"/>
    <n v="6010"/>
    <x v="0"/>
    <x v="0"/>
    <x v="7"/>
    <x v="7"/>
    <n v="582"/>
  </r>
  <r>
    <x v="477"/>
    <x v="0"/>
    <s v="2024-2025"/>
    <x v="0"/>
    <x v="92"/>
    <x v="3"/>
    <x v="3"/>
    <n v="4305"/>
    <x v="0"/>
    <x v="3"/>
    <x v="2"/>
    <x v="2"/>
    <n v="369"/>
  </r>
  <r>
    <x v="31"/>
    <x v="1"/>
    <s v="2023-2024"/>
    <x v="0"/>
    <x v="7"/>
    <x v="4"/>
    <x v="4"/>
    <n v="3175"/>
    <x v="0"/>
    <x v="6"/>
    <x v="3"/>
    <x v="3"/>
    <n v="529"/>
  </r>
  <r>
    <x v="136"/>
    <x v="0"/>
    <s v="2024-2025"/>
    <x v="0"/>
    <x v="51"/>
    <x v="4"/>
    <x v="4"/>
    <n v="3630"/>
    <x v="0"/>
    <x v="16"/>
    <x v="4"/>
    <x v="4"/>
    <n v="80"/>
  </r>
  <r>
    <x v="440"/>
    <x v="1"/>
    <s v="2023-2024"/>
    <x v="0"/>
    <x v="43"/>
    <x v="1"/>
    <x v="1"/>
    <n v="2560"/>
    <x v="0"/>
    <x v="2"/>
    <x v="0"/>
    <x v="0"/>
    <n v="548"/>
  </r>
  <r>
    <x v="478"/>
    <x v="2"/>
    <s v="2025-2026"/>
    <x v="0"/>
    <x v="73"/>
    <x v="6"/>
    <x v="6"/>
    <n v="5607"/>
    <x v="0"/>
    <x v="18"/>
    <x v="2"/>
    <x v="2"/>
    <n v="389"/>
  </r>
  <r>
    <x v="123"/>
    <x v="2"/>
    <s v="2025-2026"/>
    <x v="1"/>
    <x v="56"/>
    <x v="1"/>
    <x v="1"/>
    <n v="2795"/>
    <x v="0"/>
    <x v="11"/>
    <x v="3"/>
    <x v="3"/>
    <n v="280"/>
  </r>
  <r>
    <x v="479"/>
    <x v="2"/>
    <s v="2025-2026"/>
    <x v="0"/>
    <x v="28"/>
    <x v="1"/>
    <x v="1"/>
    <n v="2830"/>
    <x v="0"/>
    <x v="11"/>
    <x v="5"/>
    <x v="5"/>
    <n v="646"/>
  </r>
  <r>
    <x v="480"/>
    <x v="0"/>
    <s v="2024-2025"/>
    <x v="1"/>
    <x v="16"/>
    <x v="0"/>
    <x v="0"/>
    <n v="6030"/>
    <x v="0"/>
    <x v="0"/>
    <x v="6"/>
    <x v="6"/>
    <n v="754"/>
  </r>
  <r>
    <x v="353"/>
    <x v="1"/>
    <s v="2023-2024"/>
    <x v="1"/>
    <x v="49"/>
    <x v="4"/>
    <x v="4"/>
    <n v="3134"/>
    <x v="0"/>
    <x v="6"/>
    <x v="5"/>
    <x v="5"/>
    <n v="117"/>
  </r>
  <r>
    <x v="481"/>
    <x v="0"/>
    <s v="2024-2025"/>
    <x v="0"/>
    <x v="1"/>
    <x v="1"/>
    <x v="1"/>
    <n v="2478"/>
    <x v="0"/>
    <x v="1"/>
    <x v="7"/>
    <x v="7"/>
    <n v="404"/>
  </r>
  <r>
    <x v="189"/>
    <x v="2"/>
    <s v="2025-2026"/>
    <x v="0"/>
    <x v="12"/>
    <x v="3"/>
    <x v="3"/>
    <n v="4068"/>
    <x v="0"/>
    <x v="10"/>
    <x v="1"/>
    <x v="1"/>
    <n v="603"/>
  </r>
  <r>
    <x v="329"/>
    <x v="0"/>
    <s v="2024-2025"/>
    <x v="0"/>
    <x v="31"/>
    <x v="1"/>
    <x v="1"/>
    <n v="2116"/>
    <x v="0"/>
    <x v="4"/>
    <x v="5"/>
    <x v="5"/>
    <n v="435"/>
  </r>
  <r>
    <x v="278"/>
    <x v="2"/>
    <s v="2025-2026"/>
    <x v="0"/>
    <x v="6"/>
    <x v="0"/>
    <x v="0"/>
    <n v="6010"/>
    <x v="0"/>
    <x v="0"/>
    <x v="3"/>
    <x v="3"/>
    <n v="320"/>
  </r>
  <r>
    <x v="201"/>
    <x v="1"/>
    <s v="2023-2024"/>
    <x v="0"/>
    <x v="64"/>
    <x v="1"/>
    <x v="1"/>
    <n v="2350"/>
    <x v="0"/>
    <x v="1"/>
    <x v="3"/>
    <x v="3"/>
    <n v="458"/>
  </r>
  <r>
    <x v="56"/>
    <x v="2"/>
    <s v="2025-2026"/>
    <x v="0"/>
    <x v="38"/>
    <x v="3"/>
    <x v="3"/>
    <n v="4802"/>
    <x v="0"/>
    <x v="12"/>
    <x v="2"/>
    <x v="2"/>
    <n v="332"/>
  </r>
  <r>
    <x v="313"/>
    <x v="0"/>
    <s v="2024-2025"/>
    <x v="1"/>
    <x v="94"/>
    <x v="5"/>
    <x v="5"/>
    <n v="7250"/>
    <x v="0"/>
    <x v="9"/>
    <x v="0"/>
    <x v="0"/>
    <n v="427"/>
  </r>
  <r>
    <x v="232"/>
    <x v="1"/>
    <s v="2023-2024"/>
    <x v="1"/>
    <x v="47"/>
    <x v="1"/>
    <x v="1"/>
    <n v="2101"/>
    <x v="0"/>
    <x v="4"/>
    <x v="4"/>
    <x v="4"/>
    <n v="110"/>
  </r>
  <r>
    <x v="178"/>
    <x v="0"/>
    <s v="2024-2025"/>
    <x v="0"/>
    <x v="80"/>
    <x v="0"/>
    <x v="0"/>
    <n v="6109"/>
    <x v="0"/>
    <x v="14"/>
    <x v="2"/>
    <x v="2"/>
    <n v="731"/>
  </r>
  <r>
    <x v="482"/>
    <x v="2"/>
    <s v="2025-2026"/>
    <x v="1"/>
    <x v="10"/>
    <x v="4"/>
    <x v="4"/>
    <n v="3551"/>
    <x v="0"/>
    <x v="8"/>
    <x v="6"/>
    <x v="6"/>
    <n v="757"/>
  </r>
  <r>
    <x v="257"/>
    <x v="0"/>
    <s v="2024-2025"/>
    <x v="0"/>
    <x v="80"/>
    <x v="0"/>
    <x v="0"/>
    <n v="6109"/>
    <x v="0"/>
    <x v="14"/>
    <x v="6"/>
    <x v="6"/>
    <n v="461"/>
  </r>
  <r>
    <x v="362"/>
    <x v="2"/>
    <s v="2025-2026"/>
    <x v="0"/>
    <x v="64"/>
    <x v="1"/>
    <x v="1"/>
    <n v="2350"/>
    <x v="0"/>
    <x v="1"/>
    <x v="8"/>
    <x v="8"/>
    <n v="230"/>
  </r>
  <r>
    <x v="148"/>
    <x v="1"/>
    <s v="2023-2024"/>
    <x v="0"/>
    <x v="8"/>
    <x v="1"/>
    <x v="1"/>
    <n v="2158"/>
    <x v="0"/>
    <x v="4"/>
    <x v="6"/>
    <x v="6"/>
    <n v="383"/>
  </r>
  <r>
    <x v="192"/>
    <x v="1"/>
    <s v="2023-2024"/>
    <x v="0"/>
    <x v="24"/>
    <x v="1"/>
    <x v="1"/>
    <n v="2120"/>
    <x v="0"/>
    <x v="4"/>
    <x v="6"/>
    <x v="6"/>
    <n v="778"/>
  </r>
  <r>
    <x v="332"/>
    <x v="1"/>
    <s v="2023-2024"/>
    <x v="0"/>
    <x v="33"/>
    <x v="4"/>
    <x v="4"/>
    <n v="3280"/>
    <x v="0"/>
    <x v="8"/>
    <x v="2"/>
    <x v="2"/>
    <n v="110"/>
  </r>
  <r>
    <x v="227"/>
    <x v="0"/>
    <s v="2024-2025"/>
    <x v="0"/>
    <x v="2"/>
    <x v="2"/>
    <x v="2"/>
    <n v="2617"/>
    <x v="0"/>
    <x v="2"/>
    <x v="8"/>
    <x v="8"/>
    <n v="714"/>
  </r>
  <r>
    <x v="189"/>
    <x v="2"/>
    <s v="2025-2026"/>
    <x v="0"/>
    <x v="41"/>
    <x v="5"/>
    <x v="5"/>
    <n v="7320"/>
    <x v="0"/>
    <x v="9"/>
    <x v="4"/>
    <x v="4"/>
    <n v="218"/>
  </r>
  <r>
    <x v="483"/>
    <x v="1"/>
    <s v="2023-2024"/>
    <x v="1"/>
    <x v="67"/>
    <x v="3"/>
    <x v="3"/>
    <n v="4551"/>
    <x v="0"/>
    <x v="15"/>
    <x v="6"/>
    <x v="6"/>
    <n v="336"/>
  </r>
  <r>
    <x v="484"/>
    <x v="0"/>
    <s v="2024-2025"/>
    <x v="1"/>
    <x v="36"/>
    <x v="4"/>
    <x v="4"/>
    <n v="3148"/>
    <x v="0"/>
    <x v="6"/>
    <x v="2"/>
    <x v="2"/>
    <n v="331"/>
  </r>
  <r>
    <x v="485"/>
    <x v="2"/>
    <s v="2025-2026"/>
    <x v="0"/>
    <x v="58"/>
    <x v="0"/>
    <x v="0"/>
    <n v="6027"/>
    <x v="0"/>
    <x v="0"/>
    <x v="4"/>
    <x v="4"/>
    <n v="148"/>
  </r>
  <r>
    <x v="486"/>
    <x v="0"/>
    <s v="2024-2025"/>
    <x v="1"/>
    <x v="13"/>
    <x v="1"/>
    <x v="1"/>
    <n v="2480"/>
    <x v="0"/>
    <x v="1"/>
    <x v="4"/>
    <x v="4"/>
    <n v="781"/>
  </r>
  <r>
    <x v="297"/>
    <x v="1"/>
    <s v="2023-2024"/>
    <x v="1"/>
    <x v="80"/>
    <x v="0"/>
    <x v="0"/>
    <n v="6109"/>
    <x v="0"/>
    <x v="14"/>
    <x v="5"/>
    <x v="5"/>
    <n v="569"/>
  </r>
  <r>
    <x v="163"/>
    <x v="0"/>
    <s v="2024-2025"/>
    <x v="0"/>
    <x v="5"/>
    <x v="1"/>
    <x v="1"/>
    <n v="2067"/>
    <x v="0"/>
    <x v="5"/>
    <x v="3"/>
    <x v="3"/>
    <n v="439"/>
  </r>
  <r>
    <x v="455"/>
    <x v="1"/>
    <s v="2023-2024"/>
    <x v="0"/>
    <x v="68"/>
    <x v="7"/>
    <x v="7"/>
    <n v="800"/>
    <x v="0"/>
    <x v="19"/>
    <x v="2"/>
    <x v="2"/>
    <n v="550"/>
  </r>
  <r>
    <x v="173"/>
    <x v="0"/>
    <s v="2024-2025"/>
    <x v="1"/>
    <x v="10"/>
    <x v="4"/>
    <x v="4"/>
    <n v="3551"/>
    <x v="0"/>
    <x v="8"/>
    <x v="5"/>
    <x v="5"/>
    <n v="554"/>
  </r>
  <r>
    <x v="405"/>
    <x v="2"/>
    <s v="2025-2026"/>
    <x v="0"/>
    <x v="82"/>
    <x v="3"/>
    <x v="3"/>
    <n v="4655"/>
    <x v="0"/>
    <x v="17"/>
    <x v="4"/>
    <x v="4"/>
    <n v="465"/>
  </r>
  <r>
    <x v="167"/>
    <x v="2"/>
    <s v="2025-2026"/>
    <x v="0"/>
    <x v="17"/>
    <x v="3"/>
    <x v="3"/>
    <n v="4825"/>
    <x v="0"/>
    <x v="12"/>
    <x v="1"/>
    <x v="1"/>
    <n v="411"/>
  </r>
  <r>
    <x v="465"/>
    <x v="0"/>
    <s v="2024-2025"/>
    <x v="0"/>
    <x v="18"/>
    <x v="6"/>
    <x v="6"/>
    <n v="5168"/>
    <x v="0"/>
    <x v="13"/>
    <x v="6"/>
    <x v="6"/>
    <n v="102"/>
  </r>
  <r>
    <x v="35"/>
    <x v="0"/>
    <s v="2024-2025"/>
    <x v="1"/>
    <x v="50"/>
    <x v="4"/>
    <x v="4"/>
    <n v="3179"/>
    <x v="0"/>
    <x v="6"/>
    <x v="0"/>
    <x v="0"/>
    <n v="397"/>
  </r>
  <r>
    <x v="324"/>
    <x v="1"/>
    <s v="2023-2024"/>
    <x v="0"/>
    <x v="20"/>
    <x v="4"/>
    <x v="4"/>
    <n v="3429"/>
    <x v="0"/>
    <x v="8"/>
    <x v="0"/>
    <x v="0"/>
    <n v="154"/>
  </r>
  <r>
    <x v="487"/>
    <x v="0"/>
    <s v="2024-2025"/>
    <x v="0"/>
    <x v="21"/>
    <x v="3"/>
    <x v="3"/>
    <n v="4012"/>
    <x v="0"/>
    <x v="10"/>
    <x v="2"/>
    <x v="2"/>
    <n v="442"/>
  </r>
  <r>
    <x v="417"/>
    <x v="2"/>
    <s v="2025-2026"/>
    <x v="0"/>
    <x v="88"/>
    <x v="6"/>
    <x v="6"/>
    <n v="5011"/>
    <x v="0"/>
    <x v="13"/>
    <x v="2"/>
    <x v="2"/>
    <n v="693"/>
  </r>
  <r>
    <x v="488"/>
    <x v="0"/>
    <s v="2024-2025"/>
    <x v="0"/>
    <x v="40"/>
    <x v="4"/>
    <x v="4"/>
    <n v="3353"/>
    <x v="0"/>
    <x v="8"/>
    <x v="9"/>
    <x v="9"/>
    <n v="783"/>
  </r>
  <r>
    <x v="97"/>
    <x v="0"/>
    <s v="2024-2025"/>
    <x v="1"/>
    <x v="30"/>
    <x v="4"/>
    <x v="4"/>
    <n v="3131"/>
    <x v="0"/>
    <x v="6"/>
    <x v="0"/>
    <x v="0"/>
    <n v="762"/>
  </r>
  <r>
    <x v="318"/>
    <x v="0"/>
    <s v="2024-2025"/>
    <x v="0"/>
    <x v="95"/>
    <x v="7"/>
    <x v="7"/>
    <n v="870"/>
    <x v="0"/>
    <x v="19"/>
    <x v="3"/>
    <x v="3"/>
    <n v="77"/>
  </r>
  <r>
    <x v="37"/>
    <x v="2"/>
    <s v="2025-2026"/>
    <x v="0"/>
    <x v="48"/>
    <x v="3"/>
    <x v="3"/>
    <n v="4566"/>
    <x v="0"/>
    <x v="15"/>
    <x v="7"/>
    <x v="7"/>
    <n v="559"/>
  </r>
  <r>
    <x v="95"/>
    <x v="1"/>
    <s v="2023-2024"/>
    <x v="0"/>
    <x v="90"/>
    <x v="3"/>
    <x v="3"/>
    <n v="4700"/>
    <x v="0"/>
    <x v="17"/>
    <x v="3"/>
    <x v="3"/>
    <n v="714"/>
  </r>
  <r>
    <x v="489"/>
    <x v="1"/>
    <s v="2023-2024"/>
    <x v="1"/>
    <x v="10"/>
    <x v="4"/>
    <x v="4"/>
    <n v="3551"/>
    <x v="0"/>
    <x v="8"/>
    <x v="9"/>
    <x v="9"/>
    <n v="429"/>
  </r>
  <r>
    <x v="225"/>
    <x v="0"/>
    <s v="2024-2025"/>
    <x v="1"/>
    <x v="83"/>
    <x v="0"/>
    <x v="0"/>
    <n v="6052"/>
    <x v="0"/>
    <x v="0"/>
    <x v="5"/>
    <x v="5"/>
    <n v="668"/>
  </r>
  <r>
    <x v="396"/>
    <x v="0"/>
    <s v="2024-2025"/>
    <x v="1"/>
    <x v="62"/>
    <x v="0"/>
    <x v="0"/>
    <n v="6112"/>
    <x v="0"/>
    <x v="14"/>
    <x v="3"/>
    <x v="3"/>
    <n v="116"/>
  </r>
  <r>
    <x v="124"/>
    <x v="0"/>
    <s v="2024-2025"/>
    <x v="0"/>
    <x v="58"/>
    <x v="0"/>
    <x v="0"/>
    <n v="6027"/>
    <x v="0"/>
    <x v="0"/>
    <x v="7"/>
    <x v="7"/>
    <n v="629"/>
  </r>
  <r>
    <x v="95"/>
    <x v="1"/>
    <s v="2023-2024"/>
    <x v="0"/>
    <x v="54"/>
    <x v="4"/>
    <x v="4"/>
    <n v="3030"/>
    <x v="0"/>
    <x v="7"/>
    <x v="4"/>
    <x v="4"/>
    <n v="653"/>
  </r>
  <r>
    <x v="249"/>
    <x v="0"/>
    <s v="2024-2025"/>
    <x v="0"/>
    <x v="73"/>
    <x v="6"/>
    <x v="6"/>
    <n v="5607"/>
    <x v="0"/>
    <x v="18"/>
    <x v="3"/>
    <x v="3"/>
    <n v="541"/>
  </r>
  <r>
    <x v="490"/>
    <x v="1"/>
    <s v="2023-2024"/>
    <x v="0"/>
    <x v="90"/>
    <x v="3"/>
    <x v="3"/>
    <n v="4700"/>
    <x v="0"/>
    <x v="17"/>
    <x v="7"/>
    <x v="7"/>
    <n v="29"/>
  </r>
  <r>
    <x v="491"/>
    <x v="2"/>
    <s v="2025-2026"/>
    <x v="1"/>
    <x v="56"/>
    <x v="1"/>
    <x v="1"/>
    <n v="2795"/>
    <x v="0"/>
    <x v="11"/>
    <x v="0"/>
    <x v="0"/>
    <n v="371"/>
  </r>
  <r>
    <x v="162"/>
    <x v="1"/>
    <s v="2023-2024"/>
    <x v="1"/>
    <x v="56"/>
    <x v="1"/>
    <x v="1"/>
    <n v="2795"/>
    <x v="0"/>
    <x v="11"/>
    <x v="7"/>
    <x v="7"/>
    <n v="743"/>
  </r>
  <r>
    <x v="378"/>
    <x v="2"/>
    <s v="2025-2026"/>
    <x v="1"/>
    <x v="35"/>
    <x v="3"/>
    <x v="3"/>
    <n v="4558"/>
    <x v="0"/>
    <x v="15"/>
    <x v="2"/>
    <x v="2"/>
    <n v="291"/>
  </r>
  <r>
    <x v="337"/>
    <x v="0"/>
    <s v="2024-2025"/>
    <x v="0"/>
    <x v="89"/>
    <x v="4"/>
    <x v="4"/>
    <n v="3136"/>
    <x v="0"/>
    <x v="6"/>
    <x v="6"/>
    <x v="6"/>
    <n v="756"/>
  </r>
  <r>
    <x v="33"/>
    <x v="2"/>
    <s v="2025-2026"/>
    <x v="1"/>
    <x v="10"/>
    <x v="4"/>
    <x v="4"/>
    <n v="3551"/>
    <x v="0"/>
    <x v="8"/>
    <x v="6"/>
    <x v="6"/>
    <n v="686"/>
  </r>
  <r>
    <x v="423"/>
    <x v="0"/>
    <s v="2024-2025"/>
    <x v="0"/>
    <x v="35"/>
    <x v="3"/>
    <x v="3"/>
    <n v="4558"/>
    <x v="0"/>
    <x v="15"/>
    <x v="4"/>
    <x v="4"/>
    <n v="26"/>
  </r>
  <r>
    <x v="143"/>
    <x v="2"/>
    <s v="2025-2026"/>
    <x v="1"/>
    <x v="60"/>
    <x v="1"/>
    <x v="1"/>
    <n v="2541"/>
    <x v="0"/>
    <x v="2"/>
    <x v="5"/>
    <x v="5"/>
    <n v="632"/>
  </r>
  <r>
    <x v="456"/>
    <x v="2"/>
    <s v="2025-2026"/>
    <x v="1"/>
    <x v="56"/>
    <x v="1"/>
    <x v="1"/>
    <n v="2795"/>
    <x v="0"/>
    <x v="11"/>
    <x v="9"/>
    <x v="9"/>
    <n v="649"/>
  </r>
  <r>
    <x v="350"/>
    <x v="0"/>
    <s v="2024-2025"/>
    <x v="0"/>
    <x v="45"/>
    <x v="3"/>
    <x v="3"/>
    <n v="4570"/>
    <x v="0"/>
    <x v="15"/>
    <x v="7"/>
    <x v="7"/>
    <n v="542"/>
  </r>
  <r>
    <x v="360"/>
    <x v="2"/>
    <s v="2025-2026"/>
    <x v="0"/>
    <x v="14"/>
    <x v="1"/>
    <x v="1"/>
    <n v="2790"/>
    <x v="0"/>
    <x v="11"/>
    <x v="7"/>
    <x v="7"/>
    <n v="288"/>
  </r>
  <r>
    <x v="301"/>
    <x v="0"/>
    <s v="2024-2025"/>
    <x v="0"/>
    <x v="14"/>
    <x v="1"/>
    <x v="1"/>
    <n v="2790"/>
    <x v="0"/>
    <x v="11"/>
    <x v="3"/>
    <x v="3"/>
    <n v="154"/>
  </r>
  <r>
    <x v="173"/>
    <x v="0"/>
    <s v="2024-2025"/>
    <x v="0"/>
    <x v="70"/>
    <x v="4"/>
    <x v="4"/>
    <n v="3400"/>
    <x v="0"/>
    <x v="8"/>
    <x v="0"/>
    <x v="0"/>
    <n v="547"/>
  </r>
  <r>
    <x v="492"/>
    <x v="2"/>
    <s v="2025-2026"/>
    <x v="0"/>
    <x v="33"/>
    <x v="4"/>
    <x v="4"/>
    <n v="3280"/>
    <x v="0"/>
    <x v="8"/>
    <x v="4"/>
    <x v="4"/>
    <n v="104"/>
  </r>
  <r>
    <x v="493"/>
    <x v="2"/>
    <s v="2025-2026"/>
    <x v="0"/>
    <x v="13"/>
    <x v="1"/>
    <x v="1"/>
    <n v="2480"/>
    <x v="0"/>
    <x v="1"/>
    <x v="5"/>
    <x v="5"/>
    <n v="779"/>
  </r>
  <r>
    <x v="82"/>
    <x v="2"/>
    <s v="2025-2026"/>
    <x v="0"/>
    <x v="57"/>
    <x v="6"/>
    <x v="6"/>
    <n v="5082"/>
    <x v="0"/>
    <x v="13"/>
    <x v="3"/>
    <x v="3"/>
    <n v="160"/>
  </r>
  <r>
    <x v="494"/>
    <x v="0"/>
    <s v="2024-2025"/>
    <x v="0"/>
    <x v="33"/>
    <x v="4"/>
    <x v="4"/>
    <n v="3280"/>
    <x v="0"/>
    <x v="8"/>
    <x v="1"/>
    <x v="1"/>
    <n v="619"/>
  </r>
  <r>
    <x v="495"/>
    <x v="0"/>
    <s v="2024-2025"/>
    <x v="0"/>
    <x v="35"/>
    <x v="3"/>
    <x v="3"/>
    <n v="4558"/>
    <x v="0"/>
    <x v="15"/>
    <x v="3"/>
    <x v="3"/>
    <n v="687"/>
  </r>
  <r>
    <x v="188"/>
    <x v="0"/>
    <s v="2024-2025"/>
    <x v="0"/>
    <x v="28"/>
    <x v="1"/>
    <x v="1"/>
    <n v="2830"/>
    <x v="0"/>
    <x v="11"/>
    <x v="1"/>
    <x v="1"/>
    <n v="566"/>
  </r>
  <r>
    <x v="55"/>
    <x v="0"/>
    <s v="2024-2025"/>
    <x v="0"/>
    <x v="4"/>
    <x v="1"/>
    <x v="1"/>
    <n v="2154"/>
    <x v="0"/>
    <x v="4"/>
    <x v="0"/>
    <x v="0"/>
    <n v="237"/>
  </r>
  <r>
    <x v="496"/>
    <x v="0"/>
    <s v="2024-2025"/>
    <x v="0"/>
    <x v="69"/>
    <x v="4"/>
    <x v="4"/>
    <n v="3199"/>
    <x v="0"/>
    <x v="6"/>
    <x v="1"/>
    <x v="1"/>
    <n v="54"/>
  </r>
  <r>
    <x v="360"/>
    <x v="2"/>
    <s v="2025-2026"/>
    <x v="0"/>
    <x v="39"/>
    <x v="0"/>
    <x v="0"/>
    <n v="6330"/>
    <x v="0"/>
    <x v="14"/>
    <x v="3"/>
    <x v="3"/>
    <n v="186"/>
  </r>
  <r>
    <x v="139"/>
    <x v="2"/>
    <s v="2025-2026"/>
    <x v="0"/>
    <x v="19"/>
    <x v="1"/>
    <x v="1"/>
    <n v="2800"/>
    <x v="0"/>
    <x v="11"/>
    <x v="7"/>
    <x v="7"/>
    <n v="540"/>
  </r>
  <r>
    <x v="398"/>
    <x v="0"/>
    <s v="2024-2025"/>
    <x v="0"/>
    <x v="52"/>
    <x v="3"/>
    <x v="3"/>
    <n v="4053"/>
    <x v="0"/>
    <x v="10"/>
    <x v="8"/>
    <x v="8"/>
    <n v="721"/>
  </r>
  <r>
    <x v="497"/>
    <x v="1"/>
    <s v="2023-2024"/>
    <x v="0"/>
    <x v="93"/>
    <x v="4"/>
    <x v="4"/>
    <n v="3915"/>
    <x v="0"/>
    <x v="16"/>
    <x v="1"/>
    <x v="1"/>
    <n v="748"/>
  </r>
  <r>
    <x v="65"/>
    <x v="2"/>
    <s v="2025-2026"/>
    <x v="1"/>
    <x v="0"/>
    <x v="0"/>
    <x v="0"/>
    <n v="6021"/>
    <x v="0"/>
    <x v="0"/>
    <x v="5"/>
    <x v="5"/>
    <n v="360"/>
  </r>
  <r>
    <x v="128"/>
    <x v="2"/>
    <s v="2025-2026"/>
    <x v="1"/>
    <x v="23"/>
    <x v="1"/>
    <x v="1"/>
    <n v="2650"/>
    <x v="0"/>
    <x v="11"/>
    <x v="6"/>
    <x v="6"/>
    <n v="265"/>
  </r>
  <r>
    <x v="498"/>
    <x v="1"/>
    <s v="2023-2024"/>
    <x v="1"/>
    <x v="48"/>
    <x v="3"/>
    <x v="3"/>
    <n v="4566"/>
    <x v="0"/>
    <x v="15"/>
    <x v="5"/>
    <x v="5"/>
    <n v="77"/>
  </r>
  <r>
    <x v="410"/>
    <x v="1"/>
    <s v="2023-2024"/>
    <x v="0"/>
    <x v="77"/>
    <x v="5"/>
    <x v="5"/>
    <n v="7018"/>
    <x v="0"/>
    <x v="9"/>
    <x v="1"/>
    <x v="1"/>
    <n v="656"/>
  </r>
  <r>
    <x v="365"/>
    <x v="1"/>
    <s v="2023-2024"/>
    <x v="0"/>
    <x v="51"/>
    <x v="4"/>
    <x v="4"/>
    <n v="3630"/>
    <x v="0"/>
    <x v="16"/>
    <x v="5"/>
    <x v="5"/>
    <n v="171"/>
  </r>
  <r>
    <x v="302"/>
    <x v="1"/>
    <s v="2023-2024"/>
    <x v="0"/>
    <x v="88"/>
    <x v="6"/>
    <x v="6"/>
    <n v="5011"/>
    <x v="0"/>
    <x v="13"/>
    <x v="7"/>
    <x v="7"/>
    <n v="348"/>
  </r>
  <r>
    <x v="324"/>
    <x v="1"/>
    <s v="2023-2024"/>
    <x v="0"/>
    <x v="17"/>
    <x v="3"/>
    <x v="3"/>
    <n v="4825"/>
    <x v="0"/>
    <x v="12"/>
    <x v="4"/>
    <x v="4"/>
    <n v="461"/>
  </r>
  <r>
    <x v="383"/>
    <x v="1"/>
    <s v="2023-2024"/>
    <x v="0"/>
    <x v="91"/>
    <x v="1"/>
    <x v="1"/>
    <n v="2064"/>
    <x v="0"/>
    <x v="5"/>
    <x v="0"/>
    <x v="0"/>
    <n v="102"/>
  </r>
  <r>
    <x v="499"/>
    <x v="0"/>
    <s v="2024-2025"/>
    <x v="1"/>
    <x v="1"/>
    <x v="1"/>
    <x v="1"/>
    <n v="2478"/>
    <x v="0"/>
    <x v="1"/>
    <x v="0"/>
    <x v="0"/>
    <n v="413"/>
  </r>
  <r>
    <x v="500"/>
    <x v="0"/>
    <s v="2024-2025"/>
    <x v="1"/>
    <x v="42"/>
    <x v="3"/>
    <x v="3"/>
    <n v="4870"/>
    <x v="0"/>
    <x v="12"/>
    <x v="0"/>
    <x v="0"/>
    <n v="674"/>
  </r>
  <r>
    <x v="501"/>
    <x v="2"/>
    <s v="2025-2026"/>
    <x v="1"/>
    <x v="36"/>
    <x v="4"/>
    <x v="4"/>
    <n v="3148"/>
    <x v="0"/>
    <x v="6"/>
    <x v="0"/>
    <x v="0"/>
    <n v="658"/>
  </r>
  <r>
    <x v="41"/>
    <x v="1"/>
    <s v="2023-2024"/>
    <x v="0"/>
    <x v="5"/>
    <x v="1"/>
    <x v="1"/>
    <n v="2067"/>
    <x v="0"/>
    <x v="5"/>
    <x v="9"/>
    <x v="9"/>
    <n v="442"/>
  </r>
  <r>
    <x v="502"/>
    <x v="1"/>
    <s v="2023-2024"/>
    <x v="0"/>
    <x v="44"/>
    <x v="4"/>
    <x v="4"/>
    <n v="3977"/>
    <x v="0"/>
    <x v="16"/>
    <x v="0"/>
    <x v="0"/>
    <n v="279"/>
  </r>
  <r>
    <x v="503"/>
    <x v="0"/>
    <s v="2024-2025"/>
    <x v="0"/>
    <x v="8"/>
    <x v="1"/>
    <x v="1"/>
    <n v="2158"/>
    <x v="0"/>
    <x v="4"/>
    <x v="3"/>
    <x v="3"/>
    <n v="207"/>
  </r>
  <r>
    <x v="234"/>
    <x v="1"/>
    <s v="2023-2024"/>
    <x v="0"/>
    <x v="87"/>
    <x v="2"/>
    <x v="2"/>
    <n v="2609"/>
    <x v="0"/>
    <x v="2"/>
    <x v="3"/>
    <x v="3"/>
    <n v="504"/>
  </r>
  <r>
    <x v="504"/>
    <x v="0"/>
    <s v="2024-2025"/>
    <x v="0"/>
    <x v="45"/>
    <x v="3"/>
    <x v="3"/>
    <n v="4570"/>
    <x v="0"/>
    <x v="15"/>
    <x v="9"/>
    <x v="9"/>
    <n v="103"/>
  </r>
  <r>
    <x v="182"/>
    <x v="1"/>
    <s v="2023-2024"/>
    <x v="1"/>
    <x v="62"/>
    <x v="0"/>
    <x v="0"/>
    <n v="6112"/>
    <x v="0"/>
    <x v="14"/>
    <x v="0"/>
    <x v="0"/>
    <n v="47"/>
  </r>
  <r>
    <x v="341"/>
    <x v="0"/>
    <s v="2024-2025"/>
    <x v="0"/>
    <x v="93"/>
    <x v="4"/>
    <x v="4"/>
    <n v="3915"/>
    <x v="0"/>
    <x v="16"/>
    <x v="0"/>
    <x v="0"/>
    <n v="350"/>
  </r>
  <r>
    <x v="505"/>
    <x v="0"/>
    <s v="2024-2025"/>
    <x v="0"/>
    <x v="35"/>
    <x v="3"/>
    <x v="3"/>
    <n v="4558"/>
    <x v="0"/>
    <x v="15"/>
    <x v="0"/>
    <x v="0"/>
    <n v="651"/>
  </r>
  <r>
    <x v="506"/>
    <x v="0"/>
    <s v="2024-2025"/>
    <x v="1"/>
    <x v="72"/>
    <x v="4"/>
    <x v="4"/>
    <n v="3931"/>
    <x v="0"/>
    <x v="16"/>
    <x v="0"/>
    <x v="0"/>
    <n v="561"/>
  </r>
  <r>
    <x v="240"/>
    <x v="0"/>
    <s v="2024-2025"/>
    <x v="0"/>
    <x v="37"/>
    <x v="1"/>
    <x v="1"/>
    <n v="2750"/>
    <x v="0"/>
    <x v="11"/>
    <x v="3"/>
    <x v="3"/>
    <n v="324"/>
  </r>
  <r>
    <x v="157"/>
    <x v="2"/>
    <s v="2025-2026"/>
    <x v="0"/>
    <x v="31"/>
    <x v="1"/>
    <x v="1"/>
    <n v="2116"/>
    <x v="0"/>
    <x v="4"/>
    <x v="0"/>
    <x v="0"/>
    <n v="692"/>
  </r>
  <r>
    <x v="357"/>
    <x v="1"/>
    <s v="2023-2024"/>
    <x v="1"/>
    <x v="50"/>
    <x v="4"/>
    <x v="4"/>
    <n v="3179"/>
    <x v="0"/>
    <x v="6"/>
    <x v="0"/>
    <x v="0"/>
    <n v="650"/>
  </r>
  <r>
    <x v="507"/>
    <x v="1"/>
    <s v="2023-2024"/>
    <x v="0"/>
    <x v="84"/>
    <x v="3"/>
    <x v="3"/>
    <n v="4215"/>
    <x v="0"/>
    <x v="3"/>
    <x v="0"/>
    <x v="0"/>
    <n v="396"/>
  </r>
  <r>
    <x v="137"/>
    <x v="2"/>
    <s v="2025-2026"/>
    <x v="0"/>
    <x v="20"/>
    <x v="4"/>
    <x v="4"/>
    <n v="3429"/>
    <x v="0"/>
    <x v="8"/>
    <x v="4"/>
    <x v="4"/>
    <n v="49"/>
  </r>
  <r>
    <x v="467"/>
    <x v="1"/>
    <s v="2023-2024"/>
    <x v="0"/>
    <x v="22"/>
    <x v="1"/>
    <x v="1"/>
    <n v="2539"/>
    <x v="0"/>
    <x v="2"/>
    <x v="3"/>
    <x v="3"/>
    <n v="41"/>
  </r>
  <r>
    <x v="24"/>
    <x v="0"/>
    <s v="2024-2025"/>
    <x v="0"/>
    <x v="46"/>
    <x v="3"/>
    <x v="3"/>
    <n v="4740"/>
    <x v="0"/>
    <x v="17"/>
    <x v="9"/>
    <x v="9"/>
    <n v="488"/>
  </r>
  <r>
    <x v="319"/>
    <x v="2"/>
    <s v="2025-2026"/>
    <x v="0"/>
    <x v="65"/>
    <x v="1"/>
    <x v="1"/>
    <n v="2131"/>
    <x v="0"/>
    <x v="4"/>
    <x v="3"/>
    <x v="3"/>
    <n v="404"/>
  </r>
  <r>
    <x v="508"/>
    <x v="2"/>
    <s v="2025-2026"/>
    <x v="1"/>
    <x v="2"/>
    <x v="2"/>
    <x v="2"/>
    <n v="2617"/>
    <x v="0"/>
    <x v="2"/>
    <x v="3"/>
    <x v="3"/>
    <n v="49"/>
  </r>
  <r>
    <x v="509"/>
    <x v="0"/>
    <s v="2024-2025"/>
    <x v="1"/>
    <x v="59"/>
    <x v="3"/>
    <x v="3"/>
    <n v="4509"/>
    <x v="0"/>
    <x v="3"/>
    <x v="8"/>
    <x v="8"/>
    <n v="593"/>
  </r>
  <r>
    <x v="431"/>
    <x v="0"/>
    <s v="2024-2025"/>
    <x v="0"/>
    <x v="63"/>
    <x v="1"/>
    <x v="1"/>
    <n v="2015"/>
    <x v="0"/>
    <x v="5"/>
    <x v="3"/>
    <x v="3"/>
    <n v="531"/>
  </r>
  <r>
    <x v="70"/>
    <x v="0"/>
    <s v="2024-2025"/>
    <x v="0"/>
    <x v="18"/>
    <x v="6"/>
    <x v="6"/>
    <n v="5168"/>
    <x v="0"/>
    <x v="13"/>
    <x v="7"/>
    <x v="7"/>
    <n v="361"/>
  </r>
  <r>
    <x v="510"/>
    <x v="2"/>
    <s v="2025-2026"/>
    <x v="1"/>
    <x v="18"/>
    <x v="6"/>
    <x v="6"/>
    <n v="5168"/>
    <x v="0"/>
    <x v="13"/>
    <x v="2"/>
    <x v="2"/>
    <n v="451"/>
  </r>
  <r>
    <x v="511"/>
    <x v="1"/>
    <s v="2023-2024"/>
    <x v="0"/>
    <x v="69"/>
    <x v="4"/>
    <x v="4"/>
    <n v="3199"/>
    <x v="0"/>
    <x v="6"/>
    <x v="4"/>
    <x v="4"/>
    <n v="778"/>
  </r>
  <r>
    <x v="84"/>
    <x v="2"/>
    <s v="2025-2026"/>
    <x v="1"/>
    <x v="37"/>
    <x v="1"/>
    <x v="1"/>
    <n v="2750"/>
    <x v="0"/>
    <x v="11"/>
    <x v="1"/>
    <x v="1"/>
    <n v="397"/>
  </r>
  <r>
    <x v="512"/>
    <x v="0"/>
    <s v="2024-2025"/>
    <x v="1"/>
    <x v="94"/>
    <x v="5"/>
    <x v="5"/>
    <n v="7250"/>
    <x v="0"/>
    <x v="9"/>
    <x v="4"/>
    <x v="4"/>
    <n v="102"/>
  </r>
  <r>
    <x v="219"/>
    <x v="1"/>
    <s v="2023-2024"/>
    <x v="0"/>
    <x v="24"/>
    <x v="1"/>
    <x v="1"/>
    <n v="2120"/>
    <x v="0"/>
    <x v="4"/>
    <x v="7"/>
    <x v="7"/>
    <n v="68"/>
  </r>
  <r>
    <x v="58"/>
    <x v="2"/>
    <s v="2025-2026"/>
    <x v="0"/>
    <x v="66"/>
    <x v="3"/>
    <x v="3"/>
    <n v="4883"/>
    <x v="0"/>
    <x v="12"/>
    <x v="2"/>
    <x v="2"/>
    <n v="330"/>
  </r>
  <r>
    <x v="433"/>
    <x v="0"/>
    <s v="2024-2025"/>
    <x v="0"/>
    <x v="66"/>
    <x v="3"/>
    <x v="3"/>
    <n v="4883"/>
    <x v="0"/>
    <x v="12"/>
    <x v="3"/>
    <x v="3"/>
    <n v="433"/>
  </r>
  <r>
    <x v="97"/>
    <x v="0"/>
    <s v="2024-2025"/>
    <x v="0"/>
    <x v="30"/>
    <x v="4"/>
    <x v="4"/>
    <n v="3131"/>
    <x v="0"/>
    <x v="6"/>
    <x v="3"/>
    <x v="3"/>
    <n v="500"/>
  </r>
  <r>
    <x v="19"/>
    <x v="0"/>
    <s v="2024-2025"/>
    <x v="0"/>
    <x v="41"/>
    <x v="5"/>
    <x v="5"/>
    <n v="7320"/>
    <x v="0"/>
    <x v="9"/>
    <x v="2"/>
    <x v="2"/>
    <n v="506"/>
  </r>
  <r>
    <x v="172"/>
    <x v="1"/>
    <s v="2023-2024"/>
    <x v="0"/>
    <x v="27"/>
    <x v="4"/>
    <x v="4"/>
    <n v="3066"/>
    <x v="0"/>
    <x v="7"/>
    <x v="2"/>
    <x v="2"/>
    <n v="132"/>
  </r>
  <r>
    <x v="89"/>
    <x v="0"/>
    <s v="2024-2025"/>
    <x v="0"/>
    <x v="87"/>
    <x v="2"/>
    <x v="2"/>
    <n v="2609"/>
    <x v="0"/>
    <x v="2"/>
    <x v="5"/>
    <x v="5"/>
    <n v="130"/>
  </r>
  <r>
    <x v="6"/>
    <x v="1"/>
    <s v="2023-2024"/>
    <x v="0"/>
    <x v="35"/>
    <x v="3"/>
    <x v="3"/>
    <n v="4558"/>
    <x v="0"/>
    <x v="15"/>
    <x v="1"/>
    <x v="1"/>
    <n v="346"/>
  </r>
  <r>
    <x v="350"/>
    <x v="0"/>
    <s v="2024-2025"/>
    <x v="0"/>
    <x v="2"/>
    <x v="2"/>
    <x v="2"/>
    <n v="2617"/>
    <x v="0"/>
    <x v="2"/>
    <x v="4"/>
    <x v="4"/>
    <n v="176"/>
  </r>
  <r>
    <x v="513"/>
    <x v="2"/>
    <s v="2025-2026"/>
    <x v="0"/>
    <x v="74"/>
    <x v="1"/>
    <x v="1"/>
    <n v="2485"/>
    <x v="0"/>
    <x v="1"/>
    <x v="2"/>
    <x v="2"/>
    <n v="373"/>
  </r>
  <r>
    <x v="189"/>
    <x v="2"/>
    <s v="2025-2026"/>
    <x v="1"/>
    <x v="2"/>
    <x v="2"/>
    <x v="2"/>
    <n v="2617"/>
    <x v="0"/>
    <x v="2"/>
    <x v="0"/>
    <x v="0"/>
    <n v="402"/>
  </r>
  <r>
    <x v="514"/>
    <x v="1"/>
    <s v="2023-2024"/>
    <x v="0"/>
    <x v="81"/>
    <x v="3"/>
    <x v="3"/>
    <n v="4680"/>
    <x v="0"/>
    <x v="17"/>
    <x v="3"/>
    <x v="3"/>
    <n v="716"/>
  </r>
  <r>
    <x v="427"/>
    <x v="0"/>
    <s v="2024-2025"/>
    <x v="1"/>
    <x v="18"/>
    <x v="6"/>
    <x v="6"/>
    <n v="5168"/>
    <x v="0"/>
    <x v="13"/>
    <x v="2"/>
    <x v="2"/>
    <n v="660"/>
  </r>
  <r>
    <x v="426"/>
    <x v="0"/>
    <s v="2024-2025"/>
    <x v="0"/>
    <x v="9"/>
    <x v="4"/>
    <x v="4"/>
    <n v="3076"/>
    <x v="0"/>
    <x v="7"/>
    <x v="8"/>
    <x v="8"/>
    <n v="63"/>
  </r>
  <r>
    <x v="51"/>
    <x v="0"/>
    <s v="2024-2025"/>
    <x v="0"/>
    <x v="60"/>
    <x v="1"/>
    <x v="1"/>
    <n v="2541"/>
    <x v="0"/>
    <x v="2"/>
    <x v="1"/>
    <x v="1"/>
    <n v="394"/>
  </r>
  <r>
    <x v="243"/>
    <x v="2"/>
    <s v="2025-2026"/>
    <x v="0"/>
    <x v="94"/>
    <x v="5"/>
    <x v="5"/>
    <n v="7250"/>
    <x v="0"/>
    <x v="9"/>
    <x v="3"/>
    <x v="3"/>
    <n v="297"/>
  </r>
  <r>
    <x v="515"/>
    <x v="0"/>
    <s v="2024-2025"/>
    <x v="0"/>
    <x v="29"/>
    <x v="4"/>
    <x v="4"/>
    <n v="3500"/>
    <x v="0"/>
    <x v="8"/>
    <x v="4"/>
    <x v="4"/>
    <n v="456"/>
  </r>
  <r>
    <x v="466"/>
    <x v="2"/>
    <s v="2025-2026"/>
    <x v="1"/>
    <x v="79"/>
    <x v="6"/>
    <x v="6"/>
    <n v="5290"/>
    <x v="0"/>
    <x v="18"/>
    <x v="5"/>
    <x v="5"/>
    <n v="63"/>
  </r>
  <r>
    <x v="268"/>
    <x v="1"/>
    <s v="2023-2024"/>
    <x v="0"/>
    <x v="57"/>
    <x v="6"/>
    <x v="6"/>
    <n v="5082"/>
    <x v="0"/>
    <x v="13"/>
    <x v="5"/>
    <x v="5"/>
    <n v="656"/>
  </r>
  <r>
    <x v="178"/>
    <x v="0"/>
    <s v="2024-2025"/>
    <x v="0"/>
    <x v="84"/>
    <x v="3"/>
    <x v="3"/>
    <n v="4215"/>
    <x v="0"/>
    <x v="3"/>
    <x v="6"/>
    <x v="6"/>
    <n v="163"/>
  </r>
  <r>
    <x v="516"/>
    <x v="2"/>
    <s v="2025-2026"/>
    <x v="0"/>
    <x v="3"/>
    <x v="3"/>
    <x v="3"/>
    <n v="4220"/>
    <x v="0"/>
    <x v="3"/>
    <x v="6"/>
    <x v="6"/>
    <n v="598"/>
  </r>
  <r>
    <x v="256"/>
    <x v="1"/>
    <s v="2023-2024"/>
    <x v="0"/>
    <x v="96"/>
    <x v="4"/>
    <x v="4"/>
    <n v="3690"/>
    <x v="0"/>
    <x v="16"/>
    <x v="4"/>
    <x v="4"/>
    <n v="516"/>
  </r>
  <r>
    <x v="235"/>
    <x v="0"/>
    <s v="2024-2025"/>
    <x v="1"/>
    <x v="53"/>
    <x v="3"/>
    <x v="3"/>
    <n v="4119"/>
    <x v="0"/>
    <x v="10"/>
    <x v="0"/>
    <x v="0"/>
    <n v="795"/>
  </r>
  <r>
    <x v="262"/>
    <x v="0"/>
    <s v="2024-2025"/>
    <x v="1"/>
    <x v="53"/>
    <x v="3"/>
    <x v="3"/>
    <n v="4119"/>
    <x v="0"/>
    <x v="10"/>
    <x v="4"/>
    <x v="4"/>
    <n v="318"/>
  </r>
  <r>
    <x v="317"/>
    <x v="0"/>
    <s v="2024-2025"/>
    <x v="0"/>
    <x v="8"/>
    <x v="1"/>
    <x v="1"/>
    <n v="2158"/>
    <x v="0"/>
    <x v="4"/>
    <x v="2"/>
    <x v="2"/>
    <n v="130"/>
  </r>
  <r>
    <x v="453"/>
    <x v="0"/>
    <s v="2024-2025"/>
    <x v="0"/>
    <x v="81"/>
    <x v="3"/>
    <x v="3"/>
    <n v="4680"/>
    <x v="0"/>
    <x v="17"/>
    <x v="3"/>
    <x v="3"/>
    <n v="440"/>
  </r>
  <r>
    <x v="12"/>
    <x v="0"/>
    <s v="2024-2025"/>
    <x v="0"/>
    <x v="70"/>
    <x v="4"/>
    <x v="4"/>
    <n v="3400"/>
    <x v="0"/>
    <x v="8"/>
    <x v="3"/>
    <x v="3"/>
    <n v="595"/>
  </r>
  <r>
    <x v="417"/>
    <x v="2"/>
    <s v="2025-2026"/>
    <x v="0"/>
    <x v="44"/>
    <x v="4"/>
    <x v="4"/>
    <n v="3977"/>
    <x v="0"/>
    <x v="16"/>
    <x v="0"/>
    <x v="0"/>
    <n v="758"/>
  </r>
  <r>
    <x v="202"/>
    <x v="2"/>
    <s v="2025-2026"/>
    <x v="0"/>
    <x v="1"/>
    <x v="1"/>
    <x v="1"/>
    <n v="2478"/>
    <x v="0"/>
    <x v="1"/>
    <x v="2"/>
    <x v="2"/>
    <n v="562"/>
  </r>
  <r>
    <x v="511"/>
    <x v="1"/>
    <s v="2023-2024"/>
    <x v="1"/>
    <x v="26"/>
    <x v="0"/>
    <x v="0"/>
    <n v="6280"/>
    <x v="0"/>
    <x v="14"/>
    <x v="0"/>
    <x v="0"/>
    <n v="341"/>
  </r>
  <r>
    <x v="517"/>
    <x v="0"/>
    <s v="2024-2025"/>
    <x v="0"/>
    <x v="31"/>
    <x v="1"/>
    <x v="1"/>
    <n v="2116"/>
    <x v="0"/>
    <x v="4"/>
    <x v="5"/>
    <x v="5"/>
    <n v="688"/>
  </r>
  <r>
    <x v="280"/>
    <x v="0"/>
    <s v="2024-2025"/>
    <x v="0"/>
    <x v="76"/>
    <x v="1"/>
    <x v="1"/>
    <n v="2031"/>
    <x v="0"/>
    <x v="5"/>
    <x v="3"/>
    <x v="3"/>
    <n v="105"/>
  </r>
  <r>
    <x v="409"/>
    <x v="1"/>
    <s v="2023-2024"/>
    <x v="0"/>
    <x v="45"/>
    <x v="3"/>
    <x v="3"/>
    <n v="4570"/>
    <x v="0"/>
    <x v="15"/>
    <x v="2"/>
    <x v="2"/>
    <n v="498"/>
  </r>
  <r>
    <x v="4"/>
    <x v="0"/>
    <s v="2024-2025"/>
    <x v="0"/>
    <x v="82"/>
    <x v="3"/>
    <x v="3"/>
    <n v="4655"/>
    <x v="0"/>
    <x v="17"/>
    <x v="2"/>
    <x v="2"/>
    <n v="213"/>
  </r>
  <r>
    <x v="75"/>
    <x v="2"/>
    <s v="2025-2026"/>
    <x v="1"/>
    <x v="94"/>
    <x v="5"/>
    <x v="5"/>
    <n v="7250"/>
    <x v="0"/>
    <x v="9"/>
    <x v="5"/>
    <x v="5"/>
    <n v="30"/>
  </r>
  <r>
    <x v="215"/>
    <x v="2"/>
    <s v="2025-2026"/>
    <x v="1"/>
    <x v="17"/>
    <x v="3"/>
    <x v="3"/>
    <n v="4825"/>
    <x v="0"/>
    <x v="12"/>
    <x v="2"/>
    <x v="2"/>
    <n v="350"/>
  </r>
  <r>
    <x v="159"/>
    <x v="0"/>
    <s v="2024-2025"/>
    <x v="0"/>
    <x v="96"/>
    <x v="4"/>
    <x v="4"/>
    <n v="3690"/>
    <x v="0"/>
    <x v="16"/>
    <x v="6"/>
    <x v="6"/>
    <n v="335"/>
  </r>
  <r>
    <x v="518"/>
    <x v="0"/>
    <s v="2024-2025"/>
    <x v="1"/>
    <x v="74"/>
    <x v="1"/>
    <x v="1"/>
    <n v="2485"/>
    <x v="0"/>
    <x v="1"/>
    <x v="2"/>
    <x v="2"/>
    <n v="481"/>
  </r>
  <r>
    <x v="168"/>
    <x v="0"/>
    <s v="2024-2025"/>
    <x v="0"/>
    <x v="93"/>
    <x v="4"/>
    <x v="4"/>
    <n v="3915"/>
    <x v="0"/>
    <x v="16"/>
    <x v="1"/>
    <x v="1"/>
    <n v="128"/>
  </r>
  <r>
    <x v="31"/>
    <x v="1"/>
    <s v="2023-2024"/>
    <x v="1"/>
    <x v="62"/>
    <x v="0"/>
    <x v="0"/>
    <n v="6112"/>
    <x v="0"/>
    <x v="14"/>
    <x v="6"/>
    <x v="6"/>
    <n v="509"/>
  </r>
  <r>
    <x v="130"/>
    <x v="1"/>
    <s v="2023-2024"/>
    <x v="0"/>
    <x v="58"/>
    <x v="0"/>
    <x v="0"/>
    <n v="6027"/>
    <x v="0"/>
    <x v="0"/>
    <x v="6"/>
    <x v="6"/>
    <n v="550"/>
  </r>
  <r>
    <x v="218"/>
    <x v="1"/>
    <s v="2023-2024"/>
    <x v="1"/>
    <x v="60"/>
    <x v="1"/>
    <x v="1"/>
    <n v="2541"/>
    <x v="0"/>
    <x v="2"/>
    <x v="3"/>
    <x v="3"/>
    <n v="546"/>
  </r>
  <r>
    <x v="434"/>
    <x v="2"/>
    <s v="2025-2026"/>
    <x v="1"/>
    <x v="12"/>
    <x v="3"/>
    <x v="3"/>
    <n v="4068"/>
    <x v="0"/>
    <x v="10"/>
    <x v="1"/>
    <x v="1"/>
    <n v="596"/>
  </r>
  <r>
    <x v="519"/>
    <x v="0"/>
    <s v="2024-2025"/>
    <x v="1"/>
    <x v="73"/>
    <x v="6"/>
    <x v="6"/>
    <n v="5607"/>
    <x v="0"/>
    <x v="18"/>
    <x v="1"/>
    <x v="1"/>
    <n v="701"/>
  </r>
  <r>
    <x v="165"/>
    <x v="0"/>
    <s v="2024-2025"/>
    <x v="0"/>
    <x v="32"/>
    <x v="6"/>
    <x v="6"/>
    <n v="5169"/>
    <x v="0"/>
    <x v="13"/>
    <x v="3"/>
    <x v="3"/>
    <n v="201"/>
  </r>
  <r>
    <x v="505"/>
    <x v="0"/>
    <s v="2024-2025"/>
    <x v="0"/>
    <x v="39"/>
    <x v="0"/>
    <x v="0"/>
    <n v="6330"/>
    <x v="0"/>
    <x v="14"/>
    <x v="0"/>
    <x v="0"/>
    <n v="662"/>
  </r>
  <r>
    <x v="134"/>
    <x v="0"/>
    <s v="2024-2025"/>
    <x v="1"/>
    <x v="5"/>
    <x v="1"/>
    <x v="1"/>
    <n v="2067"/>
    <x v="0"/>
    <x v="5"/>
    <x v="3"/>
    <x v="3"/>
    <n v="232"/>
  </r>
  <r>
    <x v="520"/>
    <x v="1"/>
    <s v="2023-2024"/>
    <x v="0"/>
    <x v="62"/>
    <x v="0"/>
    <x v="0"/>
    <n v="6112"/>
    <x v="0"/>
    <x v="14"/>
    <x v="3"/>
    <x v="3"/>
    <n v="287"/>
  </r>
  <r>
    <x v="50"/>
    <x v="0"/>
    <s v="2024-2025"/>
    <x v="0"/>
    <x v="71"/>
    <x v="6"/>
    <x v="6"/>
    <n v="5043"/>
    <x v="0"/>
    <x v="13"/>
    <x v="3"/>
    <x v="3"/>
    <n v="497"/>
  </r>
  <r>
    <x v="484"/>
    <x v="0"/>
    <s v="2024-2025"/>
    <x v="1"/>
    <x v="59"/>
    <x v="3"/>
    <x v="3"/>
    <n v="4509"/>
    <x v="0"/>
    <x v="3"/>
    <x v="3"/>
    <x v="3"/>
    <n v="562"/>
  </r>
  <r>
    <x v="346"/>
    <x v="0"/>
    <s v="2024-2025"/>
    <x v="1"/>
    <x v="44"/>
    <x v="4"/>
    <x v="4"/>
    <n v="3977"/>
    <x v="0"/>
    <x v="16"/>
    <x v="3"/>
    <x v="3"/>
    <n v="721"/>
  </r>
  <r>
    <x v="47"/>
    <x v="2"/>
    <s v="2025-2026"/>
    <x v="0"/>
    <x v="3"/>
    <x v="3"/>
    <x v="3"/>
    <n v="4220"/>
    <x v="0"/>
    <x v="3"/>
    <x v="6"/>
    <x v="6"/>
    <n v="268"/>
  </r>
  <r>
    <x v="458"/>
    <x v="1"/>
    <s v="2023-2024"/>
    <x v="0"/>
    <x v="4"/>
    <x v="1"/>
    <x v="1"/>
    <n v="2154"/>
    <x v="0"/>
    <x v="4"/>
    <x v="8"/>
    <x v="8"/>
    <n v="684"/>
  </r>
  <r>
    <x v="368"/>
    <x v="0"/>
    <s v="2024-2025"/>
    <x v="1"/>
    <x v="30"/>
    <x v="4"/>
    <x v="4"/>
    <n v="3131"/>
    <x v="0"/>
    <x v="6"/>
    <x v="6"/>
    <x v="6"/>
    <n v="69"/>
  </r>
  <r>
    <x v="9"/>
    <x v="0"/>
    <s v="2024-2025"/>
    <x v="1"/>
    <x v="47"/>
    <x v="1"/>
    <x v="1"/>
    <n v="2101"/>
    <x v="0"/>
    <x v="4"/>
    <x v="5"/>
    <x v="5"/>
    <n v="503"/>
  </r>
  <r>
    <x v="521"/>
    <x v="0"/>
    <s v="2024-2025"/>
    <x v="0"/>
    <x v="70"/>
    <x v="4"/>
    <x v="4"/>
    <n v="3400"/>
    <x v="0"/>
    <x v="8"/>
    <x v="6"/>
    <x v="6"/>
    <n v="533"/>
  </r>
  <r>
    <x v="522"/>
    <x v="2"/>
    <s v="2025-2026"/>
    <x v="0"/>
    <x v="93"/>
    <x v="4"/>
    <x v="4"/>
    <n v="3915"/>
    <x v="0"/>
    <x v="16"/>
    <x v="5"/>
    <x v="5"/>
    <n v="497"/>
  </r>
  <r>
    <x v="279"/>
    <x v="2"/>
    <s v="2025-2026"/>
    <x v="0"/>
    <x v="66"/>
    <x v="3"/>
    <x v="3"/>
    <n v="4883"/>
    <x v="0"/>
    <x v="12"/>
    <x v="5"/>
    <x v="5"/>
    <n v="49"/>
  </r>
  <r>
    <x v="78"/>
    <x v="0"/>
    <s v="2024-2025"/>
    <x v="0"/>
    <x v="40"/>
    <x v="4"/>
    <x v="4"/>
    <n v="3353"/>
    <x v="0"/>
    <x v="8"/>
    <x v="0"/>
    <x v="0"/>
    <n v="571"/>
  </r>
  <r>
    <x v="523"/>
    <x v="2"/>
    <s v="2025-2026"/>
    <x v="0"/>
    <x v="28"/>
    <x v="1"/>
    <x v="1"/>
    <n v="2830"/>
    <x v="0"/>
    <x v="11"/>
    <x v="2"/>
    <x v="2"/>
    <n v="489"/>
  </r>
  <r>
    <x v="524"/>
    <x v="1"/>
    <s v="2023-2024"/>
    <x v="1"/>
    <x v="9"/>
    <x v="4"/>
    <x v="4"/>
    <n v="3076"/>
    <x v="0"/>
    <x v="7"/>
    <x v="0"/>
    <x v="0"/>
    <n v="319"/>
  </r>
  <r>
    <x v="525"/>
    <x v="1"/>
    <s v="2023-2024"/>
    <x v="0"/>
    <x v="11"/>
    <x v="5"/>
    <x v="5"/>
    <n v="7010"/>
    <x v="0"/>
    <x v="9"/>
    <x v="2"/>
    <x v="2"/>
    <n v="440"/>
  </r>
  <r>
    <x v="359"/>
    <x v="2"/>
    <s v="2025-2026"/>
    <x v="1"/>
    <x v="80"/>
    <x v="0"/>
    <x v="0"/>
    <n v="6109"/>
    <x v="0"/>
    <x v="14"/>
    <x v="2"/>
    <x v="2"/>
    <n v="358"/>
  </r>
  <r>
    <x v="526"/>
    <x v="0"/>
    <s v="2024-2025"/>
    <x v="0"/>
    <x v="37"/>
    <x v="1"/>
    <x v="1"/>
    <n v="2750"/>
    <x v="0"/>
    <x v="11"/>
    <x v="0"/>
    <x v="0"/>
    <n v="118"/>
  </r>
  <r>
    <x v="301"/>
    <x v="0"/>
    <s v="2024-2025"/>
    <x v="0"/>
    <x v="49"/>
    <x v="4"/>
    <x v="4"/>
    <n v="3134"/>
    <x v="0"/>
    <x v="6"/>
    <x v="0"/>
    <x v="0"/>
    <n v="82"/>
  </r>
  <r>
    <x v="117"/>
    <x v="2"/>
    <s v="2025-2026"/>
    <x v="0"/>
    <x v="21"/>
    <x v="3"/>
    <x v="3"/>
    <n v="4012"/>
    <x v="0"/>
    <x v="10"/>
    <x v="1"/>
    <x v="1"/>
    <n v="695"/>
  </r>
  <r>
    <x v="527"/>
    <x v="1"/>
    <s v="2023-2024"/>
    <x v="1"/>
    <x v="30"/>
    <x v="4"/>
    <x v="4"/>
    <n v="3131"/>
    <x v="0"/>
    <x v="6"/>
    <x v="6"/>
    <x v="6"/>
    <n v="279"/>
  </r>
  <r>
    <x v="103"/>
    <x v="1"/>
    <s v="2023-2024"/>
    <x v="0"/>
    <x v="95"/>
    <x v="7"/>
    <x v="7"/>
    <n v="870"/>
    <x v="0"/>
    <x v="19"/>
    <x v="4"/>
    <x v="4"/>
    <n v="407"/>
  </r>
  <r>
    <x v="362"/>
    <x v="2"/>
    <s v="2025-2026"/>
    <x v="1"/>
    <x v="1"/>
    <x v="1"/>
    <x v="1"/>
    <n v="2478"/>
    <x v="0"/>
    <x v="1"/>
    <x v="5"/>
    <x v="5"/>
    <n v="50"/>
  </r>
  <r>
    <x v="528"/>
    <x v="0"/>
    <s v="2024-2025"/>
    <x v="1"/>
    <x v="9"/>
    <x v="4"/>
    <x v="4"/>
    <n v="3076"/>
    <x v="0"/>
    <x v="7"/>
    <x v="4"/>
    <x v="4"/>
    <n v="21"/>
  </r>
  <r>
    <x v="192"/>
    <x v="1"/>
    <s v="2023-2024"/>
    <x v="0"/>
    <x v="82"/>
    <x v="3"/>
    <x v="3"/>
    <n v="4655"/>
    <x v="0"/>
    <x v="17"/>
    <x v="7"/>
    <x v="7"/>
    <n v="305"/>
  </r>
  <r>
    <x v="422"/>
    <x v="1"/>
    <s v="2023-2024"/>
    <x v="0"/>
    <x v="92"/>
    <x v="3"/>
    <x v="3"/>
    <n v="4305"/>
    <x v="0"/>
    <x v="3"/>
    <x v="3"/>
    <x v="3"/>
    <n v="798"/>
  </r>
  <r>
    <x v="529"/>
    <x v="1"/>
    <s v="2023-2024"/>
    <x v="1"/>
    <x v="16"/>
    <x v="0"/>
    <x v="0"/>
    <n v="6030"/>
    <x v="0"/>
    <x v="0"/>
    <x v="7"/>
    <x v="7"/>
    <n v="78"/>
  </r>
  <r>
    <x v="168"/>
    <x v="0"/>
    <s v="2024-2025"/>
    <x v="0"/>
    <x v="92"/>
    <x v="3"/>
    <x v="3"/>
    <n v="4305"/>
    <x v="0"/>
    <x v="3"/>
    <x v="3"/>
    <x v="3"/>
    <n v="59"/>
  </r>
  <r>
    <x v="327"/>
    <x v="2"/>
    <s v="2025-2026"/>
    <x v="1"/>
    <x v="94"/>
    <x v="5"/>
    <x v="5"/>
    <n v="7250"/>
    <x v="0"/>
    <x v="9"/>
    <x v="3"/>
    <x v="3"/>
    <n v="98"/>
  </r>
  <r>
    <x v="50"/>
    <x v="0"/>
    <s v="2024-2025"/>
    <x v="1"/>
    <x v="79"/>
    <x v="6"/>
    <x v="6"/>
    <n v="5290"/>
    <x v="0"/>
    <x v="18"/>
    <x v="3"/>
    <x v="3"/>
    <n v="153"/>
  </r>
  <r>
    <x v="125"/>
    <x v="2"/>
    <s v="2025-2026"/>
    <x v="0"/>
    <x v="77"/>
    <x v="5"/>
    <x v="5"/>
    <n v="7018"/>
    <x v="0"/>
    <x v="9"/>
    <x v="7"/>
    <x v="7"/>
    <n v="364"/>
  </r>
  <r>
    <x v="1"/>
    <x v="0"/>
    <s v="2024-2025"/>
    <x v="1"/>
    <x v="50"/>
    <x v="4"/>
    <x v="4"/>
    <n v="3179"/>
    <x v="0"/>
    <x v="6"/>
    <x v="7"/>
    <x v="7"/>
    <n v="479"/>
  </r>
  <r>
    <x v="530"/>
    <x v="1"/>
    <s v="2023-2024"/>
    <x v="0"/>
    <x v="20"/>
    <x v="4"/>
    <x v="4"/>
    <n v="3429"/>
    <x v="0"/>
    <x v="8"/>
    <x v="0"/>
    <x v="0"/>
    <n v="615"/>
  </r>
  <r>
    <x v="197"/>
    <x v="0"/>
    <s v="2024-2025"/>
    <x v="1"/>
    <x v="42"/>
    <x v="3"/>
    <x v="3"/>
    <n v="4870"/>
    <x v="0"/>
    <x v="12"/>
    <x v="3"/>
    <x v="3"/>
    <n v="794"/>
  </r>
  <r>
    <x v="166"/>
    <x v="0"/>
    <s v="2024-2025"/>
    <x v="0"/>
    <x v="6"/>
    <x v="0"/>
    <x v="0"/>
    <n v="6010"/>
    <x v="0"/>
    <x v="0"/>
    <x v="9"/>
    <x v="9"/>
    <n v="168"/>
  </r>
  <r>
    <x v="206"/>
    <x v="2"/>
    <s v="2025-2026"/>
    <x v="0"/>
    <x v="52"/>
    <x v="3"/>
    <x v="3"/>
    <n v="4053"/>
    <x v="0"/>
    <x v="10"/>
    <x v="0"/>
    <x v="0"/>
    <n v="30"/>
  </r>
  <r>
    <x v="175"/>
    <x v="1"/>
    <s v="2023-2024"/>
    <x v="0"/>
    <x v="80"/>
    <x v="0"/>
    <x v="0"/>
    <n v="6109"/>
    <x v="0"/>
    <x v="14"/>
    <x v="7"/>
    <x v="7"/>
    <n v="791"/>
  </r>
  <r>
    <x v="167"/>
    <x v="2"/>
    <s v="2025-2026"/>
    <x v="0"/>
    <x v="63"/>
    <x v="1"/>
    <x v="1"/>
    <n v="2015"/>
    <x v="0"/>
    <x v="5"/>
    <x v="5"/>
    <x v="5"/>
    <n v="247"/>
  </r>
  <r>
    <x v="504"/>
    <x v="0"/>
    <s v="2024-2025"/>
    <x v="0"/>
    <x v="1"/>
    <x v="1"/>
    <x v="1"/>
    <n v="2478"/>
    <x v="0"/>
    <x v="1"/>
    <x v="3"/>
    <x v="3"/>
    <n v="460"/>
  </r>
  <r>
    <x v="531"/>
    <x v="0"/>
    <s v="2024-2025"/>
    <x v="1"/>
    <x v="12"/>
    <x v="3"/>
    <x v="3"/>
    <n v="4068"/>
    <x v="0"/>
    <x v="10"/>
    <x v="2"/>
    <x v="2"/>
    <n v="797"/>
  </r>
  <r>
    <x v="532"/>
    <x v="1"/>
    <s v="2023-2024"/>
    <x v="0"/>
    <x v="55"/>
    <x v="3"/>
    <x v="3"/>
    <n v="4703"/>
    <x v="0"/>
    <x v="17"/>
    <x v="2"/>
    <x v="2"/>
    <n v="72"/>
  </r>
  <r>
    <x v="121"/>
    <x v="0"/>
    <s v="2024-2025"/>
    <x v="0"/>
    <x v="26"/>
    <x v="0"/>
    <x v="0"/>
    <n v="6280"/>
    <x v="0"/>
    <x v="14"/>
    <x v="8"/>
    <x v="8"/>
    <n v="470"/>
  </r>
  <r>
    <x v="533"/>
    <x v="1"/>
    <s v="2023-2024"/>
    <x v="0"/>
    <x v="87"/>
    <x v="2"/>
    <x v="2"/>
    <n v="2609"/>
    <x v="0"/>
    <x v="2"/>
    <x v="6"/>
    <x v="6"/>
    <n v="173"/>
  </r>
  <r>
    <x v="515"/>
    <x v="0"/>
    <s v="2024-2025"/>
    <x v="0"/>
    <x v="14"/>
    <x v="1"/>
    <x v="1"/>
    <n v="2790"/>
    <x v="0"/>
    <x v="11"/>
    <x v="3"/>
    <x v="3"/>
    <n v="340"/>
  </r>
  <r>
    <x v="41"/>
    <x v="1"/>
    <s v="2023-2024"/>
    <x v="0"/>
    <x v="3"/>
    <x v="3"/>
    <x v="3"/>
    <n v="4220"/>
    <x v="0"/>
    <x v="3"/>
    <x v="5"/>
    <x v="5"/>
    <n v="252"/>
  </r>
  <r>
    <x v="315"/>
    <x v="0"/>
    <s v="2024-2025"/>
    <x v="0"/>
    <x v="84"/>
    <x v="3"/>
    <x v="3"/>
    <n v="4215"/>
    <x v="0"/>
    <x v="3"/>
    <x v="0"/>
    <x v="0"/>
    <n v="526"/>
  </r>
  <r>
    <x v="91"/>
    <x v="0"/>
    <s v="2024-2025"/>
    <x v="0"/>
    <x v="96"/>
    <x v="4"/>
    <x v="4"/>
    <n v="3690"/>
    <x v="0"/>
    <x v="16"/>
    <x v="3"/>
    <x v="3"/>
    <n v="762"/>
  </r>
  <r>
    <x v="178"/>
    <x v="0"/>
    <s v="2024-2025"/>
    <x v="0"/>
    <x v="12"/>
    <x v="3"/>
    <x v="3"/>
    <n v="4068"/>
    <x v="0"/>
    <x v="10"/>
    <x v="3"/>
    <x v="3"/>
    <n v="24"/>
  </r>
  <r>
    <x v="345"/>
    <x v="0"/>
    <s v="2024-2025"/>
    <x v="0"/>
    <x v="48"/>
    <x v="3"/>
    <x v="3"/>
    <n v="4566"/>
    <x v="0"/>
    <x v="15"/>
    <x v="3"/>
    <x v="3"/>
    <n v="730"/>
  </r>
  <r>
    <x v="457"/>
    <x v="0"/>
    <s v="2024-2025"/>
    <x v="0"/>
    <x v="21"/>
    <x v="3"/>
    <x v="3"/>
    <n v="4012"/>
    <x v="0"/>
    <x v="10"/>
    <x v="3"/>
    <x v="3"/>
    <n v="307"/>
  </r>
  <r>
    <x v="534"/>
    <x v="1"/>
    <s v="2023-2024"/>
    <x v="1"/>
    <x v="36"/>
    <x v="4"/>
    <x v="4"/>
    <n v="3148"/>
    <x v="0"/>
    <x v="6"/>
    <x v="5"/>
    <x v="5"/>
    <n v="255"/>
  </r>
  <r>
    <x v="535"/>
    <x v="2"/>
    <s v="2025-2026"/>
    <x v="0"/>
    <x v="31"/>
    <x v="1"/>
    <x v="1"/>
    <n v="2116"/>
    <x v="0"/>
    <x v="4"/>
    <x v="6"/>
    <x v="6"/>
    <n v="548"/>
  </r>
  <r>
    <x v="306"/>
    <x v="0"/>
    <s v="2024-2025"/>
    <x v="1"/>
    <x v="47"/>
    <x v="1"/>
    <x v="1"/>
    <n v="2101"/>
    <x v="0"/>
    <x v="4"/>
    <x v="8"/>
    <x v="8"/>
    <n v="507"/>
  </r>
  <r>
    <x v="192"/>
    <x v="1"/>
    <s v="2023-2024"/>
    <x v="0"/>
    <x v="53"/>
    <x v="3"/>
    <x v="3"/>
    <n v="4119"/>
    <x v="0"/>
    <x v="10"/>
    <x v="3"/>
    <x v="3"/>
    <n v="495"/>
  </r>
  <r>
    <x v="404"/>
    <x v="2"/>
    <s v="2025-2026"/>
    <x v="1"/>
    <x v="90"/>
    <x v="3"/>
    <x v="3"/>
    <n v="4700"/>
    <x v="0"/>
    <x v="17"/>
    <x v="5"/>
    <x v="5"/>
    <n v="647"/>
  </r>
  <r>
    <x v="329"/>
    <x v="0"/>
    <s v="2024-2025"/>
    <x v="0"/>
    <x v="69"/>
    <x v="4"/>
    <x v="4"/>
    <n v="3199"/>
    <x v="0"/>
    <x v="6"/>
    <x v="5"/>
    <x v="5"/>
    <n v="703"/>
  </r>
  <r>
    <x v="158"/>
    <x v="0"/>
    <s v="2024-2025"/>
    <x v="1"/>
    <x v="53"/>
    <x v="3"/>
    <x v="3"/>
    <n v="4119"/>
    <x v="0"/>
    <x v="10"/>
    <x v="1"/>
    <x v="1"/>
    <n v="55"/>
  </r>
  <r>
    <x v="453"/>
    <x v="0"/>
    <s v="2024-2025"/>
    <x v="1"/>
    <x v="23"/>
    <x v="1"/>
    <x v="1"/>
    <n v="2650"/>
    <x v="0"/>
    <x v="11"/>
    <x v="7"/>
    <x v="7"/>
    <n v="699"/>
  </r>
  <r>
    <x v="199"/>
    <x v="0"/>
    <s v="2024-2025"/>
    <x v="0"/>
    <x v="27"/>
    <x v="4"/>
    <x v="4"/>
    <n v="3066"/>
    <x v="0"/>
    <x v="7"/>
    <x v="5"/>
    <x v="5"/>
    <n v="298"/>
  </r>
  <r>
    <x v="536"/>
    <x v="2"/>
    <s v="2025-2026"/>
    <x v="0"/>
    <x v="9"/>
    <x v="4"/>
    <x v="4"/>
    <n v="3076"/>
    <x v="0"/>
    <x v="7"/>
    <x v="5"/>
    <x v="5"/>
    <n v="217"/>
  </r>
  <r>
    <x v="391"/>
    <x v="2"/>
    <s v="2025-2026"/>
    <x v="0"/>
    <x v="34"/>
    <x v="4"/>
    <x v="4"/>
    <n v="3018"/>
    <x v="0"/>
    <x v="7"/>
    <x v="0"/>
    <x v="0"/>
    <n v="99"/>
  </r>
  <r>
    <x v="375"/>
    <x v="1"/>
    <s v="2023-2024"/>
    <x v="1"/>
    <x v="9"/>
    <x v="4"/>
    <x v="4"/>
    <n v="3076"/>
    <x v="0"/>
    <x v="7"/>
    <x v="1"/>
    <x v="1"/>
    <n v="729"/>
  </r>
  <r>
    <x v="537"/>
    <x v="2"/>
    <s v="2025-2026"/>
    <x v="0"/>
    <x v="81"/>
    <x v="3"/>
    <x v="3"/>
    <n v="4680"/>
    <x v="0"/>
    <x v="17"/>
    <x v="5"/>
    <x v="5"/>
    <n v="396"/>
  </r>
  <r>
    <x v="538"/>
    <x v="0"/>
    <s v="2024-2025"/>
    <x v="0"/>
    <x v="45"/>
    <x v="3"/>
    <x v="3"/>
    <n v="4570"/>
    <x v="0"/>
    <x v="15"/>
    <x v="6"/>
    <x v="6"/>
    <n v="350"/>
  </r>
  <r>
    <x v="288"/>
    <x v="0"/>
    <s v="2024-2025"/>
    <x v="0"/>
    <x v="35"/>
    <x v="3"/>
    <x v="3"/>
    <n v="4558"/>
    <x v="0"/>
    <x v="15"/>
    <x v="3"/>
    <x v="3"/>
    <n v="711"/>
  </r>
  <r>
    <x v="443"/>
    <x v="0"/>
    <s v="2024-2025"/>
    <x v="1"/>
    <x v="19"/>
    <x v="1"/>
    <x v="1"/>
    <n v="2800"/>
    <x v="0"/>
    <x v="11"/>
    <x v="0"/>
    <x v="0"/>
    <n v="606"/>
  </r>
  <r>
    <x v="539"/>
    <x v="2"/>
    <s v="2025-2026"/>
    <x v="0"/>
    <x v="90"/>
    <x v="3"/>
    <x v="3"/>
    <n v="4700"/>
    <x v="0"/>
    <x v="17"/>
    <x v="0"/>
    <x v="0"/>
    <n v="504"/>
  </r>
  <r>
    <x v="540"/>
    <x v="0"/>
    <s v="2024-2025"/>
    <x v="0"/>
    <x v="87"/>
    <x v="2"/>
    <x v="2"/>
    <n v="2609"/>
    <x v="0"/>
    <x v="2"/>
    <x v="0"/>
    <x v="0"/>
    <n v="202"/>
  </r>
  <r>
    <x v="405"/>
    <x v="2"/>
    <s v="2025-2026"/>
    <x v="1"/>
    <x v="48"/>
    <x v="3"/>
    <x v="3"/>
    <n v="4566"/>
    <x v="0"/>
    <x v="15"/>
    <x v="6"/>
    <x v="6"/>
    <n v="34"/>
  </r>
  <r>
    <x v="59"/>
    <x v="0"/>
    <s v="2024-2025"/>
    <x v="1"/>
    <x v="16"/>
    <x v="0"/>
    <x v="0"/>
    <n v="6030"/>
    <x v="0"/>
    <x v="0"/>
    <x v="4"/>
    <x v="4"/>
    <n v="132"/>
  </r>
  <r>
    <x v="357"/>
    <x v="1"/>
    <s v="2023-2024"/>
    <x v="0"/>
    <x v="85"/>
    <x v="0"/>
    <x v="0"/>
    <n v="6530"/>
    <x v="0"/>
    <x v="20"/>
    <x v="2"/>
    <x v="2"/>
    <n v="756"/>
  </r>
  <r>
    <x v="442"/>
    <x v="0"/>
    <s v="2024-2025"/>
    <x v="1"/>
    <x v="76"/>
    <x v="1"/>
    <x v="1"/>
    <n v="2031"/>
    <x v="0"/>
    <x v="5"/>
    <x v="5"/>
    <x v="5"/>
    <n v="287"/>
  </r>
  <r>
    <x v="390"/>
    <x v="2"/>
    <s v="2025-2026"/>
    <x v="0"/>
    <x v="19"/>
    <x v="1"/>
    <x v="1"/>
    <n v="2800"/>
    <x v="0"/>
    <x v="11"/>
    <x v="7"/>
    <x v="7"/>
    <n v="363"/>
  </r>
  <r>
    <x v="20"/>
    <x v="0"/>
    <s v="2024-2025"/>
    <x v="0"/>
    <x v="55"/>
    <x v="3"/>
    <x v="3"/>
    <n v="4703"/>
    <x v="0"/>
    <x v="17"/>
    <x v="3"/>
    <x v="3"/>
    <n v="640"/>
  </r>
  <r>
    <x v="31"/>
    <x v="1"/>
    <s v="2023-2024"/>
    <x v="0"/>
    <x v="25"/>
    <x v="4"/>
    <x v="4"/>
    <n v="3550"/>
    <x v="0"/>
    <x v="8"/>
    <x v="9"/>
    <x v="9"/>
    <n v="84"/>
  </r>
  <r>
    <x v="541"/>
    <x v="0"/>
    <s v="2024-2025"/>
    <x v="0"/>
    <x v="64"/>
    <x v="1"/>
    <x v="1"/>
    <n v="2350"/>
    <x v="0"/>
    <x v="1"/>
    <x v="2"/>
    <x v="2"/>
    <n v="418"/>
  </r>
  <r>
    <x v="416"/>
    <x v="2"/>
    <s v="2025-2026"/>
    <x v="0"/>
    <x v="70"/>
    <x v="4"/>
    <x v="4"/>
    <n v="3400"/>
    <x v="0"/>
    <x v="8"/>
    <x v="5"/>
    <x v="5"/>
    <n v="401"/>
  </r>
  <r>
    <x v="542"/>
    <x v="2"/>
    <s v="2025-2026"/>
    <x v="1"/>
    <x v="49"/>
    <x v="4"/>
    <x v="4"/>
    <n v="3134"/>
    <x v="0"/>
    <x v="6"/>
    <x v="7"/>
    <x v="7"/>
    <n v="376"/>
  </r>
  <r>
    <x v="511"/>
    <x v="1"/>
    <s v="2023-2024"/>
    <x v="0"/>
    <x v="93"/>
    <x v="4"/>
    <x v="4"/>
    <n v="3915"/>
    <x v="0"/>
    <x v="16"/>
    <x v="7"/>
    <x v="7"/>
    <n v="745"/>
  </r>
  <r>
    <x v="543"/>
    <x v="2"/>
    <s v="2025-2026"/>
    <x v="0"/>
    <x v="54"/>
    <x v="4"/>
    <x v="4"/>
    <n v="3030"/>
    <x v="0"/>
    <x v="7"/>
    <x v="9"/>
    <x v="9"/>
    <n v="259"/>
  </r>
  <r>
    <x v="379"/>
    <x v="0"/>
    <s v="2024-2025"/>
    <x v="0"/>
    <x v="84"/>
    <x v="3"/>
    <x v="3"/>
    <n v="4215"/>
    <x v="0"/>
    <x v="3"/>
    <x v="0"/>
    <x v="0"/>
    <n v="23"/>
  </r>
  <r>
    <x v="73"/>
    <x v="1"/>
    <s v="2023-2024"/>
    <x v="0"/>
    <x v="34"/>
    <x v="4"/>
    <x v="4"/>
    <n v="3018"/>
    <x v="0"/>
    <x v="7"/>
    <x v="1"/>
    <x v="1"/>
    <n v="247"/>
  </r>
  <r>
    <x v="178"/>
    <x v="0"/>
    <s v="2024-2025"/>
    <x v="0"/>
    <x v="79"/>
    <x v="6"/>
    <x v="6"/>
    <n v="5290"/>
    <x v="0"/>
    <x v="18"/>
    <x v="3"/>
    <x v="3"/>
    <n v="282"/>
  </r>
  <r>
    <x v="544"/>
    <x v="0"/>
    <s v="2024-2025"/>
    <x v="0"/>
    <x v="54"/>
    <x v="4"/>
    <x v="4"/>
    <n v="3030"/>
    <x v="0"/>
    <x v="7"/>
    <x v="7"/>
    <x v="7"/>
    <n v="524"/>
  </r>
  <r>
    <x v="119"/>
    <x v="0"/>
    <s v="2024-2025"/>
    <x v="0"/>
    <x v="59"/>
    <x v="3"/>
    <x v="3"/>
    <n v="4509"/>
    <x v="0"/>
    <x v="3"/>
    <x v="7"/>
    <x v="7"/>
    <n v="394"/>
  </r>
  <r>
    <x v="545"/>
    <x v="1"/>
    <s v="2023-2024"/>
    <x v="0"/>
    <x v="68"/>
    <x v="7"/>
    <x v="7"/>
    <n v="800"/>
    <x v="0"/>
    <x v="19"/>
    <x v="6"/>
    <x v="6"/>
    <n v="495"/>
  </r>
  <r>
    <x v="56"/>
    <x v="2"/>
    <s v="2025-2026"/>
    <x v="0"/>
    <x v="11"/>
    <x v="5"/>
    <x v="5"/>
    <n v="7010"/>
    <x v="0"/>
    <x v="9"/>
    <x v="7"/>
    <x v="7"/>
    <n v="532"/>
  </r>
  <r>
    <x v="546"/>
    <x v="1"/>
    <s v="2023-2024"/>
    <x v="1"/>
    <x v="69"/>
    <x v="4"/>
    <x v="4"/>
    <n v="3199"/>
    <x v="0"/>
    <x v="6"/>
    <x v="3"/>
    <x v="3"/>
    <n v="278"/>
  </r>
  <r>
    <x v="135"/>
    <x v="0"/>
    <s v="2024-2025"/>
    <x v="0"/>
    <x v="85"/>
    <x v="0"/>
    <x v="0"/>
    <n v="6530"/>
    <x v="0"/>
    <x v="20"/>
    <x v="5"/>
    <x v="5"/>
    <n v="754"/>
  </r>
  <r>
    <x v="498"/>
    <x v="1"/>
    <s v="2023-2024"/>
    <x v="0"/>
    <x v="22"/>
    <x v="1"/>
    <x v="1"/>
    <n v="2539"/>
    <x v="0"/>
    <x v="2"/>
    <x v="1"/>
    <x v="1"/>
    <n v="200"/>
  </r>
  <r>
    <x v="547"/>
    <x v="0"/>
    <s v="2024-2025"/>
    <x v="0"/>
    <x v="7"/>
    <x v="4"/>
    <x v="4"/>
    <n v="3175"/>
    <x v="0"/>
    <x v="6"/>
    <x v="5"/>
    <x v="5"/>
    <n v="592"/>
  </r>
  <r>
    <x v="548"/>
    <x v="0"/>
    <s v="2024-2025"/>
    <x v="0"/>
    <x v="43"/>
    <x v="1"/>
    <x v="1"/>
    <n v="2560"/>
    <x v="0"/>
    <x v="2"/>
    <x v="3"/>
    <x v="3"/>
    <n v="743"/>
  </r>
  <r>
    <x v="467"/>
    <x v="1"/>
    <s v="2023-2024"/>
    <x v="0"/>
    <x v="43"/>
    <x v="1"/>
    <x v="1"/>
    <n v="2560"/>
    <x v="0"/>
    <x v="2"/>
    <x v="0"/>
    <x v="0"/>
    <n v="514"/>
  </r>
  <r>
    <x v="383"/>
    <x v="1"/>
    <s v="2023-2024"/>
    <x v="0"/>
    <x v="44"/>
    <x v="4"/>
    <x v="4"/>
    <n v="3977"/>
    <x v="0"/>
    <x v="16"/>
    <x v="4"/>
    <x v="4"/>
    <n v="455"/>
  </r>
  <r>
    <x v="130"/>
    <x v="1"/>
    <s v="2023-2024"/>
    <x v="0"/>
    <x v="13"/>
    <x v="1"/>
    <x v="1"/>
    <n v="2480"/>
    <x v="0"/>
    <x v="1"/>
    <x v="3"/>
    <x v="3"/>
    <n v="467"/>
  </r>
  <r>
    <x v="549"/>
    <x v="2"/>
    <s v="2025-2026"/>
    <x v="0"/>
    <x v="89"/>
    <x v="4"/>
    <x v="4"/>
    <n v="3136"/>
    <x v="0"/>
    <x v="6"/>
    <x v="2"/>
    <x v="2"/>
    <n v="411"/>
  </r>
  <r>
    <x v="336"/>
    <x v="0"/>
    <s v="2024-2025"/>
    <x v="0"/>
    <x v="89"/>
    <x v="4"/>
    <x v="4"/>
    <n v="3136"/>
    <x v="0"/>
    <x v="6"/>
    <x v="3"/>
    <x v="3"/>
    <n v="393"/>
  </r>
  <r>
    <x v="550"/>
    <x v="2"/>
    <s v="2025-2026"/>
    <x v="0"/>
    <x v="64"/>
    <x v="1"/>
    <x v="1"/>
    <n v="2350"/>
    <x v="0"/>
    <x v="1"/>
    <x v="6"/>
    <x v="6"/>
    <n v="38"/>
  </r>
  <r>
    <x v="235"/>
    <x v="0"/>
    <s v="2024-2025"/>
    <x v="1"/>
    <x v="83"/>
    <x v="0"/>
    <x v="0"/>
    <n v="6052"/>
    <x v="0"/>
    <x v="0"/>
    <x v="0"/>
    <x v="0"/>
    <n v="428"/>
  </r>
  <r>
    <x v="89"/>
    <x v="0"/>
    <s v="2024-2025"/>
    <x v="1"/>
    <x v="67"/>
    <x v="3"/>
    <x v="3"/>
    <n v="4551"/>
    <x v="0"/>
    <x v="15"/>
    <x v="8"/>
    <x v="8"/>
    <n v="496"/>
  </r>
  <r>
    <x v="213"/>
    <x v="1"/>
    <s v="2023-2024"/>
    <x v="0"/>
    <x v="75"/>
    <x v="0"/>
    <x v="0"/>
    <n v="6450"/>
    <x v="0"/>
    <x v="20"/>
    <x v="5"/>
    <x v="5"/>
    <n v="641"/>
  </r>
  <r>
    <x v="551"/>
    <x v="0"/>
    <s v="2024-2025"/>
    <x v="0"/>
    <x v="96"/>
    <x v="4"/>
    <x v="4"/>
    <n v="3690"/>
    <x v="0"/>
    <x v="16"/>
    <x v="5"/>
    <x v="5"/>
    <n v="738"/>
  </r>
  <r>
    <x v="525"/>
    <x v="1"/>
    <s v="2023-2024"/>
    <x v="0"/>
    <x v="39"/>
    <x v="0"/>
    <x v="0"/>
    <n v="6330"/>
    <x v="0"/>
    <x v="14"/>
    <x v="7"/>
    <x v="7"/>
    <n v="276"/>
  </r>
  <r>
    <x v="288"/>
    <x v="0"/>
    <s v="2024-2025"/>
    <x v="0"/>
    <x v="39"/>
    <x v="0"/>
    <x v="0"/>
    <n v="6330"/>
    <x v="0"/>
    <x v="14"/>
    <x v="1"/>
    <x v="1"/>
    <n v="413"/>
  </r>
  <r>
    <x v="552"/>
    <x v="2"/>
    <s v="2025-2026"/>
    <x v="0"/>
    <x v="66"/>
    <x v="3"/>
    <x v="3"/>
    <n v="4883"/>
    <x v="0"/>
    <x v="12"/>
    <x v="1"/>
    <x v="1"/>
    <n v="121"/>
  </r>
  <r>
    <x v="175"/>
    <x v="1"/>
    <s v="2023-2024"/>
    <x v="1"/>
    <x v="1"/>
    <x v="1"/>
    <x v="1"/>
    <n v="2478"/>
    <x v="0"/>
    <x v="1"/>
    <x v="4"/>
    <x v="4"/>
    <n v="424"/>
  </r>
  <r>
    <x v="448"/>
    <x v="1"/>
    <s v="2023-2024"/>
    <x v="0"/>
    <x v="54"/>
    <x v="4"/>
    <x v="4"/>
    <n v="3030"/>
    <x v="0"/>
    <x v="7"/>
    <x v="3"/>
    <x v="3"/>
    <n v="246"/>
  </r>
  <r>
    <x v="532"/>
    <x v="1"/>
    <s v="2023-2024"/>
    <x v="0"/>
    <x v="81"/>
    <x v="3"/>
    <x v="3"/>
    <n v="4680"/>
    <x v="0"/>
    <x v="17"/>
    <x v="3"/>
    <x v="3"/>
    <n v="649"/>
  </r>
  <r>
    <x v="239"/>
    <x v="0"/>
    <s v="2024-2025"/>
    <x v="1"/>
    <x v="83"/>
    <x v="0"/>
    <x v="0"/>
    <n v="6052"/>
    <x v="0"/>
    <x v="0"/>
    <x v="7"/>
    <x v="7"/>
    <n v="200"/>
  </r>
  <r>
    <x v="519"/>
    <x v="0"/>
    <s v="2024-2025"/>
    <x v="0"/>
    <x v="67"/>
    <x v="3"/>
    <x v="3"/>
    <n v="4551"/>
    <x v="0"/>
    <x v="15"/>
    <x v="1"/>
    <x v="1"/>
    <n v="302"/>
  </r>
  <r>
    <x v="306"/>
    <x v="0"/>
    <s v="2024-2025"/>
    <x v="0"/>
    <x v="95"/>
    <x v="7"/>
    <x v="7"/>
    <n v="870"/>
    <x v="0"/>
    <x v="19"/>
    <x v="7"/>
    <x v="7"/>
    <n v="240"/>
  </r>
  <r>
    <x v="480"/>
    <x v="0"/>
    <s v="2024-2025"/>
    <x v="0"/>
    <x v="69"/>
    <x v="4"/>
    <x v="4"/>
    <n v="3199"/>
    <x v="0"/>
    <x v="6"/>
    <x v="2"/>
    <x v="2"/>
    <n v="482"/>
  </r>
  <r>
    <x v="370"/>
    <x v="2"/>
    <s v="2025-2026"/>
    <x v="0"/>
    <x v="6"/>
    <x v="0"/>
    <x v="0"/>
    <n v="6010"/>
    <x v="0"/>
    <x v="0"/>
    <x v="4"/>
    <x v="4"/>
    <n v="418"/>
  </r>
  <r>
    <x v="332"/>
    <x v="1"/>
    <s v="2023-2024"/>
    <x v="0"/>
    <x v="88"/>
    <x v="6"/>
    <x v="6"/>
    <n v="5011"/>
    <x v="0"/>
    <x v="13"/>
    <x v="3"/>
    <x v="3"/>
    <n v="31"/>
  </r>
  <r>
    <x v="302"/>
    <x v="1"/>
    <s v="2023-2024"/>
    <x v="0"/>
    <x v="3"/>
    <x v="3"/>
    <x v="3"/>
    <n v="4220"/>
    <x v="0"/>
    <x v="3"/>
    <x v="6"/>
    <x v="6"/>
    <n v="318"/>
  </r>
  <r>
    <x v="57"/>
    <x v="0"/>
    <s v="2024-2025"/>
    <x v="0"/>
    <x v="28"/>
    <x v="1"/>
    <x v="1"/>
    <n v="2830"/>
    <x v="0"/>
    <x v="11"/>
    <x v="9"/>
    <x v="9"/>
    <n v="578"/>
  </r>
  <r>
    <x v="553"/>
    <x v="0"/>
    <s v="2024-2025"/>
    <x v="0"/>
    <x v="5"/>
    <x v="1"/>
    <x v="1"/>
    <n v="2067"/>
    <x v="0"/>
    <x v="5"/>
    <x v="8"/>
    <x v="8"/>
    <n v="327"/>
  </r>
  <r>
    <x v="554"/>
    <x v="0"/>
    <s v="2024-2025"/>
    <x v="0"/>
    <x v="96"/>
    <x v="4"/>
    <x v="4"/>
    <n v="3690"/>
    <x v="0"/>
    <x v="16"/>
    <x v="0"/>
    <x v="0"/>
    <n v="74"/>
  </r>
  <r>
    <x v="555"/>
    <x v="0"/>
    <s v="2024-2025"/>
    <x v="1"/>
    <x v="62"/>
    <x v="0"/>
    <x v="0"/>
    <n v="6112"/>
    <x v="0"/>
    <x v="14"/>
    <x v="6"/>
    <x v="6"/>
    <n v="621"/>
  </r>
  <r>
    <x v="77"/>
    <x v="1"/>
    <s v="2023-2024"/>
    <x v="0"/>
    <x v="29"/>
    <x v="4"/>
    <x v="4"/>
    <n v="3500"/>
    <x v="0"/>
    <x v="8"/>
    <x v="2"/>
    <x v="2"/>
    <n v="704"/>
  </r>
  <r>
    <x v="364"/>
    <x v="0"/>
    <s v="2024-2025"/>
    <x v="1"/>
    <x v="48"/>
    <x v="3"/>
    <x v="3"/>
    <n v="4566"/>
    <x v="0"/>
    <x v="15"/>
    <x v="6"/>
    <x v="6"/>
    <n v="493"/>
  </r>
  <r>
    <x v="28"/>
    <x v="2"/>
    <s v="2025-2026"/>
    <x v="1"/>
    <x v="76"/>
    <x v="1"/>
    <x v="1"/>
    <n v="2031"/>
    <x v="0"/>
    <x v="5"/>
    <x v="6"/>
    <x v="6"/>
    <n v="788"/>
  </r>
  <r>
    <x v="14"/>
    <x v="0"/>
    <s v="2024-2025"/>
    <x v="0"/>
    <x v="63"/>
    <x v="1"/>
    <x v="1"/>
    <n v="2015"/>
    <x v="0"/>
    <x v="5"/>
    <x v="5"/>
    <x v="5"/>
    <n v="271"/>
  </r>
  <r>
    <x v="13"/>
    <x v="0"/>
    <s v="2024-2025"/>
    <x v="0"/>
    <x v="27"/>
    <x v="4"/>
    <x v="4"/>
    <n v="3066"/>
    <x v="0"/>
    <x v="7"/>
    <x v="7"/>
    <x v="7"/>
    <n v="531"/>
  </r>
  <r>
    <x v="556"/>
    <x v="0"/>
    <s v="2024-2025"/>
    <x v="0"/>
    <x v="45"/>
    <x v="3"/>
    <x v="3"/>
    <n v="4570"/>
    <x v="0"/>
    <x v="15"/>
    <x v="5"/>
    <x v="5"/>
    <n v="602"/>
  </r>
  <r>
    <x v="325"/>
    <x v="0"/>
    <s v="2024-2025"/>
    <x v="0"/>
    <x v="93"/>
    <x v="4"/>
    <x v="4"/>
    <n v="3915"/>
    <x v="0"/>
    <x v="16"/>
    <x v="4"/>
    <x v="4"/>
    <n v="29"/>
  </r>
  <r>
    <x v="210"/>
    <x v="0"/>
    <s v="2024-2025"/>
    <x v="0"/>
    <x v="78"/>
    <x v="1"/>
    <x v="1"/>
    <n v="2141"/>
    <x v="0"/>
    <x v="4"/>
    <x v="6"/>
    <x v="6"/>
    <n v="694"/>
  </r>
  <r>
    <x v="291"/>
    <x v="0"/>
    <s v="2024-2025"/>
    <x v="0"/>
    <x v="87"/>
    <x v="2"/>
    <x v="2"/>
    <n v="2609"/>
    <x v="0"/>
    <x v="2"/>
    <x v="5"/>
    <x v="5"/>
    <n v="160"/>
  </r>
  <r>
    <x v="334"/>
    <x v="1"/>
    <s v="2023-2024"/>
    <x v="0"/>
    <x v="73"/>
    <x v="6"/>
    <x v="6"/>
    <n v="5607"/>
    <x v="0"/>
    <x v="18"/>
    <x v="4"/>
    <x v="4"/>
    <n v="132"/>
  </r>
  <r>
    <x v="433"/>
    <x v="0"/>
    <s v="2024-2025"/>
    <x v="0"/>
    <x v="3"/>
    <x v="3"/>
    <x v="3"/>
    <n v="4220"/>
    <x v="0"/>
    <x v="3"/>
    <x v="2"/>
    <x v="2"/>
    <n v="228"/>
  </r>
  <r>
    <x v="557"/>
    <x v="0"/>
    <s v="2024-2025"/>
    <x v="1"/>
    <x v="81"/>
    <x v="3"/>
    <x v="3"/>
    <n v="4680"/>
    <x v="0"/>
    <x v="17"/>
    <x v="0"/>
    <x v="0"/>
    <n v="684"/>
  </r>
  <r>
    <x v="411"/>
    <x v="0"/>
    <s v="2024-2025"/>
    <x v="1"/>
    <x v="17"/>
    <x v="3"/>
    <x v="3"/>
    <n v="4825"/>
    <x v="0"/>
    <x v="12"/>
    <x v="0"/>
    <x v="0"/>
    <n v="594"/>
  </r>
  <r>
    <x v="487"/>
    <x v="0"/>
    <s v="2024-2025"/>
    <x v="0"/>
    <x v="24"/>
    <x v="1"/>
    <x v="1"/>
    <n v="2120"/>
    <x v="0"/>
    <x v="4"/>
    <x v="0"/>
    <x v="0"/>
    <n v="133"/>
  </r>
  <r>
    <x v="343"/>
    <x v="1"/>
    <s v="2023-2024"/>
    <x v="0"/>
    <x v="2"/>
    <x v="2"/>
    <x v="2"/>
    <n v="2617"/>
    <x v="0"/>
    <x v="2"/>
    <x v="4"/>
    <x v="4"/>
    <n v="402"/>
  </r>
  <r>
    <x v="558"/>
    <x v="1"/>
    <s v="2023-2024"/>
    <x v="1"/>
    <x v="0"/>
    <x v="0"/>
    <x v="0"/>
    <n v="6021"/>
    <x v="0"/>
    <x v="0"/>
    <x v="3"/>
    <x v="3"/>
    <n v="373"/>
  </r>
  <r>
    <x v="311"/>
    <x v="1"/>
    <s v="2023-2024"/>
    <x v="0"/>
    <x v="57"/>
    <x v="6"/>
    <x v="6"/>
    <n v="5082"/>
    <x v="0"/>
    <x v="13"/>
    <x v="5"/>
    <x v="5"/>
    <n v="113"/>
  </r>
  <r>
    <x v="490"/>
    <x v="1"/>
    <s v="2023-2024"/>
    <x v="0"/>
    <x v="65"/>
    <x v="1"/>
    <x v="1"/>
    <n v="2131"/>
    <x v="0"/>
    <x v="4"/>
    <x v="3"/>
    <x v="3"/>
    <n v="129"/>
  </r>
  <r>
    <x v="17"/>
    <x v="0"/>
    <s v="2024-2025"/>
    <x v="0"/>
    <x v="17"/>
    <x v="3"/>
    <x v="3"/>
    <n v="4825"/>
    <x v="0"/>
    <x v="12"/>
    <x v="3"/>
    <x v="3"/>
    <n v="627"/>
  </r>
  <r>
    <x v="416"/>
    <x v="2"/>
    <s v="2025-2026"/>
    <x v="0"/>
    <x v="51"/>
    <x v="4"/>
    <x v="4"/>
    <n v="3630"/>
    <x v="0"/>
    <x v="16"/>
    <x v="9"/>
    <x v="9"/>
    <n v="285"/>
  </r>
  <r>
    <x v="455"/>
    <x v="1"/>
    <s v="2023-2024"/>
    <x v="0"/>
    <x v="88"/>
    <x v="6"/>
    <x v="6"/>
    <n v="5011"/>
    <x v="0"/>
    <x v="13"/>
    <x v="3"/>
    <x v="3"/>
    <n v="346"/>
  </r>
  <r>
    <x v="87"/>
    <x v="0"/>
    <s v="2024-2025"/>
    <x v="0"/>
    <x v="68"/>
    <x v="7"/>
    <x v="7"/>
    <n v="800"/>
    <x v="0"/>
    <x v="19"/>
    <x v="1"/>
    <x v="1"/>
    <n v="346"/>
  </r>
  <r>
    <x v="26"/>
    <x v="1"/>
    <s v="2023-2024"/>
    <x v="0"/>
    <x v="57"/>
    <x v="6"/>
    <x v="6"/>
    <n v="5082"/>
    <x v="0"/>
    <x v="13"/>
    <x v="7"/>
    <x v="7"/>
    <n v="293"/>
  </r>
  <r>
    <x v="559"/>
    <x v="0"/>
    <s v="2024-2025"/>
    <x v="0"/>
    <x v="82"/>
    <x v="3"/>
    <x v="3"/>
    <n v="4655"/>
    <x v="0"/>
    <x v="17"/>
    <x v="3"/>
    <x v="3"/>
    <n v="679"/>
  </r>
  <r>
    <x v="560"/>
    <x v="0"/>
    <s v="2024-2025"/>
    <x v="0"/>
    <x v="94"/>
    <x v="5"/>
    <x v="5"/>
    <n v="7250"/>
    <x v="0"/>
    <x v="9"/>
    <x v="3"/>
    <x v="3"/>
    <n v="608"/>
  </r>
  <r>
    <x v="416"/>
    <x v="2"/>
    <s v="2025-2026"/>
    <x v="1"/>
    <x v="9"/>
    <x v="4"/>
    <x v="4"/>
    <n v="3076"/>
    <x v="0"/>
    <x v="7"/>
    <x v="4"/>
    <x v="4"/>
    <n v="655"/>
  </r>
  <r>
    <x v="112"/>
    <x v="0"/>
    <s v="2024-2025"/>
    <x v="0"/>
    <x v="63"/>
    <x v="1"/>
    <x v="1"/>
    <n v="2015"/>
    <x v="0"/>
    <x v="5"/>
    <x v="4"/>
    <x v="4"/>
    <n v="207"/>
  </r>
  <r>
    <x v="342"/>
    <x v="0"/>
    <s v="2024-2025"/>
    <x v="1"/>
    <x v="55"/>
    <x v="3"/>
    <x v="3"/>
    <n v="4703"/>
    <x v="0"/>
    <x v="17"/>
    <x v="2"/>
    <x v="2"/>
    <n v="288"/>
  </r>
  <r>
    <x v="192"/>
    <x v="1"/>
    <s v="2023-2024"/>
    <x v="1"/>
    <x v="1"/>
    <x v="1"/>
    <x v="1"/>
    <n v="2478"/>
    <x v="0"/>
    <x v="1"/>
    <x v="0"/>
    <x v="0"/>
    <n v="288"/>
  </r>
  <r>
    <x v="439"/>
    <x v="0"/>
    <s v="2024-2025"/>
    <x v="0"/>
    <x v="92"/>
    <x v="3"/>
    <x v="3"/>
    <n v="4305"/>
    <x v="0"/>
    <x v="3"/>
    <x v="5"/>
    <x v="5"/>
    <n v="626"/>
  </r>
  <r>
    <x v="561"/>
    <x v="1"/>
    <s v="2023-2024"/>
    <x v="0"/>
    <x v="66"/>
    <x v="3"/>
    <x v="3"/>
    <n v="4883"/>
    <x v="0"/>
    <x v="12"/>
    <x v="4"/>
    <x v="4"/>
    <n v="625"/>
  </r>
  <r>
    <x v="418"/>
    <x v="2"/>
    <s v="2025-2026"/>
    <x v="1"/>
    <x v="13"/>
    <x v="1"/>
    <x v="1"/>
    <n v="2480"/>
    <x v="0"/>
    <x v="1"/>
    <x v="8"/>
    <x v="8"/>
    <n v="531"/>
  </r>
  <r>
    <x v="562"/>
    <x v="2"/>
    <s v="2025-2026"/>
    <x v="0"/>
    <x v="10"/>
    <x v="4"/>
    <x v="4"/>
    <n v="3551"/>
    <x v="0"/>
    <x v="8"/>
    <x v="1"/>
    <x v="1"/>
    <n v="669"/>
  </r>
  <r>
    <x v="498"/>
    <x v="1"/>
    <s v="2023-2024"/>
    <x v="1"/>
    <x v="46"/>
    <x v="3"/>
    <x v="3"/>
    <n v="4740"/>
    <x v="0"/>
    <x v="17"/>
    <x v="7"/>
    <x v="7"/>
    <n v="399"/>
  </r>
  <r>
    <x v="56"/>
    <x v="2"/>
    <s v="2025-2026"/>
    <x v="0"/>
    <x v="19"/>
    <x v="1"/>
    <x v="1"/>
    <n v="2800"/>
    <x v="0"/>
    <x v="11"/>
    <x v="3"/>
    <x v="3"/>
    <n v="285"/>
  </r>
  <r>
    <x v="563"/>
    <x v="0"/>
    <s v="2024-2025"/>
    <x v="0"/>
    <x v="73"/>
    <x v="6"/>
    <x v="6"/>
    <n v="5607"/>
    <x v="0"/>
    <x v="18"/>
    <x v="3"/>
    <x v="3"/>
    <n v="428"/>
  </r>
  <r>
    <x v="319"/>
    <x v="2"/>
    <s v="2025-2026"/>
    <x v="0"/>
    <x v="87"/>
    <x v="2"/>
    <x v="2"/>
    <n v="2609"/>
    <x v="0"/>
    <x v="2"/>
    <x v="7"/>
    <x v="7"/>
    <n v="548"/>
  </r>
  <r>
    <x v="491"/>
    <x v="2"/>
    <s v="2025-2026"/>
    <x v="1"/>
    <x v="42"/>
    <x v="3"/>
    <x v="3"/>
    <n v="4870"/>
    <x v="0"/>
    <x v="12"/>
    <x v="3"/>
    <x v="3"/>
    <n v="173"/>
  </r>
  <r>
    <x v="500"/>
    <x v="0"/>
    <s v="2024-2025"/>
    <x v="1"/>
    <x v="36"/>
    <x v="4"/>
    <x v="4"/>
    <n v="3148"/>
    <x v="0"/>
    <x v="6"/>
    <x v="0"/>
    <x v="0"/>
    <n v="211"/>
  </r>
  <r>
    <x v="300"/>
    <x v="1"/>
    <s v="2023-2024"/>
    <x v="0"/>
    <x v="63"/>
    <x v="1"/>
    <x v="1"/>
    <n v="2015"/>
    <x v="0"/>
    <x v="5"/>
    <x v="9"/>
    <x v="9"/>
    <n v="634"/>
  </r>
  <r>
    <x v="229"/>
    <x v="1"/>
    <s v="2023-2024"/>
    <x v="1"/>
    <x v="15"/>
    <x v="1"/>
    <x v="1"/>
    <n v="2020"/>
    <x v="0"/>
    <x v="5"/>
    <x v="5"/>
    <x v="5"/>
    <n v="25"/>
  </r>
  <r>
    <x v="200"/>
    <x v="2"/>
    <s v="2025-2026"/>
    <x v="1"/>
    <x v="72"/>
    <x v="4"/>
    <x v="4"/>
    <n v="3931"/>
    <x v="0"/>
    <x v="16"/>
    <x v="4"/>
    <x v="4"/>
    <n v="692"/>
  </r>
  <r>
    <x v="425"/>
    <x v="2"/>
    <s v="2025-2026"/>
    <x v="0"/>
    <x v="59"/>
    <x v="3"/>
    <x v="3"/>
    <n v="4509"/>
    <x v="0"/>
    <x v="3"/>
    <x v="5"/>
    <x v="5"/>
    <n v="442"/>
  </r>
  <r>
    <x v="407"/>
    <x v="1"/>
    <s v="2023-2024"/>
    <x v="0"/>
    <x v="92"/>
    <x v="3"/>
    <x v="3"/>
    <n v="4305"/>
    <x v="0"/>
    <x v="3"/>
    <x v="6"/>
    <x v="6"/>
    <n v="388"/>
  </r>
  <r>
    <x v="564"/>
    <x v="2"/>
    <s v="2025-2026"/>
    <x v="0"/>
    <x v="96"/>
    <x v="4"/>
    <x v="4"/>
    <n v="3690"/>
    <x v="0"/>
    <x v="16"/>
    <x v="5"/>
    <x v="5"/>
    <n v="519"/>
  </r>
  <r>
    <x v="27"/>
    <x v="0"/>
    <s v="2024-2025"/>
    <x v="1"/>
    <x v="79"/>
    <x v="6"/>
    <x v="6"/>
    <n v="5290"/>
    <x v="0"/>
    <x v="18"/>
    <x v="7"/>
    <x v="7"/>
    <n v="702"/>
  </r>
  <r>
    <x v="167"/>
    <x v="2"/>
    <s v="2025-2026"/>
    <x v="0"/>
    <x v="93"/>
    <x v="4"/>
    <x v="4"/>
    <n v="3915"/>
    <x v="0"/>
    <x v="16"/>
    <x v="4"/>
    <x v="4"/>
    <n v="580"/>
  </r>
  <r>
    <x v="84"/>
    <x v="2"/>
    <s v="2025-2026"/>
    <x v="0"/>
    <x v="4"/>
    <x v="1"/>
    <x v="1"/>
    <n v="2154"/>
    <x v="0"/>
    <x v="4"/>
    <x v="5"/>
    <x v="5"/>
    <n v="242"/>
  </r>
  <r>
    <x v="150"/>
    <x v="0"/>
    <s v="2024-2025"/>
    <x v="0"/>
    <x v="19"/>
    <x v="1"/>
    <x v="1"/>
    <n v="2800"/>
    <x v="0"/>
    <x v="11"/>
    <x v="3"/>
    <x v="3"/>
    <n v="703"/>
  </r>
  <r>
    <x v="127"/>
    <x v="1"/>
    <s v="2023-2024"/>
    <x v="0"/>
    <x v="40"/>
    <x v="4"/>
    <x v="4"/>
    <n v="3353"/>
    <x v="0"/>
    <x v="8"/>
    <x v="7"/>
    <x v="7"/>
    <n v="216"/>
  </r>
  <r>
    <x v="72"/>
    <x v="2"/>
    <s v="2025-2026"/>
    <x v="0"/>
    <x v="34"/>
    <x v="4"/>
    <x v="4"/>
    <n v="3018"/>
    <x v="0"/>
    <x v="7"/>
    <x v="7"/>
    <x v="7"/>
    <n v="64"/>
  </r>
  <r>
    <x v="167"/>
    <x v="2"/>
    <s v="2025-2026"/>
    <x v="1"/>
    <x v="35"/>
    <x v="3"/>
    <x v="3"/>
    <n v="4558"/>
    <x v="0"/>
    <x v="15"/>
    <x v="5"/>
    <x v="5"/>
    <n v="254"/>
  </r>
  <r>
    <x v="293"/>
    <x v="1"/>
    <s v="2023-2024"/>
    <x v="0"/>
    <x v="96"/>
    <x v="4"/>
    <x v="4"/>
    <n v="3690"/>
    <x v="0"/>
    <x v="16"/>
    <x v="2"/>
    <x v="2"/>
    <n v="774"/>
  </r>
  <r>
    <x v="532"/>
    <x v="1"/>
    <s v="2023-2024"/>
    <x v="1"/>
    <x v="61"/>
    <x v="6"/>
    <x v="6"/>
    <n v="5343"/>
    <x v="0"/>
    <x v="18"/>
    <x v="2"/>
    <x v="2"/>
    <n v="256"/>
  </r>
  <r>
    <x v="565"/>
    <x v="1"/>
    <s v="2023-2024"/>
    <x v="0"/>
    <x v="38"/>
    <x v="3"/>
    <x v="3"/>
    <n v="4802"/>
    <x v="0"/>
    <x v="12"/>
    <x v="7"/>
    <x v="7"/>
    <n v="97"/>
  </r>
  <r>
    <x v="24"/>
    <x v="0"/>
    <s v="2024-2025"/>
    <x v="0"/>
    <x v="2"/>
    <x v="2"/>
    <x v="2"/>
    <n v="2617"/>
    <x v="0"/>
    <x v="2"/>
    <x v="6"/>
    <x v="6"/>
    <n v="300"/>
  </r>
  <r>
    <x v="566"/>
    <x v="0"/>
    <s v="2024-2025"/>
    <x v="0"/>
    <x v="69"/>
    <x v="4"/>
    <x v="4"/>
    <n v="3199"/>
    <x v="0"/>
    <x v="6"/>
    <x v="2"/>
    <x v="2"/>
    <n v="630"/>
  </r>
  <r>
    <x v="375"/>
    <x v="1"/>
    <s v="2023-2024"/>
    <x v="0"/>
    <x v="57"/>
    <x v="6"/>
    <x v="6"/>
    <n v="5082"/>
    <x v="0"/>
    <x v="13"/>
    <x v="2"/>
    <x v="2"/>
    <n v="553"/>
  </r>
  <r>
    <x v="163"/>
    <x v="0"/>
    <s v="2024-2025"/>
    <x v="0"/>
    <x v="95"/>
    <x v="7"/>
    <x v="7"/>
    <n v="870"/>
    <x v="0"/>
    <x v="19"/>
    <x v="0"/>
    <x v="0"/>
    <n v="603"/>
  </r>
  <r>
    <x v="567"/>
    <x v="1"/>
    <s v="2023-2024"/>
    <x v="0"/>
    <x v="78"/>
    <x v="1"/>
    <x v="1"/>
    <n v="2141"/>
    <x v="0"/>
    <x v="4"/>
    <x v="0"/>
    <x v="0"/>
    <n v="796"/>
  </r>
  <r>
    <x v="362"/>
    <x v="2"/>
    <s v="2025-2026"/>
    <x v="1"/>
    <x v="78"/>
    <x v="1"/>
    <x v="1"/>
    <n v="2141"/>
    <x v="0"/>
    <x v="4"/>
    <x v="4"/>
    <x v="4"/>
    <n v="571"/>
  </r>
  <r>
    <x v="264"/>
    <x v="1"/>
    <s v="2023-2024"/>
    <x v="1"/>
    <x v="49"/>
    <x v="4"/>
    <x v="4"/>
    <n v="3134"/>
    <x v="0"/>
    <x v="6"/>
    <x v="0"/>
    <x v="0"/>
    <n v="231"/>
  </r>
  <r>
    <x v="117"/>
    <x v="2"/>
    <s v="2025-2026"/>
    <x v="0"/>
    <x v="90"/>
    <x v="3"/>
    <x v="3"/>
    <n v="4700"/>
    <x v="0"/>
    <x v="17"/>
    <x v="0"/>
    <x v="0"/>
    <n v="515"/>
  </r>
  <r>
    <x v="568"/>
    <x v="0"/>
    <s v="2024-2025"/>
    <x v="0"/>
    <x v="77"/>
    <x v="5"/>
    <x v="5"/>
    <n v="7018"/>
    <x v="0"/>
    <x v="9"/>
    <x v="0"/>
    <x v="0"/>
    <n v="208"/>
  </r>
  <r>
    <x v="181"/>
    <x v="0"/>
    <s v="2024-2025"/>
    <x v="0"/>
    <x v="31"/>
    <x v="1"/>
    <x v="1"/>
    <n v="2116"/>
    <x v="0"/>
    <x v="4"/>
    <x v="0"/>
    <x v="0"/>
    <n v="253"/>
  </r>
  <r>
    <x v="214"/>
    <x v="2"/>
    <s v="2025-2026"/>
    <x v="0"/>
    <x v="19"/>
    <x v="1"/>
    <x v="1"/>
    <n v="2800"/>
    <x v="0"/>
    <x v="11"/>
    <x v="0"/>
    <x v="0"/>
    <n v="475"/>
  </r>
  <r>
    <x v="374"/>
    <x v="0"/>
    <s v="2024-2025"/>
    <x v="0"/>
    <x v="31"/>
    <x v="1"/>
    <x v="1"/>
    <n v="2116"/>
    <x v="0"/>
    <x v="4"/>
    <x v="2"/>
    <x v="2"/>
    <n v="472"/>
  </r>
  <r>
    <x v="111"/>
    <x v="0"/>
    <s v="2024-2025"/>
    <x v="1"/>
    <x v="16"/>
    <x v="0"/>
    <x v="0"/>
    <n v="6030"/>
    <x v="0"/>
    <x v="0"/>
    <x v="7"/>
    <x v="7"/>
    <n v="362"/>
  </r>
  <r>
    <x v="422"/>
    <x v="1"/>
    <s v="2023-2024"/>
    <x v="1"/>
    <x v="4"/>
    <x v="1"/>
    <x v="1"/>
    <n v="2154"/>
    <x v="0"/>
    <x v="4"/>
    <x v="0"/>
    <x v="0"/>
    <n v="457"/>
  </r>
  <r>
    <x v="569"/>
    <x v="1"/>
    <s v="2023-2024"/>
    <x v="1"/>
    <x v="60"/>
    <x v="1"/>
    <x v="1"/>
    <n v="2541"/>
    <x v="0"/>
    <x v="2"/>
    <x v="1"/>
    <x v="1"/>
    <n v="573"/>
  </r>
  <r>
    <x v="292"/>
    <x v="0"/>
    <s v="2024-2025"/>
    <x v="0"/>
    <x v="22"/>
    <x v="1"/>
    <x v="1"/>
    <n v="2539"/>
    <x v="0"/>
    <x v="2"/>
    <x v="7"/>
    <x v="7"/>
    <n v="620"/>
  </r>
  <r>
    <x v="405"/>
    <x v="2"/>
    <s v="2025-2026"/>
    <x v="0"/>
    <x v="53"/>
    <x v="3"/>
    <x v="3"/>
    <n v="4119"/>
    <x v="0"/>
    <x v="10"/>
    <x v="1"/>
    <x v="1"/>
    <n v="95"/>
  </r>
  <r>
    <x v="506"/>
    <x v="0"/>
    <s v="2024-2025"/>
    <x v="1"/>
    <x v="36"/>
    <x v="4"/>
    <x v="4"/>
    <n v="3148"/>
    <x v="0"/>
    <x v="6"/>
    <x v="7"/>
    <x v="7"/>
    <n v="174"/>
  </r>
  <r>
    <x v="570"/>
    <x v="2"/>
    <s v="2025-2026"/>
    <x v="1"/>
    <x v="48"/>
    <x v="3"/>
    <x v="3"/>
    <n v="4566"/>
    <x v="0"/>
    <x v="15"/>
    <x v="4"/>
    <x v="4"/>
    <n v="313"/>
  </r>
  <r>
    <x v="422"/>
    <x v="1"/>
    <s v="2023-2024"/>
    <x v="1"/>
    <x v="86"/>
    <x v="0"/>
    <x v="0"/>
    <n v="6725"/>
    <x v="0"/>
    <x v="20"/>
    <x v="6"/>
    <x v="6"/>
    <n v="334"/>
  </r>
  <r>
    <x v="462"/>
    <x v="2"/>
    <s v="2025-2026"/>
    <x v="0"/>
    <x v="8"/>
    <x v="1"/>
    <x v="1"/>
    <n v="2158"/>
    <x v="0"/>
    <x v="4"/>
    <x v="7"/>
    <x v="7"/>
    <n v="213"/>
  </r>
  <r>
    <x v="571"/>
    <x v="0"/>
    <s v="2024-2025"/>
    <x v="0"/>
    <x v="34"/>
    <x v="4"/>
    <x v="4"/>
    <n v="3018"/>
    <x v="0"/>
    <x v="7"/>
    <x v="2"/>
    <x v="2"/>
    <n v="579"/>
  </r>
  <r>
    <x v="9"/>
    <x v="0"/>
    <s v="2024-2025"/>
    <x v="0"/>
    <x v="34"/>
    <x v="4"/>
    <x v="4"/>
    <n v="3018"/>
    <x v="0"/>
    <x v="7"/>
    <x v="1"/>
    <x v="1"/>
    <n v="662"/>
  </r>
  <r>
    <x v="512"/>
    <x v="0"/>
    <s v="2024-2025"/>
    <x v="1"/>
    <x v="1"/>
    <x v="1"/>
    <x v="1"/>
    <n v="2478"/>
    <x v="0"/>
    <x v="1"/>
    <x v="6"/>
    <x v="6"/>
    <n v="571"/>
  </r>
  <r>
    <x v="214"/>
    <x v="2"/>
    <s v="2025-2026"/>
    <x v="1"/>
    <x v="36"/>
    <x v="4"/>
    <x v="4"/>
    <n v="3148"/>
    <x v="0"/>
    <x v="6"/>
    <x v="1"/>
    <x v="1"/>
    <n v="391"/>
  </r>
  <r>
    <x v="494"/>
    <x v="0"/>
    <s v="2024-2025"/>
    <x v="0"/>
    <x v="5"/>
    <x v="1"/>
    <x v="1"/>
    <n v="2067"/>
    <x v="0"/>
    <x v="5"/>
    <x v="2"/>
    <x v="2"/>
    <n v="621"/>
  </r>
  <r>
    <x v="419"/>
    <x v="1"/>
    <s v="2023-2024"/>
    <x v="0"/>
    <x v="27"/>
    <x v="4"/>
    <x v="4"/>
    <n v="3066"/>
    <x v="0"/>
    <x v="7"/>
    <x v="5"/>
    <x v="5"/>
    <n v="236"/>
  </r>
  <r>
    <x v="280"/>
    <x v="0"/>
    <s v="2024-2025"/>
    <x v="0"/>
    <x v="91"/>
    <x v="1"/>
    <x v="1"/>
    <n v="2064"/>
    <x v="0"/>
    <x v="5"/>
    <x v="9"/>
    <x v="9"/>
    <n v="702"/>
  </r>
  <r>
    <x v="120"/>
    <x v="2"/>
    <s v="2025-2026"/>
    <x v="1"/>
    <x v="61"/>
    <x v="6"/>
    <x v="6"/>
    <n v="5343"/>
    <x v="0"/>
    <x v="18"/>
    <x v="3"/>
    <x v="3"/>
    <n v="441"/>
  </r>
  <r>
    <x v="391"/>
    <x v="2"/>
    <s v="2025-2026"/>
    <x v="0"/>
    <x v="5"/>
    <x v="1"/>
    <x v="1"/>
    <n v="2067"/>
    <x v="0"/>
    <x v="5"/>
    <x v="4"/>
    <x v="4"/>
    <n v="751"/>
  </r>
  <r>
    <x v="30"/>
    <x v="1"/>
    <s v="2023-2024"/>
    <x v="0"/>
    <x v="45"/>
    <x v="3"/>
    <x v="3"/>
    <n v="4570"/>
    <x v="0"/>
    <x v="15"/>
    <x v="5"/>
    <x v="5"/>
    <n v="318"/>
  </r>
  <r>
    <x v="228"/>
    <x v="1"/>
    <s v="2023-2024"/>
    <x v="0"/>
    <x v="90"/>
    <x v="3"/>
    <x v="3"/>
    <n v="4700"/>
    <x v="0"/>
    <x v="17"/>
    <x v="2"/>
    <x v="2"/>
    <n v="746"/>
  </r>
  <r>
    <x v="109"/>
    <x v="0"/>
    <s v="2024-2025"/>
    <x v="0"/>
    <x v="86"/>
    <x v="0"/>
    <x v="0"/>
    <n v="6725"/>
    <x v="0"/>
    <x v="20"/>
    <x v="3"/>
    <x v="3"/>
    <n v="685"/>
  </r>
  <r>
    <x v="199"/>
    <x v="0"/>
    <s v="2024-2025"/>
    <x v="1"/>
    <x v="71"/>
    <x v="6"/>
    <x v="6"/>
    <n v="5043"/>
    <x v="0"/>
    <x v="13"/>
    <x v="0"/>
    <x v="0"/>
    <n v="624"/>
  </r>
  <r>
    <x v="283"/>
    <x v="2"/>
    <s v="2025-2026"/>
    <x v="0"/>
    <x v="22"/>
    <x v="1"/>
    <x v="1"/>
    <n v="2539"/>
    <x v="0"/>
    <x v="2"/>
    <x v="4"/>
    <x v="4"/>
    <n v="731"/>
  </r>
  <r>
    <x v="33"/>
    <x v="2"/>
    <s v="2025-2026"/>
    <x v="1"/>
    <x v="56"/>
    <x v="1"/>
    <x v="1"/>
    <n v="2795"/>
    <x v="0"/>
    <x v="11"/>
    <x v="9"/>
    <x v="9"/>
    <n v="793"/>
  </r>
  <r>
    <x v="66"/>
    <x v="1"/>
    <s v="2023-2024"/>
    <x v="1"/>
    <x v="4"/>
    <x v="1"/>
    <x v="1"/>
    <n v="2154"/>
    <x v="0"/>
    <x v="4"/>
    <x v="7"/>
    <x v="7"/>
    <n v="800"/>
  </r>
  <r>
    <x v="485"/>
    <x v="2"/>
    <s v="2025-2026"/>
    <x v="0"/>
    <x v="77"/>
    <x v="5"/>
    <x v="5"/>
    <n v="7018"/>
    <x v="0"/>
    <x v="9"/>
    <x v="6"/>
    <x v="6"/>
    <n v="259"/>
  </r>
  <r>
    <x v="327"/>
    <x v="2"/>
    <s v="2025-2026"/>
    <x v="0"/>
    <x v="27"/>
    <x v="4"/>
    <x v="4"/>
    <n v="3066"/>
    <x v="0"/>
    <x v="7"/>
    <x v="1"/>
    <x v="1"/>
    <n v="189"/>
  </r>
  <r>
    <x v="519"/>
    <x v="0"/>
    <s v="2024-2025"/>
    <x v="0"/>
    <x v="92"/>
    <x v="3"/>
    <x v="3"/>
    <n v="4305"/>
    <x v="0"/>
    <x v="3"/>
    <x v="6"/>
    <x v="6"/>
    <n v="612"/>
  </r>
  <r>
    <x v="572"/>
    <x v="0"/>
    <s v="2024-2025"/>
    <x v="0"/>
    <x v="27"/>
    <x v="4"/>
    <x v="4"/>
    <n v="3066"/>
    <x v="0"/>
    <x v="7"/>
    <x v="2"/>
    <x v="2"/>
    <n v="82"/>
  </r>
  <r>
    <x v="479"/>
    <x v="2"/>
    <s v="2025-2026"/>
    <x v="0"/>
    <x v="63"/>
    <x v="1"/>
    <x v="1"/>
    <n v="2015"/>
    <x v="0"/>
    <x v="5"/>
    <x v="1"/>
    <x v="1"/>
    <n v="60"/>
  </r>
  <r>
    <x v="469"/>
    <x v="2"/>
    <s v="2025-2026"/>
    <x v="0"/>
    <x v="25"/>
    <x v="4"/>
    <x v="4"/>
    <n v="3550"/>
    <x v="0"/>
    <x v="8"/>
    <x v="1"/>
    <x v="1"/>
    <n v="751"/>
  </r>
  <r>
    <x v="185"/>
    <x v="0"/>
    <s v="2024-2025"/>
    <x v="0"/>
    <x v="82"/>
    <x v="3"/>
    <x v="3"/>
    <n v="4655"/>
    <x v="0"/>
    <x v="17"/>
    <x v="3"/>
    <x v="3"/>
    <n v="654"/>
  </r>
  <r>
    <x v="151"/>
    <x v="2"/>
    <s v="2025-2026"/>
    <x v="1"/>
    <x v="23"/>
    <x v="1"/>
    <x v="1"/>
    <n v="2650"/>
    <x v="0"/>
    <x v="11"/>
    <x v="4"/>
    <x v="4"/>
    <n v="759"/>
  </r>
  <r>
    <x v="488"/>
    <x v="0"/>
    <s v="2024-2025"/>
    <x v="1"/>
    <x v="36"/>
    <x v="4"/>
    <x v="4"/>
    <n v="3148"/>
    <x v="0"/>
    <x v="6"/>
    <x v="4"/>
    <x v="4"/>
    <n v="620"/>
  </r>
  <r>
    <x v="456"/>
    <x v="2"/>
    <s v="2025-2026"/>
    <x v="1"/>
    <x v="47"/>
    <x v="1"/>
    <x v="1"/>
    <n v="2101"/>
    <x v="0"/>
    <x v="4"/>
    <x v="1"/>
    <x v="1"/>
    <n v="21"/>
  </r>
  <r>
    <x v="573"/>
    <x v="0"/>
    <s v="2024-2025"/>
    <x v="1"/>
    <x v="79"/>
    <x v="6"/>
    <x v="6"/>
    <n v="5290"/>
    <x v="0"/>
    <x v="18"/>
    <x v="7"/>
    <x v="7"/>
    <n v="636"/>
  </r>
  <r>
    <x v="258"/>
    <x v="2"/>
    <s v="2025-2026"/>
    <x v="0"/>
    <x v="19"/>
    <x v="1"/>
    <x v="1"/>
    <n v="2800"/>
    <x v="0"/>
    <x v="11"/>
    <x v="3"/>
    <x v="3"/>
    <n v="550"/>
  </r>
  <r>
    <x v="241"/>
    <x v="1"/>
    <s v="2023-2024"/>
    <x v="1"/>
    <x v="72"/>
    <x v="4"/>
    <x v="4"/>
    <n v="3931"/>
    <x v="0"/>
    <x v="16"/>
    <x v="5"/>
    <x v="5"/>
    <n v="581"/>
  </r>
  <r>
    <x v="436"/>
    <x v="1"/>
    <s v="2023-2024"/>
    <x v="0"/>
    <x v="77"/>
    <x v="5"/>
    <x v="5"/>
    <n v="7018"/>
    <x v="0"/>
    <x v="9"/>
    <x v="4"/>
    <x v="4"/>
    <n v="677"/>
  </r>
  <r>
    <x v="574"/>
    <x v="2"/>
    <s v="2025-2026"/>
    <x v="0"/>
    <x v="91"/>
    <x v="1"/>
    <x v="1"/>
    <n v="2064"/>
    <x v="0"/>
    <x v="5"/>
    <x v="0"/>
    <x v="0"/>
    <n v="764"/>
  </r>
  <r>
    <x v="459"/>
    <x v="2"/>
    <s v="2025-2026"/>
    <x v="1"/>
    <x v="0"/>
    <x v="0"/>
    <x v="0"/>
    <n v="6021"/>
    <x v="0"/>
    <x v="0"/>
    <x v="0"/>
    <x v="0"/>
    <n v="396"/>
  </r>
  <r>
    <x v="467"/>
    <x v="1"/>
    <s v="2023-2024"/>
    <x v="0"/>
    <x v="40"/>
    <x v="4"/>
    <x v="4"/>
    <n v="3353"/>
    <x v="0"/>
    <x v="8"/>
    <x v="5"/>
    <x v="5"/>
    <n v="411"/>
  </r>
  <r>
    <x v="29"/>
    <x v="0"/>
    <s v="2024-2025"/>
    <x v="0"/>
    <x v="89"/>
    <x v="4"/>
    <x v="4"/>
    <n v="3136"/>
    <x v="0"/>
    <x v="6"/>
    <x v="1"/>
    <x v="1"/>
    <n v="354"/>
  </r>
  <r>
    <x v="575"/>
    <x v="0"/>
    <s v="2024-2025"/>
    <x v="0"/>
    <x v="68"/>
    <x v="7"/>
    <x v="7"/>
    <n v="800"/>
    <x v="0"/>
    <x v="19"/>
    <x v="2"/>
    <x v="2"/>
    <n v="523"/>
  </r>
  <r>
    <x v="576"/>
    <x v="0"/>
    <s v="2024-2025"/>
    <x v="0"/>
    <x v="69"/>
    <x v="4"/>
    <x v="4"/>
    <n v="3199"/>
    <x v="0"/>
    <x v="6"/>
    <x v="2"/>
    <x v="2"/>
    <n v="772"/>
  </r>
  <r>
    <x v="347"/>
    <x v="1"/>
    <s v="2023-2024"/>
    <x v="0"/>
    <x v="58"/>
    <x v="0"/>
    <x v="0"/>
    <n v="6027"/>
    <x v="0"/>
    <x v="0"/>
    <x v="6"/>
    <x v="6"/>
    <n v="446"/>
  </r>
  <r>
    <x v="83"/>
    <x v="1"/>
    <s v="2023-2024"/>
    <x v="1"/>
    <x v="16"/>
    <x v="0"/>
    <x v="0"/>
    <n v="6030"/>
    <x v="0"/>
    <x v="0"/>
    <x v="0"/>
    <x v="0"/>
    <n v="404"/>
  </r>
  <r>
    <x v="577"/>
    <x v="0"/>
    <s v="2024-2025"/>
    <x v="1"/>
    <x v="79"/>
    <x v="6"/>
    <x v="6"/>
    <n v="5290"/>
    <x v="0"/>
    <x v="18"/>
    <x v="6"/>
    <x v="6"/>
    <n v="154"/>
  </r>
  <r>
    <x v="147"/>
    <x v="0"/>
    <s v="2024-2025"/>
    <x v="0"/>
    <x v="7"/>
    <x v="4"/>
    <x v="4"/>
    <n v="3175"/>
    <x v="0"/>
    <x v="6"/>
    <x v="4"/>
    <x v="4"/>
    <n v="31"/>
  </r>
  <r>
    <x v="168"/>
    <x v="0"/>
    <s v="2024-2025"/>
    <x v="0"/>
    <x v="43"/>
    <x v="1"/>
    <x v="1"/>
    <n v="2560"/>
    <x v="0"/>
    <x v="2"/>
    <x v="7"/>
    <x v="7"/>
    <n v="377"/>
  </r>
  <r>
    <x v="578"/>
    <x v="0"/>
    <s v="2024-2025"/>
    <x v="0"/>
    <x v="62"/>
    <x v="0"/>
    <x v="0"/>
    <n v="6112"/>
    <x v="0"/>
    <x v="14"/>
    <x v="3"/>
    <x v="3"/>
    <n v="501"/>
  </r>
  <r>
    <x v="39"/>
    <x v="0"/>
    <s v="2024-2025"/>
    <x v="0"/>
    <x v="69"/>
    <x v="4"/>
    <x v="4"/>
    <n v="3199"/>
    <x v="0"/>
    <x v="6"/>
    <x v="1"/>
    <x v="1"/>
    <n v="731"/>
  </r>
  <r>
    <x v="579"/>
    <x v="2"/>
    <s v="2025-2026"/>
    <x v="0"/>
    <x v="14"/>
    <x v="1"/>
    <x v="1"/>
    <n v="2790"/>
    <x v="0"/>
    <x v="11"/>
    <x v="7"/>
    <x v="7"/>
    <n v="587"/>
  </r>
  <r>
    <x v="470"/>
    <x v="0"/>
    <s v="2024-2025"/>
    <x v="0"/>
    <x v="84"/>
    <x v="3"/>
    <x v="3"/>
    <n v="4215"/>
    <x v="0"/>
    <x v="3"/>
    <x v="8"/>
    <x v="8"/>
    <n v="310"/>
  </r>
  <r>
    <x v="417"/>
    <x v="2"/>
    <s v="2025-2026"/>
    <x v="0"/>
    <x v="89"/>
    <x v="4"/>
    <x v="4"/>
    <n v="3136"/>
    <x v="0"/>
    <x v="6"/>
    <x v="6"/>
    <x v="6"/>
    <n v="569"/>
  </r>
  <r>
    <x v="497"/>
    <x v="1"/>
    <s v="2023-2024"/>
    <x v="0"/>
    <x v="29"/>
    <x v="4"/>
    <x v="4"/>
    <n v="3500"/>
    <x v="0"/>
    <x v="8"/>
    <x v="5"/>
    <x v="5"/>
    <n v="430"/>
  </r>
  <r>
    <x v="225"/>
    <x v="0"/>
    <s v="2024-2025"/>
    <x v="0"/>
    <x v="75"/>
    <x v="0"/>
    <x v="0"/>
    <n v="6450"/>
    <x v="0"/>
    <x v="20"/>
    <x v="2"/>
    <x v="2"/>
    <n v="531"/>
  </r>
  <r>
    <x v="179"/>
    <x v="0"/>
    <s v="2024-2025"/>
    <x v="1"/>
    <x v="42"/>
    <x v="3"/>
    <x v="3"/>
    <n v="4870"/>
    <x v="0"/>
    <x v="12"/>
    <x v="3"/>
    <x v="3"/>
    <n v="473"/>
  </r>
  <r>
    <x v="538"/>
    <x v="0"/>
    <s v="2024-2025"/>
    <x v="0"/>
    <x v="65"/>
    <x v="1"/>
    <x v="1"/>
    <n v="2131"/>
    <x v="0"/>
    <x v="4"/>
    <x v="3"/>
    <x v="3"/>
    <n v="302"/>
  </r>
  <r>
    <x v="580"/>
    <x v="1"/>
    <s v="2023-2024"/>
    <x v="0"/>
    <x v="71"/>
    <x v="6"/>
    <x v="6"/>
    <n v="5043"/>
    <x v="0"/>
    <x v="13"/>
    <x v="3"/>
    <x v="3"/>
    <n v="412"/>
  </r>
  <r>
    <x v="581"/>
    <x v="0"/>
    <s v="2024-2025"/>
    <x v="0"/>
    <x v="13"/>
    <x v="1"/>
    <x v="1"/>
    <n v="2480"/>
    <x v="0"/>
    <x v="1"/>
    <x v="9"/>
    <x v="9"/>
    <n v="287"/>
  </r>
  <r>
    <x v="184"/>
    <x v="2"/>
    <s v="2025-2026"/>
    <x v="0"/>
    <x v="5"/>
    <x v="1"/>
    <x v="1"/>
    <n v="2067"/>
    <x v="0"/>
    <x v="5"/>
    <x v="8"/>
    <x v="8"/>
    <n v="370"/>
  </r>
  <r>
    <x v="367"/>
    <x v="2"/>
    <s v="2025-2026"/>
    <x v="0"/>
    <x v="70"/>
    <x v="4"/>
    <x v="4"/>
    <n v="3400"/>
    <x v="0"/>
    <x v="8"/>
    <x v="7"/>
    <x v="7"/>
    <n v="580"/>
  </r>
  <r>
    <x v="175"/>
    <x v="1"/>
    <s v="2023-2024"/>
    <x v="0"/>
    <x v="7"/>
    <x v="4"/>
    <x v="4"/>
    <n v="3175"/>
    <x v="0"/>
    <x v="6"/>
    <x v="8"/>
    <x v="8"/>
    <n v="335"/>
  </r>
  <r>
    <x v="364"/>
    <x v="0"/>
    <s v="2024-2025"/>
    <x v="0"/>
    <x v="89"/>
    <x v="4"/>
    <x v="4"/>
    <n v="3136"/>
    <x v="0"/>
    <x v="6"/>
    <x v="5"/>
    <x v="5"/>
    <n v="474"/>
  </r>
  <r>
    <x v="582"/>
    <x v="0"/>
    <s v="2024-2025"/>
    <x v="0"/>
    <x v="5"/>
    <x v="1"/>
    <x v="1"/>
    <n v="2067"/>
    <x v="0"/>
    <x v="5"/>
    <x v="2"/>
    <x v="2"/>
    <n v="441"/>
  </r>
  <r>
    <x v="86"/>
    <x v="1"/>
    <s v="2023-2024"/>
    <x v="1"/>
    <x v="13"/>
    <x v="1"/>
    <x v="1"/>
    <n v="2480"/>
    <x v="0"/>
    <x v="1"/>
    <x v="1"/>
    <x v="1"/>
    <n v="135"/>
  </r>
  <r>
    <x v="333"/>
    <x v="2"/>
    <s v="2025-2026"/>
    <x v="0"/>
    <x v="6"/>
    <x v="0"/>
    <x v="0"/>
    <n v="6010"/>
    <x v="0"/>
    <x v="0"/>
    <x v="5"/>
    <x v="5"/>
    <n v="319"/>
  </r>
  <r>
    <x v="232"/>
    <x v="1"/>
    <s v="2023-2024"/>
    <x v="0"/>
    <x v="14"/>
    <x v="1"/>
    <x v="1"/>
    <n v="2790"/>
    <x v="0"/>
    <x v="11"/>
    <x v="5"/>
    <x v="5"/>
    <n v="315"/>
  </r>
  <r>
    <x v="507"/>
    <x v="1"/>
    <s v="2023-2024"/>
    <x v="0"/>
    <x v="67"/>
    <x v="3"/>
    <x v="3"/>
    <n v="4551"/>
    <x v="0"/>
    <x v="15"/>
    <x v="6"/>
    <x v="6"/>
    <n v="436"/>
  </r>
  <r>
    <x v="583"/>
    <x v="0"/>
    <s v="2024-2025"/>
    <x v="1"/>
    <x v="9"/>
    <x v="4"/>
    <x v="4"/>
    <n v="3076"/>
    <x v="0"/>
    <x v="7"/>
    <x v="6"/>
    <x v="6"/>
    <n v="277"/>
  </r>
  <r>
    <x v="315"/>
    <x v="0"/>
    <s v="2024-2025"/>
    <x v="0"/>
    <x v="44"/>
    <x v="4"/>
    <x v="4"/>
    <n v="3977"/>
    <x v="0"/>
    <x v="16"/>
    <x v="6"/>
    <x v="6"/>
    <n v="81"/>
  </r>
  <r>
    <x v="155"/>
    <x v="2"/>
    <s v="2025-2026"/>
    <x v="0"/>
    <x v="25"/>
    <x v="4"/>
    <x v="4"/>
    <n v="3550"/>
    <x v="0"/>
    <x v="8"/>
    <x v="5"/>
    <x v="5"/>
    <n v="355"/>
  </r>
  <r>
    <x v="87"/>
    <x v="0"/>
    <s v="2024-2025"/>
    <x v="1"/>
    <x v="80"/>
    <x v="0"/>
    <x v="0"/>
    <n v="6109"/>
    <x v="0"/>
    <x v="14"/>
    <x v="3"/>
    <x v="3"/>
    <n v="650"/>
  </r>
  <r>
    <x v="386"/>
    <x v="2"/>
    <s v="2025-2026"/>
    <x v="0"/>
    <x v="65"/>
    <x v="1"/>
    <x v="1"/>
    <n v="2131"/>
    <x v="0"/>
    <x v="4"/>
    <x v="7"/>
    <x v="7"/>
    <n v="167"/>
  </r>
  <r>
    <x v="584"/>
    <x v="0"/>
    <s v="2024-2025"/>
    <x v="0"/>
    <x v="20"/>
    <x v="4"/>
    <x v="4"/>
    <n v="3429"/>
    <x v="0"/>
    <x v="8"/>
    <x v="7"/>
    <x v="7"/>
    <n v="69"/>
  </r>
  <r>
    <x v="100"/>
    <x v="0"/>
    <s v="2024-2025"/>
    <x v="0"/>
    <x v="79"/>
    <x v="6"/>
    <x v="6"/>
    <n v="5290"/>
    <x v="0"/>
    <x v="18"/>
    <x v="3"/>
    <x v="3"/>
    <n v="739"/>
  </r>
  <r>
    <x v="575"/>
    <x v="0"/>
    <s v="2024-2025"/>
    <x v="1"/>
    <x v="74"/>
    <x v="1"/>
    <x v="1"/>
    <n v="2485"/>
    <x v="0"/>
    <x v="1"/>
    <x v="2"/>
    <x v="2"/>
    <n v="411"/>
  </r>
  <r>
    <x v="298"/>
    <x v="1"/>
    <s v="2023-2024"/>
    <x v="1"/>
    <x v="52"/>
    <x v="3"/>
    <x v="3"/>
    <n v="4053"/>
    <x v="0"/>
    <x v="10"/>
    <x v="8"/>
    <x v="8"/>
    <n v="667"/>
  </r>
  <r>
    <x v="550"/>
    <x v="2"/>
    <s v="2025-2026"/>
    <x v="1"/>
    <x v="55"/>
    <x v="3"/>
    <x v="3"/>
    <n v="4703"/>
    <x v="0"/>
    <x v="17"/>
    <x v="4"/>
    <x v="4"/>
    <n v="529"/>
  </r>
  <r>
    <x v="205"/>
    <x v="0"/>
    <s v="2024-2025"/>
    <x v="0"/>
    <x v="66"/>
    <x v="3"/>
    <x v="3"/>
    <n v="4883"/>
    <x v="0"/>
    <x v="12"/>
    <x v="7"/>
    <x v="7"/>
    <n v="154"/>
  </r>
  <r>
    <x v="505"/>
    <x v="0"/>
    <s v="2024-2025"/>
    <x v="1"/>
    <x v="49"/>
    <x v="4"/>
    <x v="4"/>
    <n v="3134"/>
    <x v="0"/>
    <x v="6"/>
    <x v="3"/>
    <x v="3"/>
    <n v="476"/>
  </r>
  <r>
    <x v="452"/>
    <x v="0"/>
    <s v="2024-2025"/>
    <x v="0"/>
    <x v="25"/>
    <x v="4"/>
    <x v="4"/>
    <n v="3550"/>
    <x v="0"/>
    <x v="8"/>
    <x v="0"/>
    <x v="0"/>
    <n v="223"/>
  </r>
  <r>
    <x v="585"/>
    <x v="0"/>
    <s v="2024-2025"/>
    <x v="0"/>
    <x v="57"/>
    <x v="6"/>
    <x v="6"/>
    <n v="5082"/>
    <x v="0"/>
    <x v="13"/>
    <x v="4"/>
    <x v="4"/>
    <n v="621"/>
  </r>
  <r>
    <x v="420"/>
    <x v="0"/>
    <s v="2024-2025"/>
    <x v="0"/>
    <x v="84"/>
    <x v="3"/>
    <x v="3"/>
    <n v="4215"/>
    <x v="0"/>
    <x v="3"/>
    <x v="3"/>
    <x v="3"/>
    <n v="173"/>
  </r>
  <r>
    <x v="62"/>
    <x v="0"/>
    <s v="2024-2025"/>
    <x v="0"/>
    <x v="31"/>
    <x v="1"/>
    <x v="1"/>
    <n v="2116"/>
    <x v="0"/>
    <x v="4"/>
    <x v="8"/>
    <x v="8"/>
    <n v="572"/>
  </r>
  <r>
    <x v="586"/>
    <x v="0"/>
    <s v="2024-2025"/>
    <x v="0"/>
    <x v="75"/>
    <x v="0"/>
    <x v="0"/>
    <n v="6450"/>
    <x v="0"/>
    <x v="20"/>
    <x v="0"/>
    <x v="0"/>
    <n v="166"/>
  </r>
  <r>
    <x v="511"/>
    <x v="1"/>
    <s v="2023-2024"/>
    <x v="0"/>
    <x v="68"/>
    <x v="7"/>
    <x v="7"/>
    <n v="800"/>
    <x v="0"/>
    <x v="19"/>
    <x v="8"/>
    <x v="8"/>
    <n v="333"/>
  </r>
  <r>
    <x v="529"/>
    <x v="1"/>
    <s v="2023-2024"/>
    <x v="1"/>
    <x v="52"/>
    <x v="3"/>
    <x v="3"/>
    <n v="4053"/>
    <x v="0"/>
    <x v="10"/>
    <x v="5"/>
    <x v="5"/>
    <n v="229"/>
  </r>
  <r>
    <x v="160"/>
    <x v="0"/>
    <s v="2024-2025"/>
    <x v="0"/>
    <x v="17"/>
    <x v="3"/>
    <x v="3"/>
    <n v="4825"/>
    <x v="0"/>
    <x v="12"/>
    <x v="6"/>
    <x v="6"/>
    <n v="734"/>
  </r>
  <r>
    <x v="587"/>
    <x v="2"/>
    <s v="2025-2026"/>
    <x v="0"/>
    <x v="76"/>
    <x v="1"/>
    <x v="1"/>
    <n v="2031"/>
    <x v="0"/>
    <x v="5"/>
    <x v="3"/>
    <x v="3"/>
    <n v="298"/>
  </r>
  <r>
    <x v="196"/>
    <x v="0"/>
    <s v="2024-2025"/>
    <x v="0"/>
    <x v="38"/>
    <x v="3"/>
    <x v="3"/>
    <n v="4802"/>
    <x v="0"/>
    <x v="12"/>
    <x v="9"/>
    <x v="9"/>
    <n v="617"/>
  </r>
  <r>
    <x v="534"/>
    <x v="1"/>
    <s v="2023-2024"/>
    <x v="0"/>
    <x v="78"/>
    <x v="1"/>
    <x v="1"/>
    <n v="2141"/>
    <x v="0"/>
    <x v="4"/>
    <x v="6"/>
    <x v="6"/>
    <n v="638"/>
  </r>
  <r>
    <x v="574"/>
    <x v="2"/>
    <s v="2025-2026"/>
    <x v="0"/>
    <x v="15"/>
    <x v="1"/>
    <x v="1"/>
    <n v="2020"/>
    <x v="0"/>
    <x v="5"/>
    <x v="6"/>
    <x v="6"/>
    <n v="330"/>
  </r>
  <r>
    <x v="14"/>
    <x v="0"/>
    <s v="2024-2025"/>
    <x v="0"/>
    <x v="51"/>
    <x v="4"/>
    <x v="4"/>
    <n v="3630"/>
    <x v="0"/>
    <x v="16"/>
    <x v="2"/>
    <x v="2"/>
    <n v="495"/>
  </r>
  <r>
    <x v="189"/>
    <x v="2"/>
    <s v="2025-2026"/>
    <x v="1"/>
    <x v="61"/>
    <x v="6"/>
    <x v="6"/>
    <n v="5343"/>
    <x v="0"/>
    <x v="18"/>
    <x v="7"/>
    <x v="7"/>
    <n v="207"/>
  </r>
  <r>
    <x v="357"/>
    <x v="1"/>
    <s v="2023-2024"/>
    <x v="0"/>
    <x v="6"/>
    <x v="0"/>
    <x v="0"/>
    <n v="6010"/>
    <x v="0"/>
    <x v="0"/>
    <x v="3"/>
    <x v="3"/>
    <n v="488"/>
  </r>
  <r>
    <x v="569"/>
    <x v="1"/>
    <s v="2023-2024"/>
    <x v="1"/>
    <x v="16"/>
    <x v="0"/>
    <x v="0"/>
    <n v="6030"/>
    <x v="0"/>
    <x v="0"/>
    <x v="0"/>
    <x v="0"/>
    <n v="715"/>
  </r>
  <r>
    <x v="293"/>
    <x v="1"/>
    <s v="2023-2024"/>
    <x v="1"/>
    <x v="30"/>
    <x v="4"/>
    <x v="4"/>
    <n v="3131"/>
    <x v="0"/>
    <x v="6"/>
    <x v="7"/>
    <x v="7"/>
    <n v="325"/>
  </r>
  <r>
    <x v="586"/>
    <x v="0"/>
    <s v="2024-2025"/>
    <x v="0"/>
    <x v="33"/>
    <x v="4"/>
    <x v="4"/>
    <n v="3280"/>
    <x v="0"/>
    <x v="8"/>
    <x v="3"/>
    <x v="3"/>
    <n v="481"/>
  </r>
  <r>
    <x v="500"/>
    <x v="0"/>
    <s v="2024-2025"/>
    <x v="0"/>
    <x v="63"/>
    <x v="1"/>
    <x v="1"/>
    <n v="2015"/>
    <x v="0"/>
    <x v="5"/>
    <x v="3"/>
    <x v="3"/>
    <n v="180"/>
  </r>
  <r>
    <x v="143"/>
    <x v="2"/>
    <s v="2025-2026"/>
    <x v="0"/>
    <x v="72"/>
    <x v="4"/>
    <x v="4"/>
    <n v="3931"/>
    <x v="0"/>
    <x v="16"/>
    <x v="3"/>
    <x v="3"/>
    <n v="351"/>
  </r>
  <r>
    <x v="367"/>
    <x v="2"/>
    <s v="2025-2026"/>
    <x v="0"/>
    <x v="48"/>
    <x v="3"/>
    <x v="3"/>
    <n v="4566"/>
    <x v="0"/>
    <x v="15"/>
    <x v="9"/>
    <x v="9"/>
    <n v="574"/>
  </r>
  <r>
    <x v="237"/>
    <x v="2"/>
    <s v="2025-2026"/>
    <x v="1"/>
    <x v="86"/>
    <x v="0"/>
    <x v="0"/>
    <n v="6725"/>
    <x v="0"/>
    <x v="20"/>
    <x v="7"/>
    <x v="7"/>
    <n v="82"/>
  </r>
  <r>
    <x v="292"/>
    <x v="0"/>
    <s v="2024-2025"/>
    <x v="0"/>
    <x v="22"/>
    <x v="1"/>
    <x v="1"/>
    <n v="2539"/>
    <x v="0"/>
    <x v="2"/>
    <x v="7"/>
    <x v="7"/>
    <n v="40"/>
  </r>
  <r>
    <x v="588"/>
    <x v="1"/>
    <s v="2023-2024"/>
    <x v="0"/>
    <x v="63"/>
    <x v="1"/>
    <x v="1"/>
    <n v="2015"/>
    <x v="0"/>
    <x v="5"/>
    <x v="4"/>
    <x v="4"/>
    <n v="744"/>
  </r>
  <r>
    <x v="20"/>
    <x v="0"/>
    <s v="2024-2025"/>
    <x v="0"/>
    <x v="87"/>
    <x v="2"/>
    <x v="2"/>
    <n v="2609"/>
    <x v="0"/>
    <x v="2"/>
    <x v="3"/>
    <x v="3"/>
    <n v="395"/>
  </r>
  <r>
    <x v="589"/>
    <x v="0"/>
    <s v="2024-2025"/>
    <x v="0"/>
    <x v="33"/>
    <x v="4"/>
    <x v="4"/>
    <n v="3280"/>
    <x v="0"/>
    <x v="8"/>
    <x v="3"/>
    <x v="3"/>
    <n v="465"/>
  </r>
  <r>
    <x v="590"/>
    <x v="1"/>
    <s v="2023-2024"/>
    <x v="0"/>
    <x v="39"/>
    <x v="0"/>
    <x v="0"/>
    <n v="6330"/>
    <x v="0"/>
    <x v="14"/>
    <x v="6"/>
    <x v="6"/>
    <n v="732"/>
  </r>
  <r>
    <x v="365"/>
    <x v="1"/>
    <s v="2023-2024"/>
    <x v="1"/>
    <x v="79"/>
    <x v="6"/>
    <x v="6"/>
    <n v="5290"/>
    <x v="0"/>
    <x v="18"/>
    <x v="5"/>
    <x v="5"/>
    <n v="644"/>
  </r>
  <r>
    <x v="591"/>
    <x v="0"/>
    <s v="2024-2025"/>
    <x v="0"/>
    <x v="25"/>
    <x v="4"/>
    <x v="4"/>
    <n v="3550"/>
    <x v="0"/>
    <x v="8"/>
    <x v="3"/>
    <x v="3"/>
    <n v="537"/>
  </r>
  <r>
    <x v="543"/>
    <x v="2"/>
    <s v="2025-2026"/>
    <x v="1"/>
    <x v="18"/>
    <x v="6"/>
    <x v="6"/>
    <n v="5168"/>
    <x v="0"/>
    <x v="13"/>
    <x v="4"/>
    <x v="4"/>
    <n v="534"/>
  </r>
  <r>
    <x v="439"/>
    <x v="0"/>
    <s v="2024-2025"/>
    <x v="0"/>
    <x v="44"/>
    <x v="4"/>
    <x v="4"/>
    <n v="3977"/>
    <x v="0"/>
    <x v="16"/>
    <x v="5"/>
    <x v="5"/>
    <n v="306"/>
  </r>
  <r>
    <x v="431"/>
    <x v="0"/>
    <s v="2024-2025"/>
    <x v="1"/>
    <x v="83"/>
    <x v="0"/>
    <x v="0"/>
    <n v="6052"/>
    <x v="0"/>
    <x v="0"/>
    <x v="7"/>
    <x v="7"/>
    <n v="210"/>
  </r>
  <r>
    <x v="592"/>
    <x v="0"/>
    <s v="2024-2025"/>
    <x v="0"/>
    <x v="32"/>
    <x v="6"/>
    <x v="6"/>
    <n v="5169"/>
    <x v="0"/>
    <x v="13"/>
    <x v="3"/>
    <x v="3"/>
    <n v="536"/>
  </r>
  <r>
    <x v="522"/>
    <x v="2"/>
    <s v="2025-2026"/>
    <x v="0"/>
    <x v="25"/>
    <x v="4"/>
    <x v="4"/>
    <n v="3550"/>
    <x v="0"/>
    <x v="8"/>
    <x v="8"/>
    <x v="8"/>
    <n v="27"/>
  </r>
  <r>
    <x v="346"/>
    <x v="0"/>
    <s v="2024-2025"/>
    <x v="0"/>
    <x v="73"/>
    <x v="6"/>
    <x v="6"/>
    <n v="5607"/>
    <x v="0"/>
    <x v="18"/>
    <x v="3"/>
    <x v="3"/>
    <n v="703"/>
  </r>
  <r>
    <x v="423"/>
    <x v="0"/>
    <s v="2024-2025"/>
    <x v="1"/>
    <x v="61"/>
    <x v="6"/>
    <x v="6"/>
    <n v="5343"/>
    <x v="0"/>
    <x v="18"/>
    <x v="7"/>
    <x v="7"/>
    <n v="388"/>
  </r>
  <r>
    <x v="207"/>
    <x v="0"/>
    <s v="2024-2025"/>
    <x v="0"/>
    <x v="2"/>
    <x v="2"/>
    <x v="2"/>
    <n v="2617"/>
    <x v="0"/>
    <x v="2"/>
    <x v="4"/>
    <x v="4"/>
    <n v="566"/>
  </r>
  <r>
    <x v="593"/>
    <x v="0"/>
    <s v="2024-2025"/>
    <x v="1"/>
    <x v="71"/>
    <x v="6"/>
    <x v="6"/>
    <n v="5043"/>
    <x v="0"/>
    <x v="13"/>
    <x v="4"/>
    <x v="4"/>
    <n v="157"/>
  </r>
  <r>
    <x v="582"/>
    <x v="0"/>
    <s v="2024-2025"/>
    <x v="0"/>
    <x v="38"/>
    <x v="3"/>
    <x v="3"/>
    <n v="4802"/>
    <x v="0"/>
    <x v="12"/>
    <x v="0"/>
    <x v="0"/>
    <n v="583"/>
  </r>
  <r>
    <x v="211"/>
    <x v="0"/>
    <s v="2024-2025"/>
    <x v="0"/>
    <x v="61"/>
    <x v="6"/>
    <x v="6"/>
    <n v="5343"/>
    <x v="0"/>
    <x v="18"/>
    <x v="3"/>
    <x v="3"/>
    <n v="46"/>
  </r>
  <r>
    <x v="492"/>
    <x v="2"/>
    <s v="2025-2026"/>
    <x v="1"/>
    <x v="62"/>
    <x v="0"/>
    <x v="0"/>
    <n v="6112"/>
    <x v="0"/>
    <x v="14"/>
    <x v="2"/>
    <x v="2"/>
    <n v="797"/>
  </r>
  <r>
    <x v="153"/>
    <x v="1"/>
    <s v="2023-2024"/>
    <x v="0"/>
    <x v="85"/>
    <x v="0"/>
    <x v="0"/>
    <n v="6530"/>
    <x v="0"/>
    <x v="20"/>
    <x v="8"/>
    <x v="8"/>
    <n v="629"/>
  </r>
  <r>
    <x v="594"/>
    <x v="1"/>
    <s v="2023-2024"/>
    <x v="1"/>
    <x v="36"/>
    <x v="4"/>
    <x v="4"/>
    <n v="3148"/>
    <x v="0"/>
    <x v="6"/>
    <x v="6"/>
    <x v="6"/>
    <n v="46"/>
  </r>
  <r>
    <x v="321"/>
    <x v="0"/>
    <s v="2024-2025"/>
    <x v="1"/>
    <x v="94"/>
    <x v="5"/>
    <x v="5"/>
    <n v="7250"/>
    <x v="0"/>
    <x v="9"/>
    <x v="6"/>
    <x v="6"/>
    <n v="751"/>
  </r>
  <r>
    <x v="279"/>
    <x v="2"/>
    <s v="2025-2026"/>
    <x v="0"/>
    <x v="32"/>
    <x v="6"/>
    <x v="6"/>
    <n v="5169"/>
    <x v="0"/>
    <x v="13"/>
    <x v="6"/>
    <x v="6"/>
    <n v="575"/>
  </r>
  <r>
    <x v="330"/>
    <x v="0"/>
    <s v="2024-2025"/>
    <x v="0"/>
    <x v="65"/>
    <x v="1"/>
    <x v="1"/>
    <n v="2131"/>
    <x v="0"/>
    <x v="4"/>
    <x v="5"/>
    <x v="5"/>
    <n v="381"/>
  </r>
  <r>
    <x v="250"/>
    <x v="2"/>
    <s v="2025-2026"/>
    <x v="1"/>
    <x v="1"/>
    <x v="1"/>
    <x v="1"/>
    <n v="2478"/>
    <x v="0"/>
    <x v="1"/>
    <x v="7"/>
    <x v="7"/>
    <n v="436"/>
  </r>
  <r>
    <x v="595"/>
    <x v="2"/>
    <s v="2025-2026"/>
    <x v="0"/>
    <x v="64"/>
    <x v="1"/>
    <x v="1"/>
    <n v="2350"/>
    <x v="0"/>
    <x v="1"/>
    <x v="1"/>
    <x v="1"/>
    <n v="456"/>
  </r>
  <r>
    <x v="338"/>
    <x v="2"/>
    <s v="2025-2026"/>
    <x v="0"/>
    <x v="84"/>
    <x v="3"/>
    <x v="3"/>
    <n v="4215"/>
    <x v="0"/>
    <x v="3"/>
    <x v="6"/>
    <x v="6"/>
    <n v="479"/>
  </r>
  <r>
    <x v="596"/>
    <x v="0"/>
    <s v="2024-2025"/>
    <x v="0"/>
    <x v="21"/>
    <x v="3"/>
    <x v="3"/>
    <n v="4012"/>
    <x v="0"/>
    <x v="10"/>
    <x v="5"/>
    <x v="5"/>
    <n v="129"/>
  </r>
  <r>
    <x v="17"/>
    <x v="0"/>
    <s v="2024-2025"/>
    <x v="0"/>
    <x v="6"/>
    <x v="0"/>
    <x v="0"/>
    <n v="6010"/>
    <x v="0"/>
    <x v="0"/>
    <x v="2"/>
    <x v="2"/>
    <n v="276"/>
  </r>
  <r>
    <x v="196"/>
    <x v="0"/>
    <s v="2024-2025"/>
    <x v="0"/>
    <x v="87"/>
    <x v="2"/>
    <x v="2"/>
    <n v="2609"/>
    <x v="0"/>
    <x v="2"/>
    <x v="4"/>
    <x v="4"/>
    <n v="130"/>
  </r>
  <r>
    <x v="409"/>
    <x v="1"/>
    <s v="2023-2024"/>
    <x v="1"/>
    <x v="30"/>
    <x v="4"/>
    <x v="4"/>
    <n v="3131"/>
    <x v="0"/>
    <x v="6"/>
    <x v="9"/>
    <x v="9"/>
    <n v="540"/>
  </r>
  <r>
    <x v="73"/>
    <x v="1"/>
    <s v="2023-2024"/>
    <x v="0"/>
    <x v="21"/>
    <x v="3"/>
    <x v="3"/>
    <n v="4012"/>
    <x v="0"/>
    <x v="10"/>
    <x v="6"/>
    <x v="6"/>
    <n v="478"/>
  </r>
  <r>
    <x v="163"/>
    <x v="0"/>
    <s v="2024-2025"/>
    <x v="0"/>
    <x v="34"/>
    <x v="4"/>
    <x v="4"/>
    <n v="3018"/>
    <x v="0"/>
    <x v="7"/>
    <x v="1"/>
    <x v="1"/>
    <n v="642"/>
  </r>
  <r>
    <x v="384"/>
    <x v="1"/>
    <s v="2023-2024"/>
    <x v="0"/>
    <x v="2"/>
    <x v="2"/>
    <x v="2"/>
    <n v="2617"/>
    <x v="0"/>
    <x v="2"/>
    <x v="3"/>
    <x v="3"/>
    <n v="388"/>
  </r>
  <r>
    <x v="597"/>
    <x v="0"/>
    <s v="2024-2025"/>
    <x v="1"/>
    <x v="62"/>
    <x v="0"/>
    <x v="0"/>
    <n v="6112"/>
    <x v="0"/>
    <x v="14"/>
    <x v="2"/>
    <x v="2"/>
    <n v="164"/>
  </r>
  <r>
    <x v="194"/>
    <x v="2"/>
    <s v="2025-2026"/>
    <x v="1"/>
    <x v="94"/>
    <x v="5"/>
    <x v="5"/>
    <n v="7250"/>
    <x v="0"/>
    <x v="9"/>
    <x v="7"/>
    <x v="7"/>
    <n v="343"/>
  </r>
  <r>
    <x v="245"/>
    <x v="2"/>
    <s v="2025-2026"/>
    <x v="0"/>
    <x v="15"/>
    <x v="1"/>
    <x v="1"/>
    <n v="2020"/>
    <x v="0"/>
    <x v="5"/>
    <x v="1"/>
    <x v="1"/>
    <n v="207"/>
  </r>
  <r>
    <x v="431"/>
    <x v="0"/>
    <s v="2024-2025"/>
    <x v="1"/>
    <x v="52"/>
    <x v="3"/>
    <x v="3"/>
    <n v="4053"/>
    <x v="0"/>
    <x v="10"/>
    <x v="3"/>
    <x v="3"/>
    <n v="309"/>
  </r>
  <r>
    <x v="538"/>
    <x v="0"/>
    <s v="2024-2025"/>
    <x v="1"/>
    <x v="53"/>
    <x v="3"/>
    <x v="3"/>
    <n v="4119"/>
    <x v="0"/>
    <x v="10"/>
    <x v="0"/>
    <x v="0"/>
    <n v="429"/>
  </r>
  <r>
    <x v="161"/>
    <x v="0"/>
    <s v="2024-2025"/>
    <x v="0"/>
    <x v="91"/>
    <x v="1"/>
    <x v="1"/>
    <n v="2064"/>
    <x v="0"/>
    <x v="5"/>
    <x v="2"/>
    <x v="2"/>
    <n v="759"/>
  </r>
  <r>
    <x v="321"/>
    <x v="0"/>
    <s v="2024-2025"/>
    <x v="0"/>
    <x v="81"/>
    <x v="3"/>
    <x v="3"/>
    <n v="4680"/>
    <x v="0"/>
    <x v="17"/>
    <x v="3"/>
    <x v="3"/>
    <n v="651"/>
  </r>
  <r>
    <x v="598"/>
    <x v="0"/>
    <s v="2024-2025"/>
    <x v="1"/>
    <x v="48"/>
    <x v="3"/>
    <x v="3"/>
    <n v="4566"/>
    <x v="0"/>
    <x v="15"/>
    <x v="7"/>
    <x v="7"/>
    <n v="139"/>
  </r>
  <r>
    <x v="312"/>
    <x v="0"/>
    <s v="2024-2025"/>
    <x v="0"/>
    <x v="70"/>
    <x v="4"/>
    <x v="4"/>
    <n v="3400"/>
    <x v="0"/>
    <x v="8"/>
    <x v="3"/>
    <x v="3"/>
    <n v="190"/>
  </r>
  <r>
    <x v="591"/>
    <x v="0"/>
    <s v="2024-2025"/>
    <x v="0"/>
    <x v="62"/>
    <x v="0"/>
    <x v="0"/>
    <n v="6112"/>
    <x v="0"/>
    <x v="14"/>
    <x v="3"/>
    <x v="3"/>
    <n v="551"/>
  </r>
  <r>
    <x v="427"/>
    <x v="0"/>
    <s v="2024-2025"/>
    <x v="1"/>
    <x v="20"/>
    <x v="4"/>
    <x v="4"/>
    <n v="3429"/>
    <x v="0"/>
    <x v="8"/>
    <x v="3"/>
    <x v="3"/>
    <n v="637"/>
  </r>
  <r>
    <x v="392"/>
    <x v="0"/>
    <s v="2024-2025"/>
    <x v="0"/>
    <x v="24"/>
    <x v="1"/>
    <x v="1"/>
    <n v="2120"/>
    <x v="0"/>
    <x v="4"/>
    <x v="7"/>
    <x v="7"/>
    <n v="21"/>
  </r>
  <r>
    <x v="432"/>
    <x v="0"/>
    <s v="2024-2025"/>
    <x v="1"/>
    <x v="13"/>
    <x v="1"/>
    <x v="1"/>
    <n v="2480"/>
    <x v="0"/>
    <x v="1"/>
    <x v="8"/>
    <x v="8"/>
    <n v="38"/>
  </r>
  <r>
    <x v="537"/>
    <x v="2"/>
    <s v="2025-2026"/>
    <x v="0"/>
    <x v="64"/>
    <x v="1"/>
    <x v="1"/>
    <n v="2350"/>
    <x v="0"/>
    <x v="1"/>
    <x v="7"/>
    <x v="7"/>
    <n v="265"/>
  </r>
  <r>
    <x v="599"/>
    <x v="2"/>
    <s v="2025-2026"/>
    <x v="0"/>
    <x v="31"/>
    <x v="1"/>
    <x v="1"/>
    <n v="2116"/>
    <x v="0"/>
    <x v="4"/>
    <x v="3"/>
    <x v="3"/>
    <n v="352"/>
  </r>
  <r>
    <x v="89"/>
    <x v="0"/>
    <s v="2024-2025"/>
    <x v="1"/>
    <x v="16"/>
    <x v="0"/>
    <x v="0"/>
    <n v="6030"/>
    <x v="0"/>
    <x v="0"/>
    <x v="5"/>
    <x v="5"/>
    <n v="243"/>
  </r>
  <r>
    <x v="543"/>
    <x v="2"/>
    <s v="2025-2026"/>
    <x v="0"/>
    <x v="31"/>
    <x v="1"/>
    <x v="1"/>
    <n v="2116"/>
    <x v="0"/>
    <x v="4"/>
    <x v="2"/>
    <x v="2"/>
    <n v="375"/>
  </r>
  <r>
    <x v="469"/>
    <x v="2"/>
    <s v="2025-2026"/>
    <x v="1"/>
    <x v="23"/>
    <x v="1"/>
    <x v="1"/>
    <n v="2650"/>
    <x v="0"/>
    <x v="11"/>
    <x v="5"/>
    <x v="5"/>
    <n v="345"/>
  </r>
  <r>
    <x v="422"/>
    <x v="1"/>
    <s v="2023-2024"/>
    <x v="0"/>
    <x v="95"/>
    <x v="7"/>
    <x v="7"/>
    <n v="870"/>
    <x v="0"/>
    <x v="19"/>
    <x v="2"/>
    <x v="2"/>
    <n v="113"/>
  </r>
  <r>
    <x v="223"/>
    <x v="1"/>
    <s v="2023-2024"/>
    <x v="0"/>
    <x v="27"/>
    <x v="4"/>
    <x v="4"/>
    <n v="3066"/>
    <x v="0"/>
    <x v="7"/>
    <x v="1"/>
    <x v="1"/>
    <n v="103"/>
  </r>
  <r>
    <x v="519"/>
    <x v="0"/>
    <s v="2024-2025"/>
    <x v="1"/>
    <x v="42"/>
    <x v="3"/>
    <x v="3"/>
    <n v="4870"/>
    <x v="0"/>
    <x v="12"/>
    <x v="3"/>
    <x v="3"/>
    <n v="423"/>
  </r>
  <r>
    <x v="600"/>
    <x v="2"/>
    <s v="2025-2026"/>
    <x v="1"/>
    <x v="46"/>
    <x v="3"/>
    <x v="3"/>
    <n v="4740"/>
    <x v="0"/>
    <x v="17"/>
    <x v="3"/>
    <x v="3"/>
    <n v="75"/>
  </r>
  <r>
    <x v="595"/>
    <x v="2"/>
    <s v="2025-2026"/>
    <x v="1"/>
    <x v="51"/>
    <x v="4"/>
    <x v="4"/>
    <n v="3630"/>
    <x v="0"/>
    <x v="16"/>
    <x v="3"/>
    <x v="3"/>
    <n v="452"/>
  </r>
  <r>
    <x v="67"/>
    <x v="2"/>
    <s v="2025-2026"/>
    <x v="1"/>
    <x v="10"/>
    <x v="4"/>
    <x v="4"/>
    <n v="3551"/>
    <x v="0"/>
    <x v="8"/>
    <x v="7"/>
    <x v="7"/>
    <n v="92"/>
  </r>
  <r>
    <x v="601"/>
    <x v="0"/>
    <s v="2024-2025"/>
    <x v="0"/>
    <x v="65"/>
    <x v="1"/>
    <x v="1"/>
    <n v="2131"/>
    <x v="0"/>
    <x v="4"/>
    <x v="1"/>
    <x v="1"/>
    <n v="26"/>
  </r>
  <r>
    <x v="264"/>
    <x v="1"/>
    <s v="2023-2024"/>
    <x v="1"/>
    <x v="56"/>
    <x v="1"/>
    <x v="1"/>
    <n v="2795"/>
    <x v="0"/>
    <x v="11"/>
    <x v="1"/>
    <x v="1"/>
    <n v="595"/>
  </r>
  <r>
    <x v="292"/>
    <x v="0"/>
    <s v="2024-2025"/>
    <x v="0"/>
    <x v="6"/>
    <x v="0"/>
    <x v="0"/>
    <n v="6010"/>
    <x v="0"/>
    <x v="0"/>
    <x v="2"/>
    <x v="2"/>
    <n v="41"/>
  </r>
  <r>
    <x v="110"/>
    <x v="2"/>
    <s v="2025-2026"/>
    <x v="1"/>
    <x v="19"/>
    <x v="1"/>
    <x v="1"/>
    <n v="2800"/>
    <x v="0"/>
    <x v="11"/>
    <x v="9"/>
    <x v="9"/>
    <n v="781"/>
  </r>
  <r>
    <x v="171"/>
    <x v="1"/>
    <s v="2023-2024"/>
    <x v="1"/>
    <x v="10"/>
    <x v="4"/>
    <x v="4"/>
    <n v="3551"/>
    <x v="0"/>
    <x v="8"/>
    <x v="3"/>
    <x v="3"/>
    <n v="379"/>
  </r>
  <r>
    <x v="31"/>
    <x v="1"/>
    <s v="2023-2024"/>
    <x v="0"/>
    <x v="81"/>
    <x v="3"/>
    <x v="3"/>
    <n v="4680"/>
    <x v="0"/>
    <x v="17"/>
    <x v="0"/>
    <x v="0"/>
    <n v="630"/>
  </r>
  <r>
    <x v="109"/>
    <x v="0"/>
    <s v="2024-2025"/>
    <x v="0"/>
    <x v="82"/>
    <x v="3"/>
    <x v="3"/>
    <n v="4655"/>
    <x v="0"/>
    <x v="17"/>
    <x v="7"/>
    <x v="7"/>
    <n v="142"/>
  </r>
  <r>
    <x v="602"/>
    <x v="0"/>
    <s v="2024-2025"/>
    <x v="0"/>
    <x v="92"/>
    <x v="3"/>
    <x v="3"/>
    <n v="4305"/>
    <x v="0"/>
    <x v="3"/>
    <x v="3"/>
    <x v="3"/>
    <n v="195"/>
  </r>
  <r>
    <x v="381"/>
    <x v="1"/>
    <s v="2023-2024"/>
    <x v="0"/>
    <x v="57"/>
    <x v="6"/>
    <x v="6"/>
    <n v="5082"/>
    <x v="0"/>
    <x v="13"/>
    <x v="7"/>
    <x v="7"/>
    <n v="25"/>
  </r>
  <r>
    <x v="416"/>
    <x v="2"/>
    <s v="2025-2026"/>
    <x v="1"/>
    <x v="12"/>
    <x v="3"/>
    <x v="3"/>
    <n v="4068"/>
    <x v="0"/>
    <x v="10"/>
    <x v="3"/>
    <x v="3"/>
    <n v="409"/>
  </r>
  <r>
    <x v="603"/>
    <x v="0"/>
    <s v="2024-2025"/>
    <x v="1"/>
    <x v="50"/>
    <x v="4"/>
    <x v="4"/>
    <n v="3179"/>
    <x v="0"/>
    <x v="6"/>
    <x v="4"/>
    <x v="4"/>
    <n v="694"/>
  </r>
  <r>
    <x v="407"/>
    <x v="1"/>
    <s v="2023-2024"/>
    <x v="0"/>
    <x v="96"/>
    <x v="4"/>
    <x v="4"/>
    <n v="3690"/>
    <x v="0"/>
    <x v="16"/>
    <x v="7"/>
    <x v="7"/>
    <n v="677"/>
  </r>
  <r>
    <x v="587"/>
    <x v="2"/>
    <s v="2025-2026"/>
    <x v="0"/>
    <x v="8"/>
    <x v="1"/>
    <x v="1"/>
    <n v="2158"/>
    <x v="0"/>
    <x v="4"/>
    <x v="0"/>
    <x v="0"/>
    <n v="457"/>
  </r>
  <r>
    <x v="238"/>
    <x v="0"/>
    <s v="2024-2025"/>
    <x v="0"/>
    <x v="41"/>
    <x v="5"/>
    <x v="5"/>
    <n v="7320"/>
    <x v="0"/>
    <x v="9"/>
    <x v="3"/>
    <x v="3"/>
    <n v="232"/>
  </r>
  <r>
    <x v="495"/>
    <x v="0"/>
    <s v="2024-2025"/>
    <x v="0"/>
    <x v="22"/>
    <x v="1"/>
    <x v="1"/>
    <n v="2539"/>
    <x v="0"/>
    <x v="2"/>
    <x v="3"/>
    <x v="3"/>
    <n v="251"/>
  </r>
  <r>
    <x v="604"/>
    <x v="2"/>
    <s v="2025-2026"/>
    <x v="0"/>
    <x v="67"/>
    <x v="3"/>
    <x v="3"/>
    <n v="4551"/>
    <x v="0"/>
    <x v="15"/>
    <x v="1"/>
    <x v="1"/>
    <n v="267"/>
  </r>
  <r>
    <x v="605"/>
    <x v="0"/>
    <s v="2024-2025"/>
    <x v="1"/>
    <x v="10"/>
    <x v="4"/>
    <x v="4"/>
    <n v="3551"/>
    <x v="0"/>
    <x v="8"/>
    <x v="4"/>
    <x v="4"/>
    <n v="108"/>
  </r>
  <r>
    <x v="559"/>
    <x v="0"/>
    <s v="2024-2025"/>
    <x v="0"/>
    <x v="65"/>
    <x v="1"/>
    <x v="1"/>
    <n v="2131"/>
    <x v="0"/>
    <x v="4"/>
    <x v="7"/>
    <x v="7"/>
    <n v="412"/>
  </r>
  <r>
    <x v="269"/>
    <x v="0"/>
    <s v="2024-2025"/>
    <x v="0"/>
    <x v="63"/>
    <x v="1"/>
    <x v="1"/>
    <n v="2015"/>
    <x v="0"/>
    <x v="5"/>
    <x v="8"/>
    <x v="8"/>
    <n v="646"/>
  </r>
  <r>
    <x v="12"/>
    <x v="0"/>
    <s v="2024-2025"/>
    <x v="0"/>
    <x v="65"/>
    <x v="1"/>
    <x v="1"/>
    <n v="2131"/>
    <x v="0"/>
    <x v="4"/>
    <x v="6"/>
    <x v="6"/>
    <n v="726"/>
  </r>
  <r>
    <x v="606"/>
    <x v="0"/>
    <s v="2024-2025"/>
    <x v="0"/>
    <x v="91"/>
    <x v="1"/>
    <x v="1"/>
    <n v="2064"/>
    <x v="0"/>
    <x v="5"/>
    <x v="0"/>
    <x v="0"/>
    <n v="432"/>
  </r>
  <r>
    <x v="31"/>
    <x v="1"/>
    <s v="2023-2024"/>
    <x v="0"/>
    <x v="60"/>
    <x v="1"/>
    <x v="1"/>
    <n v="2541"/>
    <x v="0"/>
    <x v="2"/>
    <x v="6"/>
    <x v="6"/>
    <n v="87"/>
  </r>
  <r>
    <x v="254"/>
    <x v="0"/>
    <s v="2024-2025"/>
    <x v="1"/>
    <x v="5"/>
    <x v="1"/>
    <x v="1"/>
    <n v="2067"/>
    <x v="0"/>
    <x v="5"/>
    <x v="5"/>
    <x v="5"/>
    <n v="400"/>
  </r>
  <r>
    <x v="514"/>
    <x v="1"/>
    <s v="2023-2024"/>
    <x v="0"/>
    <x v="67"/>
    <x v="3"/>
    <x v="3"/>
    <n v="4551"/>
    <x v="0"/>
    <x v="15"/>
    <x v="3"/>
    <x v="3"/>
    <n v="684"/>
  </r>
  <r>
    <x v="185"/>
    <x v="0"/>
    <s v="2024-2025"/>
    <x v="1"/>
    <x v="7"/>
    <x v="4"/>
    <x v="4"/>
    <n v="3175"/>
    <x v="0"/>
    <x v="6"/>
    <x v="7"/>
    <x v="7"/>
    <n v="715"/>
  </r>
  <r>
    <x v="284"/>
    <x v="1"/>
    <s v="2023-2024"/>
    <x v="0"/>
    <x v="81"/>
    <x v="3"/>
    <x v="3"/>
    <n v="4680"/>
    <x v="0"/>
    <x v="17"/>
    <x v="2"/>
    <x v="2"/>
    <n v="168"/>
  </r>
  <r>
    <x v="243"/>
    <x v="2"/>
    <s v="2025-2026"/>
    <x v="0"/>
    <x v="5"/>
    <x v="1"/>
    <x v="1"/>
    <n v="2067"/>
    <x v="0"/>
    <x v="5"/>
    <x v="4"/>
    <x v="4"/>
    <n v="347"/>
  </r>
  <r>
    <x v="154"/>
    <x v="1"/>
    <s v="2023-2024"/>
    <x v="0"/>
    <x v="70"/>
    <x v="4"/>
    <x v="4"/>
    <n v="3400"/>
    <x v="0"/>
    <x v="8"/>
    <x v="4"/>
    <x v="4"/>
    <n v="653"/>
  </r>
  <r>
    <x v="452"/>
    <x v="0"/>
    <s v="2024-2025"/>
    <x v="0"/>
    <x v="91"/>
    <x v="1"/>
    <x v="1"/>
    <n v="2064"/>
    <x v="0"/>
    <x v="5"/>
    <x v="7"/>
    <x v="7"/>
    <n v="623"/>
  </r>
  <r>
    <x v="607"/>
    <x v="0"/>
    <s v="2024-2025"/>
    <x v="0"/>
    <x v="3"/>
    <x v="3"/>
    <x v="3"/>
    <n v="4220"/>
    <x v="0"/>
    <x v="3"/>
    <x v="0"/>
    <x v="0"/>
    <n v="727"/>
  </r>
  <r>
    <x v="608"/>
    <x v="0"/>
    <s v="2024-2025"/>
    <x v="1"/>
    <x v="26"/>
    <x v="0"/>
    <x v="0"/>
    <n v="6280"/>
    <x v="0"/>
    <x v="14"/>
    <x v="0"/>
    <x v="0"/>
    <n v="480"/>
  </r>
  <r>
    <x v="159"/>
    <x v="0"/>
    <s v="2024-2025"/>
    <x v="0"/>
    <x v="67"/>
    <x v="3"/>
    <x v="3"/>
    <n v="4551"/>
    <x v="0"/>
    <x v="15"/>
    <x v="0"/>
    <x v="0"/>
    <n v="527"/>
  </r>
  <r>
    <x v="547"/>
    <x v="0"/>
    <s v="2024-2025"/>
    <x v="0"/>
    <x v="8"/>
    <x v="1"/>
    <x v="1"/>
    <n v="2158"/>
    <x v="0"/>
    <x v="4"/>
    <x v="9"/>
    <x v="9"/>
    <n v="84"/>
  </r>
  <r>
    <x v="319"/>
    <x v="2"/>
    <s v="2025-2026"/>
    <x v="1"/>
    <x v="10"/>
    <x v="4"/>
    <x v="4"/>
    <n v="3551"/>
    <x v="0"/>
    <x v="8"/>
    <x v="0"/>
    <x v="0"/>
    <n v="756"/>
  </r>
  <r>
    <x v="414"/>
    <x v="2"/>
    <s v="2025-2026"/>
    <x v="0"/>
    <x v="69"/>
    <x v="4"/>
    <x v="4"/>
    <n v="3199"/>
    <x v="0"/>
    <x v="6"/>
    <x v="0"/>
    <x v="0"/>
    <n v="691"/>
  </r>
  <r>
    <x v="420"/>
    <x v="0"/>
    <s v="2024-2025"/>
    <x v="1"/>
    <x v="87"/>
    <x v="2"/>
    <x v="2"/>
    <n v="2609"/>
    <x v="0"/>
    <x v="2"/>
    <x v="0"/>
    <x v="0"/>
    <n v="389"/>
  </r>
  <r>
    <x v="134"/>
    <x v="0"/>
    <s v="2024-2025"/>
    <x v="0"/>
    <x v="81"/>
    <x v="3"/>
    <x v="3"/>
    <n v="4680"/>
    <x v="0"/>
    <x v="17"/>
    <x v="0"/>
    <x v="0"/>
    <n v="676"/>
  </r>
  <r>
    <x v="157"/>
    <x v="2"/>
    <s v="2025-2026"/>
    <x v="1"/>
    <x v="12"/>
    <x v="3"/>
    <x v="3"/>
    <n v="4068"/>
    <x v="0"/>
    <x v="10"/>
    <x v="0"/>
    <x v="0"/>
    <n v="729"/>
  </r>
  <r>
    <x v="131"/>
    <x v="1"/>
    <s v="2023-2024"/>
    <x v="0"/>
    <x v="92"/>
    <x v="3"/>
    <x v="3"/>
    <n v="4305"/>
    <x v="0"/>
    <x v="3"/>
    <x v="0"/>
    <x v="0"/>
    <n v="69"/>
  </r>
  <r>
    <x v="609"/>
    <x v="2"/>
    <s v="2025-2026"/>
    <x v="0"/>
    <x v="92"/>
    <x v="3"/>
    <x v="3"/>
    <n v="4305"/>
    <x v="0"/>
    <x v="3"/>
    <x v="4"/>
    <x v="4"/>
    <n v="148"/>
  </r>
  <r>
    <x v="452"/>
    <x v="0"/>
    <s v="2024-2025"/>
    <x v="1"/>
    <x v="46"/>
    <x v="3"/>
    <x v="3"/>
    <n v="4740"/>
    <x v="0"/>
    <x v="17"/>
    <x v="0"/>
    <x v="0"/>
    <n v="295"/>
  </r>
  <r>
    <x v="538"/>
    <x v="0"/>
    <s v="2024-2025"/>
    <x v="0"/>
    <x v="73"/>
    <x v="6"/>
    <x v="6"/>
    <n v="5607"/>
    <x v="0"/>
    <x v="18"/>
    <x v="0"/>
    <x v="0"/>
    <n v="483"/>
  </r>
  <r>
    <x v="495"/>
    <x v="0"/>
    <s v="2024-2025"/>
    <x v="1"/>
    <x v="20"/>
    <x v="4"/>
    <x v="4"/>
    <n v="3429"/>
    <x v="0"/>
    <x v="8"/>
    <x v="0"/>
    <x v="0"/>
    <n v="157"/>
  </r>
  <r>
    <x v="313"/>
    <x v="0"/>
    <s v="2024-2025"/>
    <x v="0"/>
    <x v="24"/>
    <x v="1"/>
    <x v="1"/>
    <n v="2120"/>
    <x v="0"/>
    <x v="4"/>
    <x v="0"/>
    <x v="0"/>
    <n v="24"/>
  </r>
  <r>
    <x v="594"/>
    <x v="1"/>
    <s v="2023-2024"/>
    <x v="0"/>
    <x v="22"/>
    <x v="1"/>
    <x v="1"/>
    <n v="2539"/>
    <x v="0"/>
    <x v="2"/>
    <x v="0"/>
    <x v="0"/>
    <n v="148"/>
  </r>
  <r>
    <x v="610"/>
    <x v="1"/>
    <s v="2023-2024"/>
    <x v="0"/>
    <x v="88"/>
    <x v="6"/>
    <x v="6"/>
    <n v="5011"/>
    <x v="0"/>
    <x v="13"/>
    <x v="6"/>
    <x v="6"/>
    <n v="463"/>
  </r>
  <r>
    <x v="210"/>
    <x v="0"/>
    <s v="2024-2025"/>
    <x v="0"/>
    <x v="88"/>
    <x v="6"/>
    <x v="6"/>
    <n v="5011"/>
    <x v="0"/>
    <x v="13"/>
    <x v="0"/>
    <x v="0"/>
    <n v="345"/>
  </r>
  <r>
    <x v="415"/>
    <x v="0"/>
    <s v="2024-2025"/>
    <x v="0"/>
    <x v="57"/>
    <x v="6"/>
    <x v="6"/>
    <n v="5082"/>
    <x v="0"/>
    <x v="13"/>
    <x v="3"/>
    <x v="3"/>
    <n v="661"/>
  </r>
  <r>
    <x v="63"/>
    <x v="1"/>
    <s v="2023-2024"/>
    <x v="0"/>
    <x v="51"/>
    <x v="4"/>
    <x v="4"/>
    <n v="3630"/>
    <x v="0"/>
    <x v="16"/>
    <x v="7"/>
    <x v="7"/>
    <n v="626"/>
  </r>
  <r>
    <x v="499"/>
    <x v="0"/>
    <s v="2024-2025"/>
    <x v="0"/>
    <x v="74"/>
    <x v="1"/>
    <x v="1"/>
    <n v="2485"/>
    <x v="0"/>
    <x v="1"/>
    <x v="7"/>
    <x v="7"/>
    <n v="437"/>
  </r>
  <r>
    <x v="493"/>
    <x v="2"/>
    <s v="2025-2026"/>
    <x v="1"/>
    <x v="90"/>
    <x v="3"/>
    <x v="3"/>
    <n v="4700"/>
    <x v="0"/>
    <x v="17"/>
    <x v="4"/>
    <x v="4"/>
    <n v="323"/>
  </r>
  <r>
    <x v="3"/>
    <x v="0"/>
    <s v="2024-2025"/>
    <x v="0"/>
    <x v="61"/>
    <x v="6"/>
    <x v="6"/>
    <n v="5343"/>
    <x v="0"/>
    <x v="18"/>
    <x v="3"/>
    <x v="3"/>
    <n v="606"/>
  </r>
  <r>
    <x v="379"/>
    <x v="0"/>
    <s v="2024-2025"/>
    <x v="1"/>
    <x v="86"/>
    <x v="0"/>
    <x v="0"/>
    <n v="6725"/>
    <x v="0"/>
    <x v="20"/>
    <x v="2"/>
    <x v="2"/>
    <n v="244"/>
  </r>
  <r>
    <x v="393"/>
    <x v="0"/>
    <s v="2024-2025"/>
    <x v="0"/>
    <x v="63"/>
    <x v="1"/>
    <x v="1"/>
    <n v="2015"/>
    <x v="0"/>
    <x v="5"/>
    <x v="2"/>
    <x v="2"/>
    <n v="430"/>
  </r>
  <r>
    <x v="7"/>
    <x v="0"/>
    <s v="2024-2025"/>
    <x v="0"/>
    <x v="85"/>
    <x v="0"/>
    <x v="0"/>
    <n v="6530"/>
    <x v="0"/>
    <x v="20"/>
    <x v="0"/>
    <x v="0"/>
    <n v="722"/>
  </r>
  <r>
    <x v="488"/>
    <x v="0"/>
    <s v="2024-2025"/>
    <x v="0"/>
    <x v="92"/>
    <x v="3"/>
    <x v="3"/>
    <n v="4305"/>
    <x v="0"/>
    <x v="3"/>
    <x v="1"/>
    <x v="1"/>
    <n v="742"/>
  </r>
  <r>
    <x v="193"/>
    <x v="2"/>
    <s v="2025-2026"/>
    <x v="1"/>
    <x v="1"/>
    <x v="1"/>
    <x v="1"/>
    <n v="2478"/>
    <x v="0"/>
    <x v="1"/>
    <x v="2"/>
    <x v="2"/>
    <n v="683"/>
  </r>
  <r>
    <x v="529"/>
    <x v="1"/>
    <s v="2023-2024"/>
    <x v="1"/>
    <x v="46"/>
    <x v="3"/>
    <x v="3"/>
    <n v="4740"/>
    <x v="0"/>
    <x v="17"/>
    <x v="2"/>
    <x v="2"/>
    <n v="385"/>
  </r>
  <r>
    <x v="611"/>
    <x v="1"/>
    <s v="2023-2024"/>
    <x v="1"/>
    <x v="0"/>
    <x v="0"/>
    <x v="0"/>
    <n v="6021"/>
    <x v="0"/>
    <x v="0"/>
    <x v="3"/>
    <x v="3"/>
    <n v="404"/>
  </r>
  <r>
    <x v="612"/>
    <x v="0"/>
    <s v="2024-2025"/>
    <x v="0"/>
    <x v="77"/>
    <x v="5"/>
    <x v="5"/>
    <n v="7018"/>
    <x v="0"/>
    <x v="9"/>
    <x v="2"/>
    <x v="2"/>
    <n v="158"/>
  </r>
  <r>
    <x v="164"/>
    <x v="1"/>
    <s v="2023-2024"/>
    <x v="0"/>
    <x v="6"/>
    <x v="0"/>
    <x v="0"/>
    <n v="6010"/>
    <x v="0"/>
    <x v="0"/>
    <x v="3"/>
    <x v="3"/>
    <n v="534"/>
  </r>
  <r>
    <x v="591"/>
    <x v="0"/>
    <s v="2024-2025"/>
    <x v="0"/>
    <x v="28"/>
    <x v="1"/>
    <x v="1"/>
    <n v="2830"/>
    <x v="0"/>
    <x v="11"/>
    <x v="0"/>
    <x v="0"/>
    <n v="653"/>
  </r>
  <r>
    <x v="577"/>
    <x v="0"/>
    <s v="2024-2025"/>
    <x v="0"/>
    <x v="93"/>
    <x v="4"/>
    <x v="4"/>
    <n v="3915"/>
    <x v="0"/>
    <x v="16"/>
    <x v="3"/>
    <x v="3"/>
    <n v="258"/>
  </r>
  <r>
    <x v="595"/>
    <x v="2"/>
    <s v="2025-2026"/>
    <x v="0"/>
    <x v="77"/>
    <x v="5"/>
    <x v="5"/>
    <n v="7018"/>
    <x v="0"/>
    <x v="9"/>
    <x v="9"/>
    <x v="9"/>
    <n v="221"/>
  </r>
  <r>
    <x v="331"/>
    <x v="0"/>
    <s v="2024-2025"/>
    <x v="1"/>
    <x v="5"/>
    <x v="1"/>
    <x v="1"/>
    <n v="2067"/>
    <x v="0"/>
    <x v="5"/>
    <x v="4"/>
    <x v="4"/>
    <n v="199"/>
  </r>
  <r>
    <x v="288"/>
    <x v="0"/>
    <s v="2024-2025"/>
    <x v="0"/>
    <x v="96"/>
    <x v="4"/>
    <x v="4"/>
    <n v="3690"/>
    <x v="0"/>
    <x v="16"/>
    <x v="2"/>
    <x v="2"/>
    <n v="264"/>
  </r>
  <r>
    <x v="613"/>
    <x v="2"/>
    <s v="2025-2026"/>
    <x v="1"/>
    <x v="42"/>
    <x v="3"/>
    <x v="3"/>
    <n v="4870"/>
    <x v="0"/>
    <x v="12"/>
    <x v="6"/>
    <x v="6"/>
    <n v="345"/>
  </r>
  <r>
    <x v="614"/>
    <x v="0"/>
    <s v="2024-2025"/>
    <x v="0"/>
    <x v="89"/>
    <x v="4"/>
    <x v="4"/>
    <n v="3136"/>
    <x v="0"/>
    <x v="6"/>
    <x v="2"/>
    <x v="2"/>
    <n v="184"/>
  </r>
  <r>
    <x v="572"/>
    <x v="0"/>
    <s v="2024-2025"/>
    <x v="0"/>
    <x v="40"/>
    <x v="4"/>
    <x v="4"/>
    <n v="3353"/>
    <x v="0"/>
    <x v="8"/>
    <x v="3"/>
    <x v="3"/>
    <n v="173"/>
  </r>
  <r>
    <x v="615"/>
    <x v="0"/>
    <s v="2024-2025"/>
    <x v="1"/>
    <x v="56"/>
    <x v="1"/>
    <x v="1"/>
    <n v="2795"/>
    <x v="0"/>
    <x v="11"/>
    <x v="6"/>
    <x v="6"/>
    <n v="151"/>
  </r>
  <r>
    <x v="616"/>
    <x v="1"/>
    <s v="2023-2024"/>
    <x v="0"/>
    <x v="11"/>
    <x v="5"/>
    <x v="5"/>
    <n v="7010"/>
    <x v="0"/>
    <x v="9"/>
    <x v="0"/>
    <x v="0"/>
    <n v="217"/>
  </r>
  <r>
    <x v="150"/>
    <x v="0"/>
    <s v="2024-2025"/>
    <x v="1"/>
    <x v="70"/>
    <x v="4"/>
    <x v="4"/>
    <n v="3400"/>
    <x v="0"/>
    <x v="8"/>
    <x v="3"/>
    <x v="3"/>
    <n v="486"/>
  </r>
  <r>
    <x v="6"/>
    <x v="1"/>
    <s v="2023-2024"/>
    <x v="0"/>
    <x v="32"/>
    <x v="6"/>
    <x v="6"/>
    <n v="5169"/>
    <x v="0"/>
    <x v="13"/>
    <x v="0"/>
    <x v="0"/>
    <n v="624"/>
  </r>
  <r>
    <x v="47"/>
    <x v="2"/>
    <s v="2025-2026"/>
    <x v="0"/>
    <x v="96"/>
    <x v="4"/>
    <x v="4"/>
    <n v="3690"/>
    <x v="0"/>
    <x v="16"/>
    <x v="0"/>
    <x v="0"/>
    <n v="700"/>
  </r>
  <r>
    <x v="441"/>
    <x v="1"/>
    <s v="2023-2024"/>
    <x v="0"/>
    <x v="88"/>
    <x v="6"/>
    <x v="6"/>
    <n v="5011"/>
    <x v="0"/>
    <x v="13"/>
    <x v="6"/>
    <x v="6"/>
    <n v="162"/>
  </r>
  <r>
    <x v="46"/>
    <x v="2"/>
    <s v="2025-2026"/>
    <x v="0"/>
    <x v="28"/>
    <x v="1"/>
    <x v="1"/>
    <n v="2830"/>
    <x v="0"/>
    <x v="11"/>
    <x v="7"/>
    <x v="7"/>
    <n v="736"/>
  </r>
  <r>
    <x v="212"/>
    <x v="0"/>
    <s v="2024-2025"/>
    <x v="0"/>
    <x v="95"/>
    <x v="7"/>
    <x v="7"/>
    <n v="870"/>
    <x v="0"/>
    <x v="19"/>
    <x v="3"/>
    <x v="3"/>
    <n v="144"/>
  </r>
  <r>
    <x v="291"/>
    <x v="0"/>
    <s v="2024-2025"/>
    <x v="1"/>
    <x v="79"/>
    <x v="6"/>
    <x v="6"/>
    <n v="5290"/>
    <x v="0"/>
    <x v="18"/>
    <x v="3"/>
    <x v="3"/>
    <n v="477"/>
  </r>
  <r>
    <x v="587"/>
    <x v="2"/>
    <s v="2025-2026"/>
    <x v="0"/>
    <x v="38"/>
    <x v="3"/>
    <x v="3"/>
    <n v="4802"/>
    <x v="0"/>
    <x v="12"/>
    <x v="3"/>
    <x v="3"/>
    <n v="298"/>
  </r>
  <r>
    <x v="214"/>
    <x v="2"/>
    <s v="2025-2026"/>
    <x v="0"/>
    <x v="12"/>
    <x v="3"/>
    <x v="3"/>
    <n v="4068"/>
    <x v="0"/>
    <x v="10"/>
    <x v="9"/>
    <x v="9"/>
    <n v="735"/>
  </r>
  <r>
    <x v="77"/>
    <x v="1"/>
    <s v="2023-2024"/>
    <x v="0"/>
    <x v="26"/>
    <x v="0"/>
    <x v="0"/>
    <n v="6280"/>
    <x v="0"/>
    <x v="14"/>
    <x v="5"/>
    <x v="5"/>
    <n v="724"/>
  </r>
  <r>
    <x v="617"/>
    <x v="0"/>
    <s v="2024-2025"/>
    <x v="1"/>
    <x v="67"/>
    <x v="3"/>
    <x v="3"/>
    <n v="4551"/>
    <x v="0"/>
    <x v="15"/>
    <x v="0"/>
    <x v="0"/>
    <n v="506"/>
  </r>
  <r>
    <x v="20"/>
    <x v="0"/>
    <s v="2024-2025"/>
    <x v="0"/>
    <x v="9"/>
    <x v="4"/>
    <x v="4"/>
    <n v="3076"/>
    <x v="0"/>
    <x v="7"/>
    <x v="3"/>
    <x v="3"/>
    <n v="798"/>
  </r>
  <r>
    <x v="165"/>
    <x v="0"/>
    <s v="2024-2025"/>
    <x v="1"/>
    <x v="35"/>
    <x v="3"/>
    <x v="3"/>
    <n v="4558"/>
    <x v="0"/>
    <x v="15"/>
    <x v="6"/>
    <x v="6"/>
    <n v="518"/>
  </r>
  <r>
    <x v="618"/>
    <x v="0"/>
    <s v="2024-2025"/>
    <x v="0"/>
    <x v="89"/>
    <x v="4"/>
    <x v="4"/>
    <n v="3136"/>
    <x v="0"/>
    <x v="6"/>
    <x v="4"/>
    <x v="4"/>
    <n v="721"/>
  </r>
  <r>
    <x v="619"/>
    <x v="1"/>
    <s v="2023-2024"/>
    <x v="0"/>
    <x v="57"/>
    <x v="6"/>
    <x v="6"/>
    <n v="5082"/>
    <x v="0"/>
    <x v="13"/>
    <x v="5"/>
    <x v="5"/>
    <n v="554"/>
  </r>
  <r>
    <x v="226"/>
    <x v="0"/>
    <s v="2024-2025"/>
    <x v="1"/>
    <x v="52"/>
    <x v="3"/>
    <x v="3"/>
    <n v="4053"/>
    <x v="0"/>
    <x v="10"/>
    <x v="6"/>
    <x v="6"/>
    <n v="354"/>
  </r>
  <r>
    <x v="391"/>
    <x v="2"/>
    <s v="2025-2026"/>
    <x v="0"/>
    <x v="22"/>
    <x v="1"/>
    <x v="1"/>
    <n v="2539"/>
    <x v="0"/>
    <x v="2"/>
    <x v="1"/>
    <x v="1"/>
    <n v="52"/>
  </r>
  <r>
    <x v="337"/>
    <x v="0"/>
    <s v="2024-2025"/>
    <x v="0"/>
    <x v="32"/>
    <x v="6"/>
    <x v="6"/>
    <n v="5169"/>
    <x v="0"/>
    <x v="13"/>
    <x v="6"/>
    <x v="6"/>
    <n v="618"/>
  </r>
  <r>
    <x v="224"/>
    <x v="1"/>
    <s v="2023-2024"/>
    <x v="1"/>
    <x v="83"/>
    <x v="0"/>
    <x v="0"/>
    <n v="6052"/>
    <x v="0"/>
    <x v="0"/>
    <x v="3"/>
    <x v="3"/>
    <n v="504"/>
  </r>
  <r>
    <x v="33"/>
    <x v="2"/>
    <s v="2025-2026"/>
    <x v="1"/>
    <x v="90"/>
    <x v="3"/>
    <x v="3"/>
    <n v="4700"/>
    <x v="0"/>
    <x v="17"/>
    <x v="9"/>
    <x v="9"/>
    <n v="567"/>
  </r>
  <r>
    <x v="620"/>
    <x v="2"/>
    <s v="2025-2026"/>
    <x v="0"/>
    <x v="43"/>
    <x v="1"/>
    <x v="1"/>
    <n v="2560"/>
    <x v="0"/>
    <x v="2"/>
    <x v="4"/>
    <x v="4"/>
    <n v="383"/>
  </r>
  <r>
    <x v="192"/>
    <x v="1"/>
    <s v="2023-2024"/>
    <x v="1"/>
    <x v="35"/>
    <x v="3"/>
    <x v="3"/>
    <n v="4558"/>
    <x v="0"/>
    <x v="15"/>
    <x v="1"/>
    <x v="1"/>
    <n v="145"/>
  </r>
  <r>
    <x v="621"/>
    <x v="0"/>
    <s v="2024-2025"/>
    <x v="0"/>
    <x v="92"/>
    <x v="3"/>
    <x v="3"/>
    <n v="4305"/>
    <x v="0"/>
    <x v="3"/>
    <x v="5"/>
    <x v="5"/>
    <n v="338"/>
  </r>
  <r>
    <x v="469"/>
    <x v="2"/>
    <s v="2025-2026"/>
    <x v="1"/>
    <x v="47"/>
    <x v="1"/>
    <x v="1"/>
    <n v="2101"/>
    <x v="0"/>
    <x v="4"/>
    <x v="1"/>
    <x v="1"/>
    <n v="322"/>
  </r>
  <r>
    <x v="423"/>
    <x v="0"/>
    <s v="2024-2025"/>
    <x v="0"/>
    <x v="44"/>
    <x v="4"/>
    <x v="4"/>
    <n v="3977"/>
    <x v="0"/>
    <x v="16"/>
    <x v="5"/>
    <x v="5"/>
    <n v="166"/>
  </r>
  <r>
    <x v="40"/>
    <x v="0"/>
    <s v="2024-2025"/>
    <x v="0"/>
    <x v="67"/>
    <x v="3"/>
    <x v="3"/>
    <n v="4551"/>
    <x v="0"/>
    <x v="15"/>
    <x v="7"/>
    <x v="7"/>
    <n v="539"/>
  </r>
  <r>
    <x v="315"/>
    <x v="0"/>
    <s v="2024-2025"/>
    <x v="0"/>
    <x v="45"/>
    <x v="3"/>
    <x v="3"/>
    <n v="4570"/>
    <x v="0"/>
    <x v="15"/>
    <x v="2"/>
    <x v="2"/>
    <n v="503"/>
  </r>
  <r>
    <x v="82"/>
    <x v="2"/>
    <s v="2025-2026"/>
    <x v="0"/>
    <x v="92"/>
    <x v="3"/>
    <x v="3"/>
    <n v="4305"/>
    <x v="0"/>
    <x v="3"/>
    <x v="4"/>
    <x v="4"/>
    <n v="795"/>
  </r>
  <r>
    <x v="291"/>
    <x v="0"/>
    <s v="2024-2025"/>
    <x v="1"/>
    <x v="76"/>
    <x v="1"/>
    <x v="1"/>
    <n v="2031"/>
    <x v="0"/>
    <x v="5"/>
    <x v="4"/>
    <x v="4"/>
    <n v="577"/>
  </r>
  <r>
    <x v="545"/>
    <x v="1"/>
    <s v="2023-2024"/>
    <x v="0"/>
    <x v="58"/>
    <x v="0"/>
    <x v="0"/>
    <n v="6027"/>
    <x v="0"/>
    <x v="0"/>
    <x v="4"/>
    <x v="4"/>
    <n v="636"/>
  </r>
  <r>
    <x v="622"/>
    <x v="2"/>
    <s v="2025-2026"/>
    <x v="0"/>
    <x v="63"/>
    <x v="1"/>
    <x v="1"/>
    <n v="2015"/>
    <x v="0"/>
    <x v="5"/>
    <x v="9"/>
    <x v="9"/>
    <n v="271"/>
  </r>
  <r>
    <x v="611"/>
    <x v="1"/>
    <s v="2023-2024"/>
    <x v="0"/>
    <x v="89"/>
    <x v="4"/>
    <x v="4"/>
    <n v="3136"/>
    <x v="0"/>
    <x v="6"/>
    <x v="4"/>
    <x v="4"/>
    <n v="294"/>
  </r>
  <r>
    <x v="134"/>
    <x v="0"/>
    <s v="2024-2025"/>
    <x v="1"/>
    <x v="9"/>
    <x v="4"/>
    <x v="4"/>
    <n v="3076"/>
    <x v="0"/>
    <x v="7"/>
    <x v="1"/>
    <x v="1"/>
    <n v="509"/>
  </r>
  <r>
    <x v="583"/>
    <x v="0"/>
    <s v="2024-2025"/>
    <x v="0"/>
    <x v="93"/>
    <x v="4"/>
    <x v="4"/>
    <n v="3915"/>
    <x v="0"/>
    <x v="16"/>
    <x v="3"/>
    <x v="3"/>
    <n v="64"/>
  </r>
  <r>
    <x v="271"/>
    <x v="1"/>
    <s v="2023-2024"/>
    <x v="1"/>
    <x v="53"/>
    <x v="3"/>
    <x v="3"/>
    <n v="4119"/>
    <x v="0"/>
    <x v="10"/>
    <x v="2"/>
    <x v="2"/>
    <n v="737"/>
  </r>
  <r>
    <x v="519"/>
    <x v="0"/>
    <s v="2024-2025"/>
    <x v="0"/>
    <x v="59"/>
    <x v="3"/>
    <x v="3"/>
    <n v="4509"/>
    <x v="0"/>
    <x v="3"/>
    <x v="4"/>
    <x v="4"/>
    <n v="84"/>
  </r>
  <r>
    <x v="149"/>
    <x v="2"/>
    <s v="2025-2026"/>
    <x v="0"/>
    <x v="5"/>
    <x v="1"/>
    <x v="1"/>
    <n v="2067"/>
    <x v="0"/>
    <x v="5"/>
    <x v="6"/>
    <x v="6"/>
    <n v="185"/>
  </r>
  <r>
    <x v="441"/>
    <x v="1"/>
    <s v="2023-2024"/>
    <x v="1"/>
    <x v="79"/>
    <x v="6"/>
    <x v="6"/>
    <n v="5290"/>
    <x v="0"/>
    <x v="18"/>
    <x v="2"/>
    <x v="2"/>
    <n v="798"/>
  </r>
  <r>
    <x v="476"/>
    <x v="2"/>
    <s v="2025-2026"/>
    <x v="0"/>
    <x v="59"/>
    <x v="3"/>
    <x v="3"/>
    <n v="4509"/>
    <x v="0"/>
    <x v="3"/>
    <x v="3"/>
    <x v="3"/>
    <n v="603"/>
  </r>
  <r>
    <x v="314"/>
    <x v="0"/>
    <s v="2024-2025"/>
    <x v="1"/>
    <x v="13"/>
    <x v="1"/>
    <x v="1"/>
    <n v="2480"/>
    <x v="0"/>
    <x v="1"/>
    <x v="5"/>
    <x v="5"/>
    <n v="587"/>
  </r>
  <r>
    <x v="393"/>
    <x v="0"/>
    <s v="2024-2025"/>
    <x v="1"/>
    <x v="54"/>
    <x v="4"/>
    <x v="4"/>
    <n v="3030"/>
    <x v="0"/>
    <x v="7"/>
    <x v="2"/>
    <x v="2"/>
    <n v="639"/>
  </r>
  <r>
    <x v="330"/>
    <x v="0"/>
    <s v="2024-2025"/>
    <x v="0"/>
    <x v="13"/>
    <x v="1"/>
    <x v="1"/>
    <n v="2480"/>
    <x v="0"/>
    <x v="1"/>
    <x v="1"/>
    <x v="1"/>
    <n v="667"/>
  </r>
  <r>
    <x v="344"/>
    <x v="1"/>
    <s v="2023-2024"/>
    <x v="0"/>
    <x v="10"/>
    <x v="4"/>
    <x v="4"/>
    <n v="3551"/>
    <x v="0"/>
    <x v="8"/>
    <x v="5"/>
    <x v="5"/>
    <n v="141"/>
  </r>
  <r>
    <x v="532"/>
    <x v="1"/>
    <s v="2023-2024"/>
    <x v="0"/>
    <x v="75"/>
    <x v="0"/>
    <x v="0"/>
    <n v="6450"/>
    <x v="0"/>
    <x v="20"/>
    <x v="3"/>
    <x v="3"/>
    <n v="211"/>
  </r>
  <r>
    <x v="295"/>
    <x v="0"/>
    <s v="2024-2025"/>
    <x v="0"/>
    <x v="58"/>
    <x v="0"/>
    <x v="0"/>
    <n v="6027"/>
    <x v="0"/>
    <x v="0"/>
    <x v="7"/>
    <x v="7"/>
    <n v="245"/>
  </r>
  <r>
    <x v="296"/>
    <x v="2"/>
    <s v="2025-2026"/>
    <x v="0"/>
    <x v="66"/>
    <x v="3"/>
    <x v="3"/>
    <n v="4883"/>
    <x v="0"/>
    <x v="12"/>
    <x v="3"/>
    <x v="3"/>
    <n v="475"/>
  </r>
  <r>
    <x v="504"/>
    <x v="0"/>
    <s v="2024-2025"/>
    <x v="1"/>
    <x v="17"/>
    <x v="3"/>
    <x v="3"/>
    <n v="4825"/>
    <x v="0"/>
    <x v="12"/>
    <x v="0"/>
    <x v="0"/>
    <n v="495"/>
  </r>
  <r>
    <x v="491"/>
    <x v="2"/>
    <s v="2025-2026"/>
    <x v="1"/>
    <x v="2"/>
    <x v="2"/>
    <x v="2"/>
    <n v="2617"/>
    <x v="0"/>
    <x v="2"/>
    <x v="5"/>
    <x v="5"/>
    <n v="566"/>
  </r>
  <r>
    <x v="171"/>
    <x v="1"/>
    <s v="2023-2024"/>
    <x v="1"/>
    <x v="86"/>
    <x v="0"/>
    <x v="0"/>
    <n v="6725"/>
    <x v="0"/>
    <x v="20"/>
    <x v="7"/>
    <x v="7"/>
    <n v="370"/>
  </r>
  <r>
    <x v="61"/>
    <x v="1"/>
    <s v="2023-2024"/>
    <x v="1"/>
    <x v="46"/>
    <x v="3"/>
    <x v="3"/>
    <n v="4740"/>
    <x v="0"/>
    <x v="17"/>
    <x v="6"/>
    <x v="6"/>
    <n v="202"/>
  </r>
  <r>
    <x v="179"/>
    <x v="0"/>
    <s v="2024-2025"/>
    <x v="0"/>
    <x v="27"/>
    <x v="4"/>
    <x v="4"/>
    <n v="3066"/>
    <x v="0"/>
    <x v="7"/>
    <x v="0"/>
    <x v="0"/>
    <n v="730"/>
  </r>
  <r>
    <x v="392"/>
    <x v="0"/>
    <s v="2024-2025"/>
    <x v="0"/>
    <x v="51"/>
    <x v="4"/>
    <x v="4"/>
    <n v="3630"/>
    <x v="0"/>
    <x v="16"/>
    <x v="7"/>
    <x v="7"/>
    <n v="559"/>
  </r>
  <r>
    <x v="494"/>
    <x v="0"/>
    <s v="2024-2025"/>
    <x v="1"/>
    <x v="17"/>
    <x v="3"/>
    <x v="3"/>
    <n v="4825"/>
    <x v="0"/>
    <x v="12"/>
    <x v="3"/>
    <x v="3"/>
    <n v="597"/>
  </r>
  <r>
    <x v="477"/>
    <x v="0"/>
    <s v="2024-2025"/>
    <x v="0"/>
    <x v="28"/>
    <x v="1"/>
    <x v="1"/>
    <n v="2830"/>
    <x v="0"/>
    <x v="11"/>
    <x v="3"/>
    <x v="3"/>
    <n v="796"/>
  </r>
  <r>
    <x v="246"/>
    <x v="2"/>
    <s v="2025-2026"/>
    <x v="1"/>
    <x v="35"/>
    <x v="3"/>
    <x v="3"/>
    <n v="4558"/>
    <x v="0"/>
    <x v="15"/>
    <x v="7"/>
    <x v="7"/>
    <n v="752"/>
  </r>
  <r>
    <x v="15"/>
    <x v="0"/>
    <s v="2024-2025"/>
    <x v="1"/>
    <x v="0"/>
    <x v="0"/>
    <x v="0"/>
    <n v="6021"/>
    <x v="0"/>
    <x v="0"/>
    <x v="7"/>
    <x v="7"/>
    <n v="69"/>
  </r>
  <r>
    <x v="27"/>
    <x v="0"/>
    <s v="2024-2025"/>
    <x v="0"/>
    <x v="78"/>
    <x v="1"/>
    <x v="1"/>
    <n v="2141"/>
    <x v="0"/>
    <x v="4"/>
    <x v="7"/>
    <x v="7"/>
    <n v="209"/>
  </r>
  <r>
    <x v="623"/>
    <x v="2"/>
    <s v="2025-2026"/>
    <x v="0"/>
    <x v="20"/>
    <x v="4"/>
    <x v="4"/>
    <n v="3429"/>
    <x v="0"/>
    <x v="8"/>
    <x v="2"/>
    <x v="2"/>
    <n v="570"/>
  </r>
  <r>
    <x v="521"/>
    <x v="0"/>
    <s v="2024-2025"/>
    <x v="1"/>
    <x v="83"/>
    <x v="0"/>
    <x v="0"/>
    <n v="6052"/>
    <x v="0"/>
    <x v="0"/>
    <x v="5"/>
    <x v="5"/>
    <n v="671"/>
  </r>
  <r>
    <x v="624"/>
    <x v="2"/>
    <s v="2025-2026"/>
    <x v="1"/>
    <x v="81"/>
    <x v="3"/>
    <x v="3"/>
    <n v="4680"/>
    <x v="0"/>
    <x v="17"/>
    <x v="5"/>
    <x v="5"/>
    <n v="761"/>
  </r>
  <r>
    <x v="625"/>
    <x v="1"/>
    <s v="2023-2024"/>
    <x v="1"/>
    <x v="42"/>
    <x v="3"/>
    <x v="3"/>
    <n v="4870"/>
    <x v="0"/>
    <x v="12"/>
    <x v="7"/>
    <x v="7"/>
    <n v="788"/>
  </r>
  <r>
    <x v="350"/>
    <x v="0"/>
    <s v="2024-2025"/>
    <x v="1"/>
    <x v="72"/>
    <x v="4"/>
    <x v="4"/>
    <n v="3931"/>
    <x v="0"/>
    <x v="16"/>
    <x v="6"/>
    <x v="6"/>
    <n v="256"/>
  </r>
  <r>
    <x v="20"/>
    <x v="0"/>
    <s v="2024-2025"/>
    <x v="1"/>
    <x v="23"/>
    <x v="1"/>
    <x v="1"/>
    <n v="2650"/>
    <x v="0"/>
    <x v="11"/>
    <x v="1"/>
    <x v="1"/>
    <n v="445"/>
  </r>
  <r>
    <x v="193"/>
    <x v="2"/>
    <s v="2025-2026"/>
    <x v="0"/>
    <x v="28"/>
    <x v="1"/>
    <x v="1"/>
    <n v="2830"/>
    <x v="0"/>
    <x v="11"/>
    <x v="0"/>
    <x v="0"/>
    <n v="486"/>
  </r>
  <r>
    <x v="363"/>
    <x v="2"/>
    <s v="2025-2026"/>
    <x v="1"/>
    <x v="80"/>
    <x v="0"/>
    <x v="0"/>
    <n v="6109"/>
    <x v="0"/>
    <x v="14"/>
    <x v="4"/>
    <x v="4"/>
    <n v="346"/>
  </r>
  <r>
    <x v="407"/>
    <x v="1"/>
    <s v="2023-2024"/>
    <x v="0"/>
    <x v="21"/>
    <x v="3"/>
    <x v="3"/>
    <n v="4012"/>
    <x v="0"/>
    <x v="10"/>
    <x v="7"/>
    <x v="7"/>
    <n v="240"/>
  </r>
  <r>
    <x v="41"/>
    <x v="1"/>
    <s v="2023-2024"/>
    <x v="0"/>
    <x v="78"/>
    <x v="1"/>
    <x v="1"/>
    <n v="2141"/>
    <x v="0"/>
    <x v="4"/>
    <x v="3"/>
    <x v="3"/>
    <n v="485"/>
  </r>
  <r>
    <x v="525"/>
    <x v="1"/>
    <s v="2023-2024"/>
    <x v="0"/>
    <x v="32"/>
    <x v="6"/>
    <x v="6"/>
    <n v="5169"/>
    <x v="0"/>
    <x v="13"/>
    <x v="3"/>
    <x v="3"/>
    <n v="506"/>
  </r>
  <r>
    <x v="265"/>
    <x v="1"/>
    <s v="2023-2024"/>
    <x v="1"/>
    <x v="23"/>
    <x v="1"/>
    <x v="1"/>
    <n v="2650"/>
    <x v="0"/>
    <x v="11"/>
    <x v="3"/>
    <x v="3"/>
    <n v="628"/>
  </r>
  <r>
    <x v="145"/>
    <x v="0"/>
    <s v="2024-2025"/>
    <x v="0"/>
    <x v="5"/>
    <x v="1"/>
    <x v="1"/>
    <n v="2067"/>
    <x v="0"/>
    <x v="5"/>
    <x v="0"/>
    <x v="0"/>
    <n v="79"/>
  </r>
  <r>
    <x v="250"/>
    <x v="2"/>
    <s v="2025-2026"/>
    <x v="1"/>
    <x v="22"/>
    <x v="1"/>
    <x v="1"/>
    <n v="2539"/>
    <x v="0"/>
    <x v="2"/>
    <x v="2"/>
    <x v="2"/>
    <n v="550"/>
  </r>
  <r>
    <x v="124"/>
    <x v="0"/>
    <s v="2024-2025"/>
    <x v="0"/>
    <x v="58"/>
    <x v="0"/>
    <x v="0"/>
    <n v="6027"/>
    <x v="0"/>
    <x v="0"/>
    <x v="5"/>
    <x v="5"/>
    <n v="581"/>
  </r>
  <r>
    <x v="205"/>
    <x v="0"/>
    <s v="2024-2025"/>
    <x v="1"/>
    <x v="71"/>
    <x v="6"/>
    <x v="6"/>
    <n v="5043"/>
    <x v="0"/>
    <x v="13"/>
    <x v="4"/>
    <x v="4"/>
    <n v="775"/>
  </r>
  <r>
    <x v="90"/>
    <x v="2"/>
    <s v="2025-2026"/>
    <x v="0"/>
    <x v="14"/>
    <x v="1"/>
    <x v="1"/>
    <n v="2790"/>
    <x v="0"/>
    <x v="11"/>
    <x v="1"/>
    <x v="1"/>
    <n v="54"/>
  </r>
  <r>
    <x v="339"/>
    <x v="2"/>
    <s v="2025-2026"/>
    <x v="1"/>
    <x v="42"/>
    <x v="3"/>
    <x v="3"/>
    <n v="4870"/>
    <x v="0"/>
    <x v="12"/>
    <x v="1"/>
    <x v="1"/>
    <n v="66"/>
  </r>
  <r>
    <x v="579"/>
    <x v="2"/>
    <s v="2025-2026"/>
    <x v="1"/>
    <x v="12"/>
    <x v="3"/>
    <x v="3"/>
    <n v="4068"/>
    <x v="0"/>
    <x v="10"/>
    <x v="1"/>
    <x v="1"/>
    <n v="618"/>
  </r>
  <r>
    <x v="102"/>
    <x v="0"/>
    <s v="2024-2025"/>
    <x v="0"/>
    <x v="64"/>
    <x v="1"/>
    <x v="1"/>
    <n v="2350"/>
    <x v="0"/>
    <x v="1"/>
    <x v="4"/>
    <x v="4"/>
    <n v="470"/>
  </r>
  <r>
    <x v="402"/>
    <x v="0"/>
    <s v="2024-2025"/>
    <x v="0"/>
    <x v="28"/>
    <x v="1"/>
    <x v="1"/>
    <n v="2830"/>
    <x v="0"/>
    <x v="11"/>
    <x v="0"/>
    <x v="0"/>
    <n v="592"/>
  </r>
  <r>
    <x v="330"/>
    <x v="0"/>
    <s v="2024-2025"/>
    <x v="1"/>
    <x v="87"/>
    <x v="2"/>
    <x v="2"/>
    <n v="2609"/>
    <x v="0"/>
    <x v="2"/>
    <x v="2"/>
    <x v="2"/>
    <n v="796"/>
  </r>
  <r>
    <x v="402"/>
    <x v="0"/>
    <s v="2024-2025"/>
    <x v="1"/>
    <x v="83"/>
    <x v="0"/>
    <x v="0"/>
    <n v="6052"/>
    <x v="0"/>
    <x v="0"/>
    <x v="6"/>
    <x v="6"/>
    <n v="117"/>
  </r>
  <r>
    <x v="626"/>
    <x v="0"/>
    <s v="2024-2025"/>
    <x v="1"/>
    <x v="17"/>
    <x v="3"/>
    <x v="3"/>
    <n v="4825"/>
    <x v="0"/>
    <x v="12"/>
    <x v="4"/>
    <x v="4"/>
    <n v="602"/>
  </r>
  <r>
    <x v="16"/>
    <x v="1"/>
    <s v="2023-2024"/>
    <x v="1"/>
    <x v="46"/>
    <x v="3"/>
    <x v="3"/>
    <n v="4740"/>
    <x v="0"/>
    <x v="17"/>
    <x v="2"/>
    <x v="2"/>
    <n v="86"/>
  </r>
  <r>
    <x v="627"/>
    <x v="2"/>
    <s v="2025-2026"/>
    <x v="1"/>
    <x v="9"/>
    <x v="4"/>
    <x v="4"/>
    <n v="3076"/>
    <x v="0"/>
    <x v="7"/>
    <x v="9"/>
    <x v="9"/>
    <n v="327"/>
  </r>
  <r>
    <x v="497"/>
    <x v="1"/>
    <s v="2023-2024"/>
    <x v="1"/>
    <x v="56"/>
    <x v="1"/>
    <x v="1"/>
    <n v="2795"/>
    <x v="0"/>
    <x v="11"/>
    <x v="3"/>
    <x v="3"/>
    <n v="300"/>
  </r>
  <r>
    <x v="136"/>
    <x v="0"/>
    <s v="2024-2025"/>
    <x v="0"/>
    <x v="90"/>
    <x v="3"/>
    <x v="3"/>
    <n v="4700"/>
    <x v="0"/>
    <x v="17"/>
    <x v="3"/>
    <x v="3"/>
    <n v="129"/>
  </r>
  <r>
    <x v="628"/>
    <x v="2"/>
    <s v="2025-2026"/>
    <x v="1"/>
    <x v="41"/>
    <x v="5"/>
    <x v="5"/>
    <n v="7320"/>
    <x v="0"/>
    <x v="9"/>
    <x v="3"/>
    <x v="3"/>
    <n v="305"/>
  </r>
  <r>
    <x v="529"/>
    <x v="1"/>
    <s v="2023-2024"/>
    <x v="0"/>
    <x v="7"/>
    <x v="4"/>
    <x v="4"/>
    <n v="3175"/>
    <x v="0"/>
    <x v="6"/>
    <x v="4"/>
    <x v="4"/>
    <n v="529"/>
  </r>
  <r>
    <x v="253"/>
    <x v="2"/>
    <s v="2025-2026"/>
    <x v="1"/>
    <x v="78"/>
    <x v="1"/>
    <x v="1"/>
    <n v="2141"/>
    <x v="0"/>
    <x v="4"/>
    <x v="3"/>
    <x v="3"/>
    <n v="531"/>
  </r>
  <r>
    <x v="459"/>
    <x v="2"/>
    <s v="2025-2026"/>
    <x v="1"/>
    <x v="76"/>
    <x v="1"/>
    <x v="1"/>
    <n v="2031"/>
    <x v="0"/>
    <x v="5"/>
    <x v="3"/>
    <x v="3"/>
    <n v="346"/>
  </r>
  <r>
    <x v="629"/>
    <x v="1"/>
    <s v="2023-2024"/>
    <x v="1"/>
    <x v="90"/>
    <x v="3"/>
    <x v="3"/>
    <n v="4700"/>
    <x v="0"/>
    <x v="17"/>
    <x v="9"/>
    <x v="9"/>
    <n v="328"/>
  </r>
  <r>
    <x v="521"/>
    <x v="0"/>
    <s v="2024-2025"/>
    <x v="0"/>
    <x v="89"/>
    <x v="4"/>
    <x v="4"/>
    <n v="3136"/>
    <x v="0"/>
    <x v="6"/>
    <x v="9"/>
    <x v="9"/>
    <n v="308"/>
  </r>
  <r>
    <x v="51"/>
    <x v="0"/>
    <s v="2024-2025"/>
    <x v="0"/>
    <x v="11"/>
    <x v="5"/>
    <x v="5"/>
    <n v="7010"/>
    <x v="0"/>
    <x v="9"/>
    <x v="3"/>
    <x v="3"/>
    <n v="483"/>
  </r>
  <r>
    <x v="59"/>
    <x v="0"/>
    <s v="2024-2025"/>
    <x v="0"/>
    <x v="13"/>
    <x v="1"/>
    <x v="1"/>
    <n v="2480"/>
    <x v="0"/>
    <x v="1"/>
    <x v="0"/>
    <x v="0"/>
    <n v="235"/>
  </r>
  <r>
    <x v="249"/>
    <x v="0"/>
    <s v="2024-2025"/>
    <x v="1"/>
    <x v="48"/>
    <x v="3"/>
    <x v="3"/>
    <n v="4566"/>
    <x v="0"/>
    <x v="15"/>
    <x v="3"/>
    <x v="3"/>
    <n v="151"/>
  </r>
  <r>
    <x v="585"/>
    <x v="0"/>
    <s v="2024-2025"/>
    <x v="1"/>
    <x v="53"/>
    <x v="3"/>
    <x v="3"/>
    <n v="4119"/>
    <x v="0"/>
    <x v="10"/>
    <x v="3"/>
    <x v="3"/>
    <n v="551"/>
  </r>
  <r>
    <x v="199"/>
    <x v="0"/>
    <s v="2024-2025"/>
    <x v="1"/>
    <x v="12"/>
    <x v="3"/>
    <x v="3"/>
    <n v="4068"/>
    <x v="0"/>
    <x v="10"/>
    <x v="6"/>
    <x v="6"/>
    <n v="110"/>
  </r>
  <r>
    <x v="473"/>
    <x v="1"/>
    <s v="2023-2024"/>
    <x v="0"/>
    <x v="68"/>
    <x v="7"/>
    <x v="7"/>
    <n v="800"/>
    <x v="0"/>
    <x v="19"/>
    <x v="9"/>
    <x v="9"/>
    <n v="515"/>
  </r>
  <r>
    <x v="397"/>
    <x v="0"/>
    <s v="2024-2025"/>
    <x v="0"/>
    <x v="26"/>
    <x v="0"/>
    <x v="0"/>
    <n v="6280"/>
    <x v="0"/>
    <x v="14"/>
    <x v="1"/>
    <x v="1"/>
    <n v="520"/>
  </r>
  <r>
    <x v="630"/>
    <x v="0"/>
    <s v="2024-2025"/>
    <x v="0"/>
    <x v="75"/>
    <x v="0"/>
    <x v="0"/>
    <n v="6450"/>
    <x v="0"/>
    <x v="20"/>
    <x v="0"/>
    <x v="0"/>
    <n v="677"/>
  </r>
  <r>
    <x v="537"/>
    <x v="2"/>
    <s v="2025-2026"/>
    <x v="1"/>
    <x v="86"/>
    <x v="0"/>
    <x v="0"/>
    <n v="6725"/>
    <x v="0"/>
    <x v="20"/>
    <x v="5"/>
    <x v="5"/>
    <n v="392"/>
  </r>
  <r>
    <x v="554"/>
    <x v="0"/>
    <s v="2024-2025"/>
    <x v="1"/>
    <x v="76"/>
    <x v="1"/>
    <x v="1"/>
    <n v="2031"/>
    <x v="0"/>
    <x v="5"/>
    <x v="7"/>
    <x v="7"/>
    <n v="170"/>
  </r>
  <r>
    <x v="517"/>
    <x v="0"/>
    <s v="2024-2025"/>
    <x v="0"/>
    <x v="27"/>
    <x v="4"/>
    <x v="4"/>
    <n v="3066"/>
    <x v="0"/>
    <x v="7"/>
    <x v="6"/>
    <x v="6"/>
    <n v="420"/>
  </r>
  <r>
    <x v="404"/>
    <x v="2"/>
    <s v="2025-2026"/>
    <x v="1"/>
    <x v="41"/>
    <x v="5"/>
    <x v="5"/>
    <n v="7320"/>
    <x v="0"/>
    <x v="9"/>
    <x v="5"/>
    <x v="5"/>
    <n v="31"/>
  </r>
  <r>
    <x v="178"/>
    <x v="0"/>
    <s v="2024-2025"/>
    <x v="1"/>
    <x v="86"/>
    <x v="0"/>
    <x v="0"/>
    <n v="6725"/>
    <x v="0"/>
    <x v="20"/>
    <x v="2"/>
    <x v="2"/>
    <n v="595"/>
  </r>
  <r>
    <x v="43"/>
    <x v="1"/>
    <s v="2023-2024"/>
    <x v="0"/>
    <x v="6"/>
    <x v="0"/>
    <x v="0"/>
    <n v="6010"/>
    <x v="0"/>
    <x v="0"/>
    <x v="6"/>
    <x v="6"/>
    <n v="329"/>
  </r>
  <r>
    <x v="631"/>
    <x v="0"/>
    <s v="2024-2025"/>
    <x v="1"/>
    <x v="41"/>
    <x v="5"/>
    <x v="5"/>
    <n v="7320"/>
    <x v="0"/>
    <x v="9"/>
    <x v="3"/>
    <x v="3"/>
    <n v="766"/>
  </r>
  <r>
    <x v="467"/>
    <x v="1"/>
    <s v="2023-2024"/>
    <x v="0"/>
    <x v="95"/>
    <x v="7"/>
    <x v="7"/>
    <n v="870"/>
    <x v="0"/>
    <x v="19"/>
    <x v="3"/>
    <x v="3"/>
    <n v="34"/>
  </r>
  <r>
    <x v="304"/>
    <x v="0"/>
    <s v="2024-2025"/>
    <x v="0"/>
    <x v="30"/>
    <x v="4"/>
    <x v="4"/>
    <n v="3131"/>
    <x v="0"/>
    <x v="6"/>
    <x v="2"/>
    <x v="2"/>
    <n v="636"/>
  </r>
  <r>
    <x v="272"/>
    <x v="1"/>
    <s v="2023-2024"/>
    <x v="0"/>
    <x v="85"/>
    <x v="0"/>
    <x v="0"/>
    <n v="6530"/>
    <x v="0"/>
    <x v="20"/>
    <x v="7"/>
    <x v="7"/>
    <n v="497"/>
  </r>
  <r>
    <x v="13"/>
    <x v="0"/>
    <s v="2024-2025"/>
    <x v="1"/>
    <x v="72"/>
    <x v="4"/>
    <x v="4"/>
    <n v="3931"/>
    <x v="0"/>
    <x v="16"/>
    <x v="3"/>
    <x v="3"/>
    <n v="764"/>
  </r>
  <r>
    <x v="163"/>
    <x v="0"/>
    <s v="2024-2025"/>
    <x v="0"/>
    <x v="29"/>
    <x v="4"/>
    <x v="4"/>
    <n v="3500"/>
    <x v="0"/>
    <x v="8"/>
    <x v="3"/>
    <x v="3"/>
    <n v="130"/>
  </r>
  <r>
    <x v="632"/>
    <x v="0"/>
    <s v="2024-2025"/>
    <x v="0"/>
    <x v="45"/>
    <x v="3"/>
    <x v="3"/>
    <n v="4570"/>
    <x v="0"/>
    <x v="15"/>
    <x v="0"/>
    <x v="0"/>
    <n v="662"/>
  </r>
  <r>
    <x v="14"/>
    <x v="0"/>
    <s v="2024-2025"/>
    <x v="0"/>
    <x v="42"/>
    <x v="3"/>
    <x v="3"/>
    <n v="4870"/>
    <x v="0"/>
    <x v="12"/>
    <x v="7"/>
    <x v="7"/>
    <n v="784"/>
  </r>
  <r>
    <x v="633"/>
    <x v="1"/>
    <s v="2023-2024"/>
    <x v="0"/>
    <x v="75"/>
    <x v="0"/>
    <x v="0"/>
    <n v="6450"/>
    <x v="0"/>
    <x v="20"/>
    <x v="2"/>
    <x v="2"/>
    <n v="784"/>
  </r>
  <r>
    <x v="566"/>
    <x v="0"/>
    <s v="2024-2025"/>
    <x v="0"/>
    <x v="10"/>
    <x v="4"/>
    <x v="4"/>
    <n v="3551"/>
    <x v="0"/>
    <x v="8"/>
    <x v="5"/>
    <x v="5"/>
    <n v="507"/>
  </r>
  <r>
    <x v="185"/>
    <x v="0"/>
    <s v="2024-2025"/>
    <x v="1"/>
    <x v="51"/>
    <x v="4"/>
    <x v="4"/>
    <n v="3630"/>
    <x v="0"/>
    <x v="16"/>
    <x v="6"/>
    <x v="6"/>
    <n v="580"/>
  </r>
  <r>
    <x v="634"/>
    <x v="0"/>
    <s v="2024-2025"/>
    <x v="0"/>
    <x v="33"/>
    <x v="4"/>
    <x v="4"/>
    <n v="3280"/>
    <x v="0"/>
    <x v="8"/>
    <x v="5"/>
    <x v="5"/>
    <n v="178"/>
  </r>
  <r>
    <x v="333"/>
    <x v="2"/>
    <s v="2025-2026"/>
    <x v="0"/>
    <x v="82"/>
    <x v="3"/>
    <x v="3"/>
    <n v="4655"/>
    <x v="0"/>
    <x v="17"/>
    <x v="0"/>
    <x v="0"/>
    <n v="449"/>
  </r>
  <r>
    <x v="113"/>
    <x v="2"/>
    <s v="2025-2026"/>
    <x v="0"/>
    <x v="13"/>
    <x v="1"/>
    <x v="1"/>
    <n v="2480"/>
    <x v="0"/>
    <x v="1"/>
    <x v="1"/>
    <x v="1"/>
    <n v="393"/>
  </r>
  <r>
    <x v="443"/>
    <x v="0"/>
    <s v="2024-2025"/>
    <x v="0"/>
    <x v="88"/>
    <x v="6"/>
    <x v="6"/>
    <n v="5011"/>
    <x v="0"/>
    <x v="13"/>
    <x v="2"/>
    <x v="2"/>
    <n v="496"/>
  </r>
  <r>
    <x v="627"/>
    <x v="2"/>
    <s v="2025-2026"/>
    <x v="0"/>
    <x v="77"/>
    <x v="5"/>
    <x v="5"/>
    <n v="7018"/>
    <x v="0"/>
    <x v="9"/>
    <x v="7"/>
    <x v="7"/>
    <n v="723"/>
  </r>
  <r>
    <x v="635"/>
    <x v="1"/>
    <s v="2023-2024"/>
    <x v="0"/>
    <x v="75"/>
    <x v="0"/>
    <x v="0"/>
    <n v="6450"/>
    <x v="0"/>
    <x v="20"/>
    <x v="6"/>
    <x v="6"/>
    <n v="124"/>
  </r>
  <r>
    <x v="430"/>
    <x v="0"/>
    <s v="2024-2025"/>
    <x v="0"/>
    <x v="38"/>
    <x v="3"/>
    <x v="3"/>
    <n v="4802"/>
    <x v="0"/>
    <x v="12"/>
    <x v="7"/>
    <x v="7"/>
    <n v="162"/>
  </r>
  <r>
    <x v="636"/>
    <x v="0"/>
    <s v="2024-2025"/>
    <x v="0"/>
    <x v="43"/>
    <x v="1"/>
    <x v="1"/>
    <n v="2560"/>
    <x v="0"/>
    <x v="2"/>
    <x v="0"/>
    <x v="0"/>
    <n v="485"/>
  </r>
  <r>
    <x v="307"/>
    <x v="1"/>
    <s v="2023-2024"/>
    <x v="1"/>
    <x v="83"/>
    <x v="0"/>
    <x v="0"/>
    <n v="6052"/>
    <x v="0"/>
    <x v="0"/>
    <x v="2"/>
    <x v="2"/>
    <n v="86"/>
  </r>
  <r>
    <x v="493"/>
    <x v="2"/>
    <s v="2025-2026"/>
    <x v="1"/>
    <x v="47"/>
    <x v="1"/>
    <x v="1"/>
    <n v="2101"/>
    <x v="0"/>
    <x v="4"/>
    <x v="9"/>
    <x v="9"/>
    <n v="166"/>
  </r>
  <r>
    <x v="52"/>
    <x v="2"/>
    <s v="2025-2026"/>
    <x v="0"/>
    <x v="26"/>
    <x v="0"/>
    <x v="0"/>
    <n v="6280"/>
    <x v="0"/>
    <x v="14"/>
    <x v="1"/>
    <x v="1"/>
    <n v="136"/>
  </r>
  <r>
    <x v="191"/>
    <x v="0"/>
    <s v="2024-2025"/>
    <x v="0"/>
    <x v="64"/>
    <x v="1"/>
    <x v="1"/>
    <n v="2350"/>
    <x v="0"/>
    <x v="1"/>
    <x v="1"/>
    <x v="1"/>
    <n v="267"/>
  </r>
  <r>
    <x v="225"/>
    <x v="0"/>
    <s v="2024-2025"/>
    <x v="1"/>
    <x v="0"/>
    <x v="0"/>
    <x v="0"/>
    <n v="6021"/>
    <x v="0"/>
    <x v="0"/>
    <x v="4"/>
    <x v="4"/>
    <n v="46"/>
  </r>
  <r>
    <x v="540"/>
    <x v="0"/>
    <s v="2024-2025"/>
    <x v="0"/>
    <x v="45"/>
    <x v="3"/>
    <x v="3"/>
    <n v="4570"/>
    <x v="0"/>
    <x v="15"/>
    <x v="7"/>
    <x v="7"/>
    <n v="448"/>
  </r>
  <r>
    <x v="35"/>
    <x v="0"/>
    <s v="2024-2025"/>
    <x v="0"/>
    <x v="63"/>
    <x v="1"/>
    <x v="1"/>
    <n v="2015"/>
    <x v="0"/>
    <x v="5"/>
    <x v="0"/>
    <x v="0"/>
    <n v="710"/>
  </r>
  <r>
    <x v="361"/>
    <x v="0"/>
    <s v="2024-2025"/>
    <x v="0"/>
    <x v="95"/>
    <x v="7"/>
    <x v="7"/>
    <n v="870"/>
    <x v="0"/>
    <x v="19"/>
    <x v="3"/>
    <x v="3"/>
    <n v="450"/>
  </r>
  <r>
    <x v="221"/>
    <x v="0"/>
    <s v="2024-2025"/>
    <x v="1"/>
    <x v="71"/>
    <x v="6"/>
    <x v="6"/>
    <n v="5043"/>
    <x v="0"/>
    <x v="13"/>
    <x v="3"/>
    <x v="3"/>
    <n v="287"/>
  </r>
  <r>
    <x v="594"/>
    <x v="1"/>
    <s v="2023-2024"/>
    <x v="0"/>
    <x v="15"/>
    <x v="1"/>
    <x v="1"/>
    <n v="2020"/>
    <x v="0"/>
    <x v="5"/>
    <x v="0"/>
    <x v="0"/>
    <n v="615"/>
  </r>
  <r>
    <x v="515"/>
    <x v="0"/>
    <s v="2024-2025"/>
    <x v="1"/>
    <x v="76"/>
    <x v="1"/>
    <x v="1"/>
    <n v="2031"/>
    <x v="0"/>
    <x v="5"/>
    <x v="0"/>
    <x v="0"/>
    <n v="68"/>
  </r>
  <r>
    <x v="614"/>
    <x v="0"/>
    <s v="2024-2025"/>
    <x v="0"/>
    <x v="32"/>
    <x v="6"/>
    <x v="6"/>
    <n v="5169"/>
    <x v="0"/>
    <x v="13"/>
    <x v="0"/>
    <x v="0"/>
    <n v="267"/>
  </r>
  <r>
    <x v="20"/>
    <x v="0"/>
    <s v="2024-2025"/>
    <x v="0"/>
    <x v="51"/>
    <x v="4"/>
    <x v="4"/>
    <n v="3630"/>
    <x v="0"/>
    <x v="16"/>
    <x v="4"/>
    <x v="4"/>
    <n v="455"/>
  </r>
  <r>
    <x v="494"/>
    <x v="0"/>
    <s v="2024-2025"/>
    <x v="1"/>
    <x v="55"/>
    <x v="3"/>
    <x v="3"/>
    <n v="4703"/>
    <x v="0"/>
    <x v="17"/>
    <x v="3"/>
    <x v="3"/>
    <n v="381"/>
  </r>
  <r>
    <x v="409"/>
    <x v="1"/>
    <s v="2023-2024"/>
    <x v="0"/>
    <x v="27"/>
    <x v="4"/>
    <x v="4"/>
    <n v="3066"/>
    <x v="0"/>
    <x v="7"/>
    <x v="8"/>
    <x v="8"/>
    <n v="618"/>
  </r>
  <r>
    <x v="323"/>
    <x v="0"/>
    <s v="2024-2025"/>
    <x v="0"/>
    <x v="5"/>
    <x v="1"/>
    <x v="1"/>
    <n v="2067"/>
    <x v="0"/>
    <x v="5"/>
    <x v="1"/>
    <x v="1"/>
    <n v="591"/>
  </r>
  <r>
    <x v="189"/>
    <x v="2"/>
    <s v="2025-2026"/>
    <x v="1"/>
    <x v="59"/>
    <x v="3"/>
    <x v="3"/>
    <n v="4509"/>
    <x v="0"/>
    <x v="3"/>
    <x v="1"/>
    <x v="1"/>
    <n v="301"/>
  </r>
  <r>
    <x v="637"/>
    <x v="0"/>
    <s v="2024-2025"/>
    <x v="0"/>
    <x v="77"/>
    <x v="5"/>
    <x v="5"/>
    <n v="7018"/>
    <x v="0"/>
    <x v="9"/>
    <x v="3"/>
    <x v="3"/>
    <n v="680"/>
  </r>
  <r>
    <x v="43"/>
    <x v="1"/>
    <s v="2023-2024"/>
    <x v="1"/>
    <x v="52"/>
    <x v="3"/>
    <x v="3"/>
    <n v="4053"/>
    <x v="0"/>
    <x v="10"/>
    <x v="3"/>
    <x v="3"/>
    <n v="381"/>
  </r>
  <r>
    <x v="592"/>
    <x v="0"/>
    <s v="2024-2025"/>
    <x v="1"/>
    <x v="36"/>
    <x v="4"/>
    <x v="4"/>
    <n v="3148"/>
    <x v="0"/>
    <x v="6"/>
    <x v="9"/>
    <x v="9"/>
    <n v="259"/>
  </r>
  <r>
    <x v="627"/>
    <x v="2"/>
    <s v="2025-2026"/>
    <x v="1"/>
    <x v="74"/>
    <x v="1"/>
    <x v="1"/>
    <n v="2485"/>
    <x v="0"/>
    <x v="1"/>
    <x v="2"/>
    <x v="2"/>
    <n v="310"/>
  </r>
  <r>
    <x v="115"/>
    <x v="0"/>
    <s v="2024-2025"/>
    <x v="0"/>
    <x v="58"/>
    <x v="0"/>
    <x v="0"/>
    <n v="6027"/>
    <x v="0"/>
    <x v="0"/>
    <x v="6"/>
    <x v="6"/>
    <n v="199"/>
  </r>
  <r>
    <x v="112"/>
    <x v="0"/>
    <s v="2024-2025"/>
    <x v="1"/>
    <x v="71"/>
    <x v="6"/>
    <x v="6"/>
    <n v="5043"/>
    <x v="0"/>
    <x v="13"/>
    <x v="2"/>
    <x v="2"/>
    <n v="356"/>
  </r>
  <r>
    <x v="195"/>
    <x v="0"/>
    <s v="2024-2025"/>
    <x v="1"/>
    <x v="30"/>
    <x v="4"/>
    <x v="4"/>
    <n v="3131"/>
    <x v="0"/>
    <x v="6"/>
    <x v="6"/>
    <x v="6"/>
    <n v="714"/>
  </r>
  <r>
    <x v="326"/>
    <x v="0"/>
    <s v="2024-2025"/>
    <x v="0"/>
    <x v="40"/>
    <x v="4"/>
    <x v="4"/>
    <n v="3353"/>
    <x v="0"/>
    <x v="8"/>
    <x v="1"/>
    <x v="1"/>
    <n v="532"/>
  </r>
  <r>
    <x v="638"/>
    <x v="2"/>
    <s v="2025-2026"/>
    <x v="1"/>
    <x v="43"/>
    <x v="1"/>
    <x v="1"/>
    <n v="2560"/>
    <x v="0"/>
    <x v="2"/>
    <x v="0"/>
    <x v="0"/>
    <n v="40"/>
  </r>
  <r>
    <x v="566"/>
    <x v="0"/>
    <s v="2024-2025"/>
    <x v="0"/>
    <x v="27"/>
    <x v="4"/>
    <x v="4"/>
    <n v="3066"/>
    <x v="0"/>
    <x v="7"/>
    <x v="2"/>
    <x v="2"/>
    <n v="229"/>
  </r>
  <r>
    <x v="419"/>
    <x v="1"/>
    <s v="2023-2024"/>
    <x v="1"/>
    <x v="82"/>
    <x v="3"/>
    <x v="3"/>
    <n v="4655"/>
    <x v="0"/>
    <x v="17"/>
    <x v="0"/>
    <x v="0"/>
    <n v="513"/>
  </r>
  <r>
    <x v="584"/>
    <x v="0"/>
    <s v="2024-2025"/>
    <x v="1"/>
    <x v="70"/>
    <x v="4"/>
    <x v="4"/>
    <n v="3400"/>
    <x v="0"/>
    <x v="8"/>
    <x v="0"/>
    <x v="0"/>
    <n v="109"/>
  </r>
  <r>
    <x v="83"/>
    <x v="1"/>
    <s v="2023-2024"/>
    <x v="0"/>
    <x v="58"/>
    <x v="0"/>
    <x v="0"/>
    <n v="6027"/>
    <x v="0"/>
    <x v="0"/>
    <x v="9"/>
    <x v="9"/>
    <n v="95"/>
  </r>
  <r>
    <x v="639"/>
    <x v="0"/>
    <s v="2024-2025"/>
    <x v="1"/>
    <x v="80"/>
    <x v="0"/>
    <x v="0"/>
    <n v="6109"/>
    <x v="0"/>
    <x v="14"/>
    <x v="9"/>
    <x v="9"/>
    <n v="202"/>
  </r>
  <r>
    <x v="34"/>
    <x v="0"/>
    <s v="2024-2025"/>
    <x v="0"/>
    <x v="15"/>
    <x v="1"/>
    <x v="1"/>
    <n v="2020"/>
    <x v="0"/>
    <x v="5"/>
    <x v="0"/>
    <x v="0"/>
    <n v="310"/>
  </r>
  <r>
    <x v="225"/>
    <x v="0"/>
    <s v="2024-2025"/>
    <x v="0"/>
    <x v="21"/>
    <x v="3"/>
    <x v="3"/>
    <n v="4012"/>
    <x v="0"/>
    <x v="10"/>
    <x v="0"/>
    <x v="0"/>
    <n v="687"/>
  </r>
  <r>
    <x v="600"/>
    <x v="2"/>
    <s v="2025-2026"/>
    <x v="1"/>
    <x v="41"/>
    <x v="5"/>
    <x v="5"/>
    <n v="7320"/>
    <x v="0"/>
    <x v="9"/>
    <x v="5"/>
    <x v="5"/>
    <n v="279"/>
  </r>
  <r>
    <x v="476"/>
    <x v="2"/>
    <s v="2025-2026"/>
    <x v="1"/>
    <x v="74"/>
    <x v="1"/>
    <x v="1"/>
    <n v="2485"/>
    <x v="0"/>
    <x v="1"/>
    <x v="4"/>
    <x v="4"/>
    <n v="240"/>
  </r>
  <r>
    <x v="53"/>
    <x v="0"/>
    <s v="2024-2025"/>
    <x v="1"/>
    <x v="43"/>
    <x v="1"/>
    <x v="1"/>
    <n v="2560"/>
    <x v="0"/>
    <x v="2"/>
    <x v="1"/>
    <x v="1"/>
    <n v="612"/>
  </r>
  <r>
    <x v="140"/>
    <x v="0"/>
    <s v="2024-2025"/>
    <x v="0"/>
    <x v="45"/>
    <x v="3"/>
    <x v="3"/>
    <n v="4570"/>
    <x v="0"/>
    <x v="15"/>
    <x v="4"/>
    <x v="4"/>
    <n v="220"/>
  </r>
  <r>
    <x v="515"/>
    <x v="0"/>
    <s v="2024-2025"/>
    <x v="0"/>
    <x v="68"/>
    <x v="7"/>
    <x v="7"/>
    <n v="800"/>
    <x v="0"/>
    <x v="19"/>
    <x v="3"/>
    <x v="3"/>
    <n v="235"/>
  </r>
  <r>
    <x v="394"/>
    <x v="0"/>
    <s v="2024-2025"/>
    <x v="1"/>
    <x v="86"/>
    <x v="0"/>
    <x v="0"/>
    <n v="6725"/>
    <x v="0"/>
    <x v="20"/>
    <x v="9"/>
    <x v="9"/>
    <n v="330"/>
  </r>
  <r>
    <x v="258"/>
    <x v="2"/>
    <s v="2025-2026"/>
    <x v="1"/>
    <x v="48"/>
    <x v="3"/>
    <x v="3"/>
    <n v="4566"/>
    <x v="0"/>
    <x v="15"/>
    <x v="2"/>
    <x v="2"/>
    <n v="317"/>
  </r>
  <r>
    <x v="293"/>
    <x v="1"/>
    <s v="2023-2024"/>
    <x v="0"/>
    <x v="37"/>
    <x v="1"/>
    <x v="1"/>
    <n v="2750"/>
    <x v="0"/>
    <x v="11"/>
    <x v="6"/>
    <x v="6"/>
    <n v="73"/>
  </r>
  <r>
    <x v="621"/>
    <x v="0"/>
    <s v="2024-2025"/>
    <x v="0"/>
    <x v="39"/>
    <x v="0"/>
    <x v="0"/>
    <n v="6330"/>
    <x v="0"/>
    <x v="14"/>
    <x v="8"/>
    <x v="8"/>
    <n v="567"/>
  </r>
  <r>
    <x v="341"/>
    <x v="0"/>
    <s v="2024-2025"/>
    <x v="0"/>
    <x v="49"/>
    <x v="4"/>
    <x v="4"/>
    <n v="3134"/>
    <x v="0"/>
    <x v="6"/>
    <x v="2"/>
    <x v="2"/>
    <n v="201"/>
  </r>
  <r>
    <x v="226"/>
    <x v="0"/>
    <s v="2024-2025"/>
    <x v="1"/>
    <x v="26"/>
    <x v="0"/>
    <x v="0"/>
    <n v="6280"/>
    <x v="0"/>
    <x v="14"/>
    <x v="8"/>
    <x v="8"/>
    <n v="198"/>
  </r>
  <r>
    <x v="234"/>
    <x v="1"/>
    <s v="2023-2024"/>
    <x v="0"/>
    <x v="28"/>
    <x v="1"/>
    <x v="1"/>
    <n v="2830"/>
    <x v="0"/>
    <x v="11"/>
    <x v="8"/>
    <x v="8"/>
    <n v="688"/>
  </r>
  <r>
    <x v="3"/>
    <x v="0"/>
    <s v="2024-2025"/>
    <x v="0"/>
    <x v="66"/>
    <x v="3"/>
    <x v="3"/>
    <n v="4883"/>
    <x v="0"/>
    <x v="12"/>
    <x v="3"/>
    <x v="3"/>
    <n v="470"/>
  </r>
  <r>
    <x v="496"/>
    <x v="0"/>
    <s v="2024-2025"/>
    <x v="0"/>
    <x v="58"/>
    <x v="0"/>
    <x v="0"/>
    <n v="6027"/>
    <x v="0"/>
    <x v="0"/>
    <x v="3"/>
    <x v="3"/>
    <n v="493"/>
  </r>
  <r>
    <x v="583"/>
    <x v="0"/>
    <s v="2024-2025"/>
    <x v="1"/>
    <x v="71"/>
    <x v="6"/>
    <x v="6"/>
    <n v="5043"/>
    <x v="0"/>
    <x v="13"/>
    <x v="3"/>
    <x v="3"/>
    <n v="731"/>
  </r>
  <r>
    <x v="341"/>
    <x v="0"/>
    <s v="2024-2025"/>
    <x v="1"/>
    <x v="77"/>
    <x v="5"/>
    <x v="5"/>
    <n v="7018"/>
    <x v="0"/>
    <x v="9"/>
    <x v="3"/>
    <x v="3"/>
    <n v="526"/>
  </r>
  <r>
    <x v="640"/>
    <x v="0"/>
    <s v="2024-2025"/>
    <x v="0"/>
    <x v="68"/>
    <x v="7"/>
    <x v="7"/>
    <n v="800"/>
    <x v="0"/>
    <x v="19"/>
    <x v="7"/>
    <x v="7"/>
    <n v="59"/>
  </r>
  <r>
    <x v="641"/>
    <x v="0"/>
    <s v="2024-2025"/>
    <x v="0"/>
    <x v="51"/>
    <x v="4"/>
    <x v="4"/>
    <n v="3630"/>
    <x v="0"/>
    <x v="16"/>
    <x v="5"/>
    <x v="5"/>
    <n v="77"/>
  </r>
  <r>
    <x v="617"/>
    <x v="0"/>
    <s v="2024-2025"/>
    <x v="1"/>
    <x v="60"/>
    <x v="1"/>
    <x v="1"/>
    <n v="2541"/>
    <x v="0"/>
    <x v="2"/>
    <x v="8"/>
    <x v="8"/>
    <n v="198"/>
  </r>
  <r>
    <x v="334"/>
    <x v="1"/>
    <s v="2023-2024"/>
    <x v="1"/>
    <x v="49"/>
    <x v="4"/>
    <x v="4"/>
    <n v="3134"/>
    <x v="0"/>
    <x v="6"/>
    <x v="3"/>
    <x v="3"/>
    <n v="759"/>
  </r>
  <r>
    <x v="522"/>
    <x v="2"/>
    <s v="2025-2026"/>
    <x v="0"/>
    <x v="34"/>
    <x v="4"/>
    <x v="4"/>
    <n v="3018"/>
    <x v="0"/>
    <x v="7"/>
    <x v="1"/>
    <x v="1"/>
    <n v="136"/>
  </r>
  <r>
    <x v="361"/>
    <x v="0"/>
    <s v="2024-2025"/>
    <x v="0"/>
    <x v="69"/>
    <x v="4"/>
    <x v="4"/>
    <n v="3199"/>
    <x v="0"/>
    <x v="6"/>
    <x v="3"/>
    <x v="3"/>
    <n v="472"/>
  </r>
  <r>
    <x v="176"/>
    <x v="2"/>
    <s v="2025-2026"/>
    <x v="0"/>
    <x v="28"/>
    <x v="1"/>
    <x v="1"/>
    <n v="2830"/>
    <x v="0"/>
    <x v="11"/>
    <x v="6"/>
    <x v="6"/>
    <n v="681"/>
  </r>
  <r>
    <x v="529"/>
    <x v="1"/>
    <s v="2023-2024"/>
    <x v="1"/>
    <x v="94"/>
    <x v="5"/>
    <x v="5"/>
    <n v="7250"/>
    <x v="0"/>
    <x v="9"/>
    <x v="4"/>
    <x v="4"/>
    <n v="20"/>
  </r>
  <r>
    <x v="71"/>
    <x v="0"/>
    <s v="2024-2025"/>
    <x v="0"/>
    <x v="54"/>
    <x v="4"/>
    <x v="4"/>
    <n v="3030"/>
    <x v="0"/>
    <x v="7"/>
    <x v="1"/>
    <x v="1"/>
    <n v="512"/>
  </r>
  <r>
    <x v="642"/>
    <x v="0"/>
    <s v="2024-2025"/>
    <x v="1"/>
    <x v="90"/>
    <x v="3"/>
    <x v="3"/>
    <n v="4700"/>
    <x v="0"/>
    <x v="17"/>
    <x v="5"/>
    <x v="5"/>
    <n v="767"/>
  </r>
  <r>
    <x v="118"/>
    <x v="1"/>
    <s v="2023-2024"/>
    <x v="1"/>
    <x v="12"/>
    <x v="3"/>
    <x v="3"/>
    <n v="4068"/>
    <x v="0"/>
    <x v="10"/>
    <x v="8"/>
    <x v="8"/>
    <n v="278"/>
  </r>
  <r>
    <x v="278"/>
    <x v="2"/>
    <s v="2025-2026"/>
    <x v="0"/>
    <x v="54"/>
    <x v="4"/>
    <x v="4"/>
    <n v="3030"/>
    <x v="0"/>
    <x v="7"/>
    <x v="2"/>
    <x v="2"/>
    <n v="535"/>
  </r>
  <r>
    <x v="643"/>
    <x v="0"/>
    <s v="2024-2025"/>
    <x v="1"/>
    <x v="54"/>
    <x v="4"/>
    <x v="4"/>
    <n v="3030"/>
    <x v="0"/>
    <x v="7"/>
    <x v="0"/>
    <x v="0"/>
    <n v="531"/>
  </r>
  <r>
    <x v="365"/>
    <x v="1"/>
    <s v="2023-2024"/>
    <x v="0"/>
    <x v="24"/>
    <x v="1"/>
    <x v="1"/>
    <n v="2120"/>
    <x v="0"/>
    <x v="4"/>
    <x v="3"/>
    <x v="3"/>
    <n v="626"/>
  </r>
  <r>
    <x v="120"/>
    <x v="2"/>
    <s v="2025-2026"/>
    <x v="0"/>
    <x v="67"/>
    <x v="3"/>
    <x v="3"/>
    <n v="4551"/>
    <x v="0"/>
    <x v="15"/>
    <x v="4"/>
    <x v="4"/>
    <n v="191"/>
  </r>
  <r>
    <x v="310"/>
    <x v="0"/>
    <s v="2024-2025"/>
    <x v="0"/>
    <x v="2"/>
    <x v="2"/>
    <x v="2"/>
    <n v="2617"/>
    <x v="0"/>
    <x v="2"/>
    <x v="8"/>
    <x v="8"/>
    <n v="790"/>
  </r>
  <r>
    <x v="369"/>
    <x v="2"/>
    <s v="2025-2026"/>
    <x v="0"/>
    <x v="24"/>
    <x v="1"/>
    <x v="1"/>
    <n v="2120"/>
    <x v="0"/>
    <x v="4"/>
    <x v="7"/>
    <x v="7"/>
    <n v="664"/>
  </r>
  <r>
    <x v="2"/>
    <x v="1"/>
    <s v="2023-2024"/>
    <x v="1"/>
    <x v="48"/>
    <x v="3"/>
    <x v="3"/>
    <n v="4566"/>
    <x v="0"/>
    <x v="15"/>
    <x v="7"/>
    <x v="7"/>
    <n v="528"/>
  </r>
  <r>
    <x v="447"/>
    <x v="0"/>
    <s v="2024-2025"/>
    <x v="1"/>
    <x v="4"/>
    <x v="1"/>
    <x v="1"/>
    <n v="2154"/>
    <x v="0"/>
    <x v="4"/>
    <x v="8"/>
    <x v="8"/>
    <n v="67"/>
  </r>
  <r>
    <x v="436"/>
    <x v="1"/>
    <s v="2023-2024"/>
    <x v="0"/>
    <x v="40"/>
    <x v="4"/>
    <x v="4"/>
    <n v="3353"/>
    <x v="0"/>
    <x v="8"/>
    <x v="7"/>
    <x v="7"/>
    <n v="373"/>
  </r>
  <r>
    <x v="445"/>
    <x v="0"/>
    <s v="2024-2025"/>
    <x v="1"/>
    <x v="12"/>
    <x v="3"/>
    <x v="3"/>
    <n v="4068"/>
    <x v="0"/>
    <x v="10"/>
    <x v="8"/>
    <x v="8"/>
    <n v="796"/>
  </r>
  <r>
    <x v="175"/>
    <x v="1"/>
    <s v="2023-2024"/>
    <x v="0"/>
    <x v="31"/>
    <x v="1"/>
    <x v="1"/>
    <n v="2116"/>
    <x v="0"/>
    <x v="4"/>
    <x v="1"/>
    <x v="1"/>
    <n v="685"/>
  </r>
  <r>
    <x v="251"/>
    <x v="1"/>
    <s v="2023-2024"/>
    <x v="0"/>
    <x v="13"/>
    <x v="1"/>
    <x v="1"/>
    <n v="2480"/>
    <x v="0"/>
    <x v="1"/>
    <x v="1"/>
    <x v="1"/>
    <n v="205"/>
  </r>
  <r>
    <x v="586"/>
    <x v="0"/>
    <s v="2024-2025"/>
    <x v="0"/>
    <x v="52"/>
    <x v="3"/>
    <x v="3"/>
    <n v="4053"/>
    <x v="0"/>
    <x v="10"/>
    <x v="0"/>
    <x v="0"/>
    <n v="82"/>
  </r>
  <r>
    <x v="377"/>
    <x v="1"/>
    <s v="2023-2024"/>
    <x v="1"/>
    <x v="74"/>
    <x v="1"/>
    <x v="1"/>
    <n v="2485"/>
    <x v="0"/>
    <x v="1"/>
    <x v="3"/>
    <x v="3"/>
    <n v="331"/>
  </r>
  <r>
    <x v="624"/>
    <x v="2"/>
    <s v="2025-2026"/>
    <x v="0"/>
    <x v="40"/>
    <x v="4"/>
    <x v="4"/>
    <n v="3353"/>
    <x v="0"/>
    <x v="8"/>
    <x v="2"/>
    <x v="2"/>
    <n v="358"/>
  </r>
  <r>
    <x v="132"/>
    <x v="0"/>
    <s v="2024-2025"/>
    <x v="1"/>
    <x v="77"/>
    <x v="5"/>
    <x v="5"/>
    <n v="7018"/>
    <x v="0"/>
    <x v="9"/>
    <x v="3"/>
    <x v="3"/>
    <n v="130"/>
  </r>
  <r>
    <x v="644"/>
    <x v="1"/>
    <s v="2023-2024"/>
    <x v="0"/>
    <x v="73"/>
    <x v="6"/>
    <x v="6"/>
    <n v="5607"/>
    <x v="0"/>
    <x v="18"/>
    <x v="3"/>
    <x v="3"/>
    <n v="419"/>
  </r>
  <r>
    <x v="559"/>
    <x v="0"/>
    <s v="2024-2025"/>
    <x v="1"/>
    <x v="56"/>
    <x v="1"/>
    <x v="1"/>
    <n v="2795"/>
    <x v="0"/>
    <x v="11"/>
    <x v="8"/>
    <x v="8"/>
    <n v="362"/>
  </r>
  <r>
    <x v="121"/>
    <x v="0"/>
    <s v="2024-2025"/>
    <x v="1"/>
    <x v="20"/>
    <x v="4"/>
    <x v="4"/>
    <n v="3429"/>
    <x v="0"/>
    <x v="8"/>
    <x v="2"/>
    <x v="2"/>
    <n v="748"/>
  </r>
  <r>
    <x v="645"/>
    <x v="1"/>
    <s v="2023-2024"/>
    <x v="0"/>
    <x v="40"/>
    <x v="4"/>
    <x v="4"/>
    <n v="3353"/>
    <x v="0"/>
    <x v="8"/>
    <x v="5"/>
    <x v="5"/>
    <n v="493"/>
  </r>
  <r>
    <x v="448"/>
    <x v="1"/>
    <s v="2023-2024"/>
    <x v="1"/>
    <x v="15"/>
    <x v="1"/>
    <x v="1"/>
    <n v="2020"/>
    <x v="0"/>
    <x v="5"/>
    <x v="8"/>
    <x v="8"/>
    <n v="533"/>
  </r>
  <r>
    <x v="305"/>
    <x v="2"/>
    <s v="2025-2026"/>
    <x v="0"/>
    <x v="3"/>
    <x v="3"/>
    <x v="3"/>
    <n v="4220"/>
    <x v="0"/>
    <x v="3"/>
    <x v="3"/>
    <x v="3"/>
    <n v="82"/>
  </r>
  <r>
    <x v="91"/>
    <x v="0"/>
    <s v="2024-2025"/>
    <x v="0"/>
    <x v="57"/>
    <x v="6"/>
    <x v="6"/>
    <n v="5082"/>
    <x v="0"/>
    <x v="13"/>
    <x v="6"/>
    <x v="6"/>
    <n v="21"/>
  </r>
  <r>
    <x v="574"/>
    <x v="2"/>
    <s v="2025-2026"/>
    <x v="0"/>
    <x v="58"/>
    <x v="0"/>
    <x v="0"/>
    <n v="6027"/>
    <x v="0"/>
    <x v="0"/>
    <x v="2"/>
    <x v="2"/>
    <n v="149"/>
  </r>
  <r>
    <x v="435"/>
    <x v="1"/>
    <s v="2023-2024"/>
    <x v="0"/>
    <x v="31"/>
    <x v="1"/>
    <x v="1"/>
    <n v="2116"/>
    <x v="0"/>
    <x v="4"/>
    <x v="9"/>
    <x v="9"/>
    <n v="606"/>
  </r>
  <r>
    <x v="68"/>
    <x v="2"/>
    <s v="2025-2026"/>
    <x v="0"/>
    <x v="63"/>
    <x v="1"/>
    <x v="1"/>
    <n v="2015"/>
    <x v="0"/>
    <x v="5"/>
    <x v="7"/>
    <x v="7"/>
    <n v="793"/>
  </r>
  <r>
    <x v="464"/>
    <x v="2"/>
    <s v="2025-2026"/>
    <x v="0"/>
    <x v="27"/>
    <x v="4"/>
    <x v="4"/>
    <n v="3066"/>
    <x v="0"/>
    <x v="7"/>
    <x v="3"/>
    <x v="3"/>
    <n v="164"/>
  </r>
  <r>
    <x v="482"/>
    <x v="2"/>
    <s v="2025-2026"/>
    <x v="1"/>
    <x v="3"/>
    <x v="3"/>
    <x v="3"/>
    <n v="4220"/>
    <x v="0"/>
    <x v="3"/>
    <x v="1"/>
    <x v="1"/>
    <n v="37"/>
  </r>
  <r>
    <x v="54"/>
    <x v="0"/>
    <s v="2024-2025"/>
    <x v="0"/>
    <x v="10"/>
    <x v="4"/>
    <x v="4"/>
    <n v="3551"/>
    <x v="0"/>
    <x v="8"/>
    <x v="1"/>
    <x v="1"/>
    <n v="502"/>
  </r>
  <r>
    <x v="426"/>
    <x v="0"/>
    <s v="2024-2025"/>
    <x v="1"/>
    <x v="78"/>
    <x v="1"/>
    <x v="1"/>
    <n v="2141"/>
    <x v="0"/>
    <x v="4"/>
    <x v="2"/>
    <x v="2"/>
    <n v="627"/>
  </r>
  <r>
    <x v="513"/>
    <x v="2"/>
    <s v="2025-2026"/>
    <x v="1"/>
    <x v="23"/>
    <x v="1"/>
    <x v="1"/>
    <n v="2650"/>
    <x v="0"/>
    <x v="11"/>
    <x v="5"/>
    <x v="5"/>
    <n v="433"/>
  </r>
  <r>
    <x v="368"/>
    <x v="0"/>
    <s v="2024-2025"/>
    <x v="0"/>
    <x v="59"/>
    <x v="3"/>
    <x v="3"/>
    <n v="4509"/>
    <x v="0"/>
    <x v="3"/>
    <x v="9"/>
    <x v="9"/>
    <n v="614"/>
  </r>
  <r>
    <x v="545"/>
    <x v="1"/>
    <s v="2023-2024"/>
    <x v="0"/>
    <x v="33"/>
    <x v="4"/>
    <x v="4"/>
    <n v="3280"/>
    <x v="0"/>
    <x v="8"/>
    <x v="4"/>
    <x v="4"/>
    <n v="43"/>
  </r>
  <r>
    <x v="27"/>
    <x v="0"/>
    <s v="2024-2025"/>
    <x v="1"/>
    <x v="0"/>
    <x v="0"/>
    <x v="0"/>
    <n v="6021"/>
    <x v="0"/>
    <x v="0"/>
    <x v="4"/>
    <x v="4"/>
    <n v="155"/>
  </r>
  <r>
    <x v="181"/>
    <x v="0"/>
    <s v="2024-2025"/>
    <x v="1"/>
    <x v="20"/>
    <x v="4"/>
    <x v="4"/>
    <n v="3429"/>
    <x v="0"/>
    <x v="8"/>
    <x v="3"/>
    <x v="3"/>
    <n v="512"/>
  </r>
  <r>
    <x v="595"/>
    <x v="2"/>
    <s v="2025-2026"/>
    <x v="0"/>
    <x v="68"/>
    <x v="7"/>
    <x v="7"/>
    <n v="800"/>
    <x v="0"/>
    <x v="19"/>
    <x v="3"/>
    <x v="3"/>
    <n v="189"/>
  </r>
  <r>
    <x v="460"/>
    <x v="1"/>
    <s v="2023-2024"/>
    <x v="0"/>
    <x v="12"/>
    <x v="3"/>
    <x v="3"/>
    <n v="4068"/>
    <x v="0"/>
    <x v="10"/>
    <x v="2"/>
    <x v="2"/>
    <n v="502"/>
  </r>
  <r>
    <x v="259"/>
    <x v="1"/>
    <s v="2023-2024"/>
    <x v="0"/>
    <x v="39"/>
    <x v="0"/>
    <x v="0"/>
    <n v="6330"/>
    <x v="0"/>
    <x v="14"/>
    <x v="3"/>
    <x v="3"/>
    <n v="316"/>
  </r>
  <r>
    <x v="581"/>
    <x v="0"/>
    <s v="2024-2025"/>
    <x v="0"/>
    <x v="18"/>
    <x v="6"/>
    <x v="6"/>
    <n v="5168"/>
    <x v="0"/>
    <x v="13"/>
    <x v="3"/>
    <x v="3"/>
    <n v="74"/>
  </r>
  <r>
    <x v="380"/>
    <x v="0"/>
    <s v="2024-2025"/>
    <x v="1"/>
    <x v="30"/>
    <x v="4"/>
    <x v="4"/>
    <n v="3131"/>
    <x v="0"/>
    <x v="6"/>
    <x v="7"/>
    <x v="7"/>
    <n v="729"/>
  </r>
  <r>
    <x v="356"/>
    <x v="0"/>
    <s v="2024-2025"/>
    <x v="1"/>
    <x v="78"/>
    <x v="1"/>
    <x v="1"/>
    <n v="2141"/>
    <x v="0"/>
    <x v="4"/>
    <x v="6"/>
    <x v="6"/>
    <n v="554"/>
  </r>
  <r>
    <x v="567"/>
    <x v="1"/>
    <s v="2023-2024"/>
    <x v="1"/>
    <x v="35"/>
    <x v="3"/>
    <x v="3"/>
    <n v="4558"/>
    <x v="0"/>
    <x v="15"/>
    <x v="8"/>
    <x v="8"/>
    <n v="428"/>
  </r>
  <r>
    <x v="28"/>
    <x v="2"/>
    <s v="2025-2026"/>
    <x v="0"/>
    <x v="91"/>
    <x v="1"/>
    <x v="1"/>
    <n v="2064"/>
    <x v="0"/>
    <x v="5"/>
    <x v="4"/>
    <x v="4"/>
    <n v="96"/>
  </r>
  <r>
    <x v="579"/>
    <x v="2"/>
    <s v="2025-2026"/>
    <x v="1"/>
    <x v="18"/>
    <x v="6"/>
    <x v="6"/>
    <n v="5168"/>
    <x v="0"/>
    <x v="13"/>
    <x v="3"/>
    <x v="3"/>
    <n v="266"/>
  </r>
  <r>
    <x v="604"/>
    <x v="2"/>
    <s v="2025-2026"/>
    <x v="0"/>
    <x v="84"/>
    <x v="3"/>
    <x v="3"/>
    <n v="4215"/>
    <x v="0"/>
    <x v="3"/>
    <x v="7"/>
    <x v="7"/>
    <n v="641"/>
  </r>
  <r>
    <x v="646"/>
    <x v="0"/>
    <s v="2024-2025"/>
    <x v="1"/>
    <x v="35"/>
    <x v="3"/>
    <x v="3"/>
    <n v="4558"/>
    <x v="0"/>
    <x v="15"/>
    <x v="8"/>
    <x v="8"/>
    <n v="165"/>
  </r>
  <r>
    <x v="219"/>
    <x v="1"/>
    <s v="2023-2024"/>
    <x v="0"/>
    <x v="90"/>
    <x v="3"/>
    <x v="3"/>
    <n v="4700"/>
    <x v="0"/>
    <x v="17"/>
    <x v="6"/>
    <x v="6"/>
    <n v="147"/>
  </r>
  <r>
    <x v="647"/>
    <x v="0"/>
    <s v="2024-2025"/>
    <x v="1"/>
    <x v="94"/>
    <x v="5"/>
    <x v="5"/>
    <n v="7250"/>
    <x v="0"/>
    <x v="9"/>
    <x v="2"/>
    <x v="2"/>
    <n v="190"/>
  </r>
  <r>
    <x v="367"/>
    <x v="2"/>
    <s v="2025-2026"/>
    <x v="0"/>
    <x v="84"/>
    <x v="3"/>
    <x v="3"/>
    <n v="4215"/>
    <x v="0"/>
    <x v="3"/>
    <x v="6"/>
    <x v="6"/>
    <n v="582"/>
  </r>
  <r>
    <x v="380"/>
    <x v="0"/>
    <s v="2024-2025"/>
    <x v="0"/>
    <x v="32"/>
    <x v="6"/>
    <x v="6"/>
    <n v="5169"/>
    <x v="0"/>
    <x v="13"/>
    <x v="2"/>
    <x v="2"/>
    <n v="668"/>
  </r>
  <r>
    <x v="648"/>
    <x v="2"/>
    <s v="2025-2026"/>
    <x v="0"/>
    <x v="25"/>
    <x v="4"/>
    <x v="4"/>
    <n v="3550"/>
    <x v="0"/>
    <x v="8"/>
    <x v="6"/>
    <x v="6"/>
    <n v="46"/>
  </r>
  <r>
    <x v="153"/>
    <x v="1"/>
    <s v="2023-2024"/>
    <x v="0"/>
    <x v="67"/>
    <x v="3"/>
    <x v="3"/>
    <n v="4551"/>
    <x v="0"/>
    <x v="15"/>
    <x v="1"/>
    <x v="1"/>
    <n v="628"/>
  </r>
  <r>
    <x v="465"/>
    <x v="0"/>
    <s v="2024-2025"/>
    <x v="0"/>
    <x v="7"/>
    <x v="4"/>
    <x v="4"/>
    <n v="3175"/>
    <x v="0"/>
    <x v="6"/>
    <x v="3"/>
    <x v="3"/>
    <n v="431"/>
  </r>
  <r>
    <x v="233"/>
    <x v="2"/>
    <s v="2025-2026"/>
    <x v="0"/>
    <x v="59"/>
    <x v="3"/>
    <x v="3"/>
    <n v="4509"/>
    <x v="0"/>
    <x v="3"/>
    <x v="3"/>
    <x v="3"/>
    <n v="356"/>
  </r>
  <r>
    <x v="281"/>
    <x v="2"/>
    <s v="2025-2026"/>
    <x v="0"/>
    <x v="32"/>
    <x v="6"/>
    <x v="6"/>
    <n v="5169"/>
    <x v="0"/>
    <x v="13"/>
    <x v="3"/>
    <x v="3"/>
    <n v="519"/>
  </r>
  <r>
    <x v="400"/>
    <x v="2"/>
    <s v="2025-2026"/>
    <x v="0"/>
    <x v="38"/>
    <x v="3"/>
    <x v="3"/>
    <n v="4802"/>
    <x v="0"/>
    <x v="12"/>
    <x v="4"/>
    <x v="4"/>
    <n v="651"/>
  </r>
  <r>
    <x v="415"/>
    <x v="0"/>
    <s v="2024-2025"/>
    <x v="1"/>
    <x v="1"/>
    <x v="1"/>
    <x v="1"/>
    <n v="2478"/>
    <x v="0"/>
    <x v="1"/>
    <x v="7"/>
    <x v="7"/>
    <n v="396"/>
  </r>
  <r>
    <x v="594"/>
    <x v="1"/>
    <s v="2023-2024"/>
    <x v="0"/>
    <x v="89"/>
    <x v="4"/>
    <x v="4"/>
    <n v="3136"/>
    <x v="0"/>
    <x v="6"/>
    <x v="3"/>
    <x v="3"/>
    <n v="522"/>
  </r>
  <r>
    <x v="50"/>
    <x v="0"/>
    <s v="2024-2025"/>
    <x v="0"/>
    <x v="61"/>
    <x v="6"/>
    <x v="6"/>
    <n v="5343"/>
    <x v="0"/>
    <x v="18"/>
    <x v="2"/>
    <x v="2"/>
    <n v="799"/>
  </r>
  <r>
    <x v="455"/>
    <x v="1"/>
    <s v="2023-2024"/>
    <x v="1"/>
    <x v="45"/>
    <x v="3"/>
    <x v="3"/>
    <n v="4570"/>
    <x v="0"/>
    <x v="15"/>
    <x v="4"/>
    <x v="4"/>
    <n v="66"/>
  </r>
  <r>
    <x v="503"/>
    <x v="0"/>
    <s v="2024-2025"/>
    <x v="0"/>
    <x v="40"/>
    <x v="4"/>
    <x v="4"/>
    <n v="3353"/>
    <x v="0"/>
    <x v="8"/>
    <x v="0"/>
    <x v="0"/>
    <n v="660"/>
  </r>
  <r>
    <x v="649"/>
    <x v="0"/>
    <s v="2024-2025"/>
    <x v="1"/>
    <x v="62"/>
    <x v="0"/>
    <x v="0"/>
    <n v="6112"/>
    <x v="0"/>
    <x v="14"/>
    <x v="4"/>
    <x v="4"/>
    <n v="119"/>
  </r>
  <r>
    <x v="468"/>
    <x v="0"/>
    <s v="2024-2025"/>
    <x v="0"/>
    <x v="44"/>
    <x v="4"/>
    <x v="4"/>
    <n v="3977"/>
    <x v="0"/>
    <x v="16"/>
    <x v="4"/>
    <x v="4"/>
    <n v="183"/>
  </r>
  <r>
    <x v="227"/>
    <x v="0"/>
    <s v="2024-2025"/>
    <x v="1"/>
    <x v="47"/>
    <x v="1"/>
    <x v="1"/>
    <n v="2101"/>
    <x v="0"/>
    <x v="4"/>
    <x v="1"/>
    <x v="1"/>
    <n v="633"/>
  </r>
  <r>
    <x v="74"/>
    <x v="2"/>
    <s v="2025-2026"/>
    <x v="1"/>
    <x v="50"/>
    <x v="4"/>
    <x v="4"/>
    <n v="3179"/>
    <x v="0"/>
    <x v="6"/>
    <x v="2"/>
    <x v="2"/>
    <n v="343"/>
  </r>
  <r>
    <x v="168"/>
    <x v="0"/>
    <s v="2024-2025"/>
    <x v="0"/>
    <x v="90"/>
    <x v="3"/>
    <x v="3"/>
    <n v="4700"/>
    <x v="0"/>
    <x v="17"/>
    <x v="7"/>
    <x v="7"/>
    <n v="596"/>
  </r>
  <r>
    <x v="245"/>
    <x v="2"/>
    <s v="2025-2026"/>
    <x v="0"/>
    <x v="75"/>
    <x v="0"/>
    <x v="0"/>
    <n v="6450"/>
    <x v="0"/>
    <x v="20"/>
    <x v="6"/>
    <x v="6"/>
    <n v="653"/>
  </r>
  <r>
    <x v="322"/>
    <x v="0"/>
    <s v="2024-2025"/>
    <x v="1"/>
    <x v="43"/>
    <x v="1"/>
    <x v="1"/>
    <n v="2560"/>
    <x v="0"/>
    <x v="2"/>
    <x v="2"/>
    <x v="2"/>
    <n v="237"/>
  </r>
  <r>
    <x v="372"/>
    <x v="0"/>
    <s v="2024-2025"/>
    <x v="0"/>
    <x v="37"/>
    <x v="1"/>
    <x v="1"/>
    <n v="2750"/>
    <x v="0"/>
    <x v="11"/>
    <x v="7"/>
    <x v="7"/>
    <n v="672"/>
  </r>
  <r>
    <x v="533"/>
    <x v="1"/>
    <s v="2023-2024"/>
    <x v="1"/>
    <x v="83"/>
    <x v="0"/>
    <x v="0"/>
    <n v="6052"/>
    <x v="0"/>
    <x v="0"/>
    <x v="3"/>
    <x v="3"/>
    <n v="773"/>
  </r>
  <r>
    <x v="377"/>
    <x v="1"/>
    <s v="2023-2024"/>
    <x v="1"/>
    <x v="47"/>
    <x v="1"/>
    <x v="1"/>
    <n v="2101"/>
    <x v="0"/>
    <x v="4"/>
    <x v="9"/>
    <x v="9"/>
    <n v="361"/>
  </r>
  <r>
    <x v="12"/>
    <x v="0"/>
    <s v="2024-2025"/>
    <x v="0"/>
    <x v="75"/>
    <x v="0"/>
    <x v="0"/>
    <n v="6450"/>
    <x v="0"/>
    <x v="20"/>
    <x v="3"/>
    <x v="3"/>
    <n v="663"/>
  </r>
  <r>
    <x v="550"/>
    <x v="2"/>
    <s v="2025-2026"/>
    <x v="0"/>
    <x v="67"/>
    <x v="3"/>
    <x v="3"/>
    <n v="4551"/>
    <x v="0"/>
    <x v="15"/>
    <x v="3"/>
    <x v="3"/>
    <n v="347"/>
  </r>
  <r>
    <x v="3"/>
    <x v="0"/>
    <s v="2024-2025"/>
    <x v="1"/>
    <x v="50"/>
    <x v="4"/>
    <x v="4"/>
    <n v="3179"/>
    <x v="0"/>
    <x v="6"/>
    <x v="6"/>
    <x v="6"/>
    <n v="340"/>
  </r>
  <r>
    <x v="431"/>
    <x v="0"/>
    <s v="2024-2025"/>
    <x v="0"/>
    <x v="21"/>
    <x v="3"/>
    <x v="3"/>
    <n v="4012"/>
    <x v="0"/>
    <x v="10"/>
    <x v="6"/>
    <x v="6"/>
    <n v="275"/>
  </r>
  <r>
    <x v="278"/>
    <x v="2"/>
    <s v="2025-2026"/>
    <x v="0"/>
    <x v="13"/>
    <x v="1"/>
    <x v="1"/>
    <n v="2480"/>
    <x v="0"/>
    <x v="1"/>
    <x v="2"/>
    <x v="2"/>
    <n v="347"/>
  </r>
  <r>
    <x v="255"/>
    <x v="0"/>
    <s v="2024-2025"/>
    <x v="1"/>
    <x v="14"/>
    <x v="1"/>
    <x v="1"/>
    <n v="2790"/>
    <x v="0"/>
    <x v="11"/>
    <x v="2"/>
    <x v="2"/>
    <n v="383"/>
  </r>
  <r>
    <x v="515"/>
    <x v="0"/>
    <s v="2024-2025"/>
    <x v="1"/>
    <x v="79"/>
    <x v="6"/>
    <x v="6"/>
    <n v="5290"/>
    <x v="0"/>
    <x v="18"/>
    <x v="9"/>
    <x v="9"/>
    <n v="303"/>
  </r>
  <r>
    <x v="322"/>
    <x v="0"/>
    <s v="2024-2025"/>
    <x v="1"/>
    <x v="30"/>
    <x v="4"/>
    <x v="4"/>
    <n v="3131"/>
    <x v="0"/>
    <x v="6"/>
    <x v="0"/>
    <x v="0"/>
    <n v="619"/>
  </r>
  <r>
    <x v="423"/>
    <x v="0"/>
    <s v="2024-2025"/>
    <x v="1"/>
    <x v="23"/>
    <x v="1"/>
    <x v="1"/>
    <n v="2650"/>
    <x v="0"/>
    <x v="11"/>
    <x v="0"/>
    <x v="0"/>
    <n v="228"/>
  </r>
  <r>
    <x v="631"/>
    <x v="0"/>
    <s v="2024-2025"/>
    <x v="0"/>
    <x v="49"/>
    <x v="4"/>
    <x v="4"/>
    <n v="3134"/>
    <x v="0"/>
    <x v="6"/>
    <x v="3"/>
    <x v="3"/>
    <n v="642"/>
  </r>
  <r>
    <x v="244"/>
    <x v="0"/>
    <s v="2024-2025"/>
    <x v="0"/>
    <x v="61"/>
    <x v="6"/>
    <x v="6"/>
    <n v="5343"/>
    <x v="0"/>
    <x v="18"/>
    <x v="0"/>
    <x v="0"/>
    <n v="245"/>
  </r>
  <r>
    <x v="306"/>
    <x v="0"/>
    <s v="2024-2025"/>
    <x v="1"/>
    <x v="43"/>
    <x v="1"/>
    <x v="1"/>
    <n v="2560"/>
    <x v="0"/>
    <x v="2"/>
    <x v="9"/>
    <x v="9"/>
    <n v="675"/>
  </r>
  <r>
    <x v="128"/>
    <x v="2"/>
    <s v="2025-2026"/>
    <x v="1"/>
    <x v="4"/>
    <x v="1"/>
    <x v="1"/>
    <n v="2154"/>
    <x v="0"/>
    <x v="4"/>
    <x v="9"/>
    <x v="9"/>
    <n v="457"/>
  </r>
  <r>
    <x v="634"/>
    <x v="0"/>
    <s v="2024-2025"/>
    <x v="0"/>
    <x v="11"/>
    <x v="5"/>
    <x v="5"/>
    <n v="7010"/>
    <x v="0"/>
    <x v="9"/>
    <x v="0"/>
    <x v="0"/>
    <n v="103"/>
  </r>
  <r>
    <x v="13"/>
    <x v="0"/>
    <s v="2024-2025"/>
    <x v="1"/>
    <x v="82"/>
    <x v="3"/>
    <x v="3"/>
    <n v="4655"/>
    <x v="0"/>
    <x v="17"/>
    <x v="0"/>
    <x v="0"/>
    <n v="703"/>
  </r>
  <r>
    <x v="57"/>
    <x v="0"/>
    <s v="2024-2025"/>
    <x v="1"/>
    <x v="20"/>
    <x v="4"/>
    <x v="4"/>
    <n v="3429"/>
    <x v="0"/>
    <x v="8"/>
    <x v="3"/>
    <x v="3"/>
    <n v="27"/>
  </r>
  <r>
    <x v="438"/>
    <x v="2"/>
    <s v="2025-2026"/>
    <x v="0"/>
    <x v="21"/>
    <x v="3"/>
    <x v="3"/>
    <n v="4012"/>
    <x v="0"/>
    <x v="10"/>
    <x v="0"/>
    <x v="0"/>
    <n v="283"/>
  </r>
  <r>
    <x v="460"/>
    <x v="1"/>
    <s v="2023-2024"/>
    <x v="0"/>
    <x v="96"/>
    <x v="4"/>
    <x v="4"/>
    <n v="3690"/>
    <x v="0"/>
    <x v="16"/>
    <x v="0"/>
    <x v="0"/>
    <n v="576"/>
  </r>
  <r>
    <x v="436"/>
    <x v="1"/>
    <s v="2023-2024"/>
    <x v="0"/>
    <x v="25"/>
    <x v="4"/>
    <x v="4"/>
    <n v="3550"/>
    <x v="0"/>
    <x v="8"/>
    <x v="7"/>
    <x v="7"/>
    <n v="359"/>
  </r>
  <r>
    <x v="650"/>
    <x v="2"/>
    <s v="2025-2026"/>
    <x v="1"/>
    <x v="17"/>
    <x v="3"/>
    <x v="3"/>
    <n v="4825"/>
    <x v="0"/>
    <x v="12"/>
    <x v="1"/>
    <x v="1"/>
    <n v="360"/>
  </r>
  <r>
    <x v="152"/>
    <x v="0"/>
    <s v="2024-2025"/>
    <x v="0"/>
    <x v="17"/>
    <x v="3"/>
    <x v="3"/>
    <n v="4825"/>
    <x v="0"/>
    <x v="12"/>
    <x v="3"/>
    <x v="3"/>
    <n v="505"/>
  </r>
  <r>
    <x v="413"/>
    <x v="0"/>
    <s v="2024-2025"/>
    <x v="1"/>
    <x v="51"/>
    <x v="4"/>
    <x v="4"/>
    <n v="3630"/>
    <x v="0"/>
    <x v="16"/>
    <x v="3"/>
    <x v="3"/>
    <n v="189"/>
  </r>
  <r>
    <x v="549"/>
    <x v="2"/>
    <s v="2025-2026"/>
    <x v="0"/>
    <x v="3"/>
    <x v="3"/>
    <x v="3"/>
    <n v="4220"/>
    <x v="0"/>
    <x v="3"/>
    <x v="0"/>
    <x v="0"/>
    <n v="189"/>
  </r>
  <r>
    <x v="274"/>
    <x v="2"/>
    <s v="2025-2026"/>
    <x v="0"/>
    <x v="39"/>
    <x v="0"/>
    <x v="0"/>
    <n v="6330"/>
    <x v="0"/>
    <x v="14"/>
    <x v="1"/>
    <x v="1"/>
    <n v="694"/>
  </r>
  <r>
    <x v="175"/>
    <x v="1"/>
    <s v="2023-2024"/>
    <x v="1"/>
    <x v="50"/>
    <x v="4"/>
    <x v="4"/>
    <n v="3179"/>
    <x v="0"/>
    <x v="6"/>
    <x v="0"/>
    <x v="0"/>
    <n v="633"/>
  </r>
  <r>
    <x v="16"/>
    <x v="1"/>
    <s v="2023-2024"/>
    <x v="1"/>
    <x v="42"/>
    <x v="3"/>
    <x v="3"/>
    <n v="4870"/>
    <x v="0"/>
    <x v="12"/>
    <x v="6"/>
    <x v="6"/>
    <n v="531"/>
  </r>
  <r>
    <x v="625"/>
    <x v="1"/>
    <s v="2023-2024"/>
    <x v="0"/>
    <x v="40"/>
    <x v="4"/>
    <x v="4"/>
    <n v="3353"/>
    <x v="0"/>
    <x v="8"/>
    <x v="6"/>
    <x v="6"/>
    <n v="164"/>
  </r>
  <r>
    <x v="371"/>
    <x v="0"/>
    <s v="2024-2025"/>
    <x v="1"/>
    <x v="19"/>
    <x v="1"/>
    <x v="1"/>
    <n v="2800"/>
    <x v="0"/>
    <x v="11"/>
    <x v="4"/>
    <x v="4"/>
    <n v="466"/>
  </r>
  <r>
    <x v="301"/>
    <x v="0"/>
    <s v="2024-2025"/>
    <x v="1"/>
    <x v="81"/>
    <x v="3"/>
    <x v="3"/>
    <n v="4680"/>
    <x v="0"/>
    <x v="17"/>
    <x v="7"/>
    <x v="7"/>
    <n v="473"/>
  </r>
  <r>
    <x v="55"/>
    <x v="0"/>
    <s v="2024-2025"/>
    <x v="1"/>
    <x v="3"/>
    <x v="3"/>
    <x v="3"/>
    <n v="4220"/>
    <x v="0"/>
    <x v="3"/>
    <x v="4"/>
    <x v="4"/>
    <n v="625"/>
  </r>
  <r>
    <x v="613"/>
    <x v="2"/>
    <s v="2025-2026"/>
    <x v="0"/>
    <x v="68"/>
    <x v="7"/>
    <x v="7"/>
    <n v="800"/>
    <x v="0"/>
    <x v="19"/>
    <x v="8"/>
    <x v="8"/>
    <n v="407"/>
  </r>
  <r>
    <x v="445"/>
    <x v="0"/>
    <s v="2024-2025"/>
    <x v="1"/>
    <x v="83"/>
    <x v="0"/>
    <x v="0"/>
    <n v="6052"/>
    <x v="0"/>
    <x v="0"/>
    <x v="2"/>
    <x v="2"/>
    <n v="437"/>
  </r>
  <r>
    <x v="214"/>
    <x v="2"/>
    <s v="2025-2026"/>
    <x v="1"/>
    <x v="46"/>
    <x v="3"/>
    <x v="3"/>
    <n v="4740"/>
    <x v="0"/>
    <x v="17"/>
    <x v="7"/>
    <x v="7"/>
    <n v="322"/>
  </r>
  <r>
    <x v="651"/>
    <x v="0"/>
    <s v="2024-2025"/>
    <x v="1"/>
    <x v="7"/>
    <x v="4"/>
    <x v="4"/>
    <n v="3175"/>
    <x v="0"/>
    <x v="6"/>
    <x v="7"/>
    <x v="7"/>
    <n v="235"/>
  </r>
  <r>
    <x v="182"/>
    <x v="1"/>
    <s v="2023-2024"/>
    <x v="1"/>
    <x v="72"/>
    <x v="4"/>
    <x v="4"/>
    <n v="3931"/>
    <x v="0"/>
    <x v="16"/>
    <x v="3"/>
    <x v="3"/>
    <n v="417"/>
  </r>
  <r>
    <x v="534"/>
    <x v="1"/>
    <s v="2023-2024"/>
    <x v="1"/>
    <x v="82"/>
    <x v="3"/>
    <x v="3"/>
    <n v="4655"/>
    <x v="0"/>
    <x v="17"/>
    <x v="9"/>
    <x v="9"/>
    <n v="592"/>
  </r>
  <r>
    <x v="388"/>
    <x v="2"/>
    <s v="2025-2026"/>
    <x v="1"/>
    <x v="14"/>
    <x v="1"/>
    <x v="1"/>
    <n v="2790"/>
    <x v="0"/>
    <x v="11"/>
    <x v="9"/>
    <x v="9"/>
    <n v="103"/>
  </r>
  <r>
    <x v="498"/>
    <x v="1"/>
    <s v="2023-2024"/>
    <x v="1"/>
    <x v="42"/>
    <x v="3"/>
    <x v="3"/>
    <n v="4870"/>
    <x v="0"/>
    <x v="12"/>
    <x v="3"/>
    <x v="3"/>
    <n v="487"/>
  </r>
  <r>
    <x v="652"/>
    <x v="1"/>
    <s v="2023-2024"/>
    <x v="1"/>
    <x v="23"/>
    <x v="1"/>
    <x v="1"/>
    <n v="2650"/>
    <x v="0"/>
    <x v="11"/>
    <x v="2"/>
    <x v="2"/>
    <n v="698"/>
  </r>
  <r>
    <x v="450"/>
    <x v="0"/>
    <s v="2024-2025"/>
    <x v="1"/>
    <x v="0"/>
    <x v="0"/>
    <x v="0"/>
    <n v="6021"/>
    <x v="0"/>
    <x v="0"/>
    <x v="2"/>
    <x v="2"/>
    <n v="746"/>
  </r>
  <r>
    <x v="25"/>
    <x v="1"/>
    <s v="2023-2024"/>
    <x v="0"/>
    <x v="30"/>
    <x v="4"/>
    <x v="4"/>
    <n v="3131"/>
    <x v="0"/>
    <x v="6"/>
    <x v="3"/>
    <x v="3"/>
    <n v="599"/>
  </r>
  <r>
    <x v="653"/>
    <x v="0"/>
    <s v="2024-2025"/>
    <x v="1"/>
    <x v="80"/>
    <x v="0"/>
    <x v="0"/>
    <n v="6109"/>
    <x v="0"/>
    <x v="14"/>
    <x v="5"/>
    <x v="5"/>
    <n v="81"/>
  </r>
  <r>
    <x v="519"/>
    <x v="0"/>
    <s v="2024-2025"/>
    <x v="1"/>
    <x v="50"/>
    <x v="4"/>
    <x v="4"/>
    <n v="3179"/>
    <x v="0"/>
    <x v="6"/>
    <x v="6"/>
    <x v="6"/>
    <n v="508"/>
  </r>
  <r>
    <x v="565"/>
    <x v="1"/>
    <s v="2023-2024"/>
    <x v="1"/>
    <x v="55"/>
    <x v="3"/>
    <x v="3"/>
    <n v="4703"/>
    <x v="0"/>
    <x v="17"/>
    <x v="4"/>
    <x v="4"/>
    <n v="444"/>
  </r>
  <r>
    <x v="598"/>
    <x v="0"/>
    <s v="2024-2025"/>
    <x v="0"/>
    <x v="11"/>
    <x v="5"/>
    <x v="5"/>
    <n v="7010"/>
    <x v="0"/>
    <x v="9"/>
    <x v="2"/>
    <x v="2"/>
    <n v="775"/>
  </r>
  <r>
    <x v="536"/>
    <x v="2"/>
    <s v="2025-2026"/>
    <x v="1"/>
    <x v="49"/>
    <x v="4"/>
    <x v="4"/>
    <n v="3134"/>
    <x v="0"/>
    <x v="6"/>
    <x v="6"/>
    <x v="6"/>
    <n v="119"/>
  </r>
  <r>
    <x v="274"/>
    <x v="2"/>
    <s v="2025-2026"/>
    <x v="1"/>
    <x v="23"/>
    <x v="1"/>
    <x v="1"/>
    <n v="2650"/>
    <x v="0"/>
    <x v="11"/>
    <x v="3"/>
    <x v="3"/>
    <n v="215"/>
  </r>
  <r>
    <x v="537"/>
    <x v="2"/>
    <s v="2025-2026"/>
    <x v="1"/>
    <x v="36"/>
    <x v="4"/>
    <x v="4"/>
    <n v="3148"/>
    <x v="0"/>
    <x v="6"/>
    <x v="9"/>
    <x v="9"/>
    <n v="704"/>
  </r>
  <r>
    <x v="596"/>
    <x v="0"/>
    <s v="2024-2025"/>
    <x v="0"/>
    <x v="95"/>
    <x v="7"/>
    <x v="7"/>
    <n v="870"/>
    <x v="0"/>
    <x v="19"/>
    <x v="6"/>
    <x v="6"/>
    <n v="774"/>
  </r>
  <r>
    <x v="541"/>
    <x v="0"/>
    <s v="2024-2025"/>
    <x v="1"/>
    <x v="56"/>
    <x v="1"/>
    <x v="1"/>
    <n v="2795"/>
    <x v="0"/>
    <x v="11"/>
    <x v="6"/>
    <x v="6"/>
    <n v="576"/>
  </r>
  <r>
    <x v="200"/>
    <x v="2"/>
    <s v="2025-2026"/>
    <x v="1"/>
    <x v="53"/>
    <x v="3"/>
    <x v="3"/>
    <n v="4119"/>
    <x v="0"/>
    <x v="10"/>
    <x v="8"/>
    <x v="8"/>
    <n v="584"/>
  </r>
  <r>
    <x v="199"/>
    <x v="0"/>
    <s v="2024-2025"/>
    <x v="0"/>
    <x v="87"/>
    <x v="2"/>
    <x v="2"/>
    <n v="2609"/>
    <x v="0"/>
    <x v="2"/>
    <x v="7"/>
    <x v="7"/>
    <n v="473"/>
  </r>
  <r>
    <x v="127"/>
    <x v="1"/>
    <s v="2023-2024"/>
    <x v="1"/>
    <x v="7"/>
    <x v="4"/>
    <x v="4"/>
    <n v="3175"/>
    <x v="0"/>
    <x v="6"/>
    <x v="5"/>
    <x v="5"/>
    <n v="487"/>
  </r>
  <r>
    <x v="210"/>
    <x v="0"/>
    <s v="2024-2025"/>
    <x v="0"/>
    <x v="8"/>
    <x v="1"/>
    <x v="1"/>
    <n v="2158"/>
    <x v="0"/>
    <x v="4"/>
    <x v="2"/>
    <x v="2"/>
    <n v="425"/>
  </r>
  <r>
    <x v="6"/>
    <x v="1"/>
    <s v="2023-2024"/>
    <x v="1"/>
    <x v="46"/>
    <x v="3"/>
    <x v="3"/>
    <n v="4740"/>
    <x v="0"/>
    <x v="17"/>
    <x v="4"/>
    <x v="4"/>
    <n v="750"/>
  </r>
  <r>
    <x v="516"/>
    <x v="2"/>
    <s v="2025-2026"/>
    <x v="0"/>
    <x v="60"/>
    <x v="1"/>
    <x v="1"/>
    <n v="2541"/>
    <x v="0"/>
    <x v="2"/>
    <x v="1"/>
    <x v="1"/>
    <n v="451"/>
  </r>
  <r>
    <x v="363"/>
    <x v="2"/>
    <s v="2025-2026"/>
    <x v="0"/>
    <x v="27"/>
    <x v="4"/>
    <x v="4"/>
    <n v="3066"/>
    <x v="0"/>
    <x v="7"/>
    <x v="7"/>
    <x v="7"/>
    <n v="207"/>
  </r>
  <r>
    <x v="141"/>
    <x v="0"/>
    <s v="2024-2025"/>
    <x v="0"/>
    <x v="84"/>
    <x v="3"/>
    <x v="3"/>
    <n v="4215"/>
    <x v="0"/>
    <x v="3"/>
    <x v="3"/>
    <x v="3"/>
    <n v="625"/>
  </r>
  <r>
    <x v="654"/>
    <x v="2"/>
    <s v="2025-2026"/>
    <x v="1"/>
    <x v="53"/>
    <x v="3"/>
    <x v="3"/>
    <n v="4119"/>
    <x v="0"/>
    <x v="10"/>
    <x v="3"/>
    <x v="3"/>
    <n v="516"/>
  </r>
  <r>
    <x v="394"/>
    <x v="0"/>
    <s v="2024-2025"/>
    <x v="0"/>
    <x v="44"/>
    <x v="4"/>
    <x v="4"/>
    <n v="3977"/>
    <x v="0"/>
    <x v="16"/>
    <x v="6"/>
    <x v="6"/>
    <n v="383"/>
  </r>
  <r>
    <x v="215"/>
    <x v="2"/>
    <s v="2025-2026"/>
    <x v="0"/>
    <x v="37"/>
    <x v="1"/>
    <x v="1"/>
    <n v="2750"/>
    <x v="0"/>
    <x v="11"/>
    <x v="3"/>
    <x v="3"/>
    <n v="501"/>
  </r>
  <r>
    <x v="271"/>
    <x v="1"/>
    <s v="2023-2024"/>
    <x v="0"/>
    <x v="31"/>
    <x v="1"/>
    <x v="1"/>
    <n v="2116"/>
    <x v="0"/>
    <x v="4"/>
    <x v="8"/>
    <x v="8"/>
    <n v="515"/>
  </r>
  <r>
    <x v="486"/>
    <x v="0"/>
    <s v="2024-2025"/>
    <x v="0"/>
    <x v="43"/>
    <x v="1"/>
    <x v="1"/>
    <n v="2560"/>
    <x v="0"/>
    <x v="2"/>
    <x v="6"/>
    <x v="6"/>
    <n v="109"/>
  </r>
  <r>
    <x v="655"/>
    <x v="2"/>
    <s v="2025-2026"/>
    <x v="1"/>
    <x v="36"/>
    <x v="4"/>
    <x v="4"/>
    <n v="3148"/>
    <x v="0"/>
    <x v="6"/>
    <x v="6"/>
    <x v="6"/>
    <n v="263"/>
  </r>
  <r>
    <x v="7"/>
    <x v="0"/>
    <s v="2024-2025"/>
    <x v="1"/>
    <x v="71"/>
    <x v="6"/>
    <x v="6"/>
    <n v="5043"/>
    <x v="0"/>
    <x v="13"/>
    <x v="9"/>
    <x v="9"/>
    <n v="597"/>
  </r>
  <r>
    <x v="46"/>
    <x v="2"/>
    <s v="2025-2026"/>
    <x v="0"/>
    <x v="27"/>
    <x v="4"/>
    <x v="4"/>
    <n v="3066"/>
    <x v="0"/>
    <x v="7"/>
    <x v="6"/>
    <x v="6"/>
    <n v="116"/>
  </r>
  <r>
    <x v="654"/>
    <x v="2"/>
    <s v="2025-2026"/>
    <x v="0"/>
    <x v="34"/>
    <x v="4"/>
    <x v="4"/>
    <n v="3018"/>
    <x v="0"/>
    <x v="7"/>
    <x v="3"/>
    <x v="3"/>
    <n v="278"/>
  </r>
  <r>
    <x v="448"/>
    <x v="1"/>
    <s v="2023-2024"/>
    <x v="1"/>
    <x v="80"/>
    <x v="0"/>
    <x v="0"/>
    <n v="6109"/>
    <x v="0"/>
    <x v="14"/>
    <x v="6"/>
    <x v="6"/>
    <n v="343"/>
  </r>
  <r>
    <x v="174"/>
    <x v="0"/>
    <s v="2024-2025"/>
    <x v="0"/>
    <x v="92"/>
    <x v="3"/>
    <x v="3"/>
    <n v="4305"/>
    <x v="0"/>
    <x v="3"/>
    <x v="3"/>
    <x v="3"/>
    <n v="585"/>
  </r>
  <r>
    <x v="77"/>
    <x v="1"/>
    <s v="2023-2024"/>
    <x v="0"/>
    <x v="6"/>
    <x v="0"/>
    <x v="0"/>
    <n v="6010"/>
    <x v="0"/>
    <x v="0"/>
    <x v="4"/>
    <x v="4"/>
    <n v="678"/>
  </r>
  <r>
    <x v="29"/>
    <x v="0"/>
    <s v="2024-2025"/>
    <x v="1"/>
    <x v="77"/>
    <x v="5"/>
    <x v="5"/>
    <n v="7018"/>
    <x v="0"/>
    <x v="9"/>
    <x v="4"/>
    <x v="4"/>
    <n v="481"/>
  </r>
  <r>
    <x v="437"/>
    <x v="0"/>
    <s v="2024-2025"/>
    <x v="0"/>
    <x v="89"/>
    <x v="4"/>
    <x v="4"/>
    <n v="3136"/>
    <x v="0"/>
    <x v="6"/>
    <x v="7"/>
    <x v="7"/>
    <n v="225"/>
  </r>
  <r>
    <x v="501"/>
    <x v="2"/>
    <s v="2025-2026"/>
    <x v="0"/>
    <x v="22"/>
    <x v="1"/>
    <x v="1"/>
    <n v="2539"/>
    <x v="0"/>
    <x v="2"/>
    <x v="3"/>
    <x v="3"/>
    <n v="323"/>
  </r>
  <r>
    <x v="194"/>
    <x v="2"/>
    <s v="2025-2026"/>
    <x v="1"/>
    <x v="22"/>
    <x v="1"/>
    <x v="1"/>
    <n v="2539"/>
    <x v="0"/>
    <x v="2"/>
    <x v="3"/>
    <x v="3"/>
    <n v="768"/>
  </r>
  <r>
    <x v="213"/>
    <x v="1"/>
    <s v="2023-2024"/>
    <x v="0"/>
    <x v="88"/>
    <x v="6"/>
    <x v="6"/>
    <n v="5011"/>
    <x v="0"/>
    <x v="13"/>
    <x v="4"/>
    <x v="4"/>
    <n v="326"/>
  </r>
  <r>
    <x v="642"/>
    <x v="0"/>
    <s v="2024-2025"/>
    <x v="1"/>
    <x v="23"/>
    <x v="1"/>
    <x v="1"/>
    <n v="2650"/>
    <x v="0"/>
    <x v="11"/>
    <x v="4"/>
    <x v="4"/>
    <n v="208"/>
  </r>
  <r>
    <x v="28"/>
    <x v="2"/>
    <s v="2025-2026"/>
    <x v="1"/>
    <x v="76"/>
    <x v="1"/>
    <x v="1"/>
    <n v="2031"/>
    <x v="0"/>
    <x v="5"/>
    <x v="8"/>
    <x v="8"/>
    <n v="358"/>
  </r>
  <r>
    <x v="2"/>
    <x v="1"/>
    <s v="2023-2024"/>
    <x v="1"/>
    <x v="83"/>
    <x v="0"/>
    <x v="0"/>
    <n v="6052"/>
    <x v="0"/>
    <x v="0"/>
    <x v="6"/>
    <x v="6"/>
    <n v="466"/>
  </r>
  <r>
    <x v="546"/>
    <x v="1"/>
    <s v="2023-2024"/>
    <x v="1"/>
    <x v="50"/>
    <x v="4"/>
    <x v="4"/>
    <n v="3179"/>
    <x v="0"/>
    <x v="6"/>
    <x v="7"/>
    <x v="7"/>
    <n v="552"/>
  </r>
  <r>
    <x v="354"/>
    <x v="0"/>
    <s v="2024-2025"/>
    <x v="0"/>
    <x v="88"/>
    <x v="6"/>
    <x v="6"/>
    <n v="5011"/>
    <x v="0"/>
    <x v="13"/>
    <x v="7"/>
    <x v="7"/>
    <n v="693"/>
  </r>
  <r>
    <x v="450"/>
    <x v="0"/>
    <s v="2024-2025"/>
    <x v="1"/>
    <x v="18"/>
    <x v="6"/>
    <x v="6"/>
    <n v="5168"/>
    <x v="0"/>
    <x v="13"/>
    <x v="6"/>
    <x v="6"/>
    <n v="189"/>
  </r>
  <r>
    <x v="459"/>
    <x v="2"/>
    <s v="2025-2026"/>
    <x v="0"/>
    <x v="95"/>
    <x v="7"/>
    <x v="7"/>
    <n v="870"/>
    <x v="0"/>
    <x v="19"/>
    <x v="3"/>
    <x v="3"/>
    <n v="281"/>
  </r>
  <r>
    <x v="165"/>
    <x v="0"/>
    <s v="2024-2025"/>
    <x v="0"/>
    <x v="13"/>
    <x v="1"/>
    <x v="1"/>
    <n v="2480"/>
    <x v="0"/>
    <x v="1"/>
    <x v="3"/>
    <x v="3"/>
    <n v="31"/>
  </r>
  <r>
    <x v="194"/>
    <x v="2"/>
    <s v="2025-2026"/>
    <x v="0"/>
    <x v="5"/>
    <x v="1"/>
    <x v="1"/>
    <n v="2067"/>
    <x v="0"/>
    <x v="5"/>
    <x v="1"/>
    <x v="1"/>
    <n v="88"/>
  </r>
  <r>
    <x v="377"/>
    <x v="1"/>
    <s v="2023-2024"/>
    <x v="0"/>
    <x v="75"/>
    <x v="0"/>
    <x v="0"/>
    <n v="6450"/>
    <x v="0"/>
    <x v="20"/>
    <x v="9"/>
    <x v="9"/>
    <n v="244"/>
  </r>
  <r>
    <x v="454"/>
    <x v="0"/>
    <s v="2024-2025"/>
    <x v="0"/>
    <x v="71"/>
    <x v="6"/>
    <x v="6"/>
    <n v="5043"/>
    <x v="0"/>
    <x v="13"/>
    <x v="7"/>
    <x v="7"/>
    <n v="108"/>
  </r>
  <r>
    <x v="271"/>
    <x v="1"/>
    <s v="2023-2024"/>
    <x v="0"/>
    <x v="12"/>
    <x v="3"/>
    <x v="3"/>
    <n v="4068"/>
    <x v="0"/>
    <x v="10"/>
    <x v="6"/>
    <x v="6"/>
    <n v="134"/>
  </r>
  <r>
    <x v="56"/>
    <x v="2"/>
    <s v="2025-2026"/>
    <x v="1"/>
    <x v="79"/>
    <x v="6"/>
    <x v="6"/>
    <n v="5290"/>
    <x v="0"/>
    <x v="18"/>
    <x v="3"/>
    <x v="3"/>
    <n v="596"/>
  </r>
  <r>
    <x v="297"/>
    <x v="1"/>
    <s v="2023-2024"/>
    <x v="1"/>
    <x v="90"/>
    <x v="3"/>
    <x v="3"/>
    <n v="4700"/>
    <x v="0"/>
    <x v="17"/>
    <x v="2"/>
    <x v="2"/>
    <n v="783"/>
  </r>
  <r>
    <x v="79"/>
    <x v="0"/>
    <s v="2024-2025"/>
    <x v="1"/>
    <x v="79"/>
    <x v="6"/>
    <x v="6"/>
    <n v="5290"/>
    <x v="0"/>
    <x v="18"/>
    <x v="4"/>
    <x v="4"/>
    <n v="163"/>
  </r>
  <r>
    <x v="406"/>
    <x v="1"/>
    <s v="2023-2024"/>
    <x v="1"/>
    <x v="56"/>
    <x v="1"/>
    <x v="1"/>
    <n v="2795"/>
    <x v="0"/>
    <x v="11"/>
    <x v="0"/>
    <x v="0"/>
    <n v="356"/>
  </r>
  <r>
    <x v="485"/>
    <x v="2"/>
    <s v="2025-2026"/>
    <x v="1"/>
    <x v="26"/>
    <x v="0"/>
    <x v="0"/>
    <n v="6280"/>
    <x v="0"/>
    <x v="14"/>
    <x v="3"/>
    <x v="3"/>
    <n v="470"/>
  </r>
  <r>
    <x v="453"/>
    <x v="0"/>
    <s v="2024-2025"/>
    <x v="0"/>
    <x v="60"/>
    <x v="1"/>
    <x v="1"/>
    <n v="2541"/>
    <x v="0"/>
    <x v="2"/>
    <x v="5"/>
    <x v="5"/>
    <n v="610"/>
  </r>
  <r>
    <x v="357"/>
    <x v="1"/>
    <s v="2023-2024"/>
    <x v="1"/>
    <x v="52"/>
    <x v="3"/>
    <x v="3"/>
    <n v="4053"/>
    <x v="0"/>
    <x v="10"/>
    <x v="7"/>
    <x v="7"/>
    <n v="92"/>
  </r>
  <r>
    <x v="414"/>
    <x v="2"/>
    <s v="2025-2026"/>
    <x v="1"/>
    <x v="80"/>
    <x v="0"/>
    <x v="0"/>
    <n v="6109"/>
    <x v="0"/>
    <x v="14"/>
    <x v="1"/>
    <x v="1"/>
    <n v="358"/>
  </r>
  <r>
    <x v="293"/>
    <x v="1"/>
    <s v="2023-2024"/>
    <x v="0"/>
    <x v="35"/>
    <x v="3"/>
    <x v="3"/>
    <n v="4558"/>
    <x v="0"/>
    <x v="15"/>
    <x v="1"/>
    <x v="1"/>
    <n v="520"/>
  </r>
  <r>
    <x v="656"/>
    <x v="0"/>
    <s v="2024-2025"/>
    <x v="0"/>
    <x v="90"/>
    <x v="3"/>
    <x v="3"/>
    <n v="4700"/>
    <x v="0"/>
    <x v="17"/>
    <x v="4"/>
    <x v="4"/>
    <n v="229"/>
  </r>
  <r>
    <x v="590"/>
    <x v="1"/>
    <s v="2023-2024"/>
    <x v="0"/>
    <x v="63"/>
    <x v="1"/>
    <x v="1"/>
    <n v="2015"/>
    <x v="0"/>
    <x v="5"/>
    <x v="0"/>
    <x v="0"/>
    <n v="607"/>
  </r>
  <r>
    <x v="160"/>
    <x v="0"/>
    <s v="2024-2025"/>
    <x v="1"/>
    <x v="77"/>
    <x v="5"/>
    <x v="5"/>
    <n v="7018"/>
    <x v="0"/>
    <x v="9"/>
    <x v="3"/>
    <x v="3"/>
    <n v="238"/>
  </r>
  <r>
    <x v="657"/>
    <x v="0"/>
    <s v="2024-2025"/>
    <x v="0"/>
    <x v="88"/>
    <x v="6"/>
    <x v="6"/>
    <n v="5011"/>
    <x v="0"/>
    <x v="13"/>
    <x v="3"/>
    <x v="3"/>
    <n v="786"/>
  </r>
  <r>
    <x v="612"/>
    <x v="0"/>
    <s v="2024-2025"/>
    <x v="1"/>
    <x v="72"/>
    <x v="4"/>
    <x v="4"/>
    <n v="3931"/>
    <x v="0"/>
    <x v="16"/>
    <x v="7"/>
    <x v="7"/>
    <n v="30"/>
  </r>
  <r>
    <x v="355"/>
    <x v="0"/>
    <s v="2024-2025"/>
    <x v="0"/>
    <x v="22"/>
    <x v="1"/>
    <x v="1"/>
    <n v="2539"/>
    <x v="0"/>
    <x v="2"/>
    <x v="3"/>
    <x v="3"/>
    <n v="147"/>
  </r>
  <r>
    <x v="219"/>
    <x v="1"/>
    <s v="2023-2024"/>
    <x v="0"/>
    <x v="8"/>
    <x v="1"/>
    <x v="1"/>
    <n v="2158"/>
    <x v="0"/>
    <x v="4"/>
    <x v="7"/>
    <x v="7"/>
    <n v="670"/>
  </r>
  <r>
    <x v="579"/>
    <x v="2"/>
    <s v="2025-2026"/>
    <x v="1"/>
    <x v="57"/>
    <x v="6"/>
    <x v="6"/>
    <n v="5082"/>
    <x v="0"/>
    <x v="13"/>
    <x v="1"/>
    <x v="1"/>
    <n v="196"/>
  </r>
  <r>
    <x v="153"/>
    <x v="1"/>
    <s v="2023-2024"/>
    <x v="0"/>
    <x v="7"/>
    <x v="4"/>
    <x v="4"/>
    <n v="3175"/>
    <x v="0"/>
    <x v="6"/>
    <x v="1"/>
    <x v="1"/>
    <n v="27"/>
  </r>
  <r>
    <x v="649"/>
    <x v="0"/>
    <s v="2024-2025"/>
    <x v="1"/>
    <x v="83"/>
    <x v="0"/>
    <x v="0"/>
    <n v="6052"/>
    <x v="0"/>
    <x v="0"/>
    <x v="7"/>
    <x v="7"/>
    <n v="87"/>
  </r>
  <r>
    <x v="134"/>
    <x v="0"/>
    <s v="2024-2025"/>
    <x v="1"/>
    <x v="50"/>
    <x v="4"/>
    <x v="4"/>
    <n v="3179"/>
    <x v="0"/>
    <x v="6"/>
    <x v="5"/>
    <x v="5"/>
    <n v="537"/>
  </r>
  <r>
    <x v="382"/>
    <x v="0"/>
    <s v="2024-2025"/>
    <x v="1"/>
    <x v="4"/>
    <x v="1"/>
    <x v="1"/>
    <n v="2154"/>
    <x v="0"/>
    <x v="4"/>
    <x v="1"/>
    <x v="1"/>
    <n v="613"/>
  </r>
  <r>
    <x v="624"/>
    <x v="2"/>
    <s v="2025-2026"/>
    <x v="0"/>
    <x v="5"/>
    <x v="1"/>
    <x v="1"/>
    <n v="2067"/>
    <x v="0"/>
    <x v="5"/>
    <x v="2"/>
    <x v="2"/>
    <n v="306"/>
  </r>
  <r>
    <x v="414"/>
    <x v="2"/>
    <s v="2025-2026"/>
    <x v="0"/>
    <x v="5"/>
    <x v="1"/>
    <x v="1"/>
    <n v="2067"/>
    <x v="0"/>
    <x v="5"/>
    <x v="3"/>
    <x v="3"/>
    <n v="375"/>
  </r>
  <r>
    <x v="123"/>
    <x v="2"/>
    <s v="2025-2026"/>
    <x v="0"/>
    <x v="67"/>
    <x v="3"/>
    <x v="3"/>
    <n v="4551"/>
    <x v="0"/>
    <x v="15"/>
    <x v="3"/>
    <x v="3"/>
    <n v="536"/>
  </r>
  <r>
    <x v="168"/>
    <x v="0"/>
    <s v="2024-2025"/>
    <x v="0"/>
    <x v="8"/>
    <x v="1"/>
    <x v="1"/>
    <n v="2158"/>
    <x v="0"/>
    <x v="4"/>
    <x v="1"/>
    <x v="1"/>
    <n v="251"/>
  </r>
  <r>
    <x v="3"/>
    <x v="0"/>
    <s v="2024-2025"/>
    <x v="0"/>
    <x v="59"/>
    <x v="3"/>
    <x v="3"/>
    <n v="4509"/>
    <x v="0"/>
    <x v="3"/>
    <x v="1"/>
    <x v="1"/>
    <n v="303"/>
  </r>
  <r>
    <x v="268"/>
    <x v="1"/>
    <s v="2023-2024"/>
    <x v="1"/>
    <x v="33"/>
    <x v="4"/>
    <x v="4"/>
    <n v="3280"/>
    <x v="0"/>
    <x v="8"/>
    <x v="9"/>
    <x v="9"/>
    <n v="775"/>
  </r>
  <r>
    <x v="620"/>
    <x v="2"/>
    <s v="2025-2026"/>
    <x v="1"/>
    <x v="18"/>
    <x v="6"/>
    <x v="6"/>
    <n v="5168"/>
    <x v="0"/>
    <x v="13"/>
    <x v="4"/>
    <x v="4"/>
    <n v="355"/>
  </r>
  <r>
    <x v="182"/>
    <x v="1"/>
    <s v="2023-2024"/>
    <x v="1"/>
    <x v="42"/>
    <x v="3"/>
    <x v="3"/>
    <n v="4870"/>
    <x v="0"/>
    <x v="12"/>
    <x v="4"/>
    <x v="4"/>
    <n v="385"/>
  </r>
  <r>
    <x v="145"/>
    <x v="0"/>
    <s v="2024-2025"/>
    <x v="1"/>
    <x v="30"/>
    <x v="4"/>
    <x v="4"/>
    <n v="3131"/>
    <x v="0"/>
    <x v="6"/>
    <x v="4"/>
    <x v="4"/>
    <n v="72"/>
  </r>
  <r>
    <x v="596"/>
    <x v="0"/>
    <s v="2024-2025"/>
    <x v="0"/>
    <x v="29"/>
    <x v="4"/>
    <x v="4"/>
    <n v="3500"/>
    <x v="0"/>
    <x v="8"/>
    <x v="7"/>
    <x v="7"/>
    <n v="356"/>
  </r>
  <r>
    <x v="192"/>
    <x v="1"/>
    <s v="2023-2024"/>
    <x v="1"/>
    <x v="29"/>
    <x v="4"/>
    <x v="4"/>
    <n v="3500"/>
    <x v="0"/>
    <x v="8"/>
    <x v="2"/>
    <x v="2"/>
    <n v="148"/>
  </r>
  <r>
    <x v="342"/>
    <x v="0"/>
    <s v="2024-2025"/>
    <x v="0"/>
    <x v="37"/>
    <x v="1"/>
    <x v="1"/>
    <n v="2750"/>
    <x v="0"/>
    <x v="11"/>
    <x v="3"/>
    <x v="3"/>
    <n v="254"/>
  </r>
  <r>
    <x v="465"/>
    <x v="0"/>
    <s v="2024-2025"/>
    <x v="1"/>
    <x v="20"/>
    <x v="4"/>
    <x v="4"/>
    <n v="3429"/>
    <x v="0"/>
    <x v="8"/>
    <x v="3"/>
    <x v="3"/>
    <n v="375"/>
  </r>
  <r>
    <x v="93"/>
    <x v="2"/>
    <s v="2025-2026"/>
    <x v="0"/>
    <x v="67"/>
    <x v="3"/>
    <x v="3"/>
    <n v="4551"/>
    <x v="0"/>
    <x v="15"/>
    <x v="9"/>
    <x v="9"/>
    <n v="703"/>
  </r>
  <r>
    <x v="548"/>
    <x v="0"/>
    <s v="2024-2025"/>
    <x v="0"/>
    <x v="75"/>
    <x v="0"/>
    <x v="0"/>
    <n v="6450"/>
    <x v="0"/>
    <x v="20"/>
    <x v="9"/>
    <x v="9"/>
    <n v="195"/>
  </r>
  <r>
    <x v="230"/>
    <x v="0"/>
    <s v="2024-2025"/>
    <x v="0"/>
    <x v="31"/>
    <x v="1"/>
    <x v="1"/>
    <n v="2116"/>
    <x v="0"/>
    <x v="4"/>
    <x v="1"/>
    <x v="1"/>
    <n v="111"/>
  </r>
  <r>
    <x v="76"/>
    <x v="2"/>
    <s v="2025-2026"/>
    <x v="1"/>
    <x v="24"/>
    <x v="1"/>
    <x v="1"/>
    <n v="2120"/>
    <x v="0"/>
    <x v="4"/>
    <x v="3"/>
    <x v="3"/>
    <n v="156"/>
  </r>
  <r>
    <x v="591"/>
    <x v="0"/>
    <s v="2024-2025"/>
    <x v="0"/>
    <x v="89"/>
    <x v="4"/>
    <x v="4"/>
    <n v="3136"/>
    <x v="0"/>
    <x v="6"/>
    <x v="3"/>
    <x v="3"/>
    <n v="293"/>
  </r>
  <r>
    <x v="370"/>
    <x v="2"/>
    <s v="2025-2026"/>
    <x v="1"/>
    <x v="46"/>
    <x v="3"/>
    <x v="3"/>
    <n v="4740"/>
    <x v="0"/>
    <x v="17"/>
    <x v="4"/>
    <x v="4"/>
    <n v="351"/>
  </r>
  <r>
    <x v="76"/>
    <x v="2"/>
    <s v="2025-2026"/>
    <x v="0"/>
    <x v="5"/>
    <x v="1"/>
    <x v="1"/>
    <n v="2067"/>
    <x v="0"/>
    <x v="5"/>
    <x v="2"/>
    <x v="2"/>
    <n v="693"/>
  </r>
  <r>
    <x v="269"/>
    <x v="0"/>
    <s v="2024-2025"/>
    <x v="0"/>
    <x v="34"/>
    <x v="4"/>
    <x v="4"/>
    <n v="3018"/>
    <x v="0"/>
    <x v="7"/>
    <x v="0"/>
    <x v="0"/>
    <n v="784"/>
  </r>
  <r>
    <x v="581"/>
    <x v="0"/>
    <s v="2024-2025"/>
    <x v="0"/>
    <x v="6"/>
    <x v="0"/>
    <x v="0"/>
    <n v="6010"/>
    <x v="0"/>
    <x v="0"/>
    <x v="0"/>
    <x v="0"/>
    <n v="234"/>
  </r>
  <r>
    <x v="49"/>
    <x v="2"/>
    <s v="2025-2026"/>
    <x v="1"/>
    <x v="93"/>
    <x v="4"/>
    <x v="4"/>
    <n v="3915"/>
    <x v="0"/>
    <x v="16"/>
    <x v="4"/>
    <x v="4"/>
    <n v="362"/>
  </r>
  <r>
    <x v="320"/>
    <x v="0"/>
    <s v="2024-2025"/>
    <x v="0"/>
    <x v="58"/>
    <x v="0"/>
    <x v="0"/>
    <n v="6027"/>
    <x v="0"/>
    <x v="0"/>
    <x v="0"/>
    <x v="0"/>
    <n v="603"/>
  </r>
  <r>
    <x v="257"/>
    <x v="0"/>
    <s v="2024-2025"/>
    <x v="1"/>
    <x v="60"/>
    <x v="1"/>
    <x v="1"/>
    <n v="2541"/>
    <x v="0"/>
    <x v="2"/>
    <x v="0"/>
    <x v="0"/>
    <n v="466"/>
  </r>
  <r>
    <x v="658"/>
    <x v="2"/>
    <s v="2025-2026"/>
    <x v="1"/>
    <x v="24"/>
    <x v="1"/>
    <x v="1"/>
    <n v="2120"/>
    <x v="0"/>
    <x v="4"/>
    <x v="3"/>
    <x v="3"/>
    <n v="282"/>
  </r>
  <r>
    <x v="310"/>
    <x v="0"/>
    <s v="2024-2025"/>
    <x v="1"/>
    <x v="55"/>
    <x v="3"/>
    <x v="3"/>
    <n v="4703"/>
    <x v="0"/>
    <x v="17"/>
    <x v="0"/>
    <x v="0"/>
    <n v="423"/>
  </r>
  <r>
    <x v="87"/>
    <x v="0"/>
    <s v="2024-2025"/>
    <x v="1"/>
    <x v="17"/>
    <x v="3"/>
    <x v="3"/>
    <n v="4825"/>
    <x v="0"/>
    <x v="12"/>
    <x v="7"/>
    <x v="7"/>
    <n v="463"/>
  </r>
  <r>
    <x v="245"/>
    <x v="2"/>
    <s v="2025-2026"/>
    <x v="1"/>
    <x v="9"/>
    <x v="4"/>
    <x v="4"/>
    <n v="3076"/>
    <x v="0"/>
    <x v="7"/>
    <x v="3"/>
    <x v="3"/>
    <n v="659"/>
  </r>
  <r>
    <x v="43"/>
    <x v="1"/>
    <s v="2023-2024"/>
    <x v="1"/>
    <x v="71"/>
    <x v="6"/>
    <x v="6"/>
    <n v="5043"/>
    <x v="0"/>
    <x v="13"/>
    <x v="1"/>
    <x v="1"/>
    <n v="541"/>
  </r>
  <r>
    <x v="568"/>
    <x v="0"/>
    <s v="2024-2025"/>
    <x v="0"/>
    <x v="27"/>
    <x v="4"/>
    <x v="4"/>
    <n v="3066"/>
    <x v="0"/>
    <x v="7"/>
    <x v="3"/>
    <x v="3"/>
    <n v="753"/>
  </r>
  <r>
    <x v="398"/>
    <x v="0"/>
    <s v="2024-2025"/>
    <x v="1"/>
    <x v="52"/>
    <x v="3"/>
    <x v="3"/>
    <n v="4053"/>
    <x v="0"/>
    <x v="10"/>
    <x v="3"/>
    <x v="3"/>
    <n v="431"/>
  </r>
  <r>
    <x v="144"/>
    <x v="1"/>
    <s v="2023-2024"/>
    <x v="1"/>
    <x v="86"/>
    <x v="0"/>
    <x v="0"/>
    <n v="6725"/>
    <x v="0"/>
    <x v="20"/>
    <x v="1"/>
    <x v="1"/>
    <n v="544"/>
  </r>
  <r>
    <x v="268"/>
    <x v="1"/>
    <s v="2023-2024"/>
    <x v="0"/>
    <x v="68"/>
    <x v="7"/>
    <x v="7"/>
    <n v="800"/>
    <x v="0"/>
    <x v="19"/>
    <x v="3"/>
    <x v="3"/>
    <n v="338"/>
  </r>
  <r>
    <x v="368"/>
    <x v="0"/>
    <s v="2024-2025"/>
    <x v="1"/>
    <x v="78"/>
    <x v="1"/>
    <x v="1"/>
    <n v="2141"/>
    <x v="0"/>
    <x v="4"/>
    <x v="5"/>
    <x v="5"/>
    <n v="511"/>
  </r>
  <r>
    <x v="232"/>
    <x v="1"/>
    <s v="2023-2024"/>
    <x v="0"/>
    <x v="88"/>
    <x v="6"/>
    <x v="6"/>
    <n v="5011"/>
    <x v="0"/>
    <x v="13"/>
    <x v="1"/>
    <x v="1"/>
    <n v="265"/>
  </r>
  <r>
    <x v="81"/>
    <x v="0"/>
    <s v="2024-2025"/>
    <x v="1"/>
    <x v="22"/>
    <x v="1"/>
    <x v="1"/>
    <n v="2539"/>
    <x v="0"/>
    <x v="2"/>
    <x v="4"/>
    <x v="4"/>
    <n v="183"/>
  </r>
  <r>
    <x v="290"/>
    <x v="2"/>
    <s v="2025-2026"/>
    <x v="1"/>
    <x v="36"/>
    <x v="4"/>
    <x v="4"/>
    <n v="3148"/>
    <x v="0"/>
    <x v="6"/>
    <x v="8"/>
    <x v="8"/>
    <n v="670"/>
  </r>
  <r>
    <x v="305"/>
    <x v="2"/>
    <s v="2025-2026"/>
    <x v="1"/>
    <x v="33"/>
    <x v="4"/>
    <x v="4"/>
    <n v="3280"/>
    <x v="0"/>
    <x v="8"/>
    <x v="4"/>
    <x v="4"/>
    <n v="165"/>
  </r>
  <r>
    <x v="298"/>
    <x v="1"/>
    <s v="2023-2024"/>
    <x v="0"/>
    <x v="10"/>
    <x v="4"/>
    <x v="4"/>
    <n v="3551"/>
    <x v="0"/>
    <x v="8"/>
    <x v="3"/>
    <x v="3"/>
    <n v="486"/>
  </r>
  <r>
    <x v="582"/>
    <x v="0"/>
    <s v="2024-2025"/>
    <x v="0"/>
    <x v="65"/>
    <x v="1"/>
    <x v="1"/>
    <n v="2131"/>
    <x v="0"/>
    <x v="4"/>
    <x v="2"/>
    <x v="2"/>
    <n v="456"/>
  </r>
  <r>
    <x v="378"/>
    <x v="2"/>
    <s v="2025-2026"/>
    <x v="0"/>
    <x v="34"/>
    <x v="4"/>
    <x v="4"/>
    <n v="3018"/>
    <x v="0"/>
    <x v="7"/>
    <x v="8"/>
    <x v="8"/>
    <n v="682"/>
  </r>
  <r>
    <x v="86"/>
    <x v="1"/>
    <s v="2023-2024"/>
    <x v="1"/>
    <x v="79"/>
    <x v="6"/>
    <x v="6"/>
    <n v="5290"/>
    <x v="0"/>
    <x v="18"/>
    <x v="2"/>
    <x v="2"/>
    <n v="506"/>
  </r>
  <r>
    <x v="618"/>
    <x v="0"/>
    <s v="2024-2025"/>
    <x v="0"/>
    <x v="51"/>
    <x v="4"/>
    <x v="4"/>
    <n v="3630"/>
    <x v="0"/>
    <x v="16"/>
    <x v="4"/>
    <x v="4"/>
    <n v="48"/>
  </r>
  <r>
    <x v="358"/>
    <x v="0"/>
    <s v="2024-2025"/>
    <x v="0"/>
    <x v="5"/>
    <x v="1"/>
    <x v="1"/>
    <n v="2067"/>
    <x v="0"/>
    <x v="5"/>
    <x v="3"/>
    <x v="3"/>
    <n v="290"/>
  </r>
  <r>
    <x v="649"/>
    <x v="0"/>
    <s v="2024-2025"/>
    <x v="0"/>
    <x v="2"/>
    <x v="2"/>
    <x v="2"/>
    <n v="2617"/>
    <x v="0"/>
    <x v="2"/>
    <x v="0"/>
    <x v="0"/>
    <n v="259"/>
  </r>
  <r>
    <x v="40"/>
    <x v="0"/>
    <s v="2024-2025"/>
    <x v="1"/>
    <x v="50"/>
    <x v="4"/>
    <x v="4"/>
    <n v="3179"/>
    <x v="0"/>
    <x v="6"/>
    <x v="4"/>
    <x v="4"/>
    <n v="545"/>
  </r>
  <r>
    <x v="630"/>
    <x v="0"/>
    <s v="2024-2025"/>
    <x v="0"/>
    <x v="2"/>
    <x v="2"/>
    <x v="2"/>
    <n v="2617"/>
    <x v="0"/>
    <x v="2"/>
    <x v="4"/>
    <x v="4"/>
    <n v="793"/>
  </r>
  <r>
    <x v="13"/>
    <x v="0"/>
    <s v="2024-2025"/>
    <x v="1"/>
    <x v="82"/>
    <x v="3"/>
    <x v="3"/>
    <n v="4655"/>
    <x v="0"/>
    <x v="17"/>
    <x v="7"/>
    <x v="7"/>
    <n v="664"/>
  </r>
  <r>
    <x v="59"/>
    <x v="0"/>
    <s v="2024-2025"/>
    <x v="0"/>
    <x v="3"/>
    <x v="3"/>
    <x v="3"/>
    <n v="4220"/>
    <x v="0"/>
    <x v="3"/>
    <x v="7"/>
    <x v="7"/>
    <n v="217"/>
  </r>
  <r>
    <x v="173"/>
    <x v="0"/>
    <s v="2024-2025"/>
    <x v="1"/>
    <x v="30"/>
    <x v="4"/>
    <x v="4"/>
    <n v="3131"/>
    <x v="0"/>
    <x v="6"/>
    <x v="7"/>
    <x v="7"/>
    <n v="624"/>
  </r>
  <r>
    <x v="425"/>
    <x v="2"/>
    <s v="2025-2026"/>
    <x v="0"/>
    <x v="90"/>
    <x v="3"/>
    <x v="3"/>
    <n v="4700"/>
    <x v="0"/>
    <x v="17"/>
    <x v="3"/>
    <x v="3"/>
    <n v="121"/>
  </r>
  <r>
    <x v="68"/>
    <x v="2"/>
    <s v="2025-2026"/>
    <x v="0"/>
    <x v="28"/>
    <x v="1"/>
    <x v="1"/>
    <n v="2830"/>
    <x v="0"/>
    <x v="11"/>
    <x v="5"/>
    <x v="5"/>
    <n v="301"/>
  </r>
  <r>
    <x v="60"/>
    <x v="0"/>
    <s v="2024-2025"/>
    <x v="0"/>
    <x v="69"/>
    <x v="4"/>
    <x v="4"/>
    <n v="3199"/>
    <x v="0"/>
    <x v="6"/>
    <x v="5"/>
    <x v="5"/>
    <n v="601"/>
  </r>
  <r>
    <x v="447"/>
    <x v="0"/>
    <s v="2024-2025"/>
    <x v="1"/>
    <x v="55"/>
    <x v="3"/>
    <x v="3"/>
    <n v="4703"/>
    <x v="0"/>
    <x v="17"/>
    <x v="3"/>
    <x v="3"/>
    <n v="360"/>
  </r>
  <r>
    <x v="459"/>
    <x v="2"/>
    <s v="2025-2026"/>
    <x v="1"/>
    <x v="44"/>
    <x v="4"/>
    <x v="4"/>
    <n v="3977"/>
    <x v="0"/>
    <x v="16"/>
    <x v="3"/>
    <x v="3"/>
    <n v="21"/>
  </r>
  <r>
    <x v="659"/>
    <x v="0"/>
    <s v="2024-2025"/>
    <x v="0"/>
    <x v="61"/>
    <x v="6"/>
    <x v="6"/>
    <n v="5343"/>
    <x v="0"/>
    <x v="18"/>
    <x v="5"/>
    <x v="5"/>
    <n v="362"/>
  </r>
  <r>
    <x v="114"/>
    <x v="0"/>
    <s v="2024-2025"/>
    <x v="1"/>
    <x v="20"/>
    <x v="4"/>
    <x v="4"/>
    <n v="3429"/>
    <x v="0"/>
    <x v="8"/>
    <x v="1"/>
    <x v="1"/>
    <n v="34"/>
  </r>
  <r>
    <x v="2"/>
    <x v="1"/>
    <s v="2023-2024"/>
    <x v="1"/>
    <x v="17"/>
    <x v="3"/>
    <x v="3"/>
    <n v="4825"/>
    <x v="0"/>
    <x v="12"/>
    <x v="0"/>
    <x v="0"/>
    <n v="653"/>
  </r>
  <r>
    <x v="112"/>
    <x v="0"/>
    <s v="2024-2025"/>
    <x v="1"/>
    <x v="0"/>
    <x v="0"/>
    <x v="0"/>
    <n v="6021"/>
    <x v="0"/>
    <x v="0"/>
    <x v="7"/>
    <x v="7"/>
    <n v="326"/>
  </r>
  <r>
    <x v="32"/>
    <x v="0"/>
    <s v="2024-2025"/>
    <x v="1"/>
    <x v="18"/>
    <x v="6"/>
    <x v="6"/>
    <n v="5168"/>
    <x v="0"/>
    <x v="13"/>
    <x v="2"/>
    <x v="2"/>
    <n v="211"/>
  </r>
  <r>
    <x v="660"/>
    <x v="0"/>
    <s v="2024-2025"/>
    <x v="1"/>
    <x v="53"/>
    <x v="3"/>
    <x v="3"/>
    <n v="4119"/>
    <x v="0"/>
    <x v="10"/>
    <x v="4"/>
    <x v="4"/>
    <n v="425"/>
  </r>
  <r>
    <x v="636"/>
    <x v="0"/>
    <s v="2024-2025"/>
    <x v="1"/>
    <x v="3"/>
    <x v="3"/>
    <x v="3"/>
    <n v="4220"/>
    <x v="0"/>
    <x v="3"/>
    <x v="9"/>
    <x v="9"/>
    <n v="775"/>
  </r>
  <r>
    <x v="211"/>
    <x v="0"/>
    <s v="2024-2025"/>
    <x v="1"/>
    <x v="53"/>
    <x v="3"/>
    <x v="3"/>
    <n v="4119"/>
    <x v="0"/>
    <x v="10"/>
    <x v="8"/>
    <x v="8"/>
    <n v="138"/>
  </r>
  <r>
    <x v="661"/>
    <x v="0"/>
    <s v="2024-2025"/>
    <x v="1"/>
    <x v="54"/>
    <x v="4"/>
    <x v="4"/>
    <n v="3030"/>
    <x v="0"/>
    <x v="7"/>
    <x v="7"/>
    <x v="7"/>
    <n v="296"/>
  </r>
  <r>
    <x v="610"/>
    <x v="1"/>
    <s v="2023-2024"/>
    <x v="1"/>
    <x v="35"/>
    <x v="3"/>
    <x v="3"/>
    <n v="4558"/>
    <x v="0"/>
    <x v="15"/>
    <x v="3"/>
    <x v="3"/>
    <n v="510"/>
  </r>
  <r>
    <x v="38"/>
    <x v="0"/>
    <s v="2024-2025"/>
    <x v="0"/>
    <x v="65"/>
    <x v="1"/>
    <x v="1"/>
    <n v="2131"/>
    <x v="0"/>
    <x v="4"/>
    <x v="2"/>
    <x v="2"/>
    <n v="662"/>
  </r>
  <r>
    <x v="607"/>
    <x v="0"/>
    <s v="2024-2025"/>
    <x v="1"/>
    <x v="24"/>
    <x v="1"/>
    <x v="1"/>
    <n v="2120"/>
    <x v="0"/>
    <x v="4"/>
    <x v="5"/>
    <x v="5"/>
    <n v="335"/>
  </r>
  <r>
    <x v="596"/>
    <x v="0"/>
    <s v="2024-2025"/>
    <x v="0"/>
    <x v="27"/>
    <x v="4"/>
    <x v="4"/>
    <n v="3066"/>
    <x v="0"/>
    <x v="7"/>
    <x v="6"/>
    <x v="6"/>
    <n v="780"/>
  </r>
  <r>
    <x v="406"/>
    <x v="1"/>
    <s v="2023-2024"/>
    <x v="1"/>
    <x v="14"/>
    <x v="1"/>
    <x v="1"/>
    <n v="2790"/>
    <x v="0"/>
    <x v="11"/>
    <x v="6"/>
    <x v="6"/>
    <n v="437"/>
  </r>
  <r>
    <x v="311"/>
    <x v="1"/>
    <s v="2023-2024"/>
    <x v="1"/>
    <x v="35"/>
    <x v="3"/>
    <x v="3"/>
    <n v="4558"/>
    <x v="0"/>
    <x v="15"/>
    <x v="6"/>
    <x v="6"/>
    <n v="462"/>
  </r>
  <r>
    <x v="415"/>
    <x v="0"/>
    <s v="2024-2025"/>
    <x v="0"/>
    <x v="49"/>
    <x v="4"/>
    <x v="4"/>
    <n v="3134"/>
    <x v="0"/>
    <x v="6"/>
    <x v="5"/>
    <x v="5"/>
    <n v="685"/>
  </r>
  <r>
    <x v="252"/>
    <x v="0"/>
    <s v="2024-2025"/>
    <x v="1"/>
    <x v="54"/>
    <x v="4"/>
    <x v="4"/>
    <n v="3030"/>
    <x v="0"/>
    <x v="7"/>
    <x v="4"/>
    <x v="4"/>
    <n v="456"/>
  </r>
  <r>
    <x v="479"/>
    <x v="2"/>
    <s v="2025-2026"/>
    <x v="1"/>
    <x v="45"/>
    <x v="3"/>
    <x v="3"/>
    <n v="4570"/>
    <x v="0"/>
    <x v="15"/>
    <x v="1"/>
    <x v="1"/>
    <n v="339"/>
  </r>
  <r>
    <x v="631"/>
    <x v="0"/>
    <s v="2024-2025"/>
    <x v="1"/>
    <x v="25"/>
    <x v="4"/>
    <x v="4"/>
    <n v="3550"/>
    <x v="0"/>
    <x v="8"/>
    <x v="1"/>
    <x v="1"/>
    <n v="89"/>
  </r>
  <r>
    <x v="659"/>
    <x v="0"/>
    <s v="2024-2025"/>
    <x v="0"/>
    <x v="76"/>
    <x v="1"/>
    <x v="1"/>
    <n v="2031"/>
    <x v="0"/>
    <x v="5"/>
    <x v="1"/>
    <x v="1"/>
    <n v="671"/>
  </r>
  <r>
    <x v="167"/>
    <x v="2"/>
    <s v="2025-2026"/>
    <x v="1"/>
    <x v="45"/>
    <x v="3"/>
    <x v="3"/>
    <n v="4570"/>
    <x v="0"/>
    <x v="15"/>
    <x v="3"/>
    <x v="3"/>
    <n v="441"/>
  </r>
  <r>
    <x v="534"/>
    <x v="1"/>
    <s v="2023-2024"/>
    <x v="0"/>
    <x v="45"/>
    <x v="3"/>
    <x v="3"/>
    <n v="4570"/>
    <x v="0"/>
    <x v="15"/>
    <x v="3"/>
    <x v="3"/>
    <n v="436"/>
  </r>
  <r>
    <x v="560"/>
    <x v="0"/>
    <s v="2024-2025"/>
    <x v="1"/>
    <x v="78"/>
    <x v="1"/>
    <x v="1"/>
    <n v="2141"/>
    <x v="0"/>
    <x v="4"/>
    <x v="7"/>
    <x v="7"/>
    <n v="755"/>
  </r>
  <r>
    <x v="645"/>
    <x v="1"/>
    <s v="2023-2024"/>
    <x v="1"/>
    <x v="77"/>
    <x v="5"/>
    <x v="5"/>
    <n v="7018"/>
    <x v="0"/>
    <x v="9"/>
    <x v="5"/>
    <x v="5"/>
    <n v="618"/>
  </r>
  <r>
    <x v="81"/>
    <x v="0"/>
    <s v="2024-2025"/>
    <x v="1"/>
    <x v="72"/>
    <x v="4"/>
    <x v="4"/>
    <n v="3931"/>
    <x v="0"/>
    <x v="16"/>
    <x v="4"/>
    <x v="4"/>
    <n v="133"/>
  </r>
  <r>
    <x v="433"/>
    <x v="0"/>
    <s v="2024-2025"/>
    <x v="1"/>
    <x v="4"/>
    <x v="1"/>
    <x v="1"/>
    <n v="2154"/>
    <x v="0"/>
    <x v="4"/>
    <x v="3"/>
    <x v="3"/>
    <n v="651"/>
  </r>
  <r>
    <x v="279"/>
    <x v="2"/>
    <s v="2025-2026"/>
    <x v="1"/>
    <x v="74"/>
    <x v="1"/>
    <x v="1"/>
    <n v="2485"/>
    <x v="0"/>
    <x v="1"/>
    <x v="4"/>
    <x v="4"/>
    <n v="672"/>
  </r>
  <r>
    <x v="160"/>
    <x v="0"/>
    <s v="2024-2025"/>
    <x v="1"/>
    <x v="16"/>
    <x v="0"/>
    <x v="0"/>
    <n v="6030"/>
    <x v="0"/>
    <x v="0"/>
    <x v="3"/>
    <x v="3"/>
    <n v="157"/>
  </r>
  <r>
    <x v="234"/>
    <x v="1"/>
    <s v="2023-2024"/>
    <x v="0"/>
    <x v="52"/>
    <x v="3"/>
    <x v="3"/>
    <n v="4053"/>
    <x v="0"/>
    <x v="10"/>
    <x v="0"/>
    <x v="0"/>
    <n v="200"/>
  </r>
  <r>
    <x v="420"/>
    <x v="0"/>
    <s v="2024-2025"/>
    <x v="0"/>
    <x v="35"/>
    <x v="3"/>
    <x v="3"/>
    <n v="4558"/>
    <x v="0"/>
    <x v="15"/>
    <x v="0"/>
    <x v="0"/>
    <n v="599"/>
  </r>
  <r>
    <x v="662"/>
    <x v="2"/>
    <s v="2025-2026"/>
    <x v="1"/>
    <x v="18"/>
    <x v="6"/>
    <x v="6"/>
    <n v="5168"/>
    <x v="0"/>
    <x v="13"/>
    <x v="3"/>
    <x v="3"/>
    <n v="433"/>
  </r>
  <r>
    <x v="537"/>
    <x v="2"/>
    <s v="2025-2026"/>
    <x v="1"/>
    <x v="15"/>
    <x v="1"/>
    <x v="1"/>
    <n v="2020"/>
    <x v="0"/>
    <x v="5"/>
    <x v="6"/>
    <x v="6"/>
    <n v="441"/>
  </r>
  <r>
    <x v="343"/>
    <x v="1"/>
    <s v="2023-2024"/>
    <x v="0"/>
    <x v="9"/>
    <x v="4"/>
    <x v="4"/>
    <n v="3076"/>
    <x v="0"/>
    <x v="7"/>
    <x v="9"/>
    <x v="9"/>
    <n v="175"/>
  </r>
  <r>
    <x v="346"/>
    <x v="0"/>
    <s v="2024-2025"/>
    <x v="0"/>
    <x v="27"/>
    <x v="4"/>
    <x v="4"/>
    <n v="3066"/>
    <x v="0"/>
    <x v="7"/>
    <x v="2"/>
    <x v="2"/>
    <n v="398"/>
  </r>
  <r>
    <x v="556"/>
    <x v="0"/>
    <s v="2024-2025"/>
    <x v="1"/>
    <x v="72"/>
    <x v="4"/>
    <x v="4"/>
    <n v="3931"/>
    <x v="0"/>
    <x v="16"/>
    <x v="2"/>
    <x v="2"/>
    <n v="686"/>
  </r>
  <r>
    <x v="104"/>
    <x v="0"/>
    <s v="2024-2025"/>
    <x v="0"/>
    <x v="40"/>
    <x v="4"/>
    <x v="4"/>
    <n v="3353"/>
    <x v="0"/>
    <x v="8"/>
    <x v="6"/>
    <x v="6"/>
    <n v="632"/>
  </r>
  <r>
    <x v="469"/>
    <x v="2"/>
    <s v="2025-2026"/>
    <x v="1"/>
    <x v="57"/>
    <x v="6"/>
    <x v="6"/>
    <n v="5082"/>
    <x v="0"/>
    <x v="13"/>
    <x v="2"/>
    <x v="2"/>
    <n v="640"/>
  </r>
  <r>
    <x v="441"/>
    <x v="1"/>
    <s v="2023-2024"/>
    <x v="0"/>
    <x v="84"/>
    <x v="3"/>
    <x v="3"/>
    <n v="4215"/>
    <x v="0"/>
    <x v="3"/>
    <x v="1"/>
    <x v="1"/>
    <n v="218"/>
  </r>
  <r>
    <x v="497"/>
    <x v="1"/>
    <s v="2023-2024"/>
    <x v="1"/>
    <x v="50"/>
    <x v="4"/>
    <x v="4"/>
    <n v="3179"/>
    <x v="0"/>
    <x v="6"/>
    <x v="3"/>
    <x v="3"/>
    <n v="382"/>
  </r>
  <r>
    <x v="24"/>
    <x v="0"/>
    <s v="2024-2025"/>
    <x v="1"/>
    <x v="17"/>
    <x v="3"/>
    <x v="3"/>
    <n v="4825"/>
    <x v="0"/>
    <x v="12"/>
    <x v="2"/>
    <x v="2"/>
    <n v="678"/>
  </r>
  <r>
    <x v="15"/>
    <x v="0"/>
    <s v="2024-2025"/>
    <x v="1"/>
    <x v="72"/>
    <x v="4"/>
    <x v="4"/>
    <n v="3931"/>
    <x v="0"/>
    <x v="16"/>
    <x v="7"/>
    <x v="7"/>
    <n v="532"/>
  </r>
  <r>
    <x v="136"/>
    <x v="0"/>
    <s v="2024-2025"/>
    <x v="1"/>
    <x v="96"/>
    <x v="4"/>
    <x v="4"/>
    <n v="3690"/>
    <x v="0"/>
    <x v="16"/>
    <x v="3"/>
    <x v="3"/>
    <n v="105"/>
  </r>
  <r>
    <x v="599"/>
    <x v="2"/>
    <s v="2025-2026"/>
    <x v="0"/>
    <x v="69"/>
    <x v="4"/>
    <x v="4"/>
    <n v="3199"/>
    <x v="0"/>
    <x v="6"/>
    <x v="4"/>
    <x v="4"/>
    <n v="476"/>
  </r>
  <r>
    <x v="500"/>
    <x v="0"/>
    <s v="2024-2025"/>
    <x v="0"/>
    <x v="39"/>
    <x v="0"/>
    <x v="0"/>
    <n v="6330"/>
    <x v="0"/>
    <x v="14"/>
    <x v="1"/>
    <x v="1"/>
    <n v="475"/>
  </r>
  <r>
    <x v="53"/>
    <x v="0"/>
    <s v="2024-2025"/>
    <x v="1"/>
    <x v="93"/>
    <x v="4"/>
    <x v="4"/>
    <n v="3915"/>
    <x v="0"/>
    <x v="16"/>
    <x v="0"/>
    <x v="0"/>
    <n v="172"/>
  </r>
  <r>
    <x v="434"/>
    <x v="2"/>
    <s v="2025-2026"/>
    <x v="1"/>
    <x v="72"/>
    <x v="4"/>
    <x v="4"/>
    <n v="3931"/>
    <x v="0"/>
    <x v="16"/>
    <x v="2"/>
    <x v="2"/>
    <n v="538"/>
  </r>
  <r>
    <x v="389"/>
    <x v="0"/>
    <s v="2024-2025"/>
    <x v="1"/>
    <x v="70"/>
    <x v="4"/>
    <x v="4"/>
    <n v="3400"/>
    <x v="0"/>
    <x v="8"/>
    <x v="5"/>
    <x v="5"/>
    <n v="384"/>
  </r>
  <r>
    <x v="357"/>
    <x v="1"/>
    <s v="2023-2024"/>
    <x v="0"/>
    <x v="96"/>
    <x v="4"/>
    <x v="4"/>
    <n v="3690"/>
    <x v="0"/>
    <x v="16"/>
    <x v="3"/>
    <x v="3"/>
    <n v="429"/>
  </r>
  <r>
    <x v="228"/>
    <x v="1"/>
    <s v="2023-2024"/>
    <x v="0"/>
    <x v="86"/>
    <x v="0"/>
    <x v="0"/>
    <n v="6725"/>
    <x v="0"/>
    <x v="20"/>
    <x v="3"/>
    <x v="3"/>
    <n v="437"/>
  </r>
  <r>
    <x v="663"/>
    <x v="0"/>
    <s v="2024-2025"/>
    <x v="1"/>
    <x v="56"/>
    <x v="1"/>
    <x v="1"/>
    <n v="2795"/>
    <x v="0"/>
    <x v="11"/>
    <x v="6"/>
    <x v="6"/>
    <n v="300"/>
  </r>
  <r>
    <x v="609"/>
    <x v="2"/>
    <s v="2025-2026"/>
    <x v="0"/>
    <x v="65"/>
    <x v="1"/>
    <x v="1"/>
    <n v="2131"/>
    <x v="0"/>
    <x v="4"/>
    <x v="4"/>
    <x v="4"/>
    <n v="711"/>
  </r>
  <r>
    <x v="173"/>
    <x v="0"/>
    <s v="2024-2025"/>
    <x v="0"/>
    <x v="76"/>
    <x v="1"/>
    <x v="1"/>
    <n v="2031"/>
    <x v="0"/>
    <x v="5"/>
    <x v="5"/>
    <x v="5"/>
    <n v="454"/>
  </r>
  <r>
    <x v="61"/>
    <x v="1"/>
    <s v="2023-2024"/>
    <x v="0"/>
    <x v="5"/>
    <x v="1"/>
    <x v="1"/>
    <n v="2067"/>
    <x v="0"/>
    <x v="5"/>
    <x v="1"/>
    <x v="1"/>
    <n v="731"/>
  </r>
  <r>
    <x v="496"/>
    <x v="0"/>
    <s v="2024-2025"/>
    <x v="1"/>
    <x v="47"/>
    <x v="1"/>
    <x v="1"/>
    <n v="2101"/>
    <x v="0"/>
    <x v="4"/>
    <x v="1"/>
    <x v="1"/>
    <n v="225"/>
  </r>
  <r>
    <x v="541"/>
    <x v="0"/>
    <s v="2024-2025"/>
    <x v="0"/>
    <x v="40"/>
    <x v="4"/>
    <x v="4"/>
    <n v="3353"/>
    <x v="0"/>
    <x v="8"/>
    <x v="4"/>
    <x v="4"/>
    <n v="491"/>
  </r>
  <r>
    <x v="54"/>
    <x v="0"/>
    <s v="2024-2025"/>
    <x v="0"/>
    <x v="48"/>
    <x v="3"/>
    <x v="3"/>
    <n v="4566"/>
    <x v="0"/>
    <x v="15"/>
    <x v="1"/>
    <x v="1"/>
    <n v="362"/>
  </r>
  <r>
    <x v="87"/>
    <x v="0"/>
    <s v="2024-2025"/>
    <x v="0"/>
    <x v="64"/>
    <x v="1"/>
    <x v="1"/>
    <n v="2350"/>
    <x v="0"/>
    <x v="1"/>
    <x v="8"/>
    <x v="8"/>
    <n v="38"/>
  </r>
  <r>
    <x v="245"/>
    <x v="2"/>
    <s v="2025-2026"/>
    <x v="0"/>
    <x v="61"/>
    <x v="6"/>
    <x v="6"/>
    <n v="5343"/>
    <x v="0"/>
    <x v="18"/>
    <x v="3"/>
    <x v="3"/>
    <n v="337"/>
  </r>
  <r>
    <x v="144"/>
    <x v="1"/>
    <s v="2023-2024"/>
    <x v="0"/>
    <x v="69"/>
    <x v="4"/>
    <x v="4"/>
    <n v="3199"/>
    <x v="0"/>
    <x v="6"/>
    <x v="8"/>
    <x v="8"/>
    <n v="393"/>
  </r>
  <r>
    <x v="249"/>
    <x v="0"/>
    <s v="2024-2025"/>
    <x v="0"/>
    <x v="26"/>
    <x v="0"/>
    <x v="0"/>
    <n v="6280"/>
    <x v="0"/>
    <x v="14"/>
    <x v="7"/>
    <x v="7"/>
    <n v="61"/>
  </r>
  <r>
    <x v="90"/>
    <x v="2"/>
    <s v="2025-2026"/>
    <x v="1"/>
    <x v="15"/>
    <x v="1"/>
    <x v="1"/>
    <n v="2020"/>
    <x v="0"/>
    <x v="5"/>
    <x v="4"/>
    <x v="4"/>
    <n v="95"/>
  </r>
  <r>
    <x v="664"/>
    <x v="2"/>
    <s v="2025-2026"/>
    <x v="1"/>
    <x v="52"/>
    <x v="3"/>
    <x v="3"/>
    <n v="4053"/>
    <x v="0"/>
    <x v="10"/>
    <x v="1"/>
    <x v="1"/>
    <n v="320"/>
  </r>
  <r>
    <x v="214"/>
    <x v="2"/>
    <s v="2025-2026"/>
    <x v="0"/>
    <x v="57"/>
    <x v="6"/>
    <x v="6"/>
    <n v="5082"/>
    <x v="0"/>
    <x v="13"/>
    <x v="6"/>
    <x v="6"/>
    <n v="744"/>
  </r>
  <r>
    <x v="405"/>
    <x v="2"/>
    <s v="2025-2026"/>
    <x v="0"/>
    <x v="21"/>
    <x v="3"/>
    <x v="3"/>
    <n v="4012"/>
    <x v="0"/>
    <x v="10"/>
    <x v="2"/>
    <x v="2"/>
    <n v="486"/>
  </r>
  <r>
    <x v="536"/>
    <x v="2"/>
    <s v="2025-2026"/>
    <x v="1"/>
    <x v="35"/>
    <x v="3"/>
    <x v="3"/>
    <n v="4558"/>
    <x v="0"/>
    <x v="15"/>
    <x v="9"/>
    <x v="9"/>
    <n v="765"/>
  </r>
  <r>
    <x v="313"/>
    <x v="0"/>
    <s v="2024-2025"/>
    <x v="0"/>
    <x v="89"/>
    <x v="4"/>
    <x v="4"/>
    <n v="3136"/>
    <x v="0"/>
    <x v="6"/>
    <x v="3"/>
    <x v="3"/>
    <n v="408"/>
  </r>
  <r>
    <x v="538"/>
    <x v="0"/>
    <s v="2024-2025"/>
    <x v="1"/>
    <x v="24"/>
    <x v="1"/>
    <x v="1"/>
    <n v="2120"/>
    <x v="0"/>
    <x v="4"/>
    <x v="6"/>
    <x v="6"/>
    <n v="790"/>
  </r>
  <r>
    <x v="490"/>
    <x v="1"/>
    <s v="2023-2024"/>
    <x v="0"/>
    <x v="24"/>
    <x v="1"/>
    <x v="1"/>
    <n v="2120"/>
    <x v="0"/>
    <x v="4"/>
    <x v="2"/>
    <x v="2"/>
    <n v="412"/>
  </r>
  <r>
    <x v="198"/>
    <x v="2"/>
    <s v="2025-2026"/>
    <x v="1"/>
    <x v="80"/>
    <x v="0"/>
    <x v="0"/>
    <n v="6109"/>
    <x v="0"/>
    <x v="14"/>
    <x v="0"/>
    <x v="0"/>
    <n v="45"/>
  </r>
  <r>
    <x v="665"/>
    <x v="1"/>
    <s v="2023-2024"/>
    <x v="0"/>
    <x v="94"/>
    <x v="5"/>
    <x v="5"/>
    <n v="7250"/>
    <x v="0"/>
    <x v="9"/>
    <x v="2"/>
    <x v="2"/>
    <n v="673"/>
  </r>
  <r>
    <x v="467"/>
    <x v="1"/>
    <s v="2023-2024"/>
    <x v="0"/>
    <x v="11"/>
    <x v="5"/>
    <x v="5"/>
    <n v="7010"/>
    <x v="0"/>
    <x v="9"/>
    <x v="4"/>
    <x v="4"/>
    <n v="488"/>
  </r>
  <r>
    <x v="497"/>
    <x v="1"/>
    <s v="2023-2024"/>
    <x v="0"/>
    <x v="57"/>
    <x v="6"/>
    <x v="6"/>
    <n v="5082"/>
    <x v="0"/>
    <x v="13"/>
    <x v="3"/>
    <x v="3"/>
    <n v="492"/>
  </r>
  <r>
    <x v="56"/>
    <x v="2"/>
    <s v="2025-2026"/>
    <x v="0"/>
    <x v="21"/>
    <x v="3"/>
    <x v="3"/>
    <n v="4012"/>
    <x v="0"/>
    <x v="10"/>
    <x v="0"/>
    <x v="0"/>
    <n v="732"/>
  </r>
  <r>
    <x v="95"/>
    <x v="1"/>
    <s v="2023-2024"/>
    <x v="0"/>
    <x v="59"/>
    <x v="3"/>
    <x v="3"/>
    <n v="4509"/>
    <x v="0"/>
    <x v="3"/>
    <x v="1"/>
    <x v="1"/>
    <n v="461"/>
  </r>
  <r>
    <x v="631"/>
    <x v="0"/>
    <s v="2024-2025"/>
    <x v="0"/>
    <x v="31"/>
    <x v="1"/>
    <x v="1"/>
    <n v="2116"/>
    <x v="0"/>
    <x v="4"/>
    <x v="0"/>
    <x v="0"/>
    <n v="739"/>
  </r>
  <r>
    <x v="375"/>
    <x v="1"/>
    <s v="2023-2024"/>
    <x v="1"/>
    <x v="48"/>
    <x v="3"/>
    <x v="3"/>
    <n v="4566"/>
    <x v="0"/>
    <x v="15"/>
    <x v="6"/>
    <x v="6"/>
    <n v="298"/>
  </r>
  <r>
    <x v="117"/>
    <x v="2"/>
    <s v="2025-2026"/>
    <x v="1"/>
    <x v="70"/>
    <x v="4"/>
    <x v="4"/>
    <n v="3400"/>
    <x v="0"/>
    <x v="8"/>
    <x v="7"/>
    <x v="7"/>
    <n v="340"/>
  </r>
  <r>
    <x v="114"/>
    <x v="0"/>
    <s v="2024-2025"/>
    <x v="1"/>
    <x v="93"/>
    <x v="4"/>
    <x v="4"/>
    <n v="3915"/>
    <x v="0"/>
    <x v="16"/>
    <x v="3"/>
    <x v="3"/>
    <n v="425"/>
  </r>
  <r>
    <x v="666"/>
    <x v="0"/>
    <s v="2024-2025"/>
    <x v="0"/>
    <x v="18"/>
    <x v="6"/>
    <x v="6"/>
    <n v="5168"/>
    <x v="0"/>
    <x v="13"/>
    <x v="0"/>
    <x v="0"/>
    <n v="187"/>
  </r>
  <r>
    <x v="217"/>
    <x v="0"/>
    <s v="2024-2025"/>
    <x v="1"/>
    <x v="50"/>
    <x v="4"/>
    <x v="4"/>
    <n v="3179"/>
    <x v="0"/>
    <x v="6"/>
    <x v="3"/>
    <x v="3"/>
    <n v="690"/>
  </r>
  <r>
    <x v="667"/>
    <x v="1"/>
    <s v="2023-2024"/>
    <x v="1"/>
    <x v="53"/>
    <x v="3"/>
    <x v="3"/>
    <n v="4119"/>
    <x v="0"/>
    <x v="10"/>
    <x v="0"/>
    <x v="0"/>
    <n v="397"/>
  </r>
  <r>
    <x v="668"/>
    <x v="0"/>
    <s v="2024-2025"/>
    <x v="1"/>
    <x v="18"/>
    <x v="6"/>
    <x v="6"/>
    <n v="5168"/>
    <x v="0"/>
    <x v="13"/>
    <x v="3"/>
    <x v="3"/>
    <n v="460"/>
  </r>
  <r>
    <x v="592"/>
    <x v="0"/>
    <s v="2024-2025"/>
    <x v="1"/>
    <x v="50"/>
    <x v="4"/>
    <x v="4"/>
    <n v="3179"/>
    <x v="0"/>
    <x v="6"/>
    <x v="7"/>
    <x v="7"/>
    <n v="44"/>
  </r>
  <r>
    <x v="1"/>
    <x v="0"/>
    <s v="2024-2025"/>
    <x v="0"/>
    <x v="13"/>
    <x v="1"/>
    <x v="1"/>
    <n v="2480"/>
    <x v="0"/>
    <x v="1"/>
    <x v="4"/>
    <x v="4"/>
    <n v="482"/>
  </r>
  <r>
    <x v="277"/>
    <x v="0"/>
    <s v="2024-2025"/>
    <x v="0"/>
    <x v="67"/>
    <x v="3"/>
    <x v="3"/>
    <n v="4551"/>
    <x v="0"/>
    <x v="15"/>
    <x v="8"/>
    <x v="8"/>
    <n v="260"/>
  </r>
  <r>
    <x v="669"/>
    <x v="2"/>
    <s v="2025-2026"/>
    <x v="1"/>
    <x v="80"/>
    <x v="0"/>
    <x v="0"/>
    <n v="6109"/>
    <x v="0"/>
    <x v="14"/>
    <x v="1"/>
    <x v="1"/>
    <n v="744"/>
  </r>
  <r>
    <x v="251"/>
    <x v="1"/>
    <s v="2023-2024"/>
    <x v="0"/>
    <x v="15"/>
    <x v="1"/>
    <x v="1"/>
    <n v="2020"/>
    <x v="0"/>
    <x v="5"/>
    <x v="1"/>
    <x v="1"/>
    <n v="92"/>
  </r>
  <r>
    <x v="645"/>
    <x v="1"/>
    <s v="2023-2024"/>
    <x v="0"/>
    <x v="96"/>
    <x v="4"/>
    <x v="4"/>
    <n v="3690"/>
    <x v="0"/>
    <x v="16"/>
    <x v="1"/>
    <x v="1"/>
    <n v="694"/>
  </r>
  <r>
    <x v="323"/>
    <x v="0"/>
    <s v="2024-2025"/>
    <x v="0"/>
    <x v="61"/>
    <x v="6"/>
    <x v="6"/>
    <n v="5343"/>
    <x v="0"/>
    <x v="18"/>
    <x v="2"/>
    <x v="2"/>
    <n v="470"/>
  </r>
  <r>
    <x v="159"/>
    <x v="0"/>
    <s v="2024-2025"/>
    <x v="0"/>
    <x v="16"/>
    <x v="0"/>
    <x v="0"/>
    <n v="6030"/>
    <x v="0"/>
    <x v="0"/>
    <x v="4"/>
    <x v="4"/>
    <n v="690"/>
  </r>
  <r>
    <x v="443"/>
    <x v="0"/>
    <s v="2024-2025"/>
    <x v="1"/>
    <x v="16"/>
    <x v="0"/>
    <x v="0"/>
    <n v="6030"/>
    <x v="0"/>
    <x v="0"/>
    <x v="4"/>
    <x v="4"/>
    <n v="110"/>
  </r>
  <r>
    <x v="647"/>
    <x v="0"/>
    <s v="2024-2025"/>
    <x v="0"/>
    <x v="64"/>
    <x v="1"/>
    <x v="1"/>
    <n v="2350"/>
    <x v="0"/>
    <x v="1"/>
    <x v="3"/>
    <x v="3"/>
    <n v="461"/>
  </r>
  <r>
    <x v="352"/>
    <x v="1"/>
    <s v="2023-2024"/>
    <x v="1"/>
    <x v="80"/>
    <x v="0"/>
    <x v="0"/>
    <n v="6109"/>
    <x v="0"/>
    <x v="14"/>
    <x v="0"/>
    <x v="0"/>
    <n v="122"/>
  </r>
  <r>
    <x v="129"/>
    <x v="0"/>
    <s v="2024-2025"/>
    <x v="1"/>
    <x v="20"/>
    <x v="4"/>
    <x v="4"/>
    <n v="3429"/>
    <x v="0"/>
    <x v="8"/>
    <x v="9"/>
    <x v="9"/>
    <n v="769"/>
  </r>
  <r>
    <x v="569"/>
    <x v="1"/>
    <s v="2023-2024"/>
    <x v="1"/>
    <x v="16"/>
    <x v="0"/>
    <x v="0"/>
    <n v="6030"/>
    <x v="0"/>
    <x v="0"/>
    <x v="2"/>
    <x v="2"/>
    <n v="212"/>
  </r>
  <r>
    <x v="334"/>
    <x v="1"/>
    <s v="2023-2024"/>
    <x v="1"/>
    <x v="45"/>
    <x v="3"/>
    <x v="3"/>
    <n v="4570"/>
    <x v="0"/>
    <x v="15"/>
    <x v="1"/>
    <x v="1"/>
    <n v="566"/>
  </r>
  <r>
    <x v="394"/>
    <x v="0"/>
    <s v="2024-2025"/>
    <x v="0"/>
    <x v="21"/>
    <x v="3"/>
    <x v="3"/>
    <n v="4012"/>
    <x v="0"/>
    <x v="10"/>
    <x v="3"/>
    <x v="3"/>
    <n v="798"/>
  </r>
  <r>
    <x v="304"/>
    <x v="0"/>
    <s v="2024-2025"/>
    <x v="1"/>
    <x v="56"/>
    <x v="1"/>
    <x v="1"/>
    <n v="2795"/>
    <x v="0"/>
    <x v="11"/>
    <x v="2"/>
    <x v="2"/>
    <n v="347"/>
  </r>
  <r>
    <x v="670"/>
    <x v="2"/>
    <s v="2025-2026"/>
    <x v="0"/>
    <x v="91"/>
    <x v="1"/>
    <x v="1"/>
    <n v="2064"/>
    <x v="0"/>
    <x v="5"/>
    <x v="2"/>
    <x v="2"/>
    <n v="666"/>
  </r>
  <r>
    <x v="603"/>
    <x v="0"/>
    <s v="2024-2025"/>
    <x v="1"/>
    <x v="74"/>
    <x v="1"/>
    <x v="1"/>
    <n v="2485"/>
    <x v="0"/>
    <x v="1"/>
    <x v="7"/>
    <x v="7"/>
    <n v="548"/>
  </r>
  <r>
    <x v="671"/>
    <x v="2"/>
    <s v="2025-2026"/>
    <x v="0"/>
    <x v="34"/>
    <x v="4"/>
    <x v="4"/>
    <n v="3018"/>
    <x v="0"/>
    <x v="7"/>
    <x v="6"/>
    <x v="6"/>
    <n v="610"/>
  </r>
  <r>
    <x v="405"/>
    <x v="2"/>
    <s v="2025-2026"/>
    <x v="1"/>
    <x v="86"/>
    <x v="0"/>
    <x v="0"/>
    <n v="6725"/>
    <x v="0"/>
    <x v="20"/>
    <x v="6"/>
    <x v="6"/>
    <n v="31"/>
  </r>
  <r>
    <x v="223"/>
    <x v="1"/>
    <s v="2023-2024"/>
    <x v="1"/>
    <x v="82"/>
    <x v="3"/>
    <x v="3"/>
    <n v="4655"/>
    <x v="0"/>
    <x v="17"/>
    <x v="6"/>
    <x v="6"/>
    <n v="536"/>
  </r>
  <r>
    <x v="383"/>
    <x v="1"/>
    <s v="2023-2024"/>
    <x v="0"/>
    <x v="18"/>
    <x v="6"/>
    <x v="6"/>
    <n v="5168"/>
    <x v="0"/>
    <x v="13"/>
    <x v="9"/>
    <x v="9"/>
    <n v="129"/>
  </r>
  <r>
    <x v="628"/>
    <x v="2"/>
    <s v="2025-2026"/>
    <x v="1"/>
    <x v="41"/>
    <x v="5"/>
    <x v="5"/>
    <n v="7320"/>
    <x v="0"/>
    <x v="9"/>
    <x v="7"/>
    <x v="7"/>
    <n v="333"/>
  </r>
  <r>
    <x v="671"/>
    <x v="2"/>
    <s v="2025-2026"/>
    <x v="1"/>
    <x v="55"/>
    <x v="3"/>
    <x v="3"/>
    <n v="4703"/>
    <x v="0"/>
    <x v="17"/>
    <x v="3"/>
    <x v="3"/>
    <n v="718"/>
  </r>
  <r>
    <x v="543"/>
    <x v="2"/>
    <s v="2025-2026"/>
    <x v="0"/>
    <x v="8"/>
    <x v="1"/>
    <x v="1"/>
    <n v="2158"/>
    <x v="0"/>
    <x v="4"/>
    <x v="3"/>
    <x v="3"/>
    <n v="407"/>
  </r>
  <r>
    <x v="173"/>
    <x v="0"/>
    <s v="2024-2025"/>
    <x v="0"/>
    <x v="3"/>
    <x v="3"/>
    <x v="3"/>
    <n v="4220"/>
    <x v="0"/>
    <x v="3"/>
    <x v="1"/>
    <x v="1"/>
    <n v="561"/>
  </r>
  <r>
    <x v="307"/>
    <x v="1"/>
    <s v="2023-2024"/>
    <x v="0"/>
    <x v="44"/>
    <x v="4"/>
    <x v="4"/>
    <n v="3977"/>
    <x v="0"/>
    <x v="16"/>
    <x v="2"/>
    <x v="2"/>
    <n v="119"/>
  </r>
  <r>
    <x v="132"/>
    <x v="0"/>
    <s v="2024-2025"/>
    <x v="1"/>
    <x v="42"/>
    <x v="3"/>
    <x v="3"/>
    <n v="4870"/>
    <x v="0"/>
    <x v="12"/>
    <x v="2"/>
    <x v="2"/>
    <n v="505"/>
  </r>
  <r>
    <x v="659"/>
    <x v="0"/>
    <s v="2024-2025"/>
    <x v="0"/>
    <x v="15"/>
    <x v="1"/>
    <x v="1"/>
    <n v="2020"/>
    <x v="0"/>
    <x v="5"/>
    <x v="2"/>
    <x v="2"/>
    <n v="417"/>
  </r>
  <r>
    <x v="3"/>
    <x v="0"/>
    <s v="2024-2025"/>
    <x v="1"/>
    <x v="74"/>
    <x v="1"/>
    <x v="1"/>
    <n v="2485"/>
    <x v="0"/>
    <x v="1"/>
    <x v="3"/>
    <x v="3"/>
    <n v="520"/>
  </r>
  <r>
    <x v="532"/>
    <x v="1"/>
    <s v="2023-2024"/>
    <x v="0"/>
    <x v="18"/>
    <x v="6"/>
    <x v="6"/>
    <n v="5168"/>
    <x v="0"/>
    <x v="13"/>
    <x v="4"/>
    <x v="4"/>
    <n v="337"/>
  </r>
  <r>
    <x v="608"/>
    <x v="0"/>
    <s v="2024-2025"/>
    <x v="0"/>
    <x v="51"/>
    <x v="4"/>
    <x v="4"/>
    <n v="3630"/>
    <x v="0"/>
    <x v="16"/>
    <x v="4"/>
    <x v="4"/>
    <n v="393"/>
  </r>
  <r>
    <x v="594"/>
    <x v="1"/>
    <s v="2023-2024"/>
    <x v="1"/>
    <x v="74"/>
    <x v="1"/>
    <x v="1"/>
    <n v="2485"/>
    <x v="0"/>
    <x v="1"/>
    <x v="1"/>
    <x v="1"/>
    <n v="691"/>
  </r>
  <r>
    <x v="455"/>
    <x v="1"/>
    <s v="2023-2024"/>
    <x v="0"/>
    <x v="39"/>
    <x v="0"/>
    <x v="0"/>
    <n v="6330"/>
    <x v="0"/>
    <x v="14"/>
    <x v="9"/>
    <x v="9"/>
    <n v="416"/>
  </r>
  <r>
    <x v="224"/>
    <x v="1"/>
    <s v="2023-2024"/>
    <x v="1"/>
    <x v="9"/>
    <x v="4"/>
    <x v="4"/>
    <n v="3076"/>
    <x v="0"/>
    <x v="7"/>
    <x v="0"/>
    <x v="0"/>
    <n v="91"/>
  </r>
  <r>
    <x v="539"/>
    <x v="2"/>
    <s v="2025-2026"/>
    <x v="1"/>
    <x v="74"/>
    <x v="1"/>
    <x v="1"/>
    <n v="2485"/>
    <x v="0"/>
    <x v="1"/>
    <x v="1"/>
    <x v="1"/>
    <n v="392"/>
  </r>
  <r>
    <x v="672"/>
    <x v="1"/>
    <s v="2023-2024"/>
    <x v="0"/>
    <x v="10"/>
    <x v="4"/>
    <x v="4"/>
    <n v="3551"/>
    <x v="0"/>
    <x v="8"/>
    <x v="6"/>
    <x v="6"/>
    <n v="415"/>
  </r>
  <r>
    <x v="477"/>
    <x v="0"/>
    <s v="2024-2025"/>
    <x v="0"/>
    <x v="64"/>
    <x v="1"/>
    <x v="1"/>
    <n v="2350"/>
    <x v="0"/>
    <x v="1"/>
    <x v="6"/>
    <x v="6"/>
    <n v="709"/>
  </r>
  <r>
    <x v="259"/>
    <x v="1"/>
    <s v="2023-2024"/>
    <x v="1"/>
    <x v="4"/>
    <x v="1"/>
    <x v="1"/>
    <n v="2154"/>
    <x v="0"/>
    <x v="4"/>
    <x v="6"/>
    <x v="6"/>
    <n v="27"/>
  </r>
  <r>
    <x v="132"/>
    <x v="0"/>
    <s v="2024-2025"/>
    <x v="1"/>
    <x v="28"/>
    <x v="1"/>
    <x v="1"/>
    <n v="2830"/>
    <x v="0"/>
    <x v="11"/>
    <x v="3"/>
    <x v="3"/>
    <n v="379"/>
  </r>
  <r>
    <x v="194"/>
    <x v="2"/>
    <s v="2025-2026"/>
    <x v="1"/>
    <x v="60"/>
    <x v="1"/>
    <x v="1"/>
    <n v="2541"/>
    <x v="0"/>
    <x v="2"/>
    <x v="3"/>
    <x v="3"/>
    <n v="323"/>
  </r>
  <r>
    <x v="81"/>
    <x v="0"/>
    <s v="2024-2025"/>
    <x v="1"/>
    <x v="43"/>
    <x v="1"/>
    <x v="1"/>
    <n v="2560"/>
    <x v="0"/>
    <x v="2"/>
    <x v="4"/>
    <x v="4"/>
    <n v="412"/>
  </r>
  <r>
    <x v="512"/>
    <x v="0"/>
    <s v="2024-2025"/>
    <x v="0"/>
    <x v="62"/>
    <x v="0"/>
    <x v="0"/>
    <n v="6112"/>
    <x v="0"/>
    <x v="14"/>
    <x v="3"/>
    <x v="3"/>
    <n v="704"/>
  </r>
  <r>
    <x v="114"/>
    <x v="0"/>
    <s v="2024-2025"/>
    <x v="1"/>
    <x v="3"/>
    <x v="3"/>
    <x v="3"/>
    <n v="4220"/>
    <x v="0"/>
    <x v="3"/>
    <x v="3"/>
    <x v="3"/>
    <n v="727"/>
  </r>
  <r>
    <x v="548"/>
    <x v="0"/>
    <s v="2024-2025"/>
    <x v="0"/>
    <x v="94"/>
    <x v="5"/>
    <x v="5"/>
    <n v="7250"/>
    <x v="0"/>
    <x v="9"/>
    <x v="3"/>
    <x v="3"/>
    <n v="422"/>
  </r>
  <r>
    <x v="287"/>
    <x v="1"/>
    <s v="2023-2024"/>
    <x v="1"/>
    <x v="23"/>
    <x v="1"/>
    <x v="1"/>
    <n v="2650"/>
    <x v="0"/>
    <x v="11"/>
    <x v="1"/>
    <x v="1"/>
    <n v="586"/>
  </r>
  <r>
    <x v="595"/>
    <x v="2"/>
    <s v="2025-2026"/>
    <x v="0"/>
    <x v="31"/>
    <x v="1"/>
    <x v="1"/>
    <n v="2116"/>
    <x v="0"/>
    <x v="4"/>
    <x v="6"/>
    <x v="6"/>
    <n v="428"/>
  </r>
  <r>
    <x v="583"/>
    <x v="0"/>
    <s v="2024-2025"/>
    <x v="1"/>
    <x v="48"/>
    <x v="3"/>
    <x v="3"/>
    <n v="4566"/>
    <x v="0"/>
    <x v="15"/>
    <x v="2"/>
    <x v="2"/>
    <n v="768"/>
  </r>
  <r>
    <x v="206"/>
    <x v="2"/>
    <s v="2025-2026"/>
    <x v="0"/>
    <x v="51"/>
    <x v="4"/>
    <x v="4"/>
    <n v="3630"/>
    <x v="0"/>
    <x v="16"/>
    <x v="7"/>
    <x v="7"/>
    <n v="219"/>
  </r>
  <r>
    <x v="673"/>
    <x v="0"/>
    <s v="2024-2025"/>
    <x v="1"/>
    <x v="79"/>
    <x v="6"/>
    <x v="6"/>
    <n v="5290"/>
    <x v="0"/>
    <x v="18"/>
    <x v="0"/>
    <x v="0"/>
    <n v="788"/>
  </r>
  <r>
    <x v="115"/>
    <x v="0"/>
    <s v="2024-2025"/>
    <x v="1"/>
    <x v="70"/>
    <x v="4"/>
    <x v="4"/>
    <n v="3400"/>
    <x v="0"/>
    <x v="8"/>
    <x v="2"/>
    <x v="2"/>
    <n v="583"/>
  </r>
  <r>
    <x v="2"/>
    <x v="1"/>
    <s v="2023-2024"/>
    <x v="1"/>
    <x v="87"/>
    <x v="2"/>
    <x v="2"/>
    <n v="2609"/>
    <x v="0"/>
    <x v="2"/>
    <x v="2"/>
    <x v="2"/>
    <n v="179"/>
  </r>
  <r>
    <x v="575"/>
    <x v="0"/>
    <s v="2024-2025"/>
    <x v="0"/>
    <x v="11"/>
    <x v="5"/>
    <x v="5"/>
    <n v="7010"/>
    <x v="0"/>
    <x v="9"/>
    <x v="1"/>
    <x v="1"/>
    <n v="791"/>
  </r>
  <r>
    <x v="519"/>
    <x v="0"/>
    <s v="2024-2025"/>
    <x v="0"/>
    <x v="13"/>
    <x v="1"/>
    <x v="1"/>
    <n v="2480"/>
    <x v="0"/>
    <x v="1"/>
    <x v="4"/>
    <x v="4"/>
    <n v="602"/>
  </r>
  <r>
    <x v="324"/>
    <x v="1"/>
    <s v="2023-2024"/>
    <x v="0"/>
    <x v="77"/>
    <x v="5"/>
    <x v="5"/>
    <n v="7018"/>
    <x v="0"/>
    <x v="9"/>
    <x v="2"/>
    <x v="2"/>
    <n v="215"/>
  </r>
  <r>
    <x v="649"/>
    <x v="0"/>
    <s v="2024-2025"/>
    <x v="0"/>
    <x v="21"/>
    <x v="3"/>
    <x v="3"/>
    <n v="4012"/>
    <x v="0"/>
    <x v="10"/>
    <x v="4"/>
    <x v="4"/>
    <n v="537"/>
  </r>
  <r>
    <x v="593"/>
    <x v="0"/>
    <s v="2024-2025"/>
    <x v="1"/>
    <x v="4"/>
    <x v="1"/>
    <x v="1"/>
    <n v="2154"/>
    <x v="0"/>
    <x v="4"/>
    <x v="2"/>
    <x v="2"/>
    <n v="702"/>
  </r>
  <r>
    <x v="591"/>
    <x v="0"/>
    <s v="2024-2025"/>
    <x v="0"/>
    <x v="19"/>
    <x v="1"/>
    <x v="1"/>
    <n v="2800"/>
    <x v="0"/>
    <x v="11"/>
    <x v="1"/>
    <x v="1"/>
    <n v="144"/>
  </r>
  <r>
    <x v="503"/>
    <x v="0"/>
    <s v="2024-2025"/>
    <x v="0"/>
    <x v="2"/>
    <x v="2"/>
    <x v="2"/>
    <n v="2617"/>
    <x v="0"/>
    <x v="2"/>
    <x v="2"/>
    <x v="2"/>
    <n v="758"/>
  </r>
  <r>
    <x v="568"/>
    <x v="0"/>
    <s v="2024-2025"/>
    <x v="0"/>
    <x v="92"/>
    <x v="3"/>
    <x v="3"/>
    <n v="4305"/>
    <x v="0"/>
    <x v="3"/>
    <x v="7"/>
    <x v="7"/>
    <n v="367"/>
  </r>
  <r>
    <x v="418"/>
    <x v="2"/>
    <s v="2025-2026"/>
    <x v="1"/>
    <x v="92"/>
    <x v="3"/>
    <x v="3"/>
    <n v="4305"/>
    <x v="0"/>
    <x v="3"/>
    <x v="2"/>
    <x v="2"/>
    <n v="654"/>
  </r>
  <r>
    <x v="118"/>
    <x v="1"/>
    <s v="2023-2024"/>
    <x v="0"/>
    <x v="37"/>
    <x v="1"/>
    <x v="1"/>
    <n v="2750"/>
    <x v="0"/>
    <x v="11"/>
    <x v="2"/>
    <x v="2"/>
    <n v="615"/>
  </r>
  <r>
    <x v="230"/>
    <x v="0"/>
    <s v="2024-2025"/>
    <x v="1"/>
    <x v="70"/>
    <x v="4"/>
    <x v="4"/>
    <n v="3400"/>
    <x v="0"/>
    <x v="8"/>
    <x v="3"/>
    <x v="3"/>
    <n v="185"/>
  </r>
  <r>
    <x v="333"/>
    <x v="2"/>
    <s v="2025-2026"/>
    <x v="0"/>
    <x v="55"/>
    <x v="3"/>
    <x v="3"/>
    <n v="4703"/>
    <x v="0"/>
    <x v="17"/>
    <x v="7"/>
    <x v="7"/>
    <n v="195"/>
  </r>
  <r>
    <x v="273"/>
    <x v="0"/>
    <s v="2024-2025"/>
    <x v="1"/>
    <x v="43"/>
    <x v="1"/>
    <x v="1"/>
    <n v="2560"/>
    <x v="0"/>
    <x v="2"/>
    <x v="1"/>
    <x v="1"/>
    <n v="242"/>
  </r>
  <r>
    <x v="338"/>
    <x v="2"/>
    <s v="2025-2026"/>
    <x v="1"/>
    <x v="4"/>
    <x v="1"/>
    <x v="1"/>
    <n v="2154"/>
    <x v="0"/>
    <x v="4"/>
    <x v="0"/>
    <x v="0"/>
    <n v="368"/>
  </r>
  <r>
    <x v="437"/>
    <x v="0"/>
    <s v="2024-2025"/>
    <x v="1"/>
    <x v="72"/>
    <x v="4"/>
    <x v="4"/>
    <n v="3931"/>
    <x v="0"/>
    <x v="16"/>
    <x v="5"/>
    <x v="5"/>
    <n v="36"/>
  </r>
  <r>
    <x v="65"/>
    <x v="2"/>
    <s v="2025-2026"/>
    <x v="1"/>
    <x v="72"/>
    <x v="4"/>
    <x v="4"/>
    <n v="3931"/>
    <x v="0"/>
    <x v="16"/>
    <x v="3"/>
    <x v="3"/>
    <n v="592"/>
  </r>
  <r>
    <x v="247"/>
    <x v="0"/>
    <s v="2024-2025"/>
    <x v="0"/>
    <x v="70"/>
    <x v="4"/>
    <x v="4"/>
    <n v="3400"/>
    <x v="0"/>
    <x v="8"/>
    <x v="7"/>
    <x v="7"/>
    <n v="376"/>
  </r>
  <r>
    <x v="298"/>
    <x v="1"/>
    <s v="2023-2024"/>
    <x v="1"/>
    <x v="4"/>
    <x v="1"/>
    <x v="1"/>
    <n v="2154"/>
    <x v="0"/>
    <x v="4"/>
    <x v="2"/>
    <x v="2"/>
    <n v="59"/>
  </r>
  <r>
    <x v="599"/>
    <x v="2"/>
    <s v="2025-2026"/>
    <x v="1"/>
    <x v="19"/>
    <x v="1"/>
    <x v="1"/>
    <n v="2800"/>
    <x v="0"/>
    <x v="11"/>
    <x v="8"/>
    <x v="8"/>
    <n v="85"/>
  </r>
  <r>
    <x v="318"/>
    <x v="0"/>
    <s v="2024-2025"/>
    <x v="0"/>
    <x v="85"/>
    <x v="0"/>
    <x v="0"/>
    <n v="6530"/>
    <x v="0"/>
    <x v="20"/>
    <x v="3"/>
    <x v="3"/>
    <n v="529"/>
  </r>
  <r>
    <x v="674"/>
    <x v="1"/>
    <s v="2023-2024"/>
    <x v="1"/>
    <x v="30"/>
    <x v="4"/>
    <x v="4"/>
    <n v="3131"/>
    <x v="0"/>
    <x v="6"/>
    <x v="0"/>
    <x v="0"/>
    <n v="582"/>
  </r>
  <r>
    <x v="318"/>
    <x v="0"/>
    <s v="2024-2025"/>
    <x v="0"/>
    <x v="66"/>
    <x v="3"/>
    <x v="3"/>
    <n v="4883"/>
    <x v="0"/>
    <x v="12"/>
    <x v="6"/>
    <x v="6"/>
    <n v="131"/>
  </r>
  <r>
    <x v="285"/>
    <x v="0"/>
    <s v="2024-2025"/>
    <x v="1"/>
    <x v="52"/>
    <x v="3"/>
    <x v="3"/>
    <n v="4053"/>
    <x v="0"/>
    <x v="10"/>
    <x v="4"/>
    <x v="4"/>
    <n v="484"/>
  </r>
  <r>
    <x v="472"/>
    <x v="0"/>
    <s v="2024-2025"/>
    <x v="0"/>
    <x v="1"/>
    <x v="1"/>
    <x v="1"/>
    <n v="2478"/>
    <x v="0"/>
    <x v="1"/>
    <x v="5"/>
    <x v="5"/>
    <n v="599"/>
  </r>
  <r>
    <x v="438"/>
    <x v="2"/>
    <s v="2025-2026"/>
    <x v="0"/>
    <x v="34"/>
    <x v="4"/>
    <x v="4"/>
    <n v="3018"/>
    <x v="0"/>
    <x v="7"/>
    <x v="3"/>
    <x v="3"/>
    <n v="469"/>
  </r>
  <r>
    <x v="495"/>
    <x v="0"/>
    <s v="2024-2025"/>
    <x v="1"/>
    <x v="14"/>
    <x v="1"/>
    <x v="1"/>
    <n v="2790"/>
    <x v="0"/>
    <x v="11"/>
    <x v="0"/>
    <x v="0"/>
    <n v="113"/>
  </r>
  <r>
    <x v="520"/>
    <x v="1"/>
    <s v="2023-2024"/>
    <x v="1"/>
    <x v="22"/>
    <x v="1"/>
    <x v="1"/>
    <n v="2539"/>
    <x v="0"/>
    <x v="2"/>
    <x v="3"/>
    <x v="3"/>
    <n v="322"/>
  </r>
  <r>
    <x v="616"/>
    <x v="1"/>
    <s v="2023-2024"/>
    <x v="1"/>
    <x v="23"/>
    <x v="1"/>
    <x v="1"/>
    <n v="2650"/>
    <x v="0"/>
    <x v="11"/>
    <x v="7"/>
    <x v="7"/>
    <n v="480"/>
  </r>
  <r>
    <x v="403"/>
    <x v="1"/>
    <s v="2023-2024"/>
    <x v="1"/>
    <x v="47"/>
    <x v="1"/>
    <x v="1"/>
    <n v="2101"/>
    <x v="0"/>
    <x v="4"/>
    <x v="6"/>
    <x v="6"/>
    <n v="571"/>
  </r>
  <r>
    <x v="540"/>
    <x v="0"/>
    <s v="2024-2025"/>
    <x v="0"/>
    <x v="52"/>
    <x v="3"/>
    <x v="3"/>
    <n v="4053"/>
    <x v="0"/>
    <x v="10"/>
    <x v="1"/>
    <x v="1"/>
    <n v="296"/>
  </r>
  <r>
    <x v="36"/>
    <x v="2"/>
    <s v="2025-2026"/>
    <x v="0"/>
    <x v="51"/>
    <x v="4"/>
    <x v="4"/>
    <n v="3630"/>
    <x v="0"/>
    <x v="16"/>
    <x v="6"/>
    <x v="6"/>
    <n v="775"/>
  </r>
  <r>
    <x v="44"/>
    <x v="0"/>
    <s v="2024-2025"/>
    <x v="0"/>
    <x v="67"/>
    <x v="3"/>
    <x v="3"/>
    <n v="4551"/>
    <x v="0"/>
    <x v="15"/>
    <x v="9"/>
    <x v="9"/>
    <n v="236"/>
  </r>
  <r>
    <x v="620"/>
    <x v="2"/>
    <s v="2025-2026"/>
    <x v="0"/>
    <x v="25"/>
    <x v="4"/>
    <x v="4"/>
    <n v="3550"/>
    <x v="0"/>
    <x v="8"/>
    <x v="0"/>
    <x v="0"/>
    <n v="552"/>
  </r>
  <r>
    <x v="557"/>
    <x v="0"/>
    <s v="2024-2025"/>
    <x v="1"/>
    <x v="70"/>
    <x v="4"/>
    <x v="4"/>
    <n v="3400"/>
    <x v="0"/>
    <x v="8"/>
    <x v="4"/>
    <x v="4"/>
    <n v="543"/>
  </r>
  <r>
    <x v="394"/>
    <x v="0"/>
    <s v="2024-2025"/>
    <x v="0"/>
    <x v="7"/>
    <x v="4"/>
    <x v="4"/>
    <n v="3175"/>
    <x v="0"/>
    <x v="6"/>
    <x v="9"/>
    <x v="9"/>
    <n v="797"/>
  </r>
  <r>
    <x v="675"/>
    <x v="0"/>
    <s v="2024-2025"/>
    <x v="0"/>
    <x v="33"/>
    <x v="4"/>
    <x v="4"/>
    <n v="3280"/>
    <x v="0"/>
    <x v="8"/>
    <x v="3"/>
    <x v="3"/>
    <n v="681"/>
  </r>
  <r>
    <x v="430"/>
    <x v="0"/>
    <s v="2024-2025"/>
    <x v="0"/>
    <x v="27"/>
    <x v="4"/>
    <x v="4"/>
    <n v="3066"/>
    <x v="0"/>
    <x v="7"/>
    <x v="4"/>
    <x v="4"/>
    <n v="628"/>
  </r>
  <r>
    <x v="527"/>
    <x v="1"/>
    <s v="2023-2024"/>
    <x v="0"/>
    <x v="64"/>
    <x v="1"/>
    <x v="1"/>
    <n v="2350"/>
    <x v="0"/>
    <x v="1"/>
    <x v="3"/>
    <x v="3"/>
    <n v="674"/>
  </r>
  <r>
    <x v="369"/>
    <x v="2"/>
    <s v="2025-2026"/>
    <x v="0"/>
    <x v="26"/>
    <x v="0"/>
    <x v="0"/>
    <n v="6280"/>
    <x v="0"/>
    <x v="14"/>
    <x v="3"/>
    <x v="3"/>
    <n v="177"/>
  </r>
  <r>
    <x v="460"/>
    <x v="1"/>
    <s v="2023-2024"/>
    <x v="0"/>
    <x v="44"/>
    <x v="4"/>
    <x v="4"/>
    <n v="3977"/>
    <x v="0"/>
    <x v="16"/>
    <x v="3"/>
    <x v="3"/>
    <n v="592"/>
  </r>
  <r>
    <x v="107"/>
    <x v="1"/>
    <s v="2023-2024"/>
    <x v="0"/>
    <x v="84"/>
    <x v="3"/>
    <x v="3"/>
    <n v="4215"/>
    <x v="0"/>
    <x v="3"/>
    <x v="1"/>
    <x v="1"/>
    <n v="255"/>
  </r>
  <r>
    <x v="664"/>
    <x v="2"/>
    <s v="2025-2026"/>
    <x v="1"/>
    <x v="41"/>
    <x v="5"/>
    <x v="5"/>
    <n v="7320"/>
    <x v="0"/>
    <x v="9"/>
    <x v="6"/>
    <x v="6"/>
    <n v="489"/>
  </r>
  <r>
    <x v="534"/>
    <x v="1"/>
    <s v="2023-2024"/>
    <x v="1"/>
    <x v="16"/>
    <x v="0"/>
    <x v="0"/>
    <n v="6030"/>
    <x v="0"/>
    <x v="0"/>
    <x v="9"/>
    <x v="9"/>
    <n v="430"/>
  </r>
  <r>
    <x v="676"/>
    <x v="0"/>
    <s v="2024-2025"/>
    <x v="0"/>
    <x v="73"/>
    <x v="6"/>
    <x v="6"/>
    <n v="5607"/>
    <x v="0"/>
    <x v="18"/>
    <x v="3"/>
    <x v="3"/>
    <n v="101"/>
  </r>
  <r>
    <x v="183"/>
    <x v="0"/>
    <s v="2024-2025"/>
    <x v="1"/>
    <x v="77"/>
    <x v="5"/>
    <x v="5"/>
    <n v="7018"/>
    <x v="0"/>
    <x v="9"/>
    <x v="6"/>
    <x v="6"/>
    <n v="67"/>
  </r>
  <r>
    <x v="416"/>
    <x v="2"/>
    <s v="2025-2026"/>
    <x v="1"/>
    <x v="87"/>
    <x v="2"/>
    <x v="2"/>
    <n v="2609"/>
    <x v="0"/>
    <x v="2"/>
    <x v="5"/>
    <x v="5"/>
    <n v="214"/>
  </r>
  <r>
    <x v="534"/>
    <x v="1"/>
    <s v="2023-2024"/>
    <x v="0"/>
    <x v="85"/>
    <x v="0"/>
    <x v="0"/>
    <n v="6530"/>
    <x v="0"/>
    <x v="20"/>
    <x v="9"/>
    <x v="9"/>
    <n v="688"/>
  </r>
  <r>
    <x v="150"/>
    <x v="0"/>
    <s v="2024-2025"/>
    <x v="0"/>
    <x v="33"/>
    <x v="4"/>
    <x v="4"/>
    <n v="3280"/>
    <x v="0"/>
    <x v="8"/>
    <x v="2"/>
    <x v="2"/>
    <n v="304"/>
  </r>
  <r>
    <x v="342"/>
    <x v="0"/>
    <s v="2024-2025"/>
    <x v="1"/>
    <x v="47"/>
    <x v="1"/>
    <x v="1"/>
    <n v="2101"/>
    <x v="0"/>
    <x v="4"/>
    <x v="4"/>
    <x v="4"/>
    <n v="659"/>
  </r>
  <r>
    <x v="579"/>
    <x v="2"/>
    <s v="2025-2026"/>
    <x v="1"/>
    <x v="33"/>
    <x v="4"/>
    <x v="4"/>
    <n v="3280"/>
    <x v="0"/>
    <x v="8"/>
    <x v="1"/>
    <x v="1"/>
    <n v="251"/>
  </r>
  <r>
    <x v="471"/>
    <x v="1"/>
    <s v="2023-2024"/>
    <x v="1"/>
    <x v="36"/>
    <x v="4"/>
    <x v="4"/>
    <n v="3148"/>
    <x v="0"/>
    <x v="6"/>
    <x v="1"/>
    <x v="1"/>
    <n v="783"/>
  </r>
  <r>
    <x v="11"/>
    <x v="0"/>
    <s v="2024-2025"/>
    <x v="1"/>
    <x v="93"/>
    <x v="4"/>
    <x v="4"/>
    <n v="3915"/>
    <x v="0"/>
    <x v="16"/>
    <x v="1"/>
    <x v="1"/>
    <n v="310"/>
  </r>
  <r>
    <x v="431"/>
    <x v="0"/>
    <s v="2024-2025"/>
    <x v="1"/>
    <x v="33"/>
    <x v="4"/>
    <x v="4"/>
    <n v="3280"/>
    <x v="0"/>
    <x v="8"/>
    <x v="0"/>
    <x v="0"/>
    <n v="301"/>
  </r>
  <r>
    <x v="82"/>
    <x v="2"/>
    <s v="2025-2026"/>
    <x v="1"/>
    <x v="72"/>
    <x v="4"/>
    <x v="4"/>
    <n v="3931"/>
    <x v="0"/>
    <x v="16"/>
    <x v="0"/>
    <x v="0"/>
    <n v="203"/>
  </r>
  <r>
    <x v="351"/>
    <x v="0"/>
    <s v="2024-2025"/>
    <x v="0"/>
    <x v="6"/>
    <x v="0"/>
    <x v="0"/>
    <n v="6010"/>
    <x v="0"/>
    <x v="0"/>
    <x v="3"/>
    <x v="3"/>
    <n v="738"/>
  </r>
  <r>
    <x v="286"/>
    <x v="0"/>
    <s v="2024-2025"/>
    <x v="0"/>
    <x v="61"/>
    <x v="6"/>
    <x v="6"/>
    <n v="5343"/>
    <x v="0"/>
    <x v="18"/>
    <x v="3"/>
    <x v="3"/>
    <n v="650"/>
  </r>
  <r>
    <x v="107"/>
    <x v="1"/>
    <s v="2023-2024"/>
    <x v="0"/>
    <x v="58"/>
    <x v="0"/>
    <x v="0"/>
    <n v="6027"/>
    <x v="0"/>
    <x v="0"/>
    <x v="3"/>
    <x v="3"/>
    <n v="756"/>
  </r>
  <r>
    <x v="367"/>
    <x v="2"/>
    <s v="2025-2026"/>
    <x v="0"/>
    <x v="34"/>
    <x v="4"/>
    <x v="4"/>
    <n v="3018"/>
    <x v="0"/>
    <x v="7"/>
    <x v="9"/>
    <x v="9"/>
    <n v="784"/>
  </r>
  <r>
    <x v="341"/>
    <x v="0"/>
    <s v="2024-2025"/>
    <x v="0"/>
    <x v="31"/>
    <x v="1"/>
    <x v="1"/>
    <n v="2116"/>
    <x v="0"/>
    <x v="4"/>
    <x v="9"/>
    <x v="9"/>
    <n v="159"/>
  </r>
  <r>
    <x v="320"/>
    <x v="0"/>
    <s v="2024-2025"/>
    <x v="0"/>
    <x v="31"/>
    <x v="1"/>
    <x v="1"/>
    <n v="2116"/>
    <x v="0"/>
    <x v="4"/>
    <x v="3"/>
    <x v="3"/>
    <n v="448"/>
  </r>
  <r>
    <x v="546"/>
    <x v="1"/>
    <s v="2023-2024"/>
    <x v="0"/>
    <x v="27"/>
    <x v="4"/>
    <x v="4"/>
    <n v="3066"/>
    <x v="0"/>
    <x v="7"/>
    <x v="1"/>
    <x v="1"/>
    <n v="500"/>
  </r>
  <r>
    <x v="408"/>
    <x v="0"/>
    <s v="2024-2025"/>
    <x v="1"/>
    <x v="53"/>
    <x v="3"/>
    <x v="3"/>
    <n v="4119"/>
    <x v="0"/>
    <x v="10"/>
    <x v="2"/>
    <x v="2"/>
    <n v="663"/>
  </r>
  <r>
    <x v="490"/>
    <x v="1"/>
    <s v="2023-2024"/>
    <x v="0"/>
    <x v="49"/>
    <x v="4"/>
    <x v="4"/>
    <n v="3134"/>
    <x v="0"/>
    <x v="6"/>
    <x v="7"/>
    <x v="7"/>
    <n v="762"/>
  </r>
  <r>
    <x v="297"/>
    <x v="1"/>
    <s v="2023-2024"/>
    <x v="0"/>
    <x v="5"/>
    <x v="1"/>
    <x v="1"/>
    <n v="2067"/>
    <x v="0"/>
    <x v="5"/>
    <x v="2"/>
    <x v="2"/>
    <n v="167"/>
  </r>
  <r>
    <x v="103"/>
    <x v="1"/>
    <s v="2023-2024"/>
    <x v="1"/>
    <x v="4"/>
    <x v="1"/>
    <x v="1"/>
    <n v="2154"/>
    <x v="0"/>
    <x v="4"/>
    <x v="2"/>
    <x v="2"/>
    <n v="686"/>
  </r>
  <r>
    <x v="521"/>
    <x v="0"/>
    <s v="2024-2025"/>
    <x v="0"/>
    <x v="26"/>
    <x v="0"/>
    <x v="0"/>
    <n v="6280"/>
    <x v="0"/>
    <x v="14"/>
    <x v="6"/>
    <x v="6"/>
    <n v="395"/>
  </r>
  <r>
    <x v="329"/>
    <x v="0"/>
    <s v="2024-2025"/>
    <x v="0"/>
    <x v="96"/>
    <x v="4"/>
    <x v="4"/>
    <n v="3690"/>
    <x v="0"/>
    <x v="16"/>
    <x v="7"/>
    <x v="7"/>
    <n v="685"/>
  </r>
  <r>
    <x v="302"/>
    <x v="1"/>
    <s v="2023-2024"/>
    <x v="1"/>
    <x v="46"/>
    <x v="3"/>
    <x v="3"/>
    <n v="4740"/>
    <x v="0"/>
    <x v="17"/>
    <x v="2"/>
    <x v="2"/>
    <n v="391"/>
  </r>
  <r>
    <x v="629"/>
    <x v="1"/>
    <s v="2023-2024"/>
    <x v="1"/>
    <x v="3"/>
    <x v="3"/>
    <x v="3"/>
    <n v="4220"/>
    <x v="0"/>
    <x v="3"/>
    <x v="7"/>
    <x v="7"/>
    <n v="751"/>
  </r>
  <r>
    <x v="596"/>
    <x v="0"/>
    <s v="2024-2025"/>
    <x v="0"/>
    <x v="48"/>
    <x v="3"/>
    <x v="3"/>
    <n v="4566"/>
    <x v="0"/>
    <x v="15"/>
    <x v="2"/>
    <x v="2"/>
    <n v="244"/>
  </r>
  <r>
    <x v="251"/>
    <x v="1"/>
    <s v="2023-2024"/>
    <x v="0"/>
    <x v="8"/>
    <x v="1"/>
    <x v="1"/>
    <n v="2158"/>
    <x v="0"/>
    <x v="4"/>
    <x v="3"/>
    <x v="3"/>
    <n v="785"/>
  </r>
  <r>
    <x v="265"/>
    <x v="1"/>
    <s v="2023-2024"/>
    <x v="1"/>
    <x v="48"/>
    <x v="3"/>
    <x v="3"/>
    <n v="4566"/>
    <x v="0"/>
    <x v="15"/>
    <x v="3"/>
    <x v="3"/>
    <n v="690"/>
  </r>
  <r>
    <x v="295"/>
    <x v="0"/>
    <s v="2024-2025"/>
    <x v="1"/>
    <x v="76"/>
    <x v="1"/>
    <x v="1"/>
    <n v="2031"/>
    <x v="0"/>
    <x v="5"/>
    <x v="8"/>
    <x v="8"/>
    <n v="799"/>
  </r>
  <r>
    <x v="350"/>
    <x v="0"/>
    <s v="2024-2025"/>
    <x v="1"/>
    <x v="56"/>
    <x v="1"/>
    <x v="1"/>
    <n v="2795"/>
    <x v="0"/>
    <x v="11"/>
    <x v="5"/>
    <x v="5"/>
    <n v="184"/>
  </r>
  <r>
    <x v="677"/>
    <x v="1"/>
    <s v="2023-2024"/>
    <x v="1"/>
    <x v="20"/>
    <x v="4"/>
    <x v="4"/>
    <n v="3429"/>
    <x v="0"/>
    <x v="8"/>
    <x v="7"/>
    <x v="7"/>
    <n v="471"/>
  </r>
  <r>
    <x v="273"/>
    <x v="0"/>
    <s v="2024-2025"/>
    <x v="0"/>
    <x v="38"/>
    <x v="3"/>
    <x v="3"/>
    <n v="4802"/>
    <x v="0"/>
    <x v="12"/>
    <x v="5"/>
    <x v="5"/>
    <n v="632"/>
  </r>
  <r>
    <x v="522"/>
    <x v="2"/>
    <s v="2025-2026"/>
    <x v="1"/>
    <x v="43"/>
    <x v="1"/>
    <x v="1"/>
    <n v="2560"/>
    <x v="0"/>
    <x v="2"/>
    <x v="7"/>
    <x v="7"/>
    <n v="341"/>
  </r>
  <r>
    <x v="112"/>
    <x v="0"/>
    <s v="2024-2025"/>
    <x v="1"/>
    <x v="23"/>
    <x v="1"/>
    <x v="1"/>
    <n v="2650"/>
    <x v="0"/>
    <x v="11"/>
    <x v="6"/>
    <x v="6"/>
    <n v="502"/>
  </r>
  <r>
    <x v="626"/>
    <x v="0"/>
    <s v="2024-2025"/>
    <x v="0"/>
    <x v="15"/>
    <x v="1"/>
    <x v="1"/>
    <n v="2020"/>
    <x v="0"/>
    <x v="5"/>
    <x v="9"/>
    <x v="9"/>
    <n v="527"/>
  </r>
  <r>
    <x v="444"/>
    <x v="2"/>
    <s v="2025-2026"/>
    <x v="0"/>
    <x v="22"/>
    <x v="1"/>
    <x v="1"/>
    <n v="2539"/>
    <x v="0"/>
    <x v="2"/>
    <x v="6"/>
    <x v="6"/>
    <n v="220"/>
  </r>
  <r>
    <x v="456"/>
    <x v="2"/>
    <s v="2025-2026"/>
    <x v="1"/>
    <x v="92"/>
    <x v="3"/>
    <x v="3"/>
    <n v="4305"/>
    <x v="0"/>
    <x v="3"/>
    <x v="3"/>
    <x v="3"/>
    <n v="59"/>
  </r>
  <r>
    <x v="36"/>
    <x v="2"/>
    <s v="2025-2026"/>
    <x v="0"/>
    <x v="38"/>
    <x v="3"/>
    <x v="3"/>
    <n v="4802"/>
    <x v="0"/>
    <x v="12"/>
    <x v="3"/>
    <x v="3"/>
    <n v="496"/>
  </r>
  <r>
    <x v="314"/>
    <x v="0"/>
    <s v="2024-2025"/>
    <x v="0"/>
    <x v="38"/>
    <x v="3"/>
    <x v="3"/>
    <n v="4802"/>
    <x v="0"/>
    <x v="12"/>
    <x v="2"/>
    <x v="2"/>
    <n v="640"/>
  </r>
  <r>
    <x v="281"/>
    <x v="2"/>
    <s v="2025-2026"/>
    <x v="1"/>
    <x v="41"/>
    <x v="5"/>
    <x v="5"/>
    <n v="7320"/>
    <x v="0"/>
    <x v="9"/>
    <x v="3"/>
    <x v="3"/>
    <n v="357"/>
  </r>
  <r>
    <x v="576"/>
    <x v="0"/>
    <s v="2024-2025"/>
    <x v="1"/>
    <x v="93"/>
    <x v="4"/>
    <x v="4"/>
    <n v="3915"/>
    <x v="0"/>
    <x v="16"/>
    <x v="3"/>
    <x v="3"/>
    <n v="577"/>
  </r>
  <r>
    <x v="598"/>
    <x v="0"/>
    <s v="2024-2025"/>
    <x v="1"/>
    <x v="78"/>
    <x v="1"/>
    <x v="1"/>
    <n v="2141"/>
    <x v="0"/>
    <x v="4"/>
    <x v="0"/>
    <x v="0"/>
    <n v="430"/>
  </r>
  <r>
    <x v="498"/>
    <x v="1"/>
    <s v="2023-2024"/>
    <x v="0"/>
    <x v="25"/>
    <x v="4"/>
    <x v="4"/>
    <n v="3550"/>
    <x v="0"/>
    <x v="8"/>
    <x v="3"/>
    <x v="3"/>
    <n v="113"/>
  </r>
  <r>
    <x v="537"/>
    <x v="2"/>
    <s v="2025-2026"/>
    <x v="1"/>
    <x v="93"/>
    <x v="4"/>
    <x v="4"/>
    <n v="3915"/>
    <x v="0"/>
    <x v="16"/>
    <x v="5"/>
    <x v="5"/>
    <n v="92"/>
  </r>
  <r>
    <x v="157"/>
    <x v="2"/>
    <s v="2025-2026"/>
    <x v="0"/>
    <x v="69"/>
    <x v="4"/>
    <x v="4"/>
    <n v="3199"/>
    <x v="0"/>
    <x v="6"/>
    <x v="1"/>
    <x v="1"/>
    <n v="40"/>
  </r>
  <r>
    <x v="45"/>
    <x v="0"/>
    <s v="2024-2025"/>
    <x v="1"/>
    <x v="17"/>
    <x v="3"/>
    <x v="3"/>
    <n v="4825"/>
    <x v="0"/>
    <x v="12"/>
    <x v="1"/>
    <x v="1"/>
    <n v="499"/>
  </r>
  <r>
    <x v="398"/>
    <x v="0"/>
    <s v="2024-2025"/>
    <x v="0"/>
    <x v="46"/>
    <x v="3"/>
    <x v="3"/>
    <n v="4740"/>
    <x v="0"/>
    <x v="17"/>
    <x v="1"/>
    <x v="1"/>
    <n v="98"/>
  </r>
  <r>
    <x v="306"/>
    <x v="0"/>
    <s v="2024-2025"/>
    <x v="1"/>
    <x v="43"/>
    <x v="1"/>
    <x v="1"/>
    <n v="2560"/>
    <x v="0"/>
    <x v="2"/>
    <x v="4"/>
    <x v="4"/>
    <n v="652"/>
  </r>
  <r>
    <x v="678"/>
    <x v="0"/>
    <s v="2024-2025"/>
    <x v="1"/>
    <x v="36"/>
    <x v="4"/>
    <x v="4"/>
    <n v="3148"/>
    <x v="0"/>
    <x v="6"/>
    <x v="8"/>
    <x v="8"/>
    <n v="95"/>
  </r>
  <r>
    <x v="56"/>
    <x v="2"/>
    <s v="2025-2026"/>
    <x v="0"/>
    <x v="15"/>
    <x v="1"/>
    <x v="1"/>
    <n v="2020"/>
    <x v="0"/>
    <x v="5"/>
    <x v="6"/>
    <x v="6"/>
    <n v="634"/>
  </r>
  <r>
    <x v="679"/>
    <x v="2"/>
    <s v="2025-2026"/>
    <x v="0"/>
    <x v="27"/>
    <x v="4"/>
    <x v="4"/>
    <n v="3066"/>
    <x v="0"/>
    <x v="7"/>
    <x v="7"/>
    <x v="7"/>
    <n v="328"/>
  </r>
  <r>
    <x v="124"/>
    <x v="0"/>
    <s v="2024-2025"/>
    <x v="0"/>
    <x v="37"/>
    <x v="1"/>
    <x v="1"/>
    <n v="2750"/>
    <x v="0"/>
    <x v="11"/>
    <x v="7"/>
    <x v="7"/>
    <n v="640"/>
  </r>
  <r>
    <x v="198"/>
    <x v="2"/>
    <s v="2025-2026"/>
    <x v="0"/>
    <x v="59"/>
    <x v="3"/>
    <x v="3"/>
    <n v="4509"/>
    <x v="0"/>
    <x v="3"/>
    <x v="2"/>
    <x v="2"/>
    <n v="587"/>
  </r>
  <r>
    <x v="558"/>
    <x v="1"/>
    <s v="2023-2024"/>
    <x v="0"/>
    <x v="6"/>
    <x v="0"/>
    <x v="0"/>
    <n v="6010"/>
    <x v="0"/>
    <x v="0"/>
    <x v="1"/>
    <x v="1"/>
    <n v="309"/>
  </r>
  <r>
    <x v="260"/>
    <x v="1"/>
    <s v="2023-2024"/>
    <x v="1"/>
    <x v="43"/>
    <x v="1"/>
    <x v="1"/>
    <n v="2560"/>
    <x v="0"/>
    <x v="2"/>
    <x v="8"/>
    <x v="8"/>
    <n v="83"/>
  </r>
  <r>
    <x v="680"/>
    <x v="0"/>
    <s v="2024-2025"/>
    <x v="1"/>
    <x v="43"/>
    <x v="1"/>
    <x v="1"/>
    <n v="2560"/>
    <x v="0"/>
    <x v="2"/>
    <x v="1"/>
    <x v="1"/>
    <n v="517"/>
  </r>
  <r>
    <x v="50"/>
    <x v="0"/>
    <s v="2024-2025"/>
    <x v="0"/>
    <x v="55"/>
    <x v="3"/>
    <x v="3"/>
    <n v="4703"/>
    <x v="0"/>
    <x v="17"/>
    <x v="4"/>
    <x v="4"/>
    <n v="174"/>
  </r>
  <r>
    <x v="478"/>
    <x v="2"/>
    <s v="2025-2026"/>
    <x v="0"/>
    <x v="76"/>
    <x v="1"/>
    <x v="1"/>
    <n v="2031"/>
    <x v="0"/>
    <x v="5"/>
    <x v="9"/>
    <x v="9"/>
    <n v="95"/>
  </r>
  <r>
    <x v="370"/>
    <x v="2"/>
    <s v="2025-2026"/>
    <x v="0"/>
    <x v="95"/>
    <x v="7"/>
    <x v="7"/>
    <n v="870"/>
    <x v="0"/>
    <x v="19"/>
    <x v="7"/>
    <x v="7"/>
    <n v="704"/>
  </r>
  <r>
    <x v="35"/>
    <x v="0"/>
    <s v="2024-2025"/>
    <x v="0"/>
    <x v="15"/>
    <x v="1"/>
    <x v="1"/>
    <n v="2020"/>
    <x v="0"/>
    <x v="5"/>
    <x v="9"/>
    <x v="9"/>
    <n v="459"/>
  </r>
  <r>
    <x v="505"/>
    <x v="0"/>
    <s v="2024-2025"/>
    <x v="0"/>
    <x v="13"/>
    <x v="1"/>
    <x v="1"/>
    <n v="2480"/>
    <x v="0"/>
    <x v="1"/>
    <x v="5"/>
    <x v="5"/>
    <n v="492"/>
  </r>
  <r>
    <x v="446"/>
    <x v="0"/>
    <s v="2024-2025"/>
    <x v="0"/>
    <x v="49"/>
    <x v="4"/>
    <x v="4"/>
    <n v="3134"/>
    <x v="0"/>
    <x v="6"/>
    <x v="7"/>
    <x v="7"/>
    <n v="220"/>
  </r>
  <r>
    <x v="125"/>
    <x v="2"/>
    <s v="2025-2026"/>
    <x v="0"/>
    <x v="91"/>
    <x v="1"/>
    <x v="1"/>
    <n v="2064"/>
    <x v="0"/>
    <x v="5"/>
    <x v="5"/>
    <x v="5"/>
    <n v="31"/>
  </r>
  <r>
    <x v="681"/>
    <x v="1"/>
    <s v="2023-2024"/>
    <x v="1"/>
    <x v="1"/>
    <x v="1"/>
    <x v="1"/>
    <n v="2478"/>
    <x v="0"/>
    <x v="1"/>
    <x v="6"/>
    <x v="6"/>
    <n v="198"/>
  </r>
  <r>
    <x v="666"/>
    <x v="0"/>
    <s v="2024-2025"/>
    <x v="0"/>
    <x v="12"/>
    <x v="3"/>
    <x v="3"/>
    <n v="4068"/>
    <x v="0"/>
    <x v="10"/>
    <x v="3"/>
    <x v="3"/>
    <n v="379"/>
  </r>
  <r>
    <x v="173"/>
    <x v="0"/>
    <s v="2024-2025"/>
    <x v="1"/>
    <x v="35"/>
    <x v="3"/>
    <x v="3"/>
    <n v="4558"/>
    <x v="0"/>
    <x v="15"/>
    <x v="3"/>
    <x v="3"/>
    <n v="690"/>
  </r>
  <r>
    <x v="539"/>
    <x v="2"/>
    <s v="2025-2026"/>
    <x v="1"/>
    <x v="17"/>
    <x v="3"/>
    <x v="3"/>
    <n v="4825"/>
    <x v="0"/>
    <x v="12"/>
    <x v="3"/>
    <x v="3"/>
    <n v="342"/>
  </r>
  <r>
    <x v="492"/>
    <x v="2"/>
    <s v="2025-2026"/>
    <x v="1"/>
    <x v="22"/>
    <x v="1"/>
    <x v="1"/>
    <n v="2539"/>
    <x v="0"/>
    <x v="2"/>
    <x v="0"/>
    <x v="0"/>
    <n v="601"/>
  </r>
  <r>
    <x v="428"/>
    <x v="1"/>
    <s v="2023-2024"/>
    <x v="0"/>
    <x v="64"/>
    <x v="1"/>
    <x v="1"/>
    <n v="2350"/>
    <x v="0"/>
    <x v="1"/>
    <x v="3"/>
    <x v="3"/>
    <n v="86"/>
  </r>
  <r>
    <x v="434"/>
    <x v="2"/>
    <s v="2025-2026"/>
    <x v="0"/>
    <x v="68"/>
    <x v="7"/>
    <x v="7"/>
    <n v="800"/>
    <x v="0"/>
    <x v="19"/>
    <x v="9"/>
    <x v="9"/>
    <n v="198"/>
  </r>
  <r>
    <x v="388"/>
    <x v="2"/>
    <s v="2025-2026"/>
    <x v="0"/>
    <x v="62"/>
    <x v="0"/>
    <x v="0"/>
    <n v="6112"/>
    <x v="0"/>
    <x v="14"/>
    <x v="3"/>
    <x v="3"/>
    <n v="541"/>
  </r>
  <r>
    <x v="603"/>
    <x v="0"/>
    <s v="2024-2025"/>
    <x v="0"/>
    <x v="19"/>
    <x v="1"/>
    <x v="1"/>
    <n v="2800"/>
    <x v="0"/>
    <x v="11"/>
    <x v="2"/>
    <x v="2"/>
    <n v="183"/>
  </r>
  <r>
    <x v="633"/>
    <x v="1"/>
    <s v="2023-2024"/>
    <x v="0"/>
    <x v="27"/>
    <x v="4"/>
    <x v="4"/>
    <n v="3066"/>
    <x v="0"/>
    <x v="7"/>
    <x v="3"/>
    <x v="3"/>
    <n v="659"/>
  </r>
  <r>
    <x v="543"/>
    <x v="2"/>
    <s v="2025-2026"/>
    <x v="0"/>
    <x v="68"/>
    <x v="7"/>
    <x v="7"/>
    <n v="800"/>
    <x v="0"/>
    <x v="19"/>
    <x v="4"/>
    <x v="4"/>
    <n v="243"/>
  </r>
  <r>
    <x v="624"/>
    <x v="2"/>
    <s v="2025-2026"/>
    <x v="0"/>
    <x v="68"/>
    <x v="7"/>
    <x v="7"/>
    <n v="800"/>
    <x v="0"/>
    <x v="19"/>
    <x v="5"/>
    <x v="5"/>
    <n v="780"/>
  </r>
  <r>
    <x v="652"/>
    <x v="1"/>
    <s v="2023-2024"/>
    <x v="0"/>
    <x v="26"/>
    <x v="0"/>
    <x v="0"/>
    <n v="6280"/>
    <x v="0"/>
    <x v="14"/>
    <x v="6"/>
    <x v="6"/>
    <n v="396"/>
  </r>
  <r>
    <x v="247"/>
    <x v="0"/>
    <s v="2024-2025"/>
    <x v="0"/>
    <x v="51"/>
    <x v="4"/>
    <x v="4"/>
    <n v="3630"/>
    <x v="0"/>
    <x v="16"/>
    <x v="6"/>
    <x v="6"/>
    <n v="646"/>
  </r>
  <r>
    <x v="556"/>
    <x v="0"/>
    <s v="2024-2025"/>
    <x v="1"/>
    <x v="14"/>
    <x v="1"/>
    <x v="1"/>
    <n v="2790"/>
    <x v="0"/>
    <x v="11"/>
    <x v="9"/>
    <x v="9"/>
    <n v="169"/>
  </r>
  <r>
    <x v="166"/>
    <x v="0"/>
    <s v="2024-2025"/>
    <x v="1"/>
    <x v="47"/>
    <x v="1"/>
    <x v="1"/>
    <n v="2101"/>
    <x v="0"/>
    <x v="4"/>
    <x v="8"/>
    <x v="8"/>
    <n v="782"/>
  </r>
  <r>
    <x v="382"/>
    <x v="0"/>
    <s v="2024-2025"/>
    <x v="0"/>
    <x v="34"/>
    <x v="4"/>
    <x v="4"/>
    <n v="3018"/>
    <x v="0"/>
    <x v="7"/>
    <x v="5"/>
    <x v="5"/>
    <n v="304"/>
  </r>
  <r>
    <x v="452"/>
    <x v="0"/>
    <s v="2024-2025"/>
    <x v="0"/>
    <x v="51"/>
    <x v="4"/>
    <x v="4"/>
    <n v="3630"/>
    <x v="0"/>
    <x v="16"/>
    <x v="1"/>
    <x v="1"/>
    <n v="510"/>
  </r>
  <r>
    <x v="204"/>
    <x v="0"/>
    <s v="2024-2025"/>
    <x v="1"/>
    <x v="0"/>
    <x v="0"/>
    <x v="0"/>
    <n v="6021"/>
    <x v="0"/>
    <x v="0"/>
    <x v="6"/>
    <x v="6"/>
    <n v="669"/>
  </r>
  <r>
    <x v="170"/>
    <x v="0"/>
    <s v="2024-2025"/>
    <x v="0"/>
    <x v="18"/>
    <x v="6"/>
    <x v="6"/>
    <n v="5168"/>
    <x v="0"/>
    <x v="13"/>
    <x v="7"/>
    <x v="7"/>
    <n v="571"/>
  </r>
  <r>
    <x v="374"/>
    <x v="0"/>
    <s v="2024-2025"/>
    <x v="0"/>
    <x v="8"/>
    <x v="1"/>
    <x v="1"/>
    <n v="2158"/>
    <x v="0"/>
    <x v="4"/>
    <x v="6"/>
    <x v="6"/>
    <n v="447"/>
  </r>
  <r>
    <x v="682"/>
    <x v="0"/>
    <s v="2024-2025"/>
    <x v="1"/>
    <x v="14"/>
    <x v="1"/>
    <x v="1"/>
    <n v="2790"/>
    <x v="0"/>
    <x v="11"/>
    <x v="1"/>
    <x v="1"/>
    <n v="784"/>
  </r>
  <r>
    <x v="103"/>
    <x v="1"/>
    <s v="2023-2024"/>
    <x v="1"/>
    <x v="43"/>
    <x v="1"/>
    <x v="1"/>
    <n v="2560"/>
    <x v="0"/>
    <x v="2"/>
    <x v="6"/>
    <x v="6"/>
    <n v="314"/>
  </r>
  <r>
    <x v="501"/>
    <x v="2"/>
    <s v="2025-2026"/>
    <x v="0"/>
    <x v="49"/>
    <x v="4"/>
    <x v="4"/>
    <n v="3134"/>
    <x v="0"/>
    <x v="6"/>
    <x v="1"/>
    <x v="1"/>
    <n v="418"/>
  </r>
  <r>
    <x v="446"/>
    <x v="0"/>
    <s v="2024-2025"/>
    <x v="1"/>
    <x v="14"/>
    <x v="1"/>
    <x v="1"/>
    <n v="2790"/>
    <x v="0"/>
    <x v="11"/>
    <x v="3"/>
    <x v="3"/>
    <n v="532"/>
  </r>
  <r>
    <x v="527"/>
    <x v="1"/>
    <s v="2023-2024"/>
    <x v="1"/>
    <x v="87"/>
    <x v="2"/>
    <x v="2"/>
    <n v="2609"/>
    <x v="0"/>
    <x v="2"/>
    <x v="9"/>
    <x v="9"/>
    <n v="475"/>
  </r>
  <r>
    <x v="683"/>
    <x v="0"/>
    <s v="2024-2025"/>
    <x v="0"/>
    <x v="11"/>
    <x v="5"/>
    <x v="5"/>
    <n v="7010"/>
    <x v="0"/>
    <x v="9"/>
    <x v="2"/>
    <x v="2"/>
    <n v="346"/>
  </r>
  <r>
    <x v="616"/>
    <x v="1"/>
    <s v="2023-2024"/>
    <x v="1"/>
    <x v="78"/>
    <x v="1"/>
    <x v="1"/>
    <n v="2141"/>
    <x v="0"/>
    <x v="4"/>
    <x v="3"/>
    <x v="3"/>
    <n v="86"/>
  </r>
  <r>
    <x v="327"/>
    <x v="2"/>
    <s v="2025-2026"/>
    <x v="1"/>
    <x v="53"/>
    <x v="3"/>
    <x v="3"/>
    <n v="4119"/>
    <x v="0"/>
    <x v="10"/>
    <x v="8"/>
    <x v="8"/>
    <n v="126"/>
  </r>
  <r>
    <x v="654"/>
    <x v="2"/>
    <s v="2025-2026"/>
    <x v="0"/>
    <x v="19"/>
    <x v="1"/>
    <x v="1"/>
    <n v="2800"/>
    <x v="0"/>
    <x v="11"/>
    <x v="1"/>
    <x v="1"/>
    <n v="784"/>
  </r>
  <r>
    <x v="83"/>
    <x v="1"/>
    <s v="2023-2024"/>
    <x v="1"/>
    <x v="29"/>
    <x v="4"/>
    <x v="4"/>
    <n v="3500"/>
    <x v="0"/>
    <x v="8"/>
    <x v="2"/>
    <x v="2"/>
    <n v="562"/>
  </r>
  <r>
    <x v="684"/>
    <x v="1"/>
    <s v="2023-2024"/>
    <x v="0"/>
    <x v="62"/>
    <x v="0"/>
    <x v="0"/>
    <n v="6112"/>
    <x v="0"/>
    <x v="14"/>
    <x v="3"/>
    <x v="3"/>
    <n v="229"/>
  </r>
  <r>
    <x v="605"/>
    <x v="0"/>
    <s v="2024-2025"/>
    <x v="0"/>
    <x v="84"/>
    <x v="3"/>
    <x v="3"/>
    <n v="4215"/>
    <x v="0"/>
    <x v="3"/>
    <x v="4"/>
    <x v="4"/>
    <n v="357"/>
  </r>
  <r>
    <x v="9"/>
    <x v="0"/>
    <s v="2024-2025"/>
    <x v="1"/>
    <x v="93"/>
    <x v="4"/>
    <x v="4"/>
    <n v="3915"/>
    <x v="0"/>
    <x v="16"/>
    <x v="2"/>
    <x v="2"/>
    <n v="65"/>
  </r>
  <r>
    <x v="29"/>
    <x v="0"/>
    <s v="2024-2025"/>
    <x v="0"/>
    <x v="26"/>
    <x v="0"/>
    <x v="0"/>
    <n v="6280"/>
    <x v="0"/>
    <x v="14"/>
    <x v="4"/>
    <x v="4"/>
    <n v="620"/>
  </r>
  <r>
    <x v="245"/>
    <x v="2"/>
    <s v="2025-2026"/>
    <x v="1"/>
    <x v="29"/>
    <x v="4"/>
    <x v="4"/>
    <n v="3500"/>
    <x v="0"/>
    <x v="8"/>
    <x v="2"/>
    <x v="2"/>
    <n v="315"/>
  </r>
  <r>
    <x v="590"/>
    <x v="1"/>
    <s v="2023-2024"/>
    <x v="0"/>
    <x v="49"/>
    <x v="4"/>
    <x v="4"/>
    <n v="3134"/>
    <x v="0"/>
    <x v="6"/>
    <x v="9"/>
    <x v="9"/>
    <n v="147"/>
  </r>
  <r>
    <x v="8"/>
    <x v="0"/>
    <s v="2024-2025"/>
    <x v="1"/>
    <x v="42"/>
    <x v="3"/>
    <x v="3"/>
    <n v="4870"/>
    <x v="0"/>
    <x v="12"/>
    <x v="9"/>
    <x v="9"/>
    <n v="390"/>
  </r>
  <r>
    <x v="682"/>
    <x v="0"/>
    <s v="2024-2025"/>
    <x v="0"/>
    <x v="25"/>
    <x v="4"/>
    <x v="4"/>
    <n v="3550"/>
    <x v="0"/>
    <x v="8"/>
    <x v="8"/>
    <x v="8"/>
    <n v="374"/>
  </r>
  <r>
    <x v="533"/>
    <x v="1"/>
    <s v="2023-2024"/>
    <x v="0"/>
    <x v="39"/>
    <x v="0"/>
    <x v="0"/>
    <n v="6330"/>
    <x v="0"/>
    <x v="14"/>
    <x v="1"/>
    <x v="1"/>
    <n v="84"/>
  </r>
  <r>
    <x v="685"/>
    <x v="1"/>
    <s v="2023-2024"/>
    <x v="1"/>
    <x v="80"/>
    <x v="0"/>
    <x v="0"/>
    <n v="6109"/>
    <x v="0"/>
    <x v="14"/>
    <x v="3"/>
    <x v="3"/>
    <n v="274"/>
  </r>
  <r>
    <x v="275"/>
    <x v="0"/>
    <s v="2024-2025"/>
    <x v="1"/>
    <x v="71"/>
    <x v="6"/>
    <x v="6"/>
    <n v="5043"/>
    <x v="0"/>
    <x v="13"/>
    <x v="2"/>
    <x v="2"/>
    <n v="49"/>
  </r>
  <r>
    <x v="238"/>
    <x v="0"/>
    <s v="2024-2025"/>
    <x v="1"/>
    <x v="36"/>
    <x v="4"/>
    <x v="4"/>
    <n v="3148"/>
    <x v="0"/>
    <x v="6"/>
    <x v="4"/>
    <x v="4"/>
    <n v="139"/>
  </r>
  <r>
    <x v="577"/>
    <x v="0"/>
    <s v="2024-2025"/>
    <x v="1"/>
    <x v="42"/>
    <x v="3"/>
    <x v="3"/>
    <n v="4870"/>
    <x v="0"/>
    <x v="12"/>
    <x v="4"/>
    <x v="4"/>
    <n v="441"/>
  </r>
  <r>
    <x v="239"/>
    <x v="0"/>
    <s v="2024-2025"/>
    <x v="1"/>
    <x v="57"/>
    <x v="6"/>
    <x v="6"/>
    <n v="5082"/>
    <x v="0"/>
    <x v="13"/>
    <x v="2"/>
    <x v="2"/>
    <n v="723"/>
  </r>
  <r>
    <x v="659"/>
    <x v="0"/>
    <s v="2024-2025"/>
    <x v="0"/>
    <x v="69"/>
    <x v="4"/>
    <x v="4"/>
    <n v="3199"/>
    <x v="0"/>
    <x v="6"/>
    <x v="8"/>
    <x v="8"/>
    <n v="567"/>
  </r>
  <r>
    <x v="334"/>
    <x v="1"/>
    <s v="2023-2024"/>
    <x v="1"/>
    <x v="79"/>
    <x v="6"/>
    <x v="6"/>
    <n v="5290"/>
    <x v="0"/>
    <x v="18"/>
    <x v="1"/>
    <x v="1"/>
    <n v="405"/>
  </r>
  <r>
    <x v="203"/>
    <x v="0"/>
    <s v="2024-2025"/>
    <x v="0"/>
    <x v="36"/>
    <x v="4"/>
    <x v="4"/>
    <n v="3148"/>
    <x v="0"/>
    <x v="6"/>
    <x v="0"/>
    <x v="0"/>
    <n v="55"/>
  </r>
  <r>
    <x v="686"/>
    <x v="2"/>
    <s v="2025-2026"/>
    <x v="1"/>
    <x v="96"/>
    <x v="4"/>
    <x v="4"/>
    <n v="3690"/>
    <x v="0"/>
    <x v="16"/>
    <x v="1"/>
    <x v="1"/>
    <n v="56"/>
  </r>
  <r>
    <x v="206"/>
    <x v="2"/>
    <s v="2025-2026"/>
    <x v="1"/>
    <x v="58"/>
    <x v="0"/>
    <x v="0"/>
    <n v="6027"/>
    <x v="0"/>
    <x v="0"/>
    <x v="3"/>
    <x v="3"/>
    <n v="625"/>
  </r>
  <r>
    <x v="412"/>
    <x v="2"/>
    <s v="2025-2026"/>
    <x v="0"/>
    <x v="45"/>
    <x v="3"/>
    <x v="3"/>
    <n v="4570"/>
    <x v="0"/>
    <x v="15"/>
    <x v="2"/>
    <x v="2"/>
    <n v="741"/>
  </r>
  <r>
    <x v="188"/>
    <x v="0"/>
    <s v="2024-2025"/>
    <x v="1"/>
    <x v="56"/>
    <x v="1"/>
    <x v="1"/>
    <n v="2795"/>
    <x v="0"/>
    <x v="11"/>
    <x v="7"/>
    <x v="7"/>
    <n v="670"/>
  </r>
  <r>
    <x v="45"/>
    <x v="0"/>
    <s v="2024-2025"/>
    <x v="0"/>
    <x v="69"/>
    <x v="4"/>
    <x v="4"/>
    <n v="3199"/>
    <x v="0"/>
    <x v="6"/>
    <x v="4"/>
    <x v="4"/>
    <n v="703"/>
  </r>
  <r>
    <x v="94"/>
    <x v="0"/>
    <s v="2024-2025"/>
    <x v="1"/>
    <x v="80"/>
    <x v="0"/>
    <x v="0"/>
    <n v="6109"/>
    <x v="0"/>
    <x v="14"/>
    <x v="7"/>
    <x v="7"/>
    <n v="526"/>
  </r>
  <r>
    <x v="658"/>
    <x v="2"/>
    <s v="2025-2026"/>
    <x v="1"/>
    <x v="48"/>
    <x v="3"/>
    <x v="3"/>
    <n v="4566"/>
    <x v="0"/>
    <x v="15"/>
    <x v="4"/>
    <x v="4"/>
    <n v="710"/>
  </r>
  <r>
    <x v="239"/>
    <x v="0"/>
    <s v="2024-2025"/>
    <x v="1"/>
    <x v="30"/>
    <x v="4"/>
    <x v="4"/>
    <n v="3131"/>
    <x v="0"/>
    <x v="6"/>
    <x v="2"/>
    <x v="2"/>
    <n v="221"/>
  </r>
  <r>
    <x v="133"/>
    <x v="1"/>
    <s v="2023-2024"/>
    <x v="0"/>
    <x v="65"/>
    <x v="1"/>
    <x v="1"/>
    <n v="2131"/>
    <x v="0"/>
    <x v="4"/>
    <x v="0"/>
    <x v="0"/>
    <n v="313"/>
  </r>
  <r>
    <x v="143"/>
    <x v="2"/>
    <s v="2025-2026"/>
    <x v="0"/>
    <x v="76"/>
    <x v="1"/>
    <x v="1"/>
    <n v="2031"/>
    <x v="0"/>
    <x v="5"/>
    <x v="1"/>
    <x v="1"/>
    <n v="309"/>
  </r>
  <r>
    <x v="220"/>
    <x v="0"/>
    <s v="2024-2025"/>
    <x v="0"/>
    <x v="94"/>
    <x v="5"/>
    <x v="5"/>
    <n v="7250"/>
    <x v="0"/>
    <x v="9"/>
    <x v="3"/>
    <x v="3"/>
    <n v="683"/>
  </r>
  <r>
    <x v="136"/>
    <x v="0"/>
    <s v="2024-2025"/>
    <x v="1"/>
    <x v="17"/>
    <x v="3"/>
    <x v="3"/>
    <n v="4825"/>
    <x v="0"/>
    <x v="12"/>
    <x v="2"/>
    <x v="2"/>
    <n v="629"/>
  </r>
  <r>
    <x v="536"/>
    <x v="2"/>
    <s v="2025-2026"/>
    <x v="0"/>
    <x v="16"/>
    <x v="0"/>
    <x v="0"/>
    <n v="6030"/>
    <x v="0"/>
    <x v="0"/>
    <x v="2"/>
    <x v="2"/>
    <n v="207"/>
  </r>
  <r>
    <x v="18"/>
    <x v="0"/>
    <s v="2024-2025"/>
    <x v="1"/>
    <x v="11"/>
    <x v="5"/>
    <x v="5"/>
    <n v="7010"/>
    <x v="0"/>
    <x v="9"/>
    <x v="4"/>
    <x v="4"/>
    <n v="587"/>
  </r>
  <r>
    <x v="412"/>
    <x v="2"/>
    <s v="2025-2026"/>
    <x v="1"/>
    <x v="79"/>
    <x v="6"/>
    <x v="6"/>
    <n v="5290"/>
    <x v="0"/>
    <x v="18"/>
    <x v="6"/>
    <x v="6"/>
    <n v="268"/>
  </r>
  <r>
    <x v="687"/>
    <x v="0"/>
    <s v="2024-2025"/>
    <x v="0"/>
    <x v="44"/>
    <x v="4"/>
    <x v="4"/>
    <n v="3977"/>
    <x v="0"/>
    <x v="16"/>
    <x v="9"/>
    <x v="9"/>
    <n v="265"/>
  </r>
  <r>
    <x v="405"/>
    <x v="2"/>
    <s v="2025-2026"/>
    <x v="1"/>
    <x v="45"/>
    <x v="3"/>
    <x v="3"/>
    <n v="4570"/>
    <x v="0"/>
    <x v="15"/>
    <x v="5"/>
    <x v="5"/>
    <n v="353"/>
  </r>
  <r>
    <x v="250"/>
    <x v="2"/>
    <s v="2025-2026"/>
    <x v="1"/>
    <x v="71"/>
    <x v="6"/>
    <x v="6"/>
    <n v="5043"/>
    <x v="0"/>
    <x v="13"/>
    <x v="4"/>
    <x v="4"/>
    <n v="669"/>
  </r>
  <r>
    <x v="24"/>
    <x v="0"/>
    <s v="2024-2025"/>
    <x v="1"/>
    <x v="43"/>
    <x v="1"/>
    <x v="1"/>
    <n v="2560"/>
    <x v="0"/>
    <x v="2"/>
    <x v="9"/>
    <x v="9"/>
    <n v="58"/>
  </r>
  <r>
    <x v="596"/>
    <x v="0"/>
    <s v="2024-2025"/>
    <x v="0"/>
    <x v="21"/>
    <x v="3"/>
    <x v="3"/>
    <n v="4012"/>
    <x v="0"/>
    <x v="10"/>
    <x v="2"/>
    <x v="2"/>
    <n v="286"/>
  </r>
  <r>
    <x v="688"/>
    <x v="0"/>
    <s v="2024-2025"/>
    <x v="0"/>
    <x v="94"/>
    <x v="5"/>
    <x v="5"/>
    <n v="7250"/>
    <x v="0"/>
    <x v="9"/>
    <x v="4"/>
    <x v="4"/>
    <n v="139"/>
  </r>
  <r>
    <x v="484"/>
    <x v="0"/>
    <s v="2024-2025"/>
    <x v="0"/>
    <x v="6"/>
    <x v="0"/>
    <x v="0"/>
    <n v="6010"/>
    <x v="0"/>
    <x v="0"/>
    <x v="7"/>
    <x v="7"/>
    <n v="272"/>
  </r>
  <r>
    <x v="602"/>
    <x v="0"/>
    <s v="2024-2025"/>
    <x v="0"/>
    <x v="40"/>
    <x v="4"/>
    <x v="4"/>
    <n v="3353"/>
    <x v="0"/>
    <x v="8"/>
    <x v="8"/>
    <x v="8"/>
    <n v="285"/>
  </r>
  <r>
    <x v="86"/>
    <x v="1"/>
    <s v="2023-2024"/>
    <x v="0"/>
    <x v="44"/>
    <x v="4"/>
    <x v="4"/>
    <n v="3977"/>
    <x v="0"/>
    <x v="16"/>
    <x v="7"/>
    <x v="7"/>
    <n v="163"/>
  </r>
  <r>
    <x v="619"/>
    <x v="1"/>
    <s v="2023-2024"/>
    <x v="1"/>
    <x v="62"/>
    <x v="0"/>
    <x v="0"/>
    <n v="6112"/>
    <x v="0"/>
    <x v="14"/>
    <x v="7"/>
    <x v="7"/>
    <n v="140"/>
  </r>
  <r>
    <x v="261"/>
    <x v="2"/>
    <s v="2025-2026"/>
    <x v="1"/>
    <x v="3"/>
    <x v="3"/>
    <x v="3"/>
    <n v="4220"/>
    <x v="0"/>
    <x v="3"/>
    <x v="3"/>
    <x v="3"/>
    <n v="269"/>
  </r>
  <r>
    <x v="210"/>
    <x v="0"/>
    <s v="2024-2025"/>
    <x v="1"/>
    <x v="14"/>
    <x v="1"/>
    <x v="1"/>
    <n v="2790"/>
    <x v="0"/>
    <x v="11"/>
    <x v="3"/>
    <x v="3"/>
    <n v="30"/>
  </r>
  <r>
    <x v="335"/>
    <x v="0"/>
    <s v="2024-2025"/>
    <x v="0"/>
    <x v="35"/>
    <x v="3"/>
    <x v="3"/>
    <n v="4558"/>
    <x v="0"/>
    <x v="15"/>
    <x v="3"/>
    <x v="3"/>
    <n v="678"/>
  </r>
  <r>
    <x v="137"/>
    <x v="2"/>
    <s v="2025-2026"/>
    <x v="1"/>
    <x v="76"/>
    <x v="1"/>
    <x v="1"/>
    <n v="2031"/>
    <x v="0"/>
    <x v="5"/>
    <x v="1"/>
    <x v="1"/>
    <n v="750"/>
  </r>
  <r>
    <x v="35"/>
    <x v="0"/>
    <s v="2024-2025"/>
    <x v="1"/>
    <x v="83"/>
    <x v="0"/>
    <x v="0"/>
    <n v="6052"/>
    <x v="0"/>
    <x v="0"/>
    <x v="0"/>
    <x v="0"/>
    <n v="313"/>
  </r>
  <r>
    <x v="86"/>
    <x v="1"/>
    <s v="2023-2024"/>
    <x v="0"/>
    <x v="39"/>
    <x v="0"/>
    <x v="0"/>
    <n v="6330"/>
    <x v="0"/>
    <x v="14"/>
    <x v="3"/>
    <x v="3"/>
    <n v="732"/>
  </r>
  <r>
    <x v="677"/>
    <x v="1"/>
    <s v="2023-2024"/>
    <x v="1"/>
    <x v="70"/>
    <x v="4"/>
    <x v="4"/>
    <n v="3400"/>
    <x v="0"/>
    <x v="8"/>
    <x v="3"/>
    <x v="3"/>
    <n v="60"/>
  </r>
  <r>
    <x v="651"/>
    <x v="0"/>
    <s v="2024-2025"/>
    <x v="1"/>
    <x v="20"/>
    <x v="4"/>
    <x v="4"/>
    <n v="3429"/>
    <x v="0"/>
    <x v="8"/>
    <x v="5"/>
    <x v="5"/>
    <n v="786"/>
  </r>
  <r>
    <x v="637"/>
    <x v="0"/>
    <s v="2024-2025"/>
    <x v="0"/>
    <x v="41"/>
    <x v="5"/>
    <x v="5"/>
    <n v="7320"/>
    <x v="0"/>
    <x v="9"/>
    <x v="2"/>
    <x v="2"/>
    <n v="73"/>
  </r>
  <r>
    <x v="291"/>
    <x v="0"/>
    <s v="2024-2025"/>
    <x v="1"/>
    <x v="54"/>
    <x v="4"/>
    <x v="4"/>
    <n v="3030"/>
    <x v="0"/>
    <x v="7"/>
    <x v="6"/>
    <x v="6"/>
    <n v="667"/>
  </r>
  <r>
    <x v="572"/>
    <x v="0"/>
    <s v="2024-2025"/>
    <x v="1"/>
    <x v="87"/>
    <x v="2"/>
    <x v="2"/>
    <n v="2609"/>
    <x v="0"/>
    <x v="2"/>
    <x v="2"/>
    <x v="2"/>
    <n v="418"/>
  </r>
  <r>
    <x v="232"/>
    <x v="1"/>
    <s v="2023-2024"/>
    <x v="0"/>
    <x v="67"/>
    <x v="3"/>
    <x v="3"/>
    <n v="4551"/>
    <x v="0"/>
    <x v="15"/>
    <x v="1"/>
    <x v="1"/>
    <n v="353"/>
  </r>
  <r>
    <x v="416"/>
    <x v="2"/>
    <s v="2025-2026"/>
    <x v="0"/>
    <x v="57"/>
    <x v="6"/>
    <x v="6"/>
    <n v="5082"/>
    <x v="0"/>
    <x v="13"/>
    <x v="0"/>
    <x v="0"/>
    <n v="321"/>
  </r>
  <r>
    <x v="607"/>
    <x v="0"/>
    <s v="2024-2025"/>
    <x v="0"/>
    <x v="15"/>
    <x v="1"/>
    <x v="1"/>
    <n v="2020"/>
    <x v="0"/>
    <x v="5"/>
    <x v="4"/>
    <x v="4"/>
    <n v="409"/>
  </r>
  <r>
    <x v="288"/>
    <x v="0"/>
    <s v="2024-2025"/>
    <x v="1"/>
    <x v="32"/>
    <x v="6"/>
    <x v="6"/>
    <n v="5169"/>
    <x v="0"/>
    <x v="13"/>
    <x v="9"/>
    <x v="9"/>
    <n v="91"/>
  </r>
  <r>
    <x v="102"/>
    <x v="0"/>
    <s v="2024-2025"/>
    <x v="0"/>
    <x v="69"/>
    <x v="4"/>
    <x v="4"/>
    <n v="3199"/>
    <x v="0"/>
    <x v="6"/>
    <x v="3"/>
    <x v="3"/>
    <n v="332"/>
  </r>
  <r>
    <x v="616"/>
    <x v="1"/>
    <s v="2023-2024"/>
    <x v="1"/>
    <x v="78"/>
    <x v="1"/>
    <x v="1"/>
    <n v="2141"/>
    <x v="0"/>
    <x v="4"/>
    <x v="9"/>
    <x v="9"/>
    <n v="286"/>
  </r>
  <r>
    <x v="94"/>
    <x v="0"/>
    <s v="2024-2025"/>
    <x v="0"/>
    <x v="91"/>
    <x v="1"/>
    <x v="1"/>
    <n v="2064"/>
    <x v="0"/>
    <x v="5"/>
    <x v="9"/>
    <x v="9"/>
    <n v="257"/>
  </r>
  <r>
    <x v="608"/>
    <x v="0"/>
    <s v="2024-2025"/>
    <x v="1"/>
    <x v="3"/>
    <x v="3"/>
    <x v="3"/>
    <n v="4220"/>
    <x v="0"/>
    <x v="3"/>
    <x v="3"/>
    <x v="3"/>
    <n v="212"/>
  </r>
  <r>
    <x v="403"/>
    <x v="1"/>
    <s v="2023-2024"/>
    <x v="0"/>
    <x v="76"/>
    <x v="1"/>
    <x v="1"/>
    <n v="2031"/>
    <x v="0"/>
    <x v="5"/>
    <x v="9"/>
    <x v="9"/>
    <n v="462"/>
  </r>
  <r>
    <x v="273"/>
    <x v="0"/>
    <s v="2024-2025"/>
    <x v="1"/>
    <x v="25"/>
    <x v="4"/>
    <x v="4"/>
    <n v="3550"/>
    <x v="0"/>
    <x v="8"/>
    <x v="4"/>
    <x v="4"/>
    <n v="355"/>
  </r>
  <r>
    <x v="306"/>
    <x v="0"/>
    <s v="2024-2025"/>
    <x v="0"/>
    <x v="65"/>
    <x v="1"/>
    <x v="1"/>
    <n v="2131"/>
    <x v="0"/>
    <x v="4"/>
    <x v="6"/>
    <x v="6"/>
    <n v="273"/>
  </r>
  <r>
    <x v="306"/>
    <x v="0"/>
    <s v="2024-2025"/>
    <x v="0"/>
    <x v="6"/>
    <x v="0"/>
    <x v="0"/>
    <n v="6010"/>
    <x v="0"/>
    <x v="0"/>
    <x v="5"/>
    <x v="5"/>
    <n v="516"/>
  </r>
  <r>
    <x v="463"/>
    <x v="1"/>
    <s v="2023-2024"/>
    <x v="0"/>
    <x v="36"/>
    <x v="4"/>
    <x v="4"/>
    <n v="3148"/>
    <x v="0"/>
    <x v="6"/>
    <x v="1"/>
    <x v="1"/>
    <n v="771"/>
  </r>
  <r>
    <x v="519"/>
    <x v="0"/>
    <s v="2024-2025"/>
    <x v="0"/>
    <x v="15"/>
    <x v="1"/>
    <x v="1"/>
    <n v="2020"/>
    <x v="0"/>
    <x v="5"/>
    <x v="1"/>
    <x v="1"/>
    <n v="572"/>
  </r>
  <r>
    <x v="130"/>
    <x v="1"/>
    <s v="2023-2024"/>
    <x v="0"/>
    <x v="38"/>
    <x v="3"/>
    <x v="3"/>
    <n v="4802"/>
    <x v="0"/>
    <x v="12"/>
    <x v="7"/>
    <x v="7"/>
    <n v="327"/>
  </r>
  <r>
    <x v="323"/>
    <x v="0"/>
    <s v="2024-2025"/>
    <x v="0"/>
    <x v="2"/>
    <x v="2"/>
    <x v="2"/>
    <n v="2617"/>
    <x v="0"/>
    <x v="2"/>
    <x v="8"/>
    <x v="8"/>
    <n v="511"/>
  </r>
  <r>
    <x v="56"/>
    <x v="2"/>
    <s v="2025-2026"/>
    <x v="0"/>
    <x v="54"/>
    <x v="4"/>
    <x v="4"/>
    <n v="3030"/>
    <x v="0"/>
    <x v="7"/>
    <x v="9"/>
    <x v="9"/>
    <n v="656"/>
  </r>
  <r>
    <x v="599"/>
    <x v="2"/>
    <s v="2025-2026"/>
    <x v="0"/>
    <x v="31"/>
    <x v="1"/>
    <x v="1"/>
    <n v="2116"/>
    <x v="0"/>
    <x v="4"/>
    <x v="7"/>
    <x v="7"/>
    <n v="310"/>
  </r>
  <r>
    <x v="3"/>
    <x v="0"/>
    <s v="2024-2025"/>
    <x v="1"/>
    <x v="17"/>
    <x v="3"/>
    <x v="3"/>
    <n v="4825"/>
    <x v="0"/>
    <x v="12"/>
    <x v="3"/>
    <x v="3"/>
    <n v="279"/>
  </r>
  <r>
    <x v="42"/>
    <x v="0"/>
    <s v="2024-2025"/>
    <x v="0"/>
    <x v="15"/>
    <x v="1"/>
    <x v="1"/>
    <n v="2020"/>
    <x v="0"/>
    <x v="5"/>
    <x v="9"/>
    <x v="9"/>
    <n v="753"/>
  </r>
  <r>
    <x v="637"/>
    <x v="0"/>
    <s v="2024-2025"/>
    <x v="0"/>
    <x v="61"/>
    <x v="6"/>
    <x v="6"/>
    <n v="5343"/>
    <x v="0"/>
    <x v="18"/>
    <x v="6"/>
    <x v="6"/>
    <n v="71"/>
  </r>
  <r>
    <x v="0"/>
    <x v="0"/>
    <s v="2024-2025"/>
    <x v="1"/>
    <x v="11"/>
    <x v="5"/>
    <x v="5"/>
    <n v="7010"/>
    <x v="0"/>
    <x v="9"/>
    <x v="3"/>
    <x v="3"/>
    <n v="787"/>
  </r>
  <r>
    <x v="324"/>
    <x v="1"/>
    <s v="2023-2024"/>
    <x v="1"/>
    <x v="24"/>
    <x v="1"/>
    <x v="1"/>
    <n v="2120"/>
    <x v="0"/>
    <x v="4"/>
    <x v="9"/>
    <x v="9"/>
    <n v="783"/>
  </r>
  <r>
    <x v="488"/>
    <x v="0"/>
    <s v="2024-2025"/>
    <x v="0"/>
    <x v="40"/>
    <x v="4"/>
    <x v="4"/>
    <n v="3353"/>
    <x v="0"/>
    <x v="8"/>
    <x v="1"/>
    <x v="1"/>
    <n v="510"/>
  </r>
  <r>
    <x v="194"/>
    <x v="2"/>
    <s v="2025-2026"/>
    <x v="1"/>
    <x v="32"/>
    <x v="6"/>
    <x v="6"/>
    <n v="5169"/>
    <x v="0"/>
    <x v="13"/>
    <x v="0"/>
    <x v="0"/>
    <n v="42"/>
  </r>
  <r>
    <x v="366"/>
    <x v="0"/>
    <s v="2024-2025"/>
    <x v="0"/>
    <x v="66"/>
    <x v="3"/>
    <x v="3"/>
    <n v="4883"/>
    <x v="0"/>
    <x v="12"/>
    <x v="1"/>
    <x v="1"/>
    <n v="466"/>
  </r>
  <r>
    <x v="580"/>
    <x v="1"/>
    <s v="2023-2024"/>
    <x v="0"/>
    <x v="85"/>
    <x v="0"/>
    <x v="0"/>
    <n v="6530"/>
    <x v="0"/>
    <x v="20"/>
    <x v="1"/>
    <x v="1"/>
    <n v="402"/>
  </r>
  <r>
    <x v="396"/>
    <x v="0"/>
    <s v="2024-2025"/>
    <x v="0"/>
    <x v="35"/>
    <x v="3"/>
    <x v="3"/>
    <n v="4558"/>
    <x v="0"/>
    <x v="15"/>
    <x v="1"/>
    <x v="1"/>
    <n v="362"/>
  </r>
  <r>
    <x v="540"/>
    <x v="0"/>
    <s v="2024-2025"/>
    <x v="0"/>
    <x v="95"/>
    <x v="7"/>
    <x v="7"/>
    <n v="870"/>
    <x v="0"/>
    <x v="19"/>
    <x v="1"/>
    <x v="1"/>
    <n v="605"/>
  </r>
  <r>
    <x v="689"/>
    <x v="2"/>
    <s v="2025-2026"/>
    <x v="1"/>
    <x v="46"/>
    <x v="3"/>
    <x v="3"/>
    <n v="4740"/>
    <x v="0"/>
    <x v="17"/>
    <x v="0"/>
    <x v="0"/>
    <n v="181"/>
  </r>
  <r>
    <x v="656"/>
    <x v="0"/>
    <s v="2024-2025"/>
    <x v="0"/>
    <x v="88"/>
    <x v="6"/>
    <x v="6"/>
    <n v="5011"/>
    <x v="0"/>
    <x v="13"/>
    <x v="3"/>
    <x v="3"/>
    <n v="75"/>
  </r>
  <r>
    <x v="374"/>
    <x v="0"/>
    <s v="2024-2025"/>
    <x v="0"/>
    <x v="48"/>
    <x v="3"/>
    <x v="3"/>
    <n v="4566"/>
    <x v="0"/>
    <x v="15"/>
    <x v="3"/>
    <x v="3"/>
    <n v="483"/>
  </r>
  <r>
    <x v="239"/>
    <x v="0"/>
    <s v="2024-2025"/>
    <x v="0"/>
    <x v="2"/>
    <x v="2"/>
    <x v="2"/>
    <n v="2617"/>
    <x v="0"/>
    <x v="2"/>
    <x v="2"/>
    <x v="2"/>
    <n v="374"/>
  </r>
  <r>
    <x v="640"/>
    <x v="0"/>
    <s v="2024-2025"/>
    <x v="1"/>
    <x v="9"/>
    <x v="4"/>
    <x v="4"/>
    <n v="3076"/>
    <x v="0"/>
    <x v="7"/>
    <x v="3"/>
    <x v="3"/>
    <n v="483"/>
  </r>
  <r>
    <x v="497"/>
    <x v="1"/>
    <s v="2023-2024"/>
    <x v="1"/>
    <x v="60"/>
    <x v="1"/>
    <x v="1"/>
    <n v="2541"/>
    <x v="0"/>
    <x v="2"/>
    <x v="1"/>
    <x v="1"/>
    <n v="178"/>
  </r>
  <r>
    <x v="522"/>
    <x v="2"/>
    <s v="2025-2026"/>
    <x v="0"/>
    <x v="10"/>
    <x v="4"/>
    <x v="4"/>
    <n v="3551"/>
    <x v="0"/>
    <x v="8"/>
    <x v="0"/>
    <x v="0"/>
    <n v="606"/>
  </r>
  <r>
    <x v="564"/>
    <x v="2"/>
    <s v="2025-2026"/>
    <x v="0"/>
    <x v="15"/>
    <x v="1"/>
    <x v="1"/>
    <n v="2020"/>
    <x v="0"/>
    <x v="5"/>
    <x v="3"/>
    <x v="3"/>
    <n v="774"/>
  </r>
  <r>
    <x v="602"/>
    <x v="0"/>
    <s v="2024-2025"/>
    <x v="1"/>
    <x v="74"/>
    <x v="1"/>
    <x v="1"/>
    <n v="2485"/>
    <x v="0"/>
    <x v="1"/>
    <x v="9"/>
    <x v="9"/>
    <n v="208"/>
  </r>
  <r>
    <x v="383"/>
    <x v="1"/>
    <s v="2023-2024"/>
    <x v="0"/>
    <x v="10"/>
    <x v="4"/>
    <x v="4"/>
    <n v="3551"/>
    <x v="0"/>
    <x v="8"/>
    <x v="6"/>
    <x v="6"/>
    <n v="695"/>
  </r>
  <r>
    <x v="553"/>
    <x v="0"/>
    <s v="2024-2025"/>
    <x v="0"/>
    <x v="37"/>
    <x v="1"/>
    <x v="1"/>
    <n v="2750"/>
    <x v="0"/>
    <x v="11"/>
    <x v="3"/>
    <x v="3"/>
    <n v="470"/>
  </r>
  <r>
    <x v="584"/>
    <x v="0"/>
    <s v="2024-2025"/>
    <x v="1"/>
    <x v="85"/>
    <x v="0"/>
    <x v="0"/>
    <n v="6530"/>
    <x v="0"/>
    <x v="20"/>
    <x v="4"/>
    <x v="4"/>
    <n v="710"/>
  </r>
  <r>
    <x v="26"/>
    <x v="1"/>
    <s v="2023-2024"/>
    <x v="1"/>
    <x v="80"/>
    <x v="0"/>
    <x v="0"/>
    <n v="6109"/>
    <x v="0"/>
    <x v="14"/>
    <x v="5"/>
    <x v="5"/>
    <n v="289"/>
  </r>
  <r>
    <x v="384"/>
    <x v="1"/>
    <s v="2023-2024"/>
    <x v="0"/>
    <x v="88"/>
    <x v="6"/>
    <x v="6"/>
    <n v="5011"/>
    <x v="0"/>
    <x v="13"/>
    <x v="9"/>
    <x v="9"/>
    <n v="171"/>
  </r>
  <r>
    <x v="456"/>
    <x v="2"/>
    <s v="2025-2026"/>
    <x v="0"/>
    <x v="2"/>
    <x v="2"/>
    <x v="2"/>
    <n v="2617"/>
    <x v="0"/>
    <x v="2"/>
    <x v="1"/>
    <x v="1"/>
    <n v="514"/>
  </r>
  <r>
    <x v="250"/>
    <x v="2"/>
    <s v="2025-2026"/>
    <x v="0"/>
    <x v="54"/>
    <x v="4"/>
    <x v="4"/>
    <n v="3030"/>
    <x v="0"/>
    <x v="7"/>
    <x v="5"/>
    <x v="5"/>
    <n v="350"/>
  </r>
  <r>
    <x v="240"/>
    <x v="0"/>
    <s v="2024-2025"/>
    <x v="1"/>
    <x v="51"/>
    <x v="4"/>
    <x v="4"/>
    <n v="3630"/>
    <x v="0"/>
    <x v="16"/>
    <x v="2"/>
    <x v="2"/>
    <n v="72"/>
  </r>
  <r>
    <x v="416"/>
    <x v="2"/>
    <s v="2025-2026"/>
    <x v="1"/>
    <x v="9"/>
    <x v="4"/>
    <x v="4"/>
    <n v="3076"/>
    <x v="0"/>
    <x v="7"/>
    <x v="9"/>
    <x v="9"/>
    <n v="399"/>
  </r>
  <r>
    <x v="177"/>
    <x v="1"/>
    <s v="2023-2024"/>
    <x v="1"/>
    <x v="33"/>
    <x v="4"/>
    <x v="4"/>
    <n v="3280"/>
    <x v="0"/>
    <x v="8"/>
    <x v="2"/>
    <x v="2"/>
    <n v="72"/>
  </r>
  <r>
    <x v="462"/>
    <x v="2"/>
    <s v="2025-2026"/>
    <x v="0"/>
    <x v="16"/>
    <x v="0"/>
    <x v="0"/>
    <n v="6030"/>
    <x v="0"/>
    <x v="0"/>
    <x v="1"/>
    <x v="1"/>
    <n v="698"/>
  </r>
  <r>
    <x v="392"/>
    <x v="0"/>
    <s v="2024-2025"/>
    <x v="0"/>
    <x v="94"/>
    <x v="5"/>
    <x v="5"/>
    <n v="7250"/>
    <x v="0"/>
    <x v="9"/>
    <x v="0"/>
    <x v="0"/>
    <n v="168"/>
  </r>
  <r>
    <x v="163"/>
    <x v="0"/>
    <s v="2024-2025"/>
    <x v="1"/>
    <x v="24"/>
    <x v="1"/>
    <x v="1"/>
    <n v="2120"/>
    <x v="0"/>
    <x v="4"/>
    <x v="3"/>
    <x v="3"/>
    <n v="798"/>
  </r>
  <r>
    <x v="648"/>
    <x v="2"/>
    <s v="2025-2026"/>
    <x v="1"/>
    <x v="7"/>
    <x v="4"/>
    <x v="4"/>
    <n v="3175"/>
    <x v="0"/>
    <x v="6"/>
    <x v="3"/>
    <x v="3"/>
    <n v="717"/>
  </r>
  <r>
    <x v="556"/>
    <x v="0"/>
    <s v="2024-2025"/>
    <x v="0"/>
    <x v="39"/>
    <x v="0"/>
    <x v="0"/>
    <n v="6330"/>
    <x v="0"/>
    <x v="14"/>
    <x v="8"/>
    <x v="8"/>
    <n v="224"/>
  </r>
  <r>
    <x v="614"/>
    <x v="0"/>
    <s v="2024-2025"/>
    <x v="1"/>
    <x v="28"/>
    <x v="1"/>
    <x v="1"/>
    <n v="2830"/>
    <x v="0"/>
    <x v="11"/>
    <x v="4"/>
    <x v="4"/>
    <n v="710"/>
  </r>
  <r>
    <x v="417"/>
    <x v="2"/>
    <s v="2025-2026"/>
    <x v="0"/>
    <x v="54"/>
    <x v="4"/>
    <x v="4"/>
    <n v="3030"/>
    <x v="0"/>
    <x v="7"/>
    <x v="4"/>
    <x v="4"/>
    <n v="490"/>
  </r>
  <r>
    <x v="468"/>
    <x v="0"/>
    <s v="2024-2025"/>
    <x v="0"/>
    <x v="45"/>
    <x v="3"/>
    <x v="3"/>
    <n v="4570"/>
    <x v="0"/>
    <x v="15"/>
    <x v="7"/>
    <x v="7"/>
    <n v="385"/>
  </r>
  <r>
    <x v="535"/>
    <x v="2"/>
    <s v="2025-2026"/>
    <x v="0"/>
    <x v="67"/>
    <x v="3"/>
    <x v="3"/>
    <n v="4551"/>
    <x v="0"/>
    <x v="15"/>
    <x v="4"/>
    <x v="4"/>
    <n v="705"/>
  </r>
  <r>
    <x v="213"/>
    <x v="1"/>
    <s v="2023-2024"/>
    <x v="0"/>
    <x v="94"/>
    <x v="5"/>
    <x v="5"/>
    <n v="7250"/>
    <x v="0"/>
    <x v="9"/>
    <x v="3"/>
    <x v="3"/>
    <n v="240"/>
  </r>
  <r>
    <x v="137"/>
    <x v="2"/>
    <s v="2025-2026"/>
    <x v="1"/>
    <x v="75"/>
    <x v="0"/>
    <x v="0"/>
    <n v="6450"/>
    <x v="0"/>
    <x v="20"/>
    <x v="4"/>
    <x v="4"/>
    <n v="350"/>
  </r>
  <r>
    <x v="231"/>
    <x v="1"/>
    <s v="2023-2024"/>
    <x v="0"/>
    <x v="35"/>
    <x v="3"/>
    <x v="3"/>
    <n v="4558"/>
    <x v="0"/>
    <x v="15"/>
    <x v="4"/>
    <x v="4"/>
    <n v="589"/>
  </r>
  <r>
    <x v="690"/>
    <x v="0"/>
    <s v="2024-2025"/>
    <x v="1"/>
    <x v="83"/>
    <x v="0"/>
    <x v="0"/>
    <n v="6052"/>
    <x v="0"/>
    <x v="0"/>
    <x v="2"/>
    <x v="2"/>
    <n v="275"/>
  </r>
  <r>
    <x v="606"/>
    <x v="0"/>
    <s v="2024-2025"/>
    <x v="0"/>
    <x v="75"/>
    <x v="0"/>
    <x v="0"/>
    <n v="6450"/>
    <x v="0"/>
    <x v="20"/>
    <x v="3"/>
    <x v="3"/>
    <n v="603"/>
  </r>
  <r>
    <x v="1"/>
    <x v="0"/>
    <s v="2024-2025"/>
    <x v="0"/>
    <x v="31"/>
    <x v="1"/>
    <x v="1"/>
    <n v="2116"/>
    <x v="0"/>
    <x v="4"/>
    <x v="3"/>
    <x v="3"/>
    <n v="663"/>
  </r>
  <r>
    <x v="369"/>
    <x v="2"/>
    <s v="2025-2026"/>
    <x v="1"/>
    <x v="70"/>
    <x v="4"/>
    <x v="4"/>
    <n v="3400"/>
    <x v="0"/>
    <x v="8"/>
    <x v="6"/>
    <x v="6"/>
    <n v="435"/>
  </r>
  <r>
    <x v="4"/>
    <x v="0"/>
    <s v="2024-2025"/>
    <x v="1"/>
    <x v="29"/>
    <x v="4"/>
    <x v="4"/>
    <n v="3500"/>
    <x v="0"/>
    <x v="8"/>
    <x v="9"/>
    <x v="9"/>
    <n v="92"/>
  </r>
  <r>
    <x v="687"/>
    <x v="0"/>
    <s v="2024-2025"/>
    <x v="0"/>
    <x v="15"/>
    <x v="1"/>
    <x v="1"/>
    <n v="2020"/>
    <x v="0"/>
    <x v="5"/>
    <x v="2"/>
    <x v="2"/>
    <n v="571"/>
  </r>
  <r>
    <x v="24"/>
    <x v="0"/>
    <s v="2024-2025"/>
    <x v="0"/>
    <x v="12"/>
    <x v="3"/>
    <x v="3"/>
    <n v="4068"/>
    <x v="0"/>
    <x v="10"/>
    <x v="5"/>
    <x v="5"/>
    <n v="698"/>
  </r>
  <r>
    <x v="333"/>
    <x v="2"/>
    <s v="2025-2026"/>
    <x v="0"/>
    <x v="59"/>
    <x v="3"/>
    <x v="3"/>
    <n v="4509"/>
    <x v="0"/>
    <x v="3"/>
    <x v="6"/>
    <x v="6"/>
    <n v="278"/>
  </r>
  <r>
    <x v="364"/>
    <x v="0"/>
    <s v="2024-2025"/>
    <x v="0"/>
    <x v="86"/>
    <x v="0"/>
    <x v="0"/>
    <n v="6725"/>
    <x v="0"/>
    <x v="20"/>
    <x v="3"/>
    <x v="3"/>
    <n v="695"/>
  </r>
  <r>
    <x v="17"/>
    <x v="0"/>
    <s v="2024-2025"/>
    <x v="0"/>
    <x v="79"/>
    <x v="6"/>
    <x v="6"/>
    <n v="5290"/>
    <x v="0"/>
    <x v="18"/>
    <x v="4"/>
    <x v="4"/>
    <n v="256"/>
  </r>
  <r>
    <x v="300"/>
    <x v="1"/>
    <s v="2023-2024"/>
    <x v="0"/>
    <x v="15"/>
    <x v="1"/>
    <x v="1"/>
    <n v="2020"/>
    <x v="0"/>
    <x v="5"/>
    <x v="3"/>
    <x v="3"/>
    <n v="517"/>
  </r>
  <r>
    <x v="541"/>
    <x v="0"/>
    <s v="2024-2025"/>
    <x v="0"/>
    <x v="5"/>
    <x v="1"/>
    <x v="1"/>
    <n v="2067"/>
    <x v="0"/>
    <x v="5"/>
    <x v="8"/>
    <x v="8"/>
    <n v="564"/>
  </r>
  <r>
    <x v="234"/>
    <x v="1"/>
    <s v="2023-2024"/>
    <x v="0"/>
    <x v="61"/>
    <x v="6"/>
    <x v="6"/>
    <n v="5343"/>
    <x v="0"/>
    <x v="18"/>
    <x v="4"/>
    <x v="4"/>
    <n v="151"/>
  </r>
  <r>
    <x v="370"/>
    <x v="2"/>
    <s v="2025-2026"/>
    <x v="1"/>
    <x v="43"/>
    <x v="1"/>
    <x v="1"/>
    <n v="2560"/>
    <x v="0"/>
    <x v="2"/>
    <x v="1"/>
    <x v="1"/>
    <n v="651"/>
  </r>
  <r>
    <x v="507"/>
    <x v="1"/>
    <s v="2023-2024"/>
    <x v="0"/>
    <x v="69"/>
    <x v="4"/>
    <x v="4"/>
    <n v="3199"/>
    <x v="0"/>
    <x v="6"/>
    <x v="8"/>
    <x v="8"/>
    <n v="713"/>
  </r>
  <r>
    <x v="405"/>
    <x v="2"/>
    <s v="2025-2026"/>
    <x v="1"/>
    <x v="53"/>
    <x v="3"/>
    <x v="3"/>
    <n v="4119"/>
    <x v="0"/>
    <x v="10"/>
    <x v="4"/>
    <x v="4"/>
    <n v="389"/>
  </r>
  <r>
    <x v="359"/>
    <x v="2"/>
    <s v="2025-2026"/>
    <x v="0"/>
    <x v="61"/>
    <x v="6"/>
    <x v="6"/>
    <n v="5343"/>
    <x v="0"/>
    <x v="18"/>
    <x v="7"/>
    <x v="7"/>
    <n v="512"/>
  </r>
  <r>
    <x v="61"/>
    <x v="1"/>
    <s v="2023-2024"/>
    <x v="0"/>
    <x v="61"/>
    <x v="6"/>
    <x v="6"/>
    <n v="5343"/>
    <x v="0"/>
    <x v="18"/>
    <x v="6"/>
    <x v="6"/>
    <n v="239"/>
  </r>
  <r>
    <x v="497"/>
    <x v="1"/>
    <s v="2023-2024"/>
    <x v="1"/>
    <x v="24"/>
    <x v="1"/>
    <x v="1"/>
    <n v="2120"/>
    <x v="0"/>
    <x v="4"/>
    <x v="4"/>
    <x v="4"/>
    <n v="775"/>
  </r>
  <r>
    <x v="307"/>
    <x v="1"/>
    <s v="2023-2024"/>
    <x v="0"/>
    <x v="2"/>
    <x v="2"/>
    <x v="2"/>
    <n v="2617"/>
    <x v="0"/>
    <x v="2"/>
    <x v="7"/>
    <x v="7"/>
    <n v="342"/>
  </r>
  <r>
    <x v="556"/>
    <x v="0"/>
    <s v="2024-2025"/>
    <x v="0"/>
    <x v="69"/>
    <x v="4"/>
    <x v="4"/>
    <n v="3199"/>
    <x v="0"/>
    <x v="6"/>
    <x v="7"/>
    <x v="7"/>
    <n v="470"/>
  </r>
  <r>
    <x v="490"/>
    <x v="1"/>
    <s v="2023-2024"/>
    <x v="1"/>
    <x v="42"/>
    <x v="3"/>
    <x v="3"/>
    <n v="4870"/>
    <x v="0"/>
    <x v="12"/>
    <x v="3"/>
    <x v="3"/>
    <n v="74"/>
  </r>
  <r>
    <x v="518"/>
    <x v="0"/>
    <s v="2024-2025"/>
    <x v="0"/>
    <x v="64"/>
    <x v="1"/>
    <x v="1"/>
    <n v="2350"/>
    <x v="0"/>
    <x v="1"/>
    <x v="5"/>
    <x v="5"/>
    <n v="530"/>
  </r>
  <r>
    <x v="691"/>
    <x v="1"/>
    <s v="2023-2024"/>
    <x v="0"/>
    <x v="79"/>
    <x v="6"/>
    <x v="6"/>
    <n v="5290"/>
    <x v="0"/>
    <x v="18"/>
    <x v="2"/>
    <x v="2"/>
    <n v="30"/>
  </r>
  <r>
    <x v="633"/>
    <x v="1"/>
    <s v="2023-2024"/>
    <x v="1"/>
    <x v="9"/>
    <x v="4"/>
    <x v="4"/>
    <n v="3076"/>
    <x v="0"/>
    <x v="7"/>
    <x v="2"/>
    <x v="2"/>
    <n v="544"/>
  </r>
  <r>
    <x v="615"/>
    <x v="0"/>
    <s v="2024-2025"/>
    <x v="1"/>
    <x v="83"/>
    <x v="0"/>
    <x v="0"/>
    <n v="6052"/>
    <x v="0"/>
    <x v="0"/>
    <x v="3"/>
    <x v="3"/>
    <n v="326"/>
  </r>
  <r>
    <x v="403"/>
    <x v="1"/>
    <s v="2023-2024"/>
    <x v="1"/>
    <x v="74"/>
    <x v="1"/>
    <x v="1"/>
    <n v="2485"/>
    <x v="0"/>
    <x v="1"/>
    <x v="5"/>
    <x v="5"/>
    <n v="266"/>
  </r>
  <r>
    <x v="273"/>
    <x v="0"/>
    <s v="2024-2025"/>
    <x v="0"/>
    <x v="39"/>
    <x v="0"/>
    <x v="0"/>
    <n v="6330"/>
    <x v="0"/>
    <x v="14"/>
    <x v="3"/>
    <x v="3"/>
    <n v="665"/>
  </r>
  <r>
    <x v="32"/>
    <x v="0"/>
    <s v="2024-2025"/>
    <x v="1"/>
    <x v="78"/>
    <x v="1"/>
    <x v="1"/>
    <n v="2141"/>
    <x v="0"/>
    <x v="4"/>
    <x v="3"/>
    <x v="3"/>
    <n v="396"/>
  </r>
  <r>
    <x v="555"/>
    <x v="0"/>
    <s v="2024-2025"/>
    <x v="0"/>
    <x v="91"/>
    <x v="1"/>
    <x v="1"/>
    <n v="2064"/>
    <x v="0"/>
    <x v="5"/>
    <x v="5"/>
    <x v="5"/>
    <n v="488"/>
  </r>
  <r>
    <x v="196"/>
    <x v="0"/>
    <s v="2024-2025"/>
    <x v="0"/>
    <x v="44"/>
    <x v="4"/>
    <x v="4"/>
    <n v="3977"/>
    <x v="0"/>
    <x v="16"/>
    <x v="1"/>
    <x v="1"/>
    <n v="194"/>
  </r>
  <r>
    <x v="340"/>
    <x v="1"/>
    <s v="2023-2024"/>
    <x v="1"/>
    <x v="11"/>
    <x v="5"/>
    <x v="5"/>
    <n v="7010"/>
    <x v="0"/>
    <x v="9"/>
    <x v="5"/>
    <x v="5"/>
    <n v="689"/>
  </r>
  <r>
    <x v="493"/>
    <x v="2"/>
    <s v="2025-2026"/>
    <x v="1"/>
    <x v="81"/>
    <x v="3"/>
    <x v="3"/>
    <n v="4680"/>
    <x v="0"/>
    <x v="17"/>
    <x v="7"/>
    <x v="7"/>
    <n v="460"/>
  </r>
  <r>
    <x v="39"/>
    <x v="0"/>
    <s v="2024-2025"/>
    <x v="0"/>
    <x v="55"/>
    <x v="3"/>
    <x v="3"/>
    <n v="4703"/>
    <x v="0"/>
    <x v="17"/>
    <x v="2"/>
    <x v="2"/>
    <n v="314"/>
  </r>
  <r>
    <x v="581"/>
    <x v="0"/>
    <s v="2024-2025"/>
    <x v="0"/>
    <x v="48"/>
    <x v="3"/>
    <x v="3"/>
    <n v="4566"/>
    <x v="0"/>
    <x v="15"/>
    <x v="0"/>
    <x v="0"/>
    <n v="158"/>
  </r>
  <r>
    <x v="453"/>
    <x v="0"/>
    <s v="2024-2025"/>
    <x v="0"/>
    <x v="93"/>
    <x v="4"/>
    <x v="4"/>
    <n v="3915"/>
    <x v="0"/>
    <x v="16"/>
    <x v="7"/>
    <x v="7"/>
    <n v="441"/>
  </r>
  <r>
    <x v="214"/>
    <x v="2"/>
    <s v="2025-2026"/>
    <x v="0"/>
    <x v="6"/>
    <x v="0"/>
    <x v="0"/>
    <n v="6010"/>
    <x v="0"/>
    <x v="0"/>
    <x v="3"/>
    <x v="3"/>
    <n v="75"/>
  </r>
  <r>
    <x v="53"/>
    <x v="0"/>
    <s v="2024-2025"/>
    <x v="0"/>
    <x v="12"/>
    <x v="3"/>
    <x v="3"/>
    <n v="4068"/>
    <x v="0"/>
    <x v="10"/>
    <x v="5"/>
    <x v="5"/>
    <n v="41"/>
  </r>
  <r>
    <x v="448"/>
    <x v="1"/>
    <s v="2023-2024"/>
    <x v="1"/>
    <x v="78"/>
    <x v="1"/>
    <x v="1"/>
    <n v="2141"/>
    <x v="0"/>
    <x v="4"/>
    <x v="7"/>
    <x v="7"/>
    <n v="559"/>
  </r>
  <r>
    <x v="692"/>
    <x v="1"/>
    <s v="2023-2024"/>
    <x v="1"/>
    <x v="50"/>
    <x v="4"/>
    <x v="4"/>
    <n v="3179"/>
    <x v="0"/>
    <x v="6"/>
    <x v="0"/>
    <x v="0"/>
    <n v="698"/>
  </r>
  <r>
    <x v="157"/>
    <x v="2"/>
    <s v="2025-2026"/>
    <x v="0"/>
    <x v="38"/>
    <x v="3"/>
    <x v="3"/>
    <n v="4802"/>
    <x v="0"/>
    <x v="12"/>
    <x v="4"/>
    <x v="4"/>
    <n v="619"/>
  </r>
  <r>
    <x v="587"/>
    <x v="2"/>
    <s v="2025-2026"/>
    <x v="0"/>
    <x v="41"/>
    <x v="5"/>
    <x v="5"/>
    <n v="7320"/>
    <x v="0"/>
    <x v="9"/>
    <x v="0"/>
    <x v="0"/>
    <n v="557"/>
  </r>
  <r>
    <x v="206"/>
    <x v="2"/>
    <s v="2025-2026"/>
    <x v="1"/>
    <x v="82"/>
    <x v="3"/>
    <x v="3"/>
    <n v="4655"/>
    <x v="0"/>
    <x v="17"/>
    <x v="2"/>
    <x v="2"/>
    <n v="328"/>
  </r>
  <r>
    <x v="325"/>
    <x v="0"/>
    <s v="2024-2025"/>
    <x v="0"/>
    <x v="6"/>
    <x v="0"/>
    <x v="0"/>
    <n v="6010"/>
    <x v="0"/>
    <x v="0"/>
    <x v="2"/>
    <x v="2"/>
    <n v="431"/>
  </r>
  <r>
    <x v="239"/>
    <x v="0"/>
    <s v="2024-2025"/>
    <x v="0"/>
    <x v="13"/>
    <x v="1"/>
    <x v="1"/>
    <n v="2480"/>
    <x v="0"/>
    <x v="1"/>
    <x v="6"/>
    <x v="6"/>
    <n v="289"/>
  </r>
  <r>
    <x v="693"/>
    <x v="2"/>
    <s v="2025-2026"/>
    <x v="0"/>
    <x v="58"/>
    <x v="0"/>
    <x v="0"/>
    <n v="6027"/>
    <x v="0"/>
    <x v="0"/>
    <x v="2"/>
    <x v="2"/>
    <n v="396"/>
  </r>
  <r>
    <x v="273"/>
    <x v="0"/>
    <s v="2024-2025"/>
    <x v="1"/>
    <x v="43"/>
    <x v="1"/>
    <x v="1"/>
    <n v="2560"/>
    <x v="0"/>
    <x v="2"/>
    <x v="1"/>
    <x v="1"/>
    <n v="593"/>
  </r>
  <r>
    <x v="211"/>
    <x v="0"/>
    <s v="2024-2025"/>
    <x v="0"/>
    <x v="95"/>
    <x v="7"/>
    <x v="7"/>
    <n v="870"/>
    <x v="0"/>
    <x v="19"/>
    <x v="7"/>
    <x v="7"/>
    <n v="229"/>
  </r>
  <r>
    <x v="598"/>
    <x v="0"/>
    <s v="2024-2025"/>
    <x v="1"/>
    <x v="10"/>
    <x v="4"/>
    <x v="4"/>
    <n v="3551"/>
    <x v="0"/>
    <x v="8"/>
    <x v="3"/>
    <x v="3"/>
    <n v="218"/>
  </r>
  <r>
    <x v="410"/>
    <x v="1"/>
    <s v="2023-2024"/>
    <x v="0"/>
    <x v="7"/>
    <x v="4"/>
    <x v="4"/>
    <n v="3175"/>
    <x v="0"/>
    <x v="6"/>
    <x v="8"/>
    <x v="8"/>
    <n v="405"/>
  </r>
  <r>
    <x v="239"/>
    <x v="0"/>
    <s v="2024-2025"/>
    <x v="0"/>
    <x v="88"/>
    <x v="6"/>
    <x v="6"/>
    <n v="5011"/>
    <x v="0"/>
    <x v="13"/>
    <x v="4"/>
    <x v="4"/>
    <n v="240"/>
  </r>
  <r>
    <x v="519"/>
    <x v="0"/>
    <s v="2024-2025"/>
    <x v="0"/>
    <x v="26"/>
    <x v="0"/>
    <x v="0"/>
    <n v="6280"/>
    <x v="0"/>
    <x v="14"/>
    <x v="8"/>
    <x v="8"/>
    <n v="738"/>
  </r>
  <r>
    <x v="445"/>
    <x v="0"/>
    <s v="2024-2025"/>
    <x v="1"/>
    <x v="45"/>
    <x v="3"/>
    <x v="3"/>
    <n v="4570"/>
    <x v="0"/>
    <x v="15"/>
    <x v="3"/>
    <x v="3"/>
    <n v="352"/>
  </r>
  <r>
    <x v="363"/>
    <x v="2"/>
    <s v="2025-2026"/>
    <x v="0"/>
    <x v="34"/>
    <x v="4"/>
    <x v="4"/>
    <n v="3018"/>
    <x v="0"/>
    <x v="7"/>
    <x v="9"/>
    <x v="9"/>
    <n v="179"/>
  </r>
  <r>
    <x v="303"/>
    <x v="1"/>
    <s v="2023-2024"/>
    <x v="0"/>
    <x v="88"/>
    <x v="6"/>
    <x v="6"/>
    <n v="5011"/>
    <x v="0"/>
    <x v="13"/>
    <x v="5"/>
    <x v="5"/>
    <n v="44"/>
  </r>
  <r>
    <x v="65"/>
    <x v="2"/>
    <s v="2025-2026"/>
    <x v="1"/>
    <x v="0"/>
    <x v="0"/>
    <x v="0"/>
    <n v="6021"/>
    <x v="0"/>
    <x v="0"/>
    <x v="3"/>
    <x v="3"/>
    <n v="726"/>
  </r>
  <r>
    <x v="593"/>
    <x v="0"/>
    <s v="2024-2025"/>
    <x v="0"/>
    <x v="92"/>
    <x v="3"/>
    <x v="3"/>
    <n v="4305"/>
    <x v="0"/>
    <x v="3"/>
    <x v="1"/>
    <x v="1"/>
    <n v="167"/>
  </r>
  <r>
    <x v="47"/>
    <x v="2"/>
    <s v="2025-2026"/>
    <x v="0"/>
    <x v="40"/>
    <x v="4"/>
    <x v="4"/>
    <n v="3353"/>
    <x v="0"/>
    <x v="8"/>
    <x v="8"/>
    <x v="8"/>
    <n v="459"/>
  </r>
  <r>
    <x v="463"/>
    <x v="1"/>
    <s v="2023-2024"/>
    <x v="0"/>
    <x v="95"/>
    <x v="7"/>
    <x v="7"/>
    <n v="870"/>
    <x v="0"/>
    <x v="19"/>
    <x v="1"/>
    <x v="1"/>
    <n v="515"/>
  </r>
  <r>
    <x v="426"/>
    <x v="0"/>
    <s v="2024-2025"/>
    <x v="0"/>
    <x v="21"/>
    <x v="3"/>
    <x v="3"/>
    <n v="4012"/>
    <x v="0"/>
    <x v="10"/>
    <x v="1"/>
    <x v="1"/>
    <n v="528"/>
  </r>
  <r>
    <x v="444"/>
    <x v="2"/>
    <s v="2025-2026"/>
    <x v="1"/>
    <x v="32"/>
    <x v="6"/>
    <x v="6"/>
    <n v="5169"/>
    <x v="0"/>
    <x v="13"/>
    <x v="7"/>
    <x v="7"/>
    <n v="579"/>
  </r>
  <r>
    <x v="310"/>
    <x v="0"/>
    <s v="2024-2025"/>
    <x v="0"/>
    <x v="26"/>
    <x v="0"/>
    <x v="0"/>
    <n v="6280"/>
    <x v="0"/>
    <x v="14"/>
    <x v="3"/>
    <x v="3"/>
    <n v="124"/>
  </r>
  <r>
    <x v="316"/>
    <x v="0"/>
    <s v="2024-2025"/>
    <x v="1"/>
    <x v="52"/>
    <x v="3"/>
    <x v="3"/>
    <n v="4053"/>
    <x v="0"/>
    <x v="10"/>
    <x v="3"/>
    <x v="3"/>
    <n v="71"/>
  </r>
  <r>
    <x v="341"/>
    <x v="0"/>
    <s v="2024-2025"/>
    <x v="0"/>
    <x v="13"/>
    <x v="1"/>
    <x v="1"/>
    <n v="2480"/>
    <x v="0"/>
    <x v="1"/>
    <x v="5"/>
    <x v="5"/>
    <n v="721"/>
  </r>
  <r>
    <x v="460"/>
    <x v="1"/>
    <s v="2023-2024"/>
    <x v="0"/>
    <x v="11"/>
    <x v="5"/>
    <x v="5"/>
    <n v="7010"/>
    <x v="0"/>
    <x v="9"/>
    <x v="5"/>
    <x v="5"/>
    <n v="527"/>
  </r>
  <r>
    <x v="305"/>
    <x v="2"/>
    <s v="2025-2026"/>
    <x v="0"/>
    <x v="51"/>
    <x v="4"/>
    <x v="4"/>
    <n v="3630"/>
    <x v="0"/>
    <x v="16"/>
    <x v="7"/>
    <x v="7"/>
    <n v="515"/>
  </r>
  <r>
    <x v="118"/>
    <x v="1"/>
    <s v="2023-2024"/>
    <x v="0"/>
    <x v="55"/>
    <x v="3"/>
    <x v="3"/>
    <n v="4703"/>
    <x v="0"/>
    <x v="17"/>
    <x v="5"/>
    <x v="5"/>
    <n v="109"/>
  </r>
  <r>
    <x v="326"/>
    <x v="0"/>
    <s v="2024-2025"/>
    <x v="1"/>
    <x v="4"/>
    <x v="1"/>
    <x v="1"/>
    <n v="2154"/>
    <x v="0"/>
    <x v="4"/>
    <x v="1"/>
    <x v="1"/>
    <n v="679"/>
  </r>
  <r>
    <x v="433"/>
    <x v="0"/>
    <s v="2024-2025"/>
    <x v="1"/>
    <x v="9"/>
    <x v="4"/>
    <x v="4"/>
    <n v="3076"/>
    <x v="0"/>
    <x v="7"/>
    <x v="1"/>
    <x v="1"/>
    <n v="440"/>
  </r>
  <r>
    <x v="379"/>
    <x v="0"/>
    <s v="2024-2025"/>
    <x v="1"/>
    <x v="33"/>
    <x v="4"/>
    <x v="4"/>
    <n v="3280"/>
    <x v="0"/>
    <x v="8"/>
    <x v="3"/>
    <x v="3"/>
    <n v="374"/>
  </r>
  <r>
    <x v="274"/>
    <x v="2"/>
    <s v="2025-2026"/>
    <x v="1"/>
    <x v="29"/>
    <x v="4"/>
    <x v="4"/>
    <n v="3500"/>
    <x v="0"/>
    <x v="8"/>
    <x v="3"/>
    <x v="3"/>
    <n v="699"/>
  </r>
  <r>
    <x v="311"/>
    <x v="1"/>
    <s v="2023-2024"/>
    <x v="0"/>
    <x v="79"/>
    <x v="6"/>
    <x v="6"/>
    <n v="5290"/>
    <x v="0"/>
    <x v="18"/>
    <x v="7"/>
    <x v="7"/>
    <n v="618"/>
  </r>
  <r>
    <x v="269"/>
    <x v="0"/>
    <s v="2024-2025"/>
    <x v="0"/>
    <x v="48"/>
    <x v="3"/>
    <x v="3"/>
    <n v="4566"/>
    <x v="0"/>
    <x v="15"/>
    <x v="7"/>
    <x v="7"/>
    <n v="574"/>
  </r>
  <r>
    <x v="595"/>
    <x v="2"/>
    <s v="2025-2026"/>
    <x v="0"/>
    <x v="12"/>
    <x v="3"/>
    <x v="3"/>
    <n v="4068"/>
    <x v="0"/>
    <x v="10"/>
    <x v="6"/>
    <x v="6"/>
    <n v="504"/>
  </r>
  <r>
    <x v="532"/>
    <x v="1"/>
    <s v="2023-2024"/>
    <x v="0"/>
    <x v="94"/>
    <x v="5"/>
    <x v="5"/>
    <n v="7250"/>
    <x v="0"/>
    <x v="9"/>
    <x v="5"/>
    <x v="5"/>
    <n v="410"/>
  </r>
  <r>
    <x v="454"/>
    <x v="0"/>
    <s v="2024-2025"/>
    <x v="0"/>
    <x v="26"/>
    <x v="0"/>
    <x v="0"/>
    <n v="6280"/>
    <x v="0"/>
    <x v="14"/>
    <x v="9"/>
    <x v="9"/>
    <n v="541"/>
  </r>
  <r>
    <x v="649"/>
    <x v="0"/>
    <s v="2024-2025"/>
    <x v="1"/>
    <x v="0"/>
    <x v="0"/>
    <x v="0"/>
    <n v="6021"/>
    <x v="0"/>
    <x v="0"/>
    <x v="4"/>
    <x v="4"/>
    <n v="387"/>
  </r>
  <r>
    <x v="660"/>
    <x v="0"/>
    <s v="2024-2025"/>
    <x v="0"/>
    <x v="80"/>
    <x v="0"/>
    <x v="0"/>
    <n v="6109"/>
    <x v="0"/>
    <x v="14"/>
    <x v="2"/>
    <x v="2"/>
    <n v="222"/>
  </r>
  <r>
    <x v="626"/>
    <x v="0"/>
    <s v="2024-2025"/>
    <x v="1"/>
    <x v="20"/>
    <x v="4"/>
    <x v="4"/>
    <n v="3429"/>
    <x v="0"/>
    <x v="8"/>
    <x v="6"/>
    <x v="6"/>
    <n v="190"/>
  </r>
  <r>
    <x v="152"/>
    <x v="0"/>
    <s v="2024-2025"/>
    <x v="1"/>
    <x v="32"/>
    <x v="6"/>
    <x v="6"/>
    <n v="5169"/>
    <x v="0"/>
    <x v="13"/>
    <x v="3"/>
    <x v="3"/>
    <n v="639"/>
  </r>
  <r>
    <x v="32"/>
    <x v="0"/>
    <s v="2024-2025"/>
    <x v="1"/>
    <x v="0"/>
    <x v="0"/>
    <x v="0"/>
    <n v="6021"/>
    <x v="0"/>
    <x v="0"/>
    <x v="3"/>
    <x v="3"/>
    <n v="214"/>
  </r>
  <r>
    <x v="286"/>
    <x v="0"/>
    <s v="2024-2025"/>
    <x v="0"/>
    <x v="21"/>
    <x v="3"/>
    <x v="3"/>
    <n v="4012"/>
    <x v="0"/>
    <x v="10"/>
    <x v="9"/>
    <x v="9"/>
    <n v="487"/>
  </r>
  <r>
    <x v="260"/>
    <x v="1"/>
    <s v="2023-2024"/>
    <x v="0"/>
    <x v="85"/>
    <x v="0"/>
    <x v="0"/>
    <n v="6530"/>
    <x v="0"/>
    <x v="20"/>
    <x v="8"/>
    <x v="8"/>
    <n v="520"/>
  </r>
  <r>
    <x v="152"/>
    <x v="0"/>
    <s v="2024-2025"/>
    <x v="1"/>
    <x v="29"/>
    <x v="4"/>
    <x v="4"/>
    <n v="3500"/>
    <x v="0"/>
    <x v="8"/>
    <x v="5"/>
    <x v="5"/>
    <n v="720"/>
  </r>
  <r>
    <x v="178"/>
    <x v="0"/>
    <s v="2024-2025"/>
    <x v="0"/>
    <x v="91"/>
    <x v="1"/>
    <x v="1"/>
    <n v="2064"/>
    <x v="0"/>
    <x v="5"/>
    <x v="6"/>
    <x v="6"/>
    <n v="293"/>
  </r>
  <r>
    <x v="48"/>
    <x v="0"/>
    <s v="2024-2025"/>
    <x v="1"/>
    <x v="0"/>
    <x v="0"/>
    <x v="0"/>
    <n v="6021"/>
    <x v="0"/>
    <x v="0"/>
    <x v="9"/>
    <x v="9"/>
    <n v="552"/>
  </r>
  <r>
    <x v="642"/>
    <x v="0"/>
    <s v="2024-2025"/>
    <x v="1"/>
    <x v="82"/>
    <x v="3"/>
    <x v="3"/>
    <n v="4655"/>
    <x v="0"/>
    <x v="17"/>
    <x v="9"/>
    <x v="9"/>
    <n v="477"/>
  </r>
  <r>
    <x v="358"/>
    <x v="0"/>
    <s v="2024-2025"/>
    <x v="0"/>
    <x v="1"/>
    <x v="1"/>
    <x v="1"/>
    <n v="2478"/>
    <x v="0"/>
    <x v="1"/>
    <x v="9"/>
    <x v="9"/>
    <n v="511"/>
  </r>
  <r>
    <x v="276"/>
    <x v="2"/>
    <s v="2025-2026"/>
    <x v="0"/>
    <x v="21"/>
    <x v="3"/>
    <x v="3"/>
    <n v="4012"/>
    <x v="0"/>
    <x v="10"/>
    <x v="3"/>
    <x v="3"/>
    <n v="353"/>
  </r>
  <r>
    <x v="349"/>
    <x v="1"/>
    <s v="2023-2024"/>
    <x v="1"/>
    <x v="52"/>
    <x v="3"/>
    <x v="3"/>
    <n v="4053"/>
    <x v="0"/>
    <x v="10"/>
    <x v="9"/>
    <x v="9"/>
    <n v="152"/>
  </r>
  <r>
    <x v="689"/>
    <x v="2"/>
    <s v="2025-2026"/>
    <x v="0"/>
    <x v="55"/>
    <x v="3"/>
    <x v="3"/>
    <n v="4703"/>
    <x v="0"/>
    <x v="17"/>
    <x v="9"/>
    <x v="9"/>
    <n v="544"/>
  </r>
  <r>
    <x v="55"/>
    <x v="0"/>
    <s v="2024-2025"/>
    <x v="1"/>
    <x v="17"/>
    <x v="3"/>
    <x v="3"/>
    <n v="4825"/>
    <x v="0"/>
    <x v="12"/>
    <x v="5"/>
    <x v="5"/>
    <n v="396"/>
  </r>
  <r>
    <x v="632"/>
    <x v="0"/>
    <s v="2024-2025"/>
    <x v="0"/>
    <x v="20"/>
    <x v="4"/>
    <x v="4"/>
    <n v="3429"/>
    <x v="0"/>
    <x v="8"/>
    <x v="4"/>
    <x v="4"/>
    <n v="149"/>
  </r>
  <r>
    <x v="127"/>
    <x v="1"/>
    <s v="2023-2024"/>
    <x v="0"/>
    <x v="31"/>
    <x v="1"/>
    <x v="1"/>
    <n v="2116"/>
    <x v="0"/>
    <x v="4"/>
    <x v="4"/>
    <x v="4"/>
    <n v="624"/>
  </r>
  <r>
    <x v="378"/>
    <x v="2"/>
    <s v="2025-2026"/>
    <x v="0"/>
    <x v="66"/>
    <x v="3"/>
    <x v="3"/>
    <n v="4883"/>
    <x v="0"/>
    <x v="12"/>
    <x v="2"/>
    <x v="2"/>
    <n v="224"/>
  </r>
  <r>
    <x v="78"/>
    <x v="0"/>
    <s v="2024-2025"/>
    <x v="0"/>
    <x v="88"/>
    <x v="6"/>
    <x v="6"/>
    <n v="5011"/>
    <x v="0"/>
    <x v="13"/>
    <x v="3"/>
    <x v="3"/>
    <n v="25"/>
  </r>
  <r>
    <x v="694"/>
    <x v="2"/>
    <s v="2025-2026"/>
    <x v="1"/>
    <x v="28"/>
    <x v="1"/>
    <x v="1"/>
    <n v="2830"/>
    <x v="0"/>
    <x v="11"/>
    <x v="2"/>
    <x v="2"/>
    <n v="408"/>
  </r>
  <r>
    <x v="637"/>
    <x v="0"/>
    <s v="2024-2025"/>
    <x v="1"/>
    <x v="46"/>
    <x v="3"/>
    <x v="3"/>
    <n v="4740"/>
    <x v="0"/>
    <x v="17"/>
    <x v="7"/>
    <x v="7"/>
    <n v="37"/>
  </r>
  <r>
    <x v="99"/>
    <x v="0"/>
    <s v="2024-2025"/>
    <x v="1"/>
    <x v="90"/>
    <x v="3"/>
    <x v="3"/>
    <n v="4700"/>
    <x v="0"/>
    <x v="17"/>
    <x v="3"/>
    <x v="3"/>
    <n v="454"/>
  </r>
  <r>
    <x v="695"/>
    <x v="2"/>
    <s v="2025-2026"/>
    <x v="1"/>
    <x v="28"/>
    <x v="1"/>
    <x v="1"/>
    <n v="2830"/>
    <x v="0"/>
    <x v="11"/>
    <x v="3"/>
    <x v="3"/>
    <n v="628"/>
  </r>
  <r>
    <x v="687"/>
    <x v="0"/>
    <s v="2024-2025"/>
    <x v="1"/>
    <x v="28"/>
    <x v="1"/>
    <x v="1"/>
    <n v="2830"/>
    <x v="0"/>
    <x v="11"/>
    <x v="3"/>
    <x v="3"/>
    <n v="565"/>
  </r>
  <r>
    <x v="461"/>
    <x v="0"/>
    <s v="2024-2025"/>
    <x v="1"/>
    <x v="30"/>
    <x v="4"/>
    <x v="4"/>
    <n v="3131"/>
    <x v="0"/>
    <x v="6"/>
    <x v="4"/>
    <x v="4"/>
    <n v="173"/>
  </r>
  <r>
    <x v="3"/>
    <x v="0"/>
    <s v="2024-2025"/>
    <x v="1"/>
    <x v="33"/>
    <x v="4"/>
    <x v="4"/>
    <n v="3280"/>
    <x v="0"/>
    <x v="8"/>
    <x v="7"/>
    <x v="7"/>
    <n v="267"/>
  </r>
  <r>
    <x v="295"/>
    <x v="0"/>
    <s v="2024-2025"/>
    <x v="1"/>
    <x v="30"/>
    <x v="4"/>
    <x v="4"/>
    <n v="3131"/>
    <x v="0"/>
    <x v="6"/>
    <x v="5"/>
    <x v="5"/>
    <n v="22"/>
  </r>
  <r>
    <x v="635"/>
    <x v="1"/>
    <s v="2023-2024"/>
    <x v="0"/>
    <x v="37"/>
    <x v="1"/>
    <x v="1"/>
    <n v="2750"/>
    <x v="0"/>
    <x v="11"/>
    <x v="2"/>
    <x v="2"/>
    <n v="511"/>
  </r>
  <r>
    <x v="696"/>
    <x v="2"/>
    <s v="2025-2026"/>
    <x v="1"/>
    <x v="24"/>
    <x v="1"/>
    <x v="1"/>
    <n v="2120"/>
    <x v="0"/>
    <x v="4"/>
    <x v="4"/>
    <x v="4"/>
    <n v="315"/>
  </r>
  <r>
    <x v="318"/>
    <x v="0"/>
    <s v="2024-2025"/>
    <x v="1"/>
    <x v="0"/>
    <x v="0"/>
    <x v="0"/>
    <n v="6021"/>
    <x v="0"/>
    <x v="0"/>
    <x v="1"/>
    <x v="1"/>
    <n v="502"/>
  </r>
  <r>
    <x v="352"/>
    <x v="1"/>
    <s v="2023-2024"/>
    <x v="1"/>
    <x v="28"/>
    <x v="1"/>
    <x v="1"/>
    <n v="2830"/>
    <x v="0"/>
    <x v="11"/>
    <x v="1"/>
    <x v="1"/>
    <n v="184"/>
  </r>
  <r>
    <x v="352"/>
    <x v="1"/>
    <s v="2023-2024"/>
    <x v="1"/>
    <x v="28"/>
    <x v="1"/>
    <x v="1"/>
    <n v="2830"/>
    <x v="0"/>
    <x v="11"/>
    <x v="8"/>
    <x v="8"/>
    <n v="315"/>
  </r>
  <r>
    <x v="332"/>
    <x v="1"/>
    <s v="2023-2024"/>
    <x v="1"/>
    <x v="55"/>
    <x v="3"/>
    <x v="3"/>
    <n v="4703"/>
    <x v="0"/>
    <x v="17"/>
    <x v="0"/>
    <x v="0"/>
    <n v="264"/>
  </r>
  <r>
    <x v="517"/>
    <x v="0"/>
    <s v="2024-2025"/>
    <x v="0"/>
    <x v="93"/>
    <x v="4"/>
    <x v="4"/>
    <n v="3915"/>
    <x v="0"/>
    <x v="16"/>
    <x v="9"/>
    <x v="9"/>
    <n v="787"/>
  </r>
  <r>
    <x v="199"/>
    <x v="0"/>
    <s v="2024-2025"/>
    <x v="0"/>
    <x v="43"/>
    <x v="1"/>
    <x v="1"/>
    <n v="2560"/>
    <x v="0"/>
    <x v="2"/>
    <x v="9"/>
    <x v="9"/>
    <n v="418"/>
  </r>
  <r>
    <x v="171"/>
    <x v="1"/>
    <s v="2023-2024"/>
    <x v="0"/>
    <x v="12"/>
    <x v="3"/>
    <x v="3"/>
    <n v="4068"/>
    <x v="0"/>
    <x v="10"/>
    <x v="3"/>
    <x v="3"/>
    <n v="657"/>
  </r>
  <r>
    <x v="2"/>
    <x v="1"/>
    <s v="2023-2024"/>
    <x v="0"/>
    <x v="35"/>
    <x v="3"/>
    <x v="3"/>
    <n v="4558"/>
    <x v="0"/>
    <x v="15"/>
    <x v="6"/>
    <x v="6"/>
    <n v="707"/>
  </r>
  <r>
    <x v="55"/>
    <x v="0"/>
    <s v="2024-2025"/>
    <x v="0"/>
    <x v="73"/>
    <x v="6"/>
    <x v="6"/>
    <n v="5607"/>
    <x v="0"/>
    <x v="18"/>
    <x v="9"/>
    <x v="9"/>
    <n v="20"/>
  </r>
  <r>
    <x v="447"/>
    <x v="0"/>
    <s v="2024-2025"/>
    <x v="0"/>
    <x v="5"/>
    <x v="1"/>
    <x v="1"/>
    <n v="2067"/>
    <x v="0"/>
    <x v="5"/>
    <x v="0"/>
    <x v="0"/>
    <n v="505"/>
  </r>
  <r>
    <x v="599"/>
    <x v="2"/>
    <s v="2025-2026"/>
    <x v="0"/>
    <x v="53"/>
    <x v="3"/>
    <x v="3"/>
    <n v="4119"/>
    <x v="0"/>
    <x v="10"/>
    <x v="0"/>
    <x v="0"/>
    <n v="360"/>
  </r>
  <r>
    <x v="88"/>
    <x v="0"/>
    <s v="2024-2025"/>
    <x v="1"/>
    <x v="70"/>
    <x v="4"/>
    <x v="4"/>
    <n v="3400"/>
    <x v="0"/>
    <x v="8"/>
    <x v="5"/>
    <x v="5"/>
    <n v="475"/>
  </r>
  <r>
    <x v="33"/>
    <x v="2"/>
    <s v="2025-2026"/>
    <x v="1"/>
    <x v="92"/>
    <x v="3"/>
    <x v="3"/>
    <n v="4305"/>
    <x v="0"/>
    <x v="3"/>
    <x v="7"/>
    <x v="7"/>
    <n v="115"/>
  </r>
  <r>
    <x v="508"/>
    <x v="2"/>
    <s v="2025-2026"/>
    <x v="1"/>
    <x v="41"/>
    <x v="5"/>
    <x v="5"/>
    <n v="7320"/>
    <x v="0"/>
    <x v="9"/>
    <x v="6"/>
    <x v="6"/>
    <n v="115"/>
  </r>
  <r>
    <x v="696"/>
    <x v="2"/>
    <s v="2025-2026"/>
    <x v="0"/>
    <x v="5"/>
    <x v="1"/>
    <x v="1"/>
    <n v="2067"/>
    <x v="0"/>
    <x v="5"/>
    <x v="1"/>
    <x v="1"/>
    <n v="603"/>
  </r>
  <r>
    <x v="538"/>
    <x v="0"/>
    <s v="2024-2025"/>
    <x v="1"/>
    <x v="55"/>
    <x v="3"/>
    <x v="3"/>
    <n v="4703"/>
    <x v="0"/>
    <x v="17"/>
    <x v="6"/>
    <x v="6"/>
    <n v="510"/>
  </r>
  <r>
    <x v="407"/>
    <x v="1"/>
    <s v="2023-2024"/>
    <x v="1"/>
    <x v="42"/>
    <x v="3"/>
    <x v="3"/>
    <n v="4870"/>
    <x v="0"/>
    <x v="12"/>
    <x v="5"/>
    <x v="5"/>
    <n v="429"/>
  </r>
  <r>
    <x v="234"/>
    <x v="1"/>
    <s v="2023-2024"/>
    <x v="1"/>
    <x v="0"/>
    <x v="0"/>
    <x v="0"/>
    <n v="6021"/>
    <x v="0"/>
    <x v="0"/>
    <x v="1"/>
    <x v="1"/>
    <n v="669"/>
  </r>
  <r>
    <x v="424"/>
    <x v="2"/>
    <s v="2025-2026"/>
    <x v="0"/>
    <x v="2"/>
    <x v="2"/>
    <x v="2"/>
    <n v="2617"/>
    <x v="0"/>
    <x v="2"/>
    <x v="4"/>
    <x v="4"/>
    <n v="572"/>
  </r>
  <r>
    <x v="239"/>
    <x v="0"/>
    <s v="2024-2025"/>
    <x v="0"/>
    <x v="10"/>
    <x v="4"/>
    <x v="4"/>
    <n v="3551"/>
    <x v="0"/>
    <x v="8"/>
    <x v="8"/>
    <x v="8"/>
    <n v="568"/>
  </r>
  <r>
    <x v="197"/>
    <x v="0"/>
    <s v="2024-2025"/>
    <x v="0"/>
    <x v="5"/>
    <x v="1"/>
    <x v="1"/>
    <n v="2067"/>
    <x v="0"/>
    <x v="5"/>
    <x v="9"/>
    <x v="9"/>
    <n v="656"/>
  </r>
  <r>
    <x v="232"/>
    <x v="1"/>
    <s v="2023-2024"/>
    <x v="1"/>
    <x v="28"/>
    <x v="1"/>
    <x v="1"/>
    <n v="2830"/>
    <x v="0"/>
    <x v="11"/>
    <x v="3"/>
    <x v="3"/>
    <n v="465"/>
  </r>
  <r>
    <x v="203"/>
    <x v="0"/>
    <s v="2024-2025"/>
    <x v="1"/>
    <x v="72"/>
    <x v="4"/>
    <x v="4"/>
    <n v="3931"/>
    <x v="0"/>
    <x v="16"/>
    <x v="0"/>
    <x v="0"/>
    <n v="436"/>
  </r>
  <r>
    <x v="585"/>
    <x v="0"/>
    <s v="2024-2025"/>
    <x v="1"/>
    <x v="1"/>
    <x v="1"/>
    <x v="1"/>
    <n v="2478"/>
    <x v="0"/>
    <x v="1"/>
    <x v="3"/>
    <x v="3"/>
    <n v="523"/>
  </r>
  <r>
    <x v="660"/>
    <x v="0"/>
    <s v="2024-2025"/>
    <x v="1"/>
    <x v="17"/>
    <x v="3"/>
    <x v="3"/>
    <n v="4825"/>
    <x v="0"/>
    <x v="12"/>
    <x v="9"/>
    <x v="9"/>
    <n v="104"/>
  </r>
  <r>
    <x v="371"/>
    <x v="0"/>
    <s v="2024-2025"/>
    <x v="0"/>
    <x v="49"/>
    <x v="4"/>
    <x v="4"/>
    <n v="3134"/>
    <x v="0"/>
    <x v="6"/>
    <x v="6"/>
    <x v="6"/>
    <n v="211"/>
  </r>
  <r>
    <x v="27"/>
    <x v="0"/>
    <s v="2024-2025"/>
    <x v="0"/>
    <x v="5"/>
    <x v="1"/>
    <x v="1"/>
    <n v="2067"/>
    <x v="0"/>
    <x v="5"/>
    <x v="9"/>
    <x v="9"/>
    <n v="162"/>
  </r>
  <r>
    <x v="433"/>
    <x v="0"/>
    <s v="2024-2025"/>
    <x v="1"/>
    <x v="43"/>
    <x v="1"/>
    <x v="1"/>
    <n v="2560"/>
    <x v="0"/>
    <x v="2"/>
    <x v="8"/>
    <x v="8"/>
    <n v="704"/>
  </r>
  <r>
    <x v="108"/>
    <x v="1"/>
    <s v="2023-2024"/>
    <x v="1"/>
    <x v="10"/>
    <x v="4"/>
    <x v="4"/>
    <n v="3551"/>
    <x v="0"/>
    <x v="8"/>
    <x v="1"/>
    <x v="1"/>
    <n v="37"/>
  </r>
  <r>
    <x v="684"/>
    <x v="1"/>
    <s v="2023-2024"/>
    <x v="0"/>
    <x v="40"/>
    <x v="4"/>
    <x v="4"/>
    <n v="3353"/>
    <x v="0"/>
    <x v="8"/>
    <x v="3"/>
    <x v="3"/>
    <n v="180"/>
  </r>
  <r>
    <x v="198"/>
    <x v="2"/>
    <s v="2025-2026"/>
    <x v="0"/>
    <x v="64"/>
    <x v="1"/>
    <x v="1"/>
    <n v="2350"/>
    <x v="0"/>
    <x v="1"/>
    <x v="2"/>
    <x v="2"/>
    <n v="647"/>
  </r>
  <r>
    <x v="398"/>
    <x v="0"/>
    <s v="2024-2025"/>
    <x v="0"/>
    <x v="17"/>
    <x v="3"/>
    <x v="3"/>
    <n v="4825"/>
    <x v="0"/>
    <x v="12"/>
    <x v="5"/>
    <x v="5"/>
    <n v="600"/>
  </r>
  <r>
    <x v="7"/>
    <x v="0"/>
    <s v="2024-2025"/>
    <x v="1"/>
    <x v="92"/>
    <x v="3"/>
    <x v="3"/>
    <n v="4305"/>
    <x v="0"/>
    <x v="3"/>
    <x v="7"/>
    <x v="7"/>
    <n v="60"/>
  </r>
  <r>
    <x v="52"/>
    <x v="2"/>
    <s v="2025-2026"/>
    <x v="1"/>
    <x v="82"/>
    <x v="3"/>
    <x v="3"/>
    <n v="4655"/>
    <x v="0"/>
    <x v="17"/>
    <x v="4"/>
    <x v="4"/>
    <n v="216"/>
  </r>
  <r>
    <x v="693"/>
    <x v="2"/>
    <s v="2025-2026"/>
    <x v="1"/>
    <x v="0"/>
    <x v="0"/>
    <x v="0"/>
    <n v="6021"/>
    <x v="0"/>
    <x v="0"/>
    <x v="3"/>
    <x v="3"/>
    <n v="129"/>
  </r>
  <r>
    <x v="218"/>
    <x v="1"/>
    <s v="2023-2024"/>
    <x v="0"/>
    <x v="65"/>
    <x v="1"/>
    <x v="1"/>
    <n v="2131"/>
    <x v="0"/>
    <x v="4"/>
    <x v="3"/>
    <x v="3"/>
    <n v="94"/>
  </r>
  <r>
    <x v="583"/>
    <x v="0"/>
    <s v="2024-2025"/>
    <x v="0"/>
    <x v="27"/>
    <x v="4"/>
    <x v="4"/>
    <n v="3066"/>
    <x v="0"/>
    <x v="7"/>
    <x v="3"/>
    <x v="3"/>
    <n v="408"/>
  </r>
  <r>
    <x v="582"/>
    <x v="0"/>
    <s v="2024-2025"/>
    <x v="0"/>
    <x v="86"/>
    <x v="0"/>
    <x v="0"/>
    <n v="6725"/>
    <x v="0"/>
    <x v="20"/>
    <x v="5"/>
    <x v="5"/>
    <n v="756"/>
  </r>
  <r>
    <x v="664"/>
    <x v="2"/>
    <s v="2025-2026"/>
    <x v="0"/>
    <x v="36"/>
    <x v="4"/>
    <x v="4"/>
    <n v="3148"/>
    <x v="0"/>
    <x v="6"/>
    <x v="3"/>
    <x v="3"/>
    <n v="551"/>
  </r>
  <r>
    <x v="343"/>
    <x v="1"/>
    <s v="2023-2024"/>
    <x v="0"/>
    <x v="7"/>
    <x v="4"/>
    <x v="4"/>
    <n v="3175"/>
    <x v="0"/>
    <x v="6"/>
    <x v="2"/>
    <x v="2"/>
    <n v="307"/>
  </r>
  <r>
    <x v="697"/>
    <x v="0"/>
    <s v="2024-2025"/>
    <x v="1"/>
    <x v="82"/>
    <x v="3"/>
    <x v="3"/>
    <n v="4655"/>
    <x v="0"/>
    <x v="17"/>
    <x v="1"/>
    <x v="1"/>
    <n v="78"/>
  </r>
  <r>
    <x v="432"/>
    <x v="0"/>
    <s v="2024-2025"/>
    <x v="0"/>
    <x v="16"/>
    <x v="0"/>
    <x v="0"/>
    <n v="6030"/>
    <x v="0"/>
    <x v="0"/>
    <x v="4"/>
    <x v="4"/>
    <n v="610"/>
  </r>
  <r>
    <x v="694"/>
    <x v="2"/>
    <s v="2025-2026"/>
    <x v="0"/>
    <x v="75"/>
    <x v="0"/>
    <x v="0"/>
    <n v="6450"/>
    <x v="0"/>
    <x v="20"/>
    <x v="7"/>
    <x v="7"/>
    <n v="114"/>
  </r>
  <r>
    <x v="448"/>
    <x v="1"/>
    <s v="2023-2024"/>
    <x v="1"/>
    <x v="71"/>
    <x v="6"/>
    <x v="6"/>
    <n v="5043"/>
    <x v="0"/>
    <x v="13"/>
    <x v="5"/>
    <x v="5"/>
    <n v="379"/>
  </r>
  <r>
    <x v="323"/>
    <x v="0"/>
    <s v="2024-2025"/>
    <x v="0"/>
    <x v="63"/>
    <x v="1"/>
    <x v="1"/>
    <n v="2015"/>
    <x v="0"/>
    <x v="5"/>
    <x v="8"/>
    <x v="8"/>
    <n v="49"/>
  </r>
  <r>
    <x v="609"/>
    <x v="2"/>
    <s v="2025-2026"/>
    <x v="0"/>
    <x v="63"/>
    <x v="1"/>
    <x v="1"/>
    <n v="2015"/>
    <x v="0"/>
    <x v="5"/>
    <x v="7"/>
    <x v="7"/>
    <n v="760"/>
  </r>
  <r>
    <x v="33"/>
    <x v="2"/>
    <s v="2025-2026"/>
    <x v="1"/>
    <x v="29"/>
    <x v="4"/>
    <x v="4"/>
    <n v="3500"/>
    <x v="0"/>
    <x v="8"/>
    <x v="6"/>
    <x v="6"/>
    <n v="420"/>
  </r>
  <r>
    <x v="423"/>
    <x v="0"/>
    <s v="2024-2025"/>
    <x v="0"/>
    <x v="60"/>
    <x v="1"/>
    <x v="1"/>
    <n v="2541"/>
    <x v="0"/>
    <x v="2"/>
    <x v="0"/>
    <x v="0"/>
    <n v="708"/>
  </r>
  <r>
    <x v="1"/>
    <x v="0"/>
    <s v="2024-2025"/>
    <x v="1"/>
    <x v="28"/>
    <x v="1"/>
    <x v="1"/>
    <n v="2830"/>
    <x v="0"/>
    <x v="11"/>
    <x v="6"/>
    <x v="6"/>
    <n v="469"/>
  </r>
  <r>
    <x v="360"/>
    <x v="2"/>
    <s v="2025-2026"/>
    <x v="1"/>
    <x v="75"/>
    <x v="0"/>
    <x v="0"/>
    <n v="6450"/>
    <x v="0"/>
    <x v="20"/>
    <x v="2"/>
    <x v="2"/>
    <n v="556"/>
  </r>
  <r>
    <x v="255"/>
    <x v="0"/>
    <s v="2024-2025"/>
    <x v="0"/>
    <x v="55"/>
    <x v="3"/>
    <x v="3"/>
    <n v="4703"/>
    <x v="0"/>
    <x v="17"/>
    <x v="3"/>
    <x v="3"/>
    <n v="675"/>
  </r>
  <r>
    <x v="303"/>
    <x v="1"/>
    <s v="2023-2024"/>
    <x v="0"/>
    <x v="90"/>
    <x v="3"/>
    <x v="3"/>
    <n v="4700"/>
    <x v="0"/>
    <x v="17"/>
    <x v="3"/>
    <x v="3"/>
    <n v="785"/>
  </r>
  <r>
    <x v="65"/>
    <x v="2"/>
    <s v="2025-2026"/>
    <x v="0"/>
    <x v="69"/>
    <x v="4"/>
    <x v="4"/>
    <n v="3199"/>
    <x v="0"/>
    <x v="6"/>
    <x v="3"/>
    <x v="3"/>
    <n v="574"/>
  </r>
  <r>
    <x v="698"/>
    <x v="0"/>
    <s v="2024-2025"/>
    <x v="0"/>
    <x v="73"/>
    <x v="6"/>
    <x v="6"/>
    <n v="5607"/>
    <x v="0"/>
    <x v="18"/>
    <x v="6"/>
    <x v="6"/>
    <n v="244"/>
  </r>
  <r>
    <x v="438"/>
    <x v="2"/>
    <s v="2025-2026"/>
    <x v="0"/>
    <x v="85"/>
    <x v="0"/>
    <x v="0"/>
    <n v="6530"/>
    <x v="0"/>
    <x v="20"/>
    <x v="1"/>
    <x v="1"/>
    <n v="294"/>
  </r>
  <r>
    <x v="120"/>
    <x v="2"/>
    <s v="2025-2026"/>
    <x v="0"/>
    <x v="26"/>
    <x v="0"/>
    <x v="0"/>
    <n v="6280"/>
    <x v="0"/>
    <x v="14"/>
    <x v="8"/>
    <x v="8"/>
    <n v="114"/>
  </r>
  <r>
    <x v="453"/>
    <x v="0"/>
    <s v="2024-2025"/>
    <x v="1"/>
    <x v="0"/>
    <x v="0"/>
    <x v="0"/>
    <n v="6021"/>
    <x v="0"/>
    <x v="0"/>
    <x v="2"/>
    <x v="2"/>
    <n v="370"/>
  </r>
  <r>
    <x v="445"/>
    <x v="0"/>
    <s v="2024-2025"/>
    <x v="0"/>
    <x v="20"/>
    <x v="4"/>
    <x v="4"/>
    <n v="3429"/>
    <x v="0"/>
    <x v="8"/>
    <x v="4"/>
    <x v="4"/>
    <n v="86"/>
  </r>
  <r>
    <x v="599"/>
    <x v="2"/>
    <s v="2025-2026"/>
    <x v="0"/>
    <x v="25"/>
    <x v="4"/>
    <x v="4"/>
    <n v="3550"/>
    <x v="0"/>
    <x v="8"/>
    <x v="1"/>
    <x v="1"/>
    <n v="376"/>
  </r>
  <r>
    <x v="365"/>
    <x v="1"/>
    <s v="2023-2024"/>
    <x v="0"/>
    <x v="21"/>
    <x v="3"/>
    <x v="3"/>
    <n v="4012"/>
    <x v="0"/>
    <x v="10"/>
    <x v="3"/>
    <x v="3"/>
    <n v="655"/>
  </r>
  <r>
    <x v="414"/>
    <x v="2"/>
    <s v="2025-2026"/>
    <x v="0"/>
    <x v="2"/>
    <x v="2"/>
    <x v="2"/>
    <n v="2617"/>
    <x v="0"/>
    <x v="2"/>
    <x v="0"/>
    <x v="0"/>
    <n v="396"/>
  </r>
  <r>
    <x v="609"/>
    <x v="2"/>
    <s v="2025-2026"/>
    <x v="0"/>
    <x v="94"/>
    <x v="5"/>
    <x v="5"/>
    <n v="7250"/>
    <x v="0"/>
    <x v="9"/>
    <x v="7"/>
    <x v="7"/>
    <n v="412"/>
  </r>
  <r>
    <x v="508"/>
    <x v="2"/>
    <s v="2025-2026"/>
    <x v="0"/>
    <x v="58"/>
    <x v="0"/>
    <x v="0"/>
    <n v="6027"/>
    <x v="0"/>
    <x v="0"/>
    <x v="9"/>
    <x v="9"/>
    <n v="290"/>
  </r>
  <r>
    <x v="686"/>
    <x v="2"/>
    <s v="2025-2026"/>
    <x v="0"/>
    <x v="63"/>
    <x v="1"/>
    <x v="1"/>
    <n v="2015"/>
    <x v="0"/>
    <x v="5"/>
    <x v="5"/>
    <x v="5"/>
    <n v="331"/>
  </r>
  <r>
    <x v="47"/>
    <x v="2"/>
    <s v="2025-2026"/>
    <x v="0"/>
    <x v="19"/>
    <x v="1"/>
    <x v="1"/>
    <n v="2800"/>
    <x v="0"/>
    <x v="11"/>
    <x v="6"/>
    <x v="6"/>
    <n v="618"/>
  </r>
  <r>
    <x v="699"/>
    <x v="0"/>
    <s v="2024-2025"/>
    <x v="0"/>
    <x v="15"/>
    <x v="1"/>
    <x v="1"/>
    <n v="2020"/>
    <x v="0"/>
    <x v="5"/>
    <x v="1"/>
    <x v="1"/>
    <n v="541"/>
  </r>
  <r>
    <x v="94"/>
    <x v="0"/>
    <s v="2024-2025"/>
    <x v="0"/>
    <x v="90"/>
    <x v="3"/>
    <x v="3"/>
    <n v="4700"/>
    <x v="0"/>
    <x v="17"/>
    <x v="1"/>
    <x v="1"/>
    <n v="479"/>
  </r>
  <r>
    <x v="186"/>
    <x v="2"/>
    <s v="2025-2026"/>
    <x v="0"/>
    <x v="84"/>
    <x v="3"/>
    <x v="3"/>
    <n v="4215"/>
    <x v="0"/>
    <x v="3"/>
    <x v="9"/>
    <x v="9"/>
    <n v="80"/>
  </r>
  <r>
    <x v="585"/>
    <x v="0"/>
    <s v="2024-2025"/>
    <x v="0"/>
    <x v="83"/>
    <x v="0"/>
    <x v="0"/>
    <n v="6052"/>
    <x v="0"/>
    <x v="0"/>
    <x v="1"/>
    <x v="1"/>
    <n v="265"/>
  </r>
  <r>
    <x v="33"/>
    <x v="2"/>
    <s v="2025-2026"/>
    <x v="1"/>
    <x v="9"/>
    <x v="4"/>
    <x v="4"/>
    <n v="3076"/>
    <x v="0"/>
    <x v="7"/>
    <x v="0"/>
    <x v="0"/>
    <n v="666"/>
  </r>
  <r>
    <x v="463"/>
    <x v="1"/>
    <s v="2023-2024"/>
    <x v="1"/>
    <x v="4"/>
    <x v="1"/>
    <x v="1"/>
    <n v="2154"/>
    <x v="0"/>
    <x v="4"/>
    <x v="3"/>
    <x v="3"/>
    <n v="69"/>
  </r>
  <r>
    <x v="700"/>
    <x v="2"/>
    <s v="2025-2026"/>
    <x v="0"/>
    <x v="59"/>
    <x v="3"/>
    <x v="3"/>
    <n v="4509"/>
    <x v="0"/>
    <x v="3"/>
    <x v="8"/>
    <x v="8"/>
    <n v="703"/>
  </r>
  <r>
    <x v="214"/>
    <x v="2"/>
    <s v="2025-2026"/>
    <x v="0"/>
    <x v="73"/>
    <x v="6"/>
    <x v="6"/>
    <n v="5607"/>
    <x v="0"/>
    <x v="18"/>
    <x v="6"/>
    <x v="6"/>
    <n v="643"/>
  </r>
  <r>
    <x v="675"/>
    <x v="0"/>
    <s v="2024-2025"/>
    <x v="1"/>
    <x v="17"/>
    <x v="3"/>
    <x v="3"/>
    <n v="4825"/>
    <x v="0"/>
    <x v="12"/>
    <x v="0"/>
    <x v="0"/>
    <n v="216"/>
  </r>
  <r>
    <x v="384"/>
    <x v="1"/>
    <s v="2023-2024"/>
    <x v="0"/>
    <x v="49"/>
    <x v="4"/>
    <x v="4"/>
    <n v="3134"/>
    <x v="0"/>
    <x v="6"/>
    <x v="7"/>
    <x v="7"/>
    <n v="230"/>
  </r>
  <r>
    <x v="177"/>
    <x v="1"/>
    <s v="2023-2024"/>
    <x v="1"/>
    <x v="33"/>
    <x v="4"/>
    <x v="4"/>
    <n v="3280"/>
    <x v="0"/>
    <x v="8"/>
    <x v="3"/>
    <x v="3"/>
    <n v="143"/>
  </r>
  <r>
    <x v="211"/>
    <x v="0"/>
    <s v="2024-2025"/>
    <x v="0"/>
    <x v="77"/>
    <x v="5"/>
    <x v="5"/>
    <n v="7018"/>
    <x v="0"/>
    <x v="9"/>
    <x v="3"/>
    <x v="3"/>
    <n v="512"/>
  </r>
  <r>
    <x v="352"/>
    <x v="1"/>
    <s v="2023-2024"/>
    <x v="0"/>
    <x v="42"/>
    <x v="3"/>
    <x v="3"/>
    <n v="4870"/>
    <x v="0"/>
    <x v="12"/>
    <x v="5"/>
    <x v="5"/>
    <n v="81"/>
  </r>
  <r>
    <x v="519"/>
    <x v="0"/>
    <s v="2024-2025"/>
    <x v="0"/>
    <x v="95"/>
    <x v="7"/>
    <x v="7"/>
    <n v="870"/>
    <x v="0"/>
    <x v="19"/>
    <x v="2"/>
    <x v="2"/>
    <n v="449"/>
  </r>
  <r>
    <x v="584"/>
    <x v="0"/>
    <s v="2024-2025"/>
    <x v="0"/>
    <x v="34"/>
    <x v="4"/>
    <x v="4"/>
    <n v="3018"/>
    <x v="0"/>
    <x v="7"/>
    <x v="4"/>
    <x v="4"/>
    <n v="232"/>
  </r>
  <r>
    <x v="581"/>
    <x v="0"/>
    <s v="2024-2025"/>
    <x v="1"/>
    <x v="4"/>
    <x v="1"/>
    <x v="1"/>
    <n v="2154"/>
    <x v="0"/>
    <x v="4"/>
    <x v="1"/>
    <x v="1"/>
    <n v="444"/>
  </r>
  <r>
    <x v="685"/>
    <x v="1"/>
    <s v="2023-2024"/>
    <x v="0"/>
    <x v="47"/>
    <x v="1"/>
    <x v="1"/>
    <n v="2101"/>
    <x v="0"/>
    <x v="4"/>
    <x v="1"/>
    <x v="1"/>
    <n v="790"/>
  </r>
  <r>
    <x v="72"/>
    <x v="2"/>
    <s v="2025-2026"/>
    <x v="1"/>
    <x v="9"/>
    <x v="4"/>
    <x v="4"/>
    <n v="3076"/>
    <x v="0"/>
    <x v="7"/>
    <x v="2"/>
    <x v="2"/>
    <n v="296"/>
  </r>
  <r>
    <x v="158"/>
    <x v="0"/>
    <s v="2024-2025"/>
    <x v="0"/>
    <x v="61"/>
    <x v="6"/>
    <x v="6"/>
    <n v="5343"/>
    <x v="0"/>
    <x v="18"/>
    <x v="9"/>
    <x v="9"/>
    <n v="128"/>
  </r>
  <r>
    <x v="645"/>
    <x v="1"/>
    <s v="2023-2024"/>
    <x v="0"/>
    <x v="5"/>
    <x v="1"/>
    <x v="1"/>
    <n v="2067"/>
    <x v="0"/>
    <x v="5"/>
    <x v="1"/>
    <x v="1"/>
    <n v="367"/>
  </r>
  <r>
    <x v="616"/>
    <x v="1"/>
    <s v="2023-2024"/>
    <x v="0"/>
    <x v="35"/>
    <x v="3"/>
    <x v="3"/>
    <n v="4558"/>
    <x v="0"/>
    <x v="15"/>
    <x v="4"/>
    <x v="4"/>
    <n v="494"/>
  </r>
  <r>
    <x v="76"/>
    <x v="2"/>
    <s v="2025-2026"/>
    <x v="0"/>
    <x v="88"/>
    <x v="6"/>
    <x v="6"/>
    <n v="5011"/>
    <x v="0"/>
    <x v="13"/>
    <x v="1"/>
    <x v="1"/>
    <n v="422"/>
  </r>
  <r>
    <x v="701"/>
    <x v="1"/>
    <s v="2023-2024"/>
    <x v="0"/>
    <x v="66"/>
    <x v="3"/>
    <x v="3"/>
    <n v="4883"/>
    <x v="0"/>
    <x v="12"/>
    <x v="5"/>
    <x v="5"/>
    <n v="295"/>
  </r>
  <r>
    <x v="58"/>
    <x v="2"/>
    <s v="2025-2026"/>
    <x v="1"/>
    <x v="32"/>
    <x v="6"/>
    <x v="6"/>
    <n v="5169"/>
    <x v="0"/>
    <x v="13"/>
    <x v="4"/>
    <x v="4"/>
    <n v="62"/>
  </r>
  <r>
    <x v="175"/>
    <x v="1"/>
    <s v="2023-2024"/>
    <x v="0"/>
    <x v="58"/>
    <x v="0"/>
    <x v="0"/>
    <n v="6027"/>
    <x v="0"/>
    <x v="0"/>
    <x v="7"/>
    <x v="7"/>
    <n v="162"/>
  </r>
  <r>
    <x v="702"/>
    <x v="1"/>
    <s v="2023-2024"/>
    <x v="0"/>
    <x v="51"/>
    <x v="4"/>
    <x v="4"/>
    <n v="3630"/>
    <x v="0"/>
    <x v="16"/>
    <x v="3"/>
    <x v="3"/>
    <n v="683"/>
  </r>
  <r>
    <x v="518"/>
    <x v="0"/>
    <s v="2024-2025"/>
    <x v="1"/>
    <x v="82"/>
    <x v="3"/>
    <x v="3"/>
    <n v="4655"/>
    <x v="0"/>
    <x v="17"/>
    <x v="0"/>
    <x v="0"/>
    <n v="669"/>
  </r>
  <r>
    <x v="174"/>
    <x v="0"/>
    <s v="2024-2025"/>
    <x v="0"/>
    <x v="37"/>
    <x v="1"/>
    <x v="1"/>
    <n v="2750"/>
    <x v="0"/>
    <x v="11"/>
    <x v="7"/>
    <x v="7"/>
    <n v="577"/>
  </r>
  <r>
    <x v="560"/>
    <x v="0"/>
    <s v="2024-2025"/>
    <x v="0"/>
    <x v="45"/>
    <x v="3"/>
    <x v="3"/>
    <n v="4570"/>
    <x v="0"/>
    <x v="15"/>
    <x v="0"/>
    <x v="0"/>
    <n v="304"/>
  </r>
  <r>
    <x v="641"/>
    <x v="0"/>
    <s v="2024-2025"/>
    <x v="1"/>
    <x v="9"/>
    <x v="4"/>
    <x v="4"/>
    <n v="3076"/>
    <x v="0"/>
    <x v="7"/>
    <x v="8"/>
    <x v="8"/>
    <n v="599"/>
  </r>
  <r>
    <x v="156"/>
    <x v="2"/>
    <s v="2025-2026"/>
    <x v="1"/>
    <x v="23"/>
    <x v="1"/>
    <x v="1"/>
    <n v="2650"/>
    <x v="0"/>
    <x v="11"/>
    <x v="0"/>
    <x v="0"/>
    <n v="148"/>
  </r>
  <r>
    <x v="467"/>
    <x v="1"/>
    <s v="2023-2024"/>
    <x v="1"/>
    <x v="36"/>
    <x v="4"/>
    <x v="4"/>
    <n v="3148"/>
    <x v="0"/>
    <x v="6"/>
    <x v="1"/>
    <x v="1"/>
    <n v="55"/>
  </r>
  <r>
    <x v="686"/>
    <x v="2"/>
    <s v="2025-2026"/>
    <x v="0"/>
    <x v="65"/>
    <x v="1"/>
    <x v="1"/>
    <n v="2131"/>
    <x v="0"/>
    <x v="4"/>
    <x v="1"/>
    <x v="1"/>
    <n v="96"/>
  </r>
  <r>
    <x v="306"/>
    <x v="0"/>
    <s v="2024-2025"/>
    <x v="1"/>
    <x v="81"/>
    <x v="3"/>
    <x v="3"/>
    <n v="4680"/>
    <x v="0"/>
    <x v="17"/>
    <x v="3"/>
    <x v="3"/>
    <n v="175"/>
  </r>
  <r>
    <x v="437"/>
    <x v="0"/>
    <s v="2024-2025"/>
    <x v="1"/>
    <x v="96"/>
    <x v="4"/>
    <x v="4"/>
    <n v="3690"/>
    <x v="0"/>
    <x v="16"/>
    <x v="4"/>
    <x v="4"/>
    <n v="377"/>
  </r>
  <r>
    <x v="190"/>
    <x v="1"/>
    <s v="2023-2024"/>
    <x v="1"/>
    <x v="22"/>
    <x v="1"/>
    <x v="1"/>
    <n v="2539"/>
    <x v="0"/>
    <x v="2"/>
    <x v="7"/>
    <x v="7"/>
    <n v="722"/>
  </r>
  <r>
    <x v="161"/>
    <x v="0"/>
    <s v="2024-2025"/>
    <x v="1"/>
    <x v="33"/>
    <x v="4"/>
    <x v="4"/>
    <n v="3280"/>
    <x v="0"/>
    <x v="8"/>
    <x v="4"/>
    <x v="4"/>
    <n v="93"/>
  </r>
  <r>
    <x v="596"/>
    <x v="0"/>
    <s v="2024-2025"/>
    <x v="0"/>
    <x v="12"/>
    <x v="3"/>
    <x v="3"/>
    <n v="4068"/>
    <x v="0"/>
    <x v="10"/>
    <x v="8"/>
    <x v="8"/>
    <n v="106"/>
  </r>
  <r>
    <x v="41"/>
    <x v="1"/>
    <s v="2023-2024"/>
    <x v="1"/>
    <x v="70"/>
    <x v="4"/>
    <x v="4"/>
    <n v="3400"/>
    <x v="0"/>
    <x v="8"/>
    <x v="0"/>
    <x v="0"/>
    <n v="249"/>
  </r>
  <r>
    <x v="196"/>
    <x v="0"/>
    <s v="2024-2025"/>
    <x v="1"/>
    <x v="30"/>
    <x v="4"/>
    <x v="4"/>
    <n v="3131"/>
    <x v="0"/>
    <x v="6"/>
    <x v="3"/>
    <x v="3"/>
    <n v="398"/>
  </r>
  <r>
    <x v="606"/>
    <x v="0"/>
    <s v="2024-2025"/>
    <x v="0"/>
    <x v="35"/>
    <x v="3"/>
    <x v="3"/>
    <n v="4558"/>
    <x v="0"/>
    <x v="15"/>
    <x v="3"/>
    <x v="3"/>
    <n v="376"/>
  </r>
  <r>
    <x v="703"/>
    <x v="1"/>
    <s v="2023-2024"/>
    <x v="0"/>
    <x v="95"/>
    <x v="7"/>
    <x v="7"/>
    <n v="870"/>
    <x v="0"/>
    <x v="19"/>
    <x v="9"/>
    <x v="9"/>
    <n v="251"/>
  </r>
  <r>
    <x v="619"/>
    <x v="1"/>
    <s v="2023-2024"/>
    <x v="0"/>
    <x v="61"/>
    <x v="6"/>
    <x v="6"/>
    <n v="5343"/>
    <x v="0"/>
    <x v="18"/>
    <x v="9"/>
    <x v="9"/>
    <n v="496"/>
  </r>
  <r>
    <x v="315"/>
    <x v="0"/>
    <s v="2024-2025"/>
    <x v="1"/>
    <x v="81"/>
    <x v="3"/>
    <x v="3"/>
    <n v="4680"/>
    <x v="0"/>
    <x v="17"/>
    <x v="5"/>
    <x v="5"/>
    <n v="679"/>
  </r>
  <r>
    <x v="663"/>
    <x v="0"/>
    <s v="2024-2025"/>
    <x v="1"/>
    <x v="41"/>
    <x v="5"/>
    <x v="5"/>
    <n v="7320"/>
    <x v="0"/>
    <x v="9"/>
    <x v="7"/>
    <x v="7"/>
    <n v="441"/>
  </r>
  <r>
    <x v="234"/>
    <x v="1"/>
    <s v="2023-2024"/>
    <x v="0"/>
    <x v="23"/>
    <x v="1"/>
    <x v="1"/>
    <n v="2650"/>
    <x v="0"/>
    <x v="11"/>
    <x v="1"/>
    <x v="1"/>
    <n v="152"/>
  </r>
  <r>
    <x v="546"/>
    <x v="1"/>
    <s v="2023-2024"/>
    <x v="0"/>
    <x v="66"/>
    <x v="3"/>
    <x v="3"/>
    <n v="4883"/>
    <x v="0"/>
    <x v="12"/>
    <x v="9"/>
    <x v="9"/>
    <n v="189"/>
  </r>
  <r>
    <x v="442"/>
    <x v="0"/>
    <s v="2024-2025"/>
    <x v="0"/>
    <x v="27"/>
    <x v="4"/>
    <x v="4"/>
    <n v="3066"/>
    <x v="0"/>
    <x v="7"/>
    <x v="1"/>
    <x v="1"/>
    <n v="83"/>
  </r>
  <r>
    <x v="93"/>
    <x v="2"/>
    <s v="2025-2026"/>
    <x v="0"/>
    <x v="49"/>
    <x v="4"/>
    <x v="4"/>
    <n v="3134"/>
    <x v="0"/>
    <x v="6"/>
    <x v="4"/>
    <x v="4"/>
    <n v="424"/>
  </r>
  <r>
    <x v="298"/>
    <x v="1"/>
    <s v="2023-2024"/>
    <x v="0"/>
    <x v="76"/>
    <x v="1"/>
    <x v="1"/>
    <n v="2031"/>
    <x v="0"/>
    <x v="5"/>
    <x v="2"/>
    <x v="2"/>
    <n v="114"/>
  </r>
  <r>
    <x v="333"/>
    <x v="2"/>
    <s v="2025-2026"/>
    <x v="1"/>
    <x v="70"/>
    <x v="4"/>
    <x v="4"/>
    <n v="3400"/>
    <x v="0"/>
    <x v="8"/>
    <x v="9"/>
    <x v="9"/>
    <n v="400"/>
  </r>
  <r>
    <x v="540"/>
    <x v="0"/>
    <s v="2024-2025"/>
    <x v="0"/>
    <x v="70"/>
    <x v="4"/>
    <x v="4"/>
    <n v="3400"/>
    <x v="0"/>
    <x v="8"/>
    <x v="1"/>
    <x v="1"/>
    <n v="40"/>
  </r>
  <r>
    <x v="86"/>
    <x v="1"/>
    <s v="2023-2024"/>
    <x v="0"/>
    <x v="5"/>
    <x v="1"/>
    <x v="1"/>
    <n v="2067"/>
    <x v="0"/>
    <x v="5"/>
    <x v="4"/>
    <x v="4"/>
    <n v="120"/>
  </r>
  <r>
    <x v="540"/>
    <x v="0"/>
    <s v="2024-2025"/>
    <x v="1"/>
    <x v="85"/>
    <x v="0"/>
    <x v="0"/>
    <n v="6530"/>
    <x v="0"/>
    <x v="20"/>
    <x v="4"/>
    <x v="4"/>
    <n v="367"/>
  </r>
  <r>
    <x v="420"/>
    <x v="0"/>
    <s v="2024-2025"/>
    <x v="0"/>
    <x v="42"/>
    <x v="3"/>
    <x v="3"/>
    <n v="4870"/>
    <x v="0"/>
    <x v="12"/>
    <x v="3"/>
    <x v="3"/>
    <n v="155"/>
  </r>
  <r>
    <x v="400"/>
    <x v="2"/>
    <s v="2025-2026"/>
    <x v="1"/>
    <x v="32"/>
    <x v="6"/>
    <x v="6"/>
    <n v="5169"/>
    <x v="0"/>
    <x v="13"/>
    <x v="7"/>
    <x v="7"/>
    <n v="114"/>
  </r>
  <r>
    <x v="0"/>
    <x v="0"/>
    <s v="2024-2025"/>
    <x v="0"/>
    <x v="10"/>
    <x v="4"/>
    <x v="4"/>
    <n v="3551"/>
    <x v="0"/>
    <x v="8"/>
    <x v="8"/>
    <x v="8"/>
    <n v="598"/>
  </r>
  <r>
    <x v="427"/>
    <x v="0"/>
    <s v="2024-2025"/>
    <x v="0"/>
    <x v="73"/>
    <x v="6"/>
    <x v="6"/>
    <n v="5607"/>
    <x v="0"/>
    <x v="18"/>
    <x v="2"/>
    <x v="2"/>
    <n v="21"/>
  </r>
  <r>
    <x v="704"/>
    <x v="0"/>
    <s v="2024-2025"/>
    <x v="0"/>
    <x v="38"/>
    <x v="3"/>
    <x v="3"/>
    <n v="4802"/>
    <x v="0"/>
    <x v="12"/>
    <x v="6"/>
    <x v="6"/>
    <n v="321"/>
  </r>
  <r>
    <x v="329"/>
    <x v="0"/>
    <s v="2024-2025"/>
    <x v="0"/>
    <x v="88"/>
    <x v="6"/>
    <x v="6"/>
    <n v="5011"/>
    <x v="0"/>
    <x v="13"/>
    <x v="4"/>
    <x v="4"/>
    <n v="642"/>
  </r>
  <r>
    <x v="330"/>
    <x v="0"/>
    <s v="2024-2025"/>
    <x v="1"/>
    <x v="56"/>
    <x v="1"/>
    <x v="1"/>
    <n v="2795"/>
    <x v="0"/>
    <x v="11"/>
    <x v="8"/>
    <x v="8"/>
    <n v="177"/>
  </r>
  <r>
    <x v="478"/>
    <x v="2"/>
    <s v="2025-2026"/>
    <x v="0"/>
    <x v="62"/>
    <x v="0"/>
    <x v="0"/>
    <n v="6112"/>
    <x v="0"/>
    <x v="14"/>
    <x v="3"/>
    <x v="3"/>
    <n v="364"/>
  </r>
  <r>
    <x v="612"/>
    <x v="0"/>
    <s v="2024-2025"/>
    <x v="1"/>
    <x v="7"/>
    <x v="4"/>
    <x v="4"/>
    <n v="3175"/>
    <x v="0"/>
    <x v="6"/>
    <x v="1"/>
    <x v="1"/>
    <n v="34"/>
  </r>
  <r>
    <x v="682"/>
    <x v="0"/>
    <s v="2024-2025"/>
    <x v="0"/>
    <x v="44"/>
    <x v="4"/>
    <x v="4"/>
    <n v="3977"/>
    <x v="0"/>
    <x v="16"/>
    <x v="7"/>
    <x v="7"/>
    <n v="321"/>
  </r>
  <r>
    <x v="457"/>
    <x v="0"/>
    <s v="2024-2025"/>
    <x v="0"/>
    <x v="65"/>
    <x v="1"/>
    <x v="1"/>
    <n v="2131"/>
    <x v="0"/>
    <x v="4"/>
    <x v="3"/>
    <x v="3"/>
    <n v="200"/>
  </r>
  <r>
    <x v="402"/>
    <x v="0"/>
    <s v="2024-2025"/>
    <x v="1"/>
    <x v="96"/>
    <x v="4"/>
    <x v="4"/>
    <n v="3690"/>
    <x v="0"/>
    <x v="16"/>
    <x v="5"/>
    <x v="5"/>
    <n v="257"/>
  </r>
  <r>
    <x v="705"/>
    <x v="1"/>
    <s v="2023-2024"/>
    <x v="0"/>
    <x v="73"/>
    <x v="6"/>
    <x v="6"/>
    <n v="5607"/>
    <x v="0"/>
    <x v="18"/>
    <x v="4"/>
    <x v="4"/>
    <n v="475"/>
  </r>
  <r>
    <x v="524"/>
    <x v="1"/>
    <s v="2023-2024"/>
    <x v="1"/>
    <x v="72"/>
    <x v="4"/>
    <x v="4"/>
    <n v="3931"/>
    <x v="0"/>
    <x v="16"/>
    <x v="4"/>
    <x v="4"/>
    <n v="545"/>
  </r>
  <r>
    <x v="349"/>
    <x v="1"/>
    <s v="2023-2024"/>
    <x v="1"/>
    <x v="0"/>
    <x v="0"/>
    <x v="0"/>
    <n v="6021"/>
    <x v="0"/>
    <x v="0"/>
    <x v="0"/>
    <x v="0"/>
    <n v="155"/>
  </r>
  <r>
    <x v="239"/>
    <x v="0"/>
    <s v="2024-2025"/>
    <x v="1"/>
    <x v="32"/>
    <x v="6"/>
    <x v="6"/>
    <n v="5169"/>
    <x v="0"/>
    <x v="13"/>
    <x v="4"/>
    <x v="4"/>
    <n v="114"/>
  </r>
  <r>
    <x v="487"/>
    <x v="0"/>
    <s v="2024-2025"/>
    <x v="0"/>
    <x v="15"/>
    <x v="1"/>
    <x v="1"/>
    <n v="2020"/>
    <x v="0"/>
    <x v="5"/>
    <x v="6"/>
    <x v="6"/>
    <n v="570"/>
  </r>
  <r>
    <x v="602"/>
    <x v="0"/>
    <s v="2024-2025"/>
    <x v="0"/>
    <x v="21"/>
    <x v="3"/>
    <x v="3"/>
    <n v="4012"/>
    <x v="0"/>
    <x v="10"/>
    <x v="5"/>
    <x v="5"/>
    <n v="691"/>
  </r>
  <r>
    <x v="458"/>
    <x v="1"/>
    <s v="2023-2024"/>
    <x v="0"/>
    <x v="63"/>
    <x v="1"/>
    <x v="1"/>
    <n v="2015"/>
    <x v="0"/>
    <x v="5"/>
    <x v="5"/>
    <x v="5"/>
    <n v="526"/>
  </r>
  <r>
    <x v="325"/>
    <x v="0"/>
    <s v="2024-2025"/>
    <x v="1"/>
    <x v="68"/>
    <x v="7"/>
    <x v="7"/>
    <n v="800"/>
    <x v="0"/>
    <x v="19"/>
    <x v="5"/>
    <x v="5"/>
    <n v="238"/>
  </r>
  <r>
    <x v="155"/>
    <x v="2"/>
    <s v="2025-2026"/>
    <x v="1"/>
    <x v="14"/>
    <x v="1"/>
    <x v="1"/>
    <n v="2790"/>
    <x v="0"/>
    <x v="11"/>
    <x v="3"/>
    <x v="3"/>
    <n v="588"/>
  </r>
  <r>
    <x v="447"/>
    <x v="0"/>
    <s v="2024-2025"/>
    <x v="0"/>
    <x v="3"/>
    <x v="3"/>
    <x v="3"/>
    <n v="4220"/>
    <x v="0"/>
    <x v="3"/>
    <x v="2"/>
    <x v="2"/>
    <n v="79"/>
  </r>
  <r>
    <x v="262"/>
    <x v="0"/>
    <s v="2024-2025"/>
    <x v="1"/>
    <x v="42"/>
    <x v="3"/>
    <x v="3"/>
    <n v="4870"/>
    <x v="0"/>
    <x v="12"/>
    <x v="0"/>
    <x v="0"/>
    <n v="763"/>
  </r>
  <r>
    <x v="541"/>
    <x v="0"/>
    <s v="2024-2025"/>
    <x v="0"/>
    <x v="77"/>
    <x v="5"/>
    <x v="5"/>
    <n v="7018"/>
    <x v="0"/>
    <x v="9"/>
    <x v="0"/>
    <x v="0"/>
    <n v="87"/>
  </r>
  <r>
    <x v="706"/>
    <x v="2"/>
    <s v="2025-2026"/>
    <x v="0"/>
    <x v="6"/>
    <x v="0"/>
    <x v="0"/>
    <n v="6010"/>
    <x v="0"/>
    <x v="0"/>
    <x v="2"/>
    <x v="2"/>
    <n v="535"/>
  </r>
  <r>
    <x v="220"/>
    <x v="0"/>
    <s v="2024-2025"/>
    <x v="1"/>
    <x v="25"/>
    <x v="4"/>
    <x v="4"/>
    <n v="3550"/>
    <x v="0"/>
    <x v="8"/>
    <x v="5"/>
    <x v="5"/>
    <n v="245"/>
  </r>
  <r>
    <x v="152"/>
    <x v="0"/>
    <s v="2024-2025"/>
    <x v="0"/>
    <x v="23"/>
    <x v="1"/>
    <x v="1"/>
    <n v="2650"/>
    <x v="0"/>
    <x v="11"/>
    <x v="3"/>
    <x v="3"/>
    <n v="465"/>
  </r>
  <r>
    <x v="483"/>
    <x v="1"/>
    <s v="2023-2024"/>
    <x v="0"/>
    <x v="2"/>
    <x v="2"/>
    <x v="2"/>
    <n v="2617"/>
    <x v="0"/>
    <x v="2"/>
    <x v="9"/>
    <x v="9"/>
    <n v="295"/>
  </r>
  <r>
    <x v="707"/>
    <x v="0"/>
    <s v="2024-2025"/>
    <x v="0"/>
    <x v="42"/>
    <x v="3"/>
    <x v="3"/>
    <n v="4870"/>
    <x v="0"/>
    <x v="12"/>
    <x v="2"/>
    <x v="2"/>
    <n v="255"/>
  </r>
  <r>
    <x v="343"/>
    <x v="1"/>
    <s v="2023-2024"/>
    <x v="1"/>
    <x v="85"/>
    <x v="0"/>
    <x v="0"/>
    <n v="6530"/>
    <x v="0"/>
    <x v="20"/>
    <x v="6"/>
    <x v="6"/>
    <n v="524"/>
  </r>
  <r>
    <x v="655"/>
    <x v="2"/>
    <s v="2025-2026"/>
    <x v="0"/>
    <x v="16"/>
    <x v="0"/>
    <x v="0"/>
    <n v="6030"/>
    <x v="0"/>
    <x v="0"/>
    <x v="3"/>
    <x v="3"/>
    <n v="621"/>
  </r>
  <r>
    <x v="258"/>
    <x v="2"/>
    <s v="2025-2026"/>
    <x v="1"/>
    <x v="93"/>
    <x v="4"/>
    <x v="4"/>
    <n v="3915"/>
    <x v="0"/>
    <x v="16"/>
    <x v="6"/>
    <x v="6"/>
    <n v="100"/>
  </r>
  <r>
    <x v="452"/>
    <x v="0"/>
    <s v="2024-2025"/>
    <x v="0"/>
    <x v="85"/>
    <x v="0"/>
    <x v="0"/>
    <n v="6530"/>
    <x v="0"/>
    <x v="20"/>
    <x v="1"/>
    <x v="1"/>
    <n v="731"/>
  </r>
  <r>
    <x v="518"/>
    <x v="0"/>
    <s v="2024-2025"/>
    <x v="0"/>
    <x v="44"/>
    <x v="4"/>
    <x v="4"/>
    <n v="3977"/>
    <x v="0"/>
    <x v="16"/>
    <x v="3"/>
    <x v="3"/>
    <n v="352"/>
  </r>
  <r>
    <x v="133"/>
    <x v="1"/>
    <s v="2023-2024"/>
    <x v="0"/>
    <x v="86"/>
    <x v="0"/>
    <x v="0"/>
    <n v="6725"/>
    <x v="0"/>
    <x v="20"/>
    <x v="4"/>
    <x v="4"/>
    <n v="560"/>
  </r>
  <r>
    <x v="583"/>
    <x v="0"/>
    <s v="2024-2025"/>
    <x v="1"/>
    <x v="25"/>
    <x v="4"/>
    <x v="4"/>
    <n v="3550"/>
    <x v="0"/>
    <x v="8"/>
    <x v="8"/>
    <x v="8"/>
    <n v="302"/>
  </r>
  <r>
    <x v="231"/>
    <x v="1"/>
    <s v="2023-2024"/>
    <x v="1"/>
    <x v="24"/>
    <x v="1"/>
    <x v="1"/>
    <n v="2120"/>
    <x v="0"/>
    <x v="4"/>
    <x v="4"/>
    <x v="4"/>
    <n v="315"/>
  </r>
  <r>
    <x v="586"/>
    <x v="0"/>
    <s v="2024-2025"/>
    <x v="0"/>
    <x v="65"/>
    <x v="1"/>
    <x v="1"/>
    <n v="2131"/>
    <x v="0"/>
    <x v="4"/>
    <x v="9"/>
    <x v="9"/>
    <n v="628"/>
  </r>
  <r>
    <x v="34"/>
    <x v="0"/>
    <s v="2024-2025"/>
    <x v="0"/>
    <x v="68"/>
    <x v="7"/>
    <x v="7"/>
    <n v="800"/>
    <x v="0"/>
    <x v="19"/>
    <x v="6"/>
    <x v="6"/>
    <n v="353"/>
  </r>
  <r>
    <x v="136"/>
    <x v="0"/>
    <s v="2024-2025"/>
    <x v="0"/>
    <x v="41"/>
    <x v="5"/>
    <x v="5"/>
    <n v="7320"/>
    <x v="0"/>
    <x v="9"/>
    <x v="4"/>
    <x v="4"/>
    <n v="781"/>
  </r>
  <r>
    <x v="708"/>
    <x v="2"/>
    <s v="2025-2026"/>
    <x v="1"/>
    <x v="74"/>
    <x v="1"/>
    <x v="1"/>
    <n v="2485"/>
    <x v="0"/>
    <x v="1"/>
    <x v="4"/>
    <x v="4"/>
    <n v="615"/>
  </r>
  <r>
    <x v="290"/>
    <x v="2"/>
    <s v="2025-2026"/>
    <x v="0"/>
    <x v="60"/>
    <x v="1"/>
    <x v="1"/>
    <n v="2541"/>
    <x v="0"/>
    <x v="2"/>
    <x v="2"/>
    <x v="2"/>
    <n v="193"/>
  </r>
  <r>
    <x v="320"/>
    <x v="0"/>
    <s v="2024-2025"/>
    <x v="1"/>
    <x v="9"/>
    <x v="4"/>
    <x v="4"/>
    <n v="3076"/>
    <x v="0"/>
    <x v="7"/>
    <x v="5"/>
    <x v="5"/>
    <n v="787"/>
  </r>
  <r>
    <x v="603"/>
    <x v="0"/>
    <s v="2024-2025"/>
    <x v="1"/>
    <x v="88"/>
    <x v="6"/>
    <x v="6"/>
    <n v="5011"/>
    <x v="0"/>
    <x v="13"/>
    <x v="0"/>
    <x v="0"/>
    <n v="67"/>
  </r>
  <r>
    <x v="197"/>
    <x v="0"/>
    <s v="2024-2025"/>
    <x v="1"/>
    <x v="71"/>
    <x v="6"/>
    <x v="6"/>
    <n v="5043"/>
    <x v="0"/>
    <x v="13"/>
    <x v="4"/>
    <x v="4"/>
    <n v="102"/>
  </r>
  <r>
    <x v="263"/>
    <x v="0"/>
    <s v="2024-2025"/>
    <x v="0"/>
    <x v="6"/>
    <x v="0"/>
    <x v="0"/>
    <n v="6010"/>
    <x v="0"/>
    <x v="0"/>
    <x v="0"/>
    <x v="0"/>
    <n v="67"/>
  </r>
  <r>
    <x v="504"/>
    <x v="0"/>
    <s v="2024-2025"/>
    <x v="0"/>
    <x v="41"/>
    <x v="5"/>
    <x v="5"/>
    <n v="7320"/>
    <x v="0"/>
    <x v="9"/>
    <x v="1"/>
    <x v="1"/>
    <n v="429"/>
  </r>
  <r>
    <x v="296"/>
    <x v="2"/>
    <s v="2025-2026"/>
    <x v="1"/>
    <x v="4"/>
    <x v="1"/>
    <x v="1"/>
    <n v="2154"/>
    <x v="0"/>
    <x v="4"/>
    <x v="0"/>
    <x v="0"/>
    <n v="532"/>
  </r>
  <r>
    <x v="92"/>
    <x v="0"/>
    <s v="2024-2025"/>
    <x v="1"/>
    <x v="11"/>
    <x v="5"/>
    <x v="5"/>
    <n v="7010"/>
    <x v="0"/>
    <x v="9"/>
    <x v="9"/>
    <x v="9"/>
    <n v="576"/>
  </r>
  <r>
    <x v="562"/>
    <x v="2"/>
    <s v="2025-2026"/>
    <x v="1"/>
    <x v="17"/>
    <x v="3"/>
    <x v="3"/>
    <n v="4825"/>
    <x v="0"/>
    <x v="12"/>
    <x v="4"/>
    <x v="4"/>
    <n v="435"/>
  </r>
  <r>
    <x v="101"/>
    <x v="2"/>
    <s v="2025-2026"/>
    <x v="1"/>
    <x v="85"/>
    <x v="0"/>
    <x v="0"/>
    <n v="6530"/>
    <x v="0"/>
    <x v="20"/>
    <x v="2"/>
    <x v="2"/>
    <n v="194"/>
  </r>
  <r>
    <x v="351"/>
    <x v="0"/>
    <s v="2024-2025"/>
    <x v="0"/>
    <x v="60"/>
    <x v="1"/>
    <x v="1"/>
    <n v="2541"/>
    <x v="0"/>
    <x v="2"/>
    <x v="7"/>
    <x v="7"/>
    <n v="661"/>
  </r>
  <r>
    <x v="362"/>
    <x v="2"/>
    <s v="2025-2026"/>
    <x v="0"/>
    <x v="36"/>
    <x v="4"/>
    <x v="4"/>
    <n v="3148"/>
    <x v="0"/>
    <x v="6"/>
    <x v="5"/>
    <x v="5"/>
    <n v="157"/>
  </r>
  <r>
    <x v="282"/>
    <x v="0"/>
    <s v="2024-2025"/>
    <x v="0"/>
    <x v="73"/>
    <x v="6"/>
    <x v="6"/>
    <n v="5607"/>
    <x v="0"/>
    <x v="18"/>
    <x v="7"/>
    <x v="7"/>
    <n v="393"/>
  </r>
  <r>
    <x v="540"/>
    <x v="0"/>
    <s v="2024-2025"/>
    <x v="1"/>
    <x v="81"/>
    <x v="3"/>
    <x v="3"/>
    <n v="4680"/>
    <x v="0"/>
    <x v="17"/>
    <x v="6"/>
    <x v="6"/>
    <n v="114"/>
  </r>
  <r>
    <x v="92"/>
    <x v="0"/>
    <s v="2024-2025"/>
    <x v="0"/>
    <x v="20"/>
    <x v="4"/>
    <x v="4"/>
    <n v="3429"/>
    <x v="0"/>
    <x v="8"/>
    <x v="4"/>
    <x v="4"/>
    <n v="263"/>
  </r>
  <r>
    <x v="354"/>
    <x v="0"/>
    <s v="2024-2025"/>
    <x v="1"/>
    <x v="53"/>
    <x v="3"/>
    <x v="3"/>
    <n v="4119"/>
    <x v="0"/>
    <x v="10"/>
    <x v="2"/>
    <x v="2"/>
    <n v="648"/>
  </r>
  <r>
    <x v="622"/>
    <x v="2"/>
    <s v="2025-2026"/>
    <x v="0"/>
    <x v="73"/>
    <x v="6"/>
    <x v="6"/>
    <n v="5607"/>
    <x v="0"/>
    <x v="18"/>
    <x v="4"/>
    <x v="4"/>
    <n v="752"/>
  </r>
  <r>
    <x v="280"/>
    <x v="0"/>
    <s v="2024-2025"/>
    <x v="0"/>
    <x v="18"/>
    <x v="6"/>
    <x v="6"/>
    <n v="5168"/>
    <x v="0"/>
    <x v="13"/>
    <x v="5"/>
    <x v="5"/>
    <n v="749"/>
  </r>
  <r>
    <x v="552"/>
    <x v="2"/>
    <s v="2025-2026"/>
    <x v="0"/>
    <x v="34"/>
    <x v="4"/>
    <x v="4"/>
    <n v="3018"/>
    <x v="0"/>
    <x v="7"/>
    <x v="8"/>
    <x v="8"/>
    <n v="468"/>
  </r>
  <r>
    <x v="290"/>
    <x v="2"/>
    <s v="2025-2026"/>
    <x v="0"/>
    <x v="79"/>
    <x v="6"/>
    <x v="6"/>
    <n v="5290"/>
    <x v="0"/>
    <x v="18"/>
    <x v="7"/>
    <x v="7"/>
    <n v="170"/>
  </r>
  <r>
    <x v="658"/>
    <x v="2"/>
    <s v="2025-2026"/>
    <x v="0"/>
    <x v="58"/>
    <x v="0"/>
    <x v="0"/>
    <n v="6027"/>
    <x v="0"/>
    <x v="0"/>
    <x v="5"/>
    <x v="5"/>
    <n v="208"/>
  </r>
  <r>
    <x v="520"/>
    <x v="1"/>
    <s v="2023-2024"/>
    <x v="0"/>
    <x v="84"/>
    <x v="3"/>
    <x v="3"/>
    <n v="4215"/>
    <x v="0"/>
    <x v="3"/>
    <x v="4"/>
    <x v="4"/>
    <n v="435"/>
  </r>
  <r>
    <x v="292"/>
    <x v="0"/>
    <s v="2024-2025"/>
    <x v="0"/>
    <x v="54"/>
    <x v="4"/>
    <x v="4"/>
    <n v="3030"/>
    <x v="0"/>
    <x v="7"/>
    <x v="7"/>
    <x v="7"/>
    <n v="47"/>
  </r>
  <r>
    <x v="364"/>
    <x v="0"/>
    <s v="2024-2025"/>
    <x v="1"/>
    <x v="53"/>
    <x v="3"/>
    <x v="3"/>
    <n v="4119"/>
    <x v="0"/>
    <x v="10"/>
    <x v="1"/>
    <x v="1"/>
    <n v="742"/>
  </r>
  <r>
    <x v="216"/>
    <x v="0"/>
    <s v="2024-2025"/>
    <x v="0"/>
    <x v="16"/>
    <x v="0"/>
    <x v="0"/>
    <n v="6030"/>
    <x v="0"/>
    <x v="0"/>
    <x v="4"/>
    <x v="4"/>
    <n v="166"/>
  </r>
  <r>
    <x v="223"/>
    <x v="1"/>
    <s v="2023-2024"/>
    <x v="0"/>
    <x v="20"/>
    <x v="4"/>
    <x v="4"/>
    <n v="3429"/>
    <x v="0"/>
    <x v="8"/>
    <x v="7"/>
    <x v="7"/>
    <n v="777"/>
  </r>
  <r>
    <x v="643"/>
    <x v="0"/>
    <s v="2024-2025"/>
    <x v="0"/>
    <x v="62"/>
    <x v="0"/>
    <x v="0"/>
    <n v="6112"/>
    <x v="0"/>
    <x v="14"/>
    <x v="1"/>
    <x v="1"/>
    <n v="722"/>
  </r>
  <r>
    <x v="305"/>
    <x v="2"/>
    <s v="2025-2026"/>
    <x v="1"/>
    <x v="71"/>
    <x v="6"/>
    <x v="6"/>
    <n v="5043"/>
    <x v="0"/>
    <x v="13"/>
    <x v="6"/>
    <x v="6"/>
    <n v="88"/>
  </r>
  <r>
    <x v="370"/>
    <x v="2"/>
    <s v="2025-2026"/>
    <x v="1"/>
    <x v="46"/>
    <x v="3"/>
    <x v="3"/>
    <n v="4740"/>
    <x v="0"/>
    <x v="17"/>
    <x v="5"/>
    <x v="5"/>
    <n v="472"/>
  </r>
  <r>
    <x v="87"/>
    <x v="0"/>
    <s v="2024-2025"/>
    <x v="0"/>
    <x v="71"/>
    <x v="6"/>
    <x v="6"/>
    <n v="5043"/>
    <x v="0"/>
    <x v="13"/>
    <x v="3"/>
    <x v="3"/>
    <n v="527"/>
  </r>
  <r>
    <x v="394"/>
    <x v="0"/>
    <s v="2024-2025"/>
    <x v="1"/>
    <x v="9"/>
    <x v="4"/>
    <x v="4"/>
    <n v="3076"/>
    <x v="0"/>
    <x v="7"/>
    <x v="2"/>
    <x v="2"/>
    <n v="608"/>
  </r>
  <r>
    <x v="221"/>
    <x v="0"/>
    <s v="2024-2025"/>
    <x v="0"/>
    <x v="2"/>
    <x v="2"/>
    <x v="2"/>
    <n v="2617"/>
    <x v="0"/>
    <x v="2"/>
    <x v="7"/>
    <x v="7"/>
    <n v="201"/>
  </r>
  <r>
    <x v="592"/>
    <x v="0"/>
    <s v="2024-2025"/>
    <x v="0"/>
    <x v="6"/>
    <x v="0"/>
    <x v="0"/>
    <n v="6010"/>
    <x v="0"/>
    <x v="0"/>
    <x v="1"/>
    <x v="1"/>
    <n v="664"/>
  </r>
  <r>
    <x v="19"/>
    <x v="0"/>
    <s v="2024-2025"/>
    <x v="1"/>
    <x v="79"/>
    <x v="6"/>
    <x v="6"/>
    <n v="5290"/>
    <x v="0"/>
    <x v="18"/>
    <x v="1"/>
    <x v="1"/>
    <n v="627"/>
  </r>
  <r>
    <x v="113"/>
    <x v="2"/>
    <s v="2025-2026"/>
    <x v="1"/>
    <x v="75"/>
    <x v="0"/>
    <x v="0"/>
    <n v="6450"/>
    <x v="0"/>
    <x v="20"/>
    <x v="5"/>
    <x v="5"/>
    <n v="404"/>
  </r>
  <r>
    <x v="295"/>
    <x v="0"/>
    <s v="2024-2025"/>
    <x v="0"/>
    <x v="8"/>
    <x v="1"/>
    <x v="1"/>
    <n v="2158"/>
    <x v="0"/>
    <x v="4"/>
    <x v="6"/>
    <x v="6"/>
    <n v="593"/>
  </r>
  <r>
    <x v="602"/>
    <x v="0"/>
    <s v="2024-2025"/>
    <x v="0"/>
    <x v="15"/>
    <x v="1"/>
    <x v="1"/>
    <n v="2020"/>
    <x v="0"/>
    <x v="5"/>
    <x v="3"/>
    <x v="3"/>
    <n v="122"/>
  </r>
  <r>
    <x v="618"/>
    <x v="0"/>
    <s v="2024-2025"/>
    <x v="0"/>
    <x v="68"/>
    <x v="7"/>
    <x v="7"/>
    <n v="800"/>
    <x v="0"/>
    <x v="19"/>
    <x v="9"/>
    <x v="9"/>
    <n v="742"/>
  </r>
  <r>
    <x v="490"/>
    <x v="1"/>
    <s v="2023-2024"/>
    <x v="1"/>
    <x v="14"/>
    <x v="1"/>
    <x v="1"/>
    <n v="2790"/>
    <x v="0"/>
    <x v="11"/>
    <x v="6"/>
    <x v="6"/>
    <n v="741"/>
  </r>
  <r>
    <x v="155"/>
    <x v="2"/>
    <s v="2025-2026"/>
    <x v="0"/>
    <x v="30"/>
    <x v="4"/>
    <x v="4"/>
    <n v="3131"/>
    <x v="0"/>
    <x v="6"/>
    <x v="1"/>
    <x v="1"/>
    <n v="510"/>
  </r>
  <r>
    <x v="321"/>
    <x v="0"/>
    <s v="2024-2025"/>
    <x v="0"/>
    <x v="78"/>
    <x v="1"/>
    <x v="1"/>
    <n v="2141"/>
    <x v="0"/>
    <x v="4"/>
    <x v="1"/>
    <x v="1"/>
    <n v="126"/>
  </r>
  <r>
    <x v="393"/>
    <x v="0"/>
    <s v="2024-2025"/>
    <x v="1"/>
    <x v="56"/>
    <x v="1"/>
    <x v="1"/>
    <n v="2795"/>
    <x v="0"/>
    <x v="11"/>
    <x v="3"/>
    <x v="3"/>
    <n v="414"/>
  </r>
  <r>
    <x v="329"/>
    <x v="0"/>
    <s v="2024-2025"/>
    <x v="0"/>
    <x v="64"/>
    <x v="1"/>
    <x v="1"/>
    <n v="2350"/>
    <x v="0"/>
    <x v="1"/>
    <x v="6"/>
    <x v="6"/>
    <n v="252"/>
  </r>
  <r>
    <x v="402"/>
    <x v="0"/>
    <s v="2024-2025"/>
    <x v="1"/>
    <x v="14"/>
    <x v="1"/>
    <x v="1"/>
    <n v="2790"/>
    <x v="0"/>
    <x v="11"/>
    <x v="4"/>
    <x v="4"/>
    <n v="34"/>
  </r>
  <r>
    <x v="350"/>
    <x v="0"/>
    <s v="2024-2025"/>
    <x v="0"/>
    <x v="89"/>
    <x v="4"/>
    <x v="4"/>
    <n v="3136"/>
    <x v="0"/>
    <x v="6"/>
    <x v="7"/>
    <x v="7"/>
    <n v="590"/>
  </r>
  <r>
    <x v="320"/>
    <x v="0"/>
    <s v="2024-2025"/>
    <x v="1"/>
    <x v="19"/>
    <x v="1"/>
    <x v="1"/>
    <n v="2800"/>
    <x v="0"/>
    <x v="11"/>
    <x v="2"/>
    <x v="2"/>
    <n v="503"/>
  </r>
  <r>
    <x v="286"/>
    <x v="0"/>
    <s v="2024-2025"/>
    <x v="1"/>
    <x v="24"/>
    <x v="1"/>
    <x v="1"/>
    <n v="2120"/>
    <x v="0"/>
    <x v="4"/>
    <x v="4"/>
    <x v="4"/>
    <n v="433"/>
  </r>
  <r>
    <x v="167"/>
    <x v="2"/>
    <s v="2025-2026"/>
    <x v="0"/>
    <x v="77"/>
    <x v="5"/>
    <x v="5"/>
    <n v="7018"/>
    <x v="0"/>
    <x v="9"/>
    <x v="3"/>
    <x v="3"/>
    <n v="699"/>
  </r>
  <r>
    <x v="346"/>
    <x v="0"/>
    <s v="2024-2025"/>
    <x v="1"/>
    <x v="75"/>
    <x v="0"/>
    <x v="0"/>
    <n v="6450"/>
    <x v="0"/>
    <x v="20"/>
    <x v="4"/>
    <x v="4"/>
    <n v="107"/>
  </r>
  <r>
    <x v="582"/>
    <x v="0"/>
    <s v="2024-2025"/>
    <x v="0"/>
    <x v="89"/>
    <x v="4"/>
    <x v="4"/>
    <n v="3136"/>
    <x v="0"/>
    <x v="6"/>
    <x v="2"/>
    <x v="2"/>
    <n v="672"/>
  </r>
  <r>
    <x v="272"/>
    <x v="1"/>
    <s v="2023-2024"/>
    <x v="1"/>
    <x v="36"/>
    <x v="4"/>
    <x v="4"/>
    <n v="3148"/>
    <x v="0"/>
    <x v="6"/>
    <x v="8"/>
    <x v="8"/>
    <n v="257"/>
  </r>
  <r>
    <x v="325"/>
    <x v="0"/>
    <s v="2024-2025"/>
    <x v="0"/>
    <x v="26"/>
    <x v="0"/>
    <x v="0"/>
    <n v="6280"/>
    <x v="0"/>
    <x v="14"/>
    <x v="0"/>
    <x v="0"/>
    <n v="494"/>
  </r>
  <r>
    <x v="127"/>
    <x v="1"/>
    <s v="2023-2024"/>
    <x v="1"/>
    <x v="3"/>
    <x v="3"/>
    <x v="3"/>
    <n v="4220"/>
    <x v="0"/>
    <x v="3"/>
    <x v="5"/>
    <x v="5"/>
    <n v="457"/>
  </r>
  <r>
    <x v="230"/>
    <x v="0"/>
    <s v="2024-2025"/>
    <x v="1"/>
    <x v="43"/>
    <x v="1"/>
    <x v="1"/>
    <n v="2560"/>
    <x v="0"/>
    <x v="2"/>
    <x v="2"/>
    <x v="2"/>
    <n v="289"/>
  </r>
  <r>
    <x v="431"/>
    <x v="0"/>
    <s v="2024-2025"/>
    <x v="0"/>
    <x v="59"/>
    <x v="3"/>
    <x v="3"/>
    <n v="4509"/>
    <x v="0"/>
    <x v="3"/>
    <x v="1"/>
    <x v="1"/>
    <n v="133"/>
  </r>
  <r>
    <x v="555"/>
    <x v="0"/>
    <s v="2024-2025"/>
    <x v="1"/>
    <x v="83"/>
    <x v="0"/>
    <x v="0"/>
    <n v="6052"/>
    <x v="0"/>
    <x v="0"/>
    <x v="1"/>
    <x v="1"/>
    <n v="683"/>
  </r>
  <r>
    <x v="254"/>
    <x v="0"/>
    <s v="2024-2025"/>
    <x v="0"/>
    <x v="41"/>
    <x v="5"/>
    <x v="5"/>
    <n v="7320"/>
    <x v="0"/>
    <x v="9"/>
    <x v="0"/>
    <x v="0"/>
    <n v="610"/>
  </r>
  <r>
    <x v="507"/>
    <x v="1"/>
    <s v="2023-2024"/>
    <x v="0"/>
    <x v="86"/>
    <x v="0"/>
    <x v="0"/>
    <n v="6725"/>
    <x v="0"/>
    <x v="20"/>
    <x v="3"/>
    <x v="3"/>
    <n v="694"/>
  </r>
  <r>
    <x v="448"/>
    <x v="1"/>
    <s v="2023-2024"/>
    <x v="0"/>
    <x v="47"/>
    <x v="1"/>
    <x v="1"/>
    <n v="2101"/>
    <x v="0"/>
    <x v="4"/>
    <x v="4"/>
    <x v="4"/>
    <n v="775"/>
  </r>
  <r>
    <x v="188"/>
    <x v="0"/>
    <s v="2024-2025"/>
    <x v="0"/>
    <x v="89"/>
    <x v="4"/>
    <x v="4"/>
    <n v="3136"/>
    <x v="0"/>
    <x v="6"/>
    <x v="9"/>
    <x v="9"/>
    <n v="110"/>
  </r>
  <r>
    <x v="476"/>
    <x v="2"/>
    <s v="2025-2026"/>
    <x v="0"/>
    <x v="95"/>
    <x v="7"/>
    <x v="7"/>
    <n v="870"/>
    <x v="0"/>
    <x v="19"/>
    <x v="9"/>
    <x v="9"/>
    <n v="718"/>
  </r>
  <r>
    <x v="314"/>
    <x v="0"/>
    <s v="2024-2025"/>
    <x v="1"/>
    <x v="81"/>
    <x v="3"/>
    <x v="3"/>
    <n v="4680"/>
    <x v="0"/>
    <x v="17"/>
    <x v="9"/>
    <x v="9"/>
    <n v="294"/>
  </r>
  <r>
    <x v="283"/>
    <x v="2"/>
    <s v="2025-2026"/>
    <x v="0"/>
    <x v="59"/>
    <x v="3"/>
    <x v="3"/>
    <n v="4509"/>
    <x v="0"/>
    <x v="3"/>
    <x v="6"/>
    <x v="6"/>
    <n v="26"/>
  </r>
  <r>
    <x v="686"/>
    <x v="2"/>
    <s v="2025-2026"/>
    <x v="1"/>
    <x v="14"/>
    <x v="1"/>
    <x v="1"/>
    <n v="2790"/>
    <x v="0"/>
    <x v="11"/>
    <x v="5"/>
    <x v="5"/>
    <n v="781"/>
  </r>
  <r>
    <x v="565"/>
    <x v="1"/>
    <s v="2023-2024"/>
    <x v="0"/>
    <x v="26"/>
    <x v="0"/>
    <x v="0"/>
    <n v="6280"/>
    <x v="0"/>
    <x v="14"/>
    <x v="2"/>
    <x v="2"/>
    <n v="331"/>
  </r>
  <r>
    <x v="550"/>
    <x v="2"/>
    <s v="2025-2026"/>
    <x v="0"/>
    <x v="39"/>
    <x v="0"/>
    <x v="0"/>
    <n v="6330"/>
    <x v="0"/>
    <x v="14"/>
    <x v="3"/>
    <x v="3"/>
    <n v="397"/>
  </r>
  <r>
    <x v="209"/>
    <x v="2"/>
    <s v="2025-2026"/>
    <x v="0"/>
    <x v="49"/>
    <x v="4"/>
    <x v="4"/>
    <n v="3134"/>
    <x v="0"/>
    <x v="6"/>
    <x v="0"/>
    <x v="0"/>
    <n v="285"/>
  </r>
  <r>
    <x v="221"/>
    <x v="0"/>
    <s v="2024-2025"/>
    <x v="0"/>
    <x v="62"/>
    <x v="0"/>
    <x v="0"/>
    <n v="6112"/>
    <x v="0"/>
    <x v="14"/>
    <x v="4"/>
    <x v="4"/>
    <n v="795"/>
  </r>
  <r>
    <x v="106"/>
    <x v="0"/>
    <s v="2024-2025"/>
    <x v="0"/>
    <x v="89"/>
    <x v="4"/>
    <x v="4"/>
    <n v="3136"/>
    <x v="0"/>
    <x v="6"/>
    <x v="0"/>
    <x v="0"/>
    <n v="377"/>
  </r>
  <r>
    <x v="427"/>
    <x v="0"/>
    <s v="2024-2025"/>
    <x v="0"/>
    <x v="50"/>
    <x v="4"/>
    <x v="4"/>
    <n v="3179"/>
    <x v="0"/>
    <x v="6"/>
    <x v="2"/>
    <x v="2"/>
    <n v="789"/>
  </r>
  <r>
    <x v="331"/>
    <x v="0"/>
    <s v="2024-2025"/>
    <x v="0"/>
    <x v="52"/>
    <x v="3"/>
    <x v="3"/>
    <n v="4053"/>
    <x v="0"/>
    <x v="10"/>
    <x v="5"/>
    <x v="5"/>
    <n v="785"/>
  </r>
  <r>
    <x v="511"/>
    <x v="1"/>
    <s v="2023-2024"/>
    <x v="0"/>
    <x v="2"/>
    <x v="2"/>
    <x v="2"/>
    <n v="2617"/>
    <x v="0"/>
    <x v="2"/>
    <x v="3"/>
    <x v="3"/>
    <n v="490"/>
  </r>
  <r>
    <x v="259"/>
    <x v="1"/>
    <s v="2023-2024"/>
    <x v="0"/>
    <x v="76"/>
    <x v="1"/>
    <x v="1"/>
    <n v="2031"/>
    <x v="0"/>
    <x v="5"/>
    <x v="1"/>
    <x v="1"/>
    <n v="756"/>
  </r>
  <r>
    <x v="487"/>
    <x v="0"/>
    <s v="2024-2025"/>
    <x v="0"/>
    <x v="16"/>
    <x v="0"/>
    <x v="0"/>
    <n v="6030"/>
    <x v="0"/>
    <x v="0"/>
    <x v="1"/>
    <x v="1"/>
    <n v="55"/>
  </r>
  <r>
    <x v="496"/>
    <x v="0"/>
    <s v="2024-2025"/>
    <x v="1"/>
    <x v="0"/>
    <x v="0"/>
    <x v="0"/>
    <n v="6021"/>
    <x v="0"/>
    <x v="0"/>
    <x v="3"/>
    <x v="3"/>
    <n v="273"/>
  </r>
  <r>
    <x v="65"/>
    <x v="2"/>
    <s v="2025-2026"/>
    <x v="0"/>
    <x v="13"/>
    <x v="1"/>
    <x v="1"/>
    <n v="2480"/>
    <x v="0"/>
    <x v="1"/>
    <x v="6"/>
    <x v="6"/>
    <n v="316"/>
  </r>
  <r>
    <x v="239"/>
    <x v="0"/>
    <s v="2024-2025"/>
    <x v="0"/>
    <x v="48"/>
    <x v="3"/>
    <x v="3"/>
    <n v="4566"/>
    <x v="0"/>
    <x v="15"/>
    <x v="5"/>
    <x v="5"/>
    <n v="125"/>
  </r>
  <r>
    <x v="365"/>
    <x v="1"/>
    <s v="2023-2024"/>
    <x v="1"/>
    <x v="70"/>
    <x v="4"/>
    <x v="4"/>
    <n v="3400"/>
    <x v="0"/>
    <x v="8"/>
    <x v="7"/>
    <x v="7"/>
    <n v="125"/>
  </r>
  <r>
    <x v="42"/>
    <x v="0"/>
    <s v="2024-2025"/>
    <x v="0"/>
    <x v="40"/>
    <x v="4"/>
    <x v="4"/>
    <n v="3353"/>
    <x v="0"/>
    <x v="8"/>
    <x v="3"/>
    <x v="3"/>
    <n v="84"/>
  </r>
  <r>
    <x v="63"/>
    <x v="1"/>
    <s v="2023-2024"/>
    <x v="0"/>
    <x v="8"/>
    <x v="1"/>
    <x v="1"/>
    <n v="2158"/>
    <x v="0"/>
    <x v="4"/>
    <x v="4"/>
    <x v="4"/>
    <n v="288"/>
  </r>
  <r>
    <x v="615"/>
    <x v="0"/>
    <s v="2024-2025"/>
    <x v="0"/>
    <x v="37"/>
    <x v="1"/>
    <x v="1"/>
    <n v="2750"/>
    <x v="0"/>
    <x v="11"/>
    <x v="3"/>
    <x v="3"/>
    <n v="545"/>
  </r>
  <r>
    <x v="86"/>
    <x v="1"/>
    <s v="2023-2024"/>
    <x v="0"/>
    <x v="38"/>
    <x v="3"/>
    <x v="3"/>
    <n v="4802"/>
    <x v="0"/>
    <x v="12"/>
    <x v="3"/>
    <x v="3"/>
    <n v="117"/>
  </r>
  <r>
    <x v="589"/>
    <x v="0"/>
    <s v="2024-2025"/>
    <x v="0"/>
    <x v="38"/>
    <x v="3"/>
    <x v="3"/>
    <n v="4802"/>
    <x v="0"/>
    <x v="12"/>
    <x v="0"/>
    <x v="0"/>
    <n v="707"/>
  </r>
  <r>
    <x v="132"/>
    <x v="0"/>
    <s v="2024-2025"/>
    <x v="1"/>
    <x v="22"/>
    <x v="1"/>
    <x v="1"/>
    <n v="2539"/>
    <x v="0"/>
    <x v="2"/>
    <x v="6"/>
    <x v="6"/>
    <n v="319"/>
  </r>
  <r>
    <x v="19"/>
    <x v="0"/>
    <s v="2024-2025"/>
    <x v="1"/>
    <x v="83"/>
    <x v="0"/>
    <x v="0"/>
    <n v="6052"/>
    <x v="0"/>
    <x v="0"/>
    <x v="9"/>
    <x v="9"/>
    <n v="247"/>
  </r>
  <r>
    <x v="411"/>
    <x v="0"/>
    <s v="2024-2025"/>
    <x v="0"/>
    <x v="16"/>
    <x v="0"/>
    <x v="0"/>
    <n v="6030"/>
    <x v="0"/>
    <x v="0"/>
    <x v="3"/>
    <x v="3"/>
    <n v="385"/>
  </r>
  <r>
    <x v="395"/>
    <x v="0"/>
    <s v="2024-2025"/>
    <x v="0"/>
    <x v="91"/>
    <x v="1"/>
    <x v="1"/>
    <n v="2064"/>
    <x v="0"/>
    <x v="5"/>
    <x v="3"/>
    <x v="3"/>
    <n v="780"/>
  </r>
  <r>
    <x v="438"/>
    <x v="2"/>
    <s v="2025-2026"/>
    <x v="0"/>
    <x v="1"/>
    <x v="1"/>
    <x v="1"/>
    <n v="2478"/>
    <x v="0"/>
    <x v="1"/>
    <x v="6"/>
    <x v="6"/>
    <n v="355"/>
  </r>
  <r>
    <x v="9"/>
    <x v="0"/>
    <s v="2024-2025"/>
    <x v="0"/>
    <x v="51"/>
    <x v="4"/>
    <x v="4"/>
    <n v="3630"/>
    <x v="0"/>
    <x v="16"/>
    <x v="3"/>
    <x v="3"/>
    <n v="533"/>
  </r>
  <r>
    <x v="321"/>
    <x v="0"/>
    <s v="2024-2025"/>
    <x v="1"/>
    <x v="74"/>
    <x v="1"/>
    <x v="1"/>
    <n v="2485"/>
    <x v="0"/>
    <x v="1"/>
    <x v="3"/>
    <x v="3"/>
    <n v="251"/>
  </r>
  <r>
    <x v="272"/>
    <x v="1"/>
    <s v="2023-2024"/>
    <x v="1"/>
    <x v="9"/>
    <x v="4"/>
    <x v="4"/>
    <n v="3076"/>
    <x v="0"/>
    <x v="7"/>
    <x v="6"/>
    <x v="6"/>
    <n v="551"/>
  </r>
  <r>
    <x v="229"/>
    <x v="1"/>
    <s v="2023-2024"/>
    <x v="0"/>
    <x v="49"/>
    <x v="4"/>
    <x v="4"/>
    <n v="3134"/>
    <x v="0"/>
    <x v="6"/>
    <x v="9"/>
    <x v="9"/>
    <n v="590"/>
  </r>
  <r>
    <x v="56"/>
    <x v="2"/>
    <s v="2025-2026"/>
    <x v="0"/>
    <x v="61"/>
    <x v="6"/>
    <x v="6"/>
    <n v="5343"/>
    <x v="0"/>
    <x v="18"/>
    <x v="7"/>
    <x v="7"/>
    <n v="284"/>
  </r>
  <r>
    <x v="454"/>
    <x v="0"/>
    <s v="2024-2025"/>
    <x v="0"/>
    <x v="89"/>
    <x v="4"/>
    <x v="4"/>
    <n v="3136"/>
    <x v="0"/>
    <x v="6"/>
    <x v="4"/>
    <x v="4"/>
    <n v="609"/>
  </r>
  <r>
    <x v="513"/>
    <x v="2"/>
    <s v="2025-2026"/>
    <x v="0"/>
    <x v="67"/>
    <x v="3"/>
    <x v="3"/>
    <n v="4551"/>
    <x v="0"/>
    <x v="15"/>
    <x v="5"/>
    <x v="5"/>
    <n v="195"/>
  </r>
  <r>
    <x v="60"/>
    <x v="0"/>
    <s v="2024-2025"/>
    <x v="0"/>
    <x v="2"/>
    <x v="2"/>
    <x v="2"/>
    <n v="2617"/>
    <x v="0"/>
    <x v="2"/>
    <x v="6"/>
    <x v="6"/>
    <n v="700"/>
  </r>
  <r>
    <x v="135"/>
    <x v="0"/>
    <s v="2024-2025"/>
    <x v="0"/>
    <x v="65"/>
    <x v="1"/>
    <x v="1"/>
    <n v="2131"/>
    <x v="0"/>
    <x v="4"/>
    <x v="6"/>
    <x v="6"/>
    <n v="581"/>
  </r>
  <r>
    <x v="374"/>
    <x v="0"/>
    <s v="2024-2025"/>
    <x v="0"/>
    <x v="39"/>
    <x v="0"/>
    <x v="0"/>
    <n v="6330"/>
    <x v="0"/>
    <x v="14"/>
    <x v="4"/>
    <x v="4"/>
    <n v="529"/>
  </r>
  <r>
    <x v="709"/>
    <x v="0"/>
    <s v="2024-2025"/>
    <x v="0"/>
    <x v="92"/>
    <x v="3"/>
    <x v="3"/>
    <n v="4305"/>
    <x v="0"/>
    <x v="3"/>
    <x v="3"/>
    <x v="3"/>
    <n v="415"/>
  </r>
  <r>
    <x v="577"/>
    <x v="0"/>
    <s v="2024-2025"/>
    <x v="0"/>
    <x v="41"/>
    <x v="5"/>
    <x v="5"/>
    <n v="7320"/>
    <x v="0"/>
    <x v="9"/>
    <x v="4"/>
    <x v="4"/>
    <n v="114"/>
  </r>
  <r>
    <x v="689"/>
    <x v="2"/>
    <s v="2025-2026"/>
    <x v="1"/>
    <x v="85"/>
    <x v="0"/>
    <x v="0"/>
    <n v="6530"/>
    <x v="0"/>
    <x v="20"/>
    <x v="6"/>
    <x v="6"/>
    <n v="564"/>
  </r>
  <r>
    <x v="44"/>
    <x v="0"/>
    <s v="2024-2025"/>
    <x v="0"/>
    <x v="91"/>
    <x v="1"/>
    <x v="1"/>
    <n v="2064"/>
    <x v="0"/>
    <x v="5"/>
    <x v="3"/>
    <x v="3"/>
    <n v="124"/>
  </r>
  <r>
    <x v="648"/>
    <x v="2"/>
    <s v="2025-2026"/>
    <x v="0"/>
    <x v="73"/>
    <x v="6"/>
    <x v="6"/>
    <n v="5607"/>
    <x v="0"/>
    <x v="18"/>
    <x v="0"/>
    <x v="0"/>
    <n v="335"/>
  </r>
  <r>
    <x v="15"/>
    <x v="0"/>
    <s v="2024-2025"/>
    <x v="0"/>
    <x v="15"/>
    <x v="1"/>
    <x v="1"/>
    <n v="2020"/>
    <x v="0"/>
    <x v="5"/>
    <x v="5"/>
    <x v="5"/>
    <n v="505"/>
  </r>
  <r>
    <x v="448"/>
    <x v="1"/>
    <s v="2023-2024"/>
    <x v="1"/>
    <x v="30"/>
    <x v="4"/>
    <x v="4"/>
    <n v="3131"/>
    <x v="0"/>
    <x v="6"/>
    <x v="0"/>
    <x v="0"/>
    <n v="466"/>
  </r>
  <r>
    <x v="704"/>
    <x v="0"/>
    <s v="2024-2025"/>
    <x v="1"/>
    <x v="65"/>
    <x v="1"/>
    <x v="1"/>
    <n v="2131"/>
    <x v="0"/>
    <x v="4"/>
    <x v="9"/>
    <x v="9"/>
    <n v="123"/>
  </r>
  <r>
    <x v="652"/>
    <x v="1"/>
    <s v="2023-2024"/>
    <x v="1"/>
    <x v="83"/>
    <x v="0"/>
    <x v="0"/>
    <n v="6052"/>
    <x v="0"/>
    <x v="0"/>
    <x v="4"/>
    <x v="4"/>
    <n v="198"/>
  </r>
  <r>
    <x v="67"/>
    <x v="2"/>
    <s v="2025-2026"/>
    <x v="0"/>
    <x v="15"/>
    <x v="1"/>
    <x v="1"/>
    <n v="2020"/>
    <x v="0"/>
    <x v="5"/>
    <x v="3"/>
    <x v="3"/>
    <n v="152"/>
  </r>
  <r>
    <x v="347"/>
    <x v="1"/>
    <s v="2023-2024"/>
    <x v="1"/>
    <x v="87"/>
    <x v="2"/>
    <x v="2"/>
    <n v="2609"/>
    <x v="0"/>
    <x v="2"/>
    <x v="4"/>
    <x v="4"/>
    <n v="422"/>
  </r>
  <r>
    <x v="265"/>
    <x v="1"/>
    <s v="2023-2024"/>
    <x v="0"/>
    <x v="66"/>
    <x v="3"/>
    <x v="3"/>
    <n v="4883"/>
    <x v="0"/>
    <x v="12"/>
    <x v="4"/>
    <x v="4"/>
    <n v="701"/>
  </r>
  <r>
    <x v="562"/>
    <x v="2"/>
    <s v="2025-2026"/>
    <x v="1"/>
    <x v="32"/>
    <x v="6"/>
    <x v="6"/>
    <n v="5169"/>
    <x v="0"/>
    <x v="13"/>
    <x v="4"/>
    <x v="4"/>
    <n v="481"/>
  </r>
  <r>
    <x v="491"/>
    <x v="2"/>
    <s v="2025-2026"/>
    <x v="1"/>
    <x v="32"/>
    <x v="6"/>
    <x v="6"/>
    <n v="5169"/>
    <x v="0"/>
    <x v="13"/>
    <x v="5"/>
    <x v="5"/>
    <n v="250"/>
  </r>
  <r>
    <x v="436"/>
    <x v="1"/>
    <s v="2023-2024"/>
    <x v="1"/>
    <x v="46"/>
    <x v="3"/>
    <x v="3"/>
    <n v="4740"/>
    <x v="0"/>
    <x v="17"/>
    <x v="3"/>
    <x v="3"/>
    <n v="113"/>
  </r>
  <r>
    <x v="640"/>
    <x v="0"/>
    <s v="2024-2025"/>
    <x v="0"/>
    <x v="89"/>
    <x v="4"/>
    <x v="4"/>
    <n v="3136"/>
    <x v="0"/>
    <x v="6"/>
    <x v="9"/>
    <x v="9"/>
    <n v="204"/>
  </r>
  <r>
    <x v="592"/>
    <x v="0"/>
    <s v="2024-2025"/>
    <x v="1"/>
    <x v="22"/>
    <x v="1"/>
    <x v="1"/>
    <n v="2539"/>
    <x v="0"/>
    <x v="2"/>
    <x v="2"/>
    <x v="2"/>
    <n v="683"/>
  </r>
  <r>
    <x v="519"/>
    <x v="0"/>
    <s v="2024-2025"/>
    <x v="0"/>
    <x v="2"/>
    <x v="2"/>
    <x v="2"/>
    <n v="2617"/>
    <x v="0"/>
    <x v="2"/>
    <x v="7"/>
    <x v="7"/>
    <n v="457"/>
  </r>
  <r>
    <x v="338"/>
    <x v="2"/>
    <s v="2025-2026"/>
    <x v="0"/>
    <x v="40"/>
    <x v="4"/>
    <x v="4"/>
    <n v="3353"/>
    <x v="0"/>
    <x v="8"/>
    <x v="6"/>
    <x v="6"/>
    <n v="267"/>
  </r>
  <r>
    <x v="507"/>
    <x v="1"/>
    <s v="2023-2024"/>
    <x v="0"/>
    <x v="54"/>
    <x v="4"/>
    <x v="4"/>
    <n v="3030"/>
    <x v="0"/>
    <x v="7"/>
    <x v="3"/>
    <x v="3"/>
    <n v="528"/>
  </r>
  <r>
    <x v="205"/>
    <x v="0"/>
    <s v="2024-2025"/>
    <x v="0"/>
    <x v="91"/>
    <x v="1"/>
    <x v="1"/>
    <n v="2064"/>
    <x v="0"/>
    <x v="5"/>
    <x v="3"/>
    <x v="3"/>
    <n v="634"/>
  </r>
  <r>
    <x v="236"/>
    <x v="0"/>
    <s v="2024-2025"/>
    <x v="0"/>
    <x v="30"/>
    <x v="4"/>
    <x v="4"/>
    <n v="3131"/>
    <x v="0"/>
    <x v="6"/>
    <x v="4"/>
    <x v="4"/>
    <n v="269"/>
  </r>
  <r>
    <x v="400"/>
    <x v="2"/>
    <s v="2025-2026"/>
    <x v="0"/>
    <x v="55"/>
    <x v="3"/>
    <x v="3"/>
    <n v="4703"/>
    <x v="0"/>
    <x v="17"/>
    <x v="7"/>
    <x v="7"/>
    <n v="98"/>
  </r>
  <r>
    <x v="95"/>
    <x v="1"/>
    <s v="2023-2024"/>
    <x v="1"/>
    <x v="4"/>
    <x v="1"/>
    <x v="1"/>
    <n v="2154"/>
    <x v="0"/>
    <x v="4"/>
    <x v="5"/>
    <x v="5"/>
    <n v="277"/>
  </r>
  <r>
    <x v="624"/>
    <x v="2"/>
    <s v="2025-2026"/>
    <x v="0"/>
    <x v="26"/>
    <x v="0"/>
    <x v="0"/>
    <n v="6280"/>
    <x v="0"/>
    <x v="14"/>
    <x v="1"/>
    <x v="1"/>
    <n v="491"/>
  </r>
  <r>
    <x v="69"/>
    <x v="0"/>
    <s v="2024-2025"/>
    <x v="0"/>
    <x v="88"/>
    <x v="6"/>
    <x v="6"/>
    <n v="5011"/>
    <x v="0"/>
    <x v="13"/>
    <x v="2"/>
    <x v="2"/>
    <n v="496"/>
  </r>
  <r>
    <x v="407"/>
    <x v="1"/>
    <s v="2023-2024"/>
    <x v="1"/>
    <x v="29"/>
    <x v="4"/>
    <x v="4"/>
    <n v="3500"/>
    <x v="0"/>
    <x v="8"/>
    <x v="1"/>
    <x v="1"/>
    <n v="81"/>
  </r>
  <r>
    <x v="574"/>
    <x v="2"/>
    <s v="2025-2026"/>
    <x v="0"/>
    <x v="89"/>
    <x v="4"/>
    <x v="4"/>
    <n v="3136"/>
    <x v="0"/>
    <x v="6"/>
    <x v="7"/>
    <x v="7"/>
    <n v="746"/>
  </r>
  <r>
    <x v="573"/>
    <x v="0"/>
    <s v="2024-2025"/>
    <x v="1"/>
    <x v="28"/>
    <x v="1"/>
    <x v="1"/>
    <n v="2830"/>
    <x v="0"/>
    <x v="11"/>
    <x v="0"/>
    <x v="0"/>
    <n v="191"/>
  </r>
  <r>
    <x v="484"/>
    <x v="0"/>
    <s v="2024-2025"/>
    <x v="0"/>
    <x v="49"/>
    <x v="4"/>
    <x v="4"/>
    <n v="3134"/>
    <x v="0"/>
    <x v="6"/>
    <x v="3"/>
    <x v="3"/>
    <n v="271"/>
  </r>
  <r>
    <x v="605"/>
    <x v="0"/>
    <s v="2024-2025"/>
    <x v="1"/>
    <x v="29"/>
    <x v="4"/>
    <x v="4"/>
    <n v="3500"/>
    <x v="0"/>
    <x v="8"/>
    <x v="3"/>
    <x v="3"/>
    <n v="261"/>
  </r>
  <r>
    <x v="169"/>
    <x v="0"/>
    <s v="2024-2025"/>
    <x v="0"/>
    <x v="94"/>
    <x v="5"/>
    <x v="5"/>
    <n v="7250"/>
    <x v="0"/>
    <x v="9"/>
    <x v="6"/>
    <x v="6"/>
    <n v="539"/>
  </r>
  <r>
    <x v="597"/>
    <x v="0"/>
    <s v="2024-2025"/>
    <x v="1"/>
    <x v="7"/>
    <x v="4"/>
    <x v="4"/>
    <n v="3175"/>
    <x v="0"/>
    <x v="6"/>
    <x v="1"/>
    <x v="1"/>
    <n v="720"/>
  </r>
  <r>
    <x v="303"/>
    <x v="1"/>
    <s v="2023-2024"/>
    <x v="0"/>
    <x v="39"/>
    <x v="0"/>
    <x v="0"/>
    <n v="6330"/>
    <x v="0"/>
    <x v="14"/>
    <x v="4"/>
    <x v="4"/>
    <n v="686"/>
  </r>
  <r>
    <x v="300"/>
    <x v="1"/>
    <s v="2023-2024"/>
    <x v="0"/>
    <x v="59"/>
    <x v="3"/>
    <x v="3"/>
    <n v="4509"/>
    <x v="0"/>
    <x v="3"/>
    <x v="6"/>
    <x v="6"/>
    <n v="534"/>
  </r>
  <r>
    <x v="575"/>
    <x v="0"/>
    <s v="2024-2025"/>
    <x v="0"/>
    <x v="51"/>
    <x v="4"/>
    <x v="4"/>
    <n v="3630"/>
    <x v="0"/>
    <x v="16"/>
    <x v="5"/>
    <x v="5"/>
    <n v="676"/>
  </r>
  <r>
    <x v="230"/>
    <x v="0"/>
    <s v="2024-2025"/>
    <x v="0"/>
    <x v="31"/>
    <x v="1"/>
    <x v="1"/>
    <n v="2116"/>
    <x v="0"/>
    <x v="4"/>
    <x v="5"/>
    <x v="5"/>
    <n v="90"/>
  </r>
  <r>
    <x v="644"/>
    <x v="1"/>
    <s v="2023-2024"/>
    <x v="0"/>
    <x v="79"/>
    <x v="6"/>
    <x v="6"/>
    <n v="5290"/>
    <x v="0"/>
    <x v="18"/>
    <x v="5"/>
    <x v="5"/>
    <n v="317"/>
  </r>
  <r>
    <x v="59"/>
    <x v="0"/>
    <s v="2024-2025"/>
    <x v="0"/>
    <x v="12"/>
    <x v="3"/>
    <x v="3"/>
    <n v="4068"/>
    <x v="0"/>
    <x v="10"/>
    <x v="2"/>
    <x v="2"/>
    <n v="593"/>
  </r>
  <r>
    <x v="690"/>
    <x v="0"/>
    <s v="2024-2025"/>
    <x v="1"/>
    <x v="33"/>
    <x v="4"/>
    <x v="4"/>
    <n v="3280"/>
    <x v="0"/>
    <x v="8"/>
    <x v="7"/>
    <x v="7"/>
    <n v="317"/>
  </r>
  <r>
    <x v="83"/>
    <x v="1"/>
    <s v="2023-2024"/>
    <x v="0"/>
    <x v="3"/>
    <x v="3"/>
    <x v="3"/>
    <n v="4220"/>
    <x v="0"/>
    <x v="3"/>
    <x v="5"/>
    <x v="5"/>
    <n v="138"/>
  </r>
  <r>
    <x v="624"/>
    <x v="2"/>
    <s v="2025-2026"/>
    <x v="0"/>
    <x v="48"/>
    <x v="3"/>
    <x v="3"/>
    <n v="4566"/>
    <x v="0"/>
    <x v="15"/>
    <x v="3"/>
    <x v="3"/>
    <n v="247"/>
  </r>
  <r>
    <x v="697"/>
    <x v="0"/>
    <s v="2024-2025"/>
    <x v="0"/>
    <x v="84"/>
    <x v="3"/>
    <x v="3"/>
    <n v="4215"/>
    <x v="0"/>
    <x v="3"/>
    <x v="1"/>
    <x v="1"/>
    <n v="246"/>
  </r>
  <r>
    <x v="239"/>
    <x v="0"/>
    <s v="2024-2025"/>
    <x v="0"/>
    <x v="55"/>
    <x v="3"/>
    <x v="3"/>
    <n v="4703"/>
    <x v="0"/>
    <x v="17"/>
    <x v="7"/>
    <x v="7"/>
    <n v="312"/>
  </r>
  <r>
    <x v="502"/>
    <x v="1"/>
    <s v="2023-2024"/>
    <x v="0"/>
    <x v="31"/>
    <x v="1"/>
    <x v="1"/>
    <n v="2116"/>
    <x v="0"/>
    <x v="4"/>
    <x v="6"/>
    <x v="6"/>
    <n v="30"/>
  </r>
  <r>
    <x v="275"/>
    <x v="0"/>
    <s v="2024-2025"/>
    <x v="0"/>
    <x v="79"/>
    <x v="6"/>
    <x v="6"/>
    <n v="5290"/>
    <x v="0"/>
    <x v="18"/>
    <x v="9"/>
    <x v="9"/>
    <n v="87"/>
  </r>
  <r>
    <x v="637"/>
    <x v="0"/>
    <s v="2024-2025"/>
    <x v="0"/>
    <x v="64"/>
    <x v="1"/>
    <x v="1"/>
    <n v="2350"/>
    <x v="0"/>
    <x v="1"/>
    <x v="8"/>
    <x v="8"/>
    <n v="778"/>
  </r>
  <r>
    <x v="324"/>
    <x v="1"/>
    <s v="2023-2024"/>
    <x v="0"/>
    <x v="49"/>
    <x v="4"/>
    <x v="4"/>
    <n v="3134"/>
    <x v="0"/>
    <x v="6"/>
    <x v="5"/>
    <x v="5"/>
    <n v="472"/>
  </r>
  <r>
    <x v="574"/>
    <x v="2"/>
    <s v="2025-2026"/>
    <x v="1"/>
    <x v="65"/>
    <x v="1"/>
    <x v="1"/>
    <n v="2131"/>
    <x v="0"/>
    <x v="4"/>
    <x v="2"/>
    <x v="2"/>
    <n v="305"/>
  </r>
  <r>
    <x v="186"/>
    <x v="2"/>
    <s v="2025-2026"/>
    <x v="0"/>
    <x v="56"/>
    <x v="1"/>
    <x v="1"/>
    <n v="2795"/>
    <x v="0"/>
    <x v="11"/>
    <x v="2"/>
    <x v="2"/>
    <n v="422"/>
  </r>
  <r>
    <x v="75"/>
    <x v="2"/>
    <s v="2025-2026"/>
    <x v="0"/>
    <x v="48"/>
    <x v="3"/>
    <x v="3"/>
    <n v="4566"/>
    <x v="0"/>
    <x v="15"/>
    <x v="3"/>
    <x v="3"/>
    <n v="432"/>
  </r>
  <r>
    <x v="89"/>
    <x v="0"/>
    <s v="2024-2025"/>
    <x v="1"/>
    <x v="70"/>
    <x v="4"/>
    <x v="4"/>
    <n v="3400"/>
    <x v="0"/>
    <x v="8"/>
    <x v="9"/>
    <x v="9"/>
    <n v="771"/>
  </r>
  <r>
    <x v="510"/>
    <x v="2"/>
    <s v="2025-2026"/>
    <x v="1"/>
    <x v="74"/>
    <x v="1"/>
    <x v="1"/>
    <n v="2485"/>
    <x v="0"/>
    <x v="1"/>
    <x v="0"/>
    <x v="0"/>
    <n v="721"/>
  </r>
  <r>
    <x v="643"/>
    <x v="0"/>
    <s v="2024-2025"/>
    <x v="0"/>
    <x v="13"/>
    <x v="1"/>
    <x v="1"/>
    <n v="2480"/>
    <x v="0"/>
    <x v="1"/>
    <x v="6"/>
    <x v="6"/>
    <n v="602"/>
  </r>
  <r>
    <x v="501"/>
    <x v="2"/>
    <s v="2025-2026"/>
    <x v="1"/>
    <x v="29"/>
    <x v="4"/>
    <x v="4"/>
    <n v="3500"/>
    <x v="0"/>
    <x v="8"/>
    <x v="4"/>
    <x v="4"/>
    <n v="81"/>
  </r>
  <r>
    <x v="392"/>
    <x v="0"/>
    <s v="2024-2025"/>
    <x v="0"/>
    <x v="73"/>
    <x v="6"/>
    <x v="6"/>
    <n v="5607"/>
    <x v="0"/>
    <x v="18"/>
    <x v="3"/>
    <x v="3"/>
    <n v="339"/>
  </r>
  <r>
    <x v="569"/>
    <x v="1"/>
    <s v="2023-2024"/>
    <x v="1"/>
    <x v="33"/>
    <x v="4"/>
    <x v="4"/>
    <n v="3280"/>
    <x v="0"/>
    <x v="8"/>
    <x v="6"/>
    <x v="6"/>
    <n v="409"/>
  </r>
  <r>
    <x v="221"/>
    <x v="0"/>
    <s v="2024-2025"/>
    <x v="0"/>
    <x v="52"/>
    <x v="3"/>
    <x v="3"/>
    <n v="4053"/>
    <x v="0"/>
    <x v="10"/>
    <x v="9"/>
    <x v="9"/>
    <n v="614"/>
  </r>
  <r>
    <x v="20"/>
    <x v="0"/>
    <s v="2024-2025"/>
    <x v="0"/>
    <x v="31"/>
    <x v="1"/>
    <x v="1"/>
    <n v="2116"/>
    <x v="0"/>
    <x v="4"/>
    <x v="1"/>
    <x v="1"/>
    <n v="795"/>
  </r>
  <r>
    <x v="76"/>
    <x v="2"/>
    <s v="2025-2026"/>
    <x v="1"/>
    <x v="24"/>
    <x v="1"/>
    <x v="1"/>
    <n v="2120"/>
    <x v="0"/>
    <x v="4"/>
    <x v="2"/>
    <x v="2"/>
    <n v="349"/>
  </r>
  <r>
    <x v="455"/>
    <x v="1"/>
    <s v="2023-2024"/>
    <x v="1"/>
    <x v="87"/>
    <x v="2"/>
    <x v="2"/>
    <n v="2609"/>
    <x v="0"/>
    <x v="2"/>
    <x v="4"/>
    <x v="4"/>
    <n v="259"/>
  </r>
  <r>
    <x v="451"/>
    <x v="0"/>
    <s v="2024-2025"/>
    <x v="0"/>
    <x v="5"/>
    <x v="1"/>
    <x v="1"/>
    <n v="2067"/>
    <x v="0"/>
    <x v="5"/>
    <x v="5"/>
    <x v="5"/>
    <n v="703"/>
  </r>
  <r>
    <x v="543"/>
    <x v="2"/>
    <s v="2025-2026"/>
    <x v="0"/>
    <x v="49"/>
    <x v="4"/>
    <x v="4"/>
    <n v="3134"/>
    <x v="0"/>
    <x v="6"/>
    <x v="0"/>
    <x v="0"/>
    <n v="137"/>
  </r>
  <r>
    <x v="474"/>
    <x v="1"/>
    <s v="2023-2024"/>
    <x v="1"/>
    <x v="46"/>
    <x v="3"/>
    <x v="3"/>
    <n v="4740"/>
    <x v="0"/>
    <x v="17"/>
    <x v="4"/>
    <x v="4"/>
    <n v="706"/>
  </r>
  <r>
    <x v="603"/>
    <x v="0"/>
    <s v="2024-2025"/>
    <x v="0"/>
    <x v="91"/>
    <x v="1"/>
    <x v="1"/>
    <n v="2064"/>
    <x v="0"/>
    <x v="5"/>
    <x v="6"/>
    <x v="6"/>
    <n v="569"/>
  </r>
  <r>
    <x v="331"/>
    <x v="0"/>
    <s v="2024-2025"/>
    <x v="0"/>
    <x v="40"/>
    <x v="4"/>
    <x v="4"/>
    <n v="3353"/>
    <x v="0"/>
    <x v="8"/>
    <x v="4"/>
    <x v="4"/>
    <n v="300"/>
  </r>
  <r>
    <x v="428"/>
    <x v="1"/>
    <s v="2023-2024"/>
    <x v="0"/>
    <x v="40"/>
    <x v="4"/>
    <x v="4"/>
    <n v="3353"/>
    <x v="0"/>
    <x v="8"/>
    <x v="0"/>
    <x v="0"/>
    <n v="729"/>
  </r>
  <r>
    <x v="252"/>
    <x v="0"/>
    <s v="2024-2025"/>
    <x v="0"/>
    <x v="92"/>
    <x v="3"/>
    <x v="3"/>
    <n v="4305"/>
    <x v="0"/>
    <x v="3"/>
    <x v="4"/>
    <x v="4"/>
    <n v="550"/>
  </r>
  <r>
    <x v="285"/>
    <x v="0"/>
    <s v="2024-2025"/>
    <x v="0"/>
    <x v="58"/>
    <x v="0"/>
    <x v="0"/>
    <n v="6027"/>
    <x v="0"/>
    <x v="0"/>
    <x v="1"/>
    <x v="1"/>
    <n v="84"/>
  </r>
  <r>
    <x v="383"/>
    <x v="1"/>
    <s v="2023-2024"/>
    <x v="0"/>
    <x v="35"/>
    <x v="3"/>
    <x v="3"/>
    <n v="4558"/>
    <x v="0"/>
    <x v="15"/>
    <x v="1"/>
    <x v="1"/>
    <n v="670"/>
  </r>
  <r>
    <x v="208"/>
    <x v="0"/>
    <s v="2024-2025"/>
    <x v="1"/>
    <x v="74"/>
    <x v="1"/>
    <x v="1"/>
    <n v="2485"/>
    <x v="0"/>
    <x v="1"/>
    <x v="6"/>
    <x v="6"/>
    <n v="452"/>
  </r>
  <r>
    <x v="5"/>
    <x v="0"/>
    <s v="2024-2025"/>
    <x v="0"/>
    <x v="31"/>
    <x v="1"/>
    <x v="1"/>
    <n v="2116"/>
    <x v="0"/>
    <x v="4"/>
    <x v="1"/>
    <x v="1"/>
    <n v="215"/>
  </r>
  <r>
    <x v="318"/>
    <x v="0"/>
    <s v="2024-2025"/>
    <x v="0"/>
    <x v="66"/>
    <x v="3"/>
    <x v="3"/>
    <n v="4883"/>
    <x v="0"/>
    <x v="12"/>
    <x v="4"/>
    <x v="4"/>
    <n v="99"/>
  </r>
  <r>
    <x v="361"/>
    <x v="0"/>
    <s v="2024-2025"/>
    <x v="0"/>
    <x v="82"/>
    <x v="3"/>
    <x v="3"/>
    <n v="4655"/>
    <x v="0"/>
    <x v="17"/>
    <x v="5"/>
    <x v="5"/>
    <n v="779"/>
  </r>
  <r>
    <x v="491"/>
    <x v="2"/>
    <s v="2025-2026"/>
    <x v="0"/>
    <x v="44"/>
    <x v="4"/>
    <x v="4"/>
    <n v="3977"/>
    <x v="0"/>
    <x v="16"/>
    <x v="0"/>
    <x v="0"/>
    <n v="44"/>
  </r>
  <r>
    <x v="9"/>
    <x v="0"/>
    <s v="2024-2025"/>
    <x v="0"/>
    <x v="38"/>
    <x v="3"/>
    <x v="3"/>
    <n v="4802"/>
    <x v="0"/>
    <x v="12"/>
    <x v="0"/>
    <x v="0"/>
    <n v="760"/>
  </r>
  <r>
    <x v="584"/>
    <x v="0"/>
    <s v="2024-2025"/>
    <x v="0"/>
    <x v="13"/>
    <x v="1"/>
    <x v="1"/>
    <n v="2480"/>
    <x v="0"/>
    <x v="1"/>
    <x v="2"/>
    <x v="2"/>
    <n v="365"/>
  </r>
  <r>
    <x v="493"/>
    <x v="2"/>
    <s v="2025-2026"/>
    <x v="0"/>
    <x v="90"/>
    <x v="3"/>
    <x v="3"/>
    <n v="4700"/>
    <x v="0"/>
    <x v="17"/>
    <x v="3"/>
    <x v="3"/>
    <n v="77"/>
  </r>
  <r>
    <x v="538"/>
    <x v="0"/>
    <s v="2024-2025"/>
    <x v="0"/>
    <x v="1"/>
    <x v="1"/>
    <x v="1"/>
    <n v="2478"/>
    <x v="0"/>
    <x v="1"/>
    <x v="3"/>
    <x v="3"/>
    <n v="394"/>
  </r>
  <r>
    <x v="348"/>
    <x v="1"/>
    <s v="2023-2024"/>
    <x v="0"/>
    <x v="39"/>
    <x v="0"/>
    <x v="0"/>
    <n v="6330"/>
    <x v="0"/>
    <x v="14"/>
    <x v="3"/>
    <x v="3"/>
    <n v="476"/>
  </r>
  <r>
    <x v="434"/>
    <x v="2"/>
    <s v="2025-2026"/>
    <x v="0"/>
    <x v="26"/>
    <x v="0"/>
    <x v="0"/>
    <n v="6280"/>
    <x v="0"/>
    <x v="14"/>
    <x v="9"/>
    <x v="9"/>
    <n v="783"/>
  </r>
  <r>
    <x v="50"/>
    <x v="0"/>
    <s v="2024-2025"/>
    <x v="1"/>
    <x v="88"/>
    <x v="6"/>
    <x v="6"/>
    <n v="5011"/>
    <x v="0"/>
    <x v="13"/>
    <x v="3"/>
    <x v="3"/>
    <n v="85"/>
  </r>
  <r>
    <x v="429"/>
    <x v="0"/>
    <s v="2024-2025"/>
    <x v="1"/>
    <x v="80"/>
    <x v="0"/>
    <x v="0"/>
    <n v="6109"/>
    <x v="0"/>
    <x v="14"/>
    <x v="9"/>
    <x v="9"/>
    <n v="218"/>
  </r>
  <r>
    <x v="548"/>
    <x v="0"/>
    <s v="2024-2025"/>
    <x v="1"/>
    <x v="28"/>
    <x v="1"/>
    <x v="1"/>
    <n v="2830"/>
    <x v="0"/>
    <x v="11"/>
    <x v="4"/>
    <x v="4"/>
    <n v="549"/>
  </r>
  <r>
    <x v="361"/>
    <x v="0"/>
    <s v="2024-2025"/>
    <x v="0"/>
    <x v="33"/>
    <x v="4"/>
    <x v="4"/>
    <n v="3280"/>
    <x v="0"/>
    <x v="8"/>
    <x v="4"/>
    <x v="4"/>
    <n v="653"/>
  </r>
  <r>
    <x v="59"/>
    <x v="0"/>
    <s v="2024-2025"/>
    <x v="0"/>
    <x v="48"/>
    <x v="3"/>
    <x v="3"/>
    <n v="4566"/>
    <x v="0"/>
    <x v="15"/>
    <x v="4"/>
    <x v="4"/>
    <n v="369"/>
  </r>
  <r>
    <x v="410"/>
    <x v="1"/>
    <s v="2023-2024"/>
    <x v="0"/>
    <x v="35"/>
    <x v="3"/>
    <x v="3"/>
    <n v="4558"/>
    <x v="0"/>
    <x v="15"/>
    <x v="0"/>
    <x v="0"/>
    <n v="121"/>
  </r>
  <r>
    <x v="344"/>
    <x v="1"/>
    <s v="2023-2024"/>
    <x v="0"/>
    <x v="6"/>
    <x v="0"/>
    <x v="0"/>
    <n v="6010"/>
    <x v="0"/>
    <x v="0"/>
    <x v="5"/>
    <x v="5"/>
    <n v="660"/>
  </r>
  <r>
    <x v="444"/>
    <x v="2"/>
    <s v="2025-2026"/>
    <x v="1"/>
    <x v="11"/>
    <x v="5"/>
    <x v="5"/>
    <n v="7010"/>
    <x v="0"/>
    <x v="9"/>
    <x v="4"/>
    <x v="4"/>
    <n v="731"/>
  </r>
  <r>
    <x v="416"/>
    <x v="2"/>
    <s v="2025-2026"/>
    <x v="0"/>
    <x v="84"/>
    <x v="3"/>
    <x v="3"/>
    <n v="4215"/>
    <x v="0"/>
    <x v="3"/>
    <x v="0"/>
    <x v="0"/>
    <n v="652"/>
  </r>
  <r>
    <x v="215"/>
    <x v="2"/>
    <s v="2025-2026"/>
    <x v="1"/>
    <x v="7"/>
    <x v="4"/>
    <x v="4"/>
    <n v="3175"/>
    <x v="0"/>
    <x v="6"/>
    <x v="0"/>
    <x v="0"/>
    <n v="348"/>
  </r>
  <r>
    <x v="175"/>
    <x v="1"/>
    <s v="2023-2024"/>
    <x v="0"/>
    <x v="52"/>
    <x v="3"/>
    <x v="3"/>
    <n v="4053"/>
    <x v="0"/>
    <x v="10"/>
    <x v="5"/>
    <x v="5"/>
    <n v="101"/>
  </r>
  <r>
    <x v="350"/>
    <x v="0"/>
    <s v="2024-2025"/>
    <x v="1"/>
    <x v="14"/>
    <x v="1"/>
    <x v="1"/>
    <n v="2790"/>
    <x v="0"/>
    <x v="11"/>
    <x v="5"/>
    <x v="5"/>
    <n v="451"/>
  </r>
  <r>
    <x v="411"/>
    <x v="0"/>
    <s v="2024-2025"/>
    <x v="0"/>
    <x v="67"/>
    <x v="3"/>
    <x v="3"/>
    <n v="4551"/>
    <x v="0"/>
    <x v="15"/>
    <x v="0"/>
    <x v="0"/>
    <n v="398"/>
  </r>
  <r>
    <x v="282"/>
    <x v="0"/>
    <s v="2024-2025"/>
    <x v="0"/>
    <x v="65"/>
    <x v="1"/>
    <x v="1"/>
    <n v="2131"/>
    <x v="0"/>
    <x v="4"/>
    <x v="1"/>
    <x v="1"/>
    <n v="302"/>
  </r>
  <r>
    <x v="310"/>
    <x v="0"/>
    <s v="2024-2025"/>
    <x v="1"/>
    <x v="83"/>
    <x v="0"/>
    <x v="0"/>
    <n v="6052"/>
    <x v="0"/>
    <x v="0"/>
    <x v="5"/>
    <x v="5"/>
    <n v="155"/>
  </r>
  <r>
    <x v="244"/>
    <x v="0"/>
    <s v="2024-2025"/>
    <x v="0"/>
    <x v="95"/>
    <x v="7"/>
    <x v="7"/>
    <n v="870"/>
    <x v="0"/>
    <x v="19"/>
    <x v="4"/>
    <x v="4"/>
    <n v="766"/>
  </r>
  <r>
    <x v="155"/>
    <x v="2"/>
    <s v="2025-2026"/>
    <x v="0"/>
    <x v="23"/>
    <x v="1"/>
    <x v="1"/>
    <n v="2650"/>
    <x v="0"/>
    <x v="11"/>
    <x v="1"/>
    <x v="1"/>
    <n v="176"/>
  </r>
  <r>
    <x v="551"/>
    <x v="0"/>
    <s v="2024-2025"/>
    <x v="0"/>
    <x v="84"/>
    <x v="3"/>
    <x v="3"/>
    <n v="4215"/>
    <x v="0"/>
    <x v="3"/>
    <x v="2"/>
    <x v="2"/>
    <n v="602"/>
  </r>
  <r>
    <x v="604"/>
    <x v="2"/>
    <s v="2025-2026"/>
    <x v="1"/>
    <x v="22"/>
    <x v="1"/>
    <x v="1"/>
    <n v="2539"/>
    <x v="0"/>
    <x v="2"/>
    <x v="5"/>
    <x v="5"/>
    <n v="562"/>
  </r>
  <r>
    <x v="469"/>
    <x v="2"/>
    <s v="2025-2026"/>
    <x v="0"/>
    <x v="19"/>
    <x v="1"/>
    <x v="1"/>
    <n v="2800"/>
    <x v="0"/>
    <x v="11"/>
    <x v="5"/>
    <x v="5"/>
    <n v="114"/>
  </r>
  <r>
    <x v="213"/>
    <x v="1"/>
    <s v="2023-2024"/>
    <x v="0"/>
    <x v="92"/>
    <x v="3"/>
    <x v="3"/>
    <n v="4305"/>
    <x v="0"/>
    <x v="3"/>
    <x v="5"/>
    <x v="5"/>
    <n v="512"/>
  </r>
  <r>
    <x v="652"/>
    <x v="1"/>
    <s v="2023-2024"/>
    <x v="0"/>
    <x v="90"/>
    <x v="3"/>
    <x v="3"/>
    <n v="4700"/>
    <x v="0"/>
    <x v="17"/>
    <x v="7"/>
    <x v="7"/>
    <n v="649"/>
  </r>
  <r>
    <x v="636"/>
    <x v="0"/>
    <s v="2024-2025"/>
    <x v="0"/>
    <x v="2"/>
    <x v="2"/>
    <x v="2"/>
    <n v="2617"/>
    <x v="0"/>
    <x v="2"/>
    <x v="9"/>
    <x v="9"/>
    <n v="596"/>
  </r>
  <r>
    <x v="21"/>
    <x v="1"/>
    <s v="2023-2024"/>
    <x v="0"/>
    <x v="65"/>
    <x v="1"/>
    <x v="1"/>
    <n v="2131"/>
    <x v="0"/>
    <x v="4"/>
    <x v="4"/>
    <x v="4"/>
    <n v="595"/>
  </r>
  <r>
    <x v="594"/>
    <x v="1"/>
    <s v="2023-2024"/>
    <x v="0"/>
    <x v="12"/>
    <x v="3"/>
    <x v="3"/>
    <n v="4068"/>
    <x v="0"/>
    <x v="10"/>
    <x v="1"/>
    <x v="1"/>
    <n v="265"/>
  </r>
  <r>
    <x v="299"/>
    <x v="2"/>
    <s v="2025-2026"/>
    <x v="1"/>
    <x v="46"/>
    <x v="3"/>
    <x v="3"/>
    <n v="4740"/>
    <x v="0"/>
    <x v="17"/>
    <x v="7"/>
    <x v="7"/>
    <n v="295"/>
  </r>
  <r>
    <x v="112"/>
    <x v="0"/>
    <s v="2024-2025"/>
    <x v="0"/>
    <x v="37"/>
    <x v="1"/>
    <x v="1"/>
    <n v="2750"/>
    <x v="0"/>
    <x v="11"/>
    <x v="5"/>
    <x v="5"/>
    <n v="336"/>
  </r>
  <r>
    <x v="572"/>
    <x v="0"/>
    <s v="2024-2025"/>
    <x v="0"/>
    <x v="57"/>
    <x v="6"/>
    <x v="6"/>
    <n v="5082"/>
    <x v="0"/>
    <x v="13"/>
    <x v="4"/>
    <x v="4"/>
    <n v="51"/>
  </r>
  <r>
    <x v="258"/>
    <x v="2"/>
    <s v="2025-2026"/>
    <x v="1"/>
    <x v="46"/>
    <x v="3"/>
    <x v="3"/>
    <n v="4740"/>
    <x v="0"/>
    <x v="17"/>
    <x v="3"/>
    <x v="3"/>
    <n v="39"/>
  </r>
  <r>
    <x v="187"/>
    <x v="1"/>
    <s v="2023-2024"/>
    <x v="1"/>
    <x v="0"/>
    <x v="0"/>
    <x v="0"/>
    <n v="6021"/>
    <x v="0"/>
    <x v="0"/>
    <x v="7"/>
    <x v="7"/>
    <n v="390"/>
  </r>
  <r>
    <x v="46"/>
    <x v="2"/>
    <s v="2025-2026"/>
    <x v="1"/>
    <x v="88"/>
    <x v="6"/>
    <x v="6"/>
    <n v="5011"/>
    <x v="0"/>
    <x v="13"/>
    <x v="9"/>
    <x v="9"/>
    <n v="741"/>
  </r>
  <r>
    <x v="325"/>
    <x v="0"/>
    <s v="2024-2025"/>
    <x v="0"/>
    <x v="62"/>
    <x v="0"/>
    <x v="0"/>
    <n v="6112"/>
    <x v="0"/>
    <x v="14"/>
    <x v="0"/>
    <x v="0"/>
    <n v="274"/>
  </r>
  <r>
    <x v="263"/>
    <x v="0"/>
    <s v="2024-2025"/>
    <x v="1"/>
    <x v="36"/>
    <x v="4"/>
    <x v="4"/>
    <n v="3148"/>
    <x v="0"/>
    <x v="6"/>
    <x v="2"/>
    <x v="2"/>
    <n v="735"/>
  </r>
  <r>
    <x v="580"/>
    <x v="1"/>
    <s v="2023-2024"/>
    <x v="1"/>
    <x v="96"/>
    <x v="4"/>
    <x v="4"/>
    <n v="3690"/>
    <x v="0"/>
    <x v="16"/>
    <x v="2"/>
    <x v="2"/>
    <n v="592"/>
  </r>
  <r>
    <x v="682"/>
    <x v="0"/>
    <s v="2024-2025"/>
    <x v="0"/>
    <x v="3"/>
    <x v="3"/>
    <x v="3"/>
    <n v="4220"/>
    <x v="0"/>
    <x v="3"/>
    <x v="0"/>
    <x v="0"/>
    <n v="187"/>
  </r>
  <r>
    <x v="269"/>
    <x v="0"/>
    <s v="2024-2025"/>
    <x v="0"/>
    <x v="95"/>
    <x v="7"/>
    <x v="7"/>
    <n v="870"/>
    <x v="0"/>
    <x v="19"/>
    <x v="9"/>
    <x v="9"/>
    <n v="384"/>
  </r>
  <r>
    <x v="662"/>
    <x v="2"/>
    <s v="2025-2026"/>
    <x v="0"/>
    <x v="41"/>
    <x v="5"/>
    <x v="5"/>
    <n v="7320"/>
    <x v="0"/>
    <x v="9"/>
    <x v="3"/>
    <x v="3"/>
    <n v="800"/>
  </r>
  <r>
    <x v="116"/>
    <x v="2"/>
    <s v="2025-2026"/>
    <x v="0"/>
    <x v="31"/>
    <x v="1"/>
    <x v="1"/>
    <n v="2116"/>
    <x v="0"/>
    <x v="4"/>
    <x v="4"/>
    <x v="4"/>
    <n v="396"/>
  </r>
  <r>
    <x v="179"/>
    <x v="0"/>
    <s v="2024-2025"/>
    <x v="0"/>
    <x v="92"/>
    <x v="3"/>
    <x v="3"/>
    <n v="4305"/>
    <x v="0"/>
    <x v="3"/>
    <x v="0"/>
    <x v="0"/>
    <n v="571"/>
  </r>
  <r>
    <x v="521"/>
    <x v="0"/>
    <s v="2024-2025"/>
    <x v="0"/>
    <x v="90"/>
    <x v="3"/>
    <x v="3"/>
    <n v="4700"/>
    <x v="0"/>
    <x v="17"/>
    <x v="3"/>
    <x v="3"/>
    <n v="294"/>
  </r>
  <r>
    <x v="412"/>
    <x v="2"/>
    <s v="2025-2026"/>
    <x v="0"/>
    <x v="1"/>
    <x v="1"/>
    <x v="1"/>
    <n v="2478"/>
    <x v="0"/>
    <x v="1"/>
    <x v="3"/>
    <x v="3"/>
    <n v="390"/>
  </r>
  <r>
    <x v="211"/>
    <x v="0"/>
    <s v="2024-2025"/>
    <x v="0"/>
    <x v="39"/>
    <x v="0"/>
    <x v="0"/>
    <n v="6330"/>
    <x v="0"/>
    <x v="14"/>
    <x v="6"/>
    <x v="6"/>
    <n v="610"/>
  </r>
  <r>
    <x v="543"/>
    <x v="2"/>
    <s v="2025-2026"/>
    <x v="1"/>
    <x v="57"/>
    <x v="6"/>
    <x v="6"/>
    <n v="5082"/>
    <x v="0"/>
    <x v="13"/>
    <x v="4"/>
    <x v="4"/>
    <n v="368"/>
  </r>
  <r>
    <x v="547"/>
    <x v="0"/>
    <s v="2024-2025"/>
    <x v="1"/>
    <x v="85"/>
    <x v="0"/>
    <x v="0"/>
    <n v="6530"/>
    <x v="0"/>
    <x v="20"/>
    <x v="3"/>
    <x v="3"/>
    <n v="96"/>
  </r>
  <r>
    <x v="631"/>
    <x v="0"/>
    <s v="2024-2025"/>
    <x v="1"/>
    <x v="43"/>
    <x v="1"/>
    <x v="1"/>
    <n v="2560"/>
    <x v="0"/>
    <x v="2"/>
    <x v="3"/>
    <x v="3"/>
    <n v="230"/>
  </r>
  <r>
    <x v="226"/>
    <x v="0"/>
    <s v="2024-2025"/>
    <x v="0"/>
    <x v="26"/>
    <x v="0"/>
    <x v="0"/>
    <n v="6280"/>
    <x v="0"/>
    <x v="14"/>
    <x v="1"/>
    <x v="1"/>
    <n v="554"/>
  </r>
  <r>
    <x v="377"/>
    <x v="1"/>
    <s v="2023-2024"/>
    <x v="1"/>
    <x v="17"/>
    <x v="3"/>
    <x v="3"/>
    <n v="4825"/>
    <x v="0"/>
    <x v="12"/>
    <x v="7"/>
    <x v="7"/>
    <n v="269"/>
  </r>
  <r>
    <x v="333"/>
    <x v="2"/>
    <s v="2025-2026"/>
    <x v="0"/>
    <x v="85"/>
    <x v="0"/>
    <x v="0"/>
    <n v="6530"/>
    <x v="0"/>
    <x v="20"/>
    <x v="1"/>
    <x v="1"/>
    <n v="104"/>
  </r>
  <r>
    <x v="349"/>
    <x v="1"/>
    <s v="2023-2024"/>
    <x v="0"/>
    <x v="26"/>
    <x v="0"/>
    <x v="0"/>
    <n v="6280"/>
    <x v="0"/>
    <x v="14"/>
    <x v="2"/>
    <x v="2"/>
    <n v="298"/>
  </r>
  <r>
    <x v="516"/>
    <x v="2"/>
    <s v="2025-2026"/>
    <x v="0"/>
    <x v="63"/>
    <x v="1"/>
    <x v="1"/>
    <n v="2015"/>
    <x v="0"/>
    <x v="5"/>
    <x v="1"/>
    <x v="1"/>
    <n v="379"/>
  </r>
  <r>
    <x v="268"/>
    <x v="1"/>
    <s v="2023-2024"/>
    <x v="0"/>
    <x v="16"/>
    <x v="0"/>
    <x v="0"/>
    <n v="6030"/>
    <x v="0"/>
    <x v="0"/>
    <x v="7"/>
    <x v="7"/>
    <n v="312"/>
  </r>
  <r>
    <x v="444"/>
    <x v="2"/>
    <s v="2025-2026"/>
    <x v="0"/>
    <x v="47"/>
    <x v="1"/>
    <x v="1"/>
    <n v="2101"/>
    <x v="0"/>
    <x v="4"/>
    <x v="6"/>
    <x v="6"/>
    <n v="690"/>
  </r>
  <r>
    <x v="124"/>
    <x v="0"/>
    <s v="2024-2025"/>
    <x v="0"/>
    <x v="12"/>
    <x v="3"/>
    <x v="3"/>
    <n v="4068"/>
    <x v="0"/>
    <x v="10"/>
    <x v="4"/>
    <x v="4"/>
    <n v="345"/>
  </r>
  <r>
    <x v="406"/>
    <x v="1"/>
    <s v="2023-2024"/>
    <x v="1"/>
    <x v="88"/>
    <x v="6"/>
    <x v="6"/>
    <n v="5011"/>
    <x v="0"/>
    <x v="13"/>
    <x v="2"/>
    <x v="2"/>
    <n v="79"/>
  </r>
  <r>
    <x v="444"/>
    <x v="2"/>
    <s v="2025-2026"/>
    <x v="0"/>
    <x v="55"/>
    <x v="3"/>
    <x v="3"/>
    <n v="4703"/>
    <x v="0"/>
    <x v="17"/>
    <x v="9"/>
    <x v="9"/>
    <n v="134"/>
  </r>
  <r>
    <x v="697"/>
    <x v="0"/>
    <s v="2024-2025"/>
    <x v="0"/>
    <x v="52"/>
    <x v="3"/>
    <x v="3"/>
    <n v="4053"/>
    <x v="0"/>
    <x v="10"/>
    <x v="3"/>
    <x v="3"/>
    <n v="408"/>
  </r>
  <r>
    <x v="605"/>
    <x v="0"/>
    <s v="2024-2025"/>
    <x v="0"/>
    <x v="52"/>
    <x v="3"/>
    <x v="3"/>
    <n v="4053"/>
    <x v="0"/>
    <x v="10"/>
    <x v="6"/>
    <x v="6"/>
    <n v="470"/>
  </r>
  <r>
    <x v="79"/>
    <x v="0"/>
    <s v="2024-2025"/>
    <x v="0"/>
    <x v="92"/>
    <x v="3"/>
    <x v="3"/>
    <n v="4305"/>
    <x v="0"/>
    <x v="3"/>
    <x v="9"/>
    <x v="9"/>
    <n v="227"/>
  </r>
  <r>
    <x v="124"/>
    <x v="0"/>
    <s v="2024-2025"/>
    <x v="1"/>
    <x v="0"/>
    <x v="0"/>
    <x v="0"/>
    <n v="6021"/>
    <x v="0"/>
    <x v="0"/>
    <x v="5"/>
    <x v="5"/>
    <n v="127"/>
  </r>
  <r>
    <x v="710"/>
    <x v="2"/>
    <s v="2025-2026"/>
    <x v="0"/>
    <x v="13"/>
    <x v="1"/>
    <x v="1"/>
    <n v="2480"/>
    <x v="0"/>
    <x v="1"/>
    <x v="2"/>
    <x v="2"/>
    <n v="40"/>
  </r>
  <r>
    <x v="293"/>
    <x v="1"/>
    <s v="2023-2024"/>
    <x v="1"/>
    <x v="87"/>
    <x v="2"/>
    <x v="2"/>
    <n v="2609"/>
    <x v="0"/>
    <x v="2"/>
    <x v="0"/>
    <x v="0"/>
    <n v="100"/>
  </r>
  <r>
    <x v="406"/>
    <x v="1"/>
    <s v="2023-2024"/>
    <x v="0"/>
    <x v="90"/>
    <x v="3"/>
    <x v="3"/>
    <n v="4700"/>
    <x v="0"/>
    <x v="17"/>
    <x v="2"/>
    <x v="2"/>
    <n v="382"/>
  </r>
  <r>
    <x v="423"/>
    <x v="0"/>
    <s v="2024-2025"/>
    <x v="0"/>
    <x v="39"/>
    <x v="0"/>
    <x v="0"/>
    <n v="6330"/>
    <x v="0"/>
    <x v="14"/>
    <x v="2"/>
    <x v="2"/>
    <n v="63"/>
  </r>
  <r>
    <x v="439"/>
    <x v="0"/>
    <s v="2024-2025"/>
    <x v="1"/>
    <x v="7"/>
    <x v="4"/>
    <x v="4"/>
    <n v="3175"/>
    <x v="0"/>
    <x v="6"/>
    <x v="6"/>
    <x v="6"/>
    <n v="151"/>
  </r>
  <r>
    <x v="21"/>
    <x v="1"/>
    <s v="2023-2024"/>
    <x v="0"/>
    <x v="67"/>
    <x v="3"/>
    <x v="3"/>
    <n v="4551"/>
    <x v="0"/>
    <x v="15"/>
    <x v="6"/>
    <x v="6"/>
    <n v="357"/>
  </r>
  <r>
    <x v="527"/>
    <x v="1"/>
    <s v="2023-2024"/>
    <x v="0"/>
    <x v="86"/>
    <x v="0"/>
    <x v="0"/>
    <n v="6725"/>
    <x v="0"/>
    <x v="20"/>
    <x v="9"/>
    <x v="9"/>
    <n v="395"/>
  </r>
  <r>
    <x v="507"/>
    <x v="1"/>
    <s v="2023-2024"/>
    <x v="0"/>
    <x v="5"/>
    <x v="1"/>
    <x v="1"/>
    <n v="2067"/>
    <x v="0"/>
    <x v="5"/>
    <x v="2"/>
    <x v="2"/>
    <n v="146"/>
  </r>
  <r>
    <x v="622"/>
    <x v="2"/>
    <s v="2025-2026"/>
    <x v="0"/>
    <x v="66"/>
    <x v="3"/>
    <x v="3"/>
    <n v="4883"/>
    <x v="0"/>
    <x v="12"/>
    <x v="7"/>
    <x v="7"/>
    <n v="347"/>
  </r>
  <r>
    <x v="694"/>
    <x v="2"/>
    <s v="2025-2026"/>
    <x v="0"/>
    <x v="64"/>
    <x v="1"/>
    <x v="1"/>
    <n v="2350"/>
    <x v="0"/>
    <x v="1"/>
    <x v="5"/>
    <x v="5"/>
    <n v="586"/>
  </r>
  <r>
    <x v="211"/>
    <x v="0"/>
    <s v="2024-2025"/>
    <x v="1"/>
    <x v="22"/>
    <x v="1"/>
    <x v="1"/>
    <n v="2539"/>
    <x v="0"/>
    <x v="2"/>
    <x v="9"/>
    <x v="9"/>
    <n v="382"/>
  </r>
  <r>
    <x v="99"/>
    <x v="0"/>
    <s v="2024-2025"/>
    <x v="0"/>
    <x v="95"/>
    <x v="7"/>
    <x v="7"/>
    <n v="870"/>
    <x v="0"/>
    <x v="19"/>
    <x v="5"/>
    <x v="5"/>
    <n v="66"/>
  </r>
  <r>
    <x v="232"/>
    <x v="1"/>
    <s v="2023-2024"/>
    <x v="0"/>
    <x v="18"/>
    <x v="6"/>
    <x v="6"/>
    <n v="5168"/>
    <x v="0"/>
    <x v="13"/>
    <x v="3"/>
    <x v="3"/>
    <n v="240"/>
  </r>
  <r>
    <x v="388"/>
    <x v="2"/>
    <s v="2025-2026"/>
    <x v="0"/>
    <x v="2"/>
    <x v="2"/>
    <x v="2"/>
    <n v="2617"/>
    <x v="0"/>
    <x v="2"/>
    <x v="2"/>
    <x v="2"/>
    <n v="604"/>
  </r>
  <r>
    <x v="445"/>
    <x v="0"/>
    <s v="2024-2025"/>
    <x v="1"/>
    <x v="82"/>
    <x v="3"/>
    <x v="3"/>
    <n v="4655"/>
    <x v="0"/>
    <x v="17"/>
    <x v="3"/>
    <x v="3"/>
    <n v="284"/>
  </r>
  <r>
    <x v="217"/>
    <x v="0"/>
    <s v="2024-2025"/>
    <x v="0"/>
    <x v="28"/>
    <x v="1"/>
    <x v="1"/>
    <n v="2830"/>
    <x v="0"/>
    <x v="11"/>
    <x v="5"/>
    <x v="5"/>
    <n v="426"/>
  </r>
  <r>
    <x v="437"/>
    <x v="0"/>
    <s v="2024-2025"/>
    <x v="1"/>
    <x v="56"/>
    <x v="1"/>
    <x v="1"/>
    <n v="2795"/>
    <x v="0"/>
    <x v="11"/>
    <x v="5"/>
    <x v="5"/>
    <n v="101"/>
  </r>
  <r>
    <x v="48"/>
    <x v="0"/>
    <s v="2024-2025"/>
    <x v="1"/>
    <x v="52"/>
    <x v="3"/>
    <x v="3"/>
    <n v="4053"/>
    <x v="0"/>
    <x v="10"/>
    <x v="2"/>
    <x v="2"/>
    <n v="321"/>
  </r>
  <r>
    <x v="125"/>
    <x v="2"/>
    <s v="2025-2026"/>
    <x v="1"/>
    <x v="81"/>
    <x v="3"/>
    <x v="3"/>
    <n v="4680"/>
    <x v="0"/>
    <x v="17"/>
    <x v="5"/>
    <x v="5"/>
    <n v="324"/>
  </r>
  <r>
    <x v="43"/>
    <x v="1"/>
    <s v="2023-2024"/>
    <x v="0"/>
    <x v="84"/>
    <x v="3"/>
    <x v="3"/>
    <n v="4215"/>
    <x v="0"/>
    <x v="3"/>
    <x v="2"/>
    <x v="2"/>
    <n v="559"/>
  </r>
  <r>
    <x v="428"/>
    <x v="1"/>
    <s v="2023-2024"/>
    <x v="0"/>
    <x v="47"/>
    <x v="1"/>
    <x v="1"/>
    <n v="2101"/>
    <x v="0"/>
    <x v="4"/>
    <x v="2"/>
    <x v="2"/>
    <n v="316"/>
  </r>
  <r>
    <x v="688"/>
    <x v="0"/>
    <s v="2024-2025"/>
    <x v="1"/>
    <x v="70"/>
    <x v="4"/>
    <x v="4"/>
    <n v="3400"/>
    <x v="0"/>
    <x v="8"/>
    <x v="1"/>
    <x v="1"/>
    <n v="303"/>
  </r>
  <r>
    <x v="552"/>
    <x v="2"/>
    <s v="2025-2026"/>
    <x v="0"/>
    <x v="10"/>
    <x v="4"/>
    <x v="4"/>
    <n v="3551"/>
    <x v="0"/>
    <x v="8"/>
    <x v="5"/>
    <x v="5"/>
    <n v="411"/>
  </r>
  <r>
    <x v="546"/>
    <x v="1"/>
    <s v="2023-2024"/>
    <x v="1"/>
    <x v="85"/>
    <x v="0"/>
    <x v="0"/>
    <n v="6530"/>
    <x v="0"/>
    <x v="20"/>
    <x v="3"/>
    <x v="3"/>
    <n v="764"/>
  </r>
  <r>
    <x v="73"/>
    <x v="1"/>
    <s v="2023-2024"/>
    <x v="0"/>
    <x v="2"/>
    <x v="2"/>
    <x v="2"/>
    <n v="2617"/>
    <x v="0"/>
    <x v="2"/>
    <x v="3"/>
    <x v="3"/>
    <n v="350"/>
  </r>
  <r>
    <x v="616"/>
    <x v="1"/>
    <s v="2023-2024"/>
    <x v="0"/>
    <x v="63"/>
    <x v="1"/>
    <x v="1"/>
    <n v="2015"/>
    <x v="0"/>
    <x v="5"/>
    <x v="6"/>
    <x v="6"/>
    <n v="205"/>
  </r>
  <r>
    <x v="193"/>
    <x v="2"/>
    <s v="2025-2026"/>
    <x v="0"/>
    <x v="72"/>
    <x v="4"/>
    <x v="4"/>
    <n v="3931"/>
    <x v="0"/>
    <x v="16"/>
    <x v="7"/>
    <x v="7"/>
    <n v="630"/>
  </r>
  <r>
    <x v="343"/>
    <x v="1"/>
    <s v="2023-2024"/>
    <x v="0"/>
    <x v="18"/>
    <x v="6"/>
    <x v="6"/>
    <n v="5168"/>
    <x v="0"/>
    <x v="13"/>
    <x v="7"/>
    <x v="7"/>
    <n v="507"/>
  </r>
  <r>
    <x v="396"/>
    <x v="0"/>
    <s v="2024-2025"/>
    <x v="0"/>
    <x v="50"/>
    <x v="4"/>
    <x v="4"/>
    <n v="3179"/>
    <x v="0"/>
    <x v="6"/>
    <x v="4"/>
    <x v="4"/>
    <n v="385"/>
  </r>
  <r>
    <x v="113"/>
    <x v="2"/>
    <s v="2025-2026"/>
    <x v="1"/>
    <x v="75"/>
    <x v="0"/>
    <x v="0"/>
    <n v="6450"/>
    <x v="0"/>
    <x v="20"/>
    <x v="3"/>
    <x v="3"/>
    <n v="478"/>
  </r>
  <r>
    <x v="432"/>
    <x v="0"/>
    <s v="2024-2025"/>
    <x v="0"/>
    <x v="71"/>
    <x v="6"/>
    <x v="6"/>
    <n v="5043"/>
    <x v="0"/>
    <x v="13"/>
    <x v="7"/>
    <x v="7"/>
    <n v="241"/>
  </r>
  <r>
    <x v="179"/>
    <x v="0"/>
    <s v="2024-2025"/>
    <x v="0"/>
    <x v="1"/>
    <x v="1"/>
    <x v="1"/>
    <n v="2478"/>
    <x v="0"/>
    <x v="1"/>
    <x v="7"/>
    <x v="7"/>
    <n v="783"/>
  </r>
  <r>
    <x v="427"/>
    <x v="0"/>
    <s v="2024-2025"/>
    <x v="0"/>
    <x v="27"/>
    <x v="4"/>
    <x v="4"/>
    <n v="3066"/>
    <x v="0"/>
    <x v="7"/>
    <x v="6"/>
    <x v="6"/>
    <n v="224"/>
  </r>
  <r>
    <x v="419"/>
    <x v="1"/>
    <s v="2023-2024"/>
    <x v="1"/>
    <x v="75"/>
    <x v="0"/>
    <x v="0"/>
    <n v="6450"/>
    <x v="0"/>
    <x v="20"/>
    <x v="4"/>
    <x v="4"/>
    <n v="288"/>
  </r>
  <r>
    <x v="95"/>
    <x v="1"/>
    <s v="2023-2024"/>
    <x v="0"/>
    <x v="41"/>
    <x v="5"/>
    <x v="5"/>
    <n v="7320"/>
    <x v="0"/>
    <x v="9"/>
    <x v="2"/>
    <x v="2"/>
    <n v="191"/>
  </r>
  <r>
    <x v="516"/>
    <x v="2"/>
    <s v="2025-2026"/>
    <x v="0"/>
    <x v="87"/>
    <x v="2"/>
    <x v="2"/>
    <n v="2609"/>
    <x v="0"/>
    <x v="2"/>
    <x v="3"/>
    <x v="3"/>
    <n v="232"/>
  </r>
  <r>
    <x v="570"/>
    <x v="2"/>
    <s v="2025-2026"/>
    <x v="0"/>
    <x v="39"/>
    <x v="0"/>
    <x v="0"/>
    <n v="6330"/>
    <x v="0"/>
    <x v="14"/>
    <x v="0"/>
    <x v="0"/>
    <n v="249"/>
  </r>
  <r>
    <x v="556"/>
    <x v="0"/>
    <s v="2024-2025"/>
    <x v="0"/>
    <x v="10"/>
    <x v="4"/>
    <x v="4"/>
    <n v="3551"/>
    <x v="0"/>
    <x v="8"/>
    <x v="9"/>
    <x v="9"/>
    <n v="268"/>
  </r>
  <r>
    <x v="233"/>
    <x v="2"/>
    <s v="2025-2026"/>
    <x v="1"/>
    <x v="14"/>
    <x v="1"/>
    <x v="1"/>
    <n v="2790"/>
    <x v="0"/>
    <x v="11"/>
    <x v="2"/>
    <x v="2"/>
    <n v="464"/>
  </r>
  <r>
    <x v="701"/>
    <x v="1"/>
    <s v="2023-2024"/>
    <x v="0"/>
    <x v="47"/>
    <x v="1"/>
    <x v="1"/>
    <n v="2101"/>
    <x v="0"/>
    <x v="4"/>
    <x v="5"/>
    <x v="5"/>
    <n v="117"/>
  </r>
  <r>
    <x v="419"/>
    <x v="1"/>
    <s v="2023-2024"/>
    <x v="0"/>
    <x v="16"/>
    <x v="0"/>
    <x v="0"/>
    <n v="6030"/>
    <x v="0"/>
    <x v="0"/>
    <x v="5"/>
    <x v="5"/>
    <n v="795"/>
  </r>
  <r>
    <x v="392"/>
    <x v="0"/>
    <s v="2024-2025"/>
    <x v="0"/>
    <x v="19"/>
    <x v="1"/>
    <x v="1"/>
    <n v="2800"/>
    <x v="0"/>
    <x v="11"/>
    <x v="1"/>
    <x v="1"/>
    <n v="60"/>
  </r>
  <r>
    <x v="275"/>
    <x v="0"/>
    <s v="2024-2025"/>
    <x v="0"/>
    <x v="76"/>
    <x v="1"/>
    <x v="1"/>
    <n v="2031"/>
    <x v="0"/>
    <x v="5"/>
    <x v="6"/>
    <x v="6"/>
    <n v="479"/>
  </r>
  <r>
    <x v="276"/>
    <x v="2"/>
    <s v="2025-2026"/>
    <x v="0"/>
    <x v="59"/>
    <x v="3"/>
    <x v="3"/>
    <n v="4509"/>
    <x v="0"/>
    <x v="3"/>
    <x v="1"/>
    <x v="1"/>
    <n v="140"/>
  </r>
  <r>
    <x v="329"/>
    <x v="0"/>
    <s v="2024-2025"/>
    <x v="0"/>
    <x v="49"/>
    <x v="4"/>
    <x v="4"/>
    <n v="3134"/>
    <x v="0"/>
    <x v="6"/>
    <x v="1"/>
    <x v="1"/>
    <n v="72"/>
  </r>
  <r>
    <x v="225"/>
    <x v="0"/>
    <s v="2024-2025"/>
    <x v="0"/>
    <x v="89"/>
    <x v="4"/>
    <x v="4"/>
    <n v="3136"/>
    <x v="0"/>
    <x v="6"/>
    <x v="4"/>
    <x v="4"/>
    <n v="364"/>
  </r>
  <r>
    <x v="286"/>
    <x v="0"/>
    <s v="2024-2025"/>
    <x v="0"/>
    <x v="18"/>
    <x v="6"/>
    <x v="6"/>
    <n v="5168"/>
    <x v="0"/>
    <x v="13"/>
    <x v="0"/>
    <x v="0"/>
    <n v="455"/>
  </r>
  <r>
    <x v="129"/>
    <x v="0"/>
    <s v="2024-2025"/>
    <x v="0"/>
    <x v="62"/>
    <x v="0"/>
    <x v="0"/>
    <n v="6112"/>
    <x v="0"/>
    <x v="14"/>
    <x v="5"/>
    <x v="5"/>
    <n v="647"/>
  </r>
  <r>
    <x v="378"/>
    <x v="2"/>
    <s v="2025-2026"/>
    <x v="0"/>
    <x v="38"/>
    <x v="3"/>
    <x v="3"/>
    <n v="4802"/>
    <x v="0"/>
    <x v="12"/>
    <x v="7"/>
    <x v="7"/>
    <n v="464"/>
  </r>
  <r>
    <x v="280"/>
    <x v="0"/>
    <s v="2024-2025"/>
    <x v="0"/>
    <x v="10"/>
    <x v="4"/>
    <x v="4"/>
    <n v="3551"/>
    <x v="0"/>
    <x v="8"/>
    <x v="2"/>
    <x v="2"/>
    <n v="754"/>
  </r>
  <r>
    <x v="680"/>
    <x v="0"/>
    <s v="2024-2025"/>
    <x v="0"/>
    <x v="84"/>
    <x v="3"/>
    <x v="3"/>
    <n v="4215"/>
    <x v="0"/>
    <x v="3"/>
    <x v="1"/>
    <x v="1"/>
    <n v="648"/>
  </r>
  <r>
    <x v="313"/>
    <x v="0"/>
    <s v="2024-2025"/>
    <x v="1"/>
    <x v="43"/>
    <x v="1"/>
    <x v="1"/>
    <n v="2560"/>
    <x v="0"/>
    <x v="2"/>
    <x v="1"/>
    <x v="1"/>
    <n v="359"/>
  </r>
  <r>
    <x v="263"/>
    <x v="0"/>
    <s v="2024-2025"/>
    <x v="0"/>
    <x v="19"/>
    <x v="1"/>
    <x v="1"/>
    <n v="2800"/>
    <x v="0"/>
    <x v="11"/>
    <x v="3"/>
    <x v="3"/>
    <n v="51"/>
  </r>
  <r>
    <x v="419"/>
    <x v="1"/>
    <s v="2023-2024"/>
    <x v="0"/>
    <x v="47"/>
    <x v="1"/>
    <x v="1"/>
    <n v="2101"/>
    <x v="0"/>
    <x v="4"/>
    <x v="5"/>
    <x v="5"/>
    <n v="578"/>
  </r>
  <r>
    <x v="585"/>
    <x v="0"/>
    <s v="2024-2025"/>
    <x v="1"/>
    <x v="9"/>
    <x v="4"/>
    <x v="4"/>
    <n v="3076"/>
    <x v="0"/>
    <x v="7"/>
    <x v="1"/>
    <x v="1"/>
    <n v="576"/>
  </r>
  <r>
    <x v="573"/>
    <x v="0"/>
    <s v="2024-2025"/>
    <x v="0"/>
    <x v="83"/>
    <x v="0"/>
    <x v="0"/>
    <n v="6052"/>
    <x v="0"/>
    <x v="0"/>
    <x v="3"/>
    <x v="3"/>
    <n v="492"/>
  </r>
  <r>
    <x v="578"/>
    <x v="0"/>
    <s v="2024-2025"/>
    <x v="0"/>
    <x v="35"/>
    <x v="3"/>
    <x v="3"/>
    <n v="4558"/>
    <x v="0"/>
    <x v="15"/>
    <x v="5"/>
    <x v="5"/>
    <n v="629"/>
  </r>
  <r>
    <x v="385"/>
    <x v="1"/>
    <s v="2023-2024"/>
    <x v="0"/>
    <x v="84"/>
    <x v="3"/>
    <x v="3"/>
    <n v="4215"/>
    <x v="0"/>
    <x v="3"/>
    <x v="8"/>
    <x v="8"/>
    <n v="480"/>
  </r>
  <r>
    <x v="72"/>
    <x v="2"/>
    <s v="2025-2026"/>
    <x v="0"/>
    <x v="3"/>
    <x v="3"/>
    <x v="3"/>
    <n v="4220"/>
    <x v="0"/>
    <x v="3"/>
    <x v="2"/>
    <x v="2"/>
    <n v="375"/>
  </r>
  <r>
    <x v="388"/>
    <x v="2"/>
    <s v="2025-2026"/>
    <x v="0"/>
    <x v="83"/>
    <x v="0"/>
    <x v="0"/>
    <n v="6052"/>
    <x v="0"/>
    <x v="0"/>
    <x v="0"/>
    <x v="0"/>
    <n v="499"/>
  </r>
  <r>
    <x v="708"/>
    <x v="2"/>
    <s v="2025-2026"/>
    <x v="0"/>
    <x v="63"/>
    <x v="1"/>
    <x v="1"/>
    <n v="2015"/>
    <x v="0"/>
    <x v="5"/>
    <x v="3"/>
    <x v="3"/>
    <n v="578"/>
  </r>
  <r>
    <x v="430"/>
    <x v="0"/>
    <s v="2024-2025"/>
    <x v="0"/>
    <x v="83"/>
    <x v="0"/>
    <x v="0"/>
    <n v="6052"/>
    <x v="0"/>
    <x v="0"/>
    <x v="5"/>
    <x v="5"/>
    <n v="129"/>
  </r>
  <r>
    <x v="279"/>
    <x v="2"/>
    <s v="2025-2026"/>
    <x v="0"/>
    <x v="80"/>
    <x v="0"/>
    <x v="0"/>
    <n v="6109"/>
    <x v="0"/>
    <x v="14"/>
    <x v="4"/>
    <x v="4"/>
    <n v="82"/>
  </r>
  <r>
    <x v="565"/>
    <x v="1"/>
    <s v="2023-2024"/>
    <x v="0"/>
    <x v="12"/>
    <x v="3"/>
    <x v="3"/>
    <n v="4068"/>
    <x v="0"/>
    <x v="10"/>
    <x v="9"/>
    <x v="9"/>
    <n v="544"/>
  </r>
  <r>
    <x v="548"/>
    <x v="0"/>
    <s v="2024-2025"/>
    <x v="0"/>
    <x v="66"/>
    <x v="3"/>
    <x v="3"/>
    <n v="4883"/>
    <x v="0"/>
    <x v="12"/>
    <x v="3"/>
    <x v="3"/>
    <n v="129"/>
  </r>
  <r>
    <x v="426"/>
    <x v="0"/>
    <s v="2024-2025"/>
    <x v="0"/>
    <x v="84"/>
    <x v="3"/>
    <x v="3"/>
    <n v="4215"/>
    <x v="0"/>
    <x v="3"/>
    <x v="5"/>
    <x v="5"/>
    <n v="374"/>
  </r>
  <r>
    <x v="146"/>
    <x v="2"/>
    <s v="2025-2026"/>
    <x v="0"/>
    <x v="4"/>
    <x v="1"/>
    <x v="1"/>
    <n v="2154"/>
    <x v="0"/>
    <x v="4"/>
    <x v="5"/>
    <x v="5"/>
    <n v="477"/>
  </r>
  <r>
    <x v="641"/>
    <x v="0"/>
    <s v="2024-2025"/>
    <x v="0"/>
    <x v="12"/>
    <x v="3"/>
    <x v="3"/>
    <n v="4068"/>
    <x v="0"/>
    <x v="10"/>
    <x v="3"/>
    <x v="3"/>
    <n v="153"/>
  </r>
  <r>
    <x v="597"/>
    <x v="0"/>
    <s v="2024-2025"/>
    <x v="1"/>
    <x v="28"/>
    <x v="1"/>
    <x v="1"/>
    <n v="2830"/>
    <x v="0"/>
    <x v="11"/>
    <x v="2"/>
    <x v="2"/>
    <n v="115"/>
  </r>
  <r>
    <x v="40"/>
    <x v="0"/>
    <s v="2024-2025"/>
    <x v="0"/>
    <x v="40"/>
    <x v="4"/>
    <x v="4"/>
    <n v="3353"/>
    <x v="0"/>
    <x v="8"/>
    <x v="1"/>
    <x v="1"/>
    <n v="61"/>
  </r>
  <r>
    <x v="319"/>
    <x v="2"/>
    <s v="2025-2026"/>
    <x v="0"/>
    <x v="68"/>
    <x v="7"/>
    <x v="7"/>
    <n v="800"/>
    <x v="0"/>
    <x v="19"/>
    <x v="1"/>
    <x v="1"/>
    <n v="534"/>
  </r>
  <r>
    <x v="491"/>
    <x v="2"/>
    <s v="2025-2026"/>
    <x v="0"/>
    <x v="63"/>
    <x v="1"/>
    <x v="1"/>
    <n v="2015"/>
    <x v="0"/>
    <x v="5"/>
    <x v="1"/>
    <x v="1"/>
    <n v="478"/>
  </r>
  <r>
    <x v="37"/>
    <x v="2"/>
    <s v="2025-2026"/>
    <x v="0"/>
    <x v="79"/>
    <x v="6"/>
    <x v="6"/>
    <n v="5290"/>
    <x v="0"/>
    <x v="18"/>
    <x v="9"/>
    <x v="9"/>
    <n v="792"/>
  </r>
  <r>
    <x v="637"/>
    <x v="0"/>
    <s v="2024-2025"/>
    <x v="0"/>
    <x v="92"/>
    <x v="3"/>
    <x v="3"/>
    <n v="4305"/>
    <x v="0"/>
    <x v="3"/>
    <x v="4"/>
    <x v="4"/>
    <n v="442"/>
  </r>
  <r>
    <x v="711"/>
    <x v="0"/>
    <s v="2024-2025"/>
    <x v="0"/>
    <x v="68"/>
    <x v="7"/>
    <x v="7"/>
    <n v="800"/>
    <x v="0"/>
    <x v="19"/>
    <x v="8"/>
    <x v="8"/>
    <n v="785"/>
  </r>
  <r>
    <x v="209"/>
    <x v="2"/>
    <s v="2025-2026"/>
    <x v="0"/>
    <x v="84"/>
    <x v="3"/>
    <x v="3"/>
    <n v="4215"/>
    <x v="0"/>
    <x v="3"/>
    <x v="3"/>
    <x v="3"/>
    <n v="477"/>
  </r>
  <r>
    <x v="180"/>
    <x v="1"/>
    <s v="2023-2024"/>
    <x v="1"/>
    <x v="74"/>
    <x v="1"/>
    <x v="1"/>
    <n v="2485"/>
    <x v="0"/>
    <x v="1"/>
    <x v="7"/>
    <x v="7"/>
    <n v="539"/>
  </r>
  <r>
    <x v="668"/>
    <x v="0"/>
    <s v="2024-2025"/>
    <x v="0"/>
    <x v="88"/>
    <x v="6"/>
    <x v="6"/>
    <n v="5011"/>
    <x v="0"/>
    <x v="13"/>
    <x v="4"/>
    <x v="4"/>
    <n v="645"/>
  </r>
  <r>
    <x v="168"/>
    <x v="0"/>
    <s v="2024-2025"/>
    <x v="0"/>
    <x v="58"/>
    <x v="0"/>
    <x v="0"/>
    <n v="6027"/>
    <x v="0"/>
    <x v="0"/>
    <x v="2"/>
    <x v="2"/>
    <n v="264"/>
  </r>
  <r>
    <x v="489"/>
    <x v="1"/>
    <s v="2023-2024"/>
    <x v="0"/>
    <x v="39"/>
    <x v="0"/>
    <x v="0"/>
    <n v="6330"/>
    <x v="0"/>
    <x v="14"/>
    <x v="4"/>
    <x v="4"/>
    <n v="419"/>
  </r>
  <r>
    <x v="396"/>
    <x v="0"/>
    <s v="2024-2025"/>
    <x v="0"/>
    <x v="8"/>
    <x v="1"/>
    <x v="1"/>
    <n v="2158"/>
    <x v="0"/>
    <x v="4"/>
    <x v="4"/>
    <x v="4"/>
    <n v="431"/>
  </r>
  <r>
    <x v="690"/>
    <x v="0"/>
    <s v="2024-2025"/>
    <x v="0"/>
    <x v="4"/>
    <x v="1"/>
    <x v="1"/>
    <n v="2154"/>
    <x v="0"/>
    <x v="4"/>
    <x v="6"/>
    <x v="6"/>
    <n v="677"/>
  </r>
  <r>
    <x v="694"/>
    <x v="2"/>
    <s v="2025-2026"/>
    <x v="0"/>
    <x v="58"/>
    <x v="0"/>
    <x v="0"/>
    <n v="6027"/>
    <x v="0"/>
    <x v="0"/>
    <x v="4"/>
    <x v="4"/>
    <n v="149"/>
  </r>
  <r>
    <x v="129"/>
    <x v="0"/>
    <s v="2024-2025"/>
    <x v="0"/>
    <x v="89"/>
    <x v="4"/>
    <x v="4"/>
    <n v="3136"/>
    <x v="0"/>
    <x v="6"/>
    <x v="5"/>
    <x v="5"/>
    <n v="48"/>
  </r>
  <r>
    <x v="452"/>
    <x v="0"/>
    <s v="2024-2025"/>
    <x v="0"/>
    <x v="64"/>
    <x v="1"/>
    <x v="1"/>
    <n v="2350"/>
    <x v="0"/>
    <x v="1"/>
    <x v="9"/>
    <x v="9"/>
    <n v="223"/>
  </r>
  <r>
    <x v="590"/>
    <x v="1"/>
    <s v="2023-2024"/>
    <x v="0"/>
    <x v="64"/>
    <x v="1"/>
    <x v="1"/>
    <n v="2350"/>
    <x v="0"/>
    <x v="1"/>
    <x v="1"/>
    <x v="1"/>
    <n v="627"/>
  </r>
  <r>
    <x v="628"/>
    <x v="2"/>
    <s v="2025-2026"/>
    <x v="1"/>
    <x v="7"/>
    <x v="4"/>
    <x v="4"/>
    <n v="3175"/>
    <x v="0"/>
    <x v="6"/>
    <x v="5"/>
    <x v="5"/>
    <n v="598"/>
  </r>
  <r>
    <x v="499"/>
    <x v="0"/>
    <s v="2024-2025"/>
    <x v="1"/>
    <x v="69"/>
    <x v="4"/>
    <x v="4"/>
    <n v="3199"/>
    <x v="0"/>
    <x v="6"/>
    <x v="1"/>
    <x v="1"/>
    <n v="461"/>
  </r>
  <r>
    <x v="603"/>
    <x v="0"/>
    <s v="2024-2025"/>
    <x v="1"/>
    <x v="50"/>
    <x v="4"/>
    <x v="4"/>
    <n v="3179"/>
    <x v="0"/>
    <x v="6"/>
    <x v="5"/>
    <x v="5"/>
    <n v="124"/>
  </r>
  <r>
    <x v="712"/>
    <x v="2"/>
    <s v="2025-2026"/>
    <x v="0"/>
    <x v="56"/>
    <x v="1"/>
    <x v="1"/>
    <n v="2795"/>
    <x v="0"/>
    <x v="11"/>
    <x v="3"/>
    <x v="3"/>
    <n v="562"/>
  </r>
  <r>
    <x v="153"/>
    <x v="1"/>
    <s v="2023-2024"/>
    <x v="0"/>
    <x v="87"/>
    <x v="2"/>
    <x v="2"/>
    <n v="2609"/>
    <x v="0"/>
    <x v="2"/>
    <x v="2"/>
    <x v="2"/>
    <n v="693"/>
  </r>
  <r>
    <x v="430"/>
    <x v="0"/>
    <s v="2024-2025"/>
    <x v="0"/>
    <x v="78"/>
    <x v="1"/>
    <x v="1"/>
    <n v="2141"/>
    <x v="0"/>
    <x v="4"/>
    <x v="2"/>
    <x v="2"/>
    <n v="116"/>
  </r>
  <r>
    <x v="254"/>
    <x v="0"/>
    <s v="2024-2025"/>
    <x v="0"/>
    <x v="5"/>
    <x v="1"/>
    <x v="1"/>
    <n v="2067"/>
    <x v="0"/>
    <x v="5"/>
    <x v="6"/>
    <x v="6"/>
    <n v="623"/>
  </r>
  <r>
    <x v="292"/>
    <x v="0"/>
    <s v="2024-2025"/>
    <x v="0"/>
    <x v="16"/>
    <x v="0"/>
    <x v="0"/>
    <n v="6030"/>
    <x v="0"/>
    <x v="0"/>
    <x v="2"/>
    <x v="2"/>
    <n v="115"/>
  </r>
  <r>
    <x v="419"/>
    <x v="1"/>
    <s v="2023-2024"/>
    <x v="1"/>
    <x v="33"/>
    <x v="4"/>
    <x v="4"/>
    <n v="3280"/>
    <x v="0"/>
    <x v="8"/>
    <x v="6"/>
    <x v="6"/>
    <n v="601"/>
  </r>
  <r>
    <x v="72"/>
    <x v="2"/>
    <s v="2025-2026"/>
    <x v="1"/>
    <x v="21"/>
    <x v="3"/>
    <x v="3"/>
    <n v="4012"/>
    <x v="0"/>
    <x v="10"/>
    <x v="7"/>
    <x v="7"/>
    <n v="620"/>
  </r>
  <r>
    <x v="669"/>
    <x v="2"/>
    <s v="2025-2026"/>
    <x v="0"/>
    <x v="62"/>
    <x v="0"/>
    <x v="0"/>
    <n v="6112"/>
    <x v="0"/>
    <x v="14"/>
    <x v="5"/>
    <x v="5"/>
    <n v="230"/>
  </r>
  <r>
    <x v="691"/>
    <x v="1"/>
    <s v="2023-2024"/>
    <x v="0"/>
    <x v="78"/>
    <x v="1"/>
    <x v="1"/>
    <n v="2141"/>
    <x v="0"/>
    <x v="4"/>
    <x v="7"/>
    <x v="7"/>
    <n v="243"/>
  </r>
  <r>
    <x v="253"/>
    <x v="2"/>
    <s v="2025-2026"/>
    <x v="1"/>
    <x v="23"/>
    <x v="1"/>
    <x v="1"/>
    <n v="2650"/>
    <x v="0"/>
    <x v="11"/>
    <x v="8"/>
    <x v="8"/>
    <n v="360"/>
  </r>
  <r>
    <x v="296"/>
    <x v="2"/>
    <s v="2025-2026"/>
    <x v="0"/>
    <x v="52"/>
    <x v="3"/>
    <x v="3"/>
    <n v="4053"/>
    <x v="0"/>
    <x v="10"/>
    <x v="4"/>
    <x v="4"/>
    <n v="495"/>
  </r>
  <r>
    <x v="615"/>
    <x v="0"/>
    <s v="2024-2025"/>
    <x v="0"/>
    <x v="95"/>
    <x v="7"/>
    <x v="7"/>
    <n v="870"/>
    <x v="0"/>
    <x v="19"/>
    <x v="5"/>
    <x v="5"/>
    <n v="620"/>
  </r>
  <r>
    <x v="431"/>
    <x v="0"/>
    <s v="2024-2025"/>
    <x v="0"/>
    <x v="45"/>
    <x v="3"/>
    <x v="3"/>
    <n v="4570"/>
    <x v="0"/>
    <x v="15"/>
    <x v="3"/>
    <x v="3"/>
    <n v="258"/>
  </r>
  <r>
    <x v="216"/>
    <x v="0"/>
    <s v="2024-2025"/>
    <x v="0"/>
    <x v="76"/>
    <x v="1"/>
    <x v="1"/>
    <n v="2031"/>
    <x v="0"/>
    <x v="5"/>
    <x v="2"/>
    <x v="2"/>
    <n v="110"/>
  </r>
  <r>
    <x v="308"/>
    <x v="0"/>
    <s v="2024-2025"/>
    <x v="0"/>
    <x v="30"/>
    <x v="4"/>
    <x v="4"/>
    <n v="3131"/>
    <x v="0"/>
    <x v="6"/>
    <x v="7"/>
    <x v="7"/>
    <n v="233"/>
  </r>
  <r>
    <x v="663"/>
    <x v="0"/>
    <s v="2024-2025"/>
    <x v="0"/>
    <x v="56"/>
    <x v="1"/>
    <x v="1"/>
    <n v="2795"/>
    <x v="0"/>
    <x v="11"/>
    <x v="9"/>
    <x v="9"/>
    <n v="787"/>
  </r>
  <r>
    <x v="575"/>
    <x v="0"/>
    <s v="2024-2025"/>
    <x v="1"/>
    <x v="46"/>
    <x v="3"/>
    <x v="3"/>
    <n v="4740"/>
    <x v="0"/>
    <x v="17"/>
    <x v="4"/>
    <x v="4"/>
    <n v="645"/>
  </r>
  <r>
    <x v="374"/>
    <x v="0"/>
    <s v="2024-2025"/>
    <x v="0"/>
    <x v="58"/>
    <x v="0"/>
    <x v="0"/>
    <n v="6027"/>
    <x v="0"/>
    <x v="0"/>
    <x v="0"/>
    <x v="0"/>
    <n v="541"/>
  </r>
  <r>
    <x v="382"/>
    <x v="0"/>
    <s v="2024-2025"/>
    <x v="1"/>
    <x v="0"/>
    <x v="0"/>
    <x v="0"/>
    <n v="6021"/>
    <x v="0"/>
    <x v="0"/>
    <x v="5"/>
    <x v="5"/>
    <n v="48"/>
  </r>
  <r>
    <x v="552"/>
    <x v="2"/>
    <s v="2025-2026"/>
    <x v="0"/>
    <x v="60"/>
    <x v="1"/>
    <x v="1"/>
    <n v="2541"/>
    <x v="0"/>
    <x v="2"/>
    <x v="2"/>
    <x v="2"/>
    <n v="563"/>
  </r>
  <r>
    <x v="320"/>
    <x v="0"/>
    <s v="2024-2025"/>
    <x v="0"/>
    <x v="26"/>
    <x v="0"/>
    <x v="0"/>
    <n v="6280"/>
    <x v="0"/>
    <x v="14"/>
    <x v="5"/>
    <x v="5"/>
    <n v="573"/>
  </r>
  <r>
    <x v="213"/>
    <x v="1"/>
    <s v="2023-2024"/>
    <x v="0"/>
    <x v="67"/>
    <x v="3"/>
    <x v="3"/>
    <n v="4551"/>
    <x v="0"/>
    <x v="15"/>
    <x v="2"/>
    <x v="2"/>
    <n v="733"/>
  </r>
  <r>
    <x v="581"/>
    <x v="0"/>
    <s v="2024-2025"/>
    <x v="0"/>
    <x v="50"/>
    <x v="4"/>
    <x v="4"/>
    <n v="3179"/>
    <x v="0"/>
    <x v="6"/>
    <x v="7"/>
    <x v="7"/>
    <n v="610"/>
  </r>
  <r>
    <x v="608"/>
    <x v="0"/>
    <s v="2024-2025"/>
    <x v="0"/>
    <x v="47"/>
    <x v="1"/>
    <x v="1"/>
    <n v="2101"/>
    <x v="0"/>
    <x v="4"/>
    <x v="3"/>
    <x v="3"/>
    <n v="689"/>
  </r>
  <r>
    <x v="528"/>
    <x v="0"/>
    <s v="2024-2025"/>
    <x v="0"/>
    <x v="59"/>
    <x v="3"/>
    <x v="3"/>
    <n v="4509"/>
    <x v="0"/>
    <x v="3"/>
    <x v="2"/>
    <x v="2"/>
    <n v="320"/>
  </r>
  <r>
    <x v="366"/>
    <x v="0"/>
    <s v="2024-2025"/>
    <x v="1"/>
    <x v="74"/>
    <x v="1"/>
    <x v="1"/>
    <n v="2485"/>
    <x v="0"/>
    <x v="1"/>
    <x v="3"/>
    <x v="3"/>
    <n v="209"/>
  </r>
  <r>
    <x v="624"/>
    <x v="2"/>
    <s v="2025-2026"/>
    <x v="0"/>
    <x v="53"/>
    <x v="3"/>
    <x v="3"/>
    <n v="4119"/>
    <x v="0"/>
    <x v="10"/>
    <x v="9"/>
    <x v="9"/>
    <n v="378"/>
  </r>
  <r>
    <x v="544"/>
    <x v="0"/>
    <s v="2024-2025"/>
    <x v="0"/>
    <x v="90"/>
    <x v="3"/>
    <x v="3"/>
    <n v="4700"/>
    <x v="0"/>
    <x v="17"/>
    <x v="1"/>
    <x v="1"/>
    <n v="75"/>
  </r>
  <r>
    <x v="192"/>
    <x v="1"/>
    <s v="2023-2024"/>
    <x v="0"/>
    <x v="89"/>
    <x v="4"/>
    <x v="4"/>
    <n v="3136"/>
    <x v="0"/>
    <x v="6"/>
    <x v="1"/>
    <x v="1"/>
    <n v="496"/>
  </r>
  <r>
    <x v="556"/>
    <x v="0"/>
    <s v="2024-2025"/>
    <x v="0"/>
    <x v="87"/>
    <x v="2"/>
    <x v="2"/>
    <n v="2609"/>
    <x v="0"/>
    <x v="2"/>
    <x v="4"/>
    <x v="4"/>
    <n v="698"/>
  </r>
  <r>
    <x v="486"/>
    <x v="0"/>
    <s v="2024-2025"/>
    <x v="0"/>
    <x v="53"/>
    <x v="3"/>
    <x v="3"/>
    <n v="4119"/>
    <x v="0"/>
    <x v="10"/>
    <x v="6"/>
    <x v="6"/>
    <n v="132"/>
  </r>
  <r>
    <x v="403"/>
    <x v="1"/>
    <s v="2023-2024"/>
    <x v="0"/>
    <x v="9"/>
    <x v="4"/>
    <x v="4"/>
    <n v="3076"/>
    <x v="0"/>
    <x v="7"/>
    <x v="4"/>
    <x v="4"/>
    <n v="498"/>
  </r>
  <r>
    <x v="37"/>
    <x v="2"/>
    <s v="2025-2026"/>
    <x v="1"/>
    <x v="7"/>
    <x v="4"/>
    <x v="4"/>
    <n v="3175"/>
    <x v="0"/>
    <x v="6"/>
    <x v="6"/>
    <x v="6"/>
    <n v="526"/>
  </r>
  <r>
    <x v="87"/>
    <x v="0"/>
    <s v="2024-2025"/>
    <x v="1"/>
    <x v="38"/>
    <x v="3"/>
    <x v="3"/>
    <n v="4802"/>
    <x v="0"/>
    <x v="12"/>
    <x v="6"/>
    <x v="6"/>
    <n v="549"/>
  </r>
  <r>
    <x v="257"/>
    <x v="0"/>
    <s v="2024-2025"/>
    <x v="0"/>
    <x v="65"/>
    <x v="1"/>
    <x v="1"/>
    <n v="2131"/>
    <x v="0"/>
    <x v="4"/>
    <x v="4"/>
    <x v="4"/>
    <n v="742"/>
  </r>
  <r>
    <x v="304"/>
    <x v="0"/>
    <s v="2024-2025"/>
    <x v="0"/>
    <x v="67"/>
    <x v="3"/>
    <x v="3"/>
    <n v="4551"/>
    <x v="0"/>
    <x v="15"/>
    <x v="3"/>
    <x v="3"/>
    <n v="437"/>
  </r>
  <r>
    <x v="634"/>
    <x v="0"/>
    <s v="2024-2025"/>
    <x v="0"/>
    <x v="37"/>
    <x v="1"/>
    <x v="1"/>
    <n v="2750"/>
    <x v="0"/>
    <x v="11"/>
    <x v="6"/>
    <x v="6"/>
    <n v="169"/>
  </r>
  <r>
    <x v="322"/>
    <x v="0"/>
    <s v="2024-2025"/>
    <x v="0"/>
    <x v="86"/>
    <x v="0"/>
    <x v="0"/>
    <n v="6725"/>
    <x v="0"/>
    <x v="20"/>
    <x v="9"/>
    <x v="9"/>
    <n v="425"/>
  </r>
  <r>
    <x v="397"/>
    <x v="0"/>
    <s v="2024-2025"/>
    <x v="0"/>
    <x v="35"/>
    <x v="3"/>
    <x v="3"/>
    <n v="4558"/>
    <x v="0"/>
    <x v="15"/>
    <x v="3"/>
    <x v="3"/>
    <n v="485"/>
  </r>
  <r>
    <x v="494"/>
    <x v="0"/>
    <s v="2024-2025"/>
    <x v="0"/>
    <x v="41"/>
    <x v="5"/>
    <x v="5"/>
    <n v="7320"/>
    <x v="0"/>
    <x v="9"/>
    <x v="7"/>
    <x v="7"/>
    <n v="608"/>
  </r>
  <r>
    <x v="237"/>
    <x v="2"/>
    <s v="2025-2026"/>
    <x v="0"/>
    <x v="36"/>
    <x v="4"/>
    <x v="4"/>
    <n v="3148"/>
    <x v="0"/>
    <x v="6"/>
    <x v="1"/>
    <x v="1"/>
    <n v="178"/>
  </r>
  <r>
    <x v="445"/>
    <x v="0"/>
    <s v="2024-2025"/>
    <x v="0"/>
    <x v="12"/>
    <x v="3"/>
    <x v="3"/>
    <n v="4068"/>
    <x v="0"/>
    <x v="10"/>
    <x v="1"/>
    <x v="1"/>
    <n v="694"/>
  </r>
  <r>
    <x v="661"/>
    <x v="0"/>
    <s v="2024-2025"/>
    <x v="0"/>
    <x v="91"/>
    <x v="1"/>
    <x v="1"/>
    <n v="2064"/>
    <x v="0"/>
    <x v="5"/>
    <x v="7"/>
    <x v="7"/>
    <n v="30"/>
  </r>
  <r>
    <x v="445"/>
    <x v="0"/>
    <s v="2024-2025"/>
    <x v="0"/>
    <x v="36"/>
    <x v="4"/>
    <x v="4"/>
    <n v="3148"/>
    <x v="0"/>
    <x v="6"/>
    <x v="3"/>
    <x v="3"/>
    <n v="579"/>
  </r>
  <r>
    <x v="117"/>
    <x v="2"/>
    <s v="2025-2026"/>
    <x v="0"/>
    <x v="44"/>
    <x v="4"/>
    <x v="4"/>
    <n v="3977"/>
    <x v="0"/>
    <x v="16"/>
    <x v="5"/>
    <x v="5"/>
    <n v="422"/>
  </r>
  <r>
    <x v="420"/>
    <x v="0"/>
    <s v="2024-2025"/>
    <x v="0"/>
    <x v="79"/>
    <x v="6"/>
    <x v="6"/>
    <n v="5290"/>
    <x v="0"/>
    <x v="18"/>
    <x v="4"/>
    <x v="4"/>
    <n v="544"/>
  </r>
  <r>
    <x v="543"/>
    <x v="2"/>
    <s v="2025-2026"/>
    <x v="0"/>
    <x v="77"/>
    <x v="5"/>
    <x v="5"/>
    <n v="7018"/>
    <x v="0"/>
    <x v="9"/>
    <x v="9"/>
    <x v="9"/>
    <n v="81"/>
  </r>
  <r>
    <x v="615"/>
    <x v="0"/>
    <s v="2024-2025"/>
    <x v="1"/>
    <x v="75"/>
    <x v="0"/>
    <x v="0"/>
    <n v="6450"/>
    <x v="0"/>
    <x v="20"/>
    <x v="7"/>
    <x v="7"/>
    <n v="343"/>
  </r>
  <r>
    <x v="199"/>
    <x v="0"/>
    <s v="2024-2025"/>
    <x v="0"/>
    <x v="90"/>
    <x v="3"/>
    <x v="3"/>
    <n v="4700"/>
    <x v="0"/>
    <x v="17"/>
    <x v="4"/>
    <x v="4"/>
    <n v="736"/>
  </r>
  <r>
    <x v="581"/>
    <x v="0"/>
    <s v="2024-2025"/>
    <x v="0"/>
    <x v="87"/>
    <x v="2"/>
    <x v="2"/>
    <n v="2609"/>
    <x v="0"/>
    <x v="2"/>
    <x v="3"/>
    <x v="3"/>
    <n v="472"/>
  </r>
  <r>
    <x v="28"/>
    <x v="2"/>
    <s v="2025-2026"/>
    <x v="0"/>
    <x v="13"/>
    <x v="1"/>
    <x v="1"/>
    <n v="2480"/>
    <x v="0"/>
    <x v="1"/>
    <x v="3"/>
    <x v="3"/>
    <n v="141"/>
  </r>
  <r>
    <x v="411"/>
    <x v="0"/>
    <s v="2024-2025"/>
    <x v="0"/>
    <x v="31"/>
    <x v="1"/>
    <x v="1"/>
    <n v="2116"/>
    <x v="0"/>
    <x v="4"/>
    <x v="1"/>
    <x v="1"/>
    <n v="556"/>
  </r>
  <r>
    <x v="116"/>
    <x v="2"/>
    <s v="2025-2026"/>
    <x v="0"/>
    <x v="83"/>
    <x v="0"/>
    <x v="0"/>
    <n v="6052"/>
    <x v="0"/>
    <x v="0"/>
    <x v="1"/>
    <x v="1"/>
    <n v="29"/>
  </r>
  <r>
    <x v="40"/>
    <x v="0"/>
    <s v="2024-2025"/>
    <x v="1"/>
    <x v="85"/>
    <x v="0"/>
    <x v="0"/>
    <n v="6530"/>
    <x v="0"/>
    <x v="20"/>
    <x v="5"/>
    <x v="5"/>
    <n v="351"/>
  </r>
  <r>
    <x v="675"/>
    <x v="0"/>
    <s v="2024-2025"/>
    <x v="0"/>
    <x v="23"/>
    <x v="1"/>
    <x v="1"/>
    <n v="2650"/>
    <x v="0"/>
    <x v="11"/>
    <x v="4"/>
    <x v="4"/>
    <n v="758"/>
  </r>
  <r>
    <x v="348"/>
    <x v="1"/>
    <s v="2023-2024"/>
    <x v="0"/>
    <x v="40"/>
    <x v="4"/>
    <x v="4"/>
    <n v="3353"/>
    <x v="0"/>
    <x v="8"/>
    <x v="2"/>
    <x v="2"/>
    <n v="709"/>
  </r>
  <r>
    <x v="134"/>
    <x v="0"/>
    <s v="2024-2025"/>
    <x v="1"/>
    <x v="3"/>
    <x v="3"/>
    <x v="3"/>
    <n v="4220"/>
    <x v="0"/>
    <x v="3"/>
    <x v="0"/>
    <x v="0"/>
    <n v="433"/>
  </r>
  <r>
    <x v="697"/>
    <x v="0"/>
    <s v="2024-2025"/>
    <x v="0"/>
    <x v="70"/>
    <x v="4"/>
    <x v="4"/>
    <n v="3400"/>
    <x v="0"/>
    <x v="8"/>
    <x v="9"/>
    <x v="9"/>
    <n v="159"/>
  </r>
  <r>
    <x v="563"/>
    <x v="0"/>
    <s v="2024-2025"/>
    <x v="0"/>
    <x v="57"/>
    <x v="6"/>
    <x v="6"/>
    <n v="5082"/>
    <x v="0"/>
    <x v="13"/>
    <x v="7"/>
    <x v="7"/>
    <n v="249"/>
  </r>
  <r>
    <x v="109"/>
    <x v="0"/>
    <s v="2024-2025"/>
    <x v="0"/>
    <x v="90"/>
    <x v="3"/>
    <x v="3"/>
    <n v="4700"/>
    <x v="0"/>
    <x v="17"/>
    <x v="0"/>
    <x v="0"/>
    <n v="164"/>
  </r>
  <r>
    <x v="605"/>
    <x v="0"/>
    <s v="2024-2025"/>
    <x v="0"/>
    <x v="1"/>
    <x v="1"/>
    <x v="1"/>
    <n v="2478"/>
    <x v="0"/>
    <x v="1"/>
    <x v="3"/>
    <x v="3"/>
    <n v="259"/>
  </r>
  <r>
    <x v="479"/>
    <x v="2"/>
    <s v="2025-2026"/>
    <x v="1"/>
    <x v="21"/>
    <x v="3"/>
    <x v="3"/>
    <n v="4012"/>
    <x v="0"/>
    <x v="10"/>
    <x v="4"/>
    <x v="4"/>
    <n v="173"/>
  </r>
  <r>
    <x v="594"/>
    <x v="1"/>
    <s v="2023-2024"/>
    <x v="0"/>
    <x v="80"/>
    <x v="0"/>
    <x v="0"/>
    <n v="6109"/>
    <x v="0"/>
    <x v="14"/>
    <x v="7"/>
    <x v="7"/>
    <n v="220"/>
  </r>
  <r>
    <x v="396"/>
    <x v="0"/>
    <s v="2024-2025"/>
    <x v="0"/>
    <x v="34"/>
    <x v="4"/>
    <x v="4"/>
    <n v="3018"/>
    <x v="0"/>
    <x v="7"/>
    <x v="3"/>
    <x v="3"/>
    <n v="29"/>
  </r>
  <r>
    <x v="310"/>
    <x v="0"/>
    <s v="2024-2025"/>
    <x v="0"/>
    <x v="19"/>
    <x v="1"/>
    <x v="1"/>
    <n v="2800"/>
    <x v="0"/>
    <x v="11"/>
    <x v="1"/>
    <x v="1"/>
    <n v="145"/>
  </r>
  <r>
    <x v="504"/>
    <x v="0"/>
    <s v="2024-2025"/>
    <x v="0"/>
    <x v="19"/>
    <x v="1"/>
    <x v="1"/>
    <n v="2800"/>
    <x v="0"/>
    <x v="11"/>
    <x v="5"/>
    <x v="5"/>
    <n v="322"/>
  </r>
  <r>
    <x v="630"/>
    <x v="0"/>
    <s v="2024-2025"/>
    <x v="1"/>
    <x v="75"/>
    <x v="0"/>
    <x v="0"/>
    <n v="6450"/>
    <x v="0"/>
    <x v="20"/>
    <x v="3"/>
    <x v="3"/>
    <n v="799"/>
  </r>
  <r>
    <x v="346"/>
    <x v="0"/>
    <s v="2024-2025"/>
    <x v="0"/>
    <x v="65"/>
    <x v="1"/>
    <x v="1"/>
    <n v="2131"/>
    <x v="0"/>
    <x v="4"/>
    <x v="7"/>
    <x v="7"/>
    <n v="621"/>
  </r>
  <r>
    <x v="626"/>
    <x v="0"/>
    <s v="2024-2025"/>
    <x v="1"/>
    <x v="81"/>
    <x v="3"/>
    <x v="3"/>
    <n v="4680"/>
    <x v="0"/>
    <x v="17"/>
    <x v="0"/>
    <x v="0"/>
    <n v="148"/>
  </r>
  <r>
    <x v="548"/>
    <x v="0"/>
    <s v="2024-2025"/>
    <x v="0"/>
    <x v="64"/>
    <x v="1"/>
    <x v="1"/>
    <n v="2350"/>
    <x v="0"/>
    <x v="1"/>
    <x v="3"/>
    <x v="3"/>
    <n v="178"/>
  </r>
  <r>
    <x v="659"/>
    <x v="0"/>
    <s v="2024-2025"/>
    <x v="0"/>
    <x v="56"/>
    <x v="1"/>
    <x v="1"/>
    <n v="2795"/>
    <x v="0"/>
    <x v="11"/>
    <x v="6"/>
    <x v="6"/>
    <n v="702"/>
  </r>
  <r>
    <x v="114"/>
    <x v="0"/>
    <s v="2024-2025"/>
    <x v="0"/>
    <x v="48"/>
    <x v="3"/>
    <x v="3"/>
    <n v="4566"/>
    <x v="0"/>
    <x v="15"/>
    <x v="1"/>
    <x v="1"/>
    <n v="583"/>
  </r>
  <r>
    <x v="624"/>
    <x v="2"/>
    <s v="2025-2026"/>
    <x v="1"/>
    <x v="85"/>
    <x v="0"/>
    <x v="0"/>
    <n v="6530"/>
    <x v="0"/>
    <x v="20"/>
    <x v="0"/>
    <x v="0"/>
    <n v="727"/>
  </r>
  <r>
    <x v="105"/>
    <x v="0"/>
    <s v="2024-2025"/>
    <x v="0"/>
    <x v="59"/>
    <x v="3"/>
    <x v="3"/>
    <n v="4509"/>
    <x v="0"/>
    <x v="3"/>
    <x v="5"/>
    <x v="5"/>
    <n v="646"/>
  </r>
  <r>
    <x v="451"/>
    <x v="0"/>
    <s v="2024-2025"/>
    <x v="0"/>
    <x v="2"/>
    <x v="2"/>
    <x v="2"/>
    <n v="2617"/>
    <x v="0"/>
    <x v="2"/>
    <x v="3"/>
    <x v="3"/>
    <n v="421"/>
  </r>
  <r>
    <x v="465"/>
    <x v="0"/>
    <s v="2024-2025"/>
    <x v="1"/>
    <x v="87"/>
    <x v="2"/>
    <x v="2"/>
    <n v="2609"/>
    <x v="0"/>
    <x v="2"/>
    <x v="1"/>
    <x v="1"/>
    <n v="171"/>
  </r>
  <r>
    <x v="517"/>
    <x v="0"/>
    <s v="2024-2025"/>
    <x v="0"/>
    <x v="10"/>
    <x v="4"/>
    <x v="4"/>
    <n v="3551"/>
    <x v="0"/>
    <x v="8"/>
    <x v="2"/>
    <x v="2"/>
    <n v="688"/>
  </r>
  <r>
    <x v="672"/>
    <x v="1"/>
    <s v="2023-2024"/>
    <x v="1"/>
    <x v="4"/>
    <x v="1"/>
    <x v="1"/>
    <n v="2154"/>
    <x v="0"/>
    <x v="4"/>
    <x v="5"/>
    <x v="5"/>
    <n v="705"/>
  </r>
  <r>
    <x v="354"/>
    <x v="0"/>
    <s v="2024-2025"/>
    <x v="1"/>
    <x v="74"/>
    <x v="1"/>
    <x v="1"/>
    <n v="2485"/>
    <x v="0"/>
    <x v="1"/>
    <x v="4"/>
    <x v="4"/>
    <n v="270"/>
  </r>
  <r>
    <x v="497"/>
    <x v="1"/>
    <s v="2023-2024"/>
    <x v="1"/>
    <x v="4"/>
    <x v="1"/>
    <x v="1"/>
    <n v="2154"/>
    <x v="0"/>
    <x v="4"/>
    <x v="2"/>
    <x v="2"/>
    <n v="424"/>
  </r>
  <r>
    <x v="443"/>
    <x v="0"/>
    <s v="2024-2025"/>
    <x v="0"/>
    <x v="66"/>
    <x v="3"/>
    <x v="3"/>
    <n v="4883"/>
    <x v="0"/>
    <x v="12"/>
    <x v="7"/>
    <x v="7"/>
    <n v="166"/>
  </r>
  <r>
    <x v="568"/>
    <x v="0"/>
    <s v="2024-2025"/>
    <x v="1"/>
    <x v="21"/>
    <x v="3"/>
    <x v="3"/>
    <n v="4012"/>
    <x v="0"/>
    <x v="10"/>
    <x v="2"/>
    <x v="2"/>
    <n v="260"/>
  </r>
  <r>
    <x v="199"/>
    <x v="0"/>
    <s v="2024-2025"/>
    <x v="0"/>
    <x v="86"/>
    <x v="0"/>
    <x v="0"/>
    <n v="6725"/>
    <x v="0"/>
    <x v="20"/>
    <x v="7"/>
    <x v="7"/>
    <n v="366"/>
  </r>
  <r>
    <x v="44"/>
    <x v="0"/>
    <s v="2024-2025"/>
    <x v="0"/>
    <x v="53"/>
    <x v="3"/>
    <x v="3"/>
    <n v="4119"/>
    <x v="0"/>
    <x v="10"/>
    <x v="1"/>
    <x v="1"/>
    <n v="647"/>
  </r>
  <r>
    <x v="357"/>
    <x v="1"/>
    <s v="2023-2024"/>
    <x v="0"/>
    <x v="3"/>
    <x v="3"/>
    <x v="3"/>
    <n v="4220"/>
    <x v="0"/>
    <x v="3"/>
    <x v="3"/>
    <x v="3"/>
    <n v="586"/>
  </r>
  <r>
    <x v="211"/>
    <x v="0"/>
    <s v="2024-2025"/>
    <x v="1"/>
    <x v="68"/>
    <x v="7"/>
    <x v="7"/>
    <n v="800"/>
    <x v="0"/>
    <x v="19"/>
    <x v="3"/>
    <x v="3"/>
    <n v="53"/>
  </r>
  <r>
    <x v="243"/>
    <x v="2"/>
    <s v="2025-2026"/>
    <x v="1"/>
    <x v="9"/>
    <x v="4"/>
    <x v="4"/>
    <n v="3076"/>
    <x v="0"/>
    <x v="7"/>
    <x v="8"/>
    <x v="8"/>
    <n v="456"/>
  </r>
  <r>
    <x v="279"/>
    <x v="2"/>
    <s v="2025-2026"/>
    <x v="0"/>
    <x v="63"/>
    <x v="1"/>
    <x v="1"/>
    <n v="2015"/>
    <x v="0"/>
    <x v="5"/>
    <x v="3"/>
    <x v="3"/>
    <n v="165"/>
  </r>
  <r>
    <x v="132"/>
    <x v="0"/>
    <s v="2024-2025"/>
    <x v="0"/>
    <x v="92"/>
    <x v="3"/>
    <x v="3"/>
    <n v="4305"/>
    <x v="0"/>
    <x v="3"/>
    <x v="1"/>
    <x v="1"/>
    <n v="464"/>
  </r>
  <r>
    <x v="622"/>
    <x v="2"/>
    <s v="2025-2026"/>
    <x v="1"/>
    <x v="11"/>
    <x v="5"/>
    <x v="5"/>
    <n v="7010"/>
    <x v="0"/>
    <x v="9"/>
    <x v="0"/>
    <x v="0"/>
    <n v="331"/>
  </r>
  <r>
    <x v="109"/>
    <x v="0"/>
    <s v="2024-2025"/>
    <x v="0"/>
    <x v="47"/>
    <x v="1"/>
    <x v="1"/>
    <n v="2101"/>
    <x v="0"/>
    <x v="4"/>
    <x v="1"/>
    <x v="1"/>
    <n v="347"/>
  </r>
  <r>
    <x v="540"/>
    <x v="0"/>
    <s v="2024-2025"/>
    <x v="1"/>
    <x v="24"/>
    <x v="1"/>
    <x v="1"/>
    <n v="2120"/>
    <x v="0"/>
    <x v="4"/>
    <x v="7"/>
    <x v="7"/>
    <n v="743"/>
  </r>
  <r>
    <x v="478"/>
    <x v="2"/>
    <s v="2025-2026"/>
    <x v="0"/>
    <x v="91"/>
    <x v="1"/>
    <x v="1"/>
    <n v="2064"/>
    <x v="0"/>
    <x v="5"/>
    <x v="0"/>
    <x v="0"/>
    <n v="451"/>
  </r>
  <r>
    <x v="412"/>
    <x v="2"/>
    <s v="2025-2026"/>
    <x v="0"/>
    <x v="76"/>
    <x v="1"/>
    <x v="1"/>
    <n v="2031"/>
    <x v="0"/>
    <x v="5"/>
    <x v="3"/>
    <x v="3"/>
    <n v="524"/>
  </r>
  <r>
    <x v="185"/>
    <x v="0"/>
    <s v="2024-2025"/>
    <x v="0"/>
    <x v="36"/>
    <x v="4"/>
    <x v="4"/>
    <n v="3148"/>
    <x v="0"/>
    <x v="6"/>
    <x v="0"/>
    <x v="0"/>
    <n v="593"/>
  </r>
  <r>
    <x v="422"/>
    <x v="1"/>
    <s v="2023-2024"/>
    <x v="1"/>
    <x v="4"/>
    <x v="1"/>
    <x v="1"/>
    <n v="2154"/>
    <x v="0"/>
    <x v="4"/>
    <x v="9"/>
    <x v="9"/>
    <n v="753"/>
  </r>
  <r>
    <x v="335"/>
    <x v="0"/>
    <s v="2024-2025"/>
    <x v="0"/>
    <x v="53"/>
    <x v="3"/>
    <x v="3"/>
    <n v="4119"/>
    <x v="0"/>
    <x v="10"/>
    <x v="5"/>
    <x v="5"/>
    <n v="706"/>
  </r>
  <r>
    <x v="603"/>
    <x v="0"/>
    <s v="2024-2025"/>
    <x v="1"/>
    <x v="28"/>
    <x v="1"/>
    <x v="1"/>
    <n v="2830"/>
    <x v="0"/>
    <x v="11"/>
    <x v="3"/>
    <x v="3"/>
    <n v="418"/>
  </r>
  <r>
    <x v="205"/>
    <x v="0"/>
    <s v="2024-2025"/>
    <x v="0"/>
    <x v="73"/>
    <x v="6"/>
    <x v="6"/>
    <n v="5607"/>
    <x v="0"/>
    <x v="18"/>
    <x v="0"/>
    <x v="0"/>
    <n v="150"/>
  </r>
  <r>
    <x v="135"/>
    <x v="0"/>
    <s v="2024-2025"/>
    <x v="0"/>
    <x v="47"/>
    <x v="1"/>
    <x v="1"/>
    <n v="2101"/>
    <x v="0"/>
    <x v="4"/>
    <x v="6"/>
    <x v="6"/>
    <n v="556"/>
  </r>
  <r>
    <x v="161"/>
    <x v="0"/>
    <s v="2024-2025"/>
    <x v="0"/>
    <x v="55"/>
    <x v="3"/>
    <x v="3"/>
    <n v="4703"/>
    <x v="0"/>
    <x v="17"/>
    <x v="3"/>
    <x v="3"/>
    <n v="106"/>
  </r>
  <r>
    <x v="500"/>
    <x v="0"/>
    <s v="2024-2025"/>
    <x v="0"/>
    <x v="54"/>
    <x v="4"/>
    <x v="4"/>
    <n v="3030"/>
    <x v="0"/>
    <x v="7"/>
    <x v="4"/>
    <x v="4"/>
    <n v="462"/>
  </r>
  <r>
    <x v="305"/>
    <x v="2"/>
    <s v="2025-2026"/>
    <x v="0"/>
    <x v="31"/>
    <x v="1"/>
    <x v="1"/>
    <n v="2116"/>
    <x v="0"/>
    <x v="4"/>
    <x v="3"/>
    <x v="3"/>
    <n v="780"/>
  </r>
  <r>
    <x v="391"/>
    <x v="2"/>
    <s v="2025-2026"/>
    <x v="0"/>
    <x v="13"/>
    <x v="1"/>
    <x v="1"/>
    <n v="2480"/>
    <x v="0"/>
    <x v="1"/>
    <x v="1"/>
    <x v="1"/>
    <n v="694"/>
  </r>
  <r>
    <x v="64"/>
    <x v="1"/>
    <s v="2023-2024"/>
    <x v="1"/>
    <x v="22"/>
    <x v="1"/>
    <x v="1"/>
    <n v="2539"/>
    <x v="0"/>
    <x v="2"/>
    <x v="4"/>
    <x v="4"/>
    <n v="26"/>
  </r>
  <r>
    <x v="501"/>
    <x v="2"/>
    <s v="2025-2026"/>
    <x v="0"/>
    <x v="56"/>
    <x v="1"/>
    <x v="1"/>
    <n v="2795"/>
    <x v="0"/>
    <x v="11"/>
    <x v="1"/>
    <x v="1"/>
    <n v="506"/>
  </r>
  <r>
    <x v="247"/>
    <x v="0"/>
    <s v="2024-2025"/>
    <x v="0"/>
    <x v="48"/>
    <x v="3"/>
    <x v="3"/>
    <n v="4566"/>
    <x v="0"/>
    <x v="15"/>
    <x v="9"/>
    <x v="9"/>
    <n v="656"/>
  </r>
  <r>
    <x v="312"/>
    <x v="0"/>
    <s v="2024-2025"/>
    <x v="1"/>
    <x v="96"/>
    <x v="4"/>
    <x v="4"/>
    <n v="3690"/>
    <x v="0"/>
    <x v="16"/>
    <x v="4"/>
    <x v="4"/>
    <n v="627"/>
  </r>
  <r>
    <x v="79"/>
    <x v="0"/>
    <s v="2024-2025"/>
    <x v="0"/>
    <x v="1"/>
    <x v="1"/>
    <x v="1"/>
    <n v="2478"/>
    <x v="0"/>
    <x v="1"/>
    <x v="5"/>
    <x v="5"/>
    <n v="84"/>
  </r>
  <r>
    <x v="713"/>
    <x v="0"/>
    <s v="2024-2025"/>
    <x v="0"/>
    <x v="32"/>
    <x v="6"/>
    <x v="6"/>
    <n v="5169"/>
    <x v="0"/>
    <x v="13"/>
    <x v="9"/>
    <x v="9"/>
    <n v="693"/>
  </r>
  <r>
    <x v="604"/>
    <x v="2"/>
    <s v="2025-2026"/>
    <x v="0"/>
    <x v="78"/>
    <x v="1"/>
    <x v="1"/>
    <n v="2141"/>
    <x v="0"/>
    <x v="4"/>
    <x v="3"/>
    <x v="3"/>
    <n v="184"/>
  </r>
  <r>
    <x v="166"/>
    <x v="0"/>
    <s v="2024-2025"/>
    <x v="0"/>
    <x v="27"/>
    <x v="4"/>
    <x v="4"/>
    <n v="3066"/>
    <x v="0"/>
    <x v="7"/>
    <x v="5"/>
    <x v="5"/>
    <n v="724"/>
  </r>
  <r>
    <x v="72"/>
    <x v="2"/>
    <s v="2025-2026"/>
    <x v="0"/>
    <x v="60"/>
    <x v="1"/>
    <x v="1"/>
    <n v="2541"/>
    <x v="0"/>
    <x v="2"/>
    <x v="1"/>
    <x v="1"/>
    <n v="693"/>
  </r>
  <r>
    <x v="547"/>
    <x v="0"/>
    <s v="2024-2025"/>
    <x v="1"/>
    <x v="76"/>
    <x v="1"/>
    <x v="1"/>
    <n v="2031"/>
    <x v="0"/>
    <x v="5"/>
    <x v="1"/>
    <x v="1"/>
    <n v="310"/>
  </r>
  <r>
    <x v="560"/>
    <x v="0"/>
    <s v="2024-2025"/>
    <x v="0"/>
    <x v="84"/>
    <x v="3"/>
    <x v="3"/>
    <n v="4215"/>
    <x v="0"/>
    <x v="3"/>
    <x v="7"/>
    <x v="7"/>
    <n v="382"/>
  </r>
  <r>
    <x v="540"/>
    <x v="0"/>
    <s v="2024-2025"/>
    <x v="1"/>
    <x v="24"/>
    <x v="1"/>
    <x v="1"/>
    <n v="2120"/>
    <x v="0"/>
    <x v="4"/>
    <x v="0"/>
    <x v="0"/>
    <n v="507"/>
  </r>
  <r>
    <x v="628"/>
    <x v="2"/>
    <s v="2025-2026"/>
    <x v="0"/>
    <x v="60"/>
    <x v="1"/>
    <x v="1"/>
    <n v="2541"/>
    <x v="0"/>
    <x v="2"/>
    <x v="7"/>
    <x v="7"/>
    <n v="569"/>
  </r>
  <r>
    <x v="515"/>
    <x v="0"/>
    <s v="2024-2025"/>
    <x v="0"/>
    <x v="47"/>
    <x v="1"/>
    <x v="1"/>
    <n v="2101"/>
    <x v="0"/>
    <x v="4"/>
    <x v="2"/>
    <x v="2"/>
    <n v="185"/>
  </r>
  <r>
    <x v="129"/>
    <x v="0"/>
    <s v="2024-2025"/>
    <x v="1"/>
    <x v="40"/>
    <x v="4"/>
    <x v="4"/>
    <n v="3353"/>
    <x v="0"/>
    <x v="8"/>
    <x v="3"/>
    <x v="3"/>
    <n v="502"/>
  </r>
  <r>
    <x v="171"/>
    <x v="1"/>
    <s v="2023-2024"/>
    <x v="0"/>
    <x v="19"/>
    <x v="1"/>
    <x v="1"/>
    <n v="2800"/>
    <x v="0"/>
    <x v="11"/>
    <x v="3"/>
    <x v="3"/>
    <n v="478"/>
  </r>
  <r>
    <x v="284"/>
    <x v="1"/>
    <s v="2023-2024"/>
    <x v="0"/>
    <x v="40"/>
    <x v="4"/>
    <x v="4"/>
    <n v="3353"/>
    <x v="0"/>
    <x v="8"/>
    <x v="1"/>
    <x v="1"/>
    <n v="689"/>
  </r>
  <r>
    <x v="21"/>
    <x v="1"/>
    <s v="2023-2024"/>
    <x v="0"/>
    <x v="23"/>
    <x v="1"/>
    <x v="1"/>
    <n v="2650"/>
    <x v="0"/>
    <x v="11"/>
    <x v="6"/>
    <x v="6"/>
    <n v="713"/>
  </r>
  <r>
    <x v="52"/>
    <x v="2"/>
    <s v="2025-2026"/>
    <x v="1"/>
    <x v="65"/>
    <x v="1"/>
    <x v="1"/>
    <n v="2131"/>
    <x v="0"/>
    <x v="4"/>
    <x v="5"/>
    <x v="5"/>
    <n v="163"/>
  </r>
  <r>
    <x v="424"/>
    <x v="2"/>
    <s v="2025-2026"/>
    <x v="0"/>
    <x v="76"/>
    <x v="1"/>
    <x v="1"/>
    <n v="2031"/>
    <x v="0"/>
    <x v="5"/>
    <x v="9"/>
    <x v="9"/>
    <n v="366"/>
  </r>
  <r>
    <x v="82"/>
    <x v="2"/>
    <s v="2025-2026"/>
    <x v="0"/>
    <x v="78"/>
    <x v="1"/>
    <x v="1"/>
    <n v="2141"/>
    <x v="0"/>
    <x v="4"/>
    <x v="1"/>
    <x v="1"/>
    <n v="333"/>
  </r>
  <r>
    <x v="685"/>
    <x v="1"/>
    <s v="2023-2024"/>
    <x v="0"/>
    <x v="90"/>
    <x v="3"/>
    <x v="3"/>
    <n v="4700"/>
    <x v="0"/>
    <x v="17"/>
    <x v="3"/>
    <x v="3"/>
    <n v="712"/>
  </r>
  <r>
    <x v="91"/>
    <x v="0"/>
    <s v="2024-2025"/>
    <x v="0"/>
    <x v="1"/>
    <x v="1"/>
    <x v="1"/>
    <n v="2478"/>
    <x v="0"/>
    <x v="1"/>
    <x v="6"/>
    <x v="6"/>
    <n v="71"/>
  </r>
  <r>
    <x v="275"/>
    <x v="0"/>
    <s v="2024-2025"/>
    <x v="1"/>
    <x v="29"/>
    <x v="4"/>
    <x v="4"/>
    <n v="3500"/>
    <x v="0"/>
    <x v="8"/>
    <x v="3"/>
    <x v="3"/>
    <n v="58"/>
  </r>
  <r>
    <x v="546"/>
    <x v="1"/>
    <s v="2023-2024"/>
    <x v="1"/>
    <x v="11"/>
    <x v="5"/>
    <x v="5"/>
    <n v="7010"/>
    <x v="0"/>
    <x v="9"/>
    <x v="4"/>
    <x v="4"/>
    <n v="140"/>
  </r>
  <r>
    <x v="115"/>
    <x v="0"/>
    <s v="2024-2025"/>
    <x v="0"/>
    <x v="56"/>
    <x v="1"/>
    <x v="1"/>
    <n v="2795"/>
    <x v="0"/>
    <x v="11"/>
    <x v="1"/>
    <x v="1"/>
    <n v="658"/>
  </r>
  <r>
    <x v="205"/>
    <x v="0"/>
    <s v="2024-2025"/>
    <x v="0"/>
    <x v="80"/>
    <x v="0"/>
    <x v="0"/>
    <n v="6109"/>
    <x v="0"/>
    <x v="14"/>
    <x v="3"/>
    <x v="3"/>
    <n v="709"/>
  </r>
  <r>
    <x v="65"/>
    <x v="2"/>
    <s v="2025-2026"/>
    <x v="0"/>
    <x v="39"/>
    <x v="0"/>
    <x v="0"/>
    <n v="6330"/>
    <x v="0"/>
    <x v="14"/>
    <x v="4"/>
    <x v="4"/>
    <n v="124"/>
  </r>
  <r>
    <x v="295"/>
    <x v="0"/>
    <s v="2024-2025"/>
    <x v="0"/>
    <x v="70"/>
    <x v="4"/>
    <x v="4"/>
    <n v="3400"/>
    <x v="0"/>
    <x v="8"/>
    <x v="4"/>
    <x v="4"/>
    <n v="470"/>
  </r>
  <r>
    <x v="402"/>
    <x v="0"/>
    <s v="2024-2025"/>
    <x v="0"/>
    <x v="51"/>
    <x v="4"/>
    <x v="4"/>
    <n v="3630"/>
    <x v="0"/>
    <x v="16"/>
    <x v="9"/>
    <x v="9"/>
    <n v="729"/>
  </r>
  <r>
    <x v="171"/>
    <x v="1"/>
    <s v="2023-2024"/>
    <x v="1"/>
    <x v="65"/>
    <x v="1"/>
    <x v="1"/>
    <n v="2131"/>
    <x v="0"/>
    <x v="4"/>
    <x v="3"/>
    <x v="3"/>
    <n v="696"/>
  </r>
  <r>
    <x v="492"/>
    <x v="2"/>
    <s v="2025-2026"/>
    <x v="0"/>
    <x v="27"/>
    <x v="4"/>
    <x v="4"/>
    <n v="3066"/>
    <x v="0"/>
    <x v="7"/>
    <x v="3"/>
    <x v="3"/>
    <n v="260"/>
  </r>
  <r>
    <x v="21"/>
    <x v="1"/>
    <s v="2023-2024"/>
    <x v="0"/>
    <x v="55"/>
    <x v="3"/>
    <x v="3"/>
    <n v="4703"/>
    <x v="0"/>
    <x v="17"/>
    <x v="9"/>
    <x v="9"/>
    <n v="49"/>
  </r>
  <r>
    <x v="679"/>
    <x v="2"/>
    <s v="2025-2026"/>
    <x v="1"/>
    <x v="21"/>
    <x v="3"/>
    <x v="3"/>
    <n v="4012"/>
    <x v="0"/>
    <x v="10"/>
    <x v="4"/>
    <x v="4"/>
    <n v="148"/>
  </r>
  <r>
    <x v="658"/>
    <x v="2"/>
    <s v="2025-2026"/>
    <x v="0"/>
    <x v="15"/>
    <x v="1"/>
    <x v="1"/>
    <n v="2020"/>
    <x v="0"/>
    <x v="5"/>
    <x v="2"/>
    <x v="2"/>
    <n v="706"/>
  </r>
  <r>
    <x v="172"/>
    <x v="1"/>
    <s v="2023-2024"/>
    <x v="0"/>
    <x v="15"/>
    <x v="1"/>
    <x v="1"/>
    <n v="2020"/>
    <x v="0"/>
    <x v="5"/>
    <x v="7"/>
    <x v="7"/>
    <n v="410"/>
  </r>
  <r>
    <x v="518"/>
    <x v="0"/>
    <s v="2024-2025"/>
    <x v="1"/>
    <x v="75"/>
    <x v="0"/>
    <x v="0"/>
    <n v="6450"/>
    <x v="0"/>
    <x v="20"/>
    <x v="0"/>
    <x v="0"/>
    <n v="709"/>
  </r>
  <r>
    <x v="388"/>
    <x v="2"/>
    <s v="2025-2026"/>
    <x v="0"/>
    <x v="80"/>
    <x v="0"/>
    <x v="0"/>
    <n v="6109"/>
    <x v="0"/>
    <x v="14"/>
    <x v="4"/>
    <x v="4"/>
    <n v="556"/>
  </r>
  <r>
    <x v="367"/>
    <x v="2"/>
    <s v="2025-2026"/>
    <x v="0"/>
    <x v="32"/>
    <x v="6"/>
    <x v="6"/>
    <n v="5169"/>
    <x v="0"/>
    <x v="13"/>
    <x v="3"/>
    <x v="3"/>
    <n v="84"/>
  </r>
  <r>
    <x v="651"/>
    <x v="0"/>
    <s v="2024-2025"/>
    <x v="1"/>
    <x v="11"/>
    <x v="5"/>
    <x v="5"/>
    <n v="7010"/>
    <x v="0"/>
    <x v="9"/>
    <x v="9"/>
    <x v="9"/>
    <n v="776"/>
  </r>
  <r>
    <x v="579"/>
    <x v="2"/>
    <s v="2025-2026"/>
    <x v="0"/>
    <x v="77"/>
    <x v="5"/>
    <x v="5"/>
    <n v="7018"/>
    <x v="0"/>
    <x v="9"/>
    <x v="4"/>
    <x v="4"/>
    <n v="483"/>
  </r>
  <r>
    <x v="491"/>
    <x v="2"/>
    <s v="2025-2026"/>
    <x v="1"/>
    <x v="29"/>
    <x v="4"/>
    <x v="4"/>
    <n v="3500"/>
    <x v="0"/>
    <x v="8"/>
    <x v="0"/>
    <x v="0"/>
    <n v="439"/>
  </r>
  <r>
    <x v="479"/>
    <x v="2"/>
    <s v="2025-2026"/>
    <x v="1"/>
    <x v="14"/>
    <x v="1"/>
    <x v="1"/>
    <n v="2790"/>
    <x v="0"/>
    <x v="11"/>
    <x v="4"/>
    <x v="4"/>
    <n v="345"/>
  </r>
  <r>
    <x v="340"/>
    <x v="1"/>
    <s v="2023-2024"/>
    <x v="0"/>
    <x v="50"/>
    <x v="4"/>
    <x v="4"/>
    <n v="3179"/>
    <x v="0"/>
    <x v="6"/>
    <x v="3"/>
    <x v="3"/>
    <n v="196"/>
  </r>
  <r>
    <x v="693"/>
    <x v="2"/>
    <s v="2025-2026"/>
    <x v="0"/>
    <x v="45"/>
    <x v="3"/>
    <x v="3"/>
    <n v="4570"/>
    <x v="0"/>
    <x v="15"/>
    <x v="9"/>
    <x v="9"/>
    <n v="25"/>
  </r>
  <r>
    <x v="140"/>
    <x v="0"/>
    <s v="2024-2025"/>
    <x v="0"/>
    <x v="45"/>
    <x v="3"/>
    <x v="3"/>
    <n v="4570"/>
    <x v="0"/>
    <x v="15"/>
    <x v="5"/>
    <x v="5"/>
    <n v="58"/>
  </r>
  <r>
    <x v="407"/>
    <x v="1"/>
    <s v="2023-2024"/>
    <x v="0"/>
    <x v="94"/>
    <x v="5"/>
    <x v="5"/>
    <n v="7250"/>
    <x v="0"/>
    <x v="9"/>
    <x v="7"/>
    <x v="7"/>
    <n v="489"/>
  </r>
  <r>
    <x v="243"/>
    <x v="2"/>
    <s v="2025-2026"/>
    <x v="0"/>
    <x v="80"/>
    <x v="0"/>
    <x v="0"/>
    <n v="6109"/>
    <x v="0"/>
    <x v="14"/>
    <x v="5"/>
    <x v="5"/>
    <n v="396"/>
  </r>
  <r>
    <x v="78"/>
    <x v="0"/>
    <s v="2024-2025"/>
    <x v="0"/>
    <x v="60"/>
    <x v="1"/>
    <x v="1"/>
    <n v="2541"/>
    <x v="0"/>
    <x v="2"/>
    <x v="5"/>
    <x v="5"/>
    <n v="475"/>
  </r>
  <r>
    <x v="494"/>
    <x v="0"/>
    <s v="2024-2025"/>
    <x v="0"/>
    <x v="64"/>
    <x v="1"/>
    <x v="1"/>
    <n v="2350"/>
    <x v="0"/>
    <x v="1"/>
    <x v="6"/>
    <x v="6"/>
    <n v="150"/>
  </r>
  <r>
    <x v="257"/>
    <x v="0"/>
    <s v="2024-2025"/>
    <x v="0"/>
    <x v="63"/>
    <x v="1"/>
    <x v="1"/>
    <n v="2015"/>
    <x v="0"/>
    <x v="5"/>
    <x v="6"/>
    <x v="6"/>
    <n v="79"/>
  </r>
  <r>
    <x v="214"/>
    <x v="2"/>
    <s v="2025-2026"/>
    <x v="1"/>
    <x v="96"/>
    <x v="4"/>
    <x v="4"/>
    <n v="3690"/>
    <x v="0"/>
    <x v="16"/>
    <x v="3"/>
    <x v="3"/>
    <n v="496"/>
  </r>
  <r>
    <x v="186"/>
    <x v="2"/>
    <s v="2025-2026"/>
    <x v="0"/>
    <x v="58"/>
    <x v="0"/>
    <x v="0"/>
    <n v="6027"/>
    <x v="0"/>
    <x v="0"/>
    <x v="3"/>
    <x v="3"/>
    <n v="255"/>
  </r>
  <r>
    <x v="582"/>
    <x v="0"/>
    <s v="2024-2025"/>
    <x v="0"/>
    <x v="77"/>
    <x v="5"/>
    <x v="5"/>
    <n v="7018"/>
    <x v="0"/>
    <x v="9"/>
    <x v="0"/>
    <x v="0"/>
    <n v="345"/>
  </r>
  <r>
    <x v="511"/>
    <x v="1"/>
    <s v="2023-2024"/>
    <x v="0"/>
    <x v="62"/>
    <x v="0"/>
    <x v="0"/>
    <n v="6112"/>
    <x v="0"/>
    <x v="14"/>
    <x v="0"/>
    <x v="0"/>
    <n v="163"/>
  </r>
  <r>
    <x v="522"/>
    <x v="2"/>
    <s v="2025-2026"/>
    <x v="1"/>
    <x v="40"/>
    <x v="4"/>
    <x v="4"/>
    <n v="3353"/>
    <x v="0"/>
    <x v="8"/>
    <x v="5"/>
    <x v="5"/>
    <n v="798"/>
  </r>
  <r>
    <x v="372"/>
    <x v="0"/>
    <s v="2024-2025"/>
    <x v="0"/>
    <x v="53"/>
    <x v="3"/>
    <x v="3"/>
    <n v="4119"/>
    <x v="0"/>
    <x v="10"/>
    <x v="2"/>
    <x v="2"/>
    <n v="152"/>
  </r>
  <r>
    <x v="38"/>
    <x v="0"/>
    <s v="2024-2025"/>
    <x v="1"/>
    <x v="25"/>
    <x v="4"/>
    <x v="4"/>
    <n v="3550"/>
    <x v="0"/>
    <x v="8"/>
    <x v="2"/>
    <x v="2"/>
    <n v="526"/>
  </r>
  <r>
    <x v="665"/>
    <x v="1"/>
    <s v="2023-2024"/>
    <x v="0"/>
    <x v="43"/>
    <x v="1"/>
    <x v="1"/>
    <n v="2560"/>
    <x v="0"/>
    <x v="2"/>
    <x v="5"/>
    <x v="5"/>
    <n v="389"/>
  </r>
  <r>
    <x v="259"/>
    <x v="1"/>
    <s v="2023-2024"/>
    <x v="0"/>
    <x v="10"/>
    <x v="4"/>
    <x v="4"/>
    <n v="3551"/>
    <x v="0"/>
    <x v="8"/>
    <x v="7"/>
    <x v="7"/>
    <n v="85"/>
  </r>
  <r>
    <x v="267"/>
    <x v="0"/>
    <s v="2024-2025"/>
    <x v="1"/>
    <x v="85"/>
    <x v="0"/>
    <x v="0"/>
    <n v="6530"/>
    <x v="0"/>
    <x v="20"/>
    <x v="7"/>
    <x v="7"/>
    <n v="113"/>
  </r>
  <r>
    <x v="600"/>
    <x v="2"/>
    <s v="2025-2026"/>
    <x v="1"/>
    <x v="9"/>
    <x v="4"/>
    <x v="4"/>
    <n v="3076"/>
    <x v="0"/>
    <x v="7"/>
    <x v="3"/>
    <x v="3"/>
    <n v="241"/>
  </r>
  <r>
    <x v="375"/>
    <x v="1"/>
    <s v="2023-2024"/>
    <x v="1"/>
    <x v="88"/>
    <x v="6"/>
    <x v="6"/>
    <n v="5011"/>
    <x v="0"/>
    <x v="13"/>
    <x v="0"/>
    <x v="0"/>
    <n v="661"/>
  </r>
  <r>
    <x v="654"/>
    <x v="2"/>
    <s v="2025-2026"/>
    <x v="0"/>
    <x v="34"/>
    <x v="4"/>
    <x v="4"/>
    <n v="3018"/>
    <x v="0"/>
    <x v="7"/>
    <x v="1"/>
    <x v="1"/>
    <n v="73"/>
  </r>
  <r>
    <x v="151"/>
    <x v="2"/>
    <s v="2025-2026"/>
    <x v="0"/>
    <x v="53"/>
    <x v="3"/>
    <x v="3"/>
    <n v="4119"/>
    <x v="0"/>
    <x v="10"/>
    <x v="1"/>
    <x v="1"/>
    <n v="319"/>
  </r>
  <r>
    <x v="500"/>
    <x v="0"/>
    <s v="2024-2025"/>
    <x v="0"/>
    <x v="95"/>
    <x v="7"/>
    <x v="7"/>
    <n v="870"/>
    <x v="0"/>
    <x v="19"/>
    <x v="0"/>
    <x v="0"/>
    <n v="690"/>
  </r>
  <r>
    <x v="72"/>
    <x v="2"/>
    <s v="2025-2026"/>
    <x v="1"/>
    <x v="9"/>
    <x v="4"/>
    <x v="4"/>
    <n v="3076"/>
    <x v="0"/>
    <x v="7"/>
    <x v="3"/>
    <x v="3"/>
    <n v="415"/>
  </r>
  <r>
    <x v="104"/>
    <x v="0"/>
    <s v="2024-2025"/>
    <x v="0"/>
    <x v="63"/>
    <x v="1"/>
    <x v="1"/>
    <n v="2015"/>
    <x v="0"/>
    <x v="5"/>
    <x v="3"/>
    <x v="3"/>
    <n v="30"/>
  </r>
  <r>
    <x v="239"/>
    <x v="0"/>
    <s v="2024-2025"/>
    <x v="1"/>
    <x v="11"/>
    <x v="5"/>
    <x v="5"/>
    <n v="7010"/>
    <x v="0"/>
    <x v="9"/>
    <x v="2"/>
    <x v="2"/>
    <n v="139"/>
  </r>
  <r>
    <x v="124"/>
    <x v="0"/>
    <s v="2024-2025"/>
    <x v="0"/>
    <x v="52"/>
    <x v="3"/>
    <x v="3"/>
    <n v="4053"/>
    <x v="0"/>
    <x v="10"/>
    <x v="3"/>
    <x v="3"/>
    <n v="82"/>
  </r>
  <r>
    <x v="271"/>
    <x v="1"/>
    <s v="2023-2024"/>
    <x v="0"/>
    <x v="77"/>
    <x v="5"/>
    <x v="5"/>
    <n v="7018"/>
    <x v="0"/>
    <x v="9"/>
    <x v="5"/>
    <x v="5"/>
    <n v="298"/>
  </r>
  <r>
    <x v="300"/>
    <x v="1"/>
    <s v="2023-2024"/>
    <x v="0"/>
    <x v="50"/>
    <x v="4"/>
    <x v="4"/>
    <n v="3179"/>
    <x v="0"/>
    <x v="6"/>
    <x v="1"/>
    <x v="1"/>
    <n v="311"/>
  </r>
  <r>
    <x v="441"/>
    <x v="1"/>
    <s v="2023-2024"/>
    <x v="0"/>
    <x v="59"/>
    <x v="3"/>
    <x v="3"/>
    <n v="4509"/>
    <x v="0"/>
    <x v="3"/>
    <x v="0"/>
    <x v="0"/>
    <n v="415"/>
  </r>
  <r>
    <x v="546"/>
    <x v="1"/>
    <s v="2023-2024"/>
    <x v="0"/>
    <x v="34"/>
    <x v="4"/>
    <x v="4"/>
    <n v="3018"/>
    <x v="0"/>
    <x v="7"/>
    <x v="7"/>
    <x v="7"/>
    <n v="248"/>
  </r>
  <r>
    <x v="438"/>
    <x v="2"/>
    <s v="2025-2026"/>
    <x v="0"/>
    <x v="69"/>
    <x v="4"/>
    <x v="4"/>
    <n v="3199"/>
    <x v="0"/>
    <x v="6"/>
    <x v="6"/>
    <x v="6"/>
    <n v="140"/>
  </r>
  <r>
    <x v="36"/>
    <x v="2"/>
    <s v="2025-2026"/>
    <x v="0"/>
    <x v="31"/>
    <x v="1"/>
    <x v="1"/>
    <n v="2116"/>
    <x v="0"/>
    <x v="4"/>
    <x v="2"/>
    <x v="2"/>
    <n v="563"/>
  </r>
  <r>
    <x v="97"/>
    <x v="0"/>
    <s v="2024-2025"/>
    <x v="0"/>
    <x v="79"/>
    <x v="6"/>
    <x v="6"/>
    <n v="5290"/>
    <x v="0"/>
    <x v="18"/>
    <x v="1"/>
    <x v="1"/>
    <n v="454"/>
  </r>
  <r>
    <x v="651"/>
    <x v="0"/>
    <s v="2024-2025"/>
    <x v="1"/>
    <x v="8"/>
    <x v="1"/>
    <x v="1"/>
    <n v="2158"/>
    <x v="0"/>
    <x v="4"/>
    <x v="7"/>
    <x v="7"/>
    <n v="193"/>
  </r>
  <r>
    <x v="683"/>
    <x v="0"/>
    <s v="2024-2025"/>
    <x v="0"/>
    <x v="48"/>
    <x v="3"/>
    <x v="3"/>
    <n v="4566"/>
    <x v="0"/>
    <x v="15"/>
    <x v="1"/>
    <x v="1"/>
    <n v="306"/>
  </r>
  <r>
    <x v="644"/>
    <x v="1"/>
    <s v="2023-2024"/>
    <x v="0"/>
    <x v="62"/>
    <x v="0"/>
    <x v="0"/>
    <n v="6112"/>
    <x v="0"/>
    <x v="14"/>
    <x v="7"/>
    <x v="7"/>
    <n v="739"/>
  </r>
  <r>
    <x v="529"/>
    <x v="1"/>
    <s v="2023-2024"/>
    <x v="0"/>
    <x v="16"/>
    <x v="0"/>
    <x v="0"/>
    <n v="6030"/>
    <x v="0"/>
    <x v="0"/>
    <x v="0"/>
    <x v="0"/>
    <n v="331"/>
  </r>
  <r>
    <x v="281"/>
    <x v="2"/>
    <s v="2025-2026"/>
    <x v="0"/>
    <x v="5"/>
    <x v="1"/>
    <x v="1"/>
    <n v="2067"/>
    <x v="0"/>
    <x v="5"/>
    <x v="4"/>
    <x v="4"/>
    <n v="412"/>
  </r>
  <r>
    <x v="340"/>
    <x v="1"/>
    <s v="2023-2024"/>
    <x v="1"/>
    <x v="96"/>
    <x v="4"/>
    <x v="4"/>
    <n v="3690"/>
    <x v="0"/>
    <x v="16"/>
    <x v="0"/>
    <x v="0"/>
    <n v="117"/>
  </r>
  <r>
    <x v="591"/>
    <x v="0"/>
    <s v="2024-2025"/>
    <x v="1"/>
    <x v="25"/>
    <x v="4"/>
    <x v="4"/>
    <n v="3550"/>
    <x v="0"/>
    <x v="8"/>
    <x v="6"/>
    <x v="6"/>
    <n v="443"/>
  </r>
  <r>
    <x v="18"/>
    <x v="0"/>
    <s v="2024-2025"/>
    <x v="0"/>
    <x v="30"/>
    <x v="4"/>
    <x v="4"/>
    <n v="3131"/>
    <x v="0"/>
    <x v="6"/>
    <x v="9"/>
    <x v="9"/>
    <n v="716"/>
  </r>
  <r>
    <x v="433"/>
    <x v="0"/>
    <s v="2024-2025"/>
    <x v="0"/>
    <x v="35"/>
    <x v="3"/>
    <x v="3"/>
    <n v="4558"/>
    <x v="0"/>
    <x v="15"/>
    <x v="6"/>
    <x v="6"/>
    <n v="24"/>
  </r>
  <r>
    <x v="451"/>
    <x v="0"/>
    <s v="2024-2025"/>
    <x v="0"/>
    <x v="10"/>
    <x v="4"/>
    <x v="4"/>
    <n v="3551"/>
    <x v="0"/>
    <x v="8"/>
    <x v="3"/>
    <x v="3"/>
    <n v="151"/>
  </r>
  <r>
    <x v="616"/>
    <x v="1"/>
    <s v="2023-2024"/>
    <x v="0"/>
    <x v="12"/>
    <x v="3"/>
    <x v="3"/>
    <n v="4068"/>
    <x v="0"/>
    <x v="10"/>
    <x v="1"/>
    <x v="1"/>
    <n v="469"/>
  </r>
  <r>
    <x v="140"/>
    <x v="0"/>
    <s v="2024-2025"/>
    <x v="0"/>
    <x v="27"/>
    <x v="4"/>
    <x v="4"/>
    <n v="3066"/>
    <x v="0"/>
    <x v="7"/>
    <x v="3"/>
    <x v="3"/>
    <n v="475"/>
  </r>
  <r>
    <x v="276"/>
    <x v="2"/>
    <s v="2025-2026"/>
    <x v="1"/>
    <x v="81"/>
    <x v="3"/>
    <x v="3"/>
    <n v="4680"/>
    <x v="0"/>
    <x v="17"/>
    <x v="2"/>
    <x v="2"/>
    <n v="102"/>
  </r>
  <r>
    <x v="258"/>
    <x v="2"/>
    <s v="2025-2026"/>
    <x v="0"/>
    <x v="37"/>
    <x v="1"/>
    <x v="1"/>
    <n v="2750"/>
    <x v="0"/>
    <x v="11"/>
    <x v="7"/>
    <x v="7"/>
    <n v="757"/>
  </r>
  <r>
    <x v="136"/>
    <x v="0"/>
    <s v="2024-2025"/>
    <x v="0"/>
    <x v="15"/>
    <x v="1"/>
    <x v="1"/>
    <n v="2020"/>
    <x v="0"/>
    <x v="5"/>
    <x v="3"/>
    <x v="3"/>
    <n v="271"/>
  </r>
  <r>
    <x v="370"/>
    <x v="2"/>
    <s v="2025-2026"/>
    <x v="0"/>
    <x v="35"/>
    <x v="3"/>
    <x v="3"/>
    <n v="4558"/>
    <x v="0"/>
    <x v="15"/>
    <x v="1"/>
    <x v="1"/>
    <n v="297"/>
  </r>
  <r>
    <x v="631"/>
    <x v="0"/>
    <s v="2024-2025"/>
    <x v="1"/>
    <x v="81"/>
    <x v="3"/>
    <x v="3"/>
    <n v="4680"/>
    <x v="0"/>
    <x v="17"/>
    <x v="7"/>
    <x v="7"/>
    <n v="492"/>
  </r>
  <r>
    <x v="546"/>
    <x v="1"/>
    <s v="2023-2024"/>
    <x v="0"/>
    <x v="10"/>
    <x v="4"/>
    <x v="4"/>
    <n v="3551"/>
    <x v="0"/>
    <x v="8"/>
    <x v="4"/>
    <x v="4"/>
    <n v="101"/>
  </r>
  <r>
    <x v="425"/>
    <x v="2"/>
    <s v="2025-2026"/>
    <x v="0"/>
    <x v="56"/>
    <x v="1"/>
    <x v="1"/>
    <n v="2795"/>
    <x v="0"/>
    <x v="11"/>
    <x v="2"/>
    <x v="2"/>
    <n v="321"/>
  </r>
  <r>
    <x v="709"/>
    <x v="0"/>
    <s v="2024-2025"/>
    <x v="1"/>
    <x v="88"/>
    <x v="6"/>
    <x v="6"/>
    <n v="5011"/>
    <x v="0"/>
    <x v="13"/>
    <x v="5"/>
    <x v="5"/>
    <n v="241"/>
  </r>
  <r>
    <x v="556"/>
    <x v="0"/>
    <s v="2024-2025"/>
    <x v="0"/>
    <x v="28"/>
    <x v="1"/>
    <x v="1"/>
    <n v="2830"/>
    <x v="0"/>
    <x v="11"/>
    <x v="1"/>
    <x v="1"/>
    <n v="265"/>
  </r>
  <r>
    <x v="463"/>
    <x v="1"/>
    <s v="2023-2024"/>
    <x v="1"/>
    <x v="55"/>
    <x v="3"/>
    <x v="3"/>
    <n v="4703"/>
    <x v="0"/>
    <x v="17"/>
    <x v="4"/>
    <x v="4"/>
    <n v="271"/>
  </r>
  <r>
    <x v="384"/>
    <x v="1"/>
    <s v="2023-2024"/>
    <x v="0"/>
    <x v="3"/>
    <x v="3"/>
    <x v="3"/>
    <n v="4220"/>
    <x v="0"/>
    <x v="3"/>
    <x v="4"/>
    <x v="4"/>
    <n v="678"/>
  </r>
  <r>
    <x v="98"/>
    <x v="2"/>
    <s v="2025-2026"/>
    <x v="0"/>
    <x v="6"/>
    <x v="0"/>
    <x v="0"/>
    <n v="6010"/>
    <x v="0"/>
    <x v="0"/>
    <x v="7"/>
    <x v="7"/>
    <n v="265"/>
  </r>
  <r>
    <x v="142"/>
    <x v="1"/>
    <s v="2023-2024"/>
    <x v="1"/>
    <x v="82"/>
    <x v="3"/>
    <x v="3"/>
    <n v="4655"/>
    <x v="0"/>
    <x v="17"/>
    <x v="7"/>
    <x v="7"/>
    <n v="515"/>
  </r>
  <r>
    <x v="177"/>
    <x v="1"/>
    <s v="2023-2024"/>
    <x v="0"/>
    <x v="33"/>
    <x v="4"/>
    <x v="4"/>
    <n v="3280"/>
    <x v="0"/>
    <x v="8"/>
    <x v="5"/>
    <x v="5"/>
    <n v="406"/>
  </r>
  <r>
    <x v="230"/>
    <x v="0"/>
    <s v="2024-2025"/>
    <x v="0"/>
    <x v="23"/>
    <x v="1"/>
    <x v="1"/>
    <n v="2650"/>
    <x v="0"/>
    <x v="11"/>
    <x v="9"/>
    <x v="9"/>
    <n v="643"/>
  </r>
  <r>
    <x v="225"/>
    <x v="0"/>
    <s v="2024-2025"/>
    <x v="0"/>
    <x v="6"/>
    <x v="0"/>
    <x v="0"/>
    <n v="6010"/>
    <x v="0"/>
    <x v="0"/>
    <x v="4"/>
    <x v="4"/>
    <n v="86"/>
  </r>
  <r>
    <x v="152"/>
    <x v="0"/>
    <s v="2024-2025"/>
    <x v="0"/>
    <x v="12"/>
    <x v="3"/>
    <x v="3"/>
    <n v="4068"/>
    <x v="0"/>
    <x v="10"/>
    <x v="5"/>
    <x v="5"/>
    <n v="38"/>
  </r>
  <r>
    <x v="201"/>
    <x v="1"/>
    <s v="2023-2024"/>
    <x v="0"/>
    <x v="76"/>
    <x v="1"/>
    <x v="1"/>
    <n v="2031"/>
    <x v="0"/>
    <x v="5"/>
    <x v="7"/>
    <x v="7"/>
    <n v="532"/>
  </r>
  <r>
    <x v="677"/>
    <x v="1"/>
    <s v="2023-2024"/>
    <x v="0"/>
    <x v="13"/>
    <x v="1"/>
    <x v="1"/>
    <n v="2480"/>
    <x v="0"/>
    <x v="1"/>
    <x v="3"/>
    <x v="3"/>
    <n v="648"/>
  </r>
  <r>
    <x v="347"/>
    <x v="1"/>
    <s v="2023-2024"/>
    <x v="0"/>
    <x v="27"/>
    <x v="4"/>
    <x v="4"/>
    <n v="3066"/>
    <x v="0"/>
    <x v="7"/>
    <x v="8"/>
    <x v="8"/>
    <n v="358"/>
  </r>
  <r>
    <x v="492"/>
    <x v="2"/>
    <s v="2025-2026"/>
    <x v="0"/>
    <x v="94"/>
    <x v="5"/>
    <x v="5"/>
    <n v="7250"/>
    <x v="0"/>
    <x v="9"/>
    <x v="3"/>
    <x v="3"/>
    <n v="34"/>
  </r>
  <r>
    <x v="419"/>
    <x v="1"/>
    <s v="2023-2024"/>
    <x v="0"/>
    <x v="92"/>
    <x v="3"/>
    <x v="3"/>
    <n v="4305"/>
    <x v="0"/>
    <x v="3"/>
    <x v="5"/>
    <x v="5"/>
    <n v="448"/>
  </r>
  <r>
    <x v="224"/>
    <x v="1"/>
    <s v="2023-2024"/>
    <x v="1"/>
    <x v="68"/>
    <x v="7"/>
    <x v="7"/>
    <n v="800"/>
    <x v="0"/>
    <x v="19"/>
    <x v="1"/>
    <x v="1"/>
    <n v="421"/>
  </r>
  <r>
    <x v="549"/>
    <x v="2"/>
    <s v="2025-2026"/>
    <x v="0"/>
    <x v="78"/>
    <x v="1"/>
    <x v="1"/>
    <n v="2141"/>
    <x v="0"/>
    <x v="4"/>
    <x v="2"/>
    <x v="2"/>
    <n v="122"/>
  </r>
  <r>
    <x v="221"/>
    <x v="0"/>
    <s v="2024-2025"/>
    <x v="0"/>
    <x v="49"/>
    <x v="4"/>
    <x v="4"/>
    <n v="3134"/>
    <x v="0"/>
    <x v="6"/>
    <x v="4"/>
    <x v="4"/>
    <n v="500"/>
  </r>
  <r>
    <x v="59"/>
    <x v="0"/>
    <s v="2024-2025"/>
    <x v="0"/>
    <x v="62"/>
    <x v="0"/>
    <x v="0"/>
    <n v="6112"/>
    <x v="0"/>
    <x v="14"/>
    <x v="9"/>
    <x v="9"/>
    <n v="572"/>
  </r>
  <r>
    <x v="588"/>
    <x v="1"/>
    <s v="2023-2024"/>
    <x v="0"/>
    <x v="80"/>
    <x v="0"/>
    <x v="0"/>
    <n v="6109"/>
    <x v="0"/>
    <x v="14"/>
    <x v="1"/>
    <x v="1"/>
    <n v="74"/>
  </r>
  <r>
    <x v="530"/>
    <x v="1"/>
    <s v="2023-2024"/>
    <x v="0"/>
    <x v="78"/>
    <x v="1"/>
    <x v="1"/>
    <n v="2141"/>
    <x v="0"/>
    <x v="4"/>
    <x v="5"/>
    <x v="5"/>
    <n v="95"/>
  </r>
  <r>
    <x v="501"/>
    <x v="2"/>
    <s v="2025-2026"/>
    <x v="0"/>
    <x v="15"/>
    <x v="1"/>
    <x v="1"/>
    <n v="2020"/>
    <x v="0"/>
    <x v="5"/>
    <x v="3"/>
    <x v="3"/>
    <n v="456"/>
  </r>
  <r>
    <x v="18"/>
    <x v="0"/>
    <s v="2024-2025"/>
    <x v="0"/>
    <x v="42"/>
    <x v="3"/>
    <x v="3"/>
    <n v="4870"/>
    <x v="0"/>
    <x v="12"/>
    <x v="1"/>
    <x v="1"/>
    <n v="132"/>
  </r>
  <r>
    <x v="98"/>
    <x v="2"/>
    <s v="2025-2026"/>
    <x v="0"/>
    <x v="69"/>
    <x v="4"/>
    <x v="4"/>
    <n v="3199"/>
    <x v="0"/>
    <x v="6"/>
    <x v="1"/>
    <x v="1"/>
    <n v="656"/>
  </r>
  <r>
    <x v="679"/>
    <x v="2"/>
    <s v="2025-2026"/>
    <x v="0"/>
    <x v="39"/>
    <x v="0"/>
    <x v="0"/>
    <n v="6330"/>
    <x v="0"/>
    <x v="14"/>
    <x v="6"/>
    <x v="6"/>
    <n v="91"/>
  </r>
  <r>
    <x v="497"/>
    <x v="1"/>
    <s v="2023-2024"/>
    <x v="0"/>
    <x v="31"/>
    <x v="1"/>
    <x v="1"/>
    <n v="2116"/>
    <x v="0"/>
    <x v="4"/>
    <x v="0"/>
    <x v="0"/>
    <n v="489"/>
  </r>
  <r>
    <x v="167"/>
    <x v="2"/>
    <s v="2025-2026"/>
    <x v="1"/>
    <x v="8"/>
    <x v="1"/>
    <x v="1"/>
    <n v="2158"/>
    <x v="0"/>
    <x v="4"/>
    <x v="0"/>
    <x v="0"/>
    <n v="723"/>
  </r>
  <r>
    <x v="293"/>
    <x v="1"/>
    <s v="2023-2024"/>
    <x v="0"/>
    <x v="63"/>
    <x v="1"/>
    <x v="1"/>
    <n v="2015"/>
    <x v="0"/>
    <x v="5"/>
    <x v="0"/>
    <x v="0"/>
    <n v="653"/>
  </r>
  <r>
    <x v="247"/>
    <x v="0"/>
    <s v="2024-2025"/>
    <x v="1"/>
    <x v="89"/>
    <x v="4"/>
    <x v="4"/>
    <n v="3136"/>
    <x v="0"/>
    <x v="6"/>
    <x v="1"/>
    <x v="1"/>
    <n v="85"/>
  </r>
  <r>
    <x v="438"/>
    <x v="2"/>
    <s v="2025-2026"/>
    <x v="0"/>
    <x v="35"/>
    <x v="3"/>
    <x v="3"/>
    <n v="4558"/>
    <x v="0"/>
    <x v="15"/>
    <x v="2"/>
    <x v="2"/>
    <n v="463"/>
  </r>
  <r>
    <x v="426"/>
    <x v="0"/>
    <s v="2024-2025"/>
    <x v="0"/>
    <x v="31"/>
    <x v="1"/>
    <x v="1"/>
    <n v="2116"/>
    <x v="0"/>
    <x v="4"/>
    <x v="3"/>
    <x v="3"/>
    <n v="278"/>
  </r>
  <r>
    <x v="273"/>
    <x v="0"/>
    <s v="2024-2025"/>
    <x v="1"/>
    <x v="25"/>
    <x v="4"/>
    <x v="4"/>
    <n v="3550"/>
    <x v="0"/>
    <x v="8"/>
    <x v="3"/>
    <x v="3"/>
    <n v="514"/>
  </r>
  <r>
    <x v="695"/>
    <x v="2"/>
    <s v="2025-2026"/>
    <x v="1"/>
    <x v="81"/>
    <x v="3"/>
    <x v="3"/>
    <n v="4680"/>
    <x v="0"/>
    <x v="17"/>
    <x v="4"/>
    <x v="4"/>
    <n v="150"/>
  </r>
  <r>
    <x v="355"/>
    <x v="0"/>
    <s v="2024-2025"/>
    <x v="0"/>
    <x v="87"/>
    <x v="2"/>
    <x v="2"/>
    <n v="2609"/>
    <x v="0"/>
    <x v="2"/>
    <x v="7"/>
    <x v="7"/>
    <n v="224"/>
  </r>
  <r>
    <x v="190"/>
    <x v="1"/>
    <s v="2023-2024"/>
    <x v="0"/>
    <x v="79"/>
    <x v="6"/>
    <x v="6"/>
    <n v="5290"/>
    <x v="0"/>
    <x v="18"/>
    <x v="1"/>
    <x v="1"/>
    <n v="781"/>
  </r>
  <r>
    <x v="545"/>
    <x v="1"/>
    <s v="2023-2024"/>
    <x v="0"/>
    <x v="12"/>
    <x v="3"/>
    <x v="3"/>
    <n v="4068"/>
    <x v="0"/>
    <x v="10"/>
    <x v="2"/>
    <x v="2"/>
    <n v="453"/>
  </r>
  <r>
    <x v="80"/>
    <x v="1"/>
    <s v="2023-2024"/>
    <x v="0"/>
    <x v="94"/>
    <x v="5"/>
    <x v="5"/>
    <n v="7250"/>
    <x v="0"/>
    <x v="9"/>
    <x v="6"/>
    <x v="6"/>
    <n v="175"/>
  </r>
  <r>
    <x v="390"/>
    <x v="2"/>
    <s v="2025-2026"/>
    <x v="0"/>
    <x v="15"/>
    <x v="1"/>
    <x v="1"/>
    <n v="2020"/>
    <x v="0"/>
    <x v="5"/>
    <x v="5"/>
    <x v="5"/>
    <n v="404"/>
  </r>
  <r>
    <x v="445"/>
    <x v="0"/>
    <s v="2024-2025"/>
    <x v="1"/>
    <x v="11"/>
    <x v="5"/>
    <x v="5"/>
    <n v="7010"/>
    <x v="0"/>
    <x v="9"/>
    <x v="7"/>
    <x v="7"/>
    <n v="633"/>
  </r>
  <r>
    <x v="294"/>
    <x v="0"/>
    <s v="2024-2025"/>
    <x v="0"/>
    <x v="41"/>
    <x v="5"/>
    <x v="5"/>
    <n v="7320"/>
    <x v="0"/>
    <x v="9"/>
    <x v="4"/>
    <x v="4"/>
    <n v="668"/>
  </r>
  <r>
    <x v="92"/>
    <x v="0"/>
    <s v="2024-2025"/>
    <x v="0"/>
    <x v="79"/>
    <x v="6"/>
    <x v="6"/>
    <n v="5290"/>
    <x v="0"/>
    <x v="18"/>
    <x v="0"/>
    <x v="0"/>
    <n v="496"/>
  </r>
  <r>
    <x v="114"/>
    <x v="0"/>
    <s v="2024-2025"/>
    <x v="0"/>
    <x v="67"/>
    <x v="3"/>
    <x v="3"/>
    <n v="4551"/>
    <x v="0"/>
    <x v="15"/>
    <x v="5"/>
    <x v="5"/>
    <n v="668"/>
  </r>
  <r>
    <x v="548"/>
    <x v="0"/>
    <s v="2024-2025"/>
    <x v="0"/>
    <x v="94"/>
    <x v="5"/>
    <x v="5"/>
    <n v="7250"/>
    <x v="0"/>
    <x v="9"/>
    <x v="4"/>
    <x v="4"/>
    <n v="618"/>
  </r>
  <r>
    <x v="232"/>
    <x v="1"/>
    <s v="2023-2024"/>
    <x v="0"/>
    <x v="1"/>
    <x v="1"/>
    <x v="1"/>
    <n v="2478"/>
    <x v="0"/>
    <x v="1"/>
    <x v="3"/>
    <x v="3"/>
    <n v="125"/>
  </r>
  <r>
    <x v="489"/>
    <x v="1"/>
    <s v="2023-2024"/>
    <x v="0"/>
    <x v="9"/>
    <x v="4"/>
    <x v="4"/>
    <n v="3076"/>
    <x v="0"/>
    <x v="7"/>
    <x v="2"/>
    <x v="2"/>
    <n v="640"/>
  </r>
  <r>
    <x v="278"/>
    <x v="2"/>
    <s v="2025-2026"/>
    <x v="0"/>
    <x v="84"/>
    <x v="3"/>
    <x v="3"/>
    <n v="4215"/>
    <x v="0"/>
    <x v="3"/>
    <x v="3"/>
    <x v="3"/>
    <n v="128"/>
  </r>
  <r>
    <x v="310"/>
    <x v="0"/>
    <s v="2024-2025"/>
    <x v="0"/>
    <x v="94"/>
    <x v="5"/>
    <x v="5"/>
    <n v="7250"/>
    <x v="0"/>
    <x v="9"/>
    <x v="9"/>
    <x v="9"/>
    <n v="170"/>
  </r>
  <r>
    <x v="405"/>
    <x v="2"/>
    <s v="2025-2026"/>
    <x v="1"/>
    <x v="89"/>
    <x v="4"/>
    <x v="4"/>
    <n v="3136"/>
    <x v="0"/>
    <x v="6"/>
    <x v="3"/>
    <x v="3"/>
    <n v="724"/>
  </r>
  <r>
    <x v="363"/>
    <x v="2"/>
    <s v="2025-2026"/>
    <x v="0"/>
    <x v="48"/>
    <x v="3"/>
    <x v="3"/>
    <n v="4566"/>
    <x v="0"/>
    <x v="15"/>
    <x v="4"/>
    <x v="4"/>
    <n v="749"/>
  </r>
  <r>
    <x v="568"/>
    <x v="0"/>
    <s v="2024-2025"/>
    <x v="1"/>
    <x v="93"/>
    <x v="4"/>
    <x v="4"/>
    <n v="3915"/>
    <x v="0"/>
    <x v="16"/>
    <x v="4"/>
    <x v="4"/>
    <n v="474"/>
  </r>
  <r>
    <x v="55"/>
    <x v="0"/>
    <s v="2024-2025"/>
    <x v="0"/>
    <x v="92"/>
    <x v="3"/>
    <x v="3"/>
    <n v="4305"/>
    <x v="0"/>
    <x v="3"/>
    <x v="9"/>
    <x v="9"/>
    <n v="772"/>
  </r>
  <r>
    <x v="418"/>
    <x v="2"/>
    <s v="2025-2026"/>
    <x v="0"/>
    <x v="4"/>
    <x v="1"/>
    <x v="1"/>
    <n v="2154"/>
    <x v="0"/>
    <x v="4"/>
    <x v="3"/>
    <x v="3"/>
    <n v="730"/>
  </r>
  <r>
    <x v="243"/>
    <x v="2"/>
    <s v="2025-2026"/>
    <x v="0"/>
    <x v="20"/>
    <x v="4"/>
    <x v="4"/>
    <n v="3429"/>
    <x v="0"/>
    <x v="8"/>
    <x v="2"/>
    <x v="2"/>
    <n v="52"/>
  </r>
  <r>
    <x v="671"/>
    <x v="2"/>
    <s v="2025-2026"/>
    <x v="1"/>
    <x v="29"/>
    <x v="4"/>
    <x v="4"/>
    <n v="3500"/>
    <x v="0"/>
    <x v="8"/>
    <x v="7"/>
    <x v="7"/>
    <n v="755"/>
  </r>
  <r>
    <x v="684"/>
    <x v="1"/>
    <s v="2023-2024"/>
    <x v="0"/>
    <x v="18"/>
    <x v="6"/>
    <x v="6"/>
    <n v="5168"/>
    <x v="0"/>
    <x v="13"/>
    <x v="0"/>
    <x v="0"/>
    <n v="669"/>
  </r>
  <r>
    <x v="323"/>
    <x v="0"/>
    <s v="2024-2025"/>
    <x v="0"/>
    <x v="9"/>
    <x v="4"/>
    <x v="4"/>
    <n v="3076"/>
    <x v="0"/>
    <x v="7"/>
    <x v="6"/>
    <x v="6"/>
    <n v="276"/>
  </r>
  <r>
    <x v="37"/>
    <x v="2"/>
    <s v="2025-2026"/>
    <x v="1"/>
    <x v="65"/>
    <x v="1"/>
    <x v="1"/>
    <n v="2131"/>
    <x v="0"/>
    <x v="4"/>
    <x v="9"/>
    <x v="9"/>
    <n v="332"/>
  </r>
  <r>
    <x v="47"/>
    <x v="2"/>
    <s v="2025-2026"/>
    <x v="1"/>
    <x v="25"/>
    <x v="4"/>
    <x v="4"/>
    <n v="3550"/>
    <x v="0"/>
    <x v="8"/>
    <x v="5"/>
    <x v="5"/>
    <n v="52"/>
  </r>
  <r>
    <x v="403"/>
    <x v="1"/>
    <s v="2023-2024"/>
    <x v="0"/>
    <x v="48"/>
    <x v="3"/>
    <x v="3"/>
    <n v="4566"/>
    <x v="0"/>
    <x v="15"/>
    <x v="7"/>
    <x v="7"/>
    <n v="430"/>
  </r>
  <r>
    <x v="436"/>
    <x v="1"/>
    <s v="2023-2024"/>
    <x v="1"/>
    <x v="14"/>
    <x v="1"/>
    <x v="1"/>
    <n v="2790"/>
    <x v="0"/>
    <x v="11"/>
    <x v="4"/>
    <x v="4"/>
    <n v="153"/>
  </r>
  <r>
    <x v="367"/>
    <x v="2"/>
    <s v="2025-2026"/>
    <x v="0"/>
    <x v="7"/>
    <x v="4"/>
    <x v="4"/>
    <n v="3175"/>
    <x v="0"/>
    <x v="6"/>
    <x v="6"/>
    <x v="6"/>
    <n v="98"/>
  </r>
  <r>
    <x v="224"/>
    <x v="1"/>
    <s v="2023-2024"/>
    <x v="0"/>
    <x v="63"/>
    <x v="1"/>
    <x v="1"/>
    <n v="2015"/>
    <x v="0"/>
    <x v="5"/>
    <x v="2"/>
    <x v="2"/>
    <n v="419"/>
  </r>
  <r>
    <x v="182"/>
    <x v="1"/>
    <s v="2023-2024"/>
    <x v="0"/>
    <x v="48"/>
    <x v="3"/>
    <x v="3"/>
    <n v="4566"/>
    <x v="0"/>
    <x v="15"/>
    <x v="9"/>
    <x v="9"/>
    <n v="81"/>
  </r>
  <r>
    <x v="520"/>
    <x v="1"/>
    <s v="2023-2024"/>
    <x v="0"/>
    <x v="19"/>
    <x v="1"/>
    <x v="1"/>
    <n v="2800"/>
    <x v="0"/>
    <x v="11"/>
    <x v="0"/>
    <x v="0"/>
    <n v="627"/>
  </r>
  <r>
    <x v="340"/>
    <x v="1"/>
    <s v="2023-2024"/>
    <x v="0"/>
    <x v="86"/>
    <x v="0"/>
    <x v="0"/>
    <n v="6725"/>
    <x v="0"/>
    <x v="20"/>
    <x v="4"/>
    <x v="4"/>
    <n v="685"/>
  </r>
  <r>
    <x v="654"/>
    <x v="2"/>
    <s v="2025-2026"/>
    <x v="0"/>
    <x v="27"/>
    <x v="4"/>
    <x v="4"/>
    <n v="3066"/>
    <x v="0"/>
    <x v="7"/>
    <x v="4"/>
    <x v="4"/>
    <n v="329"/>
  </r>
  <r>
    <x v="544"/>
    <x v="0"/>
    <s v="2024-2025"/>
    <x v="1"/>
    <x v="81"/>
    <x v="3"/>
    <x v="3"/>
    <n v="4680"/>
    <x v="0"/>
    <x v="17"/>
    <x v="4"/>
    <x v="4"/>
    <n v="50"/>
  </r>
  <r>
    <x v="490"/>
    <x v="1"/>
    <s v="2023-2024"/>
    <x v="1"/>
    <x v="14"/>
    <x v="1"/>
    <x v="1"/>
    <n v="2790"/>
    <x v="0"/>
    <x v="11"/>
    <x v="9"/>
    <x v="9"/>
    <n v="182"/>
  </r>
  <r>
    <x v="507"/>
    <x v="1"/>
    <s v="2023-2024"/>
    <x v="0"/>
    <x v="19"/>
    <x v="1"/>
    <x v="1"/>
    <n v="2800"/>
    <x v="0"/>
    <x v="11"/>
    <x v="3"/>
    <x v="3"/>
    <n v="23"/>
  </r>
  <r>
    <x v="289"/>
    <x v="0"/>
    <s v="2024-2025"/>
    <x v="0"/>
    <x v="78"/>
    <x v="1"/>
    <x v="1"/>
    <n v="2141"/>
    <x v="0"/>
    <x v="4"/>
    <x v="3"/>
    <x v="3"/>
    <n v="600"/>
  </r>
  <r>
    <x v="660"/>
    <x v="0"/>
    <s v="2024-2025"/>
    <x v="0"/>
    <x v="64"/>
    <x v="1"/>
    <x v="1"/>
    <n v="2350"/>
    <x v="0"/>
    <x v="1"/>
    <x v="1"/>
    <x v="1"/>
    <n v="113"/>
  </r>
  <r>
    <x v="682"/>
    <x v="0"/>
    <s v="2024-2025"/>
    <x v="0"/>
    <x v="87"/>
    <x v="2"/>
    <x v="2"/>
    <n v="2609"/>
    <x v="0"/>
    <x v="2"/>
    <x v="3"/>
    <x v="3"/>
    <n v="504"/>
  </r>
  <r>
    <x v="450"/>
    <x v="0"/>
    <s v="2024-2025"/>
    <x v="0"/>
    <x v="76"/>
    <x v="1"/>
    <x v="1"/>
    <n v="2031"/>
    <x v="0"/>
    <x v="5"/>
    <x v="5"/>
    <x v="5"/>
    <n v="581"/>
  </r>
  <r>
    <x v="182"/>
    <x v="1"/>
    <s v="2023-2024"/>
    <x v="1"/>
    <x v="81"/>
    <x v="3"/>
    <x v="3"/>
    <n v="4680"/>
    <x v="0"/>
    <x v="17"/>
    <x v="6"/>
    <x v="6"/>
    <n v="486"/>
  </r>
  <r>
    <x v="65"/>
    <x v="2"/>
    <s v="2025-2026"/>
    <x v="0"/>
    <x v="53"/>
    <x v="3"/>
    <x v="3"/>
    <n v="4119"/>
    <x v="0"/>
    <x v="10"/>
    <x v="7"/>
    <x v="7"/>
    <n v="442"/>
  </r>
  <r>
    <x v="90"/>
    <x v="2"/>
    <s v="2025-2026"/>
    <x v="0"/>
    <x v="30"/>
    <x v="4"/>
    <x v="4"/>
    <n v="3131"/>
    <x v="0"/>
    <x v="6"/>
    <x v="1"/>
    <x v="1"/>
    <n v="332"/>
  </r>
  <r>
    <x v="647"/>
    <x v="0"/>
    <s v="2024-2025"/>
    <x v="0"/>
    <x v="94"/>
    <x v="5"/>
    <x v="5"/>
    <n v="7250"/>
    <x v="0"/>
    <x v="9"/>
    <x v="9"/>
    <x v="9"/>
    <n v="536"/>
  </r>
  <r>
    <x v="34"/>
    <x v="0"/>
    <s v="2024-2025"/>
    <x v="1"/>
    <x v="68"/>
    <x v="7"/>
    <x v="7"/>
    <n v="800"/>
    <x v="0"/>
    <x v="19"/>
    <x v="6"/>
    <x v="6"/>
    <n v="286"/>
  </r>
  <r>
    <x v="490"/>
    <x v="1"/>
    <s v="2023-2024"/>
    <x v="1"/>
    <x v="38"/>
    <x v="3"/>
    <x v="3"/>
    <n v="4802"/>
    <x v="0"/>
    <x v="12"/>
    <x v="9"/>
    <x v="9"/>
    <n v="738"/>
  </r>
  <r>
    <x v="407"/>
    <x v="1"/>
    <s v="2023-2024"/>
    <x v="0"/>
    <x v="72"/>
    <x v="4"/>
    <x v="4"/>
    <n v="3931"/>
    <x v="0"/>
    <x v="16"/>
    <x v="4"/>
    <x v="4"/>
    <n v="306"/>
  </r>
  <r>
    <x v="90"/>
    <x v="2"/>
    <s v="2025-2026"/>
    <x v="0"/>
    <x v="57"/>
    <x v="6"/>
    <x v="6"/>
    <n v="5082"/>
    <x v="0"/>
    <x v="13"/>
    <x v="7"/>
    <x v="7"/>
    <n v="62"/>
  </r>
  <r>
    <x v="610"/>
    <x v="1"/>
    <s v="2023-2024"/>
    <x v="0"/>
    <x v="82"/>
    <x v="3"/>
    <x v="3"/>
    <n v="4655"/>
    <x v="0"/>
    <x v="17"/>
    <x v="2"/>
    <x v="2"/>
    <n v="327"/>
  </r>
  <r>
    <x v="11"/>
    <x v="0"/>
    <s v="2024-2025"/>
    <x v="0"/>
    <x v="64"/>
    <x v="1"/>
    <x v="1"/>
    <n v="2350"/>
    <x v="0"/>
    <x v="1"/>
    <x v="1"/>
    <x v="1"/>
    <n v="68"/>
  </r>
  <r>
    <x v="124"/>
    <x v="0"/>
    <s v="2024-2025"/>
    <x v="0"/>
    <x v="77"/>
    <x v="5"/>
    <x v="5"/>
    <n v="7018"/>
    <x v="0"/>
    <x v="9"/>
    <x v="7"/>
    <x v="7"/>
    <n v="53"/>
  </r>
  <r>
    <x v="251"/>
    <x v="1"/>
    <s v="2023-2024"/>
    <x v="1"/>
    <x v="28"/>
    <x v="1"/>
    <x v="1"/>
    <n v="2830"/>
    <x v="0"/>
    <x v="11"/>
    <x v="7"/>
    <x v="7"/>
    <n v="439"/>
  </r>
  <r>
    <x v="426"/>
    <x v="0"/>
    <s v="2024-2025"/>
    <x v="1"/>
    <x v="30"/>
    <x v="4"/>
    <x v="4"/>
    <n v="3131"/>
    <x v="0"/>
    <x v="6"/>
    <x v="9"/>
    <x v="9"/>
    <n v="571"/>
  </r>
  <r>
    <x v="457"/>
    <x v="0"/>
    <s v="2024-2025"/>
    <x v="0"/>
    <x v="37"/>
    <x v="1"/>
    <x v="1"/>
    <n v="2750"/>
    <x v="0"/>
    <x v="11"/>
    <x v="0"/>
    <x v="0"/>
    <n v="50"/>
  </r>
  <r>
    <x v="139"/>
    <x v="2"/>
    <s v="2025-2026"/>
    <x v="1"/>
    <x v="25"/>
    <x v="4"/>
    <x v="4"/>
    <n v="3550"/>
    <x v="0"/>
    <x v="8"/>
    <x v="0"/>
    <x v="0"/>
    <n v="464"/>
  </r>
  <r>
    <x v="337"/>
    <x v="0"/>
    <s v="2024-2025"/>
    <x v="0"/>
    <x v="12"/>
    <x v="3"/>
    <x v="3"/>
    <n v="4068"/>
    <x v="0"/>
    <x v="10"/>
    <x v="3"/>
    <x v="3"/>
    <n v="271"/>
  </r>
  <r>
    <x v="91"/>
    <x v="0"/>
    <s v="2024-2025"/>
    <x v="0"/>
    <x v="3"/>
    <x v="3"/>
    <x v="3"/>
    <n v="4220"/>
    <x v="0"/>
    <x v="3"/>
    <x v="4"/>
    <x v="4"/>
    <n v="140"/>
  </r>
  <r>
    <x v="580"/>
    <x v="1"/>
    <s v="2023-2024"/>
    <x v="0"/>
    <x v="23"/>
    <x v="1"/>
    <x v="1"/>
    <n v="2650"/>
    <x v="0"/>
    <x v="11"/>
    <x v="5"/>
    <x v="5"/>
    <n v="289"/>
  </r>
  <r>
    <x v="458"/>
    <x v="1"/>
    <s v="2023-2024"/>
    <x v="0"/>
    <x v="49"/>
    <x v="4"/>
    <x v="4"/>
    <n v="3134"/>
    <x v="0"/>
    <x v="6"/>
    <x v="3"/>
    <x v="3"/>
    <n v="659"/>
  </r>
  <r>
    <x v="661"/>
    <x v="0"/>
    <s v="2024-2025"/>
    <x v="0"/>
    <x v="31"/>
    <x v="1"/>
    <x v="1"/>
    <n v="2116"/>
    <x v="0"/>
    <x v="4"/>
    <x v="2"/>
    <x v="2"/>
    <n v="645"/>
  </r>
  <r>
    <x v="270"/>
    <x v="0"/>
    <s v="2024-2025"/>
    <x v="0"/>
    <x v="40"/>
    <x v="4"/>
    <x v="4"/>
    <n v="3353"/>
    <x v="0"/>
    <x v="8"/>
    <x v="3"/>
    <x v="3"/>
    <n v="754"/>
  </r>
  <r>
    <x v="328"/>
    <x v="0"/>
    <s v="2024-2025"/>
    <x v="0"/>
    <x v="76"/>
    <x v="1"/>
    <x v="1"/>
    <n v="2031"/>
    <x v="0"/>
    <x v="5"/>
    <x v="3"/>
    <x v="3"/>
    <n v="686"/>
  </r>
  <r>
    <x v="714"/>
    <x v="0"/>
    <s v="2024-2025"/>
    <x v="0"/>
    <x v="53"/>
    <x v="3"/>
    <x v="3"/>
    <n v="4119"/>
    <x v="0"/>
    <x v="10"/>
    <x v="3"/>
    <x v="3"/>
    <n v="637"/>
  </r>
  <r>
    <x v="397"/>
    <x v="0"/>
    <s v="2024-2025"/>
    <x v="1"/>
    <x v="22"/>
    <x v="1"/>
    <x v="1"/>
    <n v="2539"/>
    <x v="0"/>
    <x v="2"/>
    <x v="0"/>
    <x v="0"/>
    <n v="340"/>
  </r>
  <r>
    <x v="274"/>
    <x v="2"/>
    <s v="2025-2026"/>
    <x v="0"/>
    <x v="92"/>
    <x v="3"/>
    <x v="3"/>
    <n v="4305"/>
    <x v="0"/>
    <x v="3"/>
    <x v="4"/>
    <x v="4"/>
    <n v="449"/>
  </r>
  <r>
    <x v="513"/>
    <x v="2"/>
    <s v="2025-2026"/>
    <x v="0"/>
    <x v="36"/>
    <x v="4"/>
    <x v="4"/>
    <n v="3148"/>
    <x v="0"/>
    <x v="6"/>
    <x v="5"/>
    <x v="5"/>
    <n v="761"/>
  </r>
  <r>
    <x v="256"/>
    <x v="1"/>
    <s v="2023-2024"/>
    <x v="0"/>
    <x v="50"/>
    <x v="4"/>
    <x v="4"/>
    <n v="3179"/>
    <x v="0"/>
    <x v="6"/>
    <x v="9"/>
    <x v="9"/>
    <n v="437"/>
  </r>
  <r>
    <x v="181"/>
    <x v="0"/>
    <s v="2024-2025"/>
    <x v="0"/>
    <x v="52"/>
    <x v="3"/>
    <x v="3"/>
    <n v="4053"/>
    <x v="0"/>
    <x v="10"/>
    <x v="0"/>
    <x v="0"/>
    <n v="756"/>
  </r>
  <r>
    <x v="710"/>
    <x v="2"/>
    <s v="2025-2026"/>
    <x v="0"/>
    <x v="47"/>
    <x v="1"/>
    <x v="1"/>
    <n v="2101"/>
    <x v="0"/>
    <x v="4"/>
    <x v="3"/>
    <x v="3"/>
    <n v="516"/>
  </r>
  <r>
    <x v="110"/>
    <x v="2"/>
    <s v="2025-2026"/>
    <x v="1"/>
    <x v="9"/>
    <x v="4"/>
    <x v="4"/>
    <n v="3076"/>
    <x v="0"/>
    <x v="7"/>
    <x v="7"/>
    <x v="7"/>
    <n v="491"/>
  </r>
  <r>
    <x v="683"/>
    <x v="0"/>
    <s v="2024-2025"/>
    <x v="0"/>
    <x v="27"/>
    <x v="4"/>
    <x v="4"/>
    <n v="3066"/>
    <x v="0"/>
    <x v="7"/>
    <x v="1"/>
    <x v="1"/>
    <n v="101"/>
  </r>
  <r>
    <x v="223"/>
    <x v="1"/>
    <s v="2023-2024"/>
    <x v="0"/>
    <x v="87"/>
    <x v="2"/>
    <x v="2"/>
    <n v="2609"/>
    <x v="0"/>
    <x v="2"/>
    <x v="1"/>
    <x v="1"/>
    <n v="229"/>
  </r>
  <r>
    <x v="529"/>
    <x v="1"/>
    <s v="2023-2024"/>
    <x v="0"/>
    <x v="31"/>
    <x v="1"/>
    <x v="1"/>
    <n v="2116"/>
    <x v="0"/>
    <x v="4"/>
    <x v="2"/>
    <x v="2"/>
    <n v="786"/>
  </r>
  <r>
    <x v="40"/>
    <x v="0"/>
    <s v="2024-2025"/>
    <x v="0"/>
    <x v="28"/>
    <x v="1"/>
    <x v="1"/>
    <n v="2830"/>
    <x v="0"/>
    <x v="11"/>
    <x v="2"/>
    <x v="2"/>
    <n v="24"/>
  </r>
  <r>
    <x v="100"/>
    <x v="0"/>
    <s v="2024-2025"/>
    <x v="0"/>
    <x v="10"/>
    <x v="4"/>
    <x v="4"/>
    <n v="3551"/>
    <x v="0"/>
    <x v="8"/>
    <x v="7"/>
    <x v="7"/>
    <n v="797"/>
  </r>
  <r>
    <x v="471"/>
    <x v="1"/>
    <s v="2023-2024"/>
    <x v="0"/>
    <x v="48"/>
    <x v="3"/>
    <x v="3"/>
    <n v="4566"/>
    <x v="0"/>
    <x v="15"/>
    <x v="9"/>
    <x v="9"/>
    <n v="204"/>
  </r>
  <r>
    <x v="100"/>
    <x v="0"/>
    <s v="2024-2025"/>
    <x v="0"/>
    <x v="27"/>
    <x v="4"/>
    <x v="4"/>
    <n v="3066"/>
    <x v="0"/>
    <x v="7"/>
    <x v="9"/>
    <x v="9"/>
    <n v="655"/>
  </r>
  <r>
    <x v="176"/>
    <x v="2"/>
    <s v="2025-2026"/>
    <x v="1"/>
    <x v="8"/>
    <x v="1"/>
    <x v="1"/>
    <n v="2158"/>
    <x v="0"/>
    <x v="4"/>
    <x v="2"/>
    <x v="2"/>
    <n v="387"/>
  </r>
  <r>
    <x v="234"/>
    <x v="1"/>
    <s v="2023-2024"/>
    <x v="0"/>
    <x v="28"/>
    <x v="1"/>
    <x v="1"/>
    <n v="2830"/>
    <x v="0"/>
    <x v="11"/>
    <x v="1"/>
    <x v="1"/>
    <n v="793"/>
  </r>
  <r>
    <x v="234"/>
    <x v="1"/>
    <s v="2023-2024"/>
    <x v="0"/>
    <x v="69"/>
    <x v="4"/>
    <x v="4"/>
    <n v="3199"/>
    <x v="0"/>
    <x v="6"/>
    <x v="9"/>
    <x v="9"/>
    <n v="388"/>
  </r>
  <r>
    <x v="659"/>
    <x v="0"/>
    <s v="2024-2025"/>
    <x v="0"/>
    <x v="5"/>
    <x v="1"/>
    <x v="1"/>
    <n v="2067"/>
    <x v="0"/>
    <x v="5"/>
    <x v="6"/>
    <x v="6"/>
    <n v="374"/>
  </r>
  <r>
    <x v="438"/>
    <x v="2"/>
    <s v="2025-2026"/>
    <x v="1"/>
    <x v="22"/>
    <x v="1"/>
    <x v="1"/>
    <n v="2539"/>
    <x v="0"/>
    <x v="2"/>
    <x v="7"/>
    <x v="7"/>
    <n v="384"/>
  </r>
  <r>
    <x v="320"/>
    <x v="0"/>
    <s v="2024-2025"/>
    <x v="0"/>
    <x v="70"/>
    <x v="4"/>
    <x v="4"/>
    <n v="3400"/>
    <x v="0"/>
    <x v="8"/>
    <x v="0"/>
    <x v="0"/>
    <n v="783"/>
  </r>
  <r>
    <x v="603"/>
    <x v="0"/>
    <s v="2024-2025"/>
    <x v="0"/>
    <x v="63"/>
    <x v="1"/>
    <x v="1"/>
    <n v="2015"/>
    <x v="0"/>
    <x v="5"/>
    <x v="2"/>
    <x v="2"/>
    <n v="203"/>
  </r>
  <r>
    <x v="566"/>
    <x v="0"/>
    <s v="2024-2025"/>
    <x v="0"/>
    <x v="42"/>
    <x v="3"/>
    <x v="3"/>
    <n v="4870"/>
    <x v="0"/>
    <x v="12"/>
    <x v="7"/>
    <x v="7"/>
    <n v="441"/>
  </r>
  <r>
    <x v="659"/>
    <x v="0"/>
    <s v="2024-2025"/>
    <x v="0"/>
    <x v="7"/>
    <x v="4"/>
    <x v="4"/>
    <n v="3175"/>
    <x v="0"/>
    <x v="6"/>
    <x v="2"/>
    <x v="2"/>
    <n v="633"/>
  </r>
  <r>
    <x v="284"/>
    <x v="1"/>
    <s v="2023-2024"/>
    <x v="0"/>
    <x v="28"/>
    <x v="1"/>
    <x v="1"/>
    <n v="2830"/>
    <x v="0"/>
    <x v="11"/>
    <x v="9"/>
    <x v="9"/>
    <n v="455"/>
  </r>
  <r>
    <x v="587"/>
    <x v="2"/>
    <s v="2025-2026"/>
    <x v="1"/>
    <x v="93"/>
    <x v="4"/>
    <x v="4"/>
    <n v="3915"/>
    <x v="0"/>
    <x v="16"/>
    <x v="0"/>
    <x v="0"/>
    <n v="223"/>
  </r>
  <r>
    <x v="111"/>
    <x v="0"/>
    <s v="2024-2025"/>
    <x v="0"/>
    <x v="63"/>
    <x v="1"/>
    <x v="1"/>
    <n v="2015"/>
    <x v="0"/>
    <x v="5"/>
    <x v="1"/>
    <x v="1"/>
    <n v="596"/>
  </r>
  <r>
    <x v="307"/>
    <x v="1"/>
    <s v="2023-2024"/>
    <x v="0"/>
    <x v="66"/>
    <x v="3"/>
    <x v="3"/>
    <n v="4883"/>
    <x v="0"/>
    <x v="12"/>
    <x v="4"/>
    <x v="4"/>
    <n v="115"/>
  </r>
  <r>
    <x v="600"/>
    <x v="2"/>
    <s v="2025-2026"/>
    <x v="0"/>
    <x v="37"/>
    <x v="1"/>
    <x v="1"/>
    <n v="2750"/>
    <x v="0"/>
    <x v="11"/>
    <x v="4"/>
    <x v="4"/>
    <n v="651"/>
  </r>
  <r>
    <x v="502"/>
    <x v="1"/>
    <s v="2023-2024"/>
    <x v="0"/>
    <x v="44"/>
    <x v="4"/>
    <x v="4"/>
    <n v="3977"/>
    <x v="0"/>
    <x v="16"/>
    <x v="9"/>
    <x v="9"/>
    <n v="218"/>
  </r>
  <r>
    <x v="435"/>
    <x v="1"/>
    <s v="2023-2024"/>
    <x v="0"/>
    <x v="32"/>
    <x v="6"/>
    <x v="6"/>
    <n v="5169"/>
    <x v="0"/>
    <x v="13"/>
    <x v="5"/>
    <x v="5"/>
    <n v="704"/>
  </r>
  <r>
    <x v="417"/>
    <x v="2"/>
    <s v="2025-2026"/>
    <x v="0"/>
    <x v="52"/>
    <x v="3"/>
    <x v="3"/>
    <n v="4053"/>
    <x v="0"/>
    <x v="10"/>
    <x v="4"/>
    <x v="4"/>
    <n v="401"/>
  </r>
  <r>
    <x v="95"/>
    <x v="1"/>
    <s v="2023-2024"/>
    <x v="1"/>
    <x v="68"/>
    <x v="7"/>
    <x v="7"/>
    <n v="800"/>
    <x v="0"/>
    <x v="19"/>
    <x v="3"/>
    <x v="3"/>
    <n v="244"/>
  </r>
  <r>
    <x v="421"/>
    <x v="0"/>
    <s v="2024-2025"/>
    <x v="1"/>
    <x v="93"/>
    <x v="4"/>
    <x v="4"/>
    <n v="3915"/>
    <x v="0"/>
    <x v="16"/>
    <x v="9"/>
    <x v="9"/>
    <n v="43"/>
  </r>
  <r>
    <x v="77"/>
    <x v="1"/>
    <s v="2023-2024"/>
    <x v="1"/>
    <x v="85"/>
    <x v="0"/>
    <x v="0"/>
    <n v="6530"/>
    <x v="0"/>
    <x v="20"/>
    <x v="4"/>
    <x v="4"/>
    <n v="532"/>
  </r>
  <r>
    <x v="262"/>
    <x v="0"/>
    <s v="2024-2025"/>
    <x v="1"/>
    <x v="4"/>
    <x v="1"/>
    <x v="1"/>
    <n v="2154"/>
    <x v="0"/>
    <x v="4"/>
    <x v="1"/>
    <x v="1"/>
    <n v="694"/>
  </r>
  <r>
    <x v="81"/>
    <x v="0"/>
    <s v="2024-2025"/>
    <x v="1"/>
    <x v="68"/>
    <x v="7"/>
    <x v="7"/>
    <n v="800"/>
    <x v="0"/>
    <x v="19"/>
    <x v="7"/>
    <x v="7"/>
    <n v="61"/>
  </r>
  <r>
    <x v="113"/>
    <x v="2"/>
    <s v="2025-2026"/>
    <x v="1"/>
    <x v="46"/>
    <x v="3"/>
    <x v="3"/>
    <n v="4740"/>
    <x v="0"/>
    <x v="17"/>
    <x v="0"/>
    <x v="0"/>
    <n v="282"/>
  </r>
  <r>
    <x v="669"/>
    <x v="2"/>
    <s v="2025-2026"/>
    <x v="1"/>
    <x v="29"/>
    <x v="4"/>
    <x v="4"/>
    <n v="3500"/>
    <x v="0"/>
    <x v="8"/>
    <x v="4"/>
    <x v="4"/>
    <n v="375"/>
  </r>
  <r>
    <x v="49"/>
    <x v="2"/>
    <s v="2025-2026"/>
    <x v="0"/>
    <x v="44"/>
    <x v="4"/>
    <x v="4"/>
    <n v="3977"/>
    <x v="0"/>
    <x v="16"/>
    <x v="1"/>
    <x v="1"/>
    <n v="349"/>
  </r>
  <r>
    <x v="527"/>
    <x v="1"/>
    <s v="2023-2024"/>
    <x v="1"/>
    <x v="68"/>
    <x v="7"/>
    <x v="7"/>
    <n v="800"/>
    <x v="0"/>
    <x v="19"/>
    <x v="0"/>
    <x v="0"/>
    <n v="31"/>
  </r>
  <r>
    <x v="329"/>
    <x v="0"/>
    <s v="2024-2025"/>
    <x v="0"/>
    <x v="42"/>
    <x v="3"/>
    <x v="3"/>
    <n v="4870"/>
    <x v="0"/>
    <x v="12"/>
    <x v="5"/>
    <x v="5"/>
    <n v="643"/>
  </r>
  <r>
    <x v="54"/>
    <x v="0"/>
    <s v="2024-2025"/>
    <x v="0"/>
    <x v="75"/>
    <x v="0"/>
    <x v="0"/>
    <n v="6450"/>
    <x v="0"/>
    <x v="20"/>
    <x v="4"/>
    <x v="4"/>
    <n v="430"/>
  </r>
  <r>
    <x v="103"/>
    <x v="1"/>
    <s v="2023-2024"/>
    <x v="0"/>
    <x v="39"/>
    <x v="0"/>
    <x v="0"/>
    <n v="6330"/>
    <x v="0"/>
    <x v="14"/>
    <x v="5"/>
    <x v="5"/>
    <n v="65"/>
  </r>
  <r>
    <x v="3"/>
    <x v="0"/>
    <s v="2024-2025"/>
    <x v="1"/>
    <x v="93"/>
    <x v="4"/>
    <x v="4"/>
    <n v="3915"/>
    <x v="0"/>
    <x v="16"/>
    <x v="9"/>
    <x v="9"/>
    <n v="740"/>
  </r>
  <r>
    <x v="157"/>
    <x v="2"/>
    <s v="2025-2026"/>
    <x v="0"/>
    <x v="19"/>
    <x v="1"/>
    <x v="1"/>
    <n v="2800"/>
    <x v="0"/>
    <x v="11"/>
    <x v="3"/>
    <x v="3"/>
    <n v="35"/>
  </r>
  <r>
    <x v="694"/>
    <x v="2"/>
    <s v="2025-2026"/>
    <x v="0"/>
    <x v="70"/>
    <x v="4"/>
    <x v="4"/>
    <n v="3400"/>
    <x v="0"/>
    <x v="8"/>
    <x v="4"/>
    <x v="4"/>
    <n v="479"/>
  </r>
  <r>
    <x v="52"/>
    <x v="2"/>
    <s v="2025-2026"/>
    <x v="0"/>
    <x v="19"/>
    <x v="1"/>
    <x v="1"/>
    <n v="2800"/>
    <x v="0"/>
    <x v="11"/>
    <x v="2"/>
    <x v="2"/>
    <n v="162"/>
  </r>
  <r>
    <x v="147"/>
    <x v="0"/>
    <s v="2024-2025"/>
    <x v="0"/>
    <x v="95"/>
    <x v="7"/>
    <x v="7"/>
    <n v="870"/>
    <x v="0"/>
    <x v="19"/>
    <x v="1"/>
    <x v="1"/>
    <n v="246"/>
  </r>
  <r>
    <x v="687"/>
    <x v="0"/>
    <s v="2024-2025"/>
    <x v="0"/>
    <x v="54"/>
    <x v="4"/>
    <x v="4"/>
    <n v="3030"/>
    <x v="0"/>
    <x v="7"/>
    <x v="5"/>
    <x v="5"/>
    <n v="572"/>
  </r>
  <r>
    <x v="696"/>
    <x v="2"/>
    <s v="2025-2026"/>
    <x v="0"/>
    <x v="45"/>
    <x v="3"/>
    <x v="3"/>
    <n v="4570"/>
    <x v="0"/>
    <x v="15"/>
    <x v="4"/>
    <x v="4"/>
    <n v="315"/>
  </r>
  <r>
    <x v="244"/>
    <x v="0"/>
    <s v="2024-2025"/>
    <x v="1"/>
    <x v="4"/>
    <x v="1"/>
    <x v="1"/>
    <n v="2154"/>
    <x v="0"/>
    <x v="4"/>
    <x v="3"/>
    <x v="3"/>
    <n v="517"/>
  </r>
  <r>
    <x v="221"/>
    <x v="0"/>
    <s v="2024-2025"/>
    <x v="0"/>
    <x v="54"/>
    <x v="4"/>
    <x v="4"/>
    <n v="3030"/>
    <x v="0"/>
    <x v="7"/>
    <x v="0"/>
    <x v="0"/>
    <n v="121"/>
  </r>
  <r>
    <x v="630"/>
    <x v="0"/>
    <s v="2024-2025"/>
    <x v="0"/>
    <x v="52"/>
    <x v="3"/>
    <x v="3"/>
    <n v="4053"/>
    <x v="0"/>
    <x v="10"/>
    <x v="6"/>
    <x v="6"/>
    <n v="227"/>
  </r>
  <r>
    <x v="455"/>
    <x v="1"/>
    <s v="2023-2024"/>
    <x v="0"/>
    <x v="23"/>
    <x v="1"/>
    <x v="1"/>
    <n v="2650"/>
    <x v="0"/>
    <x v="11"/>
    <x v="3"/>
    <x v="3"/>
    <n v="669"/>
  </r>
  <r>
    <x v="368"/>
    <x v="0"/>
    <s v="2024-2025"/>
    <x v="0"/>
    <x v="95"/>
    <x v="7"/>
    <x v="7"/>
    <n v="870"/>
    <x v="0"/>
    <x v="19"/>
    <x v="4"/>
    <x v="4"/>
    <n v="165"/>
  </r>
  <r>
    <x v="241"/>
    <x v="1"/>
    <s v="2023-2024"/>
    <x v="1"/>
    <x v="8"/>
    <x v="1"/>
    <x v="1"/>
    <n v="2158"/>
    <x v="0"/>
    <x v="4"/>
    <x v="5"/>
    <x v="5"/>
    <n v="118"/>
  </r>
  <r>
    <x v="76"/>
    <x v="2"/>
    <s v="2025-2026"/>
    <x v="0"/>
    <x v="73"/>
    <x v="6"/>
    <x v="6"/>
    <n v="5607"/>
    <x v="0"/>
    <x v="18"/>
    <x v="5"/>
    <x v="5"/>
    <n v="595"/>
  </r>
  <r>
    <x v="141"/>
    <x v="0"/>
    <s v="2024-2025"/>
    <x v="0"/>
    <x v="82"/>
    <x v="3"/>
    <x v="3"/>
    <n v="4655"/>
    <x v="0"/>
    <x v="17"/>
    <x v="4"/>
    <x v="4"/>
    <n v="762"/>
  </r>
  <r>
    <x v="697"/>
    <x v="0"/>
    <s v="2024-2025"/>
    <x v="0"/>
    <x v="71"/>
    <x v="6"/>
    <x v="6"/>
    <n v="5043"/>
    <x v="0"/>
    <x v="13"/>
    <x v="0"/>
    <x v="0"/>
    <n v="22"/>
  </r>
  <r>
    <x v="544"/>
    <x v="0"/>
    <s v="2024-2025"/>
    <x v="0"/>
    <x v="19"/>
    <x v="1"/>
    <x v="1"/>
    <n v="2800"/>
    <x v="0"/>
    <x v="11"/>
    <x v="7"/>
    <x v="7"/>
    <n v="359"/>
  </r>
  <r>
    <x v="114"/>
    <x v="0"/>
    <s v="2024-2025"/>
    <x v="0"/>
    <x v="83"/>
    <x v="0"/>
    <x v="0"/>
    <n v="6052"/>
    <x v="0"/>
    <x v="0"/>
    <x v="4"/>
    <x v="4"/>
    <n v="315"/>
  </r>
  <r>
    <x v="459"/>
    <x v="2"/>
    <s v="2025-2026"/>
    <x v="0"/>
    <x v="63"/>
    <x v="1"/>
    <x v="1"/>
    <n v="2015"/>
    <x v="0"/>
    <x v="5"/>
    <x v="3"/>
    <x v="3"/>
    <n v="433"/>
  </r>
  <r>
    <x v="453"/>
    <x v="0"/>
    <s v="2024-2025"/>
    <x v="0"/>
    <x v="44"/>
    <x v="4"/>
    <x v="4"/>
    <n v="3977"/>
    <x v="0"/>
    <x v="16"/>
    <x v="4"/>
    <x v="4"/>
    <n v="480"/>
  </r>
  <r>
    <x v="615"/>
    <x v="0"/>
    <s v="2024-2025"/>
    <x v="0"/>
    <x v="51"/>
    <x v="4"/>
    <x v="4"/>
    <n v="3630"/>
    <x v="0"/>
    <x v="16"/>
    <x v="4"/>
    <x v="4"/>
    <n v="329"/>
  </r>
  <r>
    <x v="486"/>
    <x v="0"/>
    <s v="2024-2025"/>
    <x v="0"/>
    <x v="53"/>
    <x v="3"/>
    <x v="3"/>
    <n v="4119"/>
    <x v="0"/>
    <x v="10"/>
    <x v="5"/>
    <x v="5"/>
    <n v="435"/>
  </r>
  <r>
    <x v="288"/>
    <x v="0"/>
    <s v="2024-2025"/>
    <x v="0"/>
    <x v="2"/>
    <x v="2"/>
    <x v="2"/>
    <n v="2617"/>
    <x v="0"/>
    <x v="2"/>
    <x v="0"/>
    <x v="0"/>
    <n v="741"/>
  </r>
  <r>
    <x v="420"/>
    <x v="0"/>
    <s v="2024-2025"/>
    <x v="0"/>
    <x v="33"/>
    <x v="4"/>
    <x v="4"/>
    <n v="3280"/>
    <x v="0"/>
    <x v="8"/>
    <x v="4"/>
    <x v="4"/>
    <n v="253"/>
  </r>
  <r>
    <x v="259"/>
    <x v="1"/>
    <s v="2023-2024"/>
    <x v="0"/>
    <x v="4"/>
    <x v="1"/>
    <x v="1"/>
    <n v="2154"/>
    <x v="0"/>
    <x v="4"/>
    <x v="1"/>
    <x v="1"/>
    <n v="528"/>
  </r>
  <r>
    <x v="525"/>
    <x v="1"/>
    <s v="2023-2024"/>
    <x v="0"/>
    <x v="20"/>
    <x v="4"/>
    <x v="4"/>
    <n v="3429"/>
    <x v="0"/>
    <x v="8"/>
    <x v="0"/>
    <x v="0"/>
    <n v="211"/>
  </r>
  <r>
    <x v="644"/>
    <x v="1"/>
    <s v="2023-2024"/>
    <x v="0"/>
    <x v="13"/>
    <x v="1"/>
    <x v="1"/>
    <n v="2480"/>
    <x v="0"/>
    <x v="1"/>
    <x v="3"/>
    <x v="3"/>
    <n v="448"/>
  </r>
  <r>
    <x v="40"/>
    <x v="0"/>
    <s v="2024-2025"/>
    <x v="0"/>
    <x v="12"/>
    <x v="3"/>
    <x v="3"/>
    <n v="4068"/>
    <x v="0"/>
    <x v="10"/>
    <x v="4"/>
    <x v="4"/>
    <n v="533"/>
  </r>
  <r>
    <x v="258"/>
    <x v="2"/>
    <s v="2025-2026"/>
    <x v="0"/>
    <x v="70"/>
    <x v="4"/>
    <x v="4"/>
    <n v="3400"/>
    <x v="0"/>
    <x v="8"/>
    <x v="5"/>
    <x v="5"/>
    <n v="196"/>
  </r>
  <r>
    <x v="349"/>
    <x v="1"/>
    <s v="2023-2024"/>
    <x v="0"/>
    <x v="33"/>
    <x v="4"/>
    <x v="4"/>
    <n v="3280"/>
    <x v="0"/>
    <x v="8"/>
    <x v="2"/>
    <x v="2"/>
    <n v="451"/>
  </r>
  <r>
    <x v="301"/>
    <x v="0"/>
    <s v="2024-2025"/>
    <x v="0"/>
    <x v="86"/>
    <x v="0"/>
    <x v="0"/>
    <n v="6725"/>
    <x v="0"/>
    <x v="20"/>
    <x v="4"/>
    <x v="4"/>
    <n v="52"/>
  </r>
  <r>
    <x v="324"/>
    <x v="1"/>
    <s v="2023-2024"/>
    <x v="0"/>
    <x v="16"/>
    <x v="0"/>
    <x v="0"/>
    <n v="6030"/>
    <x v="0"/>
    <x v="0"/>
    <x v="7"/>
    <x v="7"/>
    <n v="684"/>
  </r>
  <r>
    <x v="403"/>
    <x v="1"/>
    <s v="2023-2024"/>
    <x v="0"/>
    <x v="72"/>
    <x v="4"/>
    <x v="4"/>
    <n v="3931"/>
    <x v="0"/>
    <x v="16"/>
    <x v="5"/>
    <x v="5"/>
    <n v="243"/>
  </r>
  <r>
    <x v="682"/>
    <x v="0"/>
    <s v="2024-2025"/>
    <x v="1"/>
    <x v="40"/>
    <x v="4"/>
    <x v="4"/>
    <n v="3353"/>
    <x v="0"/>
    <x v="8"/>
    <x v="9"/>
    <x v="9"/>
    <n v="199"/>
  </r>
  <r>
    <x v="550"/>
    <x v="2"/>
    <s v="2025-2026"/>
    <x v="1"/>
    <x v="93"/>
    <x v="4"/>
    <x v="4"/>
    <n v="3915"/>
    <x v="0"/>
    <x v="16"/>
    <x v="7"/>
    <x v="7"/>
    <n v="73"/>
  </r>
  <r>
    <x v="378"/>
    <x v="2"/>
    <s v="2025-2026"/>
    <x v="0"/>
    <x v="23"/>
    <x v="1"/>
    <x v="1"/>
    <n v="2650"/>
    <x v="0"/>
    <x v="11"/>
    <x v="3"/>
    <x v="3"/>
    <n v="618"/>
  </r>
  <r>
    <x v="419"/>
    <x v="1"/>
    <s v="2023-2024"/>
    <x v="1"/>
    <x v="11"/>
    <x v="5"/>
    <x v="5"/>
    <n v="7010"/>
    <x v="0"/>
    <x v="9"/>
    <x v="4"/>
    <x v="4"/>
    <n v="136"/>
  </r>
  <r>
    <x v="493"/>
    <x v="2"/>
    <s v="2025-2026"/>
    <x v="0"/>
    <x v="87"/>
    <x v="2"/>
    <x v="2"/>
    <n v="2609"/>
    <x v="0"/>
    <x v="2"/>
    <x v="9"/>
    <x v="9"/>
    <n v="68"/>
  </r>
  <r>
    <x v="34"/>
    <x v="0"/>
    <s v="2024-2025"/>
    <x v="0"/>
    <x v="54"/>
    <x v="4"/>
    <x v="4"/>
    <n v="3030"/>
    <x v="0"/>
    <x v="7"/>
    <x v="9"/>
    <x v="9"/>
    <n v="517"/>
  </r>
  <r>
    <x v="45"/>
    <x v="0"/>
    <s v="2024-2025"/>
    <x v="0"/>
    <x v="47"/>
    <x v="1"/>
    <x v="1"/>
    <n v="2101"/>
    <x v="0"/>
    <x v="4"/>
    <x v="2"/>
    <x v="2"/>
    <n v="475"/>
  </r>
  <r>
    <x v="566"/>
    <x v="0"/>
    <s v="2024-2025"/>
    <x v="0"/>
    <x v="61"/>
    <x v="6"/>
    <x v="6"/>
    <n v="5343"/>
    <x v="0"/>
    <x v="18"/>
    <x v="0"/>
    <x v="0"/>
    <n v="101"/>
  </r>
  <r>
    <x v="553"/>
    <x v="0"/>
    <s v="2024-2025"/>
    <x v="0"/>
    <x v="53"/>
    <x v="3"/>
    <x v="3"/>
    <n v="4119"/>
    <x v="0"/>
    <x v="10"/>
    <x v="3"/>
    <x v="3"/>
    <n v="347"/>
  </r>
  <r>
    <x v="379"/>
    <x v="0"/>
    <s v="2024-2025"/>
    <x v="0"/>
    <x v="23"/>
    <x v="1"/>
    <x v="1"/>
    <n v="2650"/>
    <x v="0"/>
    <x v="11"/>
    <x v="6"/>
    <x v="6"/>
    <n v="218"/>
  </r>
  <r>
    <x v="565"/>
    <x v="1"/>
    <s v="2023-2024"/>
    <x v="0"/>
    <x v="73"/>
    <x v="6"/>
    <x v="6"/>
    <n v="5607"/>
    <x v="0"/>
    <x v="18"/>
    <x v="7"/>
    <x v="7"/>
    <n v="298"/>
  </r>
  <r>
    <x v="407"/>
    <x v="1"/>
    <s v="2023-2024"/>
    <x v="0"/>
    <x v="94"/>
    <x v="5"/>
    <x v="5"/>
    <n v="7250"/>
    <x v="0"/>
    <x v="9"/>
    <x v="5"/>
    <x v="5"/>
    <n v="688"/>
  </r>
  <r>
    <x v="67"/>
    <x v="2"/>
    <s v="2025-2026"/>
    <x v="0"/>
    <x v="36"/>
    <x v="4"/>
    <x v="4"/>
    <n v="3148"/>
    <x v="0"/>
    <x v="6"/>
    <x v="7"/>
    <x v="7"/>
    <n v="200"/>
  </r>
  <r>
    <x v="344"/>
    <x v="1"/>
    <s v="2023-2024"/>
    <x v="1"/>
    <x v="44"/>
    <x v="4"/>
    <x v="4"/>
    <n v="3977"/>
    <x v="0"/>
    <x v="16"/>
    <x v="3"/>
    <x v="3"/>
    <n v="269"/>
  </r>
  <r>
    <x v="468"/>
    <x v="0"/>
    <s v="2024-2025"/>
    <x v="0"/>
    <x v="34"/>
    <x v="4"/>
    <x v="4"/>
    <n v="3018"/>
    <x v="0"/>
    <x v="7"/>
    <x v="2"/>
    <x v="2"/>
    <n v="795"/>
  </r>
  <r>
    <x v="187"/>
    <x v="1"/>
    <s v="2023-2024"/>
    <x v="0"/>
    <x v="19"/>
    <x v="1"/>
    <x v="1"/>
    <n v="2800"/>
    <x v="0"/>
    <x v="11"/>
    <x v="3"/>
    <x v="3"/>
    <n v="779"/>
  </r>
  <r>
    <x v="690"/>
    <x v="0"/>
    <s v="2024-2025"/>
    <x v="1"/>
    <x v="88"/>
    <x v="6"/>
    <x v="6"/>
    <n v="5011"/>
    <x v="0"/>
    <x v="13"/>
    <x v="7"/>
    <x v="7"/>
    <n v="130"/>
  </r>
  <r>
    <x v="161"/>
    <x v="0"/>
    <s v="2024-2025"/>
    <x v="0"/>
    <x v="27"/>
    <x v="4"/>
    <x v="4"/>
    <n v="3066"/>
    <x v="0"/>
    <x v="7"/>
    <x v="0"/>
    <x v="0"/>
    <n v="144"/>
  </r>
  <r>
    <x v="529"/>
    <x v="1"/>
    <s v="2023-2024"/>
    <x v="1"/>
    <x v="93"/>
    <x v="4"/>
    <x v="4"/>
    <n v="3915"/>
    <x v="0"/>
    <x v="16"/>
    <x v="1"/>
    <x v="1"/>
    <n v="565"/>
  </r>
  <r>
    <x v="595"/>
    <x v="2"/>
    <s v="2025-2026"/>
    <x v="0"/>
    <x v="60"/>
    <x v="1"/>
    <x v="1"/>
    <n v="2541"/>
    <x v="0"/>
    <x v="2"/>
    <x v="3"/>
    <x v="3"/>
    <n v="396"/>
  </r>
  <r>
    <x v="625"/>
    <x v="1"/>
    <s v="2023-2024"/>
    <x v="0"/>
    <x v="10"/>
    <x v="4"/>
    <x v="4"/>
    <n v="3551"/>
    <x v="0"/>
    <x v="8"/>
    <x v="3"/>
    <x v="3"/>
    <n v="490"/>
  </r>
  <r>
    <x v="314"/>
    <x v="0"/>
    <s v="2024-2025"/>
    <x v="0"/>
    <x v="15"/>
    <x v="1"/>
    <x v="1"/>
    <n v="2020"/>
    <x v="0"/>
    <x v="5"/>
    <x v="1"/>
    <x v="1"/>
    <n v="594"/>
  </r>
  <r>
    <x v="240"/>
    <x v="0"/>
    <s v="2024-2025"/>
    <x v="0"/>
    <x v="4"/>
    <x v="1"/>
    <x v="1"/>
    <n v="2154"/>
    <x v="0"/>
    <x v="4"/>
    <x v="4"/>
    <x v="4"/>
    <n v="422"/>
  </r>
  <r>
    <x v="447"/>
    <x v="0"/>
    <s v="2024-2025"/>
    <x v="1"/>
    <x v="25"/>
    <x v="4"/>
    <x v="4"/>
    <n v="3550"/>
    <x v="0"/>
    <x v="8"/>
    <x v="3"/>
    <x v="3"/>
    <n v="462"/>
  </r>
  <r>
    <x v="426"/>
    <x v="0"/>
    <s v="2024-2025"/>
    <x v="0"/>
    <x v="90"/>
    <x v="3"/>
    <x v="3"/>
    <n v="4700"/>
    <x v="0"/>
    <x v="17"/>
    <x v="4"/>
    <x v="4"/>
    <n v="749"/>
  </r>
  <r>
    <x v="378"/>
    <x v="2"/>
    <s v="2025-2026"/>
    <x v="0"/>
    <x v="77"/>
    <x v="5"/>
    <x v="5"/>
    <n v="7018"/>
    <x v="0"/>
    <x v="9"/>
    <x v="1"/>
    <x v="1"/>
    <n v="475"/>
  </r>
  <r>
    <x v="14"/>
    <x v="0"/>
    <s v="2024-2025"/>
    <x v="0"/>
    <x v="84"/>
    <x v="3"/>
    <x v="3"/>
    <n v="4215"/>
    <x v="0"/>
    <x v="3"/>
    <x v="9"/>
    <x v="9"/>
    <n v="416"/>
  </r>
  <r>
    <x v="143"/>
    <x v="2"/>
    <s v="2025-2026"/>
    <x v="0"/>
    <x v="86"/>
    <x v="0"/>
    <x v="0"/>
    <n v="6725"/>
    <x v="0"/>
    <x v="20"/>
    <x v="0"/>
    <x v="0"/>
    <n v="95"/>
  </r>
  <r>
    <x v="527"/>
    <x v="1"/>
    <s v="2023-2024"/>
    <x v="0"/>
    <x v="83"/>
    <x v="0"/>
    <x v="0"/>
    <n v="6052"/>
    <x v="0"/>
    <x v="0"/>
    <x v="7"/>
    <x v="7"/>
    <n v="548"/>
  </r>
  <r>
    <x v="644"/>
    <x v="1"/>
    <s v="2023-2024"/>
    <x v="0"/>
    <x v="62"/>
    <x v="0"/>
    <x v="0"/>
    <n v="6112"/>
    <x v="0"/>
    <x v="14"/>
    <x v="4"/>
    <x v="4"/>
    <n v="752"/>
  </r>
  <r>
    <x v="260"/>
    <x v="1"/>
    <s v="2023-2024"/>
    <x v="0"/>
    <x v="52"/>
    <x v="3"/>
    <x v="3"/>
    <n v="4053"/>
    <x v="0"/>
    <x v="10"/>
    <x v="9"/>
    <x v="9"/>
    <n v="422"/>
  </r>
  <r>
    <x v="496"/>
    <x v="0"/>
    <s v="2024-2025"/>
    <x v="0"/>
    <x v="91"/>
    <x v="1"/>
    <x v="1"/>
    <n v="2064"/>
    <x v="0"/>
    <x v="5"/>
    <x v="4"/>
    <x v="4"/>
    <n v="118"/>
  </r>
  <r>
    <x v="208"/>
    <x v="0"/>
    <s v="2024-2025"/>
    <x v="0"/>
    <x v="62"/>
    <x v="0"/>
    <x v="0"/>
    <n v="6112"/>
    <x v="0"/>
    <x v="14"/>
    <x v="1"/>
    <x v="1"/>
    <n v="87"/>
  </r>
  <r>
    <x v="385"/>
    <x v="1"/>
    <s v="2023-2024"/>
    <x v="0"/>
    <x v="1"/>
    <x v="1"/>
    <x v="1"/>
    <n v="2478"/>
    <x v="0"/>
    <x v="1"/>
    <x v="4"/>
    <x v="4"/>
    <n v="681"/>
  </r>
  <r>
    <x v="62"/>
    <x v="0"/>
    <s v="2024-2025"/>
    <x v="0"/>
    <x v="59"/>
    <x v="3"/>
    <x v="3"/>
    <n v="4509"/>
    <x v="0"/>
    <x v="3"/>
    <x v="3"/>
    <x v="3"/>
    <n v="529"/>
  </r>
  <r>
    <x v="532"/>
    <x v="1"/>
    <s v="2023-2024"/>
    <x v="0"/>
    <x v="52"/>
    <x v="3"/>
    <x v="3"/>
    <n v="4053"/>
    <x v="0"/>
    <x v="10"/>
    <x v="1"/>
    <x v="1"/>
    <n v="591"/>
  </r>
  <r>
    <x v="121"/>
    <x v="0"/>
    <s v="2024-2025"/>
    <x v="0"/>
    <x v="56"/>
    <x v="1"/>
    <x v="1"/>
    <n v="2795"/>
    <x v="0"/>
    <x v="11"/>
    <x v="3"/>
    <x v="3"/>
    <n v="567"/>
  </r>
  <r>
    <x v="144"/>
    <x v="1"/>
    <s v="2023-2024"/>
    <x v="0"/>
    <x v="67"/>
    <x v="3"/>
    <x v="3"/>
    <n v="4551"/>
    <x v="0"/>
    <x v="15"/>
    <x v="3"/>
    <x v="3"/>
    <n v="652"/>
  </r>
  <r>
    <x v="248"/>
    <x v="1"/>
    <s v="2023-2024"/>
    <x v="0"/>
    <x v="57"/>
    <x v="6"/>
    <x v="6"/>
    <n v="5082"/>
    <x v="0"/>
    <x v="13"/>
    <x v="9"/>
    <x v="9"/>
    <n v="223"/>
  </r>
  <r>
    <x v="567"/>
    <x v="1"/>
    <s v="2023-2024"/>
    <x v="0"/>
    <x v="13"/>
    <x v="1"/>
    <x v="1"/>
    <n v="2480"/>
    <x v="0"/>
    <x v="1"/>
    <x v="0"/>
    <x v="0"/>
    <n v="686"/>
  </r>
  <r>
    <x v="20"/>
    <x v="0"/>
    <s v="2024-2025"/>
    <x v="0"/>
    <x v="71"/>
    <x v="6"/>
    <x v="6"/>
    <n v="5043"/>
    <x v="0"/>
    <x v="13"/>
    <x v="7"/>
    <x v="7"/>
    <n v="442"/>
  </r>
  <r>
    <x v="317"/>
    <x v="0"/>
    <s v="2024-2025"/>
    <x v="0"/>
    <x v="36"/>
    <x v="4"/>
    <x v="4"/>
    <n v="3148"/>
    <x v="0"/>
    <x v="6"/>
    <x v="2"/>
    <x v="2"/>
    <n v="733"/>
  </r>
  <r>
    <x v="225"/>
    <x v="0"/>
    <s v="2024-2025"/>
    <x v="1"/>
    <x v="74"/>
    <x v="1"/>
    <x v="1"/>
    <n v="2485"/>
    <x v="0"/>
    <x v="1"/>
    <x v="4"/>
    <x v="4"/>
    <n v="151"/>
  </r>
  <r>
    <x v="238"/>
    <x v="0"/>
    <s v="2024-2025"/>
    <x v="0"/>
    <x v="43"/>
    <x v="1"/>
    <x v="1"/>
    <n v="2560"/>
    <x v="0"/>
    <x v="2"/>
    <x v="5"/>
    <x v="5"/>
    <n v="381"/>
  </r>
  <r>
    <x v="499"/>
    <x v="0"/>
    <s v="2024-2025"/>
    <x v="0"/>
    <x v="69"/>
    <x v="4"/>
    <x v="4"/>
    <n v="3199"/>
    <x v="0"/>
    <x v="6"/>
    <x v="1"/>
    <x v="1"/>
    <n v="772"/>
  </r>
  <r>
    <x v="587"/>
    <x v="2"/>
    <s v="2025-2026"/>
    <x v="0"/>
    <x v="45"/>
    <x v="3"/>
    <x v="3"/>
    <n v="4570"/>
    <x v="0"/>
    <x v="15"/>
    <x v="4"/>
    <x v="4"/>
    <n v="162"/>
  </r>
  <r>
    <x v="463"/>
    <x v="1"/>
    <s v="2023-2024"/>
    <x v="1"/>
    <x v="17"/>
    <x v="3"/>
    <x v="3"/>
    <n v="4825"/>
    <x v="0"/>
    <x v="12"/>
    <x v="4"/>
    <x v="4"/>
    <n v="503"/>
  </r>
  <r>
    <x v="274"/>
    <x v="2"/>
    <s v="2025-2026"/>
    <x v="0"/>
    <x v="64"/>
    <x v="1"/>
    <x v="1"/>
    <n v="2350"/>
    <x v="0"/>
    <x v="1"/>
    <x v="2"/>
    <x v="2"/>
    <n v="237"/>
  </r>
  <r>
    <x v="608"/>
    <x v="0"/>
    <s v="2024-2025"/>
    <x v="0"/>
    <x v="46"/>
    <x v="3"/>
    <x v="3"/>
    <n v="4740"/>
    <x v="0"/>
    <x v="17"/>
    <x v="9"/>
    <x v="9"/>
    <n v="694"/>
  </r>
  <r>
    <x v="712"/>
    <x v="2"/>
    <s v="2025-2026"/>
    <x v="1"/>
    <x v="8"/>
    <x v="1"/>
    <x v="1"/>
    <n v="2158"/>
    <x v="0"/>
    <x v="4"/>
    <x v="4"/>
    <x v="4"/>
    <n v="593"/>
  </r>
  <r>
    <x v="66"/>
    <x v="1"/>
    <s v="2023-2024"/>
    <x v="0"/>
    <x v="19"/>
    <x v="1"/>
    <x v="1"/>
    <n v="2800"/>
    <x v="0"/>
    <x v="11"/>
    <x v="2"/>
    <x v="2"/>
    <n v="353"/>
  </r>
  <r>
    <x v="298"/>
    <x v="1"/>
    <s v="2023-2024"/>
    <x v="0"/>
    <x v="6"/>
    <x v="0"/>
    <x v="0"/>
    <n v="6010"/>
    <x v="0"/>
    <x v="0"/>
    <x v="5"/>
    <x v="5"/>
    <n v="757"/>
  </r>
  <r>
    <x v="334"/>
    <x v="1"/>
    <s v="2023-2024"/>
    <x v="0"/>
    <x v="57"/>
    <x v="6"/>
    <x v="6"/>
    <n v="5082"/>
    <x v="0"/>
    <x v="13"/>
    <x v="0"/>
    <x v="0"/>
    <n v="581"/>
  </r>
  <r>
    <x v="401"/>
    <x v="0"/>
    <s v="2024-2025"/>
    <x v="0"/>
    <x v="79"/>
    <x v="6"/>
    <x v="6"/>
    <n v="5290"/>
    <x v="0"/>
    <x v="18"/>
    <x v="9"/>
    <x v="9"/>
    <n v="258"/>
  </r>
  <r>
    <x v="617"/>
    <x v="0"/>
    <s v="2024-2025"/>
    <x v="1"/>
    <x v="93"/>
    <x v="4"/>
    <x v="4"/>
    <n v="3915"/>
    <x v="0"/>
    <x v="16"/>
    <x v="5"/>
    <x v="5"/>
    <n v="166"/>
  </r>
  <r>
    <x v="433"/>
    <x v="0"/>
    <s v="2024-2025"/>
    <x v="0"/>
    <x v="32"/>
    <x v="6"/>
    <x v="6"/>
    <n v="5169"/>
    <x v="0"/>
    <x v="13"/>
    <x v="0"/>
    <x v="0"/>
    <n v="547"/>
  </r>
  <r>
    <x v="86"/>
    <x v="1"/>
    <s v="2023-2024"/>
    <x v="0"/>
    <x v="1"/>
    <x v="1"/>
    <x v="1"/>
    <n v="2478"/>
    <x v="0"/>
    <x v="1"/>
    <x v="7"/>
    <x v="7"/>
    <n v="177"/>
  </r>
  <r>
    <x v="63"/>
    <x v="1"/>
    <s v="2023-2024"/>
    <x v="0"/>
    <x v="80"/>
    <x v="0"/>
    <x v="0"/>
    <n v="6109"/>
    <x v="0"/>
    <x v="14"/>
    <x v="2"/>
    <x v="2"/>
    <n v="748"/>
  </r>
  <r>
    <x v="360"/>
    <x v="2"/>
    <s v="2025-2026"/>
    <x v="0"/>
    <x v="15"/>
    <x v="1"/>
    <x v="1"/>
    <n v="2020"/>
    <x v="0"/>
    <x v="5"/>
    <x v="2"/>
    <x v="2"/>
    <n v="306"/>
  </r>
  <r>
    <x v="606"/>
    <x v="0"/>
    <s v="2024-2025"/>
    <x v="0"/>
    <x v="58"/>
    <x v="0"/>
    <x v="0"/>
    <n v="6027"/>
    <x v="0"/>
    <x v="0"/>
    <x v="9"/>
    <x v="9"/>
    <n v="434"/>
  </r>
  <r>
    <x v="43"/>
    <x v="1"/>
    <s v="2023-2024"/>
    <x v="0"/>
    <x v="36"/>
    <x v="4"/>
    <x v="4"/>
    <n v="3148"/>
    <x v="0"/>
    <x v="6"/>
    <x v="3"/>
    <x v="3"/>
    <n v="104"/>
  </r>
  <r>
    <x v="258"/>
    <x v="2"/>
    <s v="2025-2026"/>
    <x v="0"/>
    <x v="58"/>
    <x v="0"/>
    <x v="0"/>
    <n v="6027"/>
    <x v="0"/>
    <x v="0"/>
    <x v="5"/>
    <x v="5"/>
    <n v="629"/>
  </r>
  <r>
    <x v="51"/>
    <x v="0"/>
    <s v="2024-2025"/>
    <x v="0"/>
    <x v="56"/>
    <x v="1"/>
    <x v="1"/>
    <n v="2795"/>
    <x v="0"/>
    <x v="11"/>
    <x v="2"/>
    <x v="2"/>
    <n v="406"/>
  </r>
  <r>
    <x v="702"/>
    <x v="1"/>
    <s v="2023-2024"/>
    <x v="1"/>
    <x v="24"/>
    <x v="1"/>
    <x v="1"/>
    <n v="2120"/>
    <x v="0"/>
    <x v="4"/>
    <x v="1"/>
    <x v="1"/>
    <n v="428"/>
  </r>
  <r>
    <x v="11"/>
    <x v="0"/>
    <s v="2024-2025"/>
    <x v="1"/>
    <x v="29"/>
    <x v="4"/>
    <x v="4"/>
    <n v="3500"/>
    <x v="0"/>
    <x v="8"/>
    <x v="5"/>
    <x v="5"/>
    <n v="115"/>
  </r>
  <r>
    <x v="21"/>
    <x v="1"/>
    <s v="2023-2024"/>
    <x v="0"/>
    <x v="33"/>
    <x v="4"/>
    <x v="4"/>
    <n v="3280"/>
    <x v="0"/>
    <x v="8"/>
    <x v="0"/>
    <x v="0"/>
    <n v="640"/>
  </r>
  <r>
    <x v="83"/>
    <x v="1"/>
    <s v="2023-2024"/>
    <x v="0"/>
    <x v="5"/>
    <x v="1"/>
    <x v="1"/>
    <n v="2067"/>
    <x v="0"/>
    <x v="5"/>
    <x v="2"/>
    <x v="2"/>
    <n v="277"/>
  </r>
  <r>
    <x v="341"/>
    <x v="0"/>
    <s v="2024-2025"/>
    <x v="0"/>
    <x v="57"/>
    <x v="6"/>
    <x v="6"/>
    <n v="5082"/>
    <x v="0"/>
    <x v="13"/>
    <x v="4"/>
    <x v="4"/>
    <n v="25"/>
  </r>
  <r>
    <x v="310"/>
    <x v="0"/>
    <s v="2024-2025"/>
    <x v="0"/>
    <x v="44"/>
    <x v="4"/>
    <x v="4"/>
    <n v="3977"/>
    <x v="0"/>
    <x v="16"/>
    <x v="1"/>
    <x v="1"/>
    <n v="411"/>
  </r>
  <r>
    <x v="101"/>
    <x v="2"/>
    <s v="2025-2026"/>
    <x v="0"/>
    <x v="57"/>
    <x v="6"/>
    <x v="6"/>
    <n v="5082"/>
    <x v="0"/>
    <x v="13"/>
    <x v="3"/>
    <x v="3"/>
    <n v="522"/>
  </r>
  <r>
    <x v="149"/>
    <x v="2"/>
    <s v="2025-2026"/>
    <x v="0"/>
    <x v="1"/>
    <x v="1"/>
    <x v="1"/>
    <n v="2478"/>
    <x v="0"/>
    <x v="1"/>
    <x v="4"/>
    <x v="4"/>
    <n v="55"/>
  </r>
  <r>
    <x v="570"/>
    <x v="2"/>
    <s v="2025-2026"/>
    <x v="0"/>
    <x v="60"/>
    <x v="1"/>
    <x v="1"/>
    <n v="2541"/>
    <x v="0"/>
    <x v="2"/>
    <x v="6"/>
    <x v="6"/>
    <n v="468"/>
  </r>
  <r>
    <x v="34"/>
    <x v="0"/>
    <s v="2024-2025"/>
    <x v="0"/>
    <x v="32"/>
    <x v="6"/>
    <x v="6"/>
    <n v="5169"/>
    <x v="0"/>
    <x v="13"/>
    <x v="4"/>
    <x v="4"/>
    <n v="260"/>
  </r>
  <r>
    <x v="333"/>
    <x v="2"/>
    <s v="2025-2026"/>
    <x v="0"/>
    <x v="53"/>
    <x v="3"/>
    <x v="3"/>
    <n v="4119"/>
    <x v="0"/>
    <x v="10"/>
    <x v="5"/>
    <x v="5"/>
    <n v="26"/>
  </r>
  <r>
    <x v="385"/>
    <x v="1"/>
    <s v="2023-2024"/>
    <x v="0"/>
    <x v="37"/>
    <x v="1"/>
    <x v="1"/>
    <n v="2750"/>
    <x v="0"/>
    <x v="11"/>
    <x v="9"/>
    <x v="9"/>
    <n v="96"/>
  </r>
  <r>
    <x v="577"/>
    <x v="0"/>
    <s v="2024-2025"/>
    <x v="1"/>
    <x v="29"/>
    <x v="4"/>
    <x v="4"/>
    <n v="3500"/>
    <x v="0"/>
    <x v="8"/>
    <x v="3"/>
    <x v="3"/>
    <n v="208"/>
  </r>
  <r>
    <x v="552"/>
    <x v="2"/>
    <s v="2025-2026"/>
    <x v="0"/>
    <x v="26"/>
    <x v="0"/>
    <x v="0"/>
    <n v="6280"/>
    <x v="0"/>
    <x v="14"/>
    <x v="3"/>
    <x v="3"/>
    <n v="546"/>
  </r>
  <r>
    <x v="428"/>
    <x v="1"/>
    <s v="2023-2024"/>
    <x v="0"/>
    <x v="71"/>
    <x v="6"/>
    <x v="6"/>
    <n v="5043"/>
    <x v="0"/>
    <x v="13"/>
    <x v="4"/>
    <x v="4"/>
    <n v="137"/>
  </r>
  <r>
    <x v="246"/>
    <x v="2"/>
    <s v="2025-2026"/>
    <x v="0"/>
    <x v="59"/>
    <x v="3"/>
    <x v="3"/>
    <n v="4509"/>
    <x v="0"/>
    <x v="3"/>
    <x v="3"/>
    <x v="3"/>
    <n v="542"/>
  </r>
  <r>
    <x v="58"/>
    <x v="2"/>
    <s v="2025-2026"/>
    <x v="0"/>
    <x v="2"/>
    <x v="2"/>
    <x v="2"/>
    <n v="2617"/>
    <x v="0"/>
    <x v="2"/>
    <x v="4"/>
    <x v="4"/>
    <n v="302"/>
  </r>
  <r>
    <x v="639"/>
    <x v="0"/>
    <s v="2024-2025"/>
    <x v="0"/>
    <x v="64"/>
    <x v="1"/>
    <x v="1"/>
    <n v="2350"/>
    <x v="0"/>
    <x v="1"/>
    <x v="2"/>
    <x v="2"/>
    <n v="735"/>
  </r>
  <r>
    <x v="156"/>
    <x v="2"/>
    <s v="2025-2026"/>
    <x v="0"/>
    <x v="27"/>
    <x v="4"/>
    <x v="4"/>
    <n v="3066"/>
    <x v="0"/>
    <x v="7"/>
    <x v="3"/>
    <x v="3"/>
    <n v="651"/>
  </r>
  <r>
    <x v="552"/>
    <x v="2"/>
    <s v="2025-2026"/>
    <x v="0"/>
    <x v="73"/>
    <x v="6"/>
    <x v="6"/>
    <n v="5607"/>
    <x v="0"/>
    <x v="18"/>
    <x v="1"/>
    <x v="1"/>
    <n v="384"/>
  </r>
  <r>
    <x v="110"/>
    <x v="2"/>
    <s v="2025-2026"/>
    <x v="0"/>
    <x v="62"/>
    <x v="0"/>
    <x v="0"/>
    <n v="6112"/>
    <x v="0"/>
    <x v="14"/>
    <x v="4"/>
    <x v="4"/>
    <n v="597"/>
  </r>
  <r>
    <x v="238"/>
    <x v="0"/>
    <s v="2024-2025"/>
    <x v="0"/>
    <x v="5"/>
    <x v="1"/>
    <x v="1"/>
    <n v="2067"/>
    <x v="0"/>
    <x v="5"/>
    <x v="7"/>
    <x v="7"/>
    <n v="217"/>
  </r>
  <r>
    <x v="633"/>
    <x v="1"/>
    <s v="2023-2024"/>
    <x v="0"/>
    <x v="45"/>
    <x v="3"/>
    <x v="3"/>
    <n v="4570"/>
    <x v="0"/>
    <x v="15"/>
    <x v="1"/>
    <x v="1"/>
    <n v="43"/>
  </r>
  <r>
    <x v="698"/>
    <x v="0"/>
    <s v="2024-2025"/>
    <x v="0"/>
    <x v="67"/>
    <x v="3"/>
    <x v="3"/>
    <n v="4551"/>
    <x v="0"/>
    <x v="15"/>
    <x v="2"/>
    <x v="2"/>
    <n v="492"/>
  </r>
  <r>
    <x v="288"/>
    <x v="0"/>
    <s v="2024-2025"/>
    <x v="0"/>
    <x v="23"/>
    <x v="1"/>
    <x v="1"/>
    <n v="2650"/>
    <x v="0"/>
    <x v="11"/>
    <x v="2"/>
    <x v="2"/>
    <n v="564"/>
  </r>
  <r>
    <x v="459"/>
    <x v="2"/>
    <s v="2025-2026"/>
    <x v="0"/>
    <x v="3"/>
    <x v="3"/>
    <x v="3"/>
    <n v="4220"/>
    <x v="0"/>
    <x v="3"/>
    <x v="1"/>
    <x v="1"/>
    <n v="40"/>
  </r>
  <r>
    <x v="560"/>
    <x v="0"/>
    <s v="2024-2025"/>
    <x v="0"/>
    <x v="55"/>
    <x v="3"/>
    <x v="3"/>
    <n v="4703"/>
    <x v="0"/>
    <x v="17"/>
    <x v="5"/>
    <x v="5"/>
    <n v="777"/>
  </r>
  <r>
    <x v="124"/>
    <x v="0"/>
    <s v="2024-2025"/>
    <x v="0"/>
    <x v="52"/>
    <x v="3"/>
    <x v="3"/>
    <n v="4053"/>
    <x v="0"/>
    <x v="10"/>
    <x v="2"/>
    <x v="2"/>
    <n v="546"/>
  </r>
  <r>
    <x v="704"/>
    <x v="0"/>
    <s v="2024-2025"/>
    <x v="0"/>
    <x v="52"/>
    <x v="3"/>
    <x v="3"/>
    <n v="4053"/>
    <x v="0"/>
    <x v="10"/>
    <x v="7"/>
    <x v="7"/>
    <n v="20"/>
  </r>
  <r>
    <x v="289"/>
    <x v="0"/>
    <s v="2024-2025"/>
    <x v="1"/>
    <x v="74"/>
    <x v="1"/>
    <x v="1"/>
    <n v="2485"/>
    <x v="0"/>
    <x v="1"/>
    <x v="5"/>
    <x v="5"/>
    <n v="210"/>
  </r>
  <r>
    <x v="125"/>
    <x v="2"/>
    <s v="2025-2026"/>
    <x v="0"/>
    <x v="37"/>
    <x v="1"/>
    <x v="1"/>
    <n v="2750"/>
    <x v="0"/>
    <x v="11"/>
    <x v="1"/>
    <x v="1"/>
    <n v="187"/>
  </r>
  <r>
    <x v="386"/>
    <x v="2"/>
    <s v="2025-2026"/>
    <x v="0"/>
    <x v="70"/>
    <x v="4"/>
    <x v="4"/>
    <n v="3400"/>
    <x v="0"/>
    <x v="8"/>
    <x v="4"/>
    <x v="4"/>
    <n v="549"/>
  </r>
  <r>
    <x v="51"/>
    <x v="0"/>
    <s v="2024-2025"/>
    <x v="0"/>
    <x v="67"/>
    <x v="3"/>
    <x v="3"/>
    <n v="4551"/>
    <x v="0"/>
    <x v="15"/>
    <x v="2"/>
    <x v="2"/>
    <n v="737"/>
  </r>
  <r>
    <x v="446"/>
    <x v="0"/>
    <s v="2024-2025"/>
    <x v="0"/>
    <x v="72"/>
    <x v="4"/>
    <x v="4"/>
    <n v="3931"/>
    <x v="0"/>
    <x v="16"/>
    <x v="5"/>
    <x v="5"/>
    <n v="362"/>
  </r>
  <r>
    <x v="95"/>
    <x v="1"/>
    <s v="2023-2024"/>
    <x v="0"/>
    <x v="19"/>
    <x v="1"/>
    <x v="1"/>
    <n v="2800"/>
    <x v="0"/>
    <x v="11"/>
    <x v="0"/>
    <x v="0"/>
    <n v="496"/>
  </r>
  <r>
    <x v="122"/>
    <x v="1"/>
    <s v="2023-2024"/>
    <x v="0"/>
    <x v="54"/>
    <x v="4"/>
    <x v="4"/>
    <n v="3030"/>
    <x v="0"/>
    <x v="7"/>
    <x v="4"/>
    <x v="4"/>
    <n v="522"/>
  </r>
  <r>
    <x v="649"/>
    <x v="0"/>
    <s v="2024-2025"/>
    <x v="0"/>
    <x v="80"/>
    <x v="0"/>
    <x v="0"/>
    <n v="6109"/>
    <x v="0"/>
    <x v="14"/>
    <x v="0"/>
    <x v="0"/>
    <n v="251"/>
  </r>
  <r>
    <x v="553"/>
    <x v="0"/>
    <s v="2024-2025"/>
    <x v="1"/>
    <x v="93"/>
    <x v="4"/>
    <x v="4"/>
    <n v="3915"/>
    <x v="0"/>
    <x v="16"/>
    <x v="4"/>
    <x v="4"/>
    <n v="240"/>
  </r>
  <r>
    <x v="409"/>
    <x v="1"/>
    <s v="2023-2024"/>
    <x v="0"/>
    <x v="10"/>
    <x v="4"/>
    <x v="4"/>
    <n v="3551"/>
    <x v="0"/>
    <x v="8"/>
    <x v="6"/>
    <x v="6"/>
    <n v="163"/>
  </r>
  <r>
    <x v="72"/>
    <x v="2"/>
    <s v="2025-2026"/>
    <x v="0"/>
    <x v="78"/>
    <x v="1"/>
    <x v="1"/>
    <n v="2141"/>
    <x v="0"/>
    <x v="4"/>
    <x v="9"/>
    <x v="9"/>
    <n v="347"/>
  </r>
  <r>
    <x v="320"/>
    <x v="0"/>
    <s v="2024-2025"/>
    <x v="1"/>
    <x v="68"/>
    <x v="7"/>
    <x v="7"/>
    <n v="800"/>
    <x v="0"/>
    <x v="19"/>
    <x v="9"/>
    <x v="9"/>
    <n v="284"/>
  </r>
  <r>
    <x v="409"/>
    <x v="1"/>
    <s v="2023-2024"/>
    <x v="0"/>
    <x v="60"/>
    <x v="1"/>
    <x v="1"/>
    <n v="2541"/>
    <x v="0"/>
    <x v="2"/>
    <x v="0"/>
    <x v="0"/>
    <n v="219"/>
  </r>
  <r>
    <x v="599"/>
    <x v="2"/>
    <s v="2025-2026"/>
    <x v="1"/>
    <x v="40"/>
    <x v="4"/>
    <x v="4"/>
    <n v="3353"/>
    <x v="0"/>
    <x v="8"/>
    <x v="2"/>
    <x v="2"/>
    <n v="150"/>
  </r>
  <r>
    <x v="101"/>
    <x v="2"/>
    <s v="2025-2026"/>
    <x v="0"/>
    <x v="72"/>
    <x v="4"/>
    <x v="4"/>
    <n v="3931"/>
    <x v="0"/>
    <x v="16"/>
    <x v="9"/>
    <x v="9"/>
    <n v="455"/>
  </r>
  <r>
    <x v="539"/>
    <x v="2"/>
    <s v="2025-2026"/>
    <x v="0"/>
    <x v="27"/>
    <x v="4"/>
    <x v="4"/>
    <n v="3066"/>
    <x v="0"/>
    <x v="7"/>
    <x v="2"/>
    <x v="2"/>
    <n v="57"/>
  </r>
  <r>
    <x v="407"/>
    <x v="1"/>
    <s v="2023-2024"/>
    <x v="0"/>
    <x v="63"/>
    <x v="1"/>
    <x v="1"/>
    <n v="2015"/>
    <x v="0"/>
    <x v="5"/>
    <x v="3"/>
    <x v="3"/>
    <n v="395"/>
  </r>
  <r>
    <x v="60"/>
    <x v="0"/>
    <s v="2024-2025"/>
    <x v="1"/>
    <x v="75"/>
    <x v="0"/>
    <x v="0"/>
    <n v="6450"/>
    <x v="0"/>
    <x v="20"/>
    <x v="5"/>
    <x v="5"/>
    <n v="693"/>
  </r>
  <r>
    <x v="566"/>
    <x v="0"/>
    <s v="2024-2025"/>
    <x v="0"/>
    <x v="1"/>
    <x v="1"/>
    <x v="1"/>
    <n v="2478"/>
    <x v="0"/>
    <x v="1"/>
    <x v="0"/>
    <x v="0"/>
    <n v="691"/>
  </r>
  <r>
    <x v="302"/>
    <x v="1"/>
    <s v="2023-2024"/>
    <x v="0"/>
    <x v="70"/>
    <x v="4"/>
    <x v="4"/>
    <n v="3400"/>
    <x v="0"/>
    <x v="8"/>
    <x v="1"/>
    <x v="1"/>
    <n v="440"/>
  </r>
  <r>
    <x v="520"/>
    <x v="1"/>
    <s v="2023-2024"/>
    <x v="0"/>
    <x v="25"/>
    <x v="4"/>
    <x v="4"/>
    <n v="3550"/>
    <x v="0"/>
    <x v="8"/>
    <x v="1"/>
    <x v="1"/>
    <n v="612"/>
  </r>
  <r>
    <x v="211"/>
    <x v="0"/>
    <s v="2024-2025"/>
    <x v="0"/>
    <x v="61"/>
    <x v="6"/>
    <x v="6"/>
    <n v="5343"/>
    <x v="0"/>
    <x v="18"/>
    <x v="4"/>
    <x v="4"/>
    <n v="133"/>
  </r>
  <r>
    <x v="212"/>
    <x v="0"/>
    <s v="2024-2025"/>
    <x v="0"/>
    <x v="90"/>
    <x v="3"/>
    <x v="3"/>
    <n v="4700"/>
    <x v="0"/>
    <x v="17"/>
    <x v="4"/>
    <x v="4"/>
    <n v="483"/>
  </r>
  <r>
    <x v="593"/>
    <x v="0"/>
    <s v="2024-2025"/>
    <x v="0"/>
    <x v="20"/>
    <x v="4"/>
    <x v="4"/>
    <n v="3429"/>
    <x v="0"/>
    <x v="8"/>
    <x v="9"/>
    <x v="9"/>
    <n v="497"/>
  </r>
  <r>
    <x v="629"/>
    <x v="1"/>
    <s v="2023-2024"/>
    <x v="1"/>
    <x v="11"/>
    <x v="5"/>
    <x v="5"/>
    <n v="7010"/>
    <x v="0"/>
    <x v="9"/>
    <x v="5"/>
    <x v="5"/>
    <n v="467"/>
  </r>
  <r>
    <x v="363"/>
    <x v="2"/>
    <s v="2025-2026"/>
    <x v="0"/>
    <x v="83"/>
    <x v="0"/>
    <x v="0"/>
    <n v="6052"/>
    <x v="0"/>
    <x v="0"/>
    <x v="1"/>
    <x v="1"/>
    <n v="516"/>
  </r>
  <r>
    <x v="614"/>
    <x v="0"/>
    <s v="2024-2025"/>
    <x v="1"/>
    <x v="89"/>
    <x v="4"/>
    <x v="4"/>
    <n v="3136"/>
    <x v="0"/>
    <x v="6"/>
    <x v="0"/>
    <x v="0"/>
    <n v="233"/>
  </r>
  <r>
    <x v="597"/>
    <x v="0"/>
    <s v="2024-2025"/>
    <x v="1"/>
    <x v="25"/>
    <x v="4"/>
    <x v="4"/>
    <n v="3550"/>
    <x v="0"/>
    <x v="8"/>
    <x v="7"/>
    <x v="7"/>
    <n v="455"/>
  </r>
  <r>
    <x v="131"/>
    <x v="1"/>
    <s v="2023-2024"/>
    <x v="0"/>
    <x v="15"/>
    <x v="1"/>
    <x v="1"/>
    <n v="2020"/>
    <x v="0"/>
    <x v="5"/>
    <x v="7"/>
    <x v="7"/>
    <n v="125"/>
  </r>
  <r>
    <x v="575"/>
    <x v="0"/>
    <s v="2024-2025"/>
    <x v="0"/>
    <x v="70"/>
    <x v="4"/>
    <x v="4"/>
    <n v="3400"/>
    <x v="0"/>
    <x v="8"/>
    <x v="0"/>
    <x v="0"/>
    <n v="186"/>
  </r>
  <r>
    <x v="320"/>
    <x v="0"/>
    <s v="2024-2025"/>
    <x v="1"/>
    <x v="34"/>
    <x v="4"/>
    <x v="4"/>
    <n v="3018"/>
    <x v="0"/>
    <x v="7"/>
    <x v="1"/>
    <x v="1"/>
    <n v="760"/>
  </r>
  <r>
    <x v="0"/>
    <x v="0"/>
    <s v="2024-2025"/>
    <x v="0"/>
    <x v="86"/>
    <x v="0"/>
    <x v="0"/>
    <n v="6725"/>
    <x v="0"/>
    <x v="20"/>
    <x v="4"/>
    <x v="4"/>
    <n v="330"/>
  </r>
  <r>
    <x v="452"/>
    <x v="0"/>
    <s v="2024-2025"/>
    <x v="1"/>
    <x v="89"/>
    <x v="4"/>
    <x v="4"/>
    <n v="3136"/>
    <x v="0"/>
    <x v="6"/>
    <x v="9"/>
    <x v="9"/>
    <n v="737"/>
  </r>
  <r>
    <x v="50"/>
    <x v="0"/>
    <s v="2024-2025"/>
    <x v="0"/>
    <x v="39"/>
    <x v="0"/>
    <x v="0"/>
    <n v="6330"/>
    <x v="0"/>
    <x v="14"/>
    <x v="8"/>
    <x v="8"/>
    <n v="307"/>
  </r>
  <r>
    <x v="98"/>
    <x v="2"/>
    <s v="2025-2026"/>
    <x v="0"/>
    <x v="31"/>
    <x v="1"/>
    <x v="1"/>
    <n v="2116"/>
    <x v="0"/>
    <x v="4"/>
    <x v="7"/>
    <x v="7"/>
    <n v="412"/>
  </r>
  <r>
    <x v="592"/>
    <x v="0"/>
    <s v="2024-2025"/>
    <x v="0"/>
    <x v="41"/>
    <x v="5"/>
    <x v="5"/>
    <n v="7320"/>
    <x v="0"/>
    <x v="9"/>
    <x v="5"/>
    <x v="5"/>
    <n v="701"/>
  </r>
  <r>
    <x v="268"/>
    <x v="1"/>
    <s v="2023-2024"/>
    <x v="0"/>
    <x v="53"/>
    <x v="3"/>
    <x v="3"/>
    <n v="4119"/>
    <x v="0"/>
    <x v="10"/>
    <x v="3"/>
    <x v="3"/>
    <n v="517"/>
  </r>
  <r>
    <x v="118"/>
    <x v="1"/>
    <s v="2023-2024"/>
    <x v="1"/>
    <x v="89"/>
    <x v="4"/>
    <x v="4"/>
    <n v="3136"/>
    <x v="0"/>
    <x v="6"/>
    <x v="3"/>
    <x v="3"/>
    <n v="617"/>
  </r>
  <r>
    <x v="163"/>
    <x v="0"/>
    <s v="2024-2025"/>
    <x v="0"/>
    <x v="7"/>
    <x v="4"/>
    <x v="4"/>
    <n v="3175"/>
    <x v="0"/>
    <x v="6"/>
    <x v="9"/>
    <x v="9"/>
    <n v="72"/>
  </r>
  <r>
    <x v="378"/>
    <x v="2"/>
    <s v="2025-2026"/>
    <x v="1"/>
    <x v="29"/>
    <x v="4"/>
    <x v="4"/>
    <n v="3500"/>
    <x v="0"/>
    <x v="8"/>
    <x v="0"/>
    <x v="0"/>
    <n v="338"/>
  </r>
  <r>
    <x v="180"/>
    <x v="1"/>
    <s v="2023-2024"/>
    <x v="0"/>
    <x v="9"/>
    <x v="4"/>
    <x v="4"/>
    <n v="3076"/>
    <x v="0"/>
    <x v="7"/>
    <x v="3"/>
    <x v="3"/>
    <n v="395"/>
  </r>
  <r>
    <x v="16"/>
    <x v="1"/>
    <s v="2023-2024"/>
    <x v="0"/>
    <x v="5"/>
    <x v="1"/>
    <x v="1"/>
    <n v="2067"/>
    <x v="0"/>
    <x v="5"/>
    <x v="8"/>
    <x v="8"/>
    <n v="552"/>
  </r>
  <r>
    <x v="713"/>
    <x v="0"/>
    <s v="2024-2025"/>
    <x v="0"/>
    <x v="73"/>
    <x v="6"/>
    <x v="6"/>
    <n v="5607"/>
    <x v="0"/>
    <x v="18"/>
    <x v="4"/>
    <x v="4"/>
    <n v="182"/>
  </r>
  <r>
    <x v="385"/>
    <x v="1"/>
    <s v="2023-2024"/>
    <x v="0"/>
    <x v="66"/>
    <x v="3"/>
    <x v="3"/>
    <n v="4883"/>
    <x v="0"/>
    <x v="12"/>
    <x v="5"/>
    <x v="5"/>
    <n v="130"/>
  </r>
  <r>
    <x v="137"/>
    <x v="2"/>
    <s v="2025-2026"/>
    <x v="1"/>
    <x v="56"/>
    <x v="1"/>
    <x v="1"/>
    <n v="2795"/>
    <x v="0"/>
    <x v="11"/>
    <x v="7"/>
    <x v="7"/>
    <n v="298"/>
  </r>
  <r>
    <x v="616"/>
    <x v="1"/>
    <s v="2023-2024"/>
    <x v="0"/>
    <x v="66"/>
    <x v="3"/>
    <x v="3"/>
    <n v="4883"/>
    <x v="0"/>
    <x v="12"/>
    <x v="4"/>
    <x v="4"/>
    <n v="238"/>
  </r>
  <r>
    <x v="193"/>
    <x v="2"/>
    <s v="2025-2026"/>
    <x v="0"/>
    <x v="6"/>
    <x v="0"/>
    <x v="0"/>
    <n v="6010"/>
    <x v="0"/>
    <x v="0"/>
    <x v="9"/>
    <x v="9"/>
    <n v="600"/>
  </r>
  <r>
    <x v="334"/>
    <x v="1"/>
    <s v="2023-2024"/>
    <x v="0"/>
    <x v="43"/>
    <x v="1"/>
    <x v="1"/>
    <n v="2560"/>
    <x v="0"/>
    <x v="2"/>
    <x v="7"/>
    <x v="7"/>
    <n v="139"/>
  </r>
  <r>
    <x v="702"/>
    <x v="1"/>
    <s v="2023-2024"/>
    <x v="0"/>
    <x v="19"/>
    <x v="1"/>
    <x v="1"/>
    <n v="2800"/>
    <x v="0"/>
    <x v="11"/>
    <x v="7"/>
    <x v="7"/>
    <n v="693"/>
  </r>
  <r>
    <x v="383"/>
    <x v="1"/>
    <s v="2023-2024"/>
    <x v="0"/>
    <x v="37"/>
    <x v="1"/>
    <x v="1"/>
    <n v="2750"/>
    <x v="0"/>
    <x v="11"/>
    <x v="9"/>
    <x v="9"/>
    <n v="187"/>
  </r>
  <r>
    <x v="166"/>
    <x v="0"/>
    <s v="2024-2025"/>
    <x v="0"/>
    <x v="39"/>
    <x v="0"/>
    <x v="0"/>
    <n v="6330"/>
    <x v="0"/>
    <x v="14"/>
    <x v="3"/>
    <x v="3"/>
    <n v="102"/>
  </r>
  <r>
    <x v="524"/>
    <x v="1"/>
    <s v="2023-2024"/>
    <x v="0"/>
    <x v="56"/>
    <x v="1"/>
    <x v="1"/>
    <n v="2795"/>
    <x v="0"/>
    <x v="11"/>
    <x v="4"/>
    <x v="4"/>
    <n v="373"/>
  </r>
  <r>
    <x v="34"/>
    <x v="0"/>
    <s v="2024-2025"/>
    <x v="0"/>
    <x v="7"/>
    <x v="4"/>
    <x v="4"/>
    <n v="3175"/>
    <x v="0"/>
    <x v="6"/>
    <x v="2"/>
    <x v="2"/>
    <n v="469"/>
  </r>
  <r>
    <x v="90"/>
    <x v="2"/>
    <s v="2025-2026"/>
    <x v="0"/>
    <x v="2"/>
    <x v="2"/>
    <x v="2"/>
    <n v="2617"/>
    <x v="0"/>
    <x v="2"/>
    <x v="5"/>
    <x v="5"/>
    <n v="746"/>
  </r>
  <r>
    <x v="224"/>
    <x v="1"/>
    <s v="2023-2024"/>
    <x v="0"/>
    <x v="93"/>
    <x v="4"/>
    <x v="4"/>
    <n v="3915"/>
    <x v="0"/>
    <x v="16"/>
    <x v="7"/>
    <x v="7"/>
    <n v="53"/>
  </r>
  <r>
    <x v="382"/>
    <x v="0"/>
    <s v="2024-2025"/>
    <x v="0"/>
    <x v="20"/>
    <x v="4"/>
    <x v="4"/>
    <n v="3429"/>
    <x v="0"/>
    <x v="8"/>
    <x v="3"/>
    <x v="3"/>
    <n v="492"/>
  </r>
  <r>
    <x v="42"/>
    <x v="0"/>
    <s v="2024-2025"/>
    <x v="0"/>
    <x v="58"/>
    <x v="0"/>
    <x v="0"/>
    <n v="6027"/>
    <x v="0"/>
    <x v="0"/>
    <x v="1"/>
    <x v="1"/>
    <n v="511"/>
  </r>
  <r>
    <x v="500"/>
    <x v="0"/>
    <s v="2024-2025"/>
    <x v="1"/>
    <x v="0"/>
    <x v="0"/>
    <x v="0"/>
    <n v="6021"/>
    <x v="0"/>
    <x v="0"/>
    <x v="1"/>
    <x v="1"/>
    <n v="198"/>
  </r>
  <r>
    <x v="614"/>
    <x v="0"/>
    <s v="2024-2025"/>
    <x v="0"/>
    <x v="31"/>
    <x v="1"/>
    <x v="1"/>
    <n v="2116"/>
    <x v="0"/>
    <x v="4"/>
    <x v="6"/>
    <x v="6"/>
    <n v="234"/>
  </r>
  <r>
    <x v="537"/>
    <x v="2"/>
    <s v="2025-2026"/>
    <x v="0"/>
    <x v="61"/>
    <x v="6"/>
    <x v="6"/>
    <n v="5343"/>
    <x v="0"/>
    <x v="18"/>
    <x v="5"/>
    <x v="5"/>
    <n v="435"/>
  </r>
  <r>
    <x v="137"/>
    <x v="2"/>
    <s v="2025-2026"/>
    <x v="0"/>
    <x v="60"/>
    <x v="1"/>
    <x v="1"/>
    <n v="2541"/>
    <x v="0"/>
    <x v="2"/>
    <x v="9"/>
    <x v="9"/>
    <n v="628"/>
  </r>
  <r>
    <x v="354"/>
    <x v="0"/>
    <s v="2024-2025"/>
    <x v="1"/>
    <x v="68"/>
    <x v="7"/>
    <x v="7"/>
    <n v="800"/>
    <x v="0"/>
    <x v="19"/>
    <x v="7"/>
    <x v="7"/>
    <n v="514"/>
  </r>
  <r>
    <x v="627"/>
    <x v="2"/>
    <s v="2025-2026"/>
    <x v="1"/>
    <x v="46"/>
    <x v="3"/>
    <x v="3"/>
    <n v="4740"/>
    <x v="0"/>
    <x v="17"/>
    <x v="9"/>
    <x v="9"/>
    <n v="279"/>
  </r>
  <r>
    <x v="73"/>
    <x v="1"/>
    <s v="2023-2024"/>
    <x v="0"/>
    <x v="31"/>
    <x v="1"/>
    <x v="1"/>
    <n v="2116"/>
    <x v="0"/>
    <x v="4"/>
    <x v="3"/>
    <x v="3"/>
    <n v="612"/>
  </r>
  <r>
    <x v="174"/>
    <x v="0"/>
    <s v="2024-2025"/>
    <x v="0"/>
    <x v="28"/>
    <x v="1"/>
    <x v="1"/>
    <n v="2830"/>
    <x v="0"/>
    <x v="11"/>
    <x v="3"/>
    <x v="3"/>
    <n v="95"/>
  </r>
  <r>
    <x v="259"/>
    <x v="1"/>
    <s v="2023-2024"/>
    <x v="0"/>
    <x v="9"/>
    <x v="4"/>
    <x v="4"/>
    <n v="3076"/>
    <x v="0"/>
    <x v="7"/>
    <x v="5"/>
    <x v="5"/>
    <n v="277"/>
  </r>
  <r>
    <x v="147"/>
    <x v="0"/>
    <s v="2024-2025"/>
    <x v="0"/>
    <x v="83"/>
    <x v="0"/>
    <x v="0"/>
    <n v="6052"/>
    <x v="0"/>
    <x v="0"/>
    <x v="4"/>
    <x v="4"/>
    <n v="738"/>
  </r>
  <r>
    <x v="429"/>
    <x v="0"/>
    <s v="2024-2025"/>
    <x v="0"/>
    <x v="64"/>
    <x v="1"/>
    <x v="1"/>
    <n v="2350"/>
    <x v="0"/>
    <x v="1"/>
    <x v="3"/>
    <x v="3"/>
    <n v="255"/>
  </r>
  <r>
    <x v="146"/>
    <x v="2"/>
    <s v="2025-2026"/>
    <x v="1"/>
    <x v="72"/>
    <x v="4"/>
    <x v="4"/>
    <n v="3931"/>
    <x v="0"/>
    <x v="16"/>
    <x v="4"/>
    <x v="4"/>
    <n v="20"/>
  </r>
  <r>
    <x v="73"/>
    <x v="1"/>
    <s v="2023-2024"/>
    <x v="0"/>
    <x v="71"/>
    <x v="6"/>
    <x v="6"/>
    <n v="5043"/>
    <x v="0"/>
    <x v="13"/>
    <x v="1"/>
    <x v="1"/>
    <n v="471"/>
  </r>
  <r>
    <x v="114"/>
    <x v="0"/>
    <s v="2024-2025"/>
    <x v="0"/>
    <x v="23"/>
    <x v="1"/>
    <x v="1"/>
    <n v="2650"/>
    <x v="0"/>
    <x v="11"/>
    <x v="3"/>
    <x v="3"/>
    <n v="492"/>
  </r>
  <r>
    <x v="129"/>
    <x v="0"/>
    <s v="2024-2025"/>
    <x v="0"/>
    <x v="2"/>
    <x v="2"/>
    <x v="2"/>
    <n v="2617"/>
    <x v="0"/>
    <x v="2"/>
    <x v="3"/>
    <x v="3"/>
    <n v="446"/>
  </r>
  <r>
    <x v="424"/>
    <x v="2"/>
    <s v="2025-2026"/>
    <x v="1"/>
    <x v="21"/>
    <x v="3"/>
    <x v="3"/>
    <n v="4012"/>
    <x v="0"/>
    <x v="10"/>
    <x v="9"/>
    <x v="9"/>
    <n v="289"/>
  </r>
  <r>
    <x v="290"/>
    <x v="2"/>
    <s v="2025-2026"/>
    <x v="0"/>
    <x v="82"/>
    <x v="3"/>
    <x v="3"/>
    <n v="4655"/>
    <x v="0"/>
    <x v="17"/>
    <x v="4"/>
    <x v="4"/>
    <n v="208"/>
  </r>
  <r>
    <x v="328"/>
    <x v="0"/>
    <s v="2024-2025"/>
    <x v="0"/>
    <x v="52"/>
    <x v="3"/>
    <x v="3"/>
    <n v="4053"/>
    <x v="0"/>
    <x v="10"/>
    <x v="2"/>
    <x v="2"/>
    <n v="574"/>
  </r>
  <r>
    <x v="663"/>
    <x v="0"/>
    <s v="2024-2025"/>
    <x v="1"/>
    <x v="14"/>
    <x v="1"/>
    <x v="1"/>
    <n v="2790"/>
    <x v="0"/>
    <x v="11"/>
    <x v="2"/>
    <x v="2"/>
    <n v="74"/>
  </r>
  <r>
    <x v="244"/>
    <x v="0"/>
    <s v="2024-2025"/>
    <x v="0"/>
    <x v="77"/>
    <x v="5"/>
    <x v="5"/>
    <n v="7018"/>
    <x v="0"/>
    <x v="9"/>
    <x v="4"/>
    <x v="4"/>
    <n v="671"/>
  </r>
  <r>
    <x v="599"/>
    <x v="2"/>
    <s v="2025-2026"/>
    <x v="0"/>
    <x v="12"/>
    <x v="3"/>
    <x v="3"/>
    <n v="4068"/>
    <x v="0"/>
    <x v="10"/>
    <x v="2"/>
    <x v="2"/>
    <n v="713"/>
  </r>
  <r>
    <x v="503"/>
    <x v="0"/>
    <s v="2024-2025"/>
    <x v="1"/>
    <x v="88"/>
    <x v="6"/>
    <x v="6"/>
    <n v="5011"/>
    <x v="0"/>
    <x v="13"/>
    <x v="5"/>
    <x v="5"/>
    <n v="204"/>
  </r>
  <r>
    <x v="707"/>
    <x v="0"/>
    <s v="2024-2025"/>
    <x v="1"/>
    <x v="81"/>
    <x v="3"/>
    <x v="3"/>
    <n v="4680"/>
    <x v="0"/>
    <x v="17"/>
    <x v="9"/>
    <x v="9"/>
    <n v="511"/>
  </r>
  <r>
    <x v="464"/>
    <x v="2"/>
    <s v="2025-2026"/>
    <x v="0"/>
    <x v="49"/>
    <x v="4"/>
    <x v="4"/>
    <n v="3134"/>
    <x v="0"/>
    <x v="6"/>
    <x v="9"/>
    <x v="9"/>
    <n v="101"/>
  </r>
  <r>
    <x v="522"/>
    <x v="2"/>
    <s v="2025-2026"/>
    <x v="1"/>
    <x v="68"/>
    <x v="7"/>
    <x v="7"/>
    <n v="800"/>
    <x v="0"/>
    <x v="19"/>
    <x v="6"/>
    <x v="6"/>
    <n v="231"/>
  </r>
  <r>
    <x v="574"/>
    <x v="2"/>
    <s v="2025-2026"/>
    <x v="1"/>
    <x v="38"/>
    <x v="3"/>
    <x v="3"/>
    <n v="4802"/>
    <x v="0"/>
    <x v="12"/>
    <x v="4"/>
    <x v="4"/>
    <n v="412"/>
  </r>
  <r>
    <x v="193"/>
    <x v="2"/>
    <s v="2025-2026"/>
    <x v="0"/>
    <x v="91"/>
    <x v="1"/>
    <x v="1"/>
    <n v="2064"/>
    <x v="0"/>
    <x v="5"/>
    <x v="4"/>
    <x v="4"/>
    <n v="236"/>
  </r>
  <r>
    <x v="592"/>
    <x v="0"/>
    <s v="2024-2025"/>
    <x v="0"/>
    <x v="67"/>
    <x v="3"/>
    <x v="3"/>
    <n v="4551"/>
    <x v="0"/>
    <x v="15"/>
    <x v="1"/>
    <x v="1"/>
    <n v="499"/>
  </r>
  <r>
    <x v="212"/>
    <x v="0"/>
    <s v="2024-2025"/>
    <x v="0"/>
    <x v="39"/>
    <x v="0"/>
    <x v="0"/>
    <n v="6330"/>
    <x v="0"/>
    <x v="14"/>
    <x v="5"/>
    <x v="5"/>
    <n v="550"/>
  </r>
  <r>
    <x v="360"/>
    <x v="2"/>
    <s v="2025-2026"/>
    <x v="0"/>
    <x v="16"/>
    <x v="0"/>
    <x v="0"/>
    <n v="6030"/>
    <x v="0"/>
    <x v="0"/>
    <x v="3"/>
    <x v="3"/>
    <n v="372"/>
  </r>
  <r>
    <x v="692"/>
    <x v="1"/>
    <s v="2023-2024"/>
    <x v="0"/>
    <x v="16"/>
    <x v="0"/>
    <x v="0"/>
    <n v="6030"/>
    <x v="0"/>
    <x v="0"/>
    <x v="0"/>
    <x v="0"/>
    <n v="127"/>
  </r>
  <r>
    <x v="382"/>
    <x v="0"/>
    <s v="2024-2025"/>
    <x v="0"/>
    <x v="35"/>
    <x v="3"/>
    <x v="3"/>
    <n v="4558"/>
    <x v="0"/>
    <x v="15"/>
    <x v="5"/>
    <x v="5"/>
    <n v="93"/>
  </r>
  <r>
    <x v="354"/>
    <x v="0"/>
    <s v="2024-2025"/>
    <x v="0"/>
    <x v="77"/>
    <x v="5"/>
    <x v="5"/>
    <n v="7018"/>
    <x v="0"/>
    <x v="9"/>
    <x v="1"/>
    <x v="1"/>
    <n v="287"/>
  </r>
  <r>
    <x v="585"/>
    <x v="0"/>
    <s v="2024-2025"/>
    <x v="0"/>
    <x v="66"/>
    <x v="3"/>
    <x v="3"/>
    <n v="4883"/>
    <x v="0"/>
    <x v="12"/>
    <x v="0"/>
    <x v="0"/>
    <n v="433"/>
  </r>
  <r>
    <x v="436"/>
    <x v="1"/>
    <s v="2023-2024"/>
    <x v="0"/>
    <x v="3"/>
    <x v="3"/>
    <x v="3"/>
    <n v="4220"/>
    <x v="0"/>
    <x v="3"/>
    <x v="7"/>
    <x v="7"/>
    <n v="624"/>
  </r>
  <r>
    <x v="463"/>
    <x v="1"/>
    <s v="2023-2024"/>
    <x v="1"/>
    <x v="88"/>
    <x v="6"/>
    <x v="6"/>
    <n v="5011"/>
    <x v="0"/>
    <x v="13"/>
    <x v="1"/>
    <x v="1"/>
    <n v="469"/>
  </r>
  <r>
    <x v="270"/>
    <x v="0"/>
    <s v="2024-2025"/>
    <x v="0"/>
    <x v="59"/>
    <x v="3"/>
    <x v="3"/>
    <n v="4509"/>
    <x v="0"/>
    <x v="3"/>
    <x v="2"/>
    <x v="2"/>
    <n v="422"/>
  </r>
  <r>
    <x v="248"/>
    <x v="1"/>
    <s v="2023-2024"/>
    <x v="0"/>
    <x v="45"/>
    <x v="3"/>
    <x v="3"/>
    <n v="4570"/>
    <x v="0"/>
    <x v="15"/>
    <x v="9"/>
    <x v="9"/>
    <n v="605"/>
  </r>
  <r>
    <x v="267"/>
    <x v="0"/>
    <s v="2024-2025"/>
    <x v="0"/>
    <x v="42"/>
    <x v="3"/>
    <x v="3"/>
    <n v="4870"/>
    <x v="0"/>
    <x v="12"/>
    <x v="0"/>
    <x v="0"/>
    <n v="380"/>
  </r>
  <r>
    <x v="241"/>
    <x v="1"/>
    <s v="2023-2024"/>
    <x v="0"/>
    <x v="34"/>
    <x v="4"/>
    <x v="4"/>
    <n v="3018"/>
    <x v="0"/>
    <x v="7"/>
    <x v="5"/>
    <x v="5"/>
    <n v="444"/>
  </r>
  <r>
    <x v="34"/>
    <x v="0"/>
    <s v="2024-2025"/>
    <x v="0"/>
    <x v="57"/>
    <x v="6"/>
    <x v="6"/>
    <n v="5082"/>
    <x v="0"/>
    <x v="13"/>
    <x v="5"/>
    <x v="5"/>
    <n v="615"/>
  </r>
  <r>
    <x v="224"/>
    <x v="1"/>
    <s v="2023-2024"/>
    <x v="0"/>
    <x v="3"/>
    <x v="3"/>
    <x v="3"/>
    <n v="4220"/>
    <x v="0"/>
    <x v="3"/>
    <x v="9"/>
    <x v="9"/>
    <n v="797"/>
  </r>
  <r>
    <x v="614"/>
    <x v="0"/>
    <s v="2024-2025"/>
    <x v="0"/>
    <x v="91"/>
    <x v="1"/>
    <x v="1"/>
    <n v="2064"/>
    <x v="0"/>
    <x v="5"/>
    <x v="1"/>
    <x v="1"/>
    <n v="623"/>
  </r>
  <r>
    <x v="265"/>
    <x v="1"/>
    <s v="2023-2024"/>
    <x v="0"/>
    <x v="4"/>
    <x v="1"/>
    <x v="1"/>
    <n v="2154"/>
    <x v="0"/>
    <x v="4"/>
    <x v="2"/>
    <x v="2"/>
    <n v="764"/>
  </r>
  <r>
    <x v="489"/>
    <x v="1"/>
    <s v="2023-2024"/>
    <x v="1"/>
    <x v="21"/>
    <x v="3"/>
    <x v="3"/>
    <n v="4012"/>
    <x v="0"/>
    <x v="10"/>
    <x v="0"/>
    <x v="0"/>
    <n v="30"/>
  </r>
  <r>
    <x v="382"/>
    <x v="0"/>
    <s v="2024-2025"/>
    <x v="1"/>
    <x v="68"/>
    <x v="7"/>
    <x v="7"/>
    <n v="800"/>
    <x v="0"/>
    <x v="19"/>
    <x v="3"/>
    <x v="3"/>
    <n v="54"/>
  </r>
  <r>
    <x v="86"/>
    <x v="1"/>
    <s v="2023-2024"/>
    <x v="0"/>
    <x v="48"/>
    <x v="3"/>
    <x v="3"/>
    <n v="4566"/>
    <x v="0"/>
    <x v="15"/>
    <x v="0"/>
    <x v="0"/>
    <n v="227"/>
  </r>
  <r>
    <x v="7"/>
    <x v="0"/>
    <s v="2024-2025"/>
    <x v="1"/>
    <x v="68"/>
    <x v="7"/>
    <x v="7"/>
    <n v="800"/>
    <x v="0"/>
    <x v="19"/>
    <x v="5"/>
    <x v="5"/>
    <n v="173"/>
  </r>
  <r>
    <x v="486"/>
    <x v="0"/>
    <s v="2024-2025"/>
    <x v="0"/>
    <x v="32"/>
    <x v="6"/>
    <x v="6"/>
    <n v="5169"/>
    <x v="0"/>
    <x v="13"/>
    <x v="1"/>
    <x v="1"/>
    <n v="337"/>
  </r>
  <r>
    <x v="332"/>
    <x v="1"/>
    <s v="2023-2024"/>
    <x v="0"/>
    <x v="86"/>
    <x v="0"/>
    <x v="0"/>
    <n v="6725"/>
    <x v="0"/>
    <x v="20"/>
    <x v="5"/>
    <x v="5"/>
    <n v="613"/>
  </r>
  <r>
    <x v="457"/>
    <x v="0"/>
    <s v="2024-2025"/>
    <x v="0"/>
    <x v="13"/>
    <x v="1"/>
    <x v="1"/>
    <n v="2480"/>
    <x v="0"/>
    <x v="1"/>
    <x v="3"/>
    <x v="3"/>
    <n v="751"/>
  </r>
  <r>
    <x v="238"/>
    <x v="0"/>
    <s v="2024-2025"/>
    <x v="0"/>
    <x v="76"/>
    <x v="1"/>
    <x v="1"/>
    <n v="2031"/>
    <x v="0"/>
    <x v="5"/>
    <x v="4"/>
    <x v="4"/>
    <n v="349"/>
  </r>
  <r>
    <x v="388"/>
    <x v="2"/>
    <s v="2025-2026"/>
    <x v="1"/>
    <x v="14"/>
    <x v="1"/>
    <x v="1"/>
    <n v="2790"/>
    <x v="0"/>
    <x v="11"/>
    <x v="7"/>
    <x v="7"/>
    <n v="708"/>
  </r>
  <r>
    <x v="73"/>
    <x v="1"/>
    <s v="2023-2024"/>
    <x v="1"/>
    <x v="9"/>
    <x v="4"/>
    <x v="4"/>
    <n v="3076"/>
    <x v="0"/>
    <x v="7"/>
    <x v="7"/>
    <x v="7"/>
    <n v="155"/>
  </r>
  <r>
    <x v="235"/>
    <x v="0"/>
    <s v="2024-2025"/>
    <x v="0"/>
    <x v="15"/>
    <x v="1"/>
    <x v="1"/>
    <n v="2020"/>
    <x v="0"/>
    <x v="5"/>
    <x v="8"/>
    <x v="8"/>
    <n v="452"/>
  </r>
  <r>
    <x v="55"/>
    <x v="0"/>
    <s v="2024-2025"/>
    <x v="0"/>
    <x v="37"/>
    <x v="1"/>
    <x v="1"/>
    <n v="2750"/>
    <x v="0"/>
    <x v="11"/>
    <x v="1"/>
    <x v="1"/>
    <n v="298"/>
  </r>
  <r>
    <x v="183"/>
    <x v="0"/>
    <s v="2024-2025"/>
    <x v="0"/>
    <x v="71"/>
    <x v="6"/>
    <x v="6"/>
    <n v="5043"/>
    <x v="0"/>
    <x v="13"/>
    <x v="9"/>
    <x v="9"/>
    <n v="787"/>
  </r>
  <r>
    <x v="460"/>
    <x v="1"/>
    <s v="2023-2024"/>
    <x v="0"/>
    <x v="9"/>
    <x v="4"/>
    <x v="4"/>
    <n v="3076"/>
    <x v="0"/>
    <x v="7"/>
    <x v="1"/>
    <x v="1"/>
    <n v="793"/>
  </r>
  <r>
    <x v="428"/>
    <x v="1"/>
    <s v="2023-2024"/>
    <x v="0"/>
    <x v="28"/>
    <x v="1"/>
    <x v="1"/>
    <n v="2830"/>
    <x v="0"/>
    <x v="11"/>
    <x v="7"/>
    <x v="7"/>
    <n v="159"/>
  </r>
  <r>
    <x v="152"/>
    <x v="0"/>
    <s v="2024-2025"/>
    <x v="0"/>
    <x v="36"/>
    <x v="4"/>
    <x v="4"/>
    <n v="3148"/>
    <x v="0"/>
    <x v="6"/>
    <x v="3"/>
    <x v="3"/>
    <n v="478"/>
  </r>
  <r>
    <x v="240"/>
    <x v="0"/>
    <s v="2024-2025"/>
    <x v="0"/>
    <x v="84"/>
    <x v="3"/>
    <x v="3"/>
    <n v="4215"/>
    <x v="0"/>
    <x v="3"/>
    <x v="3"/>
    <x v="3"/>
    <n v="453"/>
  </r>
  <r>
    <x v="60"/>
    <x v="0"/>
    <s v="2024-2025"/>
    <x v="0"/>
    <x v="4"/>
    <x v="1"/>
    <x v="1"/>
    <n v="2154"/>
    <x v="0"/>
    <x v="4"/>
    <x v="3"/>
    <x v="3"/>
    <n v="84"/>
  </r>
  <r>
    <x v="214"/>
    <x v="2"/>
    <s v="2025-2026"/>
    <x v="1"/>
    <x v="34"/>
    <x v="4"/>
    <x v="4"/>
    <n v="3018"/>
    <x v="0"/>
    <x v="7"/>
    <x v="2"/>
    <x v="2"/>
    <n v="561"/>
  </r>
  <r>
    <x v="224"/>
    <x v="1"/>
    <s v="2023-2024"/>
    <x v="0"/>
    <x v="72"/>
    <x v="4"/>
    <x v="4"/>
    <n v="3931"/>
    <x v="0"/>
    <x v="16"/>
    <x v="1"/>
    <x v="1"/>
    <n v="642"/>
  </r>
  <r>
    <x v="458"/>
    <x v="1"/>
    <s v="2023-2024"/>
    <x v="0"/>
    <x v="66"/>
    <x v="3"/>
    <x v="3"/>
    <n v="4883"/>
    <x v="0"/>
    <x v="12"/>
    <x v="0"/>
    <x v="0"/>
    <n v="545"/>
  </r>
  <r>
    <x v="206"/>
    <x v="2"/>
    <s v="2025-2026"/>
    <x v="1"/>
    <x v="0"/>
    <x v="0"/>
    <x v="0"/>
    <n v="6021"/>
    <x v="0"/>
    <x v="0"/>
    <x v="4"/>
    <x v="4"/>
    <n v="122"/>
  </r>
  <r>
    <x v="489"/>
    <x v="1"/>
    <s v="2023-2024"/>
    <x v="0"/>
    <x v="70"/>
    <x v="4"/>
    <x v="4"/>
    <n v="3400"/>
    <x v="0"/>
    <x v="8"/>
    <x v="9"/>
    <x v="9"/>
    <n v="226"/>
  </r>
  <r>
    <x v="616"/>
    <x v="1"/>
    <s v="2023-2024"/>
    <x v="1"/>
    <x v="95"/>
    <x v="7"/>
    <x v="7"/>
    <n v="870"/>
    <x v="0"/>
    <x v="19"/>
    <x v="0"/>
    <x v="0"/>
    <n v="525"/>
  </r>
  <r>
    <x v="513"/>
    <x v="2"/>
    <s v="2025-2026"/>
    <x v="1"/>
    <x v="85"/>
    <x v="0"/>
    <x v="0"/>
    <n v="6530"/>
    <x v="0"/>
    <x v="20"/>
    <x v="3"/>
    <x v="3"/>
    <n v="505"/>
  </r>
  <r>
    <x v="189"/>
    <x v="2"/>
    <s v="2025-2026"/>
    <x v="1"/>
    <x v="65"/>
    <x v="1"/>
    <x v="1"/>
    <n v="2131"/>
    <x v="0"/>
    <x v="4"/>
    <x v="5"/>
    <x v="5"/>
    <n v="723"/>
  </r>
  <r>
    <x v="644"/>
    <x v="1"/>
    <s v="2023-2024"/>
    <x v="1"/>
    <x v="68"/>
    <x v="7"/>
    <x v="7"/>
    <n v="800"/>
    <x v="0"/>
    <x v="19"/>
    <x v="2"/>
    <x v="2"/>
    <n v="84"/>
  </r>
  <r>
    <x v="566"/>
    <x v="0"/>
    <s v="2024-2025"/>
    <x v="1"/>
    <x v="35"/>
    <x v="3"/>
    <x v="3"/>
    <n v="4558"/>
    <x v="0"/>
    <x v="15"/>
    <x v="4"/>
    <x v="4"/>
    <n v="560"/>
  </r>
  <r>
    <x v="453"/>
    <x v="0"/>
    <s v="2024-2025"/>
    <x v="0"/>
    <x v="51"/>
    <x v="4"/>
    <x v="4"/>
    <n v="3630"/>
    <x v="0"/>
    <x v="16"/>
    <x v="0"/>
    <x v="0"/>
    <n v="124"/>
  </r>
  <r>
    <x v="383"/>
    <x v="1"/>
    <s v="2023-2024"/>
    <x v="0"/>
    <x v="86"/>
    <x v="0"/>
    <x v="0"/>
    <n v="6725"/>
    <x v="0"/>
    <x v="20"/>
    <x v="1"/>
    <x v="1"/>
    <n v="131"/>
  </r>
  <r>
    <x v="117"/>
    <x v="2"/>
    <s v="2025-2026"/>
    <x v="0"/>
    <x v="18"/>
    <x v="6"/>
    <x v="6"/>
    <n v="5168"/>
    <x v="0"/>
    <x v="13"/>
    <x v="4"/>
    <x v="4"/>
    <n v="426"/>
  </r>
  <r>
    <x v="220"/>
    <x v="0"/>
    <s v="2024-2025"/>
    <x v="0"/>
    <x v="7"/>
    <x v="4"/>
    <x v="4"/>
    <n v="3175"/>
    <x v="0"/>
    <x v="6"/>
    <x v="3"/>
    <x v="3"/>
    <n v="511"/>
  </r>
  <r>
    <x v="25"/>
    <x v="1"/>
    <s v="2023-2024"/>
    <x v="1"/>
    <x v="96"/>
    <x v="4"/>
    <x v="4"/>
    <n v="3690"/>
    <x v="0"/>
    <x v="16"/>
    <x v="7"/>
    <x v="7"/>
    <n v="544"/>
  </r>
  <r>
    <x v="460"/>
    <x v="1"/>
    <s v="2023-2024"/>
    <x v="0"/>
    <x v="72"/>
    <x v="4"/>
    <x v="4"/>
    <n v="3931"/>
    <x v="0"/>
    <x v="16"/>
    <x v="9"/>
    <x v="9"/>
    <n v="375"/>
  </r>
  <r>
    <x v="620"/>
    <x v="2"/>
    <s v="2025-2026"/>
    <x v="1"/>
    <x v="66"/>
    <x v="3"/>
    <x v="3"/>
    <n v="4883"/>
    <x v="0"/>
    <x v="12"/>
    <x v="9"/>
    <x v="9"/>
    <n v="531"/>
  </r>
  <r>
    <x v="29"/>
    <x v="0"/>
    <s v="2024-2025"/>
    <x v="0"/>
    <x v="91"/>
    <x v="1"/>
    <x v="1"/>
    <n v="2064"/>
    <x v="0"/>
    <x v="5"/>
    <x v="9"/>
    <x v="9"/>
    <n v="381"/>
  </r>
  <r>
    <x v="0"/>
    <x v="0"/>
    <s v="2024-2025"/>
    <x v="0"/>
    <x v="82"/>
    <x v="3"/>
    <x v="3"/>
    <n v="4655"/>
    <x v="0"/>
    <x v="17"/>
    <x v="5"/>
    <x v="5"/>
    <n v="705"/>
  </r>
  <r>
    <x v="266"/>
    <x v="2"/>
    <s v="2025-2026"/>
    <x v="1"/>
    <x v="35"/>
    <x v="3"/>
    <x v="3"/>
    <n v="4558"/>
    <x v="0"/>
    <x v="15"/>
    <x v="3"/>
    <x v="3"/>
    <n v="161"/>
  </r>
  <r>
    <x v="567"/>
    <x v="1"/>
    <s v="2023-2024"/>
    <x v="0"/>
    <x v="44"/>
    <x v="4"/>
    <x v="4"/>
    <n v="3977"/>
    <x v="0"/>
    <x v="16"/>
    <x v="9"/>
    <x v="9"/>
    <n v="427"/>
  </r>
  <r>
    <x v="689"/>
    <x v="2"/>
    <s v="2025-2026"/>
    <x v="0"/>
    <x v="90"/>
    <x v="3"/>
    <x v="3"/>
    <n v="4700"/>
    <x v="0"/>
    <x v="17"/>
    <x v="9"/>
    <x v="9"/>
    <n v="361"/>
  </r>
  <r>
    <x v="196"/>
    <x v="0"/>
    <s v="2024-2025"/>
    <x v="0"/>
    <x v="54"/>
    <x v="4"/>
    <x v="4"/>
    <n v="3030"/>
    <x v="0"/>
    <x v="7"/>
    <x v="9"/>
    <x v="9"/>
    <n v="752"/>
  </r>
  <r>
    <x v="179"/>
    <x v="0"/>
    <s v="2024-2025"/>
    <x v="0"/>
    <x v="19"/>
    <x v="1"/>
    <x v="1"/>
    <n v="2800"/>
    <x v="0"/>
    <x v="11"/>
    <x v="9"/>
    <x v="9"/>
    <n v="380"/>
  </r>
  <r>
    <x v="82"/>
    <x v="2"/>
    <s v="2025-2026"/>
    <x v="0"/>
    <x v="57"/>
    <x v="6"/>
    <x v="6"/>
    <n v="5082"/>
    <x v="0"/>
    <x v="13"/>
    <x v="4"/>
    <x v="4"/>
    <n v="660"/>
  </r>
  <r>
    <x v="108"/>
    <x v="1"/>
    <s v="2023-2024"/>
    <x v="0"/>
    <x v="52"/>
    <x v="3"/>
    <x v="3"/>
    <n v="4053"/>
    <x v="0"/>
    <x v="10"/>
    <x v="6"/>
    <x v="6"/>
    <n v="552"/>
  </r>
  <r>
    <x v="629"/>
    <x v="1"/>
    <s v="2023-2024"/>
    <x v="0"/>
    <x v="8"/>
    <x v="1"/>
    <x v="1"/>
    <n v="2158"/>
    <x v="0"/>
    <x v="4"/>
    <x v="3"/>
    <x v="3"/>
    <n v="643"/>
  </r>
  <r>
    <x v="120"/>
    <x v="2"/>
    <s v="2025-2026"/>
    <x v="0"/>
    <x v="30"/>
    <x v="4"/>
    <x v="4"/>
    <n v="3131"/>
    <x v="0"/>
    <x v="6"/>
    <x v="9"/>
    <x v="9"/>
    <n v="516"/>
  </r>
  <r>
    <x v="692"/>
    <x v="1"/>
    <s v="2023-2024"/>
    <x v="0"/>
    <x v="76"/>
    <x v="1"/>
    <x v="1"/>
    <n v="2031"/>
    <x v="0"/>
    <x v="5"/>
    <x v="3"/>
    <x v="3"/>
    <n v="105"/>
  </r>
  <r>
    <x v="239"/>
    <x v="0"/>
    <s v="2024-2025"/>
    <x v="0"/>
    <x v="39"/>
    <x v="0"/>
    <x v="0"/>
    <n v="6330"/>
    <x v="0"/>
    <x v="14"/>
    <x v="3"/>
    <x v="3"/>
    <n v="38"/>
  </r>
  <r>
    <x v="555"/>
    <x v="0"/>
    <s v="2024-2025"/>
    <x v="1"/>
    <x v="25"/>
    <x v="4"/>
    <x v="4"/>
    <n v="3550"/>
    <x v="0"/>
    <x v="8"/>
    <x v="3"/>
    <x v="3"/>
    <n v="797"/>
  </r>
  <r>
    <x v="590"/>
    <x v="1"/>
    <s v="2023-2024"/>
    <x v="1"/>
    <x v="66"/>
    <x v="3"/>
    <x v="3"/>
    <n v="4883"/>
    <x v="0"/>
    <x v="12"/>
    <x v="3"/>
    <x v="3"/>
    <n v="214"/>
  </r>
  <r>
    <x v="76"/>
    <x v="2"/>
    <s v="2025-2026"/>
    <x v="0"/>
    <x v="62"/>
    <x v="0"/>
    <x v="0"/>
    <n v="6112"/>
    <x v="0"/>
    <x v="14"/>
    <x v="0"/>
    <x v="0"/>
    <n v="749"/>
  </r>
  <r>
    <x v="546"/>
    <x v="1"/>
    <s v="2023-2024"/>
    <x v="0"/>
    <x v="72"/>
    <x v="4"/>
    <x v="4"/>
    <n v="3931"/>
    <x v="0"/>
    <x v="16"/>
    <x v="0"/>
    <x v="0"/>
    <n v="247"/>
  </r>
  <r>
    <x v="610"/>
    <x v="1"/>
    <s v="2023-2024"/>
    <x v="0"/>
    <x v="42"/>
    <x v="3"/>
    <x v="3"/>
    <n v="4870"/>
    <x v="0"/>
    <x v="12"/>
    <x v="4"/>
    <x v="4"/>
    <n v="314"/>
  </r>
  <r>
    <x v="8"/>
    <x v="0"/>
    <s v="2024-2025"/>
    <x v="1"/>
    <x v="96"/>
    <x v="4"/>
    <x v="4"/>
    <n v="3690"/>
    <x v="0"/>
    <x v="16"/>
    <x v="5"/>
    <x v="5"/>
    <n v="279"/>
  </r>
  <r>
    <x v="588"/>
    <x v="1"/>
    <s v="2023-2024"/>
    <x v="0"/>
    <x v="91"/>
    <x v="1"/>
    <x v="1"/>
    <n v="2064"/>
    <x v="0"/>
    <x v="5"/>
    <x v="4"/>
    <x v="4"/>
    <n v="27"/>
  </r>
  <r>
    <x v="453"/>
    <x v="0"/>
    <s v="2024-2025"/>
    <x v="0"/>
    <x v="60"/>
    <x v="1"/>
    <x v="1"/>
    <n v="2541"/>
    <x v="0"/>
    <x v="2"/>
    <x v="3"/>
    <x v="3"/>
    <n v="751"/>
  </r>
  <r>
    <x v="156"/>
    <x v="2"/>
    <s v="2025-2026"/>
    <x v="1"/>
    <x v="68"/>
    <x v="7"/>
    <x v="7"/>
    <n v="800"/>
    <x v="0"/>
    <x v="19"/>
    <x v="4"/>
    <x v="4"/>
    <n v="332"/>
  </r>
  <r>
    <x v="131"/>
    <x v="1"/>
    <s v="2023-2024"/>
    <x v="0"/>
    <x v="44"/>
    <x v="4"/>
    <x v="4"/>
    <n v="3977"/>
    <x v="0"/>
    <x v="16"/>
    <x v="3"/>
    <x v="3"/>
    <n v="195"/>
  </r>
  <r>
    <x v="710"/>
    <x v="2"/>
    <s v="2025-2026"/>
    <x v="0"/>
    <x v="31"/>
    <x v="1"/>
    <x v="1"/>
    <n v="2116"/>
    <x v="0"/>
    <x v="4"/>
    <x v="3"/>
    <x v="3"/>
    <n v="302"/>
  </r>
  <r>
    <x v="520"/>
    <x v="1"/>
    <s v="2023-2024"/>
    <x v="1"/>
    <x v="22"/>
    <x v="1"/>
    <x v="1"/>
    <n v="2539"/>
    <x v="0"/>
    <x v="2"/>
    <x v="4"/>
    <x v="4"/>
    <n v="476"/>
  </r>
  <r>
    <x v="663"/>
    <x v="0"/>
    <s v="2024-2025"/>
    <x v="1"/>
    <x v="38"/>
    <x v="3"/>
    <x v="3"/>
    <n v="4802"/>
    <x v="0"/>
    <x v="12"/>
    <x v="9"/>
    <x v="9"/>
    <n v="185"/>
  </r>
  <r>
    <x v="426"/>
    <x v="0"/>
    <s v="2024-2025"/>
    <x v="0"/>
    <x v="55"/>
    <x v="3"/>
    <x v="3"/>
    <n v="4703"/>
    <x v="0"/>
    <x v="17"/>
    <x v="9"/>
    <x v="9"/>
    <n v="707"/>
  </r>
  <r>
    <x v="680"/>
    <x v="0"/>
    <s v="2024-2025"/>
    <x v="0"/>
    <x v="92"/>
    <x v="3"/>
    <x v="3"/>
    <n v="4305"/>
    <x v="0"/>
    <x v="3"/>
    <x v="9"/>
    <x v="9"/>
    <n v="24"/>
  </r>
  <r>
    <x v="283"/>
    <x v="2"/>
    <s v="2025-2026"/>
    <x v="1"/>
    <x v="25"/>
    <x v="4"/>
    <x v="4"/>
    <n v="3550"/>
    <x v="0"/>
    <x v="8"/>
    <x v="7"/>
    <x v="7"/>
    <n v="217"/>
  </r>
  <r>
    <x v="675"/>
    <x v="0"/>
    <s v="2024-2025"/>
    <x v="0"/>
    <x v="59"/>
    <x v="3"/>
    <x v="3"/>
    <n v="4509"/>
    <x v="0"/>
    <x v="3"/>
    <x v="3"/>
    <x v="3"/>
    <n v="471"/>
  </r>
  <r>
    <x v="516"/>
    <x v="2"/>
    <s v="2025-2026"/>
    <x v="0"/>
    <x v="36"/>
    <x v="4"/>
    <x v="4"/>
    <n v="3148"/>
    <x v="0"/>
    <x v="6"/>
    <x v="4"/>
    <x v="4"/>
    <n v="111"/>
  </r>
  <r>
    <x v="586"/>
    <x v="0"/>
    <s v="2024-2025"/>
    <x v="0"/>
    <x v="27"/>
    <x v="4"/>
    <x v="4"/>
    <n v="3066"/>
    <x v="0"/>
    <x v="7"/>
    <x v="7"/>
    <x v="7"/>
    <n v="120"/>
  </r>
  <r>
    <x v="659"/>
    <x v="0"/>
    <s v="2024-2025"/>
    <x v="0"/>
    <x v="82"/>
    <x v="3"/>
    <x v="3"/>
    <n v="4655"/>
    <x v="0"/>
    <x v="17"/>
    <x v="1"/>
    <x v="1"/>
    <n v="233"/>
  </r>
  <r>
    <x v="122"/>
    <x v="1"/>
    <s v="2023-2024"/>
    <x v="1"/>
    <x v="14"/>
    <x v="1"/>
    <x v="1"/>
    <n v="2790"/>
    <x v="0"/>
    <x v="11"/>
    <x v="7"/>
    <x v="7"/>
    <n v="207"/>
  </r>
  <r>
    <x v="567"/>
    <x v="1"/>
    <s v="2023-2024"/>
    <x v="0"/>
    <x v="78"/>
    <x v="1"/>
    <x v="1"/>
    <n v="2141"/>
    <x v="0"/>
    <x v="4"/>
    <x v="4"/>
    <x v="4"/>
    <n v="775"/>
  </r>
  <r>
    <x v="310"/>
    <x v="0"/>
    <s v="2024-2025"/>
    <x v="0"/>
    <x v="12"/>
    <x v="3"/>
    <x v="3"/>
    <n v="4068"/>
    <x v="0"/>
    <x v="10"/>
    <x v="7"/>
    <x v="7"/>
    <n v="372"/>
  </r>
  <r>
    <x v="101"/>
    <x v="2"/>
    <s v="2025-2026"/>
    <x v="0"/>
    <x v="26"/>
    <x v="0"/>
    <x v="0"/>
    <n v="6280"/>
    <x v="0"/>
    <x v="14"/>
    <x v="7"/>
    <x v="7"/>
    <n v="520"/>
  </r>
  <r>
    <x v="60"/>
    <x v="0"/>
    <s v="2024-2025"/>
    <x v="1"/>
    <x v="39"/>
    <x v="0"/>
    <x v="0"/>
    <n v="6330"/>
    <x v="0"/>
    <x v="14"/>
    <x v="1"/>
    <x v="1"/>
    <n v="438"/>
  </r>
  <r>
    <x v="272"/>
    <x v="1"/>
    <s v="2023-2024"/>
    <x v="0"/>
    <x v="31"/>
    <x v="1"/>
    <x v="1"/>
    <n v="2116"/>
    <x v="0"/>
    <x v="4"/>
    <x v="3"/>
    <x v="3"/>
    <n v="138"/>
  </r>
  <r>
    <x v="93"/>
    <x v="2"/>
    <s v="2025-2026"/>
    <x v="0"/>
    <x v="52"/>
    <x v="3"/>
    <x v="3"/>
    <n v="4053"/>
    <x v="0"/>
    <x v="10"/>
    <x v="7"/>
    <x v="7"/>
    <n v="221"/>
  </r>
  <r>
    <x v="340"/>
    <x v="1"/>
    <s v="2023-2024"/>
    <x v="1"/>
    <x v="34"/>
    <x v="4"/>
    <x v="4"/>
    <n v="3018"/>
    <x v="0"/>
    <x v="7"/>
    <x v="6"/>
    <x v="6"/>
    <n v="101"/>
  </r>
  <r>
    <x v="243"/>
    <x v="2"/>
    <s v="2025-2026"/>
    <x v="0"/>
    <x v="73"/>
    <x v="6"/>
    <x v="6"/>
    <n v="5607"/>
    <x v="0"/>
    <x v="18"/>
    <x v="9"/>
    <x v="9"/>
    <n v="45"/>
  </r>
  <r>
    <x v="240"/>
    <x v="0"/>
    <s v="2024-2025"/>
    <x v="0"/>
    <x v="60"/>
    <x v="1"/>
    <x v="1"/>
    <n v="2541"/>
    <x v="0"/>
    <x v="2"/>
    <x v="2"/>
    <x v="2"/>
    <n v="349"/>
  </r>
  <r>
    <x v="149"/>
    <x v="2"/>
    <s v="2025-2026"/>
    <x v="1"/>
    <x v="96"/>
    <x v="4"/>
    <x v="4"/>
    <n v="3690"/>
    <x v="0"/>
    <x v="16"/>
    <x v="4"/>
    <x v="4"/>
    <n v="357"/>
  </r>
  <r>
    <x v="173"/>
    <x v="0"/>
    <s v="2024-2025"/>
    <x v="0"/>
    <x v="23"/>
    <x v="1"/>
    <x v="1"/>
    <n v="2650"/>
    <x v="0"/>
    <x v="11"/>
    <x v="2"/>
    <x v="2"/>
    <n v="755"/>
  </r>
  <r>
    <x v="588"/>
    <x v="1"/>
    <s v="2023-2024"/>
    <x v="0"/>
    <x v="69"/>
    <x v="4"/>
    <x v="4"/>
    <n v="3199"/>
    <x v="0"/>
    <x v="6"/>
    <x v="6"/>
    <x v="6"/>
    <n v="453"/>
  </r>
  <r>
    <x v="121"/>
    <x v="0"/>
    <s v="2024-2025"/>
    <x v="1"/>
    <x v="24"/>
    <x v="1"/>
    <x v="1"/>
    <n v="2120"/>
    <x v="0"/>
    <x v="4"/>
    <x v="5"/>
    <x v="5"/>
    <n v="154"/>
  </r>
  <r>
    <x v="198"/>
    <x v="2"/>
    <s v="2025-2026"/>
    <x v="1"/>
    <x v="74"/>
    <x v="1"/>
    <x v="1"/>
    <n v="2485"/>
    <x v="0"/>
    <x v="1"/>
    <x v="4"/>
    <x v="4"/>
    <n v="74"/>
  </r>
  <r>
    <x v="58"/>
    <x v="2"/>
    <s v="2025-2026"/>
    <x v="0"/>
    <x v="34"/>
    <x v="4"/>
    <x v="4"/>
    <n v="3018"/>
    <x v="0"/>
    <x v="7"/>
    <x v="3"/>
    <x v="3"/>
    <n v="565"/>
  </r>
  <r>
    <x v="712"/>
    <x v="2"/>
    <s v="2025-2026"/>
    <x v="0"/>
    <x v="10"/>
    <x v="4"/>
    <x v="4"/>
    <n v="3551"/>
    <x v="0"/>
    <x v="8"/>
    <x v="4"/>
    <x v="4"/>
    <n v="321"/>
  </r>
  <r>
    <x v="326"/>
    <x v="0"/>
    <s v="2024-2025"/>
    <x v="0"/>
    <x v="29"/>
    <x v="4"/>
    <x v="4"/>
    <n v="3500"/>
    <x v="0"/>
    <x v="8"/>
    <x v="9"/>
    <x v="9"/>
    <n v="722"/>
  </r>
  <r>
    <x v="156"/>
    <x v="2"/>
    <s v="2025-2026"/>
    <x v="0"/>
    <x v="42"/>
    <x v="3"/>
    <x v="3"/>
    <n v="4870"/>
    <x v="0"/>
    <x v="12"/>
    <x v="9"/>
    <x v="9"/>
    <n v="606"/>
  </r>
  <r>
    <x v="212"/>
    <x v="0"/>
    <s v="2024-2025"/>
    <x v="0"/>
    <x v="67"/>
    <x v="3"/>
    <x v="3"/>
    <n v="4551"/>
    <x v="0"/>
    <x v="15"/>
    <x v="3"/>
    <x v="3"/>
    <n v="472"/>
  </r>
  <r>
    <x v="111"/>
    <x v="0"/>
    <s v="2024-2025"/>
    <x v="0"/>
    <x v="71"/>
    <x v="6"/>
    <x v="6"/>
    <n v="5043"/>
    <x v="0"/>
    <x v="13"/>
    <x v="9"/>
    <x v="9"/>
    <n v="478"/>
  </r>
  <r>
    <x v="236"/>
    <x v="0"/>
    <s v="2024-2025"/>
    <x v="0"/>
    <x v="5"/>
    <x v="1"/>
    <x v="1"/>
    <n v="2067"/>
    <x v="0"/>
    <x v="5"/>
    <x v="3"/>
    <x v="3"/>
    <n v="698"/>
  </r>
  <r>
    <x v="27"/>
    <x v="0"/>
    <s v="2024-2025"/>
    <x v="0"/>
    <x v="60"/>
    <x v="1"/>
    <x v="1"/>
    <n v="2541"/>
    <x v="0"/>
    <x v="2"/>
    <x v="7"/>
    <x v="7"/>
    <n v="413"/>
  </r>
  <r>
    <x v="6"/>
    <x v="1"/>
    <s v="2023-2024"/>
    <x v="0"/>
    <x v="13"/>
    <x v="1"/>
    <x v="1"/>
    <n v="2480"/>
    <x v="0"/>
    <x v="1"/>
    <x v="7"/>
    <x v="7"/>
    <n v="296"/>
  </r>
  <r>
    <x v="221"/>
    <x v="0"/>
    <s v="2024-2025"/>
    <x v="0"/>
    <x v="86"/>
    <x v="0"/>
    <x v="0"/>
    <n v="6725"/>
    <x v="0"/>
    <x v="20"/>
    <x v="1"/>
    <x v="1"/>
    <n v="329"/>
  </r>
  <r>
    <x v="93"/>
    <x v="2"/>
    <s v="2025-2026"/>
    <x v="1"/>
    <x v="25"/>
    <x v="4"/>
    <x v="4"/>
    <n v="3550"/>
    <x v="0"/>
    <x v="8"/>
    <x v="3"/>
    <x v="3"/>
    <n v="309"/>
  </r>
  <r>
    <x v="545"/>
    <x v="1"/>
    <s v="2023-2024"/>
    <x v="0"/>
    <x v="80"/>
    <x v="0"/>
    <x v="0"/>
    <n v="6109"/>
    <x v="0"/>
    <x v="14"/>
    <x v="1"/>
    <x v="1"/>
    <n v="650"/>
  </r>
  <r>
    <x v="424"/>
    <x v="2"/>
    <s v="2025-2026"/>
    <x v="0"/>
    <x v="46"/>
    <x v="3"/>
    <x v="3"/>
    <n v="4740"/>
    <x v="0"/>
    <x v="17"/>
    <x v="4"/>
    <x v="4"/>
    <n v="519"/>
  </r>
  <r>
    <x v="427"/>
    <x v="0"/>
    <s v="2024-2025"/>
    <x v="0"/>
    <x v="48"/>
    <x v="3"/>
    <x v="3"/>
    <n v="4566"/>
    <x v="0"/>
    <x v="15"/>
    <x v="5"/>
    <x v="5"/>
    <n v="24"/>
  </r>
  <r>
    <x v="496"/>
    <x v="0"/>
    <s v="2024-2025"/>
    <x v="1"/>
    <x v="96"/>
    <x v="4"/>
    <x v="4"/>
    <n v="3690"/>
    <x v="0"/>
    <x v="16"/>
    <x v="4"/>
    <x v="4"/>
    <n v="382"/>
  </r>
  <r>
    <x v="109"/>
    <x v="0"/>
    <s v="2024-2025"/>
    <x v="1"/>
    <x v="34"/>
    <x v="4"/>
    <x v="4"/>
    <n v="3018"/>
    <x v="0"/>
    <x v="7"/>
    <x v="2"/>
    <x v="2"/>
    <n v="675"/>
  </r>
  <r>
    <x v="667"/>
    <x v="1"/>
    <s v="2023-2024"/>
    <x v="1"/>
    <x v="38"/>
    <x v="3"/>
    <x v="3"/>
    <n v="4802"/>
    <x v="0"/>
    <x v="12"/>
    <x v="1"/>
    <x v="1"/>
    <n v="765"/>
  </r>
  <r>
    <x v="682"/>
    <x v="0"/>
    <s v="2024-2025"/>
    <x v="0"/>
    <x v="85"/>
    <x v="0"/>
    <x v="0"/>
    <n v="6530"/>
    <x v="0"/>
    <x v="20"/>
    <x v="2"/>
    <x v="2"/>
    <n v="751"/>
  </r>
  <r>
    <x v="589"/>
    <x v="0"/>
    <s v="2024-2025"/>
    <x v="0"/>
    <x v="49"/>
    <x v="4"/>
    <x v="4"/>
    <n v="3134"/>
    <x v="0"/>
    <x v="6"/>
    <x v="1"/>
    <x v="1"/>
    <n v="584"/>
  </r>
  <r>
    <x v="525"/>
    <x v="1"/>
    <s v="2023-2024"/>
    <x v="0"/>
    <x v="31"/>
    <x v="1"/>
    <x v="1"/>
    <n v="2116"/>
    <x v="0"/>
    <x v="4"/>
    <x v="7"/>
    <x v="7"/>
    <n v="358"/>
  </r>
  <r>
    <x v="523"/>
    <x v="2"/>
    <s v="2025-2026"/>
    <x v="1"/>
    <x v="25"/>
    <x v="4"/>
    <x v="4"/>
    <n v="3550"/>
    <x v="0"/>
    <x v="8"/>
    <x v="9"/>
    <x v="9"/>
    <n v="132"/>
  </r>
  <r>
    <x v="365"/>
    <x v="1"/>
    <s v="2023-2024"/>
    <x v="0"/>
    <x v="55"/>
    <x v="3"/>
    <x v="3"/>
    <n v="4703"/>
    <x v="0"/>
    <x v="17"/>
    <x v="0"/>
    <x v="0"/>
    <n v="622"/>
  </r>
  <r>
    <x v="487"/>
    <x v="0"/>
    <s v="2024-2025"/>
    <x v="0"/>
    <x v="26"/>
    <x v="0"/>
    <x v="0"/>
    <n v="6280"/>
    <x v="0"/>
    <x v="14"/>
    <x v="7"/>
    <x v="7"/>
    <n v="232"/>
  </r>
  <r>
    <x v="178"/>
    <x v="0"/>
    <s v="2024-2025"/>
    <x v="0"/>
    <x v="32"/>
    <x v="6"/>
    <x v="6"/>
    <n v="5169"/>
    <x v="0"/>
    <x v="13"/>
    <x v="4"/>
    <x v="4"/>
    <n v="358"/>
  </r>
  <r>
    <x v="92"/>
    <x v="0"/>
    <s v="2024-2025"/>
    <x v="0"/>
    <x v="71"/>
    <x v="6"/>
    <x v="6"/>
    <n v="5043"/>
    <x v="0"/>
    <x v="13"/>
    <x v="9"/>
    <x v="9"/>
    <n v="444"/>
  </r>
  <r>
    <x v="461"/>
    <x v="0"/>
    <s v="2024-2025"/>
    <x v="1"/>
    <x v="64"/>
    <x v="1"/>
    <x v="1"/>
    <n v="2350"/>
    <x v="0"/>
    <x v="1"/>
    <x v="3"/>
    <x v="3"/>
    <n v="234"/>
  </r>
  <r>
    <x v="173"/>
    <x v="0"/>
    <s v="2024-2025"/>
    <x v="0"/>
    <x v="73"/>
    <x v="6"/>
    <x v="6"/>
    <n v="5607"/>
    <x v="0"/>
    <x v="18"/>
    <x v="1"/>
    <x v="1"/>
    <n v="773"/>
  </r>
  <r>
    <x v="176"/>
    <x v="2"/>
    <s v="2025-2026"/>
    <x v="0"/>
    <x v="4"/>
    <x v="1"/>
    <x v="1"/>
    <n v="2154"/>
    <x v="0"/>
    <x v="4"/>
    <x v="3"/>
    <x v="3"/>
    <n v="246"/>
  </r>
  <r>
    <x v="19"/>
    <x v="0"/>
    <s v="2024-2025"/>
    <x v="0"/>
    <x v="19"/>
    <x v="1"/>
    <x v="1"/>
    <n v="2800"/>
    <x v="0"/>
    <x v="11"/>
    <x v="4"/>
    <x v="4"/>
    <n v="575"/>
  </r>
  <r>
    <x v="672"/>
    <x v="1"/>
    <s v="2023-2024"/>
    <x v="0"/>
    <x v="60"/>
    <x v="1"/>
    <x v="1"/>
    <n v="2541"/>
    <x v="0"/>
    <x v="2"/>
    <x v="3"/>
    <x v="3"/>
    <n v="543"/>
  </r>
  <r>
    <x v="292"/>
    <x v="0"/>
    <s v="2024-2025"/>
    <x v="0"/>
    <x v="29"/>
    <x v="4"/>
    <x v="4"/>
    <n v="3500"/>
    <x v="0"/>
    <x v="8"/>
    <x v="4"/>
    <x v="4"/>
    <n v="524"/>
  </r>
  <r>
    <x v="560"/>
    <x v="0"/>
    <s v="2024-2025"/>
    <x v="0"/>
    <x v="17"/>
    <x v="3"/>
    <x v="3"/>
    <n v="4825"/>
    <x v="0"/>
    <x v="12"/>
    <x v="9"/>
    <x v="9"/>
    <n v="68"/>
  </r>
  <r>
    <x v="707"/>
    <x v="0"/>
    <s v="2024-2025"/>
    <x v="0"/>
    <x v="18"/>
    <x v="6"/>
    <x v="6"/>
    <n v="5168"/>
    <x v="0"/>
    <x v="13"/>
    <x v="5"/>
    <x v="5"/>
    <n v="211"/>
  </r>
  <r>
    <x v="78"/>
    <x v="0"/>
    <s v="2024-2025"/>
    <x v="0"/>
    <x v="94"/>
    <x v="5"/>
    <x v="5"/>
    <n v="7250"/>
    <x v="0"/>
    <x v="9"/>
    <x v="4"/>
    <x v="4"/>
    <n v="767"/>
  </r>
  <r>
    <x v="245"/>
    <x v="2"/>
    <s v="2025-2026"/>
    <x v="0"/>
    <x v="64"/>
    <x v="1"/>
    <x v="1"/>
    <n v="2350"/>
    <x v="0"/>
    <x v="1"/>
    <x v="7"/>
    <x v="7"/>
    <n v="748"/>
  </r>
  <r>
    <x v="664"/>
    <x v="2"/>
    <s v="2025-2026"/>
    <x v="0"/>
    <x v="92"/>
    <x v="3"/>
    <x v="3"/>
    <n v="4305"/>
    <x v="0"/>
    <x v="3"/>
    <x v="9"/>
    <x v="9"/>
    <n v="330"/>
  </r>
  <r>
    <x v="281"/>
    <x v="2"/>
    <s v="2025-2026"/>
    <x v="1"/>
    <x v="22"/>
    <x v="1"/>
    <x v="1"/>
    <n v="2539"/>
    <x v="0"/>
    <x v="2"/>
    <x v="1"/>
    <x v="1"/>
    <n v="141"/>
  </r>
  <r>
    <x v="558"/>
    <x v="1"/>
    <s v="2023-2024"/>
    <x v="0"/>
    <x v="69"/>
    <x v="4"/>
    <x v="4"/>
    <n v="3199"/>
    <x v="0"/>
    <x v="6"/>
    <x v="3"/>
    <x v="3"/>
    <n v="483"/>
  </r>
  <r>
    <x v="240"/>
    <x v="0"/>
    <s v="2024-2025"/>
    <x v="0"/>
    <x v="56"/>
    <x v="1"/>
    <x v="1"/>
    <n v="2795"/>
    <x v="0"/>
    <x v="11"/>
    <x v="7"/>
    <x v="7"/>
    <n v="368"/>
  </r>
  <r>
    <x v="300"/>
    <x v="1"/>
    <s v="2023-2024"/>
    <x v="0"/>
    <x v="28"/>
    <x v="1"/>
    <x v="1"/>
    <n v="2830"/>
    <x v="0"/>
    <x v="11"/>
    <x v="4"/>
    <x v="4"/>
    <n v="151"/>
  </r>
  <r>
    <x v="441"/>
    <x v="1"/>
    <s v="2023-2024"/>
    <x v="0"/>
    <x v="43"/>
    <x v="1"/>
    <x v="1"/>
    <n v="2560"/>
    <x v="0"/>
    <x v="2"/>
    <x v="3"/>
    <x v="3"/>
    <n v="625"/>
  </r>
  <r>
    <x v="210"/>
    <x v="0"/>
    <s v="2024-2025"/>
    <x v="0"/>
    <x v="63"/>
    <x v="1"/>
    <x v="1"/>
    <n v="2015"/>
    <x v="0"/>
    <x v="5"/>
    <x v="7"/>
    <x v="7"/>
    <n v="331"/>
  </r>
  <r>
    <x v="356"/>
    <x v="0"/>
    <s v="2024-2025"/>
    <x v="0"/>
    <x v="39"/>
    <x v="0"/>
    <x v="0"/>
    <n v="6330"/>
    <x v="0"/>
    <x v="14"/>
    <x v="6"/>
    <x v="6"/>
    <n v="712"/>
  </r>
  <r>
    <x v="209"/>
    <x v="2"/>
    <s v="2025-2026"/>
    <x v="0"/>
    <x v="47"/>
    <x v="1"/>
    <x v="1"/>
    <n v="2101"/>
    <x v="0"/>
    <x v="4"/>
    <x v="4"/>
    <x v="4"/>
    <n v="509"/>
  </r>
  <r>
    <x v="629"/>
    <x v="1"/>
    <s v="2023-2024"/>
    <x v="0"/>
    <x v="33"/>
    <x v="4"/>
    <x v="4"/>
    <n v="3280"/>
    <x v="0"/>
    <x v="8"/>
    <x v="0"/>
    <x v="0"/>
    <n v="763"/>
  </r>
  <r>
    <x v="674"/>
    <x v="1"/>
    <s v="2023-2024"/>
    <x v="1"/>
    <x v="35"/>
    <x v="3"/>
    <x v="3"/>
    <n v="4558"/>
    <x v="0"/>
    <x v="15"/>
    <x v="2"/>
    <x v="2"/>
    <n v="84"/>
  </r>
  <r>
    <x v="74"/>
    <x v="2"/>
    <s v="2025-2026"/>
    <x v="0"/>
    <x v="78"/>
    <x v="1"/>
    <x v="1"/>
    <n v="2141"/>
    <x v="0"/>
    <x v="4"/>
    <x v="0"/>
    <x v="0"/>
    <n v="765"/>
  </r>
  <r>
    <x v="715"/>
    <x v="0"/>
    <s v="2024-2025"/>
    <x v="0"/>
    <x v="76"/>
    <x v="1"/>
    <x v="1"/>
    <n v="2031"/>
    <x v="0"/>
    <x v="5"/>
    <x v="7"/>
    <x v="7"/>
    <n v="27"/>
  </r>
  <r>
    <x v="101"/>
    <x v="2"/>
    <s v="2025-2026"/>
    <x v="1"/>
    <x v="24"/>
    <x v="1"/>
    <x v="1"/>
    <n v="2120"/>
    <x v="0"/>
    <x v="4"/>
    <x v="4"/>
    <x v="4"/>
    <n v="579"/>
  </r>
  <r>
    <x v="372"/>
    <x v="0"/>
    <s v="2024-2025"/>
    <x v="0"/>
    <x v="33"/>
    <x v="4"/>
    <x v="4"/>
    <n v="3280"/>
    <x v="0"/>
    <x v="8"/>
    <x v="7"/>
    <x v="7"/>
    <n v="503"/>
  </r>
  <r>
    <x v="31"/>
    <x v="1"/>
    <s v="2023-2024"/>
    <x v="0"/>
    <x v="10"/>
    <x v="4"/>
    <x v="4"/>
    <n v="3551"/>
    <x v="0"/>
    <x v="8"/>
    <x v="4"/>
    <x v="4"/>
    <n v="480"/>
  </r>
  <r>
    <x v="239"/>
    <x v="0"/>
    <s v="2024-2025"/>
    <x v="0"/>
    <x v="71"/>
    <x v="6"/>
    <x v="6"/>
    <n v="5043"/>
    <x v="0"/>
    <x v="13"/>
    <x v="1"/>
    <x v="1"/>
    <n v="381"/>
  </r>
  <r>
    <x v="355"/>
    <x v="0"/>
    <s v="2024-2025"/>
    <x v="1"/>
    <x v="87"/>
    <x v="2"/>
    <x v="2"/>
    <n v="2609"/>
    <x v="0"/>
    <x v="2"/>
    <x v="9"/>
    <x v="9"/>
    <n v="350"/>
  </r>
  <r>
    <x v="205"/>
    <x v="0"/>
    <s v="2024-2025"/>
    <x v="1"/>
    <x v="68"/>
    <x v="7"/>
    <x v="7"/>
    <n v="800"/>
    <x v="0"/>
    <x v="19"/>
    <x v="3"/>
    <x v="3"/>
    <n v="44"/>
  </r>
  <r>
    <x v="306"/>
    <x v="0"/>
    <s v="2024-2025"/>
    <x v="0"/>
    <x v="37"/>
    <x v="1"/>
    <x v="1"/>
    <n v="2750"/>
    <x v="0"/>
    <x v="11"/>
    <x v="4"/>
    <x v="4"/>
    <n v="662"/>
  </r>
  <r>
    <x v="254"/>
    <x v="0"/>
    <s v="2024-2025"/>
    <x v="0"/>
    <x v="9"/>
    <x v="4"/>
    <x v="4"/>
    <n v="3076"/>
    <x v="0"/>
    <x v="7"/>
    <x v="4"/>
    <x v="4"/>
    <n v="150"/>
  </r>
  <r>
    <x v="183"/>
    <x v="0"/>
    <s v="2024-2025"/>
    <x v="0"/>
    <x v="26"/>
    <x v="0"/>
    <x v="0"/>
    <n v="6280"/>
    <x v="0"/>
    <x v="14"/>
    <x v="3"/>
    <x v="3"/>
    <n v="173"/>
  </r>
  <r>
    <x v="79"/>
    <x v="0"/>
    <s v="2024-2025"/>
    <x v="1"/>
    <x v="75"/>
    <x v="0"/>
    <x v="0"/>
    <n v="6450"/>
    <x v="0"/>
    <x v="20"/>
    <x v="9"/>
    <x v="9"/>
    <n v="457"/>
  </r>
  <r>
    <x v="174"/>
    <x v="0"/>
    <s v="2024-2025"/>
    <x v="1"/>
    <x v="8"/>
    <x v="1"/>
    <x v="1"/>
    <n v="2158"/>
    <x v="0"/>
    <x v="4"/>
    <x v="9"/>
    <x v="9"/>
    <n v="379"/>
  </r>
  <r>
    <x v="159"/>
    <x v="0"/>
    <s v="2024-2025"/>
    <x v="0"/>
    <x v="80"/>
    <x v="0"/>
    <x v="0"/>
    <n v="6109"/>
    <x v="0"/>
    <x v="14"/>
    <x v="4"/>
    <x v="4"/>
    <n v="439"/>
  </r>
  <r>
    <x v="711"/>
    <x v="0"/>
    <s v="2024-2025"/>
    <x v="1"/>
    <x v="35"/>
    <x v="3"/>
    <x v="3"/>
    <n v="4558"/>
    <x v="0"/>
    <x v="15"/>
    <x v="2"/>
    <x v="2"/>
    <n v="722"/>
  </r>
  <r>
    <x v="199"/>
    <x v="0"/>
    <s v="2024-2025"/>
    <x v="1"/>
    <x v="8"/>
    <x v="1"/>
    <x v="1"/>
    <n v="2158"/>
    <x v="0"/>
    <x v="4"/>
    <x v="9"/>
    <x v="9"/>
    <n v="277"/>
  </r>
  <r>
    <x v="218"/>
    <x v="1"/>
    <s v="2023-2024"/>
    <x v="0"/>
    <x v="84"/>
    <x v="3"/>
    <x v="3"/>
    <n v="4215"/>
    <x v="0"/>
    <x v="3"/>
    <x v="2"/>
    <x v="2"/>
    <n v="611"/>
  </r>
  <r>
    <x v="525"/>
    <x v="1"/>
    <s v="2023-2024"/>
    <x v="0"/>
    <x v="53"/>
    <x v="3"/>
    <x v="3"/>
    <n v="4119"/>
    <x v="0"/>
    <x v="10"/>
    <x v="9"/>
    <x v="9"/>
    <n v="141"/>
  </r>
  <r>
    <x v="169"/>
    <x v="0"/>
    <s v="2024-2025"/>
    <x v="0"/>
    <x v="62"/>
    <x v="0"/>
    <x v="0"/>
    <n v="6112"/>
    <x v="0"/>
    <x v="14"/>
    <x v="7"/>
    <x v="7"/>
    <n v="412"/>
  </r>
  <r>
    <x v="59"/>
    <x v="0"/>
    <s v="2024-2025"/>
    <x v="0"/>
    <x v="2"/>
    <x v="2"/>
    <x v="2"/>
    <n v="2617"/>
    <x v="0"/>
    <x v="2"/>
    <x v="0"/>
    <x v="0"/>
    <n v="423"/>
  </r>
  <r>
    <x v="434"/>
    <x v="2"/>
    <s v="2025-2026"/>
    <x v="0"/>
    <x v="57"/>
    <x v="6"/>
    <x v="6"/>
    <n v="5082"/>
    <x v="0"/>
    <x v="13"/>
    <x v="1"/>
    <x v="1"/>
    <n v="133"/>
  </r>
  <r>
    <x v="134"/>
    <x v="0"/>
    <s v="2024-2025"/>
    <x v="0"/>
    <x v="8"/>
    <x v="1"/>
    <x v="1"/>
    <n v="2158"/>
    <x v="0"/>
    <x v="4"/>
    <x v="4"/>
    <x v="4"/>
    <n v="588"/>
  </r>
  <r>
    <x v="44"/>
    <x v="0"/>
    <s v="2024-2025"/>
    <x v="0"/>
    <x v="66"/>
    <x v="3"/>
    <x v="3"/>
    <n v="4883"/>
    <x v="0"/>
    <x v="12"/>
    <x v="1"/>
    <x v="1"/>
    <n v="439"/>
  </r>
  <r>
    <x v="275"/>
    <x v="0"/>
    <s v="2024-2025"/>
    <x v="0"/>
    <x v="90"/>
    <x v="3"/>
    <x v="3"/>
    <n v="4700"/>
    <x v="0"/>
    <x v="17"/>
    <x v="7"/>
    <x v="7"/>
    <n v="234"/>
  </r>
  <r>
    <x v="178"/>
    <x v="0"/>
    <s v="2024-2025"/>
    <x v="0"/>
    <x v="37"/>
    <x v="1"/>
    <x v="1"/>
    <n v="2750"/>
    <x v="0"/>
    <x v="11"/>
    <x v="3"/>
    <x v="3"/>
    <n v="100"/>
  </r>
  <r>
    <x v="533"/>
    <x v="1"/>
    <s v="2023-2024"/>
    <x v="0"/>
    <x v="12"/>
    <x v="3"/>
    <x v="3"/>
    <n v="4068"/>
    <x v="0"/>
    <x v="10"/>
    <x v="3"/>
    <x v="3"/>
    <n v="716"/>
  </r>
  <r>
    <x v="218"/>
    <x v="1"/>
    <s v="2023-2024"/>
    <x v="0"/>
    <x v="46"/>
    <x v="3"/>
    <x v="3"/>
    <n v="4740"/>
    <x v="0"/>
    <x v="17"/>
    <x v="5"/>
    <x v="5"/>
    <n v="260"/>
  </r>
  <r>
    <x v="672"/>
    <x v="1"/>
    <s v="2023-2024"/>
    <x v="1"/>
    <x v="89"/>
    <x v="4"/>
    <x v="4"/>
    <n v="3136"/>
    <x v="0"/>
    <x v="6"/>
    <x v="5"/>
    <x v="5"/>
    <n v="249"/>
  </r>
  <r>
    <x v="156"/>
    <x v="2"/>
    <s v="2025-2026"/>
    <x v="0"/>
    <x v="40"/>
    <x v="4"/>
    <x v="4"/>
    <n v="3353"/>
    <x v="0"/>
    <x v="8"/>
    <x v="7"/>
    <x v="7"/>
    <n v="572"/>
  </r>
  <r>
    <x v="462"/>
    <x v="2"/>
    <s v="2025-2026"/>
    <x v="0"/>
    <x v="23"/>
    <x v="1"/>
    <x v="1"/>
    <n v="2650"/>
    <x v="0"/>
    <x v="11"/>
    <x v="7"/>
    <x v="7"/>
    <n v="229"/>
  </r>
  <r>
    <x v="252"/>
    <x v="0"/>
    <s v="2024-2025"/>
    <x v="1"/>
    <x v="40"/>
    <x v="4"/>
    <x v="4"/>
    <n v="3353"/>
    <x v="0"/>
    <x v="8"/>
    <x v="2"/>
    <x v="2"/>
    <n v="261"/>
  </r>
  <r>
    <x v="548"/>
    <x v="0"/>
    <s v="2024-2025"/>
    <x v="0"/>
    <x v="13"/>
    <x v="1"/>
    <x v="1"/>
    <n v="2480"/>
    <x v="0"/>
    <x v="1"/>
    <x v="4"/>
    <x v="4"/>
    <n v="89"/>
  </r>
  <r>
    <x v="715"/>
    <x v="0"/>
    <s v="2024-2025"/>
    <x v="0"/>
    <x v="43"/>
    <x v="1"/>
    <x v="1"/>
    <n v="2560"/>
    <x v="0"/>
    <x v="2"/>
    <x v="2"/>
    <x v="2"/>
    <n v="21"/>
  </r>
  <r>
    <x v="408"/>
    <x v="0"/>
    <s v="2024-2025"/>
    <x v="0"/>
    <x v="43"/>
    <x v="1"/>
    <x v="1"/>
    <n v="2560"/>
    <x v="0"/>
    <x v="2"/>
    <x v="3"/>
    <x v="3"/>
    <n v="779"/>
  </r>
  <r>
    <x v="481"/>
    <x v="0"/>
    <s v="2024-2025"/>
    <x v="0"/>
    <x v="33"/>
    <x v="4"/>
    <x v="4"/>
    <n v="3280"/>
    <x v="0"/>
    <x v="8"/>
    <x v="4"/>
    <x v="4"/>
    <n v="393"/>
  </r>
  <r>
    <x v="623"/>
    <x v="2"/>
    <s v="2025-2026"/>
    <x v="0"/>
    <x v="37"/>
    <x v="1"/>
    <x v="1"/>
    <n v="2750"/>
    <x v="0"/>
    <x v="11"/>
    <x v="4"/>
    <x v="4"/>
    <n v="237"/>
  </r>
  <r>
    <x v="140"/>
    <x v="0"/>
    <s v="2024-2025"/>
    <x v="0"/>
    <x v="1"/>
    <x v="1"/>
    <x v="1"/>
    <n v="2478"/>
    <x v="0"/>
    <x v="1"/>
    <x v="9"/>
    <x v="9"/>
    <n v="476"/>
  </r>
  <r>
    <x v="13"/>
    <x v="0"/>
    <s v="2024-2025"/>
    <x v="0"/>
    <x v="51"/>
    <x v="4"/>
    <x v="4"/>
    <n v="3630"/>
    <x v="0"/>
    <x v="16"/>
    <x v="9"/>
    <x v="9"/>
    <n v="477"/>
  </r>
  <r>
    <x v="435"/>
    <x v="1"/>
    <s v="2023-2024"/>
    <x v="0"/>
    <x v="64"/>
    <x v="1"/>
    <x v="1"/>
    <n v="2350"/>
    <x v="0"/>
    <x v="1"/>
    <x v="1"/>
    <x v="1"/>
    <n v="510"/>
  </r>
  <r>
    <x v="251"/>
    <x v="1"/>
    <s v="2023-2024"/>
    <x v="0"/>
    <x v="94"/>
    <x v="5"/>
    <x v="5"/>
    <n v="7250"/>
    <x v="0"/>
    <x v="9"/>
    <x v="7"/>
    <x v="7"/>
    <n v="764"/>
  </r>
  <r>
    <x v="359"/>
    <x v="2"/>
    <s v="2025-2026"/>
    <x v="0"/>
    <x v="13"/>
    <x v="1"/>
    <x v="1"/>
    <n v="2480"/>
    <x v="0"/>
    <x v="1"/>
    <x v="7"/>
    <x v="7"/>
    <n v="236"/>
  </r>
  <r>
    <x v="661"/>
    <x v="0"/>
    <s v="2024-2025"/>
    <x v="0"/>
    <x v="7"/>
    <x v="4"/>
    <x v="4"/>
    <n v="3175"/>
    <x v="0"/>
    <x v="6"/>
    <x v="3"/>
    <x v="3"/>
    <n v="92"/>
  </r>
  <r>
    <x v="315"/>
    <x v="0"/>
    <s v="2024-2025"/>
    <x v="0"/>
    <x v="69"/>
    <x v="4"/>
    <x v="4"/>
    <n v="3199"/>
    <x v="0"/>
    <x v="6"/>
    <x v="5"/>
    <x v="5"/>
    <n v="111"/>
  </r>
  <r>
    <x v="46"/>
    <x v="2"/>
    <s v="2025-2026"/>
    <x v="0"/>
    <x v="62"/>
    <x v="0"/>
    <x v="0"/>
    <n v="6112"/>
    <x v="0"/>
    <x v="14"/>
    <x v="9"/>
    <x v="9"/>
    <n v="567"/>
  </r>
  <r>
    <x v="136"/>
    <x v="0"/>
    <s v="2024-2025"/>
    <x v="0"/>
    <x v="7"/>
    <x v="4"/>
    <x v="4"/>
    <n v="3175"/>
    <x v="0"/>
    <x v="6"/>
    <x v="2"/>
    <x v="2"/>
    <n v="193"/>
  </r>
  <r>
    <x v="289"/>
    <x v="0"/>
    <s v="2024-2025"/>
    <x v="0"/>
    <x v="87"/>
    <x v="2"/>
    <x v="2"/>
    <n v="2609"/>
    <x v="0"/>
    <x v="2"/>
    <x v="5"/>
    <x v="5"/>
    <n v="669"/>
  </r>
  <r>
    <x v="19"/>
    <x v="0"/>
    <s v="2024-2025"/>
    <x v="1"/>
    <x v="22"/>
    <x v="1"/>
    <x v="1"/>
    <n v="2539"/>
    <x v="0"/>
    <x v="2"/>
    <x v="1"/>
    <x v="1"/>
    <n v="384"/>
  </r>
  <r>
    <x v="449"/>
    <x v="2"/>
    <s v="2025-2026"/>
    <x v="0"/>
    <x v="78"/>
    <x v="1"/>
    <x v="1"/>
    <n v="2141"/>
    <x v="0"/>
    <x v="4"/>
    <x v="1"/>
    <x v="1"/>
    <n v="461"/>
  </r>
  <r>
    <x v="542"/>
    <x v="2"/>
    <s v="2025-2026"/>
    <x v="1"/>
    <x v="65"/>
    <x v="1"/>
    <x v="1"/>
    <n v="2131"/>
    <x v="0"/>
    <x v="4"/>
    <x v="3"/>
    <x v="3"/>
    <n v="425"/>
  </r>
  <r>
    <x v="559"/>
    <x v="0"/>
    <s v="2024-2025"/>
    <x v="0"/>
    <x v="73"/>
    <x v="6"/>
    <x v="6"/>
    <n v="5607"/>
    <x v="0"/>
    <x v="18"/>
    <x v="0"/>
    <x v="0"/>
    <n v="759"/>
  </r>
  <r>
    <x v="716"/>
    <x v="0"/>
    <s v="2024-2025"/>
    <x v="1"/>
    <x v="85"/>
    <x v="0"/>
    <x v="0"/>
    <n v="6530"/>
    <x v="0"/>
    <x v="20"/>
    <x v="6"/>
    <x v="6"/>
    <n v="465"/>
  </r>
  <r>
    <x v="244"/>
    <x v="0"/>
    <s v="2024-2025"/>
    <x v="0"/>
    <x v="12"/>
    <x v="3"/>
    <x v="3"/>
    <n v="4068"/>
    <x v="0"/>
    <x v="10"/>
    <x v="9"/>
    <x v="9"/>
    <n v="555"/>
  </r>
  <r>
    <x v="7"/>
    <x v="0"/>
    <s v="2024-2025"/>
    <x v="0"/>
    <x v="21"/>
    <x v="3"/>
    <x v="3"/>
    <n v="4012"/>
    <x v="0"/>
    <x v="10"/>
    <x v="5"/>
    <x v="5"/>
    <n v="328"/>
  </r>
  <r>
    <x v="295"/>
    <x v="0"/>
    <s v="2024-2025"/>
    <x v="0"/>
    <x v="29"/>
    <x v="4"/>
    <x v="4"/>
    <n v="3500"/>
    <x v="0"/>
    <x v="8"/>
    <x v="7"/>
    <x v="7"/>
    <n v="159"/>
  </r>
  <r>
    <x v="168"/>
    <x v="0"/>
    <s v="2024-2025"/>
    <x v="1"/>
    <x v="75"/>
    <x v="0"/>
    <x v="0"/>
    <n v="6450"/>
    <x v="0"/>
    <x v="20"/>
    <x v="0"/>
    <x v="0"/>
    <n v="130"/>
  </r>
  <r>
    <x v="148"/>
    <x v="1"/>
    <s v="2023-2024"/>
    <x v="0"/>
    <x v="54"/>
    <x v="4"/>
    <x v="4"/>
    <n v="3030"/>
    <x v="0"/>
    <x v="7"/>
    <x v="1"/>
    <x v="1"/>
    <n v="281"/>
  </r>
  <r>
    <x v="519"/>
    <x v="0"/>
    <s v="2024-2025"/>
    <x v="0"/>
    <x v="52"/>
    <x v="3"/>
    <x v="3"/>
    <n v="4053"/>
    <x v="0"/>
    <x v="10"/>
    <x v="3"/>
    <x v="3"/>
    <n v="508"/>
  </r>
  <r>
    <x v="287"/>
    <x v="1"/>
    <s v="2023-2024"/>
    <x v="0"/>
    <x v="18"/>
    <x v="6"/>
    <x v="6"/>
    <n v="5168"/>
    <x v="0"/>
    <x v="13"/>
    <x v="9"/>
    <x v="9"/>
    <n v="485"/>
  </r>
  <r>
    <x v="435"/>
    <x v="1"/>
    <s v="2023-2024"/>
    <x v="1"/>
    <x v="85"/>
    <x v="0"/>
    <x v="0"/>
    <n v="6530"/>
    <x v="0"/>
    <x v="20"/>
    <x v="7"/>
    <x v="7"/>
    <n v="132"/>
  </r>
  <r>
    <x v="30"/>
    <x v="1"/>
    <s v="2023-2024"/>
    <x v="0"/>
    <x v="26"/>
    <x v="0"/>
    <x v="0"/>
    <n v="6280"/>
    <x v="0"/>
    <x v="14"/>
    <x v="3"/>
    <x v="3"/>
    <n v="692"/>
  </r>
  <r>
    <x v="551"/>
    <x v="0"/>
    <s v="2024-2025"/>
    <x v="0"/>
    <x v="74"/>
    <x v="1"/>
    <x v="1"/>
    <n v="2485"/>
    <x v="0"/>
    <x v="1"/>
    <x v="0"/>
    <x v="0"/>
    <n v="270"/>
  </r>
  <r>
    <x v="370"/>
    <x v="2"/>
    <s v="2025-2026"/>
    <x v="0"/>
    <x v="63"/>
    <x v="1"/>
    <x v="1"/>
    <n v="2015"/>
    <x v="0"/>
    <x v="5"/>
    <x v="7"/>
    <x v="7"/>
    <n v="470"/>
  </r>
  <r>
    <x v="422"/>
    <x v="1"/>
    <s v="2023-2024"/>
    <x v="1"/>
    <x v="65"/>
    <x v="1"/>
    <x v="1"/>
    <n v="2131"/>
    <x v="0"/>
    <x v="4"/>
    <x v="7"/>
    <x v="7"/>
    <n v="488"/>
  </r>
  <r>
    <x v="589"/>
    <x v="0"/>
    <s v="2024-2025"/>
    <x v="0"/>
    <x v="36"/>
    <x v="4"/>
    <x v="4"/>
    <n v="3148"/>
    <x v="0"/>
    <x v="6"/>
    <x v="7"/>
    <x v="7"/>
    <n v="485"/>
  </r>
  <r>
    <x v="408"/>
    <x v="0"/>
    <s v="2024-2025"/>
    <x v="0"/>
    <x v="10"/>
    <x v="4"/>
    <x v="4"/>
    <n v="3551"/>
    <x v="0"/>
    <x v="8"/>
    <x v="4"/>
    <x v="4"/>
    <n v="23"/>
  </r>
  <r>
    <x v="166"/>
    <x v="0"/>
    <s v="2024-2025"/>
    <x v="0"/>
    <x v="67"/>
    <x v="3"/>
    <x v="3"/>
    <n v="4551"/>
    <x v="0"/>
    <x v="15"/>
    <x v="7"/>
    <x v="7"/>
    <n v="271"/>
  </r>
  <r>
    <x v="574"/>
    <x v="2"/>
    <s v="2025-2026"/>
    <x v="0"/>
    <x v="18"/>
    <x v="6"/>
    <x v="6"/>
    <n v="5168"/>
    <x v="0"/>
    <x v="13"/>
    <x v="7"/>
    <x v="7"/>
    <n v="688"/>
  </r>
  <r>
    <x v="158"/>
    <x v="0"/>
    <s v="2024-2025"/>
    <x v="1"/>
    <x v="81"/>
    <x v="3"/>
    <x v="3"/>
    <n v="4680"/>
    <x v="0"/>
    <x v="17"/>
    <x v="4"/>
    <x v="4"/>
    <n v="578"/>
  </r>
  <r>
    <x v="246"/>
    <x v="2"/>
    <s v="2025-2026"/>
    <x v="0"/>
    <x v="23"/>
    <x v="1"/>
    <x v="1"/>
    <n v="2650"/>
    <x v="0"/>
    <x v="11"/>
    <x v="7"/>
    <x v="7"/>
    <n v="641"/>
  </r>
  <r>
    <x v="233"/>
    <x v="2"/>
    <s v="2025-2026"/>
    <x v="0"/>
    <x v="59"/>
    <x v="3"/>
    <x v="3"/>
    <n v="4509"/>
    <x v="0"/>
    <x v="3"/>
    <x v="3"/>
    <x v="3"/>
    <n v="560"/>
  </r>
  <r>
    <x v="341"/>
    <x v="0"/>
    <s v="2024-2025"/>
    <x v="1"/>
    <x v="89"/>
    <x v="4"/>
    <x v="4"/>
    <n v="3136"/>
    <x v="0"/>
    <x v="6"/>
    <x v="4"/>
    <x v="4"/>
    <n v="735"/>
  </r>
  <r>
    <x v="344"/>
    <x v="1"/>
    <s v="2023-2024"/>
    <x v="0"/>
    <x v="5"/>
    <x v="1"/>
    <x v="1"/>
    <n v="2067"/>
    <x v="0"/>
    <x v="5"/>
    <x v="6"/>
    <x v="6"/>
    <n v="578"/>
  </r>
  <r>
    <x v="10"/>
    <x v="0"/>
    <s v="2024-2025"/>
    <x v="0"/>
    <x v="47"/>
    <x v="1"/>
    <x v="1"/>
    <n v="2101"/>
    <x v="0"/>
    <x v="4"/>
    <x v="2"/>
    <x v="2"/>
    <n v="571"/>
  </r>
  <r>
    <x v="713"/>
    <x v="0"/>
    <s v="2024-2025"/>
    <x v="0"/>
    <x v="19"/>
    <x v="1"/>
    <x v="1"/>
    <n v="2800"/>
    <x v="0"/>
    <x v="11"/>
    <x v="5"/>
    <x v="5"/>
    <n v="219"/>
  </r>
  <r>
    <x v="353"/>
    <x v="1"/>
    <s v="2023-2024"/>
    <x v="0"/>
    <x v="92"/>
    <x v="3"/>
    <x v="3"/>
    <n v="4305"/>
    <x v="0"/>
    <x v="3"/>
    <x v="1"/>
    <x v="1"/>
    <n v="688"/>
  </r>
  <r>
    <x v="111"/>
    <x v="0"/>
    <s v="2024-2025"/>
    <x v="1"/>
    <x v="4"/>
    <x v="1"/>
    <x v="1"/>
    <n v="2154"/>
    <x v="0"/>
    <x v="4"/>
    <x v="7"/>
    <x v="7"/>
    <n v="354"/>
  </r>
  <r>
    <x v="292"/>
    <x v="0"/>
    <s v="2024-2025"/>
    <x v="0"/>
    <x v="56"/>
    <x v="1"/>
    <x v="1"/>
    <n v="2795"/>
    <x v="0"/>
    <x v="11"/>
    <x v="4"/>
    <x v="4"/>
    <n v="472"/>
  </r>
  <r>
    <x v="632"/>
    <x v="0"/>
    <s v="2024-2025"/>
    <x v="0"/>
    <x v="36"/>
    <x v="4"/>
    <x v="4"/>
    <n v="3148"/>
    <x v="0"/>
    <x v="6"/>
    <x v="6"/>
    <x v="6"/>
    <n v="593"/>
  </r>
  <r>
    <x v="110"/>
    <x v="2"/>
    <s v="2025-2026"/>
    <x v="0"/>
    <x v="93"/>
    <x v="4"/>
    <x v="4"/>
    <n v="3915"/>
    <x v="0"/>
    <x v="16"/>
    <x v="1"/>
    <x v="1"/>
    <n v="235"/>
  </r>
  <r>
    <x v="252"/>
    <x v="0"/>
    <s v="2024-2025"/>
    <x v="0"/>
    <x v="26"/>
    <x v="0"/>
    <x v="0"/>
    <n v="6280"/>
    <x v="0"/>
    <x v="14"/>
    <x v="6"/>
    <x v="6"/>
    <n v="53"/>
  </r>
  <r>
    <x v="691"/>
    <x v="1"/>
    <s v="2023-2024"/>
    <x v="0"/>
    <x v="20"/>
    <x v="4"/>
    <x v="4"/>
    <n v="3429"/>
    <x v="0"/>
    <x v="8"/>
    <x v="5"/>
    <x v="5"/>
    <n v="589"/>
  </r>
  <r>
    <x v="479"/>
    <x v="2"/>
    <s v="2025-2026"/>
    <x v="0"/>
    <x v="34"/>
    <x v="4"/>
    <x v="4"/>
    <n v="3018"/>
    <x v="0"/>
    <x v="7"/>
    <x v="7"/>
    <x v="7"/>
    <n v="333"/>
  </r>
  <r>
    <x v="163"/>
    <x v="0"/>
    <s v="2024-2025"/>
    <x v="0"/>
    <x v="87"/>
    <x v="2"/>
    <x v="2"/>
    <n v="2609"/>
    <x v="0"/>
    <x v="2"/>
    <x v="4"/>
    <x v="4"/>
    <n v="436"/>
  </r>
  <r>
    <x v="142"/>
    <x v="1"/>
    <s v="2023-2024"/>
    <x v="1"/>
    <x v="6"/>
    <x v="0"/>
    <x v="0"/>
    <n v="6010"/>
    <x v="0"/>
    <x v="0"/>
    <x v="4"/>
    <x v="4"/>
    <n v="629"/>
  </r>
  <r>
    <x v="126"/>
    <x v="0"/>
    <s v="2024-2025"/>
    <x v="1"/>
    <x v="35"/>
    <x v="3"/>
    <x v="3"/>
    <n v="4558"/>
    <x v="0"/>
    <x v="15"/>
    <x v="3"/>
    <x v="3"/>
    <n v="190"/>
  </r>
  <r>
    <x v="715"/>
    <x v="0"/>
    <s v="2024-2025"/>
    <x v="1"/>
    <x v="96"/>
    <x v="4"/>
    <x v="4"/>
    <n v="3690"/>
    <x v="0"/>
    <x v="16"/>
    <x v="9"/>
    <x v="9"/>
    <n v="337"/>
  </r>
  <r>
    <x v="504"/>
    <x v="0"/>
    <s v="2024-2025"/>
    <x v="0"/>
    <x v="53"/>
    <x v="3"/>
    <x v="3"/>
    <n v="4119"/>
    <x v="0"/>
    <x v="10"/>
    <x v="3"/>
    <x v="3"/>
    <n v="747"/>
  </r>
  <r>
    <x v="190"/>
    <x v="1"/>
    <s v="2023-2024"/>
    <x v="0"/>
    <x v="53"/>
    <x v="3"/>
    <x v="3"/>
    <n v="4119"/>
    <x v="0"/>
    <x v="10"/>
    <x v="7"/>
    <x v="7"/>
    <n v="414"/>
  </r>
  <r>
    <x v="621"/>
    <x v="0"/>
    <s v="2024-2025"/>
    <x v="0"/>
    <x v="9"/>
    <x v="4"/>
    <x v="4"/>
    <n v="3076"/>
    <x v="0"/>
    <x v="7"/>
    <x v="9"/>
    <x v="9"/>
    <n v="786"/>
  </r>
  <r>
    <x v="56"/>
    <x v="2"/>
    <s v="2025-2026"/>
    <x v="0"/>
    <x v="33"/>
    <x v="4"/>
    <x v="4"/>
    <n v="3280"/>
    <x v="0"/>
    <x v="8"/>
    <x v="3"/>
    <x v="3"/>
    <n v="347"/>
  </r>
  <r>
    <x v="257"/>
    <x v="0"/>
    <s v="2024-2025"/>
    <x v="0"/>
    <x v="54"/>
    <x v="4"/>
    <x v="4"/>
    <n v="3030"/>
    <x v="0"/>
    <x v="7"/>
    <x v="1"/>
    <x v="1"/>
    <n v="560"/>
  </r>
  <r>
    <x v="170"/>
    <x v="0"/>
    <s v="2024-2025"/>
    <x v="1"/>
    <x v="40"/>
    <x v="4"/>
    <x v="4"/>
    <n v="3353"/>
    <x v="0"/>
    <x v="8"/>
    <x v="3"/>
    <x v="3"/>
    <n v="429"/>
  </r>
  <r>
    <x v="95"/>
    <x v="1"/>
    <s v="2023-2024"/>
    <x v="0"/>
    <x v="46"/>
    <x v="3"/>
    <x v="3"/>
    <n v="4740"/>
    <x v="0"/>
    <x v="17"/>
    <x v="3"/>
    <x v="3"/>
    <n v="411"/>
  </r>
  <r>
    <x v="627"/>
    <x v="2"/>
    <s v="2025-2026"/>
    <x v="1"/>
    <x v="11"/>
    <x v="5"/>
    <x v="5"/>
    <n v="7010"/>
    <x v="0"/>
    <x v="9"/>
    <x v="4"/>
    <x v="4"/>
    <n v="427"/>
  </r>
  <r>
    <x v="142"/>
    <x v="1"/>
    <s v="2023-2024"/>
    <x v="0"/>
    <x v="59"/>
    <x v="3"/>
    <x v="3"/>
    <n v="4509"/>
    <x v="0"/>
    <x v="3"/>
    <x v="4"/>
    <x v="4"/>
    <n v="250"/>
  </r>
  <r>
    <x v="674"/>
    <x v="1"/>
    <s v="2023-2024"/>
    <x v="0"/>
    <x v="29"/>
    <x v="4"/>
    <x v="4"/>
    <n v="3500"/>
    <x v="0"/>
    <x v="8"/>
    <x v="1"/>
    <x v="1"/>
    <n v="386"/>
  </r>
  <r>
    <x v="717"/>
    <x v="0"/>
    <s v="2024-2025"/>
    <x v="0"/>
    <x v="84"/>
    <x v="3"/>
    <x v="3"/>
    <n v="4215"/>
    <x v="0"/>
    <x v="3"/>
    <x v="7"/>
    <x v="7"/>
    <n v="90"/>
  </r>
  <r>
    <x v="707"/>
    <x v="0"/>
    <s v="2024-2025"/>
    <x v="1"/>
    <x v="38"/>
    <x v="3"/>
    <x v="3"/>
    <n v="4802"/>
    <x v="0"/>
    <x v="12"/>
    <x v="4"/>
    <x v="4"/>
    <n v="93"/>
  </r>
  <r>
    <x v="28"/>
    <x v="2"/>
    <s v="2025-2026"/>
    <x v="1"/>
    <x v="39"/>
    <x v="0"/>
    <x v="0"/>
    <n v="6330"/>
    <x v="0"/>
    <x v="14"/>
    <x v="2"/>
    <x v="2"/>
    <n v="422"/>
  </r>
  <r>
    <x v="146"/>
    <x v="2"/>
    <s v="2025-2026"/>
    <x v="0"/>
    <x v="67"/>
    <x v="3"/>
    <x v="3"/>
    <n v="4551"/>
    <x v="0"/>
    <x v="15"/>
    <x v="7"/>
    <x v="7"/>
    <n v="440"/>
  </r>
  <r>
    <x v="63"/>
    <x v="1"/>
    <s v="2023-2024"/>
    <x v="1"/>
    <x v="34"/>
    <x v="4"/>
    <x v="4"/>
    <n v="3018"/>
    <x v="0"/>
    <x v="7"/>
    <x v="9"/>
    <x v="9"/>
    <n v="273"/>
  </r>
  <r>
    <x v="691"/>
    <x v="1"/>
    <s v="2023-2024"/>
    <x v="0"/>
    <x v="52"/>
    <x v="3"/>
    <x v="3"/>
    <n v="4053"/>
    <x v="0"/>
    <x v="10"/>
    <x v="3"/>
    <x v="3"/>
    <n v="781"/>
  </r>
  <r>
    <x v="125"/>
    <x v="2"/>
    <s v="2025-2026"/>
    <x v="0"/>
    <x v="77"/>
    <x v="5"/>
    <x v="5"/>
    <n v="7018"/>
    <x v="0"/>
    <x v="9"/>
    <x v="7"/>
    <x v="7"/>
    <n v="517"/>
  </r>
  <r>
    <x v="686"/>
    <x v="2"/>
    <s v="2025-2026"/>
    <x v="0"/>
    <x v="5"/>
    <x v="1"/>
    <x v="1"/>
    <n v="2067"/>
    <x v="0"/>
    <x v="5"/>
    <x v="1"/>
    <x v="1"/>
    <n v="34"/>
  </r>
  <r>
    <x v="46"/>
    <x v="2"/>
    <s v="2025-2026"/>
    <x v="0"/>
    <x v="71"/>
    <x v="6"/>
    <x v="6"/>
    <n v="5043"/>
    <x v="0"/>
    <x v="13"/>
    <x v="4"/>
    <x v="4"/>
    <n v="159"/>
  </r>
  <r>
    <x v="331"/>
    <x v="0"/>
    <s v="2024-2025"/>
    <x v="0"/>
    <x v="26"/>
    <x v="0"/>
    <x v="0"/>
    <n v="6280"/>
    <x v="0"/>
    <x v="14"/>
    <x v="8"/>
    <x v="8"/>
    <n v="128"/>
  </r>
  <r>
    <x v="172"/>
    <x v="1"/>
    <s v="2023-2024"/>
    <x v="0"/>
    <x v="90"/>
    <x v="3"/>
    <x v="3"/>
    <n v="4700"/>
    <x v="0"/>
    <x v="17"/>
    <x v="9"/>
    <x v="9"/>
    <n v="688"/>
  </r>
  <r>
    <x v="74"/>
    <x v="2"/>
    <s v="2025-2026"/>
    <x v="0"/>
    <x v="61"/>
    <x v="6"/>
    <x v="6"/>
    <n v="5343"/>
    <x v="0"/>
    <x v="18"/>
    <x v="1"/>
    <x v="1"/>
    <n v="230"/>
  </r>
  <r>
    <x v="278"/>
    <x v="2"/>
    <s v="2025-2026"/>
    <x v="0"/>
    <x v="32"/>
    <x v="6"/>
    <x v="6"/>
    <n v="5169"/>
    <x v="0"/>
    <x v="13"/>
    <x v="9"/>
    <x v="9"/>
    <n v="277"/>
  </r>
  <r>
    <x v="277"/>
    <x v="0"/>
    <s v="2024-2025"/>
    <x v="0"/>
    <x v="67"/>
    <x v="3"/>
    <x v="3"/>
    <n v="4551"/>
    <x v="0"/>
    <x v="15"/>
    <x v="6"/>
    <x v="6"/>
    <n v="238"/>
  </r>
  <r>
    <x v="381"/>
    <x v="1"/>
    <s v="2023-2024"/>
    <x v="0"/>
    <x v="16"/>
    <x v="0"/>
    <x v="0"/>
    <n v="6030"/>
    <x v="0"/>
    <x v="0"/>
    <x v="9"/>
    <x v="9"/>
    <n v="318"/>
  </r>
  <r>
    <x v="347"/>
    <x v="1"/>
    <s v="2023-2024"/>
    <x v="0"/>
    <x v="1"/>
    <x v="1"/>
    <x v="1"/>
    <n v="2478"/>
    <x v="0"/>
    <x v="1"/>
    <x v="9"/>
    <x v="9"/>
    <n v="415"/>
  </r>
  <r>
    <x v="608"/>
    <x v="0"/>
    <s v="2024-2025"/>
    <x v="0"/>
    <x v="47"/>
    <x v="1"/>
    <x v="1"/>
    <n v="2101"/>
    <x v="0"/>
    <x v="4"/>
    <x v="7"/>
    <x v="7"/>
    <n v="184"/>
  </r>
  <r>
    <x v="282"/>
    <x v="0"/>
    <s v="2024-2025"/>
    <x v="0"/>
    <x v="7"/>
    <x v="4"/>
    <x v="4"/>
    <n v="3175"/>
    <x v="0"/>
    <x v="6"/>
    <x v="3"/>
    <x v="3"/>
    <n v="388"/>
  </r>
  <r>
    <x v="448"/>
    <x v="1"/>
    <s v="2023-2024"/>
    <x v="1"/>
    <x v="25"/>
    <x v="4"/>
    <x v="4"/>
    <n v="3550"/>
    <x v="0"/>
    <x v="8"/>
    <x v="4"/>
    <x v="4"/>
    <n v="451"/>
  </r>
  <r>
    <x v="493"/>
    <x v="2"/>
    <s v="2025-2026"/>
    <x v="0"/>
    <x v="67"/>
    <x v="3"/>
    <x v="3"/>
    <n v="4551"/>
    <x v="0"/>
    <x v="15"/>
    <x v="4"/>
    <x v="4"/>
    <n v="60"/>
  </r>
  <r>
    <x v="536"/>
    <x v="2"/>
    <s v="2025-2026"/>
    <x v="1"/>
    <x v="56"/>
    <x v="1"/>
    <x v="1"/>
    <n v="2795"/>
    <x v="0"/>
    <x v="11"/>
    <x v="1"/>
    <x v="1"/>
    <n v="618"/>
  </r>
  <r>
    <x v="362"/>
    <x v="2"/>
    <s v="2025-2026"/>
    <x v="0"/>
    <x v="53"/>
    <x v="3"/>
    <x v="3"/>
    <n v="4119"/>
    <x v="0"/>
    <x v="10"/>
    <x v="7"/>
    <x v="7"/>
    <n v="515"/>
  </r>
  <r>
    <x v="438"/>
    <x v="2"/>
    <s v="2025-2026"/>
    <x v="0"/>
    <x v="1"/>
    <x v="1"/>
    <x v="1"/>
    <n v="2478"/>
    <x v="0"/>
    <x v="1"/>
    <x v="0"/>
    <x v="0"/>
    <n v="425"/>
  </r>
  <r>
    <x v="257"/>
    <x v="0"/>
    <s v="2024-2025"/>
    <x v="0"/>
    <x v="20"/>
    <x v="4"/>
    <x v="4"/>
    <n v="3429"/>
    <x v="0"/>
    <x v="8"/>
    <x v="4"/>
    <x v="4"/>
    <n v="524"/>
  </r>
  <r>
    <x v="380"/>
    <x v="0"/>
    <s v="2024-2025"/>
    <x v="0"/>
    <x v="23"/>
    <x v="1"/>
    <x v="1"/>
    <n v="2650"/>
    <x v="0"/>
    <x v="11"/>
    <x v="5"/>
    <x v="5"/>
    <n v="65"/>
  </r>
  <r>
    <x v="486"/>
    <x v="0"/>
    <s v="2024-2025"/>
    <x v="0"/>
    <x v="25"/>
    <x v="4"/>
    <x v="4"/>
    <n v="3550"/>
    <x v="0"/>
    <x v="8"/>
    <x v="1"/>
    <x v="1"/>
    <n v="560"/>
  </r>
  <r>
    <x v="391"/>
    <x v="2"/>
    <s v="2025-2026"/>
    <x v="1"/>
    <x v="17"/>
    <x v="3"/>
    <x v="3"/>
    <n v="4825"/>
    <x v="0"/>
    <x v="12"/>
    <x v="9"/>
    <x v="9"/>
    <n v="356"/>
  </r>
  <r>
    <x v="161"/>
    <x v="0"/>
    <s v="2024-2025"/>
    <x v="0"/>
    <x v="53"/>
    <x v="3"/>
    <x v="3"/>
    <n v="4119"/>
    <x v="0"/>
    <x v="10"/>
    <x v="2"/>
    <x v="2"/>
    <n v="431"/>
  </r>
  <r>
    <x v="605"/>
    <x v="0"/>
    <s v="2024-2025"/>
    <x v="0"/>
    <x v="17"/>
    <x v="3"/>
    <x v="3"/>
    <n v="4825"/>
    <x v="0"/>
    <x v="12"/>
    <x v="1"/>
    <x v="1"/>
    <n v="247"/>
  </r>
  <r>
    <x v="89"/>
    <x v="0"/>
    <s v="2024-2025"/>
    <x v="1"/>
    <x v="21"/>
    <x v="3"/>
    <x v="3"/>
    <n v="4012"/>
    <x v="0"/>
    <x v="10"/>
    <x v="1"/>
    <x v="1"/>
    <n v="117"/>
  </r>
  <r>
    <x v="446"/>
    <x v="0"/>
    <s v="2024-2025"/>
    <x v="1"/>
    <x v="34"/>
    <x v="4"/>
    <x v="4"/>
    <n v="3018"/>
    <x v="0"/>
    <x v="7"/>
    <x v="0"/>
    <x v="0"/>
    <n v="649"/>
  </r>
  <r>
    <x v="490"/>
    <x v="1"/>
    <s v="2023-2024"/>
    <x v="0"/>
    <x v="28"/>
    <x v="1"/>
    <x v="1"/>
    <n v="2830"/>
    <x v="0"/>
    <x v="11"/>
    <x v="6"/>
    <x v="6"/>
    <n v="273"/>
  </r>
  <r>
    <x v="198"/>
    <x v="2"/>
    <s v="2025-2026"/>
    <x v="0"/>
    <x v="30"/>
    <x v="4"/>
    <x v="4"/>
    <n v="3131"/>
    <x v="0"/>
    <x v="6"/>
    <x v="4"/>
    <x v="4"/>
    <n v="788"/>
  </r>
  <r>
    <x v="322"/>
    <x v="0"/>
    <s v="2024-2025"/>
    <x v="1"/>
    <x v="40"/>
    <x v="4"/>
    <x v="4"/>
    <n v="3353"/>
    <x v="0"/>
    <x v="8"/>
    <x v="7"/>
    <x v="7"/>
    <n v="445"/>
  </r>
  <r>
    <x v="303"/>
    <x v="1"/>
    <s v="2023-2024"/>
    <x v="1"/>
    <x v="95"/>
    <x v="7"/>
    <x v="7"/>
    <n v="870"/>
    <x v="0"/>
    <x v="19"/>
    <x v="9"/>
    <x v="9"/>
    <n v="252"/>
  </r>
  <r>
    <x v="625"/>
    <x v="1"/>
    <s v="2023-2024"/>
    <x v="0"/>
    <x v="90"/>
    <x v="3"/>
    <x v="3"/>
    <n v="4700"/>
    <x v="0"/>
    <x v="17"/>
    <x v="5"/>
    <x v="5"/>
    <n v="593"/>
  </r>
  <r>
    <x v="54"/>
    <x v="0"/>
    <s v="2024-2025"/>
    <x v="0"/>
    <x v="27"/>
    <x v="4"/>
    <x v="4"/>
    <n v="3066"/>
    <x v="0"/>
    <x v="7"/>
    <x v="3"/>
    <x v="3"/>
    <n v="114"/>
  </r>
  <r>
    <x v="519"/>
    <x v="0"/>
    <s v="2024-2025"/>
    <x v="0"/>
    <x v="73"/>
    <x v="6"/>
    <x v="6"/>
    <n v="5607"/>
    <x v="0"/>
    <x v="18"/>
    <x v="9"/>
    <x v="9"/>
    <n v="739"/>
  </r>
  <r>
    <x v="621"/>
    <x v="0"/>
    <s v="2024-2025"/>
    <x v="0"/>
    <x v="4"/>
    <x v="1"/>
    <x v="1"/>
    <n v="2154"/>
    <x v="0"/>
    <x v="4"/>
    <x v="7"/>
    <x v="7"/>
    <n v="230"/>
  </r>
  <r>
    <x v="674"/>
    <x v="1"/>
    <s v="2023-2024"/>
    <x v="0"/>
    <x v="76"/>
    <x v="1"/>
    <x v="1"/>
    <n v="2031"/>
    <x v="0"/>
    <x v="5"/>
    <x v="3"/>
    <x v="3"/>
    <n v="132"/>
  </r>
  <r>
    <x v="33"/>
    <x v="2"/>
    <s v="2025-2026"/>
    <x v="0"/>
    <x v="16"/>
    <x v="0"/>
    <x v="0"/>
    <n v="6030"/>
    <x v="0"/>
    <x v="0"/>
    <x v="5"/>
    <x v="5"/>
    <n v="453"/>
  </r>
  <r>
    <x v="198"/>
    <x v="2"/>
    <s v="2025-2026"/>
    <x v="0"/>
    <x v="67"/>
    <x v="3"/>
    <x v="3"/>
    <n v="4551"/>
    <x v="0"/>
    <x v="15"/>
    <x v="3"/>
    <x v="3"/>
    <n v="466"/>
  </r>
  <r>
    <x v="272"/>
    <x v="1"/>
    <s v="2023-2024"/>
    <x v="1"/>
    <x v="38"/>
    <x v="3"/>
    <x v="3"/>
    <n v="4802"/>
    <x v="0"/>
    <x v="12"/>
    <x v="5"/>
    <x v="5"/>
    <n v="194"/>
  </r>
  <r>
    <x v="615"/>
    <x v="0"/>
    <s v="2024-2025"/>
    <x v="0"/>
    <x v="58"/>
    <x v="0"/>
    <x v="0"/>
    <n v="6027"/>
    <x v="0"/>
    <x v="0"/>
    <x v="4"/>
    <x v="4"/>
    <n v="654"/>
  </r>
  <r>
    <x v="378"/>
    <x v="2"/>
    <s v="2025-2026"/>
    <x v="0"/>
    <x v="48"/>
    <x v="3"/>
    <x v="3"/>
    <n v="4566"/>
    <x v="0"/>
    <x v="15"/>
    <x v="0"/>
    <x v="0"/>
    <n v="702"/>
  </r>
  <r>
    <x v="641"/>
    <x v="0"/>
    <s v="2024-2025"/>
    <x v="0"/>
    <x v="84"/>
    <x v="3"/>
    <x v="3"/>
    <n v="4215"/>
    <x v="0"/>
    <x v="3"/>
    <x v="3"/>
    <x v="3"/>
    <n v="176"/>
  </r>
  <r>
    <x v="291"/>
    <x v="0"/>
    <s v="2024-2025"/>
    <x v="0"/>
    <x v="67"/>
    <x v="3"/>
    <x v="3"/>
    <n v="4551"/>
    <x v="0"/>
    <x v="15"/>
    <x v="9"/>
    <x v="9"/>
    <n v="381"/>
  </r>
  <r>
    <x v="285"/>
    <x v="0"/>
    <s v="2024-2025"/>
    <x v="1"/>
    <x v="35"/>
    <x v="3"/>
    <x v="3"/>
    <n v="4558"/>
    <x v="0"/>
    <x v="15"/>
    <x v="9"/>
    <x v="9"/>
    <n v="335"/>
  </r>
  <r>
    <x v="369"/>
    <x v="2"/>
    <s v="2025-2026"/>
    <x v="0"/>
    <x v="47"/>
    <x v="1"/>
    <x v="1"/>
    <n v="2101"/>
    <x v="0"/>
    <x v="4"/>
    <x v="7"/>
    <x v="7"/>
    <n v="155"/>
  </r>
  <r>
    <x v="489"/>
    <x v="1"/>
    <s v="2023-2024"/>
    <x v="1"/>
    <x v="38"/>
    <x v="3"/>
    <x v="3"/>
    <n v="4802"/>
    <x v="0"/>
    <x v="12"/>
    <x v="4"/>
    <x v="4"/>
    <n v="79"/>
  </r>
  <r>
    <x v="268"/>
    <x v="1"/>
    <s v="2023-2024"/>
    <x v="0"/>
    <x v="80"/>
    <x v="0"/>
    <x v="0"/>
    <n v="6109"/>
    <x v="0"/>
    <x v="14"/>
    <x v="9"/>
    <x v="9"/>
    <n v="609"/>
  </r>
  <r>
    <x v="39"/>
    <x v="0"/>
    <s v="2024-2025"/>
    <x v="0"/>
    <x v="76"/>
    <x v="1"/>
    <x v="1"/>
    <n v="2031"/>
    <x v="0"/>
    <x v="5"/>
    <x v="2"/>
    <x v="2"/>
    <n v="524"/>
  </r>
  <r>
    <x v="443"/>
    <x v="0"/>
    <s v="2024-2025"/>
    <x v="0"/>
    <x v="82"/>
    <x v="3"/>
    <x v="3"/>
    <n v="4655"/>
    <x v="0"/>
    <x v="17"/>
    <x v="9"/>
    <x v="9"/>
    <n v="101"/>
  </r>
  <r>
    <x v="135"/>
    <x v="0"/>
    <s v="2024-2025"/>
    <x v="0"/>
    <x v="37"/>
    <x v="1"/>
    <x v="1"/>
    <n v="2750"/>
    <x v="0"/>
    <x v="11"/>
    <x v="9"/>
    <x v="9"/>
    <n v="740"/>
  </r>
  <r>
    <x v="509"/>
    <x v="0"/>
    <s v="2024-2025"/>
    <x v="0"/>
    <x v="72"/>
    <x v="4"/>
    <x v="4"/>
    <n v="3931"/>
    <x v="0"/>
    <x v="16"/>
    <x v="1"/>
    <x v="1"/>
    <n v="673"/>
  </r>
  <r>
    <x v="84"/>
    <x v="2"/>
    <s v="2025-2026"/>
    <x v="0"/>
    <x v="35"/>
    <x v="3"/>
    <x v="3"/>
    <n v="4558"/>
    <x v="0"/>
    <x v="15"/>
    <x v="7"/>
    <x v="7"/>
    <n v="428"/>
  </r>
  <r>
    <x v="471"/>
    <x v="1"/>
    <s v="2023-2024"/>
    <x v="0"/>
    <x v="30"/>
    <x v="4"/>
    <x v="4"/>
    <n v="3131"/>
    <x v="0"/>
    <x v="6"/>
    <x v="4"/>
    <x v="4"/>
    <n v="112"/>
  </r>
  <r>
    <x v="309"/>
    <x v="0"/>
    <s v="2024-2025"/>
    <x v="0"/>
    <x v="59"/>
    <x v="3"/>
    <x v="3"/>
    <n v="4509"/>
    <x v="0"/>
    <x v="3"/>
    <x v="7"/>
    <x v="7"/>
    <n v="113"/>
  </r>
  <r>
    <x v="592"/>
    <x v="0"/>
    <s v="2024-2025"/>
    <x v="1"/>
    <x v="6"/>
    <x v="0"/>
    <x v="0"/>
    <n v="6010"/>
    <x v="0"/>
    <x v="0"/>
    <x v="1"/>
    <x v="1"/>
    <n v="622"/>
  </r>
  <r>
    <x v="693"/>
    <x v="2"/>
    <s v="2025-2026"/>
    <x v="0"/>
    <x v="69"/>
    <x v="4"/>
    <x v="4"/>
    <n v="3199"/>
    <x v="0"/>
    <x v="6"/>
    <x v="3"/>
    <x v="3"/>
    <n v="167"/>
  </r>
  <r>
    <x v="290"/>
    <x v="2"/>
    <s v="2025-2026"/>
    <x v="0"/>
    <x v="61"/>
    <x v="6"/>
    <x v="6"/>
    <n v="5343"/>
    <x v="0"/>
    <x v="18"/>
    <x v="1"/>
    <x v="1"/>
    <n v="236"/>
  </r>
  <r>
    <x v="91"/>
    <x v="0"/>
    <s v="2024-2025"/>
    <x v="0"/>
    <x v="19"/>
    <x v="1"/>
    <x v="1"/>
    <n v="2800"/>
    <x v="0"/>
    <x v="11"/>
    <x v="8"/>
    <x v="8"/>
    <n v="201"/>
  </r>
  <r>
    <x v="657"/>
    <x v="0"/>
    <s v="2024-2025"/>
    <x v="0"/>
    <x v="60"/>
    <x v="1"/>
    <x v="1"/>
    <n v="2541"/>
    <x v="0"/>
    <x v="2"/>
    <x v="3"/>
    <x v="3"/>
    <n v="731"/>
  </r>
  <r>
    <x v="332"/>
    <x v="1"/>
    <s v="2023-2024"/>
    <x v="0"/>
    <x v="77"/>
    <x v="5"/>
    <x v="5"/>
    <n v="7018"/>
    <x v="0"/>
    <x v="9"/>
    <x v="0"/>
    <x v="0"/>
    <n v="378"/>
  </r>
  <r>
    <x v="630"/>
    <x v="0"/>
    <s v="2024-2025"/>
    <x v="0"/>
    <x v="66"/>
    <x v="3"/>
    <x v="3"/>
    <n v="4883"/>
    <x v="0"/>
    <x v="12"/>
    <x v="9"/>
    <x v="9"/>
    <n v="542"/>
  </r>
  <r>
    <x v="327"/>
    <x v="2"/>
    <s v="2025-2026"/>
    <x v="0"/>
    <x v="2"/>
    <x v="2"/>
    <x v="2"/>
    <n v="2617"/>
    <x v="0"/>
    <x v="2"/>
    <x v="5"/>
    <x v="5"/>
    <n v="232"/>
  </r>
  <r>
    <x v="161"/>
    <x v="0"/>
    <s v="2024-2025"/>
    <x v="0"/>
    <x v="15"/>
    <x v="1"/>
    <x v="1"/>
    <n v="2020"/>
    <x v="0"/>
    <x v="5"/>
    <x v="9"/>
    <x v="9"/>
    <n v="461"/>
  </r>
  <r>
    <x v="629"/>
    <x v="1"/>
    <s v="2023-2024"/>
    <x v="1"/>
    <x v="44"/>
    <x v="4"/>
    <x v="4"/>
    <n v="3977"/>
    <x v="0"/>
    <x v="16"/>
    <x v="4"/>
    <x v="4"/>
    <n v="602"/>
  </r>
  <r>
    <x v="18"/>
    <x v="0"/>
    <s v="2024-2025"/>
    <x v="0"/>
    <x v="85"/>
    <x v="0"/>
    <x v="0"/>
    <n v="6530"/>
    <x v="0"/>
    <x v="20"/>
    <x v="3"/>
    <x v="3"/>
    <n v="254"/>
  </r>
  <r>
    <x v="703"/>
    <x v="1"/>
    <s v="2023-2024"/>
    <x v="0"/>
    <x v="10"/>
    <x v="4"/>
    <x v="4"/>
    <n v="3551"/>
    <x v="0"/>
    <x v="8"/>
    <x v="2"/>
    <x v="2"/>
    <n v="479"/>
  </r>
  <r>
    <x v="467"/>
    <x v="1"/>
    <s v="2023-2024"/>
    <x v="0"/>
    <x v="76"/>
    <x v="1"/>
    <x v="1"/>
    <n v="2031"/>
    <x v="0"/>
    <x v="5"/>
    <x v="4"/>
    <x v="4"/>
    <n v="793"/>
  </r>
  <r>
    <x v="182"/>
    <x v="1"/>
    <s v="2023-2024"/>
    <x v="1"/>
    <x v="0"/>
    <x v="0"/>
    <x v="0"/>
    <n v="6021"/>
    <x v="0"/>
    <x v="0"/>
    <x v="9"/>
    <x v="9"/>
    <n v="654"/>
  </r>
  <r>
    <x v="706"/>
    <x v="2"/>
    <s v="2025-2026"/>
    <x v="0"/>
    <x v="91"/>
    <x v="1"/>
    <x v="1"/>
    <n v="2064"/>
    <x v="0"/>
    <x v="5"/>
    <x v="9"/>
    <x v="9"/>
    <n v="681"/>
  </r>
  <r>
    <x v="69"/>
    <x v="0"/>
    <s v="2024-2025"/>
    <x v="1"/>
    <x v="66"/>
    <x v="3"/>
    <x v="3"/>
    <n v="4883"/>
    <x v="0"/>
    <x v="12"/>
    <x v="9"/>
    <x v="9"/>
    <n v="642"/>
  </r>
  <r>
    <x v="683"/>
    <x v="0"/>
    <s v="2024-2025"/>
    <x v="1"/>
    <x v="25"/>
    <x v="4"/>
    <x v="4"/>
    <n v="3550"/>
    <x v="0"/>
    <x v="8"/>
    <x v="2"/>
    <x v="2"/>
    <n v="74"/>
  </r>
  <r>
    <x v="708"/>
    <x v="2"/>
    <s v="2025-2026"/>
    <x v="0"/>
    <x v="84"/>
    <x v="3"/>
    <x v="3"/>
    <n v="4215"/>
    <x v="0"/>
    <x v="3"/>
    <x v="6"/>
    <x v="6"/>
    <n v="204"/>
  </r>
  <r>
    <x v="356"/>
    <x v="0"/>
    <s v="2024-2025"/>
    <x v="0"/>
    <x v="7"/>
    <x v="4"/>
    <x v="4"/>
    <n v="3175"/>
    <x v="0"/>
    <x v="6"/>
    <x v="9"/>
    <x v="9"/>
    <n v="565"/>
  </r>
  <r>
    <x v="143"/>
    <x v="2"/>
    <s v="2025-2026"/>
    <x v="1"/>
    <x v="25"/>
    <x v="4"/>
    <x v="4"/>
    <n v="3550"/>
    <x v="0"/>
    <x v="8"/>
    <x v="8"/>
    <x v="8"/>
    <n v="170"/>
  </r>
  <r>
    <x v="716"/>
    <x v="0"/>
    <s v="2024-2025"/>
    <x v="0"/>
    <x v="43"/>
    <x v="1"/>
    <x v="1"/>
    <n v="2560"/>
    <x v="0"/>
    <x v="2"/>
    <x v="2"/>
    <x v="2"/>
    <n v="462"/>
  </r>
  <r>
    <x v="291"/>
    <x v="0"/>
    <s v="2024-2025"/>
    <x v="1"/>
    <x v="44"/>
    <x v="4"/>
    <x v="4"/>
    <n v="3977"/>
    <x v="0"/>
    <x v="16"/>
    <x v="0"/>
    <x v="0"/>
    <n v="486"/>
  </r>
  <r>
    <x v="505"/>
    <x v="0"/>
    <s v="2024-2025"/>
    <x v="1"/>
    <x v="85"/>
    <x v="0"/>
    <x v="0"/>
    <n v="6530"/>
    <x v="0"/>
    <x v="20"/>
    <x v="3"/>
    <x v="3"/>
    <n v="721"/>
  </r>
  <r>
    <x v="77"/>
    <x v="1"/>
    <s v="2023-2024"/>
    <x v="0"/>
    <x v="90"/>
    <x v="3"/>
    <x v="3"/>
    <n v="4700"/>
    <x v="0"/>
    <x v="17"/>
    <x v="0"/>
    <x v="0"/>
    <n v="435"/>
  </r>
  <r>
    <x v="287"/>
    <x v="1"/>
    <s v="2023-2024"/>
    <x v="0"/>
    <x v="3"/>
    <x v="3"/>
    <x v="3"/>
    <n v="4220"/>
    <x v="0"/>
    <x v="3"/>
    <x v="7"/>
    <x v="7"/>
    <n v="749"/>
  </r>
  <r>
    <x v="323"/>
    <x v="0"/>
    <s v="2024-2025"/>
    <x v="0"/>
    <x v="47"/>
    <x v="1"/>
    <x v="1"/>
    <n v="2101"/>
    <x v="0"/>
    <x v="4"/>
    <x v="9"/>
    <x v="9"/>
    <n v="331"/>
  </r>
  <r>
    <x v="209"/>
    <x v="2"/>
    <s v="2025-2026"/>
    <x v="0"/>
    <x v="80"/>
    <x v="0"/>
    <x v="0"/>
    <n v="6109"/>
    <x v="0"/>
    <x v="14"/>
    <x v="9"/>
    <x v="9"/>
    <n v="380"/>
  </r>
  <r>
    <x v="593"/>
    <x v="0"/>
    <s v="2024-2025"/>
    <x v="0"/>
    <x v="19"/>
    <x v="1"/>
    <x v="1"/>
    <n v="2800"/>
    <x v="0"/>
    <x v="11"/>
    <x v="6"/>
    <x v="6"/>
    <n v="459"/>
  </r>
  <r>
    <x v="18"/>
    <x v="0"/>
    <s v="2024-2025"/>
    <x v="0"/>
    <x v="43"/>
    <x v="1"/>
    <x v="1"/>
    <n v="2560"/>
    <x v="0"/>
    <x v="2"/>
    <x v="7"/>
    <x v="7"/>
    <n v="538"/>
  </r>
  <r>
    <x v="314"/>
    <x v="0"/>
    <s v="2024-2025"/>
    <x v="1"/>
    <x v="96"/>
    <x v="4"/>
    <x v="4"/>
    <n v="3690"/>
    <x v="0"/>
    <x v="16"/>
    <x v="9"/>
    <x v="9"/>
    <n v="159"/>
  </r>
  <r>
    <x v="630"/>
    <x v="0"/>
    <s v="2024-2025"/>
    <x v="1"/>
    <x v="91"/>
    <x v="1"/>
    <x v="1"/>
    <n v="2064"/>
    <x v="0"/>
    <x v="5"/>
    <x v="1"/>
    <x v="1"/>
    <n v="740"/>
  </r>
  <r>
    <x v="46"/>
    <x v="2"/>
    <s v="2025-2026"/>
    <x v="0"/>
    <x v="36"/>
    <x v="4"/>
    <x v="4"/>
    <n v="3148"/>
    <x v="0"/>
    <x v="6"/>
    <x v="3"/>
    <x v="3"/>
    <n v="650"/>
  </r>
  <r>
    <x v="439"/>
    <x v="0"/>
    <s v="2024-2025"/>
    <x v="0"/>
    <x v="43"/>
    <x v="1"/>
    <x v="1"/>
    <n v="2560"/>
    <x v="0"/>
    <x v="2"/>
    <x v="3"/>
    <x v="3"/>
    <n v="357"/>
  </r>
  <r>
    <x v="624"/>
    <x v="2"/>
    <s v="2025-2026"/>
    <x v="0"/>
    <x v="47"/>
    <x v="1"/>
    <x v="1"/>
    <n v="2101"/>
    <x v="0"/>
    <x v="4"/>
    <x v="3"/>
    <x v="3"/>
    <n v="386"/>
  </r>
  <r>
    <x v="516"/>
    <x v="2"/>
    <s v="2025-2026"/>
    <x v="0"/>
    <x v="28"/>
    <x v="1"/>
    <x v="1"/>
    <n v="2830"/>
    <x v="0"/>
    <x v="11"/>
    <x v="1"/>
    <x v="1"/>
    <n v="46"/>
  </r>
  <r>
    <x v="4"/>
    <x v="0"/>
    <s v="2024-2025"/>
    <x v="1"/>
    <x v="68"/>
    <x v="7"/>
    <x v="7"/>
    <n v="800"/>
    <x v="0"/>
    <x v="19"/>
    <x v="2"/>
    <x v="2"/>
    <n v="699"/>
  </r>
  <r>
    <x v="464"/>
    <x v="2"/>
    <s v="2025-2026"/>
    <x v="0"/>
    <x v="5"/>
    <x v="1"/>
    <x v="1"/>
    <n v="2067"/>
    <x v="0"/>
    <x v="5"/>
    <x v="3"/>
    <x v="3"/>
    <n v="64"/>
  </r>
  <r>
    <x v="640"/>
    <x v="0"/>
    <s v="2024-2025"/>
    <x v="1"/>
    <x v="68"/>
    <x v="7"/>
    <x v="7"/>
    <n v="800"/>
    <x v="0"/>
    <x v="19"/>
    <x v="4"/>
    <x v="4"/>
    <n v="790"/>
  </r>
  <r>
    <x v="124"/>
    <x v="0"/>
    <s v="2024-2025"/>
    <x v="0"/>
    <x v="5"/>
    <x v="1"/>
    <x v="1"/>
    <n v="2067"/>
    <x v="0"/>
    <x v="5"/>
    <x v="7"/>
    <x v="7"/>
    <n v="798"/>
  </r>
  <r>
    <x v="267"/>
    <x v="0"/>
    <s v="2024-2025"/>
    <x v="0"/>
    <x v="27"/>
    <x v="4"/>
    <x v="4"/>
    <n v="3066"/>
    <x v="0"/>
    <x v="7"/>
    <x v="7"/>
    <x v="7"/>
    <n v="782"/>
  </r>
  <r>
    <x v="453"/>
    <x v="0"/>
    <s v="2024-2025"/>
    <x v="0"/>
    <x v="57"/>
    <x v="6"/>
    <x v="6"/>
    <n v="5082"/>
    <x v="0"/>
    <x v="13"/>
    <x v="1"/>
    <x v="1"/>
    <n v="480"/>
  </r>
  <r>
    <x v="620"/>
    <x v="2"/>
    <s v="2025-2026"/>
    <x v="0"/>
    <x v="36"/>
    <x v="4"/>
    <x v="4"/>
    <n v="3148"/>
    <x v="0"/>
    <x v="6"/>
    <x v="9"/>
    <x v="9"/>
    <n v="35"/>
  </r>
  <r>
    <x v="626"/>
    <x v="0"/>
    <s v="2024-2025"/>
    <x v="0"/>
    <x v="25"/>
    <x v="4"/>
    <x v="4"/>
    <n v="3550"/>
    <x v="0"/>
    <x v="8"/>
    <x v="6"/>
    <x v="6"/>
    <n v="214"/>
  </r>
  <r>
    <x v="410"/>
    <x v="1"/>
    <s v="2023-2024"/>
    <x v="1"/>
    <x v="39"/>
    <x v="0"/>
    <x v="0"/>
    <n v="6330"/>
    <x v="0"/>
    <x v="14"/>
    <x v="2"/>
    <x v="2"/>
    <n v="150"/>
  </r>
  <r>
    <x v="491"/>
    <x v="2"/>
    <s v="2025-2026"/>
    <x v="0"/>
    <x v="23"/>
    <x v="1"/>
    <x v="1"/>
    <n v="2650"/>
    <x v="0"/>
    <x v="11"/>
    <x v="9"/>
    <x v="9"/>
    <n v="78"/>
  </r>
  <r>
    <x v="527"/>
    <x v="1"/>
    <s v="2023-2024"/>
    <x v="0"/>
    <x v="76"/>
    <x v="1"/>
    <x v="1"/>
    <n v="2031"/>
    <x v="0"/>
    <x v="5"/>
    <x v="4"/>
    <x v="4"/>
    <n v="149"/>
  </r>
  <r>
    <x v="652"/>
    <x v="1"/>
    <s v="2023-2024"/>
    <x v="0"/>
    <x v="31"/>
    <x v="1"/>
    <x v="1"/>
    <n v="2116"/>
    <x v="0"/>
    <x v="4"/>
    <x v="8"/>
    <x v="8"/>
    <n v="550"/>
  </r>
  <r>
    <x v="350"/>
    <x v="0"/>
    <s v="2024-2025"/>
    <x v="0"/>
    <x v="94"/>
    <x v="5"/>
    <x v="5"/>
    <n v="7250"/>
    <x v="0"/>
    <x v="9"/>
    <x v="1"/>
    <x v="1"/>
    <n v="705"/>
  </r>
  <r>
    <x v="304"/>
    <x v="0"/>
    <s v="2024-2025"/>
    <x v="1"/>
    <x v="34"/>
    <x v="4"/>
    <x v="4"/>
    <n v="3018"/>
    <x v="0"/>
    <x v="7"/>
    <x v="3"/>
    <x v="3"/>
    <n v="144"/>
  </r>
  <r>
    <x v="647"/>
    <x v="0"/>
    <s v="2024-2025"/>
    <x v="0"/>
    <x v="4"/>
    <x v="1"/>
    <x v="1"/>
    <n v="2154"/>
    <x v="0"/>
    <x v="4"/>
    <x v="8"/>
    <x v="8"/>
    <n v="188"/>
  </r>
  <r>
    <x v="637"/>
    <x v="0"/>
    <s v="2024-2025"/>
    <x v="0"/>
    <x v="17"/>
    <x v="3"/>
    <x v="3"/>
    <n v="4825"/>
    <x v="0"/>
    <x v="12"/>
    <x v="1"/>
    <x v="1"/>
    <n v="283"/>
  </r>
  <r>
    <x v="430"/>
    <x v="0"/>
    <s v="2024-2025"/>
    <x v="0"/>
    <x v="43"/>
    <x v="1"/>
    <x v="1"/>
    <n v="2560"/>
    <x v="0"/>
    <x v="2"/>
    <x v="9"/>
    <x v="9"/>
    <n v="69"/>
  </r>
  <r>
    <x v="269"/>
    <x v="0"/>
    <s v="2024-2025"/>
    <x v="1"/>
    <x v="85"/>
    <x v="0"/>
    <x v="0"/>
    <n v="6530"/>
    <x v="0"/>
    <x v="20"/>
    <x v="4"/>
    <x v="4"/>
    <n v="127"/>
  </r>
  <r>
    <x v="607"/>
    <x v="0"/>
    <s v="2024-2025"/>
    <x v="0"/>
    <x v="32"/>
    <x v="6"/>
    <x v="6"/>
    <n v="5169"/>
    <x v="0"/>
    <x v="13"/>
    <x v="1"/>
    <x v="1"/>
    <n v="250"/>
  </r>
  <r>
    <x v="356"/>
    <x v="0"/>
    <s v="2024-2025"/>
    <x v="1"/>
    <x v="24"/>
    <x v="1"/>
    <x v="1"/>
    <n v="2120"/>
    <x v="0"/>
    <x v="4"/>
    <x v="1"/>
    <x v="1"/>
    <n v="467"/>
  </r>
  <r>
    <x v="343"/>
    <x v="1"/>
    <s v="2023-2024"/>
    <x v="0"/>
    <x v="9"/>
    <x v="4"/>
    <x v="4"/>
    <n v="3076"/>
    <x v="0"/>
    <x v="7"/>
    <x v="3"/>
    <x v="3"/>
    <n v="353"/>
  </r>
  <r>
    <x v="95"/>
    <x v="1"/>
    <s v="2023-2024"/>
    <x v="0"/>
    <x v="28"/>
    <x v="1"/>
    <x v="1"/>
    <n v="2830"/>
    <x v="0"/>
    <x v="11"/>
    <x v="6"/>
    <x v="6"/>
    <n v="45"/>
  </r>
  <r>
    <x v="473"/>
    <x v="1"/>
    <s v="2023-2024"/>
    <x v="0"/>
    <x v="30"/>
    <x v="4"/>
    <x v="4"/>
    <n v="3131"/>
    <x v="0"/>
    <x v="6"/>
    <x v="5"/>
    <x v="5"/>
    <n v="160"/>
  </r>
  <r>
    <x v="361"/>
    <x v="0"/>
    <s v="2024-2025"/>
    <x v="0"/>
    <x v="65"/>
    <x v="1"/>
    <x v="1"/>
    <n v="2131"/>
    <x v="0"/>
    <x v="4"/>
    <x v="9"/>
    <x v="9"/>
    <n v="87"/>
  </r>
  <r>
    <x v="541"/>
    <x v="0"/>
    <s v="2024-2025"/>
    <x v="0"/>
    <x v="56"/>
    <x v="1"/>
    <x v="1"/>
    <n v="2795"/>
    <x v="0"/>
    <x v="11"/>
    <x v="8"/>
    <x v="8"/>
    <n v="481"/>
  </r>
  <r>
    <x v="523"/>
    <x v="2"/>
    <s v="2025-2026"/>
    <x v="0"/>
    <x v="39"/>
    <x v="0"/>
    <x v="0"/>
    <n v="6330"/>
    <x v="0"/>
    <x v="14"/>
    <x v="7"/>
    <x v="7"/>
    <n v="67"/>
  </r>
  <r>
    <x v="228"/>
    <x v="1"/>
    <s v="2023-2024"/>
    <x v="0"/>
    <x v="52"/>
    <x v="3"/>
    <x v="3"/>
    <n v="4053"/>
    <x v="0"/>
    <x v="10"/>
    <x v="8"/>
    <x v="8"/>
    <n v="128"/>
  </r>
  <r>
    <x v="214"/>
    <x v="2"/>
    <s v="2025-2026"/>
    <x v="0"/>
    <x v="53"/>
    <x v="3"/>
    <x v="3"/>
    <n v="4119"/>
    <x v="0"/>
    <x v="10"/>
    <x v="3"/>
    <x v="3"/>
    <n v="422"/>
  </r>
  <r>
    <x v="506"/>
    <x v="0"/>
    <s v="2024-2025"/>
    <x v="0"/>
    <x v="49"/>
    <x v="4"/>
    <x v="4"/>
    <n v="3134"/>
    <x v="0"/>
    <x v="6"/>
    <x v="4"/>
    <x v="4"/>
    <n v="767"/>
  </r>
  <r>
    <x v="390"/>
    <x v="2"/>
    <s v="2025-2026"/>
    <x v="0"/>
    <x v="59"/>
    <x v="3"/>
    <x v="3"/>
    <n v="4509"/>
    <x v="0"/>
    <x v="3"/>
    <x v="7"/>
    <x v="7"/>
    <n v="398"/>
  </r>
  <r>
    <x v="563"/>
    <x v="0"/>
    <s v="2024-2025"/>
    <x v="0"/>
    <x v="81"/>
    <x v="3"/>
    <x v="3"/>
    <n v="4680"/>
    <x v="0"/>
    <x v="17"/>
    <x v="1"/>
    <x v="1"/>
    <n v="606"/>
  </r>
  <r>
    <x v="186"/>
    <x v="2"/>
    <s v="2025-2026"/>
    <x v="0"/>
    <x v="35"/>
    <x v="3"/>
    <x v="3"/>
    <n v="4558"/>
    <x v="0"/>
    <x v="15"/>
    <x v="7"/>
    <x v="7"/>
    <n v="323"/>
  </r>
  <r>
    <x v="147"/>
    <x v="0"/>
    <s v="2024-2025"/>
    <x v="0"/>
    <x v="36"/>
    <x v="4"/>
    <x v="4"/>
    <n v="3148"/>
    <x v="0"/>
    <x v="6"/>
    <x v="2"/>
    <x v="2"/>
    <n v="127"/>
  </r>
  <r>
    <x v="138"/>
    <x v="2"/>
    <s v="2025-2026"/>
    <x v="0"/>
    <x v="58"/>
    <x v="0"/>
    <x v="0"/>
    <n v="6027"/>
    <x v="0"/>
    <x v="0"/>
    <x v="0"/>
    <x v="0"/>
    <n v="33"/>
  </r>
  <r>
    <x v="26"/>
    <x v="1"/>
    <s v="2023-2024"/>
    <x v="0"/>
    <x v="13"/>
    <x v="1"/>
    <x v="1"/>
    <n v="2480"/>
    <x v="0"/>
    <x v="1"/>
    <x v="2"/>
    <x v="2"/>
    <n v="591"/>
  </r>
  <r>
    <x v="99"/>
    <x v="0"/>
    <s v="2024-2025"/>
    <x v="0"/>
    <x v="51"/>
    <x v="4"/>
    <x v="4"/>
    <n v="3630"/>
    <x v="0"/>
    <x v="16"/>
    <x v="5"/>
    <x v="5"/>
    <n v="255"/>
  </r>
  <r>
    <x v="353"/>
    <x v="1"/>
    <s v="2023-2024"/>
    <x v="1"/>
    <x v="65"/>
    <x v="1"/>
    <x v="1"/>
    <n v="2131"/>
    <x v="0"/>
    <x v="4"/>
    <x v="4"/>
    <x v="4"/>
    <n v="433"/>
  </r>
  <r>
    <x v="294"/>
    <x v="0"/>
    <s v="2024-2025"/>
    <x v="0"/>
    <x v="1"/>
    <x v="1"/>
    <x v="1"/>
    <n v="2478"/>
    <x v="0"/>
    <x v="1"/>
    <x v="5"/>
    <x v="5"/>
    <n v="557"/>
  </r>
  <r>
    <x v="24"/>
    <x v="0"/>
    <s v="2024-2025"/>
    <x v="0"/>
    <x v="74"/>
    <x v="1"/>
    <x v="1"/>
    <n v="2485"/>
    <x v="0"/>
    <x v="1"/>
    <x v="1"/>
    <x v="1"/>
    <n v="559"/>
  </r>
  <r>
    <x v="344"/>
    <x v="1"/>
    <s v="2023-2024"/>
    <x v="0"/>
    <x v="20"/>
    <x v="4"/>
    <x v="4"/>
    <n v="3429"/>
    <x v="0"/>
    <x v="8"/>
    <x v="1"/>
    <x v="1"/>
    <n v="227"/>
  </r>
  <r>
    <x v="476"/>
    <x v="2"/>
    <s v="2025-2026"/>
    <x v="1"/>
    <x v="7"/>
    <x v="4"/>
    <x v="4"/>
    <n v="3175"/>
    <x v="0"/>
    <x v="6"/>
    <x v="7"/>
    <x v="7"/>
    <n v="67"/>
  </r>
  <r>
    <x v="571"/>
    <x v="0"/>
    <s v="2024-2025"/>
    <x v="0"/>
    <x v="39"/>
    <x v="0"/>
    <x v="0"/>
    <n v="6330"/>
    <x v="0"/>
    <x v="14"/>
    <x v="3"/>
    <x v="3"/>
    <n v="245"/>
  </r>
  <r>
    <x v="24"/>
    <x v="0"/>
    <s v="2024-2025"/>
    <x v="0"/>
    <x v="47"/>
    <x v="1"/>
    <x v="1"/>
    <n v="2101"/>
    <x v="0"/>
    <x v="4"/>
    <x v="3"/>
    <x v="3"/>
    <n v="275"/>
  </r>
  <r>
    <x v="392"/>
    <x v="0"/>
    <s v="2024-2025"/>
    <x v="0"/>
    <x v="58"/>
    <x v="0"/>
    <x v="0"/>
    <n v="6027"/>
    <x v="0"/>
    <x v="0"/>
    <x v="9"/>
    <x v="9"/>
    <n v="662"/>
  </r>
  <r>
    <x v="498"/>
    <x v="1"/>
    <s v="2023-2024"/>
    <x v="0"/>
    <x v="69"/>
    <x v="4"/>
    <x v="4"/>
    <n v="3199"/>
    <x v="0"/>
    <x v="6"/>
    <x v="3"/>
    <x v="3"/>
    <n v="279"/>
  </r>
  <r>
    <x v="42"/>
    <x v="0"/>
    <s v="2024-2025"/>
    <x v="0"/>
    <x v="69"/>
    <x v="4"/>
    <x v="4"/>
    <n v="3199"/>
    <x v="0"/>
    <x v="6"/>
    <x v="2"/>
    <x v="2"/>
    <n v="710"/>
  </r>
  <r>
    <x v="293"/>
    <x v="1"/>
    <s v="2023-2024"/>
    <x v="0"/>
    <x v="42"/>
    <x v="3"/>
    <x v="3"/>
    <n v="4870"/>
    <x v="0"/>
    <x v="12"/>
    <x v="1"/>
    <x v="1"/>
    <n v="482"/>
  </r>
  <r>
    <x v="570"/>
    <x v="2"/>
    <s v="2025-2026"/>
    <x v="1"/>
    <x v="31"/>
    <x v="1"/>
    <x v="1"/>
    <n v="2116"/>
    <x v="0"/>
    <x v="4"/>
    <x v="9"/>
    <x v="9"/>
    <n v="471"/>
  </r>
  <r>
    <x v="298"/>
    <x v="1"/>
    <s v="2023-2024"/>
    <x v="0"/>
    <x v="82"/>
    <x v="3"/>
    <x v="3"/>
    <n v="4655"/>
    <x v="0"/>
    <x v="17"/>
    <x v="0"/>
    <x v="0"/>
    <n v="545"/>
  </r>
  <r>
    <x v="609"/>
    <x v="2"/>
    <s v="2025-2026"/>
    <x v="0"/>
    <x v="28"/>
    <x v="1"/>
    <x v="1"/>
    <n v="2830"/>
    <x v="0"/>
    <x v="11"/>
    <x v="4"/>
    <x v="4"/>
    <n v="233"/>
  </r>
  <r>
    <x v="684"/>
    <x v="1"/>
    <s v="2023-2024"/>
    <x v="0"/>
    <x v="8"/>
    <x v="1"/>
    <x v="1"/>
    <n v="2158"/>
    <x v="0"/>
    <x v="4"/>
    <x v="5"/>
    <x v="5"/>
    <n v="63"/>
  </r>
  <r>
    <x v="468"/>
    <x v="0"/>
    <s v="2024-2025"/>
    <x v="0"/>
    <x v="43"/>
    <x v="1"/>
    <x v="1"/>
    <n v="2560"/>
    <x v="0"/>
    <x v="2"/>
    <x v="0"/>
    <x v="0"/>
    <n v="516"/>
  </r>
  <r>
    <x v="482"/>
    <x v="2"/>
    <s v="2025-2026"/>
    <x v="0"/>
    <x v="82"/>
    <x v="3"/>
    <x v="3"/>
    <n v="4655"/>
    <x v="0"/>
    <x v="17"/>
    <x v="9"/>
    <x v="9"/>
    <n v="119"/>
  </r>
  <r>
    <x v="444"/>
    <x v="2"/>
    <s v="2025-2026"/>
    <x v="0"/>
    <x v="10"/>
    <x v="4"/>
    <x v="4"/>
    <n v="3551"/>
    <x v="0"/>
    <x v="8"/>
    <x v="3"/>
    <x v="3"/>
    <n v="245"/>
  </r>
  <r>
    <x v="494"/>
    <x v="0"/>
    <s v="2024-2025"/>
    <x v="0"/>
    <x v="37"/>
    <x v="1"/>
    <x v="1"/>
    <n v="2750"/>
    <x v="0"/>
    <x v="11"/>
    <x v="0"/>
    <x v="0"/>
    <n v="489"/>
  </r>
  <r>
    <x v="178"/>
    <x v="0"/>
    <s v="2024-2025"/>
    <x v="0"/>
    <x v="7"/>
    <x v="4"/>
    <x v="4"/>
    <n v="3175"/>
    <x v="0"/>
    <x v="6"/>
    <x v="7"/>
    <x v="7"/>
    <n v="256"/>
  </r>
  <r>
    <x v="425"/>
    <x v="2"/>
    <s v="2025-2026"/>
    <x v="1"/>
    <x v="38"/>
    <x v="3"/>
    <x v="3"/>
    <n v="4802"/>
    <x v="0"/>
    <x v="12"/>
    <x v="9"/>
    <x v="9"/>
    <n v="724"/>
  </r>
  <r>
    <x v="34"/>
    <x v="0"/>
    <s v="2024-2025"/>
    <x v="0"/>
    <x v="21"/>
    <x v="3"/>
    <x v="3"/>
    <n v="4012"/>
    <x v="0"/>
    <x v="10"/>
    <x v="4"/>
    <x v="4"/>
    <n v="483"/>
  </r>
  <r>
    <x v="82"/>
    <x v="2"/>
    <s v="2025-2026"/>
    <x v="1"/>
    <x v="34"/>
    <x v="4"/>
    <x v="4"/>
    <n v="3018"/>
    <x v="0"/>
    <x v="7"/>
    <x v="4"/>
    <x v="4"/>
    <n v="647"/>
  </r>
  <r>
    <x v="58"/>
    <x v="2"/>
    <s v="2025-2026"/>
    <x v="0"/>
    <x v="24"/>
    <x v="1"/>
    <x v="1"/>
    <n v="2120"/>
    <x v="0"/>
    <x v="4"/>
    <x v="9"/>
    <x v="9"/>
    <n v="100"/>
  </r>
  <r>
    <x v="597"/>
    <x v="0"/>
    <s v="2024-2025"/>
    <x v="0"/>
    <x v="41"/>
    <x v="5"/>
    <x v="5"/>
    <n v="7320"/>
    <x v="0"/>
    <x v="9"/>
    <x v="9"/>
    <x v="9"/>
    <n v="192"/>
  </r>
  <r>
    <x v="683"/>
    <x v="0"/>
    <s v="2024-2025"/>
    <x v="0"/>
    <x v="93"/>
    <x v="4"/>
    <x v="4"/>
    <n v="3915"/>
    <x v="0"/>
    <x v="16"/>
    <x v="4"/>
    <x v="4"/>
    <n v="251"/>
  </r>
  <r>
    <x v="270"/>
    <x v="0"/>
    <s v="2024-2025"/>
    <x v="0"/>
    <x v="3"/>
    <x v="3"/>
    <x v="3"/>
    <n v="4220"/>
    <x v="0"/>
    <x v="3"/>
    <x v="0"/>
    <x v="0"/>
    <n v="656"/>
  </r>
  <r>
    <x v="395"/>
    <x v="0"/>
    <s v="2024-2025"/>
    <x v="1"/>
    <x v="40"/>
    <x v="4"/>
    <x v="4"/>
    <n v="3353"/>
    <x v="0"/>
    <x v="8"/>
    <x v="9"/>
    <x v="9"/>
    <n v="116"/>
  </r>
  <r>
    <x v="178"/>
    <x v="0"/>
    <s v="2024-2025"/>
    <x v="0"/>
    <x v="83"/>
    <x v="0"/>
    <x v="0"/>
    <n v="6052"/>
    <x v="0"/>
    <x v="0"/>
    <x v="0"/>
    <x v="0"/>
    <n v="99"/>
  </r>
  <r>
    <x v="181"/>
    <x v="0"/>
    <s v="2024-2025"/>
    <x v="1"/>
    <x v="6"/>
    <x v="0"/>
    <x v="0"/>
    <n v="6010"/>
    <x v="0"/>
    <x v="0"/>
    <x v="0"/>
    <x v="0"/>
    <n v="123"/>
  </r>
  <r>
    <x v="138"/>
    <x v="2"/>
    <s v="2025-2026"/>
    <x v="1"/>
    <x v="35"/>
    <x v="3"/>
    <x v="3"/>
    <n v="4558"/>
    <x v="0"/>
    <x v="15"/>
    <x v="4"/>
    <x v="4"/>
    <n v="397"/>
  </r>
  <r>
    <x v="167"/>
    <x v="2"/>
    <s v="2025-2026"/>
    <x v="0"/>
    <x v="26"/>
    <x v="0"/>
    <x v="0"/>
    <n v="6280"/>
    <x v="0"/>
    <x v="14"/>
    <x v="4"/>
    <x v="4"/>
    <n v="437"/>
  </r>
  <r>
    <x v="490"/>
    <x v="1"/>
    <s v="2023-2024"/>
    <x v="0"/>
    <x v="69"/>
    <x v="4"/>
    <x v="4"/>
    <n v="3199"/>
    <x v="0"/>
    <x v="6"/>
    <x v="2"/>
    <x v="2"/>
    <n v="710"/>
  </r>
  <r>
    <x v="294"/>
    <x v="0"/>
    <s v="2024-2025"/>
    <x v="0"/>
    <x v="71"/>
    <x v="6"/>
    <x v="6"/>
    <n v="5043"/>
    <x v="0"/>
    <x v="13"/>
    <x v="5"/>
    <x v="5"/>
    <n v="193"/>
  </r>
  <r>
    <x v="373"/>
    <x v="1"/>
    <s v="2023-2024"/>
    <x v="0"/>
    <x v="15"/>
    <x v="1"/>
    <x v="1"/>
    <n v="2020"/>
    <x v="0"/>
    <x v="5"/>
    <x v="0"/>
    <x v="0"/>
    <n v="129"/>
  </r>
  <r>
    <x v="54"/>
    <x v="0"/>
    <s v="2024-2025"/>
    <x v="1"/>
    <x v="11"/>
    <x v="5"/>
    <x v="5"/>
    <n v="7010"/>
    <x v="0"/>
    <x v="9"/>
    <x v="1"/>
    <x v="1"/>
    <n v="486"/>
  </r>
  <r>
    <x v="336"/>
    <x v="0"/>
    <s v="2024-2025"/>
    <x v="0"/>
    <x v="50"/>
    <x v="4"/>
    <x v="4"/>
    <n v="3179"/>
    <x v="0"/>
    <x v="6"/>
    <x v="1"/>
    <x v="1"/>
    <n v="263"/>
  </r>
  <r>
    <x v="542"/>
    <x v="2"/>
    <s v="2025-2026"/>
    <x v="0"/>
    <x v="2"/>
    <x v="2"/>
    <x v="2"/>
    <n v="2617"/>
    <x v="0"/>
    <x v="2"/>
    <x v="4"/>
    <x v="4"/>
    <n v="623"/>
  </r>
  <r>
    <x v="490"/>
    <x v="1"/>
    <s v="2023-2024"/>
    <x v="1"/>
    <x v="14"/>
    <x v="1"/>
    <x v="1"/>
    <n v="2790"/>
    <x v="0"/>
    <x v="11"/>
    <x v="4"/>
    <x v="4"/>
    <n v="557"/>
  </r>
  <r>
    <x v="600"/>
    <x v="2"/>
    <s v="2025-2026"/>
    <x v="0"/>
    <x v="78"/>
    <x v="1"/>
    <x v="1"/>
    <n v="2141"/>
    <x v="0"/>
    <x v="4"/>
    <x v="4"/>
    <x v="4"/>
    <n v="176"/>
  </r>
  <r>
    <x v="666"/>
    <x v="0"/>
    <s v="2024-2025"/>
    <x v="0"/>
    <x v="59"/>
    <x v="3"/>
    <x v="3"/>
    <n v="4509"/>
    <x v="0"/>
    <x v="3"/>
    <x v="2"/>
    <x v="2"/>
    <n v="481"/>
  </r>
  <r>
    <x v="539"/>
    <x v="2"/>
    <s v="2025-2026"/>
    <x v="0"/>
    <x v="20"/>
    <x v="4"/>
    <x v="4"/>
    <n v="3429"/>
    <x v="0"/>
    <x v="8"/>
    <x v="1"/>
    <x v="1"/>
    <n v="620"/>
  </r>
  <r>
    <x v="630"/>
    <x v="0"/>
    <s v="2024-2025"/>
    <x v="0"/>
    <x v="45"/>
    <x v="3"/>
    <x v="3"/>
    <n v="4570"/>
    <x v="0"/>
    <x v="15"/>
    <x v="0"/>
    <x v="0"/>
    <n v="588"/>
  </r>
  <r>
    <x v="608"/>
    <x v="0"/>
    <s v="2024-2025"/>
    <x v="0"/>
    <x v="15"/>
    <x v="1"/>
    <x v="1"/>
    <n v="2020"/>
    <x v="0"/>
    <x v="5"/>
    <x v="4"/>
    <x v="4"/>
    <n v="149"/>
  </r>
  <r>
    <x v="240"/>
    <x v="0"/>
    <s v="2024-2025"/>
    <x v="0"/>
    <x v="84"/>
    <x v="3"/>
    <x v="3"/>
    <n v="4215"/>
    <x v="0"/>
    <x v="3"/>
    <x v="0"/>
    <x v="0"/>
    <n v="140"/>
  </r>
  <r>
    <x v="450"/>
    <x v="0"/>
    <s v="2024-2025"/>
    <x v="0"/>
    <x v="85"/>
    <x v="0"/>
    <x v="0"/>
    <n v="6530"/>
    <x v="0"/>
    <x v="20"/>
    <x v="0"/>
    <x v="0"/>
    <n v="726"/>
  </r>
  <r>
    <x v="559"/>
    <x v="0"/>
    <s v="2024-2025"/>
    <x v="0"/>
    <x v="27"/>
    <x v="4"/>
    <x v="4"/>
    <n v="3066"/>
    <x v="0"/>
    <x v="7"/>
    <x v="2"/>
    <x v="2"/>
    <n v="216"/>
  </r>
  <r>
    <x v="103"/>
    <x v="1"/>
    <s v="2023-2024"/>
    <x v="0"/>
    <x v="3"/>
    <x v="3"/>
    <x v="3"/>
    <n v="4220"/>
    <x v="0"/>
    <x v="3"/>
    <x v="4"/>
    <x v="4"/>
    <n v="332"/>
  </r>
  <r>
    <x v="374"/>
    <x v="0"/>
    <s v="2024-2025"/>
    <x v="0"/>
    <x v="19"/>
    <x v="1"/>
    <x v="1"/>
    <n v="2800"/>
    <x v="0"/>
    <x v="11"/>
    <x v="6"/>
    <x v="6"/>
    <n v="338"/>
  </r>
  <r>
    <x v="680"/>
    <x v="0"/>
    <s v="2024-2025"/>
    <x v="0"/>
    <x v="33"/>
    <x v="4"/>
    <x v="4"/>
    <n v="3280"/>
    <x v="0"/>
    <x v="8"/>
    <x v="4"/>
    <x v="4"/>
    <n v="715"/>
  </r>
  <r>
    <x v="683"/>
    <x v="0"/>
    <s v="2024-2025"/>
    <x v="0"/>
    <x v="7"/>
    <x v="4"/>
    <x v="4"/>
    <n v="3175"/>
    <x v="0"/>
    <x v="6"/>
    <x v="4"/>
    <x v="4"/>
    <n v="398"/>
  </r>
  <r>
    <x v="647"/>
    <x v="0"/>
    <s v="2024-2025"/>
    <x v="1"/>
    <x v="65"/>
    <x v="1"/>
    <x v="1"/>
    <n v="2131"/>
    <x v="0"/>
    <x v="4"/>
    <x v="1"/>
    <x v="1"/>
    <n v="40"/>
  </r>
  <r>
    <x v="177"/>
    <x v="1"/>
    <s v="2023-2024"/>
    <x v="0"/>
    <x v="49"/>
    <x v="4"/>
    <x v="4"/>
    <n v="3134"/>
    <x v="0"/>
    <x v="6"/>
    <x v="0"/>
    <x v="0"/>
    <n v="739"/>
  </r>
  <r>
    <x v="407"/>
    <x v="1"/>
    <s v="2023-2024"/>
    <x v="0"/>
    <x v="83"/>
    <x v="0"/>
    <x v="0"/>
    <n v="6052"/>
    <x v="0"/>
    <x v="0"/>
    <x v="9"/>
    <x v="9"/>
    <n v="519"/>
  </r>
  <r>
    <x v="434"/>
    <x v="2"/>
    <s v="2025-2026"/>
    <x v="1"/>
    <x v="74"/>
    <x v="1"/>
    <x v="1"/>
    <n v="2485"/>
    <x v="0"/>
    <x v="1"/>
    <x v="9"/>
    <x v="9"/>
    <n v="703"/>
  </r>
  <r>
    <x v="381"/>
    <x v="1"/>
    <s v="2023-2024"/>
    <x v="1"/>
    <x v="64"/>
    <x v="1"/>
    <x v="1"/>
    <n v="2350"/>
    <x v="0"/>
    <x v="1"/>
    <x v="3"/>
    <x v="3"/>
    <n v="498"/>
  </r>
  <r>
    <x v="181"/>
    <x v="0"/>
    <s v="2024-2025"/>
    <x v="0"/>
    <x v="59"/>
    <x v="3"/>
    <x v="3"/>
    <n v="4509"/>
    <x v="0"/>
    <x v="3"/>
    <x v="9"/>
    <x v="9"/>
    <n v="266"/>
  </r>
  <r>
    <x v="561"/>
    <x v="1"/>
    <s v="2023-2024"/>
    <x v="0"/>
    <x v="84"/>
    <x v="3"/>
    <x v="3"/>
    <n v="4215"/>
    <x v="0"/>
    <x v="3"/>
    <x v="3"/>
    <x v="3"/>
    <n v="497"/>
  </r>
  <r>
    <x v="432"/>
    <x v="0"/>
    <s v="2024-2025"/>
    <x v="0"/>
    <x v="39"/>
    <x v="0"/>
    <x v="0"/>
    <n v="6330"/>
    <x v="0"/>
    <x v="14"/>
    <x v="1"/>
    <x v="1"/>
    <n v="407"/>
  </r>
  <r>
    <x v="658"/>
    <x v="2"/>
    <s v="2025-2026"/>
    <x v="0"/>
    <x v="76"/>
    <x v="1"/>
    <x v="1"/>
    <n v="2031"/>
    <x v="0"/>
    <x v="5"/>
    <x v="3"/>
    <x v="3"/>
    <n v="567"/>
  </r>
  <r>
    <x v="667"/>
    <x v="1"/>
    <s v="2023-2024"/>
    <x v="0"/>
    <x v="13"/>
    <x v="1"/>
    <x v="1"/>
    <n v="2480"/>
    <x v="0"/>
    <x v="1"/>
    <x v="9"/>
    <x v="9"/>
    <n v="494"/>
  </r>
  <r>
    <x v="34"/>
    <x v="0"/>
    <s v="2024-2025"/>
    <x v="1"/>
    <x v="22"/>
    <x v="1"/>
    <x v="1"/>
    <n v="2539"/>
    <x v="0"/>
    <x v="2"/>
    <x v="9"/>
    <x v="9"/>
    <n v="143"/>
  </r>
  <r>
    <x v="20"/>
    <x v="0"/>
    <s v="2024-2025"/>
    <x v="0"/>
    <x v="42"/>
    <x v="3"/>
    <x v="3"/>
    <n v="4870"/>
    <x v="0"/>
    <x v="12"/>
    <x v="4"/>
    <x v="4"/>
    <n v="222"/>
  </r>
  <r>
    <x v="632"/>
    <x v="0"/>
    <s v="2024-2025"/>
    <x v="0"/>
    <x v="35"/>
    <x v="3"/>
    <x v="3"/>
    <n v="4558"/>
    <x v="0"/>
    <x v="15"/>
    <x v="8"/>
    <x v="8"/>
    <n v="264"/>
  </r>
  <r>
    <x v="481"/>
    <x v="0"/>
    <s v="2024-2025"/>
    <x v="0"/>
    <x v="55"/>
    <x v="3"/>
    <x v="3"/>
    <n v="4703"/>
    <x v="0"/>
    <x v="17"/>
    <x v="4"/>
    <x v="4"/>
    <n v="561"/>
  </r>
  <r>
    <x v="651"/>
    <x v="0"/>
    <s v="2024-2025"/>
    <x v="0"/>
    <x v="5"/>
    <x v="1"/>
    <x v="1"/>
    <n v="2067"/>
    <x v="0"/>
    <x v="5"/>
    <x v="3"/>
    <x v="3"/>
    <n v="218"/>
  </r>
  <r>
    <x v="313"/>
    <x v="0"/>
    <s v="2024-2025"/>
    <x v="0"/>
    <x v="62"/>
    <x v="0"/>
    <x v="0"/>
    <n v="6112"/>
    <x v="0"/>
    <x v="14"/>
    <x v="9"/>
    <x v="9"/>
    <n v="178"/>
  </r>
  <r>
    <x v="20"/>
    <x v="0"/>
    <s v="2024-2025"/>
    <x v="0"/>
    <x v="93"/>
    <x v="4"/>
    <x v="4"/>
    <n v="3915"/>
    <x v="0"/>
    <x v="16"/>
    <x v="0"/>
    <x v="0"/>
    <n v="606"/>
  </r>
  <r>
    <x v="358"/>
    <x v="0"/>
    <s v="2024-2025"/>
    <x v="0"/>
    <x v="74"/>
    <x v="1"/>
    <x v="1"/>
    <n v="2485"/>
    <x v="0"/>
    <x v="1"/>
    <x v="1"/>
    <x v="1"/>
    <n v="179"/>
  </r>
  <r>
    <x v="651"/>
    <x v="0"/>
    <s v="2024-2025"/>
    <x v="0"/>
    <x v="25"/>
    <x v="4"/>
    <x v="4"/>
    <n v="3550"/>
    <x v="0"/>
    <x v="8"/>
    <x v="4"/>
    <x v="4"/>
    <n v="800"/>
  </r>
  <r>
    <x v="680"/>
    <x v="0"/>
    <s v="2024-2025"/>
    <x v="0"/>
    <x v="24"/>
    <x v="1"/>
    <x v="1"/>
    <n v="2120"/>
    <x v="0"/>
    <x v="4"/>
    <x v="0"/>
    <x v="0"/>
    <n v="52"/>
  </r>
  <r>
    <x v="505"/>
    <x v="0"/>
    <s v="2024-2025"/>
    <x v="0"/>
    <x v="61"/>
    <x v="6"/>
    <x v="6"/>
    <n v="5343"/>
    <x v="0"/>
    <x v="18"/>
    <x v="9"/>
    <x v="9"/>
    <n v="582"/>
  </r>
  <r>
    <x v="716"/>
    <x v="0"/>
    <s v="2024-2025"/>
    <x v="0"/>
    <x v="18"/>
    <x v="6"/>
    <x v="6"/>
    <n v="5168"/>
    <x v="0"/>
    <x v="13"/>
    <x v="1"/>
    <x v="1"/>
    <n v="481"/>
  </r>
  <r>
    <x v="136"/>
    <x v="0"/>
    <s v="2024-2025"/>
    <x v="1"/>
    <x v="38"/>
    <x v="3"/>
    <x v="3"/>
    <n v="4802"/>
    <x v="0"/>
    <x v="12"/>
    <x v="4"/>
    <x v="4"/>
    <n v="589"/>
  </r>
  <r>
    <x v="671"/>
    <x v="2"/>
    <s v="2025-2026"/>
    <x v="1"/>
    <x v="22"/>
    <x v="1"/>
    <x v="1"/>
    <n v="2539"/>
    <x v="0"/>
    <x v="2"/>
    <x v="4"/>
    <x v="4"/>
    <n v="104"/>
  </r>
  <r>
    <x v="342"/>
    <x v="0"/>
    <s v="2024-2025"/>
    <x v="1"/>
    <x v="14"/>
    <x v="1"/>
    <x v="1"/>
    <n v="2790"/>
    <x v="0"/>
    <x v="11"/>
    <x v="5"/>
    <x v="5"/>
    <n v="225"/>
  </r>
  <r>
    <x v="588"/>
    <x v="1"/>
    <s v="2023-2024"/>
    <x v="0"/>
    <x v="53"/>
    <x v="3"/>
    <x v="3"/>
    <n v="4119"/>
    <x v="0"/>
    <x v="10"/>
    <x v="8"/>
    <x v="8"/>
    <n v="225"/>
  </r>
  <r>
    <x v="573"/>
    <x v="0"/>
    <s v="2024-2025"/>
    <x v="0"/>
    <x v="84"/>
    <x v="3"/>
    <x v="3"/>
    <n v="4215"/>
    <x v="0"/>
    <x v="3"/>
    <x v="3"/>
    <x v="3"/>
    <n v="38"/>
  </r>
  <r>
    <x v="400"/>
    <x v="2"/>
    <s v="2025-2026"/>
    <x v="1"/>
    <x v="0"/>
    <x v="0"/>
    <x v="0"/>
    <n v="6021"/>
    <x v="0"/>
    <x v="0"/>
    <x v="9"/>
    <x v="9"/>
    <n v="491"/>
  </r>
  <r>
    <x v="661"/>
    <x v="0"/>
    <s v="2024-2025"/>
    <x v="0"/>
    <x v="36"/>
    <x v="4"/>
    <x v="4"/>
    <n v="3148"/>
    <x v="0"/>
    <x v="6"/>
    <x v="1"/>
    <x v="1"/>
    <n v="612"/>
  </r>
  <r>
    <x v="716"/>
    <x v="0"/>
    <s v="2024-2025"/>
    <x v="0"/>
    <x v="69"/>
    <x v="4"/>
    <x v="4"/>
    <n v="3199"/>
    <x v="0"/>
    <x v="6"/>
    <x v="3"/>
    <x v="3"/>
    <n v="689"/>
  </r>
  <r>
    <x v="17"/>
    <x v="0"/>
    <s v="2024-2025"/>
    <x v="0"/>
    <x v="88"/>
    <x v="6"/>
    <x v="6"/>
    <n v="5011"/>
    <x v="0"/>
    <x v="13"/>
    <x v="1"/>
    <x v="1"/>
    <n v="61"/>
  </r>
  <r>
    <x v="513"/>
    <x v="2"/>
    <s v="2025-2026"/>
    <x v="0"/>
    <x v="54"/>
    <x v="4"/>
    <x v="4"/>
    <n v="3030"/>
    <x v="0"/>
    <x v="7"/>
    <x v="0"/>
    <x v="0"/>
    <n v="799"/>
  </r>
  <r>
    <x v="37"/>
    <x v="2"/>
    <s v="2025-2026"/>
    <x v="0"/>
    <x v="83"/>
    <x v="0"/>
    <x v="0"/>
    <n v="6052"/>
    <x v="0"/>
    <x v="0"/>
    <x v="9"/>
    <x v="9"/>
    <n v="454"/>
  </r>
  <r>
    <x v="502"/>
    <x v="1"/>
    <s v="2023-2024"/>
    <x v="0"/>
    <x v="5"/>
    <x v="1"/>
    <x v="1"/>
    <n v="2067"/>
    <x v="0"/>
    <x v="5"/>
    <x v="3"/>
    <x v="3"/>
    <n v="380"/>
  </r>
  <r>
    <x v="368"/>
    <x v="0"/>
    <s v="2024-2025"/>
    <x v="0"/>
    <x v="84"/>
    <x v="3"/>
    <x v="3"/>
    <n v="4215"/>
    <x v="0"/>
    <x v="3"/>
    <x v="4"/>
    <x v="4"/>
    <n v="443"/>
  </r>
  <r>
    <x v="490"/>
    <x v="1"/>
    <s v="2023-2024"/>
    <x v="0"/>
    <x v="30"/>
    <x v="4"/>
    <x v="4"/>
    <n v="3131"/>
    <x v="0"/>
    <x v="6"/>
    <x v="1"/>
    <x v="1"/>
    <n v="277"/>
  </r>
  <r>
    <x v="384"/>
    <x v="1"/>
    <s v="2023-2024"/>
    <x v="1"/>
    <x v="39"/>
    <x v="0"/>
    <x v="0"/>
    <n v="6330"/>
    <x v="0"/>
    <x v="14"/>
    <x v="3"/>
    <x v="3"/>
    <n v="762"/>
  </r>
  <r>
    <x v="57"/>
    <x v="0"/>
    <s v="2024-2025"/>
    <x v="0"/>
    <x v="86"/>
    <x v="0"/>
    <x v="0"/>
    <n v="6725"/>
    <x v="0"/>
    <x v="20"/>
    <x v="9"/>
    <x v="9"/>
    <n v="170"/>
  </r>
  <r>
    <x v="87"/>
    <x v="0"/>
    <s v="2024-2025"/>
    <x v="0"/>
    <x v="28"/>
    <x v="1"/>
    <x v="1"/>
    <n v="2830"/>
    <x v="0"/>
    <x v="11"/>
    <x v="8"/>
    <x v="8"/>
    <n v="441"/>
  </r>
  <r>
    <x v="616"/>
    <x v="1"/>
    <s v="2023-2024"/>
    <x v="0"/>
    <x v="3"/>
    <x v="3"/>
    <x v="3"/>
    <n v="4220"/>
    <x v="0"/>
    <x v="3"/>
    <x v="5"/>
    <x v="5"/>
    <n v="402"/>
  </r>
  <r>
    <x v="26"/>
    <x v="1"/>
    <s v="2023-2024"/>
    <x v="0"/>
    <x v="63"/>
    <x v="1"/>
    <x v="1"/>
    <n v="2015"/>
    <x v="0"/>
    <x v="5"/>
    <x v="2"/>
    <x v="2"/>
    <n v="398"/>
  </r>
  <r>
    <x v="654"/>
    <x v="2"/>
    <s v="2025-2026"/>
    <x v="0"/>
    <x v="17"/>
    <x v="3"/>
    <x v="3"/>
    <n v="4825"/>
    <x v="0"/>
    <x v="12"/>
    <x v="0"/>
    <x v="0"/>
    <n v="693"/>
  </r>
  <r>
    <x v="112"/>
    <x v="0"/>
    <s v="2024-2025"/>
    <x v="1"/>
    <x v="75"/>
    <x v="0"/>
    <x v="0"/>
    <n v="6450"/>
    <x v="0"/>
    <x v="20"/>
    <x v="4"/>
    <x v="4"/>
    <n v="428"/>
  </r>
  <r>
    <x v="666"/>
    <x v="0"/>
    <s v="2024-2025"/>
    <x v="0"/>
    <x v="73"/>
    <x v="6"/>
    <x v="6"/>
    <n v="5607"/>
    <x v="0"/>
    <x v="18"/>
    <x v="4"/>
    <x v="4"/>
    <n v="579"/>
  </r>
  <r>
    <x v="79"/>
    <x v="0"/>
    <s v="2024-2025"/>
    <x v="0"/>
    <x v="1"/>
    <x v="1"/>
    <x v="1"/>
    <n v="2478"/>
    <x v="0"/>
    <x v="1"/>
    <x v="4"/>
    <x v="4"/>
    <n v="454"/>
  </r>
  <r>
    <x v="335"/>
    <x v="0"/>
    <s v="2024-2025"/>
    <x v="1"/>
    <x v="95"/>
    <x v="7"/>
    <x v="7"/>
    <n v="870"/>
    <x v="0"/>
    <x v="19"/>
    <x v="4"/>
    <x v="4"/>
    <n v="276"/>
  </r>
  <r>
    <x v="318"/>
    <x v="0"/>
    <s v="2024-2025"/>
    <x v="1"/>
    <x v="65"/>
    <x v="1"/>
    <x v="1"/>
    <n v="2131"/>
    <x v="0"/>
    <x v="4"/>
    <x v="0"/>
    <x v="0"/>
    <n v="616"/>
  </r>
  <r>
    <x v="145"/>
    <x v="0"/>
    <s v="2024-2025"/>
    <x v="0"/>
    <x v="82"/>
    <x v="3"/>
    <x v="3"/>
    <n v="4655"/>
    <x v="0"/>
    <x v="17"/>
    <x v="9"/>
    <x v="9"/>
    <n v="151"/>
  </r>
  <r>
    <x v="516"/>
    <x v="2"/>
    <s v="2025-2026"/>
    <x v="0"/>
    <x v="32"/>
    <x v="6"/>
    <x v="6"/>
    <n v="5169"/>
    <x v="0"/>
    <x v="13"/>
    <x v="0"/>
    <x v="0"/>
    <n v="459"/>
  </r>
  <r>
    <x v="73"/>
    <x v="1"/>
    <s v="2023-2024"/>
    <x v="0"/>
    <x v="79"/>
    <x v="6"/>
    <x v="6"/>
    <n v="5290"/>
    <x v="0"/>
    <x v="18"/>
    <x v="4"/>
    <x v="4"/>
    <n v="118"/>
  </r>
  <r>
    <x v="133"/>
    <x v="1"/>
    <s v="2023-2024"/>
    <x v="0"/>
    <x v="69"/>
    <x v="4"/>
    <x v="4"/>
    <n v="3199"/>
    <x v="0"/>
    <x v="6"/>
    <x v="7"/>
    <x v="7"/>
    <n v="283"/>
  </r>
  <r>
    <x v="410"/>
    <x v="1"/>
    <s v="2023-2024"/>
    <x v="0"/>
    <x v="15"/>
    <x v="1"/>
    <x v="1"/>
    <n v="2020"/>
    <x v="0"/>
    <x v="5"/>
    <x v="6"/>
    <x v="6"/>
    <n v="395"/>
  </r>
  <r>
    <x v="437"/>
    <x v="0"/>
    <s v="2024-2025"/>
    <x v="0"/>
    <x v="37"/>
    <x v="1"/>
    <x v="1"/>
    <n v="2750"/>
    <x v="0"/>
    <x v="11"/>
    <x v="5"/>
    <x v="5"/>
    <n v="648"/>
  </r>
  <r>
    <x v="448"/>
    <x v="1"/>
    <s v="2023-2024"/>
    <x v="1"/>
    <x v="22"/>
    <x v="1"/>
    <x v="1"/>
    <n v="2539"/>
    <x v="0"/>
    <x v="2"/>
    <x v="5"/>
    <x v="5"/>
    <n v="574"/>
  </r>
  <r>
    <x v="644"/>
    <x v="1"/>
    <s v="2023-2024"/>
    <x v="0"/>
    <x v="41"/>
    <x v="5"/>
    <x v="5"/>
    <n v="7320"/>
    <x v="0"/>
    <x v="9"/>
    <x v="1"/>
    <x v="1"/>
    <n v="256"/>
  </r>
  <r>
    <x v="251"/>
    <x v="1"/>
    <s v="2023-2024"/>
    <x v="0"/>
    <x v="47"/>
    <x v="1"/>
    <x v="1"/>
    <n v="2101"/>
    <x v="0"/>
    <x v="4"/>
    <x v="3"/>
    <x v="3"/>
    <n v="559"/>
  </r>
  <r>
    <x v="184"/>
    <x v="2"/>
    <s v="2025-2026"/>
    <x v="0"/>
    <x v="36"/>
    <x v="4"/>
    <x v="4"/>
    <n v="3148"/>
    <x v="0"/>
    <x v="6"/>
    <x v="1"/>
    <x v="1"/>
    <n v="251"/>
  </r>
  <r>
    <x v="305"/>
    <x v="2"/>
    <s v="2025-2026"/>
    <x v="1"/>
    <x v="14"/>
    <x v="1"/>
    <x v="1"/>
    <n v="2790"/>
    <x v="0"/>
    <x v="11"/>
    <x v="0"/>
    <x v="0"/>
    <n v="653"/>
  </r>
  <r>
    <x v="607"/>
    <x v="0"/>
    <s v="2024-2025"/>
    <x v="0"/>
    <x v="50"/>
    <x v="4"/>
    <x v="4"/>
    <n v="3179"/>
    <x v="0"/>
    <x v="6"/>
    <x v="9"/>
    <x v="9"/>
    <n v="659"/>
  </r>
  <r>
    <x v="486"/>
    <x v="0"/>
    <s v="2024-2025"/>
    <x v="0"/>
    <x v="77"/>
    <x v="5"/>
    <x v="5"/>
    <n v="7018"/>
    <x v="0"/>
    <x v="9"/>
    <x v="4"/>
    <x v="4"/>
    <n v="445"/>
  </r>
  <r>
    <x v="565"/>
    <x v="1"/>
    <s v="2023-2024"/>
    <x v="0"/>
    <x v="78"/>
    <x v="1"/>
    <x v="1"/>
    <n v="2141"/>
    <x v="0"/>
    <x v="4"/>
    <x v="4"/>
    <x v="4"/>
    <n v="419"/>
  </r>
  <r>
    <x v="443"/>
    <x v="0"/>
    <s v="2024-2025"/>
    <x v="0"/>
    <x v="60"/>
    <x v="1"/>
    <x v="1"/>
    <n v="2541"/>
    <x v="0"/>
    <x v="2"/>
    <x v="2"/>
    <x v="2"/>
    <n v="59"/>
  </r>
  <r>
    <x v="62"/>
    <x v="0"/>
    <s v="2024-2025"/>
    <x v="0"/>
    <x v="61"/>
    <x v="6"/>
    <x v="6"/>
    <n v="5343"/>
    <x v="0"/>
    <x v="18"/>
    <x v="0"/>
    <x v="0"/>
    <n v="562"/>
  </r>
  <r>
    <x v="614"/>
    <x v="0"/>
    <s v="2024-2025"/>
    <x v="0"/>
    <x v="87"/>
    <x v="2"/>
    <x v="2"/>
    <n v="2609"/>
    <x v="0"/>
    <x v="2"/>
    <x v="0"/>
    <x v="0"/>
    <n v="350"/>
  </r>
  <r>
    <x v="672"/>
    <x v="1"/>
    <s v="2023-2024"/>
    <x v="0"/>
    <x v="78"/>
    <x v="1"/>
    <x v="1"/>
    <n v="2141"/>
    <x v="0"/>
    <x v="4"/>
    <x v="5"/>
    <x v="5"/>
    <n v="557"/>
  </r>
  <r>
    <x v="308"/>
    <x v="0"/>
    <s v="2024-2025"/>
    <x v="1"/>
    <x v="34"/>
    <x v="4"/>
    <x v="4"/>
    <n v="3018"/>
    <x v="0"/>
    <x v="7"/>
    <x v="1"/>
    <x v="1"/>
    <n v="556"/>
  </r>
  <r>
    <x v="587"/>
    <x v="2"/>
    <s v="2025-2026"/>
    <x v="0"/>
    <x v="84"/>
    <x v="3"/>
    <x v="3"/>
    <n v="4215"/>
    <x v="0"/>
    <x v="3"/>
    <x v="4"/>
    <x v="4"/>
    <n v="216"/>
  </r>
  <r>
    <x v="190"/>
    <x v="1"/>
    <s v="2023-2024"/>
    <x v="0"/>
    <x v="69"/>
    <x v="4"/>
    <x v="4"/>
    <n v="3199"/>
    <x v="0"/>
    <x v="6"/>
    <x v="6"/>
    <x v="6"/>
    <n v="170"/>
  </r>
  <r>
    <x v="715"/>
    <x v="0"/>
    <s v="2024-2025"/>
    <x v="0"/>
    <x v="92"/>
    <x v="3"/>
    <x v="3"/>
    <n v="4305"/>
    <x v="0"/>
    <x v="3"/>
    <x v="0"/>
    <x v="0"/>
    <n v="349"/>
  </r>
  <r>
    <x v="683"/>
    <x v="0"/>
    <s v="2024-2025"/>
    <x v="0"/>
    <x v="27"/>
    <x v="4"/>
    <x v="4"/>
    <n v="3066"/>
    <x v="0"/>
    <x v="7"/>
    <x v="4"/>
    <x v="4"/>
    <n v="698"/>
  </r>
  <r>
    <x v="237"/>
    <x v="2"/>
    <s v="2025-2026"/>
    <x v="0"/>
    <x v="9"/>
    <x v="4"/>
    <x v="4"/>
    <n v="3076"/>
    <x v="0"/>
    <x v="7"/>
    <x v="6"/>
    <x v="6"/>
    <n v="726"/>
  </r>
  <r>
    <x v="62"/>
    <x v="0"/>
    <s v="2024-2025"/>
    <x v="0"/>
    <x v="12"/>
    <x v="3"/>
    <x v="3"/>
    <n v="4068"/>
    <x v="0"/>
    <x v="10"/>
    <x v="3"/>
    <x v="3"/>
    <n v="120"/>
  </r>
  <r>
    <x v="662"/>
    <x v="2"/>
    <s v="2025-2026"/>
    <x v="0"/>
    <x v="81"/>
    <x v="3"/>
    <x v="3"/>
    <n v="4680"/>
    <x v="0"/>
    <x v="17"/>
    <x v="9"/>
    <x v="9"/>
    <n v="408"/>
  </r>
  <r>
    <x v="566"/>
    <x v="0"/>
    <s v="2024-2025"/>
    <x v="0"/>
    <x v="53"/>
    <x v="3"/>
    <x v="3"/>
    <n v="4119"/>
    <x v="0"/>
    <x v="10"/>
    <x v="4"/>
    <x v="4"/>
    <n v="38"/>
  </r>
  <r>
    <x v="341"/>
    <x v="0"/>
    <s v="2024-2025"/>
    <x v="0"/>
    <x v="18"/>
    <x v="6"/>
    <x v="6"/>
    <n v="5168"/>
    <x v="0"/>
    <x v="13"/>
    <x v="9"/>
    <x v="9"/>
    <n v="628"/>
  </r>
  <r>
    <x v="520"/>
    <x v="1"/>
    <s v="2023-2024"/>
    <x v="0"/>
    <x v="33"/>
    <x v="4"/>
    <x v="4"/>
    <n v="3280"/>
    <x v="0"/>
    <x v="8"/>
    <x v="5"/>
    <x v="5"/>
    <n v="723"/>
  </r>
  <r>
    <x v="316"/>
    <x v="0"/>
    <s v="2024-2025"/>
    <x v="0"/>
    <x v="59"/>
    <x v="3"/>
    <x v="3"/>
    <n v="4509"/>
    <x v="0"/>
    <x v="3"/>
    <x v="4"/>
    <x v="4"/>
    <n v="486"/>
  </r>
  <r>
    <x v="36"/>
    <x v="2"/>
    <s v="2025-2026"/>
    <x v="0"/>
    <x v="72"/>
    <x v="4"/>
    <x v="4"/>
    <n v="3931"/>
    <x v="0"/>
    <x v="16"/>
    <x v="9"/>
    <x v="9"/>
    <n v="320"/>
  </r>
  <r>
    <x v="504"/>
    <x v="0"/>
    <s v="2024-2025"/>
    <x v="0"/>
    <x v="28"/>
    <x v="1"/>
    <x v="1"/>
    <n v="2830"/>
    <x v="0"/>
    <x v="11"/>
    <x v="0"/>
    <x v="0"/>
    <n v="281"/>
  </r>
  <r>
    <x v="332"/>
    <x v="1"/>
    <s v="2023-2024"/>
    <x v="1"/>
    <x v="21"/>
    <x v="3"/>
    <x v="3"/>
    <n v="4012"/>
    <x v="0"/>
    <x v="10"/>
    <x v="9"/>
    <x v="9"/>
    <n v="740"/>
  </r>
  <r>
    <x v="158"/>
    <x v="0"/>
    <s v="2024-2025"/>
    <x v="0"/>
    <x v="10"/>
    <x v="4"/>
    <x v="4"/>
    <n v="3551"/>
    <x v="0"/>
    <x v="8"/>
    <x v="8"/>
    <x v="8"/>
    <n v="383"/>
  </r>
  <r>
    <x v="384"/>
    <x v="1"/>
    <s v="2023-2024"/>
    <x v="0"/>
    <x v="85"/>
    <x v="0"/>
    <x v="0"/>
    <n v="6530"/>
    <x v="0"/>
    <x v="20"/>
    <x v="4"/>
    <x v="4"/>
    <n v="462"/>
  </r>
  <r>
    <x v="36"/>
    <x v="2"/>
    <s v="2025-2026"/>
    <x v="1"/>
    <x v="40"/>
    <x v="4"/>
    <x v="4"/>
    <n v="3353"/>
    <x v="0"/>
    <x v="8"/>
    <x v="3"/>
    <x v="3"/>
    <n v="310"/>
  </r>
  <r>
    <x v="488"/>
    <x v="0"/>
    <s v="2024-2025"/>
    <x v="0"/>
    <x v="16"/>
    <x v="0"/>
    <x v="0"/>
    <n v="6030"/>
    <x v="0"/>
    <x v="0"/>
    <x v="4"/>
    <x v="4"/>
    <n v="780"/>
  </r>
  <r>
    <x v="474"/>
    <x v="1"/>
    <s v="2023-2024"/>
    <x v="0"/>
    <x v="56"/>
    <x v="1"/>
    <x v="1"/>
    <n v="2795"/>
    <x v="0"/>
    <x v="11"/>
    <x v="3"/>
    <x v="3"/>
    <n v="531"/>
  </r>
  <r>
    <x v="190"/>
    <x v="1"/>
    <s v="2023-2024"/>
    <x v="1"/>
    <x v="38"/>
    <x v="3"/>
    <x v="3"/>
    <n v="4802"/>
    <x v="0"/>
    <x v="12"/>
    <x v="1"/>
    <x v="1"/>
    <n v="541"/>
  </r>
  <r>
    <x v="157"/>
    <x v="2"/>
    <s v="2025-2026"/>
    <x v="0"/>
    <x v="23"/>
    <x v="1"/>
    <x v="1"/>
    <n v="2650"/>
    <x v="0"/>
    <x v="11"/>
    <x v="8"/>
    <x v="8"/>
    <n v="267"/>
  </r>
  <r>
    <x v="480"/>
    <x v="0"/>
    <s v="2024-2025"/>
    <x v="0"/>
    <x v="13"/>
    <x v="1"/>
    <x v="1"/>
    <n v="2480"/>
    <x v="0"/>
    <x v="1"/>
    <x v="3"/>
    <x v="3"/>
    <n v="351"/>
  </r>
  <r>
    <x v="172"/>
    <x v="1"/>
    <s v="2023-2024"/>
    <x v="1"/>
    <x v="65"/>
    <x v="1"/>
    <x v="1"/>
    <n v="2131"/>
    <x v="0"/>
    <x v="4"/>
    <x v="1"/>
    <x v="1"/>
    <n v="734"/>
  </r>
  <r>
    <x v="660"/>
    <x v="0"/>
    <s v="2024-2025"/>
    <x v="0"/>
    <x v="36"/>
    <x v="4"/>
    <x v="4"/>
    <n v="3148"/>
    <x v="0"/>
    <x v="6"/>
    <x v="6"/>
    <x v="6"/>
    <n v="233"/>
  </r>
  <r>
    <x v="542"/>
    <x v="2"/>
    <s v="2025-2026"/>
    <x v="0"/>
    <x v="12"/>
    <x v="3"/>
    <x v="3"/>
    <n v="4068"/>
    <x v="0"/>
    <x v="10"/>
    <x v="8"/>
    <x v="8"/>
    <n v="706"/>
  </r>
  <r>
    <x v="296"/>
    <x v="2"/>
    <s v="2025-2026"/>
    <x v="0"/>
    <x v="36"/>
    <x v="4"/>
    <x v="4"/>
    <n v="3148"/>
    <x v="0"/>
    <x v="6"/>
    <x v="3"/>
    <x v="3"/>
    <n v="416"/>
  </r>
  <r>
    <x v="669"/>
    <x v="2"/>
    <s v="2025-2026"/>
    <x v="0"/>
    <x v="55"/>
    <x v="3"/>
    <x v="3"/>
    <n v="4703"/>
    <x v="0"/>
    <x v="17"/>
    <x v="0"/>
    <x v="0"/>
    <n v="57"/>
  </r>
  <r>
    <x v="63"/>
    <x v="1"/>
    <s v="2023-2024"/>
    <x v="0"/>
    <x v="12"/>
    <x v="3"/>
    <x v="3"/>
    <n v="4068"/>
    <x v="0"/>
    <x v="10"/>
    <x v="3"/>
    <x v="3"/>
    <n v="572"/>
  </r>
  <r>
    <x v="479"/>
    <x v="2"/>
    <s v="2025-2026"/>
    <x v="0"/>
    <x v="12"/>
    <x v="3"/>
    <x v="3"/>
    <n v="4068"/>
    <x v="0"/>
    <x v="10"/>
    <x v="6"/>
    <x v="6"/>
    <n v="525"/>
  </r>
  <r>
    <x v="136"/>
    <x v="0"/>
    <s v="2024-2025"/>
    <x v="1"/>
    <x v="22"/>
    <x v="1"/>
    <x v="1"/>
    <n v="2539"/>
    <x v="0"/>
    <x v="2"/>
    <x v="0"/>
    <x v="0"/>
    <n v="765"/>
  </r>
  <r>
    <x v="390"/>
    <x v="2"/>
    <s v="2025-2026"/>
    <x v="0"/>
    <x v="36"/>
    <x v="4"/>
    <x v="4"/>
    <n v="3148"/>
    <x v="0"/>
    <x v="6"/>
    <x v="3"/>
    <x v="3"/>
    <n v="348"/>
  </r>
  <r>
    <x v="124"/>
    <x v="0"/>
    <s v="2024-2025"/>
    <x v="0"/>
    <x v="26"/>
    <x v="0"/>
    <x v="0"/>
    <n v="6280"/>
    <x v="0"/>
    <x v="14"/>
    <x v="2"/>
    <x v="2"/>
    <n v="41"/>
  </r>
  <r>
    <x v="480"/>
    <x v="0"/>
    <s v="2024-2025"/>
    <x v="0"/>
    <x v="43"/>
    <x v="1"/>
    <x v="1"/>
    <n v="2560"/>
    <x v="0"/>
    <x v="2"/>
    <x v="1"/>
    <x v="1"/>
    <n v="569"/>
  </r>
  <r>
    <x v="665"/>
    <x v="1"/>
    <s v="2023-2024"/>
    <x v="0"/>
    <x v="16"/>
    <x v="0"/>
    <x v="0"/>
    <n v="6030"/>
    <x v="0"/>
    <x v="0"/>
    <x v="9"/>
    <x v="9"/>
    <n v="625"/>
  </r>
  <r>
    <x v="320"/>
    <x v="0"/>
    <s v="2024-2025"/>
    <x v="1"/>
    <x v="14"/>
    <x v="1"/>
    <x v="1"/>
    <n v="2790"/>
    <x v="0"/>
    <x v="11"/>
    <x v="9"/>
    <x v="9"/>
    <n v="342"/>
  </r>
  <r>
    <x v="163"/>
    <x v="0"/>
    <s v="2024-2025"/>
    <x v="0"/>
    <x v="3"/>
    <x v="3"/>
    <x v="3"/>
    <n v="4220"/>
    <x v="0"/>
    <x v="3"/>
    <x v="9"/>
    <x v="9"/>
    <n v="280"/>
  </r>
  <r>
    <x v="199"/>
    <x v="0"/>
    <s v="2024-2025"/>
    <x v="1"/>
    <x v="34"/>
    <x v="4"/>
    <x v="4"/>
    <n v="3018"/>
    <x v="0"/>
    <x v="7"/>
    <x v="3"/>
    <x v="3"/>
    <n v="303"/>
  </r>
  <r>
    <x v="367"/>
    <x v="2"/>
    <s v="2025-2026"/>
    <x v="0"/>
    <x v="26"/>
    <x v="0"/>
    <x v="0"/>
    <n v="6280"/>
    <x v="0"/>
    <x v="14"/>
    <x v="4"/>
    <x v="4"/>
    <n v="329"/>
  </r>
  <r>
    <x v="157"/>
    <x v="2"/>
    <s v="2025-2026"/>
    <x v="0"/>
    <x v="26"/>
    <x v="0"/>
    <x v="0"/>
    <n v="6280"/>
    <x v="0"/>
    <x v="14"/>
    <x v="0"/>
    <x v="0"/>
    <n v="534"/>
  </r>
  <r>
    <x v="42"/>
    <x v="0"/>
    <s v="2024-2025"/>
    <x v="0"/>
    <x v="42"/>
    <x v="3"/>
    <x v="3"/>
    <n v="4870"/>
    <x v="0"/>
    <x v="12"/>
    <x v="0"/>
    <x v="0"/>
    <n v="506"/>
  </r>
  <r>
    <x v="541"/>
    <x v="0"/>
    <s v="2024-2025"/>
    <x v="0"/>
    <x v="81"/>
    <x v="3"/>
    <x v="3"/>
    <n v="4680"/>
    <x v="0"/>
    <x v="17"/>
    <x v="1"/>
    <x v="1"/>
    <n v="123"/>
  </r>
  <r>
    <x v="470"/>
    <x v="0"/>
    <s v="2024-2025"/>
    <x v="0"/>
    <x v="60"/>
    <x v="1"/>
    <x v="1"/>
    <n v="2541"/>
    <x v="0"/>
    <x v="2"/>
    <x v="6"/>
    <x v="6"/>
    <n v="707"/>
  </r>
  <r>
    <x v="357"/>
    <x v="1"/>
    <s v="2023-2024"/>
    <x v="0"/>
    <x v="4"/>
    <x v="1"/>
    <x v="1"/>
    <n v="2154"/>
    <x v="0"/>
    <x v="4"/>
    <x v="6"/>
    <x v="6"/>
    <n v="112"/>
  </r>
  <r>
    <x v="439"/>
    <x v="0"/>
    <s v="2024-2025"/>
    <x v="0"/>
    <x v="88"/>
    <x v="6"/>
    <x v="6"/>
    <n v="5011"/>
    <x v="0"/>
    <x v="13"/>
    <x v="4"/>
    <x v="4"/>
    <n v="103"/>
  </r>
  <r>
    <x v="718"/>
    <x v="1"/>
    <s v="2023-2024"/>
    <x v="0"/>
    <x v="41"/>
    <x v="5"/>
    <x v="5"/>
    <n v="7320"/>
    <x v="0"/>
    <x v="9"/>
    <x v="9"/>
    <x v="9"/>
    <n v="182"/>
  </r>
  <r>
    <x v="538"/>
    <x v="0"/>
    <s v="2024-2025"/>
    <x v="0"/>
    <x v="53"/>
    <x v="3"/>
    <x v="3"/>
    <n v="4119"/>
    <x v="0"/>
    <x v="10"/>
    <x v="6"/>
    <x v="6"/>
    <n v="352"/>
  </r>
  <r>
    <x v="716"/>
    <x v="0"/>
    <s v="2024-2025"/>
    <x v="1"/>
    <x v="68"/>
    <x v="7"/>
    <x v="7"/>
    <n v="800"/>
    <x v="0"/>
    <x v="19"/>
    <x v="0"/>
    <x v="0"/>
    <n v="240"/>
  </r>
  <r>
    <x v="165"/>
    <x v="0"/>
    <s v="2024-2025"/>
    <x v="0"/>
    <x v="53"/>
    <x v="3"/>
    <x v="3"/>
    <n v="4119"/>
    <x v="0"/>
    <x v="10"/>
    <x v="6"/>
    <x v="6"/>
    <n v="775"/>
  </r>
  <r>
    <x v="693"/>
    <x v="2"/>
    <s v="2025-2026"/>
    <x v="1"/>
    <x v="14"/>
    <x v="1"/>
    <x v="1"/>
    <n v="2790"/>
    <x v="0"/>
    <x v="11"/>
    <x v="1"/>
    <x v="1"/>
    <n v="749"/>
  </r>
  <r>
    <x v="53"/>
    <x v="0"/>
    <s v="2024-2025"/>
    <x v="0"/>
    <x v="15"/>
    <x v="1"/>
    <x v="1"/>
    <n v="2020"/>
    <x v="0"/>
    <x v="5"/>
    <x v="4"/>
    <x v="4"/>
    <n v="155"/>
  </r>
  <r>
    <x v="43"/>
    <x v="1"/>
    <s v="2023-2024"/>
    <x v="1"/>
    <x v="31"/>
    <x v="1"/>
    <x v="1"/>
    <n v="2116"/>
    <x v="0"/>
    <x v="4"/>
    <x v="4"/>
    <x v="4"/>
    <n v="210"/>
  </r>
  <r>
    <x v="461"/>
    <x v="0"/>
    <s v="2024-2025"/>
    <x v="1"/>
    <x v="63"/>
    <x v="1"/>
    <x v="1"/>
    <n v="2015"/>
    <x v="0"/>
    <x v="5"/>
    <x v="4"/>
    <x v="4"/>
    <n v="206"/>
  </r>
  <r>
    <x v="625"/>
    <x v="1"/>
    <s v="2023-2024"/>
    <x v="1"/>
    <x v="24"/>
    <x v="1"/>
    <x v="1"/>
    <n v="2120"/>
    <x v="0"/>
    <x v="4"/>
    <x v="9"/>
    <x v="9"/>
    <n v="70"/>
  </r>
  <r>
    <x v="382"/>
    <x v="0"/>
    <s v="2024-2025"/>
    <x v="0"/>
    <x v="49"/>
    <x v="4"/>
    <x v="4"/>
    <n v="3134"/>
    <x v="0"/>
    <x v="6"/>
    <x v="9"/>
    <x v="9"/>
    <n v="97"/>
  </r>
  <r>
    <x v="390"/>
    <x v="2"/>
    <s v="2025-2026"/>
    <x v="0"/>
    <x v="43"/>
    <x v="1"/>
    <x v="1"/>
    <n v="2560"/>
    <x v="0"/>
    <x v="2"/>
    <x v="3"/>
    <x v="3"/>
    <n v="179"/>
  </r>
  <r>
    <x v="232"/>
    <x v="1"/>
    <s v="2023-2024"/>
    <x v="1"/>
    <x v="69"/>
    <x v="4"/>
    <x v="4"/>
    <n v="3199"/>
    <x v="0"/>
    <x v="6"/>
    <x v="7"/>
    <x v="7"/>
    <n v="183"/>
  </r>
  <r>
    <x v="583"/>
    <x v="0"/>
    <s v="2024-2025"/>
    <x v="1"/>
    <x v="14"/>
    <x v="1"/>
    <x v="1"/>
    <n v="2790"/>
    <x v="0"/>
    <x v="11"/>
    <x v="9"/>
    <x v="9"/>
    <n v="444"/>
  </r>
  <r>
    <x v="600"/>
    <x v="2"/>
    <s v="2025-2026"/>
    <x v="0"/>
    <x v="12"/>
    <x v="3"/>
    <x v="3"/>
    <n v="4068"/>
    <x v="0"/>
    <x v="10"/>
    <x v="4"/>
    <x v="4"/>
    <n v="349"/>
  </r>
  <r>
    <x v="394"/>
    <x v="0"/>
    <s v="2024-2025"/>
    <x v="0"/>
    <x v="83"/>
    <x v="0"/>
    <x v="0"/>
    <n v="6052"/>
    <x v="0"/>
    <x v="0"/>
    <x v="9"/>
    <x v="9"/>
    <n v="660"/>
  </r>
  <r>
    <x v="55"/>
    <x v="0"/>
    <s v="2024-2025"/>
    <x v="0"/>
    <x v="87"/>
    <x v="2"/>
    <x v="2"/>
    <n v="2609"/>
    <x v="0"/>
    <x v="2"/>
    <x v="9"/>
    <x v="9"/>
    <n v="364"/>
  </r>
  <r>
    <x v="576"/>
    <x v="0"/>
    <s v="2024-2025"/>
    <x v="0"/>
    <x v="74"/>
    <x v="1"/>
    <x v="1"/>
    <n v="2485"/>
    <x v="0"/>
    <x v="1"/>
    <x v="9"/>
    <x v="9"/>
    <n v="550"/>
  </r>
  <r>
    <x v="719"/>
    <x v="0"/>
    <s v="2024-2025"/>
    <x v="0"/>
    <x v="42"/>
    <x v="3"/>
    <x v="3"/>
    <n v="4870"/>
    <x v="0"/>
    <x v="12"/>
    <x v="9"/>
    <x v="9"/>
    <n v="612"/>
  </r>
  <r>
    <x v="340"/>
    <x v="1"/>
    <s v="2023-2024"/>
    <x v="0"/>
    <x v="69"/>
    <x v="4"/>
    <x v="4"/>
    <n v="3199"/>
    <x v="0"/>
    <x v="6"/>
    <x v="9"/>
    <x v="9"/>
    <n v="661"/>
  </r>
  <r>
    <x v="301"/>
    <x v="0"/>
    <s v="2024-2025"/>
    <x v="0"/>
    <x v="43"/>
    <x v="1"/>
    <x v="1"/>
    <n v="2560"/>
    <x v="0"/>
    <x v="2"/>
    <x v="6"/>
    <x v="6"/>
    <n v="127"/>
  </r>
  <r>
    <x v="275"/>
    <x v="0"/>
    <s v="2024-2025"/>
    <x v="1"/>
    <x v="29"/>
    <x v="4"/>
    <x v="4"/>
    <n v="3500"/>
    <x v="0"/>
    <x v="8"/>
    <x v="9"/>
    <x v="9"/>
    <n v="608"/>
  </r>
  <r>
    <x v="639"/>
    <x v="0"/>
    <s v="2024-2025"/>
    <x v="0"/>
    <x v="96"/>
    <x v="4"/>
    <x v="4"/>
    <n v="3690"/>
    <x v="0"/>
    <x v="16"/>
    <x v="1"/>
    <x v="1"/>
    <n v="415"/>
  </r>
  <r>
    <x v="460"/>
    <x v="1"/>
    <s v="2023-2024"/>
    <x v="0"/>
    <x v="28"/>
    <x v="1"/>
    <x v="1"/>
    <n v="2830"/>
    <x v="0"/>
    <x v="11"/>
    <x v="2"/>
    <x v="2"/>
    <n v="752"/>
  </r>
  <r>
    <x v="144"/>
    <x v="1"/>
    <s v="2023-2024"/>
    <x v="0"/>
    <x v="27"/>
    <x v="4"/>
    <x v="4"/>
    <n v="3066"/>
    <x v="0"/>
    <x v="7"/>
    <x v="2"/>
    <x v="2"/>
    <n v="136"/>
  </r>
  <r>
    <x v="685"/>
    <x v="1"/>
    <s v="2023-2024"/>
    <x v="0"/>
    <x v="20"/>
    <x v="4"/>
    <x v="4"/>
    <n v="3429"/>
    <x v="0"/>
    <x v="8"/>
    <x v="9"/>
    <x v="9"/>
    <n v="635"/>
  </r>
  <r>
    <x v="719"/>
    <x v="0"/>
    <s v="2024-2025"/>
    <x v="0"/>
    <x v="56"/>
    <x v="1"/>
    <x v="1"/>
    <n v="2795"/>
    <x v="0"/>
    <x v="11"/>
    <x v="4"/>
    <x v="4"/>
    <n v="138"/>
  </r>
  <r>
    <x v="537"/>
    <x v="2"/>
    <s v="2025-2026"/>
    <x v="0"/>
    <x v="10"/>
    <x v="4"/>
    <x v="4"/>
    <n v="3551"/>
    <x v="0"/>
    <x v="8"/>
    <x v="4"/>
    <x v="4"/>
    <n v="240"/>
  </r>
  <r>
    <x v="134"/>
    <x v="0"/>
    <s v="2024-2025"/>
    <x v="1"/>
    <x v="68"/>
    <x v="7"/>
    <x v="7"/>
    <n v="800"/>
    <x v="0"/>
    <x v="19"/>
    <x v="2"/>
    <x v="2"/>
    <n v="417"/>
  </r>
  <r>
    <x v="550"/>
    <x v="2"/>
    <s v="2025-2026"/>
    <x v="0"/>
    <x v="63"/>
    <x v="1"/>
    <x v="1"/>
    <n v="2015"/>
    <x v="0"/>
    <x v="5"/>
    <x v="6"/>
    <x v="6"/>
    <n v="769"/>
  </r>
  <r>
    <x v="38"/>
    <x v="0"/>
    <s v="2024-2025"/>
    <x v="0"/>
    <x v="94"/>
    <x v="5"/>
    <x v="5"/>
    <n v="7250"/>
    <x v="0"/>
    <x v="9"/>
    <x v="1"/>
    <x v="1"/>
    <n v="193"/>
  </r>
  <r>
    <x v="282"/>
    <x v="0"/>
    <s v="2024-2025"/>
    <x v="0"/>
    <x v="39"/>
    <x v="0"/>
    <x v="0"/>
    <n v="6330"/>
    <x v="0"/>
    <x v="14"/>
    <x v="8"/>
    <x v="8"/>
    <n v="304"/>
  </r>
  <r>
    <x v="17"/>
    <x v="0"/>
    <s v="2024-2025"/>
    <x v="0"/>
    <x v="10"/>
    <x v="4"/>
    <x v="4"/>
    <n v="3551"/>
    <x v="0"/>
    <x v="8"/>
    <x v="0"/>
    <x v="0"/>
    <n v="544"/>
  </r>
  <r>
    <x v="198"/>
    <x v="2"/>
    <s v="2025-2026"/>
    <x v="0"/>
    <x v="12"/>
    <x v="3"/>
    <x v="3"/>
    <n v="4068"/>
    <x v="0"/>
    <x v="10"/>
    <x v="4"/>
    <x v="4"/>
    <n v="763"/>
  </r>
  <r>
    <x v="604"/>
    <x v="2"/>
    <s v="2025-2026"/>
    <x v="0"/>
    <x v="23"/>
    <x v="1"/>
    <x v="1"/>
    <n v="2650"/>
    <x v="0"/>
    <x v="11"/>
    <x v="3"/>
    <x v="3"/>
    <n v="215"/>
  </r>
  <r>
    <x v="691"/>
    <x v="1"/>
    <s v="2023-2024"/>
    <x v="0"/>
    <x v="76"/>
    <x v="1"/>
    <x v="1"/>
    <n v="2031"/>
    <x v="0"/>
    <x v="5"/>
    <x v="6"/>
    <x v="6"/>
    <n v="416"/>
  </r>
  <r>
    <x v="585"/>
    <x v="0"/>
    <s v="2024-2025"/>
    <x v="0"/>
    <x v="52"/>
    <x v="3"/>
    <x v="3"/>
    <n v="4053"/>
    <x v="0"/>
    <x v="10"/>
    <x v="0"/>
    <x v="0"/>
    <n v="634"/>
  </r>
  <r>
    <x v="530"/>
    <x v="1"/>
    <s v="2023-2024"/>
    <x v="0"/>
    <x v="69"/>
    <x v="4"/>
    <x v="4"/>
    <n v="3199"/>
    <x v="0"/>
    <x v="6"/>
    <x v="3"/>
    <x v="3"/>
    <n v="680"/>
  </r>
  <r>
    <x v="232"/>
    <x v="1"/>
    <s v="2023-2024"/>
    <x v="0"/>
    <x v="8"/>
    <x v="1"/>
    <x v="1"/>
    <n v="2158"/>
    <x v="0"/>
    <x v="4"/>
    <x v="1"/>
    <x v="1"/>
    <n v="31"/>
  </r>
  <r>
    <x v="490"/>
    <x v="1"/>
    <s v="2023-2024"/>
    <x v="0"/>
    <x v="4"/>
    <x v="1"/>
    <x v="1"/>
    <n v="2154"/>
    <x v="0"/>
    <x v="4"/>
    <x v="4"/>
    <x v="4"/>
    <n v="634"/>
  </r>
  <r>
    <x v="567"/>
    <x v="1"/>
    <s v="2023-2024"/>
    <x v="0"/>
    <x v="59"/>
    <x v="3"/>
    <x v="3"/>
    <n v="4509"/>
    <x v="0"/>
    <x v="3"/>
    <x v="4"/>
    <x v="4"/>
    <n v="66"/>
  </r>
  <r>
    <x v="124"/>
    <x v="0"/>
    <s v="2024-2025"/>
    <x v="0"/>
    <x v="10"/>
    <x v="4"/>
    <x v="4"/>
    <n v="3551"/>
    <x v="0"/>
    <x v="8"/>
    <x v="3"/>
    <x v="3"/>
    <n v="107"/>
  </r>
  <r>
    <x v="343"/>
    <x v="1"/>
    <s v="2023-2024"/>
    <x v="0"/>
    <x v="20"/>
    <x v="4"/>
    <x v="4"/>
    <n v="3429"/>
    <x v="0"/>
    <x v="8"/>
    <x v="0"/>
    <x v="0"/>
    <n v="472"/>
  </r>
  <r>
    <x v="13"/>
    <x v="0"/>
    <s v="2024-2025"/>
    <x v="0"/>
    <x v="15"/>
    <x v="1"/>
    <x v="1"/>
    <n v="2020"/>
    <x v="0"/>
    <x v="5"/>
    <x v="4"/>
    <x v="4"/>
    <n v="683"/>
  </r>
  <r>
    <x v="557"/>
    <x v="0"/>
    <s v="2024-2025"/>
    <x v="0"/>
    <x v="25"/>
    <x v="4"/>
    <x v="4"/>
    <n v="3550"/>
    <x v="0"/>
    <x v="8"/>
    <x v="2"/>
    <x v="2"/>
    <n v="695"/>
  </r>
  <r>
    <x v="672"/>
    <x v="1"/>
    <s v="2023-2024"/>
    <x v="0"/>
    <x v="45"/>
    <x v="3"/>
    <x v="3"/>
    <n v="4570"/>
    <x v="0"/>
    <x v="15"/>
    <x v="9"/>
    <x v="9"/>
    <n v="284"/>
  </r>
  <r>
    <x v="329"/>
    <x v="0"/>
    <s v="2024-2025"/>
    <x v="0"/>
    <x v="32"/>
    <x v="6"/>
    <x v="6"/>
    <n v="5169"/>
    <x v="0"/>
    <x v="13"/>
    <x v="9"/>
    <x v="9"/>
    <n v="765"/>
  </r>
  <r>
    <x v="643"/>
    <x v="0"/>
    <s v="2024-2025"/>
    <x v="0"/>
    <x v="56"/>
    <x v="1"/>
    <x v="1"/>
    <n v="2795"/>
    <x v="0"/>
    <x v="11"/>
    <x v="6"/>
    <x v="6"/>
    <n v="780"/>
  </r>
  <r>
    <x v="614"/>
    <x v="0"/>
    <s v="2024-2025"/>
    <x v="0"/>
    <x v="67"/>
    <x v="3"/>
    <x v="3"/>
    <n v="4551"/>
    <x v="0"/>
    <x v="15"/>
    <x v="4"/>
    <x v="4"/>
    <n v="672"/>
  </r>
  <r>
    <x v="91"/>
    <x v="0"/>
    <s v="2024-2025"/>
    <x v="0"/>
    <x v="56"/>
    <x v="1"/>
    <x v="1"/>
    <n v="2795"/>
    <x v="0"/>
    <x v="11"/>
    <x v="3"/>
    <x v="3"/>
    <n v="723"/>
  </r>
  <r>
    <x v="484"/>
    <x v="0"/>
    <s v="2024-2025"/>
    <x v="0"/>
    <x v="67"/>
    <x v="3"/>
    <x v="3"/>
    <n v="4551"/>
    <x v="0"/>
    <x v="15"/>
    <x v="4"/>
    <x v="4"/>
    <n v="368"/>
  </r>
  <r>
    <x v="664"/>
    <x v="2"/>
    <s v="2025-2026"/>
    <x v="0"/>
    <x v="50"/>
    <x v="4"/>
    <x v="4"/>
    <n v="3179"/>
    <x v="0"/>
    <x v="6"/>
    <x v="9"/>
    <x v="9"/>
    <n v="514"/>
  </r>
  <r>
    <x v="547"/>
    <x v="0"/>
    <s v="2024-2025"/>
    <x v="0"/>
    <x v="85"/>
    <x v="0"/>
    <x v="0"/>
    <n v="6530"/>
    <x v="0"/>
    <x v="20"/>
    <x v="3"/>
    <x v="3"/>
    <n v="46"/>
  </r>
  <r>
    <x v="440"/>
    <x v="1"/>
    <s v="2023-2024"/>
    <x v="0"/>
    <x v="2"/>
    <x v="2"/>
    <x v="2"/>
    <n v="2617"/>
    <x v="0"/>
    <x v="2"/>
    <x v="7"/>
    <x v="7"/>
    <n v="266"/>
  </r>
  <r>
    <x v="187"/>
    <x v="1"/>
    <s v="2023-2024"/>
    <x v="1"/>
    <x v="91"/>
    <x v="1"/>
    <x v="1"/>
    <n v="2064"/>
    <x v="0"/>
    <x v="5"/>
    <x v="9"/>
    <x v="9"/>
    <n v="261"/>
  </r>
  <r>
    <x v="634"/>
    <x v="0"/>
    <s v="2024-2025"/>
    <x v="0"/>
    <x v="11"/>
    <x v="5"/>
    <x v="5"/>
    <n v="7010"/>
    <x v="0"/>
    <x v="9"/>
    <x v="0"/>
    <x v="0"/>
    <n v="691"/>
  </r>
  <r>
    <x v="452"/>
    <x v="0"/>
    <s v="2024-2025"/>
    <x v="0"/>
    <x v="16"/>
    <x v="0"/>
    <x v="0"/>
    <n v="6030"/>
    <x v="0"/>
    <x v="0"/>
    <x v="9"/>
    <x v="9"/>
    <n v="144"/>
  </r>
  <r>
    <x v="681"/>
    <x v="1"/>
    <s v="2023-2024"/>
    <x v="0"/>
    <x v="88"/>
    <x v="6"/>
    <x v="6"/>
    <n v="5011"/>
    <x v="0"/>
    <x v="13"/>
    <x v="0"/>
    <x v="0"/>
    <n v="479"/>
  </r>
  <r>
    <x v="69"/>
    <x v="0"/>
    <s v="2024-2025"/>
    <x v="0"/>
    <x v="57"/>
    <x v="6"/>
    <x v="6"/>
    <n v="5082"/>
    <x v="0"/>
    <x v="13"/>
    <x v="9"/>
    <x v="9"/>
    <n v="621"/>
  </r>
  <r>
    <x v="160"/>
    <x v="0"/>
    <s v="2024-2025"/>
    <x v="0"/>
    <x v="11"/>
    <x v="5"/>
    <x v="5"/>
    <n v="7010"/>
    <x v="0"/>
    <x v="9"/>
    <x v="1"/>
    <x v="1"/>
    <n v="613"/>
  </r>
  <r>
    <x v="437"/>
    <x v="0"/>
    <s v="2024-2025"/>
    <x v="0"/>
    <x v="96"/>
    <x v="4"/>
    <x v="4"/>
    <n v="3690"/>
    <x v="0"/>
    <x v="16"/>
    <x v="1"/>
    <x v="1"/>
    <n v="669"/>
  </r>
  <r>
    <x v="332"/>
    <x v="1"/>
    <s v="2023-2024"/>
    <x v="0"/>
    <x v="59"/>
    <x v="3"/>
    <x v="3"/>
    <n v="4509"/>
    <x v="0"/>
    <x v="3"/>
    <x v="3"/>
    <x v="3"/>
    <n v="83"/>
  </r>
  <r>
    <x v="340"/>
    <x v="1"/>
    <s v="2023-2024"/>
    <x v="1"/>
    <x v="64"/>
    <x v="1"/>
    <x v="1"/>
    <n v="2350"/>
    <x v="0"/>
    <x v="1"/>
    <x v="4"/>
    <x v="4"/>
    <n v="244"/>
  </r>
  <r>
    <x v="430"/>
    <x v="0"/>
    <s v="2024-2025"/>
    <x v="0"/>
    <x v="15"/>
    <x v="1"/>
    <x v="1"/>
    <n v="2020"/>
    <x v="0"/>
    <x v="5"/>
    <x v="4"/>
    <x v="4"/>
    <n v="573"/>
  </r>
  <r>
    <x v="554"/>
    <x v="0"/>
    <s v="2024-2025"/>
    <x v="0"/>
    <x v="84"/>
    <x v="3"/>
    <x v="3"/>
    <n v="4215"/>
    <x v="0"/>
    <x v="3"/>
    <x v="4"/>
    <x v="4"/>
    <n v="711"/>
  </r>
  <r>
    <x v="573"/>
    <x v="0"/>
    <s v="2024-2025"/>
    <x v="0"/>
    <x v="23"/>
    <x v="1"/>
    <x v="1"/>
    <n v="2650"/>
    <x v="0"/>
    <x v="11"/>
    <x v="4"/>
    <x v="4"/>
    <n v="735"/>
  </r>
  <r>
    <x v="211"/>
    <x v="0"/>
    <s v="2024-2025"/>
    <x v="0"/>
    <x v="85"/>
    <x v="0"/>
    <x v="0"/>
    <n v="6530"/>
    <x v="0"/>
    <x v="20"/>
    <x v="4"/>
    <x v="4"/>
    <n v="568"/>
  </r>
  <r>
    <x v="95"/>
    <x v="1"/>
    <s v="2023-2024"/>
    <x v="0"/>
    <x v="74"/>
    <x v="1"/>
    <x v="1"/>
    <n v="2485"/>
    <x v="0"/>
    <x v="1"/>
    <x v="9"/>
    <x v="9"/>
    <n v="380"/>
  </r>
  <r>
    <x v="28"/>
    <x v="2"/>
    <s v="2025-2026"/>
    <x v="0"/>
    <x v="18"/>
    <x v="6"/>
    <x v="6"/>
    <n v="5168"/>
    <x v="0"/>
    <x v="13"/>
    <x v="1"/>
    <x v="1"/>
    <n v="544"/>
  </r>
  <r>
    <x v="9"/>
    <x v="0"/>
    <s v="2024-2025"/>
    <x v="0"/>
    <x v="56"/>
    <x v="1"/>
    <x v="1"/>
    <n v="2795"/>
    <x v="0"/>
    <x v="11"/>
    <x v="4"/>
    <x v="4"/>
    <n v="238"/>
  </r>
  <r>
    <x v="510"/>
    <x v="2"/>
    <s v="2025-2026"/>
    <x v="1"/>
    <x v="34"/>
    <x v="4"/>
    <x v="4"/>
    <n v="3018"/>
    <x v="0"/>
    <x v="7"/>
    <x v="6"/>
    <x v="6"/>
    <n v="410"/>
  </r>
  <r>
    <x v="597"/>
    <x v="0"/>
    <s v="2024-2025"/>
    <x v="0"/>
    <x v="17"/>
    <x v="3"/>
    <x v="3"/>
    <n v="4825"/>
    <x v="0"/>
    <x v="12"/>
    <x v="9"/>
    <x v="9"/>
    <n v="91"/>
  </r>
  <r>
    <x v="197"/>
    <x v="0"/>
    <s v="2024-2025"/>
    <x v="0"/>
    <x v="26"/>
    <x v="0"/>
    <x v="0"/>
    <n v="6280"/>
    <x v="0"/>
    <x v="14"/>
    <x v="4"/>
    <x v="4"/>
    <n v="227"/>
  </r>
  <r>
    <x v="169"/>
    <x v="0"/>
    <s v="2024-2025"/>
    <x v="0"/>
    <x v="10"/>
    <x v="4"/>
    <x v="4"/>
    <n v="3551"/>
    <x v="0"/>
    <x v="8"/>
    <x v="4"/>
    <x v="4"/>
    <n v="485"/>
  </r>
  <r>
    <x v="489"/>
    <x v="1"/>
    <s v="2023-2024"/>
    <x v="1"/>
    <x v="91"/>
    <x v="1"/>
    <x v="1"/>
    <n v="2064"/>
    <x v="0"/>
    <x v="5"/>
    <x v="3"/>
    <x v="3"/>
    <n v="607"/>
  </r>
  <r>
    <x v="125"/>
    <x v="2"/>
    <s v="2025-2026"/>
    <x v="0"/>
    <x v="69"/>
    <x v="4"/>
    <x v="4"/>
    <n v="3199"/>
    <x v="0"/>
    <x v="6"/>
    <x v="0"/>
    <x v="0"/>
    <n v="486"/>
  </r>
  <r>
    <x v="664"/>
    <x v="2"/>
    <s v="2025-2026"/>
    <x v="0"/>
    <x v="28"/>
    <x v="1"/>
    <x v="1"/>
    <n v="2830"/>
    <x v="0"/>
    <x v="11"/>
    <x v="3"/>
    <x v="3"/>
    <n v="213"/>
  </r>
  <r>
    <x v="108"/>
    <x v="1"/>
    <s v="2023-2024"/>
    <x v="1"/>
    <x v="40"/>
    <x v="4"/>
    <x v="4"/>
    <n v="3353"/>
    <x v="0"/>
    <x v="8"/>
    <x v="8"/>
    <x v="8"/>
    <n v="415"/>
  </r>
  <r>
    <x v="341"/>
    <x v="0"/>
    <s v="2024-2025"/>
    <x v="0"/>
    <x v="81"/>
    <x v="3"/>
    <x v="3"/>
    <n v="4680"/>
    <x v="0"/>
    <x v="17"/>
    <x v="0"/>
    <x v="0"/>
    <n v="603"/>
  </r>
  <r>
    <x v="566"/>
    <x v="0"/>
    <s v="2024-2025"/>
    <x v="1"/>
    <x v="34"/>
    <x v="4"/>
    <x v="4"/>
    <n v="3018"/>
    <x v="0"/>
    <x v="7"/>
    <x v="0"/>
    <x v="0"/>
    <n v="129"/>
  </r>
  <r>
    <x v="634"/>
    <x v="0"/>
    <s v="2024-2025"/>
    <x v="1"/>
    <x v="75"/>
    <x v="0"/>
    <x v="0"/>
    <n v="6450"/>
    <x v="0"/>
    <x v="20"/>
    <x v="0"/>
    <x v="0"/>
    <n v="338"/>
  </r>
  <r>
    <x v="355"/>
    <x v="0"/>
    <s v="2024-2025"/>
    <x v="0"/>
    <x v="46"/>
    <x v="3"/>
    <x v="3"/>
    <n v="4740"/>
    <x v="0"/>
    <x v="17"/>
    <x v="0"/>
    <x v="0"/>
    <n v="795"/>
  </r>
  <r>
    <x v="47"/>
    <x v="2"/>
    <s v="2025-2026"/>
    <x v="0"/>
    <x v="9"/>
    <x v="4"/>
    <x v="4"/>
    <n v="3076"/>
    <x v="0"/>
    <x v="7"/>
    <x v="4"/>
    <x v="4"/>
    <n v="252"/>
  </r>
  <r>
    <x v="289"/>
    <x v="0"/>
    <s v="2024-2025"/>
    <x v="1"/>
    <x v="34"/>
    <x v="4"/>
    <x v="4"/>
    <n v="3018"/>
    <x v="0"/>
    <x v="7"/>
    <x v="4"/>
    <x v="4"/>
    <n v="57"/>
  </r>
  <r>
    <x v="529"/>
    <x v="1"/>
    <s v="2023-2024"/>
    <x v="0"/>
    <x v="15"/>
    <x v="1"/>
    <x v="1"/>
    <n v="2020"/>
    <x v="0"/>
    <x v="5"/>
    <x v="3"/>
    <x v="3"/>
    <n v="743"/>
  </r>
  <r>
    <x v="255"/>
    <x v="0"/>
    <s v="2024-2025"/>
    <x v="0"/>
    <x v="51"/>
    <x v="4"/>
    <x v="4"/>
    <n v="3630"/>
    <x v="0"/>
    <x v="16"/>
    <x v="1"/>
    <x v="1"/>
    <n v="746"/>
  </r>
  <r>
    <x v="404"/>
    <x v="2"/>
    <s v="2025-2026"/>
    <x v="0"/>
    <x v="12"/>
    <x v="3"/>
    <x v="3"/>
    <n v="4068"/>
    <x v="0"/>
    <x v="10"/>
    <x v="4"/>
    <x v="4"/>
    <n v="131"/>
  </r>
  <r>
    <x v="11"/>
    <x v="0"/>
    <s v="2024-2025"/>
    <x v="1"/>
    <x v="63"/>
    <x v="1"/>
    <x v="1"/>
    <n v="2015"/>
    <x v="0"/>
    <x v="5"/>
    <x v="0"/>
    <x v="0"/>
    <n v="717"/>
  </r>
  <r>
    <x v="215"/>
    <x v="2"/>
    <s v="2025-2026"/>
    <x v="1"/>
    <x v="64"/>
    <x v="1"/>
    <x v="1"/>
    <n v="2350"/>
    <x v="0"/>
    <x v="1"/>
    <x v="3"/>
    <x v="3"/>
    <n v="313"/>
  </r>
  <r>
    <x v="268"/>
    <x v="1"/>
    <s v="2023-2024"/>
    <x v="0"/>
    <x v="11"/>
    <x v="5"/>
    <x v="5"/>
    <n v="7010"/>
    <x v="0"/>
    <x v="9"/>
    <x v="9"/>
    <x v="9"/>
    <n v="279"/>
  </r>
  <r>
    <x v="185"/>
    <x v="0"/>
    <s v="2024-2025"/>
    <x v="0"/>
    <x v="20"/>
    <x v="4"/>
    <x v="4"/>
    <n v="3429"/>
    <x v="0"/>
    <x v="8"/>
    <x v="9"/>
    <x v="9"/>
    <n v="793"/>
  </r>
  <r>
    <x v="719"/>
    <x v="0"/>
    <s v="2024-2025"/>
    <x v="1"/>
    <x v="66"/>
    <x v="3"/>
    <x v="3"/>
    <n v="4883"/>
    <x v="0"/>
    <x v="12"/>
    <x v="1"/>
    <x v="1"/>
    <n v="34"/>
  </r>
  <r>
    <x v="233"/>
    <x v="2"/>
    <s v="2025-2026"/>
    <x v="1"/>
    <x v="64"/>
    <x v="1"/>
    <x v="1"/>
    <n v="2350"/>
    <x v="0"/>
    <x v="1"/>
    <x v="9"/>
    <x v="9"/>
    <n v="643"/>
  </r>
  <r>
    <x v="270"/>
    <x v="0"/>
    <s v="2024-2025"/>
    <x v="0"/>
    <x v="9"/>
    <x v="4"/>
    <x v="4"/>
    <n v="3076"/>
    <x v="0"/>
    <x v="7"/>
    <x v="5"/>
    <x v="5"/>
    <n v="156"/>
  </r>
  <r>
    <x v="288"/>
    <x v="0"/>
    <s v="2024-2025"/>
    <x v="0"/>
    <x v="26"/>
    <x v="0"/>
    <x v="0"/>
    <n v="6280"/>
    <x v="0"/>
    <x v="14"/>
    <x v="3"/>
    <x v="3"/>
    <n v="114"/>
  </r>
  <r>
    <x v="501"/>
    <x v="2"/>
    <s v="2025-2026"/>
    <x v="0"/>
    <x v="76"/>
    <x v="1"/>
    <x v="1"/>
    <n v="2031"/>
    <x v="0"/>
    <x v="5"/>
    <x v="4"/>
    <x v="4"/>
    <n v="479"/>
  </r>
  <r>
    <x v="277"/>
    <x v="0"/>
    <s v="2024-2025"/>
    <x v="0"/>
    <x v="77"/>
    <x v="5"/>
    <x v="5"/>
    <n v="7018"/>
    <x v="0"/>
    <x v="9"/>
    <x v="9"/>
    <x v="9"/>
    <n v="570"/>
  </r>
  <r>
    <x v="369"/>
    <x v="2"/>
    <s v="2025-2026"/>
    <x v="0"/>
    <x v="4"/>
    <x v="1"/>
    <x v="1"/>
    <n v="2154"/>
    <x v="0"/>
    <x v="4"/>
    <x v="9"/>
    <x v="9"/>
    <n v="625"/>
  </r>
  <r>
    <x v="380"/>
    <x v="0"/>
    <s v="2024-2025"/>
    <x v="0"/>
    <x v="25"/>
    <x v="4"/>
    <x v="4"/>
    <n v="3550"/>
    <x v="0"/>
    <x v="8"/>
    <x v="4"/>
    <x v="4"/>
    <n v="64"/>
  </r>
  <r>
    <x v="233"/>
    <x v="2"/>
    <s v="2025-2026"/>
    <x v="0"/>
    <x v="67"/>
    <x v="3"/>
    <x v="3"/>
    <n v="4551"/>
    <x v="0"/>
    <x v="15"/>
    <x v="3"/>
    <x v="3"/>
    <n v="373"/>
  </r>
  <r>
    <x v="26"/>
    <x v="1"/>
    <s v="2023-2024"/>
    <x v="1"/>
    <x v="81"/>
    <x v="3"/>
    <x v="3"/>
    <n v="4680"/>
    <x v="0"/>
    <x v="17"/>
    <x v="9"/>
    <x v="9"/>
    <n v="405"/>
  </r>
  <r>
    <x v="113"/>
    <x v="2"/>
    <s v="2025-2026"/>
    <x v="0"/>
    <x v="96"/>
    <x v="4"/>
    <x v="4"/>
    <n v="3690"/>
    <x v="0"/>
    <x v="16"/>
    <x v="9"/>
    <x v="9"/>
    <n v="570"/>
  </r>
  <r>
    <x v="686"/>
    <x v="2"/>
    <s v="2025-2026"/>
    <x v="0"/>
    <x v="30"/>
    <x v="4"/>
    <x v="4"/>
    <n v="3131"/>
    <x v="0"/>
    <x v="6"/>
    <x v="0"/>
    <x v="0"/>
    <n v="694"/>
  </r>
  <r>
    <x v="580"/>
    <x v="1"/>
    <s v="2023-2024"/>
    <x v="0"/>
    <x v="27"/>
    <x v="4"/>
    <x v="4"/>
    <n v="3066"/>
    <x v="0"/>
    <x v="7"/>
    <x v="9"/>
    <x v="9"/>
    <n v="93"/>
  </r>
  <r>
    <x v="487"/>
    <x v="0"/>
    <s v="2024-2025"/>
    <x v="1"/>
    <x v="64"/>
    <x v="1"/>
    <x v="1"/>
    <n v="2350"/>
    <x v="0"/>
    <x v="1"/>
    <x v="8"/>
    <x v="8"/>
    <n v="292"/>
  </r>
  <r>
    <x v="266"/>
    <x v="2"/>
    <s v="2025-2026"/>
    <x v="0"/>
    <x v="37"/>
    <x v="1"/>
    <x v="1"/>
    <n v="2750"/>
    <x v="0"/>
    <x v="11"/>
    <x v="4"/>
    <x v="4"/>
    <n v="361"/>
  </r>
  <r>
    <x v="232"/>
    <x v="1"/>
    <s v="2023-2024"/>
    <x v="0"/>
    <x v="62"/>
    <x v="0"/>
    <x v="0"/>
    <n v="6112"/>
    <x v="0"/>
    <x v="14"/>
    <x v="4"/>
    <x v="4"/>
    <n v="474"/>
  </r>
  <r>
    <x v="577"/>
    <x v="0"/>
    <s v="2024-2025"/>
    <x v="0"/>
    <x v="13"/>
    <x v="1"/>
    <x v="1"/>
    <n v="2480"/>
    <x v="0"/>
    <x v="1"/>
    <x v="4"/>
    <x v="4"/>
    <n v="753"/>
  </r>
  <r>
    <x v="490"/>
    <x v="1"/>
    <s v="2023-2024"/>
    <x v="0"/>
    <x v="5"/>
    <x v="1"/>
    <x v="1"/>
    <n v="2067"/>
    <x v="0"/>
    <x v="5"/>
    <x v="4"/>
    <x v="4"/>
    <n v="137"/>
  </r>
  <r>
    <x v="171"/>
    <x v="1"/>
    <s v="2023-2024"/>
    <x v="0"/>
    <x v="27"/>
    <x v="4"/>
    <x v="4"/>
    <n v="3066"/>
    <x v="0"/>
    <x v="7"/>
    <x v="4"/>
    <x v="4"/>
    <n v="525"/>
  </r>
  <r>
    <x v="501"/>
    <x v="2"/>
    <s v="2025-2026"/>
    <x v="0"/>
    <x v="70"/>
    <x v="4"/>
    <x v="4"/>
    <n v="3400"/>
    <x v="0"/>
    <x v="8"/>
    <x v="4"/>
    <x v="4"/>
    <n v="147"/>
  </r>
  <r>
    <x v="16"/>
    <x v="1"/>
    <s v="2023-2024"/>
    <x v="0"/>
    <x v="27"/>
    <x v="4"/>
    <x v="4"/>
    <n v="3066"/>
    <x v="0"/>
    <x v="7"/>
    <x v="8"/>
    <x v="8"/>
    <n v="143"/>
  </r>
  <r>
    <x v="183"/>
    <x v="0"/>
    <s v="2024-2025"/>
    <x v="0"/>
    <x v="47"/>
    <x v="1"/>
    <x v="1"/>
    <n v="2101"/>
    <x v="0"/>
    <x v="4"/>
    <x v="4"/>
    <x v="4"/>
    <n v="583"/>
  </r>
  <r>
    <x v="35"/>
    <x v="0"/>
    <s v="2024-2025"/>
    <x v="0"/>
    <x v="47"/>
    <x v="1"/>
    <x v="1"/>
    <n v="2101"/>
    <x v="0"/>
    <x v="4"/>
    <x v="8"/>
    <x v="8"/>
    <n v="547"/>
  </r>
  <r>
    <x v="222"/>
    <x v="2"/>
    <s v="2025-2026"/>
    <x v="0"/>
    <x v="7"/>
    <x v="4"/>
    <x v="4"/>
    <n v="3175"/>
    <x v="0"/>
    <x v="6"/>
    <x v="8"/>
    <x v="8"/>
    <n v="698"/>
  </r>
  <r>
    <x v="392"/>
    <x v="0"/>
    <s v="2024-2025"/>
    <x v="0"/>
    <x v="10"/>
    <x v="4"/>
    <x v="4"/>
    <n v="3551"/>
    <x v="0"/>
    <x v="8"/>
    <x v="5"/>
    <x v="5"/>
    <n v="518"/>
  </r>
  <r>
    <x v="626"/>
    <x v="0"/>
    <s v="2024-2025"/>
    <x v="0"/>
    <x v="43"/>
    <x v="1"/>
    <x v="1"/>
    <n v="2560"/>
    <x v="0"/>
    <x v="2"/>
    <x v="6"/>
    <x v="6"/>
    <n v="741"/>
  </r>
  <r>
    <x v="530"/>
    <x v="1"/>
    <s v="2023-2024"/>
    <x v="0"/>
    <x v="7"/>
    <x v="4"/>
    <x v="4"/>
    <n v="3175"/>
    <x v="0"/>
    <x v="6"/>
    <x v="3"/>
    <x v="3"/>
    <n v="216"/>
  </r>
  <r>
    <x v="497"/>
    <x v="1"/>
    <s v="2023-2024"/>
    <x v="0"/>
    <x v="85"/>
    <x v="0"/>
    <x v="0"/>
    <n v="6530"/>
    <x v="0"/>
    <x v="20"/>
    <x v="4"/>
    <x v="4"/>
    <n v="295"/>
  </r>
  <r>
    <x v="255"/>
    <x v="0"/>
    <s v="2024-2025"/>
    <x v="0"/>
    <x v="59"/>
    <x v="3"/>
    <x v="3"/>
    <n v="4509"/>
    <x v="0"/>
    <x v="3"/>
    <x v="0"/>
    <x v="0"/>
    <n v="797"/>
  </r>
  <r>
    <x v="643"/>
    <x v="0"/>
    <s v="2024-2025"/>
    <x v="0"/>
    <x v="58"/>
    <x v="0"/>
    <x v="0"/>
    <n v="6027"/>
    <x v="0"/>
    <x v="0"/>
    <x v="9"/>
    <x v="9"/>
    <n v="182"/>
  </r>
  <r>
    <x v="88"/>
    <x v="0"/>
    <s v="2024-2025"/>
    <x v="1"/>
    <x v="64"/>
    <x v="1"/>
    <x v="1"/>
    <n v="2350"/>
    <x v="0"/>
    <x v="1"/>
    <x v="4"/>
    <x v="4"/>
    <n v="754"/>
  </r>
  <r>
    <x v="10"/>
    <x v="0"/>
    <s v="2024-2025"/>
    <x v="1"/>
    <x v="64"/>
    <x v="1"/>
    <x v="1"/>
    <n v="2350"/>
    <x v="0"/>
    <x v="1"/>
    <x v="4"/>
    <x v="4"/>
    <n v="235"/>
  </r>
  <r>
    <x v="421"/>
    <x v="0"/>
    <s v="2024-2025"/>
    <x v="0"/>
    <x v="27"/>
    <x v="4"/>
    <x v="4"/>
    <n v="3066"/>
    <x v="0"/>
    <x v="7"/>
    <x v="4"/>
    <x v="4"/>
    <n v="139"/>
  </r>
  <r>
    <x v="632"/>
    <x v="0"/>
    <s v="2024-2025"/>
    <x v="1"/>
    <x v="63"/>
    <x v="1"/>
    <x v="1"/>
    <n v="2015"/>
    <x v="0"/>
    <x v="5"/>
    <x v="4"/>
    <x v="4"/>
    <n v="650"/>
  </r>
  <r>
    <x v="170"/>
    <x v="0"/>
    <s v="2024-2025"/>
    <x v="1"/>
    <x v="89"/>
    <x v="4"/>
    <x v="4"/>
    <n v="3136"/>
    <x v="0"/>
    <x v="6"/>
    <x v="0"/>
    <x v="0"/>
    <n v="286"/>
  </r>
  <r>
    <x v="316"/>
    <x v="0"/>
    <s v="2024-2025"/>
    <x v="0"/>
    <x v="51"/>
    <x v="4"/>
    <x v="4"/>
    <n v="3630"/>
    <x v="0"/>
    <x v="16"/>
    <x v="4"/>
    <x v="4"/>
    <n v="674"/>
  </r>
  <r>
    <x v="685"/>
    <x v="1"/>
    <s v="2023-2024"/>
    <x v="0"/>
    <x v="76"/>
    <x v="1"/>
    <x v="1"/>
    <n v="2031"/>
    <x v="0"/>
    <x v="5"/>
    <x v="5"/>
    <x v="5"/>
    <n v="185"/>
  </r>
  <r>
    <x v="612"/>
    <x v="0"/>
    <s v="2024-2025"/>
    <x v="0"/>
    <x v="49"/>
    <x v="4"/>
    <x v="4"/>
    <n v="3134"/>
    <x v="0"/>
    <x v="6"/>
    <x v="4"/>
    <x v="4"/>
    <n v="226"/>
  </r>
  <r>
    <x v="415"/>
    <x v="0"/>
    <s v="2024-2025"/>
    <x v="0"/>
    <x v="15"/>
    <x v="1"/>
    <x v="1"/>
    <n v="2020"/>
    <x v="0"/>
    <x v="5"/>
    <x v="7"/>
    <x v="7"/>
    <n v="780"/>
  </r>
  <r>
    <x v="436"/>
    <x v="1"/>
    <s v="2023-2024"/>
    <x v="0"/>
    <x v="52"/>
    <x v="3"/>
    <x v="3"/>
    <n v="4053"/>
    <x v="0"/>
    <x v="10"/>
    <x v="4"/>
    <x v="4"/>
    <n v="258"/>
  </r>
  <r>
    <x v="249"/>
    <x v="0"/>
    <s v="2024-2025"/>
    <x v="0"/>
    <x v="94"/>
    <x v="5"/>
    <x v="5"/>
    <n v="7250"/>
    <x v="0"/>
    <x v="9"/>
    <x v="9"/>
    <x v="9"/>
    <n v="562"/>
  </r>
  <r>
    <x v="457"/>
    <x v="0"/>
    <s v="2024-2025"/>
    <x v="0"/>
    <x v="85"/>
    <x v="0"/>
    <x v="0"/>
    <n v="6530"/>
    <x v="0"/>
    <x v="20"/>
    <x v="9"/>
    <x v="9"/>
    <n v="468"/>
  </r>
  <r>
    <x v="592"/>
    <x v="0"/>
    <s v="2024-2025"/>
    <x v="1"/>
    <x v="63"/>
    <x v="1"/>
    <x v="1"/>
    <n v="2015"/>
    <x v="0"/>
    <x v="5"/>
    <x v="3"/>
    <x v="3"/>
    <n v="577"/>
  </r>
  <r>
    <x v="562"/>
    <x v="2"/>
    <s v="2025-2026"/>
    <x v="0"/>
    <x v="10"/>
    <x v="4"/>
    <x v="4"/>
    <n v="3551"/>
    <x v="0"/>
    <x v="8"/>
    <x v="9"/>
    <x v="9"/>
    <n v="313"/>
  </r>
  <r>
    <x v="111"/>
    <x v="0"/>
    <s v="2024-2025"/>
    <x v="0"/>
    <x v="59"/>
    <x v="3"/>
    <x v="3"/>
    <n v="4509"/>
    <x v="0"/>
    <x v="3"/>
    <x v="8"/>
    <x v="8"/>
    <n v="192"/>
  </r>
  <r>
    <x v="246"/>
    <x v="2"/>
    <s v="2025-2026"/>
    <x v="1"/>
    <x v="31"/>
    <x v="1"/>
    <x v="1"/>
    <n v="2116"/>
    <x v="0"/>
    <x v="4"/>
    <x v="3"/>
    <x v="3"/>
    <n v="242"/>
  </r>
  <r>
    <x v="217"/>
    <x v="0"/>
    <s v="2024-2025"/>
    <x v="1"/>
    <x v="38"/>
    <x v="3"/>
    <x v="3"/>
    <n v="4802"/>
    <x v="0"/>
    <x v="12"/>
    <x v="0"/>
    <x v="0"/>
    <n v="190"/>
  </r>
  <r>
    <x v="433"/>
    <x v="0"/>
    <s v="2024-2025"/>
    <x v="0"/>
    <x v="26"/>
    <x v="0"/>
    <x v="0"/>
    <n v="6280"/>
    <x v="0"/>
    <x v="14"/>
    <x v="5"/>
    <x v="5"/>
    <n v="553"/>
  </r>
  <r>
    <x v="720"/>
    <x v="1"/>
    <s v="2023-2024"/>
    <x v="0"/>
    <x v="51"/>
    <x v="4"/>
    <x v="4"/>
    <n v="3630"/>
    <x v="0"/>
    <x v="16"/>
    <x v="1"/>
    <x v="1"/>
    <n v="70"/>
  </r>
  <r>
    <x v="644"/>
    <x v="1"/>
    <s v="2023-2024"/>
    <x v="0"/>
    <x v="68"/>
    <x v="7"/>
    <x v="7"/>
    <n v="800"/>
    <x v="0"/>
    <x v="19"/>
    <x v="5"/>
    <x v="5"/>
    <n v="230"/>
  </r>
  <r>
    <x v="185"/>
    <x v="0"/>
    <s v="2024-2025"/>
    <x v="0"/>
    <x v="9"/>
    <x v="4"/>
    <x v="4"/>
    <n v="3076"/>
    <x v="0"/>
    <x v="7"/>
    <x v="4"/>
    <x v="4"/>
    <n v="327"/>
  </r>
  <r>
    <x v="674"/>
    <x v="1"/>
    <s v="2023-2024"/>
    <x v="0"/>
    <x v="13"/>
    <x v="1"/>
    <x v="1"/>
    <n v="2480"/>
    <x v="0"/>
    <x v="1"/>
    <x v="4"/>
    <x v="4"/>
    <n v="110"/>
  </r>
  <r>
    <x v="278"/>
    <x v="2"/>
    <s v="2025-2026"/>
    <x v="1"/>
    <x v="95"/>
    <x v="7"/>
    <x v="7"/>
    <n v="870"/>
    <x v="0"/>
    <x v="19"/>
    <x v="4"/>
    <x v="4"/>
    <n v="487"/>
  </r>
  <r>
    <x v="11"/>
    <x v="0"/>
    <s v="2024-2025"/>
    <x v="0"/>
    <x v="71"/>
    <x v="6"/>
    <x v="6"/>
    <n v="5043"/>
    <x v="0"/>
    <x v="13"/>
    <x v="0"/>
    <x v="0"/>
    <n v="799"/>
  </r>
  <r>
    <x v="487"/>
    <x v="0"/>
    <s v="2024-2025"/>
    <x v="0"/>
    <x v="88"/>
    <x v="6"/>
    <x v="6"/>
    <n v="5011"/>
    <x v="0"/>
    <x v="13"/>
    <x v="9"/>
    <x v="9"/>
    <n v="554"/>
  </r>
  <r>
    <x v="574"/>
    <x v="2"/>
    <s v="2025-2026"/>
    <x v="0"/>
    <x v="43"/>
    <x v="1"/>
    <x v="1"/>
    <n v="2560"/>
    <x v="0"/>
    <x v="2"/>
    <x v="4"/>
    <x v="4"/>
    <n v="607"/>
  </r>
  <r>
    <x v="416"/>
    <x v="2"/>
    <s v="2025-2026"/>
    <x v="0"/>
    <x v="51"/>
    <x v="4"/>
    <x v="4"/>
    <n v="3630"/>
    <x v="0"/>
    <x v="16"/>
    <x v="9"/>
    <x v="9"/>
    <n v="394"/>
  </r>
  <r>
    <x v="265"/>
    <x v="1"/>
    <s v="2023-2024"/>
    <x v="0"/>
    <x v="61"/>
    <x v="6"/>
    <x v="6"/>
    <n v="5343"/>
    <x v="0"/>
    <x v="18"/>
    <x v="4"/>
    <x v="4"/>
    <n v="387"/>
  </r>
  <r>
    <x v="366"/>
    <x v="0"/>
    <s v="2024-2025"/>
    <x v="1"/>
    <x v="35"/>
    <x v="3"/>
    <x v="3"/>
    <n v="4558"/>
    <x v="0"/>
    <x v="15"/>
    <x v="4"/>
    <x v="4"/>
    <n v="787"/>
  </r>
  <r>
    <x v="307"/>
    <x v="1"/>
    <s v="2023-2024"/>
    <x v="1"/>
    <x v="31"/>
    <x v="1"/>
    <x v="1"/>
    <n v="2116"/>
    <x v="0"/>
    <x v="4"/>
    <x v="4"/>
    <x v="4"/>
    <n v="386"/>
  </r>
  <r>
    <x v="108"/>
    <x v="1"/>
    <s v="2023-2024"/>
    <x v="0"/>
    <x v="56"/>
    <x v="1"/>
    <x v="1"/>
    <n v="2795"/>
    <x v="0"/>
    <x v="11"/>
    <x v="5"/>
    <x v="5"/>
    <n v="724"/>
  </r>
  <r>
    <x v="342"/>
    <x v="0"/>
    <s v="2024-2025"/>
    <x v="0"/>
    <x v="9"/>
    <x v="4"/>
    <x v="4"/>
    <n v="3076"/>
    <x v="0"/>
    <x v="7"/>
    <x v="8"/>
    <x v="8"/>
    <n v="533"/>
  </r>
  <r>
    <x v="8"/>
    <x v="0"/>
    <s v="2024-2025"/>
    <x v="0"/>
    <x v="5"/>
    <x v="1"/>
    <x v="1"/>
    <n v="2067"/>
    <x v="0"/>
    <x v="5"/>
    <x v="0"/>
    <x v="0"/>
    <n v="203"/>
  </r>
  <r>
    <x v="598"/>
    <x v="0"/>
    <s v="2024-2025"/>
    <x v="0"/>
    <x v="3"/>
    <x v="3"/>
    <x v="3"/>
    <n v="4220"/>
    <x v="0"/>
    <x v="3"/>
    <x v="9"/>
    <x v="9"/>
    <n v="400"/>
  </r>
  <r>
    <x v="232"/>
    <x v="1"/>
    <s v="2023-2024"/>
    <x v="0"/>
    <x v="9"/>
    <x v="4"/>
    <x v="4"/>
    <n v="3076"/>
    <x v="0"/>
    <x v="7"/>
    <x v="0"/>
    <x v="0"/>
    <n v="85"/>
  </r>
  <r>
    <x v="405"/>
    <x v="2"/>
    <s v="2025-2026"/>
    <x v="0"/>
    <x v="52"/>
    <x v="3"/>
    <x v="3"/>
    <n v="4053"/>
    <x v="0"/>
    <x v="10"/>
    <x v="5"/>
    <x v="5"/>
    <n v="496"/>
  </r>
  <r>
    <x v="312"/>
    <x v="0"/>
    <s v="2024-2025"/>
    <x v="0"/>
    <x v="77"/>
    <x v="5"/>
    <x v="5"/>
    <n v="7018"/>
    <x v="0"/>
    <x v="9"/>
    <x v="9"/>
    <x v="9"/>
    <n v="141"/>
  </r>
  <r>
    <x v="349"/>
    <x v="1"/>
    <s v="2023-2024"/>
    <x v="1"/>
    <x v="39"/>
    <x v="0"/>
    <x v="0"/>
    <n v="6330"/>
    <x v="0"/>
    <x v="14"/>
    <x v="7"/>
    <x v="7"/>
    <n v="236"/>
  </r>
  <r>
    <x v="164"/>
    <x v="1"/>
    <s v="2023-2024"/>
    <x v="1"/>
    <x v="0"/>
    <x v="0"/>
    <x v="0"/>
    <n v="6021"/>
    <x v="0"/>
    <x v="0"/>
    <x v="9"/>
    <x v="9"/>
    <n v="60"/>
  </r>
  <r>
    <x v="147"/>
    <x v="0"/>
    <s v="2024-2025"/>
    <x v="0"/>
    <x v="41"/>
    <x v="5"/>
    <x v="5"/>
    <n v="7320"/>
    <x v="0"/>
    <x v="9"/>
    <x v="9"/>
    <x v="9"/>
    <n v="392"/>
  </r>
  <r>
    <x v="451"/>
    <x v="0"/>
    <s v="2024-2025"/>
    <x v="0"/>
    <x v="23"/>
    <x v="1"/>
    <x v="1"/>
    <n v="2650"/>
    <x v="0"/>
    <x v="11"/>
    <x v="4"/>
    <x v="4"/>
    <n v="397"/>
  </r>
  <r>
    <x v="714"/>
    <x v="0"/>
    <s v="2024-2025"/>
    <x v="0"/>
    <x v="18"/>
    <x v="6"/>
    <x v="6"/>
    <n v="5168"/>
    <x v="0"/>
    <x v="13"/>
    <x v="4"/>
    <x v="4"/>
    <n v="502"/>
  </r>
  <r>
    <x v="679"/>
    <x v="2"/>
    <s v="2025-2026"/>
    <x v="0"/>
    <x v="67"/>
    <x v="3"/>
    <x v="3"/>
    <n v="4551"/>
    <x v="0"/>
    <x v="15"/>
    <x v="8"/>
    <x v="8"/>
    <n v="500"/>
  </r>
  <r>
    <x v="305"/>
    <x v="2"/>
    <s v="2025-2026"/>
    <x v="1"/>
    <x v="31"/>
    <x v="1"/>
    <x v="1"/>
    <n v="2116"/>
    <x v="0"/>
    <x v="4"/>
    <x v="0"/>
    <x v="0"/>
    <n v="266"/>
  </r>
  <r>
    <x v="479"/>
    <x v="2"/>
    <s v="2025-2026"/>
    <x v="0"/>
    <x v="8"/>
    <x v="1"/>
    <x v="1"/>
    <n v="2158"/>
    <x v="0"/>
    <x v="4"/>
    <x v="0"/>
    <x v="0"/>
    <n v="445"/>
  </r>
  <r>
    <x v="432"/>
    <x v="0"/>
    <s v="2024-2025"/>
    <x v="0"/>
    <x v="33"/>
    <x v="4"/>
    <x v="4"/>
    <n v="3280"/>
    <x v="0"/>
    <x v="8"/>
    <x v="1"/>
    <x v="1"/>
    <n v="278"/>
  </r>
  <r>
    <x v="614"/>
    <x v="0"/>
    <s v="2024-2025"/>
    <x v="0"/>
    <x v="18"/>
    <x v="6"/>
    <x v="6"/>
    <n v="5168"/>
    <x v="0"/>
    <x v="13"/>
    <x v="0"/>
    <x v="0"/>
    <n v="720"/>
  </r>
  <r>
    <x v="132"/>
    <x v="0"/>
    <s v="2024-2025"/>
    <x v="0"/>
    <x v="25"/>
    <x v="4"/>
    <x v="4"/>
    <n v="3550"/>
    <x v="0"/>
    <x v="8"/>
    <x v="3"/>
    <x v="3"/>
    <n v="366"/>
  </r>
  <r>
    <x v="473"/>
    <x v="1"/>
    <s v="2023-2024"/>
    <x v="0"/>
    <x v="67"/>
    <x v="3"/>
    <x v="3"/>
    <n v="4551"/>
    <x v="0"/>
    <x v="15"/>
    <x v="0"/>
    <x v="0"/>
    <n v="754"/>
  </r>
  <r>
    <x v="647"/>
    <x v="0"/>
    <s v="2024-2025"/>
    <x v="0"/>
    <x v="84"/>
    <x v="3"/>
    <x v="3"/>
    <n v="4215"/>
    <x v="0"/>
    <x v="3"/>
    <x v="8"/>
    <x v="8"/>
    <n v="662"/>
  </r>
  <r>
    <x v="189"/>
    <x v="2"/>
    <s v="2025-2026"/>
    <x v="0"/>
    <x v="56"/>
    <x v="1"/>
    <x v="1"/>
    <n v="2795"/>
    <x v="0"/>
    <x v="11"/>
    <x v="9"/>
    <x v="9"/>
    <n v="772"/>
  </r>
  <r>
    <x v="709"/>
    <x v="0"/>
    <s v="2024-2025"/>
    <x v="1"/>
    <x v="95"/>
    <x v="7"/>
    <x v="7"/>
    <n v="870"/>
    <x v="0"/>
    <x v="19"/>
    <x v="9"/>
    <x v="9"/>
    <n v="339"/>
  </r>
  <r>
    <x v="623"/>
    <x v="2"/>
    <s v="2025-2026"/>
    <x v="0"/>
    <x v="33"/>
    <x v="4"/>
    <x v="4"/>
    <n v="3280"/>
    <x v="0"/>
    <x v="8"/>
    <x v="1"/>
    <x v="1"/>
    <n v="783"/>
  </r>
  <r>
    <x v="4"/>
    <x v="0"/>
    <s v="2024-2025"/>
    <x v="1"/>
    <x v="63"/>
    <x v="1"/>
    <x v="1"/>
    <n v="2015"/>
    <x v="0"/>
    <x v="5"/>
    <x v="9"/>
    <x v="9"/>
    <n v="243"/>
  </r>
  <r>
    <x v="490"/>
    <x v="1"/>
    <s v="2023-2024"/>
    <x v="1"/>
    <x v="35"/>
    <x v="3"/>
    <x v="3"/>
    <n v="4558"/>
    <x v="0"/>
    <x v="15"/>
    <x v="0"/>
    <x v="0"/>
    <n v="574"/>
  </r>
  <r>
    <x v="613"/>
    <x v="2"/>
    <s v="2025-2026"/>
    <x v="0"/>
    <x v="13"/>
    <x v="1"/>
    <x v="1"/>
    <n v="2480"/>
    <x v="0"/>
    <x v="1"/>
    <x v="4"/>
    <x v="4"/>
    <n v="366"/>
  </r>
  <r>
    <x v="599"/>
    <x v="2"/>
    <s v="2025-2026"/>
    <x v="0"/>
    <x v="42"/>
    <x v="3"/>
    <x v="3"/>
    <n v="4870"/>
    <x v="0"/>
    <x v="12"/>
    <x v="9"/>
    <x v="9"/>
    <n v="145"/>
  </r>
  <r>
    <x v="384"/>
    <x v="1"/>
    <s v="2023-2024"/>
    <x v="1"/>
    <x v="63"/>
    <x v="1"/>
    <x v="1"/>
    <n v="2015"/>
    <x v="0"/>
    <x v="5"/>
    <x v="4"/>
    <x v="4"/>
    <n v="217"/>
  </r>
  <r>
    <x v="496"/>
    <x v="0"/>
    <s v="2024-2025"/>
    <x v="0"/>
    <x v="56"/>
    <x v="1"/>
    <x v="1"/>
    <n v="2795"/>
    <x v="0"/>
    <x v="11"/>
    <x v="4"/>
    <x v="4"/>
    <n v="632"/>
  </r>
  <r>
    <x v="673"/>
    <x v="0"/>
    <s v="2024-2025"/>
    <x v="0"/>
    <x v="29"/>
    <x v="4"/>
    <x v="4"/>
    <n v="3500"/>
    <x v="0"/>
    <x v="8"/>
    <x v="4"/>
    <x v="4"/>
    <n v="380"/>
  </r>
  <r>
    <x v="251"/>
    <x v="1"/>
    <s v="2023-2024"/>
    <x v="1"/>
    <x v="6"/>
    <x v="0"/>
    <x v="0"/>
    <n v="6010"/>
    <x v="0"/>
    <x v="0"/>
    <x v="9"/>
    <x v="9"/>
    <n v="151"/>
  </r>
  <r>
    <x v="76"/>
    <x v="2"/>
    <s v="2025-2026"/>
    <x v="1"/>
    <x v="39"/>
    <x v="0"/>
    <x v="0"/>
    <n v="6330"/>
    <x v="0"/>
    <x v="14"/>
    <x v="9"/>
    <x v="9"/>
    <n v="35"/>
  </r>
  <r>
    <x v="613"/>
    <x v="2"/>
    <s v="2025-2026"/>
    <x v="0"/>
    <x v="67"/>
    <x v="3"/>
    <x v="3"/>
    <n v="4551"/>
    <x v="0"/>
    <x v="15"/>
    <x v="4"/>
    <x v="4"/>
    <n v="413"/>
  </r>
  <r>
    <x v="562"/>
    <x v="2"/>
    <s v="2025-2026"/>
    <x v="0"/>
    <x v="60"/>
    <x v="1"/>
    <x v="1"/>
    <n v="2541"/>
    <x v="0"/>
    <x v="2"/>
    <x v="4"/>
    <x v="4"/>
    <n v="732"/>
  </r>
  <r>
    <x v="159"/>
    <x v="0"/>
    <s v="2024-2025"/>
    <x v="0"/>
    <x v="13"/>
    <x v="1"/>
    <x v="1"/>
    <n v="2480"/>
    <x v="0"/>
    <x v="1"/>
    <x v="9"/>
    <x v="9"/>
    <n v="469"/>
  </r>
  <r>
    <x v="379"/>
    <x v="0"/>
    <s v="2024-2025"/>
    <x v="1"/>
    <x v="24"/>
    <x v="1"/>
    <x v="1"/>
    <n v="2120"/>
    <x v="0"/>
    <x v="4"/>
    <x v="9"/>
    <x v="9"/>
    <n v="44"/>
  </r>
  <r>
    <x v="192"/>
    <x v="1"/>
    <s v="2023-2024"/>
    <x v="0"/>
    <x v="69"/>
    <x v="4"/>
    <x v="4"/>
    <n v="3199"/>
    <x v="0"/>
    <x v="6"/>
    <x v="2"/>
    <x v="2"/>
    <n v="116"/>
  </r>
  <r>
    <x v="721"/>
    <x v="2"/>
    <s v="2025-2026"/>
    <x v="1"/>
    <x v="34"/>
    <x v="4"/>
    <x v="4"/>
    <n v="3018"/>
    <x v="0"/>
    <x v="7"/>
    <x v="4"/>
    <x v="4"/>
    <n v="174"/>
  </r>
  <r>
    <x v="492"/>
    <x v="2"/>
    <s v="2025-2026"/>
    <x v="1"/>
    <x v="34"/>
    <x v="4"/>
    <x v="4"/>
    <n v="3018"/>
    <x v="0"/>
    <x v="7"/>
    <x v="3"/>
    <x v="3"/>
    <n v="323"/>
  </r>
  <r>
    <x v="375"/>
    <x v="1"/>
    <s v="2023-2024"/>
    <x v="0"/>
    <x v="6"/>
    <x v="0"/>
    <x v="0"/>
    <n v="6010"/>
    <x v="0"/>
    <x v="0"/>
    <x v="9"/>
    <x v="9"/>
    <n v="482"/>
  </r>
  <r>
    <x v="510"/>
    <x v="2"/>
    <s v="2025-2026"/>
    <x v="0"/>
    <x v="60"/>
    <x v="1"/>
    <x v="1"/>
    <n v="2541"/>
    <x v="0"/>
    <x v="2"/>
    <x v="4"/>
    <x v="4"/>
    <n v="618"/>
  </r>
  <r>
    <x v="176"/>
    <x v="2"/>
    <s v="2025-2026"/>
    <x v="0"/>
    <x v="26"/>
    <x v="0"/>
    <x v="0"/>
    <n v="6280"/>
    <x v="0"/>
    <x v="14"/>
    <x v="4"/>
    <x v="4"/>
    <n v="585"/>
  </r>
  <r>
    <x v="493"/>
    <x v="2"/>
    <s v="2025-2026"/>
    <x v="0"/>
    <x v="86"/>
    <x v="0"/>
    <x v="0"/>
    <n v="6725"/>
    <x v="0"/>
    <x v="20"/>
    <x v="0"/>
    <x v="0"/>
    <n v="723"/>
  </r>
  <r>
    <x v="612"/>
    <x v="0"/>
    <s v="2024-2025"/>
    <x v="0"/>
    <x v="80"/>
    <x v="0"/>
    <x v="0"/>
    <n v="6109"/>
    <x v="0"/>
    <x v="14"/>
    <x v="0"/>
    <x v="0"/>
    <n v="722"/>
  </r>
  <r>
    <x v="286"/>
    <x v="0"/>
    <s v="2024-2025"/>
    <x v="1"/>
    <x v="64"/>
    <x v="1"/>
    <x v="1"/>
    <n v="2350"/>
    <x v="0"/>
    <x v="1"/>
    <x v="6"/>
    <x v="6"/>
    <n v="650"/>
  </r>
  <r>
    <x v="490"/>
    <x v="1"/>
    <s v="2023-2024"/>
    <x v="0"/>
    <x v="5"/>
    <x v="1"/>
    <x v="1"/>
    <n v="2067"/>
    <x v="0"/>
    <x v="5"/>
    <x v="9"/>
    <x v="9"/>
    <n v="786"/>
  </r>
  <r>
    <x v="538"/>
    <x v="0"/>
    <s v="2024-2025"/>
    <x v="1"/>
    <x v="40"/>
    <x v="4"/>
    <x v="4"/>
    <n v="3353"/>
    <x v="0"/>
    <x v="8"/>
    <x v="4"/>
    <x v="4"/>
    <n v="221"/>
  </r>
  <r>
    <x v="58"/>
    <x v="2"/>
    <s v="2025-2026"/>
    <x v="0"/>
    <x v="60"/>
    <x v="1"/>
    <x v="1"/>
    <n v="2541"/>
    <x v="0"/>
    <x v="2"/>
    <x v="3"/>
    <x v="3"/>
    <n v="698"/>
  </r>
  <r>
    <x v="85"/>
    <x v="2"/>
    <s v="2025-2026"/>
    <x v="1"/>
    <x v="0"/>
    <x v="0"/>
    <x v="0"/>
    <n v="6021"/>
    <x v="0"/>
    <x v="0"/>
    <x v="0"/>
    <x v="0"/>
    <n v="119"/>
  </r>
  <r>
    <x v="9"/>
    <x v="0"/>
    <s v="2024-2025"/>
    <x v="0"/>
    <x v="92"/>
    <x v="3"/>
    <x v="3"/>
    <n v="4305"/>
    <x v="0"/>
    <x v="3"/>
    <x v="4"/>
    <x v="4"/>
    <n v="582"/>
  </r>
  <r>
    <x v="301"/>
    <x v="0"/>
    <s v="2024-2025"/>
    <x v="0"/>
    <x v="56"/>
    <x v="1"/>
    <x v="1"/>
    <n v="2795"/>
    <x v="0"/>
    <x v="11"/>
    <x v="0"/>
    <x v="0"/>
    <n v="749"/>
  </r>
  <r>
    <x v="584"/>
    <x v="0"/>
    <s v="2024-2025"/>
    <x v="0"/>
    <x v="4"/>
    <x v="1"/>
    <x v="1"/>
    <n v="2154"/>
    <x v="0"/>
    <x v="4"/>
    <x v="3"/>
    <x v="3"/>
    <n v="619"/>
  </r>
  <r>
    <x v="47"/>
    <x v="2"/>
    <s v="2025-2026"/>
    <x v="0"/>
    <x v="46"/>
    <x v="3"/>
    <x v="3"/>
    <n v="4740"/>
    <x v="0"/>
    <x v="17"/>
    <x v="9"/>
    <x v="9"/>
    <n v="202"/>
  </r>
  <r>
    <x v="612"/>
    <x v="0"/>
    <s v="2024-2025"/>
    <x v="1"/>
    <x v="39"/>
    <x v="0"/>
    <x v="0"/>
    <n v="6330"/>
    <x v="0"/>
    <x v="14"/>
    <x v="4"/>
    <x v="4"/>
    <n v="399"/>
  </r>
  <r>
    <x v="16"/>
    <x v="1"/>
    <s v="2023-2024"/>
    <x v="0"/>
    <x v="41"/>
    <x v="5"/>
    <x v="5"/>
    <n v="7320"/>
    <x v="0"/>
    <x v="9"/>
    <x v="0"/>
    <x v="0"/>
    <n v="764"/>
  </r>
  <r>
    <x v="5"/>
    <x v="0"/>
    <s v="2024-2025"/>
    <x v="0"/>
    <x v="49"/>
    <x v="4"/>
    <x v="4"/>
    <n v="3134"/>
    <x v="0"/>
    <x v="6"/>
    <x v="4"/>
    <x v="4"/>
    <n v="105"/>
  </r>
  <r>
    <x v="600"/>
    <x v="2"/>
    <s v="2025-2026"/>
    <x v="0"/>
    <x v="27"/>
    <x v="4"/>
    <x v="4"/>
    <n v="3066"/>
    <x v="0"/>
    <x v="7"/>
    <x v="3"/>
    <x v="3"/>
    <n v="408"/>
  </r>
  <r>
    <x v="560"/>
    <x v="0"/>
    <s v="2024-2025"/>
    <x v="0"/>
    <x v="28"/>
    <x v="1"/>
    <x v="1"/>
    <n v="2830"/>
    <x v="0"/>
    <x v="11"/>
    <x v="9"/>
    <x v="9"/>
    <n v="276"/>
  </r>
  <r>
    <x v="371"/>
    <x v="0"/>
    <s v="2024-2025"/>
    <x v="1"/>
    <x v="88"/>
    <x v="6"/>
    <x v="6"/>
    <n v="5011"/>
    <x v="0"/>
    <x v="13"/>
    <x v="9"/>
    <x v="9"/>
    <n v="401"/>
  </r>
  <r>
    <x v="42"/>
    <x v="0"/>
    <s v="2024-2025"/>
    <x v="0"/>
    <x v="76"/>
    <x v="1"/>
    <x v="1"/>
    <n v="2031"/>
    <x v="0"/>
    <x v="5"/>
    <x v="0"/>
    <x v="0"/>
    <n v="28"/>
  </r>
  <r>
    <x v="124"/>
    <x v="0"/>
    <s v="2024-2025"/>
    <x v="1"/>
    <x v="31"/>
    <x v="1"/>
    <x v="1"/>
    <n v="2116"/>
    <x v="0"/>
    <x v="4"/>
    <x v="5"/>
    <x v="5"/>
    <n v="212"/>
  </r>
  <r>
    <x v="198"/>
    <x v="2"/>
    <s v="2025-2026"/>
    <x v="0"/>
    <x v="23"/>
    <x v="1"/>
    <x v="1"/>
    <n v="2650"/>
    <x v="0"/>
    <x v="11"/>
    <x v="0"/>
    <x v="0"/>
    <n v="412"/>
  </r>
  <r>
    <x v="360"/>
    <x v="2"/>
    <s v="2025-2026"/>
    <x v="1"/>
    <x v="91"/>
    <x v="1"/>
    <x v="1"/>
    <n v="2064"/>
    <x v="0"/>
    <x v="5"/>
    <x v="5"/>
    <x v="5"/>
    <n v="451"/>
  </r>
  <r>
    <x v="270"/>
    <x v="0"/>
    <s v="2024-2025"/>
    <x v="0"/>
    <x v="12"/>
    <x v="3"/>
    <x v="3"/>
    <n v="4068"/>
    <x v="0"/>
    <x v="10"/>
    <x v="7"/>
    <x v="7"/>
    <n v="717"/>
  </r>
  <r>
    <x v="488"/>
    <x v="0"/>
    <s v="2024-2025"/>
    <x v="0"/>
    <x v="36"/>
    <x v="4"/>
    <x v="4"/>
    <n v="3148"/>
    <x v="0"/>
    <x v="6"/>
    <x v="4"/>
    <x v="4"/>
    <n v="98"/>
  </r>
  <r>
    <x v="688"/>
    <x v="0"/>
    <s v="2024-2025"/>
    <x v="0"/>
    <x v="76"/>
    <x v="1"/>
    <x v="1"/>
    <n v="2031"/>
    <x v="0"/>
    <x v="5"/>
    <x v="8"/>
    <x v="8"/>
    <n v="325"/>
  </r>
  <r>
    <x v="602"/>
    <x v="0"/>
    <s v="2024-2025"/>
    <x v="1"/>
    <x v="64"/>
    <x v="1"/>
    <x v="1"/>
    <n v="2350"/>
    <x v="0"/>
    <x v="1"/>
    <x v="7"/>
    <x v="7"/>
    <n v="233"/>
  </r>
  <r>
    <x v="194"/>
    <x v="2"/>
    <s v="2025-2026"/>
    <x v="0"/>
    <x v="7"/>
    <x v="4"/>
    <x v="4"/>
    <n v="3175"/>
    <x v="0"/>
    <x v="6"/>
    <x v="4"/>
    <x v="4"/>
    <n v="589"/>
  </r>
  <r>
    <x v="654"/>
    <x v="2"/>
    <s v="2025-2026"/>
    <x v="0"/>
    <x v="33"/>
    <x v="4"/>
    <x v="4"/>
    <n v="3280"/>
    <x v="0"/>
    <x v="8"/>
    <x v="9"/>
    <x v="9"/>
    <n v="622"/>
  </r>
  <r>
    <x v="35"/>
    <x v="0"/>
    <s v="2024-2025"/>
    <x v="0"/>
    <x v="36"/>
    <x v="4"/>
    <x v="4"/>
    <n v="3148"/>
    <x v="0"/>
    <x v="6"/>
    <x v="4"/>
    <x v="4"/>
    <n v="422"/>
  </r>
  <r>
    <x v="412"/>
    <x v="2"/>
    <s v="2025-2026"/>
    <x v="0"/>
    <x v="78"/>
    <x v="1"/>
    <x v="1"/>
    <n v="2141"/>
    <x v="0"/>
    <x v="4"/>
    <x v="9"/>
    <x v="9"/>
    <n v="628"/>
  </r>
  <r>
    <x v="568"/>
    <x v="0"/>
    <s v="2024-2025"/>
    <x v="0"/>
    <x v="47"/>
    <x v="1"/>
    <x v="1"/>
    <n v="2101"/>
    <x v="0"/>
    <x v="4"/>
    <x v="0"/>
    <x v="0"/>
    <n v="191"/>
  </r>
  <r>
    <x v="338"/>
    <x v="2"/>
    <s v="2025-2026"/>
    <x v="0"/>
    <x v="9"/>
    <x v="4"/>
    <x v="4"/>
    <n v="3076"/>
    <x v="0"/>
    <x v="7"/>
    <x v="4"/>
    <x v="4"/>
    <n v="378"/>
  </r>
  <r>
    <x v="543"/>
    <x v="2"/>
    <s v="2025-2026"/>
    <x v="0"/>
    <x v="45"/>
    <x v="3"/>
    <x v="3"/>
    <n v="4570"/>
    <x v="0"/>
    <x v="15"/>
    <x v="4"/>
    <x v="4"/>
    <n v="481"/>
  </r>
  <r>
    <x v="58"/>
    <x v="2"/>
    <s v="2025-2026"/>
    <x v="0"/>
    <x v="90"/>
    <x v="3"/>
    <x v="3"/>
    <n v="4700"/>
    <x v="0"/>
    <x v="17"/>
    <x v="4"/>
    <x v="4"/>
    <n v="467"/>
  </r>
  <r>
    <x v="201"/>
    <x v="1"/>
    <s v="2023-2024"/>
    <x v="0"/>
    <x v="85"/>
    <x v="0"/>
    <x v="0"/>
    <n v="6530"/>
    <x v="0"/>
    <x v="20"/>
    <x v="2"/>
    <x v="2"/>
    <n v="131"/>
  </r>
  <r>
    <x v="405"/>
    <x v="2"/>
    <s v="2025-2026"/>
    <x v="0"/>
    <x v="47"/>
    <x v="1"/>
    <x v="1"/>
    <n v="2101"/>
    <x v="0"/>
    <x v="4"/>
    <x v="4"/>
    <x v="4"/>
    <n v="427"/>
  </r>
  <r>
    <x v="236"/>
    <x v="0"/>
    <s v="2024-2025"/>
    <x v="1"/>
    <x v="11"/>
    <x v="5"/>
    <x v="5"/>
    <n v="7010"/>
    <x v="0"/>
    <x v="9"/>
    <x v="9"/>
    <x v="9"/>
    <n v="748"/>
  </r>
  <r>
    <x v="561"/>
    <x v="1"/>
    <s v="2023-2024"/>
    <x v="0"/>
    <x v="50"/>
    <x v="4"/>
    <x v="4"/>
    <n v="3179"/>
    <x v="0"/>
    <x v="6"/>
    <x v="4"/>
    <x v="4"/>
    <n v="660"/>
  </r>
  <r>
    <x v="297"/>
    <x v="1"/>
    <s v="2023-2024"/>
    <x v="1"/>
    <x v="75"/>
    <x v="0"/>
    <x v="0"/>
    <n v="6450"/>
    <x v="0"/>
    <x v="20"/>
    <x v="9"/>
    <x v="9"/>
    <n v="611"/>
  </r>
  <r>
    <x v="428"/>
    <x v="1"/>
    <s v="2023-2024"/>
    <x v="0"/>
    <x v="85"/>
    <x v="0"/>
    <x v="0"/>
    <n v="6530"/>
    <x v="0"/>
    <x v="20"/>
    <x v="8"/>
    <x v="8"/>
    <n v="547"/>
  </r>
  <r>
    <x v="140"/>
    <x v="0"/>
    <s v="2024-2025"/>
    <x v="0"/>
    <x v="27"/>
    <x v="4"/>
    <x v="4"/>
    <n v="3066"/>
    <x v="0"/>
    <x v="7"/>
    <x v="5"/>
    <x v="5"/>
    <n v="436"/>
  </r>
  <r>
    <x v="323"/>
    <x v="0"/>
    <s v="2024-2025"/>
    <x v="1"/>
    <x v="39"/>
    <x v="0"/>
    <x v="0"/>
    <n v="6330"/>
    <x v="0"/>
    <x v="14"/>
    <x v="4"/>
    <x v="4"/>
    <n v="483"/>
  </r>
  <r>
    <x v="120"/>
    <x v="2"/>
    <s v="2025-2026"/>
    <x v="0"/>
    <x v="37"/>
    <x v="1"/>
    <x v="1"/>
    <n v="2750"/>
    <x v="0"/>
    <x v="11"/>
    <x v="4"/>
    <x v="4"/>
    <n v="729"/>
  </r>
  <r>
    <x v="692"/>
    <x v="1"/>
    <s v="2023-2024"/>
    <x v="0"/>
    <x v="50"/>
    <x v="4"/>
    <x v="4"/>
    <n v="3179"/>
    <x v="0"/>
    <x v="6"/>
    <x v="0"/>
    <x v="0"/>
    <n v="479"/>
  </r>
  <r>
    <x v="10"/>
    <x v="0"/>
    <s v="2024-2025"/>
    <x v="0"/>
    <x v="52"/>
    <x v="3"/>
    <x v="3"/>
    <n v="4053"/>
    <x v="0"/>
    <x v="10"/>
    <x v="3"/>
    <x v="3"/>
    <n v="124"/>
  </r>
  <r>
    <x v="356"/>
    <x v="0"/>
    <s v="2024-2025"/>
    <x v="0"/>
    <x v="78"/>
    <x v="1"/>
    <x v="1"/>
    <n v="2141"/>
    <x v="0"/>
    <x v="4"/>
    <x v="9"/>
    <x v="9"/>
    <n v="789"/>
  </r>
  <r>
    <x v="205"/>
    <x v="0"/>
    <s v="2024-2025"/>
    <x v="0"/>
    <x v="74"/>
    <x v="1"/>
    <x v="1"/>
    <n v="2485"/>
    <x v="0"/>
    <x v="1"/>
    <x v="0"/>
    <x v="0"/>
    <n v="750"/>
  </r>
  <r>
    <x v="681"/>
    <x v="1"/>
    <s v="2023-2024"/>
    <x v="0"/>
    <x v="28"/>
    <x v="1"/>
    <x v="1"/>
    <n v="2830"/>
    <x v="0"/>
    <x v="11"/>
    <x v="5"/>
    <x v="5"/>
    <n v="507"/>
  </r>
  <r>
    <x v="92"/>
    <x v="0"/>
    <s v="2024-2025"/>
    <x v="1"/>
    <x v="65"/>
    <x v="1"/>
    <x v="1"/>
    <n v="2131"/>
    <x v="0"/>
    <x v="4"/>
    <x v="4"/>
    <x v="4"/>
    <n v="527"/>
  </r>
  <r>
    <x v="380"/>
    <x v="0"/>
    <s v="2024-2025"/>
    <x v="0"/>
    <x v="67"/>
    <x v="3"/>
    <x v="3"/>
    <n v="4551"/>
    <x v="0"/>
    <x v="15"/>
    <x v="5"/>
    <x v="5"/>
    <n v="296"/>
  </r>
  <r>
    <x v="162"/>
    <x v="1"/>
    <s v="2023-2024"/>
    <x v="0"/>
    <x v="2"/>
    <x v="2"/>
    <x v="2"/>
    <n v="2617"/>
    <x v="0"/>
    <x v="2"/>
    <x v="9"/>
    <x v="9"/>
    <n v="207"/>
  </r>
  <r>
    <x v="702"/>
    <x v="1"/>
    <s v="2023-2024"/>
    <x v="0"/>
    <x v="7"/>
    <x v="4"/>
    <x v="4"/>
    <n v="3175"/>
    <x v="0"/>
    <x v="6"/>
    <x v="0"/>
    <x v="0"/>
    <n v="239"/>
  </r>
  <r>
    <x v="183"/>
    <x v="0"/>
    <s v="2024-2025"/>
    <x v="0"/>
    <x v="54"/>
    <x v="4"/>
    <x v="4"/>
    <n v="3030"/>
    <x v="0"/>
    <x v="7"/>
    <x v="4"/>
    <x v="4"/>
    <n v="479"/>
  </r>
  <r>
    <x v="258"/>
    <x v="2"/>
    <s v="2025-2026"/>
    <x v="0"/>
    <x v="21"/>
    <x v="3"/>
    <x v="3"/>
    <n v="4012"/>
    <x v="0"/>
    <x v="10"/>
    <x v="9"/>
    <x v="9"/>
    <n v="393"/>
  </r>
  <r>
    <x v="491"/>
    <x v="2"/>
    <s v="2025-2026"/>
    <x v="0"/>
    <x v="51"/>
    <x v="4"/>
    <x v="4"/>
    <n v="3630"/>
    <x v="0"/>
    <x v="16"/>
    <x v="0"/>
    <x v="0"/>
    <n v="279"/>
  </r>
  <r>
    <x v="122"/>
    <x v="1"/>
    <s v="2023-2024"/>
    <x v="0"/>
    <x v="53"/>
    <x v="3"/>
    <x v="3"/>
    <n v="4119"/>
    <x v="0"/>
    <x v="10"/>
    <x v="4"/>
    <x v="4"/>
    <n v="114"/>
  </r>
  <r>
    <x v="440"/>
    <x v="1"/>
    <s v="2023-2024"/>
    <x v="0"/>
    <x v="29"/>
    <x v="4"/>
    <x v="4"/>
    <n v="3500"/>
    <x v="0"/>
    <x v="8"/>
    <x v="0"/>
    <x v="0"/>
    <n v="87"/>
  </r>
  <r>
    <x v="413"/>
    <x v="0"/>
    <s v="2024-2025"/>
    <x v="0"/>
    <x v="25"/>
    <x v="4"/>
    <x v="4"/>
    <n v="3550"/>
    <x v="0"/>
    <x v="8"/>
    <x v="0"/>
    <x v="0"/>
    <n v="722"/>
  </r>
  <r>
    <x v="232"/>
    <x v="1"/>
    <s v="2023-2024"/>
    <x v="1"/>
    <x v="22"/>
    <x v="1"/>
    <x v="1"/>
    <n v="2539"/>
    <x v="0"/>
    <x v="2"/>
    <x v="9"/>
    <x v="9"/>
    <n v="414"/>
  </r>
  <r>
    <x v="100"/>
    <x v="0"/>
    <s v="2024-2025"/>
    <x v="0"/>
    <x v="12"/>
    <x v="3"/>
    <x v="3"/>
    <n v="4068"/>
    <x v="0"/>
    <x v="10"/>
    <x v="4"/>
    <x v="4"/>
    <n v="701"/>
  </r>
  <r>
    <x v="457"/>
    <x v="0"/>
    <s v="2024-2025"/>
    <x v="0"/>
    <x v="94"/>
    <x v="5"/>
    <x v="5"/>
    <n v="7250"/>
    <x v="0"/>
    <x v="9"/>
    <x v="0"/>
    <x v="0"/>
    <n v="464"/>
  </r>
  <r>
    <x v="118"/>
    <x v="1"/>
    <s v="2023-2024"/>
    <x v="0"/>
    <x v="19"/>
    <x v="1"/>
    <x v="1"/>
    <n v="2800"/>
    <x v="0"/>
    <x v="11"/>
    <x v="4"/>
    <x v="4"/>
    <n v="403"/>
  </r>
  <r>
    <x v="608"/>
    <x v="0"/>
    <s v="2024-2025"/>
    <x v="0"/>
    <x v="48"/>
    <x v="3"/>
    <x v="3"/>
    <n v="4566"/>
    <x v="0"/>
    <x v="15"/>
    <x v="4"/>
    <x v="4"/>
    <n v="400"/>
  </r>
  <r>
    <x v="423"/>
    <x v="0"/>
    <s v="2024-2025"/>
    <x v="0"/>
    <x v="33"/>
    <x v="4"/>
    <x v="4"/>
    <n v="3280"/>
    <x v="0"/>
    <x v="8"/>
    <x v="9"/>
    <x v="9"/>
    <n v="191"/>
  </r>
  <r>
    <x v="716"/>
    <x v="0"/>
    <s v="2024-2025"/>
    <x v="0"/>
    <x v="4"/>
    <x v="1"/>
    <x v="1"/>
    <n v="2154"/>
    <x v="0"/>
    <x v="4"/>
    <x v="9"/>
    <x v="9"/>
    <n v="676"/>
  </r>
  <r>
    <x v="533"/>
    <x v="1"/>
    <s v="2023-2024"/>
    <x v="0"/>
    <x v="68"/>
    <x v="7"/>
    <x v="7"/>
    <n v="800"/>
    <x v="0"/>
    <x v="19"/>
    <x v="4"/>
    <x v="4"/>
    <n v="257"/>
  </r>
  <r>
    <x v="721"/>
    <x v="2"/>
    <s v="2025-2026"/>
    <x v="0"/>
    <x v="23"/>
    <x v="1"/>
    <x v="1"/>
    <n v="2650"/>
    <x v="0"/>
    <x v="11"/>
    <x v="4"/>
    <x v="4"/>
    <n v="609"/>
  </r>
  <r>
    <x v="295"/>
    <x v="0"/>
    <s v="2024-2025"/>
    <x v="0"/>
    <x v="36"/>
    <x v="4"/>
    <x v="4"/>
    <n v="3148"/>
    <x v="0"/>
    <x v="6"/>
    <x v="0"/>
    <x v="0"/>
    <n v="135"/>
  </r>
  <r>
    <x v="275"/>
    <x v="0"/>
    <s v="2024-2025"/>
    <x v="1"/>
    <x v="34"/>
    <x v="4"/>
    <x v="4"/>
    <n v="3018"/>
    <x v="0"/>
    <x v="7"/>
    <x v="8"/>
    <x v="8"/>
    <n v="588"/>
  </r>
  <r>
    <x v="496"/>
    <x v="0"/>
    <s v="2024-2025"/>
    <x v="1"/>
    <x v="22"/>
    <x v="1"/>
    <x v="1"/>
    <n v="2539"/>
    <x v="0"/>
    <x v="2"/>
    <x v="4"/>
    <x v="4"/>
    <n v="627"/>
  </r>
  <r>
    <x v="463"/>
    <x v="1"/>
    <s v="2023-2024"/>
    <x v="1"/>
    <x v="66"/>
    <x v="3"/>
    <x v="3"/>
    <n v="4883"/>
    <x v="0"/>
    <x v="12"/>
    <x v="0"/>
    <x v="0"/>
    <n v="737"/>
  </r>
  <r>
    <x v="327"/>
    <x v="2"/>
    <s v="2025-2026"/>
    <x v="0"/>
    <x v="23"/>
    <x v="1"/>
    <x v="1"/>
    <n v="2650"/>
    <x v="0"/>
    <x v="11"/>
    <x v="3"/>
    <x v="3"/>
    <n v="200"/>
  </r>
  <r>
    <x v="271"/>
    <x v="1"/>
    <s v="2023-2024"/>
    <x v="0"/>
    <x v="68"/>
    <x v="7"/>
    <x v="7"/>
    <n v="800"/>
    <x v="0"/>
    <x v="19"/>
    <x v="3"/>
    <x v="3"/>
    <n v="249"/>
  </r>
  <r>
    <x v="547"/>
    <x v="0"/>
    <s v="2024-2025"/>
    <x v="0"/>
    <x v="5"/>
    <x v="1"/>
    <x v="1"/>
    <n v="2067"/>
    <x v="0"/>
    <x v="5"/>
    <x v="4"/>
    <x v="4"/>
    <n v="399"/>
  </r>
  <r>
    <x v="709"/>
    <x v="0"/>
    <s v="2024-2025"/>
    <x v="0"/>
    <x v="2"/>
    <x v="2"/>
    <x v="2"/>
    <n v="2617"/>
    <x v="0"/>
    <x v="2"/>
    <x v="9"/>
    <x v="9"/>
    <n v="262"/>
  </r>
  <r>
    <x v="697"/>
    <x v="0"/>
    <s v="2024-2025"/>
    <x v="0"/>
    <x v="19"/>
    <x v="1"/>
    <x v="1"/>
    <n v="2800"/>
    <x v="0"/>
    <x v="11"/>
    <x v="5"/>
    <x v="5"/>
    <n v="575"/>
  </r>
  <r>
    <x v="248"/>
    <x v="1"/>
    <s v="2023-2024"/>
    <x v="0"/>
    <x v="8"/>
    <x v="1"/>
    <x v="1"/>
    <n v="2158"/>
    <x v="0"/>
    <x v="4"/>
    <x v="9"/>
    <x v="9"/>
    <n v="111"/>
  </r>
  <r>
    <x v="338"/>
    <x v="2"/>
    <s v="2025-2026"/>
    <x v="1"/>
    <x v="63"/>
    <x v="1"/>
    <x v="1"/>
    <n v="2015"/>
    <x v="0"/>
    <x v="5"/>
    <x v="5"/>
    <x v="5"/>
    <n v="193"/>
  </r>
  <r>
    <x v="308"/>
    <x v="0"/>
    <s v="2024-2025"/>
    <x v="1"/>
    <x v="39"/>
    <x v="0"/>
    <x v="0"/>
    <n v="6330"/>
    <x v="0"/>
    <x v="14"/>
    <x v="0"/>
    <x v="0"/>
    <n v="800"/>
  </r>
  <r>
    <x v="41"/>
    <x v="1"/>
    <s v="2023-2024"/>
    <x v="0"/>
    <x v="67"/>
    <x v="3"/>
    <x v="3"/>
    <n v="4551"/>
    <x v="0"/>
    <x v="15"/>
    <x v="3"/>
    <x v="3"/>
    <n v="466"/>
  </r>
  <r>
    <x v="124"/>
    <x v="0"/>
    <s v="2024-2025"/>
    <x v="0"/>
    <x v="59"/>
    <x v="3"/>
    <x v="3"/>
    <n v="4509"/>
    <x v="0"/>
    <x v="3"/>
    <x v="4"/>
    <x v="4"/>
    <n v="314"/>
  </r>
  <r>
    <x v="568"/>
    <x v="0"/>
    <s v="2024-2025"/>
    <x v="0"/>
    <x v="53"/>
    <x v="3"/>
    <x v="3"/>
    <n v="4119"/>
    <x v="0"/>
    <x v="10"/>
    <x v="3"/>
    <x v="3"/>
    <n v="685"/>
  </r>
  <r>
    <x v="488"/>
    <x v="0"/>
    <s v="2024-2025"/>
    <x v="0"/>
    <x v="2"/>
    <x v="2"/>
    <x v="2"/>
    <n v="2617"/>
    <x v="0"/>
    <x v="2"/>
    <x v="7"/>
    <x v="7"/>
    <n v="438"/>
  </r>
  <r>
    <x v="215"/>
    <x v="2"/>
    <s v="2025-2026"/>
    <x v="0"/>
    <x v="57"/>
    <x v="6"/>
    <x v="6"/>
    <n v="5082"/>
    <x v="0"/>
    <x v="13"/>
    <x v="9"/>
    <x v="9"/>
    <n v="280"/>
  </r>
  <r>
    <x v="34"/>
    <x v="0"/>
    <s v="2024-2025"/>
    <x v="0"/>
    <x v="36"/>
    <x v="4"/>
    <x v="4"/>
    <n v="3148"/>
    <x v="0"/>
    <x v="6"/>
    <x v="4"/>
    <x v="4"/>
    <n v="645"/>
  </r>
  <r>
    <x v="708"/>
    <x v="2"/>
    <s v="2025-2026"/>
    <x v="1"/>
    <x v="40"/>
    <x v="4"/>
    <x v="4"/>
    <n v="3353"/>
    <x v="0"/>
    <x v="8"/>
    <x v="4"/>
    <x v="4"/>
    <n v="265"/>
  </r>
  <r>
    <x v="172"/>
    <x v="1"/>
    <s v="2023-2024"/>
    <x v="1"/>
    <x v="40"/>
    <x v="4"/>
    <x v="4"/>
    <n v="3353"/>
    <x v="0"/>
    <x v="8"/>
    <x v="0"/>
    <x v="0"/>
    <n v="678"/>
  </r>
  <r>
    <x v="310"/>
    <x v="0"/>
    <s v="2024-2025"/>
    <x v="1"/>
    <x v="27"/>
    <x v="4"/>
    <x v="4"/>
    <n v="3066"/>
    <x v="0"/>
    <x v="7"/>
    <x v="0"/>
    <x v="0"/>
    <n v="488"/>
  </r>
  <r>
    <x v="355"/>
    <x v="0"/>
    <s v="2024-2025"/>
    <x v="0"/>
    <x v="43"/>
    <x v="1"/>
    <x v="1"/>
    <n v="2560"/>
    <x v="0"/>
    <x v="2"/>
    <x v="3"/>
    <x v="3"/>
    <n v="79"/>
  </r>
  <r>
    <x v="701"/>
    <x v="1"/>
    <s v="2023-2024"/>
    <x v="1"/>
    <x v="34"/>
    <x v="4"/>
    <x v="4"/>
    <n v="3018"/>
    <x v="0"/>
    <x v="7"/>
    <x v="5"/>
    <x v="5"/>
    <n v="782"/>
  </r>
  <r>
    <x v="103"/>
    <x v="1"/>
    <s v="2023-2024"/>
    <x v="0"/>
    <x v="40"/>
    <x v="4"/>
    <x v="4"/>
    <n v="3353"/>
    <x v="0"/>
    <x v="8"/>
    <x v="5"/>
    <x v="5"/>
    <n v="622"/>
  </r>
  <r>
    <x v="683"/>
    <x v="0"/>
    <s v="2024-2025"/>
    <x v="0"/>
    <x v="52"/>
    <x v="3"/>
    <x v="3"/>
    <n v="4053"/>
    <x v="0"/>
    <x v="10"/>
    <x v="4"/>
    <x v="4"/>
    <n v="49"/>
  </r>
  <r>
    <x v="199"/>
    <x v="0"/>
    <s v="2024-2025"/>
    <x v="0"/>
    <x v="25"/>
    <x v="4"/>
    <x v="4"/>
    <n v="3550"/>
    <x v="0"/>
    <x v="8"/>
    <x v="4"/>
    <x v="4"/>
    <n v="612"/>
  </r>
  <r>
    <x v="124"/>
    <x v="0"/>
    <s v="2024-2025"/>
    <x v="0"/>
    <x v="19"/>
    <x v="1"/>
    <x v="1"/>
    <n v="2800"/>
    <x v="0"/>
    <x v="11"/>
    <x v="3"/>
    <x v="3"/>
    <n v="266"/>
  </r>
  <r>
    <x v="302"/>
    <x v="1"/>
    <s v="2023-2024"/>
    <x v="1"/>
    <x v="65"/>
    <x v="1"/>
    <x v="1"/>
    <n v="2131"/>
    <x v="0"/>
    <x v="4"/>
    <x v="0"/>
    <x v="0"/>
    <n v="311"/>
  </r>
  <r>
    <x v="31"/>
    <x v="1"/>
    <s v="2023-2024"/>
    <x v="0"/>
    <x v="55"/>
    <x v="3"/>
    <x v="3"/>
    <n v="4703"/>
    <x v="0"/>
    <x v="17"/>
    <x v="4"/>
    <x v="4"/>
    <n v="760"/>
  </r>
  <r>
    <x v="618"/>
    <x v="0"/>
    <s v="2024-2025"/>
    <x v="0"/>
    <x v="36"/>
    <x v="4"/>
    <x v="4"/>
    <n v="3148"/>
    <x v="0"/>
    <x v="6"/>
    <x v="8"/>
    <x v="8"/>
    <n v="447"/>
  </r>
  <r>
    <x v="6"/>
    <x v="1"/>
    <s v="2023-2024"/>
    <x v="0"/>
    <x v="78"/>
    <x v="1"/>
    <x v="1"/>
    <n v="2141"/>
    <x v="0"/>
    <x v="4"/>
    <x v="0"/>
    <x v="0"/>
    <n v="728"/>
  </r>
  <r>
    <x v="61"/>
    <x v="1"/>
    <s v="2023-2024"/>
    <x v="0"/>
    <x v="21"/>
    <x v="3"/>
    <x v="3"/>
    <n v="4012"/>
    <x v="0"/>
    <x v="10"/>
    <x v="1"/>
    <x v="1"/>
    <n v="96"/>
  </r>
  <r>
    <x v="462"/>
    <x v="2"/>
    <s v="2025-2026"/>
    <x v="1"/>
    <x v="31"/>
    <x v="1"/>
    <x v="1"/>
    <n v="2116"/>
    <x v="0"/>
    <x v="4"/>
    <x v="4"/>
    <x v="4"/>
    <n v="706"/>
  </r>
  <r>
    <x v="545"/>
    <x v="1"/>
    <s v="2023-2024"/>
    <x v="0"/>
    <x v="15"/>
    <x v="1"/>
    <x v="1"/>
    <n v="2020"/>
    <x v="0"/>
    <x v="5"/>
    <x v="5"/>
    <x v="5"/>
    <n v="203"/>
  </r>
  <r>
    <x v="534"/>
    <x v="1"/>
    <s v="2023-2024"/>
    <x v="0"/>
    <x v="53"/>
    <x v="3"/>
    <x v="3"/>
    <n v="4119"/>
    <x v="0"/>
    <x v="10"/>
    <x v="5"/>
    <x v="5"/>
    <n v="775"/>
  </r>
  <r>
    <x v="291"/>
    <x v="0"/>
    <s v="2024-2025"/>
    <x v="0"/>
    <x v="69"/>
    <x v="4"/>
    <x v="4"/>
    <n v="3199"/>
    <x v="0"/>
    <x v="6"/>
    <x v="4"/>
    <x v="4"/>
    <n v="502"/>
  </r>
  <r>
    <x v="242"/>
    <x v="2"/>
    <s v="2025-2026"/>
    <x v="0"/>
    <x v="12"/>
    <x v="3"/>
    <x v="3"/>
    <n v="4068"/>
    <x v="0"/>
    <x v="10"/>
    <x v="0"/>
    <x v="0"/>
    <n v="256"/>
  </r>
  <r>
    <x v="566"/>
    <x v="0"/>
    <s v="2024-2025"/>
    <x v="1"/>
    <x v="40"/>
    <x v="4"/>
    <x v="4"/>
    <n v="3353"/>
    <x v="0"/>
    <x v="8"/>
    <x v="4"/>
    <x v="4"/>
    <n v="548"/>
  </r>
  <r>
    <x v="720"/>
    <x v="1"/>
    <s v="2023-2024"/>
    <x v="0"/>
    <x v="47"/>
    <x v="1"/>
    <x v="1"/>
    <n v="2101"/>
    <x v="0"/>
    <x v="4"/>
    <x v="4"/>
    <x v="4"/>
    <n v="161"/>
  </r>
  <r>
    <x v="229"/>
    <x v="1"/>
    <s v="2023-2024"/>
    <x v="0"/>
    <x v="84"/>
    <x v="3"/>
    <x v="3"/>
    <n v="4215"/>
    <x v="0"/>
    <x v="3"/>
    <x v="5"/>
    <x v="5"/>
    <n v="84"/>
  </r>
  <r>
    <x v="137"/>
    <x v="2"/>
    <s v="2025-2026"/>
    <x v="0"/>
    <x v="81"/>
    <x v="3"/>
    <x v="3"/>
    <n v="4680"/>
    <x v="0"/>
    <x v="17"/>
    <x v="4"/>
    <x v="4"/>
    <n v="99"/>
  </r>
  <r>
    <x v="275"/>
    <x v="0"/>
    <s v="2024-2025"/>
    <x v="0"/>
    <x v="40"/>
    <x v="4"/>
    <x v="4"/>
    <n v="3353"/>
    <x v="0"/>
    <x v="8"/>
    <x v="3"/>
    <x v="3"/>
    <n v="737"/>
  </r>
  <r>
    <x v="480"/>
    <x v="0"/>
    <s v="2024-2025"/>
    <x v="1"/>
    <x v="63"/>
    <x v="1"/>
    <x v="1"/>
    <n v="2015"/>
    <x v="0"/>
    <x v="5"/>
    <x v="9"/>
    <x v="9"/>
    <n v="272"/>
  </r>
  <r>
    <x v="179"/>
    <x v="0"/>
    <s v="2024-2025"/>
    <x v="0"/>
    <x v="33"/>
    <x v="4"/>
    <x v="4"/>
    <n v="3280"/>
    <x v="0"/>
    <x v="8"/>
    <x v="9"/>
    <x v="9"/>
    <n v="163"/>
  </r>
  <r>
    <x v="234"/>
    <x v="1"/>
    <s v="2023-2024"/>
    <x v="0"/>
    <x v="43"/>
    <x v="1"/>
    <x v="1"/>
    <n v="2560"/>
    <x v="0"/>
    <x v="2"/>
    <x v="4"/>
    <x v="4"/>
    <n v="51"/>
  </r>
  <r>
    <x v="331"/>
    <x v="0"/>
    <s v="2024-2025"/>
    <x v="1"/>
    <x v="64"/>
    <x v="1"/>
    <x v="1"/>
    <n v="2350"/>
    <x v="0"/>
    <x v="1"/>
    <x v="4"/>
    <x v="4"/>
    <n v="412"/>
  </r>
  <r>
    <x v="590"/>
    <x v="1"/>
    <s v="2023-2024"/>
    <x v="0"/>
    <x v="41"/>
    <x v="5"/>
    <x v="5"/>
    <n v="7320"/>
    <x v="0"/>
    <x v="9"/>
    <x v="4"/>
    <x v="4"/>
    <n v="714"/>
  </r>
  <r>
    <x v="119"/>
    <x v="0"/>
    <s v="2024-2025"/>
    <x v="0"/>
    <x v="28"/>
    <x v="1"/>
    <x v="1"/>
    <n v="2830"/>
    <x v="0"/>
    <x v="11"/>
    <x v="4"/>
    <x v="4"/>
    <n v="744"/>
  </r>
  <r>
    <x v="319"/>
    <x v="2"/>
    <s v="2025-2026"/>
    <x v="0"/>
    <x v="60"/>
    <x v="1"/>
    <x v="1"/>
    <n v="2541"/>
    <x v="0"/>
    <x v="2"/>
    <x v="5"/>
    <x v="5"/>
    <n v="605"/>
  </r>
  <r>
    <x v="456"/>
    <x v="2"/>
    <s v="2025-2026"/>
    <x v="0"/>
    <x v="1"/>
    <x v="1"/>
    <x v="1"/>
    <n v="2478"/>
    <x v="0"/>
    <x v="1"/>
    <x v="9"/>
    <x v="9"/>
    <n v="416"/>
  </r>
  <r>
    <x v="242"/>
    <x v="2"/>
    <s v="2025-2026"/>
    <x v="1"/>
    <x v="0"/>
    <x v="0"/>
    <x v="0"/>
    <n v="6021"/>
    <x v="0"/>
    <x v="0"/>
    <x v="4"/>
    <x v="4"/>
    <n v="506"/>
  </r>
  <r>
    <x v="215"/>
    <x v="2"/>
    <s v="2025-2026"/>
    <x v="0"/>
    <x v="60"/>
    <x v="1"/>
    <x v="1"/>
    <n v="2541"/>
    <x v="0"/>
    <x v="2"/>
    <x v="9"/>
    <x v="9"/>
    <n v="676"/>
  </r>
  <r>
    <x v="442"/>
    <x v="0"/>
    <s v="2024-2025"/>
    <x v="0"/>
    <x v="25"/>
    <x v="4"/>
    <x v="4"/>
    <n v="3550"/>
    <x v="0"/>
    <x v="8"/>
    <x v="5"/>
    <x v="5"/>
    <n v="237"/>
  </r>
  <r>
    <x v="559"/>
    <x v="0"/>
    <s v="2024-2025"/>
    <x v="0"/>
    <x v="15"/>
    <x v="1"/>
    <x v="1"/>
    <n v="2020"/>
    <x v="0"/>
    <x v="5"/>
    <x v="7"/>
    <x v="7"/>
    <n v="335"/>
  </r>
  <r>
    <x v="105"/>
    <x v="0"/>
    <s v="2024-2025"/>
    <x v="0"/>
    <x v="68"/>
    <x v="7"/>
    <x v="7"/>
    <n v="800"/>
    <x v="0"/>
    <x v="19"/>
    <x v="4"/>
    <x v="4"/>
    <n v="412"/>
  </r>
  <r>
    <x v="3"/>
    <x v="0"/>
    <s v="2024-2025"/>
    <x v="0"/>
    <x v="59"/>
    <x v="3"/>
    <x v="3"/>
    <n v="4509"/>
    <x v="0"/>
    <x v="3"/>
    <x v="5"/>
    <x v="5"/>
    <n v="415"/>
  </r>
  <r>
    <x v="341"/>
    <x v="0"/>
    <s v="2024-2025"/>
    <x v="0"/>
    <x v="35"/>
    <x v="3"/>
    <x v="3"/>
    <n v="4558"/>
    <x v="0"/>
    <x v="15"/>
    <x v="3"/>
    <x v="3"/>
    <n v="656"/>
  </r>
  <r>
    <x v="598"/>
    <x v="0"/>
    <s v="2024-2025"/>
    <x v="0"/>
    <x v="73"/>
    <x v="6"/>
    <x v="6"/>
    <n v="5607"/>
    <x v="0"/>
    <x v="18"/>
    <x v="4"/>
    <x v="4"/>
    <n v="115"/>
  </r>
  <r>
    <x v="129"/>
    <x v="0"/>
    <s v="2024-2025"/>
    <x v="0"/>
    <x v="52"/>
    <x v="3"/>
    <x v="3"/>
    <n v="4053"/>
    <x v="0"/>
    <x v="10"/>
    <x v="4"/>
    <x v="4"/>
    <n v="360"/>
  </r>
  <r>
    <x v="395"/>
    <x v="0"/>
    <s v="2024-2025"/>
    <x v="0"/>
    <x v="7"/>
    <x v="4"/>
    <x v="4"/>
    <n v="3175"/>
    <x v="0"/>
    <x v="6"/>
    <x v="5"/>
    <x v="5"/>
    <n v="548"/>
  </r>
  <r>
    <x v="380"/>
    <x v="0"/>
    <s v="2024-2025"/>
    <x v="0"/>
    <x v="82"/>
    <x v="3"/>
    <x v="3"/>
    <n v="4655"/>
    <x v="0"/>
    <x v="17"/>
    <x v="4"/>
    <x v="4"/>
    <n v="657"/>
  </r>
  <r>
    <x v="502"/>
    <x v="1"/>
    <s v="2023-2024"/>
    <x v="0"/>
    <x v="8"/>
    <x v="1"/>
    <x v="1"/>
    <n v="2158"/>
    <x v="0"/>
    <x v="4"/>
    <x v="1"/>
    <x v="1"/>
    <n v="634"/>
  </r>
  <r>
    <x v="715"/>
    <x v="0"/>
    <s v="2024-2025"/>
    <x v="0"/>
    <x v="44"/>
    <x v="4"/>
    <x v="4"/>
    <n v="3977"/>
    <x v="0"/>
    <x v="16"/>
    <x v="4"/>
    <x v="4"/>
    <n v="341"/>
  </r>
  <r>
    <x v="275"/>
    <x v="0"/>
    <s v="2024-2025"/>
    <x v="0"/>
    <x v="5"/>
    <x v="1"/>
    <x v="1"/>
    <n v="2067"/>
    <x v="0"/>
    <x v="5"/>
    <x v="9"/>
    <x v="9"/>
    <n v="284"/>
  </r>
  <r>
    <x v="458"/>
    <x v="1"/>
    <s v="2023-2024"/>
    <x v="0"/>
    <x v="36"/>
    <x v="4"/>
    <x v="4"/>
    <n v="3148"/>
    <x v="0"/>
    <x v="6"/>
    <x v="5"/>
    <x v="5"/>
    <n v="156"/>
  </r>
  <r>
    <x v="662"/>
    <x v="2"/>
    <s v="2025-2026"/>
    <x v="0"/>
    <x v="9"/>
    <x v="4"/>
    <x v="4"/>
    <n v="3076"/>
    <x v="0"/>
    <x v="7"/>
    <x v="3"/>
    <x v="3"/>
    <n v="37"/>
  </r>
  <r>
    <x v="647"/>
    <x v="0"/>
    <s v="2024-2025"/>
    <x v="0"/>
    <x v="15"/>
    <x v="1"/>
    <x v="1"/>
    <n v="2020"/>
    <x v="0"/>
    <x v="5"/>
    <x v="4"/>
    <x v="4"/>
    <n v="477"/>
  </r>
  <r>
    <x v="334"/>
    <x v="1"/>
    <s v="2023-2024"/>
    <x v="0"/>
    <x v="43"/>
    <x v="1"/>
    <x v="1"/>
    <n v="2560"/>
    <x v="0"/>
    <x v="2"/>
    <x v="0"/>
    <x v="0"/>
    <n v="612"/>
  </r>
  <r>
    <x v="477"/>
    <x v="0"/>
    <s v="2024-2025"/>
    <x v="0"/>
    <x v="72"/>
    <x v="4"/>
    <x v="4"/>
    <n v="3931"/>
    <x v="0"/>
    <x v="16"/>
    <x v="4"/>
    <x v="4"/>
    <n v="193"/>
  </r>
  <r>
    <x v="474"/>
    <x v="1"/>
    <s v="2023-2024"/>
    <x v="1"/>
    <x v="31"/>
    <x v="1"/>
    <x v="1"/>
    <n v="2116"/>
    <x v="0"/>
    <x v="4"/>
    <x v="7"/>
    <x v="7"/>
    <n v="508"/>
  </r>
  <r>
    <x v="168"/>
    <x v="0"/>
    <s v="2024-2025"/>
    <x v="1"/>
    <x v="64"/>
    <x v="1"/>
    <x v="1"/>
    <n v="2350"/>
    <x v="0"/>
    <x v="1"/>
    <x v="0"/>
    <x v="0"/>
    <n v="640"/>
  </r>
  <r>
    <x v="408"/>
    <x v="0"/>
    <s v="2024-2025"/>
    <x v="1"/>
    <x v="27"/>
    <x v="4"/>
    <x v="4"/>
    <n v="3066"/>
    <x v="0"/>
    <x v="7"/>
    <x v="4"/>
    <x v="4"/>
    <n v="125"/>
  </r>
  <r>
    <x v="174"/>
    <x v="0"/>
    <s v="2024-2025"/>
    <x v="1"/>
    <x v="14"/>
    <x v="1"/>
    <x v="1"/>
    <n v="2790"/>
    <x v="0"/>
    <x v="11"/>
    <x v="0"/>
    <x v="0"/>
    <n v="116"/>
  </r>
  <r>
    <x v="719"/>
    <x v="0"/>
    <s v="2024-2025"/>
    <x v="0"/>
    <x v="59"/>
    <x v="3"/>
    <x v="3"/>
    <n v="4509"/>
    <x v="0"/>
    <x v="3"/>
    <x v="9"/>
    <x v="9"/>
    <n v="680"/>
  </r>
  <r>
    <x v="355"/>
    <x v="0"/>
    <s v="2024-2025"/>
    <x v="0"/>
    <x v="42"/>
    <x v="3"/>
    <x v="3"/>
    <n v="4870"/>
    <x v="0"/>
    <x v="12"/>
    <x v="4"/>
    <x v="4"/>
    <n v="701"/>
  </r>
  <r>
    <x v="72"/>
    <x v="2"/>
    <s v="2025-2026"/>
    <x v="0"/>
    <x v="51"/>
    <x v="4"/>
    <x v="4"/>
    <n v="3630"/>
    <x v="0"/>
    <x v="16"/>
    <x v="4"/>
    <x v="4"/>
    <n v="522"/>
  </r>
  <r>
    <x v="469"/>
    <x v="2"/>
    <s v="2025-2026"/>
    <x v="0"/>
    <x v="57"/>
    <x v="6"/>
    <x v="6"/>
    <n v="5082"/>
    <x v="0"/>
    <x v="13"/>
    <x v="4"/>
    <x v="4"/>
    <n v="648"/>
  </r>
  <r>
    <x v="109"/>
    <x v="0"/>
    <s v="2024-2025"/>
    <x v="0"/>
    <x v="60"/>
    <x v="1"/>
    <x v="1"/>
    <n v="2541"/>
    <x v="0"/>
    <x v="2"/>
    <x v="4"/>
    <x v="4"/>
    <n v="334"/>
  </r>
  <r>
    <x v="530"/>
    <x v="1"/>
    <s v="2023-2024"/>
    <x v="0"/>
    <x v="84"/>
    <x v="3"/>
    <x v="3"/>
    <n v="4215"/>
    <x v="0"/>
    <x v="3"/>
    <x v="4"/>
    <x v="4"/>
    <n v="790"/>
  </r>
  <r>
    <x v="257"/>
    <x v="0"/>
    <s v="2024-2025"/>
    <x v="1"/>
    <x v="91"/>
    <x v="1"/>
    <x v="1"/>
    <n v="2064"/>
    <x v="0"/>
    <x v="5"/>
    <x v="0"/>
    <x v="0"/>
    <n v="515"/>
  </r>
  <r>
    <x v="644"/>
    <x v="1"/>
    <s v="2023-2024"/>
    <x v="1"/>
    <x v="35"/>
    <x v="3"/>
    <x v="3"/>
    <n v="4558"/>
    <x v="0"/>
    <x v="15"/>
    <x v="4"/>
    <x v="4"/>
    <n v="536"/>
  </r>
  <r>
    <x v="241"/>
    <x v="1"/>
    <s v="2023-2024"/>
    <x v="0"/>
    <x v="85"/>
    <x v="0"/>
    <x v="0"/>
    <n v="6530"/>
    <x v="0"/>
    <x v="20"/>
    <x v="5"/>
    <x v="5"/>
    <n v="87"/>
  </r>
  <r>
    <x v="451"/>
    <x v="0"/>
    <s v="2024-2025"/>
    <x v="0"/>
    <x v="79"/>
    <x v="6"/>
    <x v="6"/>
    <n v="5290"/>
    <x v="0"/>
    <x v="18"/>
    <x v="4"/>
    <x v="4"/>
    <n v="172"/>
  </r>
  <r>
    <x v="351"/>
    <x v="0"/>
    <s v="2024-2025"/>
    <x v="1"/>
    <x v="35"/>
    <x v="3"/>
    <x v="3"/>
    <n v="4558"/>
    <x v="0"/>
    <x v="15"/>
    <x v="5"/>
    <x v="5"/>
    <n v="166"/>
  </r>
  <r>
    <x v="295"/>
    <x v="0"/>
    <s v="2024-2025"/>
    <x v="0"/>
    <x v="57"/>
    <x v="6"/>
    <x v="6"/>
    <n v="5082"/>
    <x v="0"/>
    <x v="13"/>
    <x v="0"/>
    <x v="0"/>
    <n v="547"/>
  </r>
  <r>
    <x v="604"/>
    <x v="2"/>
    <s v="2025-2026"/>
    <x v="0"/>
    <x v="13"/>
    <x v="1"/>
    <x v="1"/>
    <n v="2480"/>
    <x v="0"/>
    <x v="1"/>
    <x v="8"/>
    <x v="8"/>
    <n v="687"/>
  </r>
  <r>
    <x v="313"/>
    <x v="0"/>
    <s v="2024-2025"/>
    <x v="1"/>
    <x v="31"/>
    <x v="1"/>
    <x v="1"/>
    <n v="2116"/>
    <x v="0"/>
    <x v="4"/>
    <x v="7"/>
    <x v="7"/>
    <n v="296"/>
  </r>
  <r>
    <x v="351"/>
    <x v="0"/>
    <s v="2024-2025"/>
    <x v="0"/>
    <x v="43"/>
    <x v="1"/>
    <x v="1"/>
    <n v="2560"/>
    <x v="0"/>
    <x v="2"/>
    <x v="8"/>
    <x v="8"/>
    <n v="160"/>
  </r>
  <r>
    <x v="430"/>
    <x v="0"/>
    <s v="2024-2025"/>
    <x v="0"/>
    <x v="9"/>
    <x v="4"/>
    <x v="4"/>
    <n v="3076"/>
    <x v="0"/>
    <x v="7"/>
    <x v="7"/>
    <x v="7"/>
    <n v="97"/>
  </r>
  <r>
    <x v="322"/>
    <x v="0"/>
    <s v="2024-2025"/>
    <x v="0"/>
    <x v="23"/>
    <x v="1"/>
    <x v="1"/>
    <n v="2650"/>
    <x v="0"/>
    <x v="11"/>
    <x v="5"/>
    <x v="5"/>
    <n v="750"/>
  </r>
  <r>
    <x v="401"/>
    <x v="0"/>
    <s v="2024-2025"/>
    <x v="0"/>
    <x v="7"/>
    <x v="4"/>
    <x v="4"/>
    <n v="3175"/>
    <x v="0"/>
    <x v="6"/>
    <x v="3"/>
    <x v="3"/>
    <n v="514"/>
  </r>
  <r>
    <x v="75"/>
    <x v="2"/>
    <s v="2025-2026"/>
    <x v="0"/>
    <x v="12"/>
    <x v="3"/>
    <x v="3"/>
    <n v="4068"/>
    <x v="0"/>
    <x v="10"/>
    <x v="9"/>
    <x v="9"/>
    <n v="655"/>
  </r>
  <r>
    <x v="210"/>
    <x v="0"/>
    <s v="2024-2025"/>
    <x v="1"/>
    <x v="66"/>
    <x v="3"/>
    <x v="3"/>
    <n v="4883"/>
    <x v="0"/>
    <x v="12"/>
    <x v="4"/>
    <x v="4"/>
    <n v="660"/>
  </r>
  <r>
    <x v="235"/>
    <x v="0"/>
    <s v="2024-2025"/>
    <x v="0"/>
    <x v="15"/>
    <x v="1"/>
    <x v="1"/>
    <n v="2020"/>
    <x v="0"/>
    <x v="5"/>
    <x v="9"/>
    <x v="9"/>
    <n v="694"/>
  </r>
  <r>
    <x v="603"/>
    <x v="0"/>
    <s v="2024-2025"/>
    <x v="0"/>
    <x v="15"/>
    <x v="1"/>
    <x v="1"/>
    <n v="2020"/>
    <x v="0"/>
    <x v="5"/>
    <x v="1"/>
    <x v="1"/>
    <n v="80"/>
  </r>
  <r>
    <x v="658"/>
    <x v="2"/>
    <s v="2025-2026"/>
    <x v="1"/>
    <x v="65"/>
    <x v="1"/>
    <x v="1"/>
    <n v="2131"/>
    <x v="0"/>
    <x v="4"/>
    <x v="9"/>
    <x v="9"/>
    <n v="735"/>
  </r>
  <r>
    <x v="120"/>
    <x v="2"/>
    <s v="2025-2026"/>
    <x v="0"/>
    <x v="53"/>
    <x v="3"/>
    <x v="3"/>
    <n v="4119"/>
    <x v="0"/>
    <x v="10"/>
    <x v="0"/>
    <x v="0"/>
    <n v="503"/>
  </r>
  <r>
    <x v="473"/>
    <x v="1"/>
    <s v="2023-2024"/>
    <x v="0"/>
    <x v="12"/>
    <x v="3"/>
    <x v="3"/>
    <n v="4068"/>
    <x v="0"/>
    <x v="10"/>
    <x v="5"/>
    <x v="5"/>
    <n v="636"/>
  </r>
  <r>
    <x v="357"/>
    <x v="1"/>
    <s v="2023-2024"/>
    <x v="0"/>
    <x v="13"/>
    <x v="1"/>
    <x v="1"/>
    <n v="2480"/>
    <x v="0"/>
    <x v="1"/>
    <x v="5"/>
    <x v="5"/>
    <n v="559"/>
  </r>
  <r>
    <x v="135"/>
    <x v="0"/>
    <s v="2024-2025"/>
    <x v="0"/>
    <x v="46"/>
    <x v="3"/>
    <x v="3"/>
    <n v="4740"/>
    <x v="0"/>
    <x v="17"/>
    <x v="4"/>
    <x v="4"/>
    <n v="737"/>
  </r>
  <r>
    <x v="295"/>
    <x v="0"/>
    <s v="2024-2025"/>
    <x v="0"/>
    <x v="7"/>
    <x v="4"/>
    <x v="4"/>
    <n v="3175"/>
    <x v="0"/>
    <x v="6"/>
    <x v="4"/>
    <x v="4"/>
    <n v="287"/>
  </r>
  <r>
    <x v="413"/>
    <x v="0"/>
    <s v="2024-2025"/>
    <x v="0"/>
    <x v="30"/>
    <x v="4"/>
    <x v="4"/>
    <n v="3131"/>
    <x v="0"/>
    <x v="6"/>
    <x v="4"/>
    <x v="4"/>
    <n v="523"/>
  </r>
  <r>
    <x v="637"/>
    <x v="0"/>
    <s v="2024-2025"/>
    <x v="0"/>
    <x v="96"/>
    <x v="4"/>
    <x v="4"/>
    <n v="3690"/>
    <x v="0"/>
    <x v="16"/>
    <x v="0"/>
    <x v="0"/>
    <n v="325"/>
  </r>
  <r>
    <x v="394"/>
    <x v="0"/>
    <s v="2024-2025"/>
    <x v="0"/>
    <x v="15"/>
    <x v="1"/>
    <x v="1"/>
    <n v="2020"/>
    <x v="0"/>
    <x v="5"/>
    <x v="0"/>
    <x v="0"/>
    <n v="532"/>
  </r>
  <r>
    <x v="106"/>
    <x v="0"/>
    <s v="2024-2025"/>
    <x v="0"/>
    <x v="17"/>
    <x v="3"/>
    <x v="3"/>
    <n v="4825"/>
    <x v="0"/>
    <x v="12"/>
    <x v="4"/>
    <x v="4"/>
    <n v="554"/>
  </r>
  <r>
    <x v="612"/>
    <x v="0"/>
    <s v="2024-2025"/>
    <x v="0"/>
    <x v="19"/>
    <x v="1"/>
    <x v="1"/>
    <n v="2800"/>
    <x v="0"/>
    <x v="11"/>
    <x v="4"/>
    <x v="4"/>
    <n v="170"/>
  </r>
  <r>
    <x v="354"/>
    <x v="0"/>
    <s v="2024-2025"/>
    <x v="0"/>
    <x v="19"/>
    <x v="1"/>
    <x v="1"/>
    <n v="2800"/>
    <x v="0"/>
    <x v="11"/>
    <x v="7"/>
    <x v="7"/>
    <n v="298"/>
  </r>
  <r>
    <x v="210"/>
    <x v="0"/>
    <s v="2024-2025"/>
    <x v="0"/>
    <x v="84"/>
    <x v="3"/>
    <x v="3"/>
    <n v="4215"/>
    <x v="0"/>
    <x v="3"/>
    <x v="7"/>
    <x v="7"/>
    <n v="547"/>
  </r>
  <r>
    <x v="431"/>
    <x v="0"/>
    <s v="2024-2025"/>
    <x v="1"/>
    <x v="39"/>
    <x v="0"/>
    <x v="0"/>
    <n v="6330"/>
    <x v="0"/>
    <x v="14"/>
    <x v="4"/>
    <x v="4"/>
    <n v="616"/>
  </r>
  <r>
    <x v="540"/>
    <x v="0"/>
    <s v="2024-2025"/>
    <x v="0"/>
    <x v="60"/>
    <x v="1"/>
    <x v="1"/>
    <n v="2541"/>
    <x v="0"/>
    <x v="2"/>
    <x v="4"/>
    <x v="4"/>
    <n v="701"/>
  </r>
  <r>
    <x v="278"/>
    <x v="2"/>
    <s v="2025-2026"/>
    <x v="0"/>
    <x v="69"/>
    <x v="4"/>
    <x v="4"/>
    <n v="3199"/>
    <x v="0"/>
    <x v="6"/>
    <x v="3"/>
    <x v="3"/>
    <n v="629"/>
  </r>
  <r>
    <x v="112"/>
    <x v="0"/>
    <s v="2024-2025"/>
    <x v="0"/>
    <x v="28"/>
    <x v="1"/>
    <x v="1"/>
    <n v="2830"/>
    <x v="0"/>
    <x v="11"/>
    <x v="4"/>
    <x v="4"/>
    <n v="175"/>
  </r>
  <r>
    <x v="684"/>
    <x v="1"/>
    <s v="2023-2024"/>
    <x v="0"/>
    <x v="93"/>
    <x v="4"/>
    <x v="4"/>
    <n v="3915"/>
    <x v="0"/>
    <x v="16"/>
    <x v="4"/>
    <x v="4"/>
    <n v="290"/>
  </r>
  <r>
    <x v="577"/>
    <x v="0"/>
    <s v="2024-2025"/>
    <x v="0"/>
    <x v="10"/>
    <x v="4"/>
    <x v="4"/>
    <n v="3551"/>
    <x v="0"/>
    <x v="8"/>
    <x v="7"/>
    <x v="7"/>
    <n v="680"/>
  </r>
  <r>
    <x v="63"/>
    <x v="1"/>
    <s v="2023-2024"/>
    <x v="0"/>
    <x v="53"/>
    <x v="3"/>
    <x v="3"/>
    <n v="4119"/>
    <x v="0"/>
    <x v="10"/>
    <x v="4"/>
    <x v="4"/>
    <n v="130"/>
  </r>
  <r>
    <x v="461"/>
    <x v="0"/>
    <s v="2024-2025"/>
    <x v="0"/>
    <x v="21"/>
    <x v="3"/>
    <x v="3"/>
    <n v="4012"/>
    <x v="0"/>
    <x v="10"/>
    <x v="0"/>
    <x v="0"/>
    <n v="689"/>
  </r>
  <r>
    <x v="599"/>
    <x v="2"/>
    <s v="2025-2026"/>
    <x v="0"/>
    <x v="68"/>
    <x v="7"/>
    <x v="7"/>
    <n v="800"/>
    <x v="0"/>
    <x v="19"/>
    <x v="9"/>
    <x v="9"/>
    <n v="692"/>
  </r>
  <r>
    <x v="617"/>
    <x v="0"/>
    <s v="2024-2025"/>
    <x v="0"/>
    <x v="89"/>
    <x v="4"/>
    <x v="4"/>
    <n v="3136"/>
    <x v="0"/>
    <x v="6"/>
    <x v="4"/>
    <x v="4"/>
    <n v="685"/>
  </r>
  <r>
    <x v="269"/>
    <x v="0"/>
    <s v="2024-2025"/>
    <x v="0"/>
    <x v="53"/>
    <x v="3"/>
    <x v="3"/>
    <n v="4119"/>
    <x v="0"/>
    <x v="10"/>
    <x v="4"/>
    <x v="4"/>
    <n v="657"/>
  </r>
  <r>
    <x v="641"/>
    <x v="0"/>
    <s v="2024-2025"/>
    <x v="0"/>
    <x v="5"/>
    <x v="1"/>
    <x v="1"/>
    <n v="2067"/>
    <x v="0"/>
    <x v="5"/>
    <x v="4"/>
    <x v="4"/>
    <n v="254"/>
  </r>
  <r>
    <x v="608"/>
    <x v="0"/>
    <s v="2024-2025"/>
    <x v="0"/>
    <x v="8"/>
    <x v="1"/>
    <x v="1"/>
    <n v="2158"/>
    <x v="0"/>
    <x v="4"/>
    <x v="4"/>
    <x v="4"/>
    <n v="785"/>
  </r>
  <r>
    <x v="683"/>
    <x v="0"/>
    <s v="2024-2025"/>
    <x v="0"/>
    <x v="69"/>
    <x v="4"/>
    <x v="4"/>
    <n v="3199"/>
    <x v="0"/>
    <x v="6"/>
    <x v="4"/>
    <x v="4"/>
    <n v="754"/>
  </r>
  <r>
    <x v="133"/>
    <x v="1"/>
    <s v="2023-2024"/>
    <x v="0"/>
    <x v="69"/>
    <x v="4"/>
    <x v="4"/>
    <n v="3199"/>
    <x v="0"/>
    <x v="6"/>
    <x v="8"/>
    <x v="8"/>
    <n v="763"/>
  </r>
  <r>
    <x v="309"/>
    <x v="0"/>
    <s v="2024-2025"/>
    <x v="0"/>
    <x v="7"/>
    <x v="4"/>
    <x v="4"/>
    <n v="3175"/>
    <x v="0"/>
    <x v="6"/>
    <x v="4"/>
    <x v="4"/>
    <n v="341"/>
  </r>
  <r>
    <x v="115"/>
    <x v="0"/>
    <s v="2024-2025"/>
    <x v="0"/>
    <x v="4"/>
    <x v="1"/>
    <x v="1"/>
    <n v="2154"/>
    <x v="0"/>
    <x v="4"/>
    <x v="4"/>
    <x v="4"/>
    <n v="657"/>
  </r>
  <r>
    <x v="710"/>
    <x v="2"/>
    <s v="2025-2026"/>
    <x v="0"/>
    <x v="40"/>
    <x v="4"/>
    <x v="4"/>
    <n v="3353"/>
    <x v="0"/>
    <x v="8"/>
    <x v="4"/>
    <x v="4"/>
    <n v="564"/>
  </r>
  <r>
    <x v="24"/>
    <x v="0"/>
    <s v="2024-2025"/>
    <x v="0"/>
    <x v="47"/>
    <x v="1"/>
    <x v="1"/>
    <n v="2101"/>
    <x v="0"/>
    <x v="4"/>
    <x v="9"/>
    <x v="9"/>
    <n v="640"/>
  </r>
  <r>
    <x v="287"/>
    <x v="1"/>
    <s v="2023-2024"/>
    <x v="0"/>
    <x v="5"/>
    <x v="1"/>
    <x v="1"/>
    <n v="2067"/>
    <x v="0"/>
    <x v="5"/>
    <x v="4"/>
    <x v="4"/>
    <n v="447"/>
  </r>
  <r>
    <x v="110"/>
    <x v="2"/>
    <s v="2025-2026"/>
    <x v="0"/>
    <x v="9"/>
    <x v="4"/>
    <x v="4"/>
    <n v="3076"/>
    <x v="0"/>
    <x v="7"/>
    <x v="7"/>
    <x v="7"/>
    <n v="180"/>
  </r>
  <r>
    <x v="267"/>
    <x v="0"/>
    <s v="2024-2025"/>
    <x v="0"/>
    <x v="4"/>
    <x v="1"/>
    <x v="1"/>
    <n v="2154"/>
    <x v="0"/>
    <x v="4"/>
    <x v="0"/>
    <x v="0"/>
    <n v="532"/>
  </r>
  <r>
    <x v="564"/>
    <x v="2"/>
    <s v="2025-2026"/>
    <x v="0"/>
    <x v="23"/>
    <x v="1"/>
    <x v="1"/>
    <n v="2650"/>
    <x v="0"/>
    <x v="11"/>
    <x v="4"/>
    <x v="4"/>
    <n v="191"/>
  </r>
  <r>
    <x v="281"/>
    <x v="2"/>
    <s v="2025-2026"/>
    <x v="0"/>
    <x v="23"/>
    <x v="1"/>
    <x v="1"/>
    <n v="2650"/>
    <x v="0"/>
    <x v="11"/>
    <x v="7"/>
    <x v="7"/>
    <n v="798"/>
  </r>
  <r>
    <x v="658"/>
    <x v="2"/>
    <s v="2025-2026"/>
    <x v="0"/>
    <x v="68"/>
    <x v="7"/>
    <x v="7"/>
    <n v="800"/>
    <x v="0"/>
    <x v="19"/>
    <x v="7"/>
    <x v="7"/>
    <n v="483"/>
  </r>
  <r>
    <x v="722"/>
    <x v="2"/>
    <s v="2025-2026"/>
    <x v="1"/>
    <x v="35"/>
    <x v="3"/>
    <x v="3"/>
    <n v="4558"/>
    <x v="0"/>
    <x v="15"/>
    <x v="9"/>
    <x v="9"/>
    <n v="206"/>
  </r>
  <r>
    <x v="134"/>
    <x v="0"/>
    <s v="2024-2025"/>
    <x v="0"/>
    <x v="84"/>
    <x v="3"/>
    <x v="3"/>
    <n v="4215"/>
    <x v="0"/>
    <x v="3"/>
    <x v="7"/>
    <x v="7"/>
    <n v="193"/>
  </r>
  <r>
    <x v="181"/>
    <x v="0"/>
    <s v="2024-2025"/>
    <x v="0"/>
    <x v="19"/>
    <x v="1"/>
    <x v="1"/>
    <n v="2800"/>
    <x v="0"/>
    <x v="11"/>
    <x v="0"/>
    <x v="0"/>
    <n v="76"/>
  </r>
  <r>
    <x v="433"/>
    <x v="0"/>
    <s v="2024-2025"/>
    <x v="0"/>
    <x v="26"/>
    <x v="0"/>
    <x v="0"/>
    <n v="6280"/>
    <x v="0"/>
    <x v="14"/>
    <x v="0"/>
    <x v="0"/>
    <n v="693"/>
  </r>
  <r>
    <x v="253"/>
    <x v="2"/>
    <s v="2025-2026"/>
    <x v="0"/>
    <x v="2"/>
    <x v="2"/>
    <x v="2"/>
    <n v="2617"/>
    <x v="0"/>
    <x v="2"/>
    <x v="1"/>
    <x v="1"/>
    <n v="345"/>
  </r>
  <r>
    <x v="302"/>
    <x v="1"/>
    <s v="2023-2024"/>
    <x v="0"/>
    <x v="84"/>
    <x v="3"/>
    <x v="3"/>
    <n v="4215"/>
    <x v="0"/>
    <x v="3"/>
    <x v="0"/>
    <x v="0"/>
    <n v="556"/>
  </r>
  <r>
    <x v="453"/>
    <x v="0"/>
    <s v="2024-2025"/>
    <x v="0"/>
    <x v="33"/>
    <x v="4"/>
    <x v="4"/>
    <n v="3280"/>
    <x v="0"/>
    <x v="8"/>
    <x v="0"/>
    <x v="0"/>
    <n v="92"/>
  </r>
  <r>
    <x v="167"/>
    <x v="2"/>
    <s v="2025-2026"/>
    <x v="0"/>
    <x v="28"/>
    <x v="1"/>
    <x v="1"/>
    <n v="2830"/>
    <x v="0"/>
    <x v="11"/>
    <x v="7"/>
    <x v="7"/>
    <n v="192"/>
  </r>
  <r>
    <x v="550"/>
    <x v="2"/>
    <s v="2025-2026"/>
    <x v="0"/>
    <x v="85"/>
    <x v="0"/>
    <x v="0"/>
    <n v="6530"/>
    <x v="0"/>
    <x v="20"/>
    <x v="9"/>
    <x v="9"/>
    <n v="668"/>
  </r>
  <r>
    <x v="682"/>
    <x v="0"/>
    <s v="2024-2025"/>
    <x v="0"/>
    <x v="94"/>
    <x v="5"/>
    <x v="5"/>
    <n v="7250"/>
    <x v="0"/>
    <x v="9"/>
    <x v="4"/>
    <x v="4"/>
    <n v="110"/>
  </r>
  <r>
    <x v="586"/>
    <x v="0"/>
    <s v="2024-2025"/>
    <x v="0"/>
    <x v="76"/>
    <x v="1"/>
    <x v="1"/>
    <n v="2031"/>
    <x v="0"/>
    <x v="5"/>
    <x v="7"/>
    <x v="7"/>
    <n v="134"/>
  </r>
  <r>
    <x v="372"/>
    <x v="0"/>
    <s v="2024-2025"/>
    <x v="0"/>
    <x v="60"/>
    <x v="1"/>
    <x v="1"/>
    <n v="2541"/>
    <x v="0"/>
    <x v="2"/>
    <x v="7"/>
    <x v="7"/>
    <n v="747"/>
  </r>
  <r>
    <x v="144"/>
    <x v="1"/>
    <s v="2023-2024"/>
    <x v="1"/>
    <x v="75"/>
    <x v="0"/>
    <x v="0"/>
    <n v="6450"/>
    <x v="0"/>
    <x v="20"/>
    <x v="4"/>
    <x v="4"/>
    <n v="716"/>
  </r>
  <r>
    <x v="179"/>
    <x v="0"/>
    <s v="2024-2025"/>
    <x v="1"/>
    <x v="64"/>
    <x v="1"/>
    <x v="1"/>
    <n v="2350"/>
    <x v="0"/>
    <x v="1"/>
    <x v="7"/>
    <x v="7"/>
    <n v="478"/>
  </r>
  <r>
    <x v="205"/>
    <x v="0"/>
    <s v="2024-2025"/>
    <x v="0"/>
    <x v="90"/>
    <x v="3"/>
    <x v="3"/>
    <n v="4700"/>
    <x v="0"/>
    <x v="17"/>
    <x v="9"/>
    <x v="9"/>
    <n v="455"/>
  </r>
  <r>
    <x v="381"/>
    <x v="1"/>
    <s v="2023-2024"/>
    <x v="0"/>
    <x v="52"/>
    <x v="3"/>
    <x v="3"/>
    <n v="4053"/>
    <x v="0"/>
    <x v="10"/>
    <x v="9"/>
    <x v="9"/>
    <n v="203"/>
  </r>
  <r>
    <x v="635"/>
    <x v="1"/>
    <s v="2023-2024"/>
    <x v="0"/>
    <x v="26"/>
    <x v="0"/>
    <x v="0"/>
    <n v="6280"/>
    <x v="0"/>
    <x v="14"/>
    <x v="7"/>
    <x v="7"/>
    <n v="217"/>
  </r>
  <r>
    <x v="686"/>
    <x v="2"/>
    <s v="2025-2026"/>
    <x v="0"/>
    <x v="86"/>
    <x v="0"/>
    <x v="0"/>
    <n v="6725"/>
    <x v="0"/>
    <x v="20"/>
    <x v="4"/>
    <x v="4"/>
    <n v="102"/>
  </r>
  <r>
    <x v="304"/>
    <x v="0"/>
    <s v="2024-2025"/>
    <x v="1"/>
    <x v="34"/>
    <x v="4"/>
    <x v="4"/>
    <n v="3018"/>
    <x v="0"/>
    <x v="7"/>
    <x v="4"/>
    <x v="4"/>
    <n v="334"/>
  </r>
  <r>
    <x v="651"/>
    <x v="0"/>
    <s v="2024-2025"/>
    <x v="0"/>
    <x v="28"/>
    <x v="1"/>
    <x v="1"/>
    <n v="2830"/>
    <x v="0"/>
    <x v="11"/>
    <x v="7"/>
    <x v="7"/>
    <n v="779"/>
  </r>
  <r>
    <x v="107"/>
    <x v="1"/>
    <s v="2023-2024"/>
    <x v="1"/>
    <x v="63"/>
    <x v="1"/>
    <x v="1"/>
    <n v="2015"/>
    <x v="0"/>
    <x v="5"/>
    <x v="8"/>
    <x v="8"/>
    <n v="607"/>
  </r>
  <r>
    <x v="147"/>
    <x v="0"/>
    <s v="2024-2025"/>
    <x v="1"/>
    <x v="39"/>
    <x v="0"/>
    <x v="0"/>
    <n v="6330"/>
    <x v="0"/>
    <x v="14"/>
    <x v="9"/>
    <x v="9"/>
    <n v="245"/>
  </r>
  <r>
    <x v="644"/>
    <x v="1"/>
    <s v="2023-2024"/>
    <x v="0"/>
    <x v="83"/>
    <x v="0"/>
    <x v="0"/>
    <n v="6052"/>
    <x v="0"/>
    <x v="0"/>
    <x v="4"/>
    <x v="4"/>
    <n v="177"/>
  </r>
  <r>
    <x v="462"/>
    <x v="2"/>
    <s v="2025-2026"/>
    <x v="0"/>
    <x v="52"/>
    <x v="3"/>
    <x v="3"/>
    <n v="4053"/>
    <x v="0"/>
    <x v="10"/>
    <x v="0"/>
    <x v="0"/>
    <n v="384"/>
  </r>
  <r>
    <x v="468"/>
    <x v="0"/>
    <s v="2024-2025"/>
    <x v="1"/>
    <x v="34"/>
    <x v="4"/>
    <x v="4"/>
    <n v="3018"/>
    <x v="0"/>
    <x v="7"/>
    <x v="7"/>
    <x v="7"/>
    <n v="406"/>
  </r>
  <r>
    <x v="455"/>
    <x v="1"/>
    <s v="2023-2024"/>
    <x v="0"/>
    <x v="12"/>
    <x v="3"/>
    <x v="3"/>
    <n v="4068"/>
    <x v="0"/>
    <x v="10"/>
    <x v="4"/>
    <x v="4"/>
    <n v="337"/>
  </r>
  <r>
    <x v="333"/>
    <x v="2"/>
    <s v="2025-2026"/>
    <x v="0"/>
    <x v="43"/>
    <x v="1"/>
    <x v="1"/>
    <n v="2560"/>
    <x v="0"/>
    <x v="2"/>
    <x v="4"/>
    <x v="4"/>
    <n v="215"/>
  </r>
  <r>
    <x v="608"/>
    <x v="0"/>
    <s v="2024-2025"/>
    <x v="1"/>
    <x v="63"/>
    <x v="1"/>
    <x v="1"/>
    <n v="2015"/>
    <x v="0"/>
    <x v="5"/>
    <x v="4"/>
    <x v="4"/>
    <n v="363"/>
  </r>
  <r>
    <x v="165"/>
    <x v="0"/>
    <s v="2024-2025"/>
    <x v="0"/>
    <x v="2"/>
    <x v="2"/>
    <x v="2"/>
    <n v="2617"/>
    <x v="0"/>
    <x v="2"/>
    <x v="1"/>
    <x v="1"/>
    <n v="513"/>
  </r>
  <r>
    <x v="177"/>
    <x v="1"/>
    <s v="2023-2024"/>
    <x v="0"/>
    <x v="60"/>
    <x v="1"/>
    <x v="1"/>
    <n v="2541"/>
    <x v="0"/>
    <x v="2"/>
    <x v="8"/>
    <x v="8"/>
    <n v="114"/>
  </r>
  <r>
    <x v="569"/>
    <x v="1"/>
    <s v="2023-2024"/>
    <x v="0"/>
    <x v="27"/>
    <x v="4"/>
    <x v="4"/>
    <n v="3066"/>
    <x v="0"/>
    <x v="7"/>
    <x v="9"/>
    <x v="9"/>
    <n v="63"/>
  </r>
  <r>
    <x v="649"/>
    <x v="0"/>
    <s v="2024-2025"/>
    <x v="0"/>
    <x v="53"/>
    <x v="3"/>
    <x v="3"/>
    <n v="4119"/>
    <x v="0"/>
    <x v="10"/>
    <x v="0"/>
    <x v="0"/>
    <n v="606"/>
  </r>
  <r>
    <x v="579"/>
    <x v="2"/>
    <s v="2025-2026"/>
    <x v="0"/>
    <x v="5"/>
    <x v="1"/>
    <x v="1"/>
    <n v="2067"/>
    <x v="0"/>
    <x v="5"/>
    <x v="7"/>
    <x v="7"/>
    <n v="70"/>
  </r>
  <r>
    <x v="451"/>
    <x v="0"/>
    <s v="2024-2025"/>
    <x v="0"/>
    <x v="19"/>
    <x v="1"/>
    <x v="1"/>
    <n v="2800"/>
    <x v="0"/>
    <x v="11"/>
    <x v="4"/>
    <x v="4"/>
    <n v="86"/>
  </r>
  <r>
    <x v="355"/>
    <x v="0"/>
    <s v="2024-2025"/>
    <x v="0"/>
    <x v="56"/>
    <x v="1"/>
    <x v="1"/>
    <n v="2795"/>
    <x v="0"/>
    <x v="11"/>
    <x v="0"/>
    <x v="0"/>
    <n v="758"/>
  </r>
  <r>
    <x v="531"/>
    <x v="0"/>
    <s v="2024-2025"/>
    <x v="0"/>
    <x v="4"/>
    <x v="1"/>
    <x v="1"/>
    <n v="2154"/>
    <x v="0"/>
    <x v="4"/>
    <x v="4"/>
    <x v="4"/>
    <n v="428"/>
  </r>
  <r>
    <x v="259"/>
    <x v="1"/>
    <s v="2023-2024"/>
    <x v="0"/>
    <x v="28"/>
    <x v="1"/>
    <x v="1"/>
    <n v="2830"/>
    <x v="0"/>
    <x v="11"/>
    <x v="4"/>
    <x v="4"/>
    <n v="404"/>
  </r>
  <r>
    <x v="482"/>
    <x v="2"/>
    <s v="2025-2026"/>
    <x v="1"/>
    <x v="39"/>
    <x v="0"/>
    <x v="0"/>
    <n v="6330"/>
    <x v="0"/>
    <x v="14"/>
    <x v="5"/>
    <x v="5"/>
    <n v="245"/>
  </r>
  <r>
    <x v="569"/>
    <x v="1"/>
    <s v="2023-2024"/>
    <x v="0"/>
    <x v="76"/>
    <x v="1"/>
    <x v="1"/>
    <n v="2031"/>
    <x v="0"/>
    <x v="5"/>
    <x v="0"/>
    <x v="0"/>
    <n v="173"/>
  </r>
  <r>
    <x v="85"/>
    <x v="2"/>
    <s v="2025-2026"/>
    <x v="0"/>
    <x v="61"/>
    <x v="6"/>
    <x v="6"/>
    <n v="5343"/>
    <x v="0"/>
    <x v="18"/>
    <x v="4"/>
    <x v="4"/>
    <n v="39"/>
  </r>
  <r>
    <x v="180"/>
    <x v="1"/>
    <s v="2023-2024"/>
    <x v="0"/>
    <x v="15"/>
    <x v="1"/>
    <x v="1"/>
    <n v="2020"/>
    <x v="0"/>
    <x v="5"/>
    <x v="9"/>
    <x v="9"/>
    <n v="170"/>
  </r>
  <r>
    <x v="194"/>
    <x v="2"/>
    <s v="2025-2026"/>
    <x v="0"/>
    <x v="47"/>
    <x v="1"/>
    <x v="1"/>
    <n v="2101"/>
    <x v="0"/>
    <x v="4"/>
    <x v="7"/>
    <x v="7"/>
    <n v="699"/>
  </r>
  <r>
    <x v="91"/>
    <x v="0"/>
    <s v="2024-2025"/>
    <x v="0"/>
    <x v="67"/>
    <x v="3"/>
    <x v="3"/>
    <n v="4551"/>
    <x v="0"/>
    <x v="15"/>
    <x v="7"/>
    <x v="7"/>
    <n v="539"/>
  </r>
  <r>
    <x v="620"/>
    <x v="2"/>
    <s v="2025-2026"/>
    <x v="0"/>
    <x v="68"/>
    <x v="7"/>
    <x v="7"/>
    <n v="800"/>
    <x v="0"/>
    <x v="19"/>
    <x v="4"/>
    <x v="4"/>
    <n v="431"/>
  </r>
  <r>
    <x v="26"/>
    <x v="1"/>
    <s v="2023-2024"/>
    <x v="0"/>
    <x v="5"/>
    <x v="1"/>
    <x v="1"/>
    <n v="2067"/>
    <x v="0"/>
    <x v="5"/>
    <x v="9"/>
    <x v="9"/>
    <n v="707"/>
  </r>
  <r>
    <x v="305"/>
    <x v="2"/>
    <s v="2025-2026"/>
    <x v="1"/>
    <x v="64"/>
    <x v="1"/>
    <x v="1"/>
    <n v="2350"/>
    <x v="0"/>
    <x v="1"/>
    <x v="5"/>
    <x v="5"/>
    <n v="401"/>
  </r>
  <r>
    <x v="183"/>
    <x v="0"/>
    <s v="2024-2025"/>
    <x v="0"/>
    <x v="76"/>
    <x v="1"/>
    <x v="1"/>
    <n v="2031"/>
    <x v="0"/>
    <x v="5"/>
    <x v="7"/>
    <x v="7"/>
    <n v="417"/>
  </r>
  <r>
    <x v="69"/>
    <x v="0"/>
    <s v="2024-2025"/>
    <x v="0"/>
    <x v="59"/>
    <x v="3"/>
    <x v="3"/>
    <n v="4509"/>
    <x v="0"/>
    <x v="3"/>
    <x v="7"/>
    <x v="7"/>
    <n v="697"/>
  </r>
  <r>
    <x v="56"/>
    <x v="2"/>
    <s v="2025-2026"/>
    <x v="0"/>
    <x v="26"/>
    <x v="0"/>
    <x v="0"/>
    <n v="6280"/>
    <x v="0"/>
    <x v="14"/>
    <x v="1"/>
    <x v="1"/>
    <n v="297"/>
  </r>
  <r>
    <x v="237"/>
    <x v="2"/>
    <s v="2025-2026"/>
    <x v="0"/>
    <x v="25"/>
    <x v="4"/>
    <x v="4"/>
    <n v="3550"/>
    <x v="0"/>
    <x v="8"/>
    <x v="9"/>
    <x v="9"/>
    <n v="110"/>
  </r>
  <r>
    <x v="154"/>
    <x v="1"/>
    <s v="2023-2024"/>
    <x v="0"/>
    <x v="4"/>
    <x v="1"/>
    <x v="1"/>
    <n v="2154"/>
    <x v="0"/>
    <x v="4"/>
    <x v="5"/>
    <x v="5"/>
    <n v="544"/>
  </r>
  <r>
    <x v="269"/>
    <x v="0"/>
    <s v="2024-2025"/>
    <x v="0"/>
    <x v="40"/>
    <x v="4"/>
    <x v="4"/>
    <n v="3353"/>
    <x v="0"/>
    <x v="8"/>
    <x v="9"/>
    <x v="9"/>
    <n v="620"/>
  </r>
  <r>
    <x v="566"/>
    <x v="0"/>
    <s v="2024-2025"/>
    <x v="0"/>
    <x v="13"/>
    <x v="1"/>
    <x v="1"/>
    <n v="2480"/>
    <x v="0"/>
    <x v="1"/>
    <x v="4"/>
    <x v="4"/>
    <n v="196"/>
  </r>
  <r>
    <x v="691"/>
    <x v="1"/>
    <s v="2023-2024"/>
    <x v="1"/>
    <x v="34"/>
    <x v="4"/>
    <x v="4"/>
    <n v="3018"/>
    <x v="0"/>
    <x v="7"/>
    <x v="0"/>
    <x v="0"/>
    <n v="648"/>
  </r>
  <r>
    <x v="47"/>
    <x v="2"/>
    <s v="2025-2026"/>
    <x v="0"/>
    <x v="77"/>
    <x v="5"/>
    <x v="5"/>
    <n v="7018"/>
    <x v="0"/>
    <x v="9"/>
    <x v="4"/>
    <x v="4"/>
    <n v="405"/>
  </r>
  <r>
    <x v="657"/>
    <x v="0"/>
    <s v="2024-2025"/>
    <x v="1"/>
    <x v="34"/>
    <x v="4"/>
    <x v="4"/>
    <n v="3018"/>
    <x v="0"/>
    <x v="7"/>
    <x v="7"/>
    <x v="7"/>
    <n v="302"/>
  </r>
  <r>
    <x v="176"/>
    <x v="2"/>
    <s v="2025-2026"/>
    <x v="0"/>
    <x v="89"/>
    <x v="4"/>
    <x v="4"/>
    <n v="3136"/>
    <x v="0"/>
    <x v="6"/>
    <x v="9"/>
    <x v="9"/>
    <n v="790"/>
  </r>
  <r>
    <x v="648"/>
    <x v="2"/>
    <s v="2025-2026"/>
    <x v="0"/>
    <x v="85"/>
    <x v="0"/>
    <x v="0"/>
    <n v="6530"/>
    <x v="0"/>
    <x v="20"/>
    <x v="7"/>
    <x v="7"/>
    <n v="250"/>
  </r>
  <r>
    <x v="246"/>
    <x v="2"/>
    <s v="2025-2026"/>
    <x v="0"/>
    <x v="60"/>
    <x v="1"/>
    <x v="1"/>
    <n v="2541"/>
    <x v="0"/>
    <x v="2"/>
    <x v="7"/>
    <x v="7"/>
    <n v="291"/>
  </r>
  <r>
    <x v="284"/>
    <x v="1"/>
    <s v="2023-2024"/>
    <x v="0"/>
    <x v="84"/>
    <x v="3"/>
    <x v="3"/>
    <n v="4215"/>
    <x v="0"/>
    <x v="3"/>
    <x v="9"/>
    <x v="9"/>
    <n v="341"/>
  </r>
  <r>
    <x v="718"/>
    <x v="1"/>
    <s v="2023-2024"/>
    <x v="1"/>
    <x v="63"/>
    <x v="1"/>
    <x v="1"/>
    <n v="2015"/>
    <x v="0"/>
    <x v="5"/>
    <x v="7"/>
    <x v="7"/>
    <n v="143"/>
  </r>
  <r>
    <x v="180"/>
    <x v="1"/>
    <s v="2023-2024"/>
    <x v="0"/>
    <x v="56"/>
    <x v="1"/>
    <x v="1"/>
    <n v="2795"/>
    <x v="0"/>
    <x v="11"/>
    <x v="9"/>
    <x v="9"/>
    <n v="106"/>
  </r>
  <r>
    <x v="100"/>
    <x v="0"/>
    <s v="2024-2025"/>
    <x v="0"/>
    <x v="52"/>
    <x v="3"/>
    <x v="3"/>
    <n v="4053"/>
    <x v="0"/>
    <x v="10"/>
    <x v="7"/>
    <x v="7"/>
    <n v="511"/>
  </r>
  <r>
    <x v="574"/>
    <x v="2"/>
    <s v="2025-2026"/>
    <x v="0"/>
    <x v="47"/>
    <x v="1"/>
    <x v="1"/>
    <n v="2101"/>
    <x v="0"/>
    <x v="4"/>
    <x v="5"/>
    <x v="5"/>
    <n v="398"/>
  </r>
  <r>
    <x v="50"/>
    <x v="0"/>
    <s v="2024-2025"/>
    <x v="0"/>
    <x v="26"/>
    <x v="0"/>
    <x v="0"/>
    <n v="6280"/>
    <x v="0"/>
    <x v="14"/>
    <x v="4"/>
    <x v="4"/>
    <n v="57"/>
  </r>
  <r>
    <x v="125"/>
    <x v="2"/>
    <s v="2025-2026"/>
    <x v="0"/>
    <x v="56"/>
    <x v="1"/>
    <x v="1"/>
    <n v="2795"/>
    <x v="0"/>
    <x v="11"/>
    <x v="7"/>
    <x v="7"/>
    <n v="764"/>
  </r>
  <r>
    <x v="554"/>
    <x v="0"/>
    <s v="2024-2025"/>
    <x v="0"/>
    <x v="10"/>
    <x v="4"/>
    <x v="4"/>
    <n v="3551"/>
    <x v="0"/>
    <x v="8"/>
    <x v="7"/>
    <x v="7"/>
    <n v="553"/>
  </r>
  <r>
    <x v="607"/>
    <x v="0"/>
    <s v="2024-2025"/>
    <x v="0"/>
    <x v="11"/>
    <x v="5"/>
    <x v="5"/>
    <n v="7010"/>
    <x v="0"/>
    <x v="9"/>
    <x v="4"/>
    <x v="4"/>
    <n v="502"/>
  </r>
  <r>
    <x v="722"/>
    <x v="2"/>
    <s v="2025-2026"/>
    <x v="0"/>
    <x v="3"/>
    <x v="3"/>
    <x v="3"/>
    <n v="4220"/>
    <x v="0"/>
    <x v="3"/>
    <x v="4"/>
    <x v="4"/>
    <n v="144"/>
  </r>
  <r>
    <x v="277"/>
    <x v="0"/>
    <s v="2024-2025"/>
    <x v="0"/>
    <x v="25"/>
    <x v="4"/>
    <x v="4"/>
    <n v="3550"/>
    <x v="0"/>
    <x v="8"/>
    <x v="7"/>
    <x v="7"/>
    <n v="209"/>
  </r>
  <r>
    <x v="312"/>
    <x v="0"/>
    <s v="2024-2025"/>
    <x v="0"/>
    <x v="69"/>
    <x v="4"/>
    <x v="4"/>
    <n v="3199"/>
    <x v="0"/>
    <x v="6"/>
    <x v="4"/>
    <x v="4"/>
    <n v="307"/>
  </r>
  <r>
    <x v="657"/>
    <x v="0"/>
    <s v="2024-2025"/>
    <x v="0"/>
    <x v="20"/>
    <x v="4"/>
    <x v="4"/>
    <n v="3429"/>
    <x v="0"/>
    <x v="8"/>
    <x v="4"/>
    <x v="4"/>
    <n v="312"/>
  </r>
  <r>
    <x v="25"/>
    <x v="1"/>
    <s v="2023-2024"/>
    <x v="0"/>
    <x v="13"/>
    <x v="1"/>
    <x v="1"/>
    <n v="2480"/>
    <x v="0"/>
    <x v="1"/>
    <x v="9"/>
    <x v="9"/>
    <n v="96"/>
  </r>
  <r>
    <x v="401"/>
    <x v="0"/>
    <s v="2024-2025"/>
    <x v="1"/>
    <x v="31"/>
    <x v="1"/>
    <x v="1"/>
    <n v="2116"/>
    <x v="0"/>
    <x v="4"/>
    <x v="9"/>
    <x v="9"/>
    <n v="756"/>
  </r>
  <r>
    <x v="322"/>
    <x v="0"/>
    <s v="2024-2025"/>
    <x v="0"/>
    <x v="13"/>
    <x v="1"/>
    <x v="1"/>
    <n v="2480"/>
    <x v="0"/>
    <x v="1"/>
    <x v="1"/>
    <x v="1"/>
    <n v="776"/>
  </r>
  <r>
    <x v="336"/>
    <x v="0"/>
    <s v="2024-2025"/>
    <x v="0"/>
    <x v="10"/>
    <x v="4"/>
    <x v="4"/>
    <n v="3551"/>
    <x v="0"/>
    <x v="8"/>
    <x v="1"/>
    <x v="1"/>
    <n v="459"/>
  </r>
  <r>
    <x v="359"/>
    <x v="2"/>
    <s v="2025-2026"/>
    <x v="0"/>
    <x v="85"/>
    <x v="0"/>
    <x v="0"/>
    <n v="6530"/>
    <x v="0"/>
    <x v="20"/>
    <x v="4"/>
    <x v="4"/>
    <n v="490"/>
  </r>
  <r>
    <x v="547"/>
    <x v="0"/>
    <s v="2024-2025"/>
    <x v="0"/>
    <x v="5"/>
    <x v="1"/>
    <x v="1"/>
    <n v="2067"/>
    <x v="0"/>
    <x v="5"/>
    <x v="5"/>
    <x v="5"/>
    <n v="93"/>
  </r>
  <r>
    <x v="200"/>
    <x v="2"/>
    <s v="2025-2026"/>
    <x v="0"/>
    <x v="32"/>
    <x v="6"/>
    <x v="6"/>
    <n v="5169"/>
    <x v="0"/>
    <x v="13"/>
    <x v="4"/>
    <x v="4"/>
    <n v="742"/>
  </r>
  <r>
    <x v="532"/>
    <x v="1"/>
    <s v="2023-2024"/>
    <x v="0"/>
    <x v="19"/>
    <x v="1"/>
    <x v="1"/>
    <n v="2800"/>
    <x v="0"/>
    <x v="11"/>
    <x v="9"/>
    <x v="9"/>
    <n v="101"/>
  </r>
  <r>
    <x v="703"/>
    <x v="1"/>
    <s v="2023-2024"/>
    <x v="0"/>
    <x v="9"/>
    <x v="4"/>
    <x v="4"/>
    <n v="3076"/>
    <x v="0"/>
    <x v="7"/>
    <x v="4"/>
    <x v="4"/>
    <n v="558"/>
  </r>
  <r>
    <x v="40"/>
    <x v="0"/>
    <s v="2024-2025"/>
    <x v="0"/>
    <x v="35"/>
    <x v="3"/>
    <x v="3"/>
    <n v="4558"/>
    <x v="0"/>
    <x v="15"/>
    <x v="7"/>
    <x v="7"/>
    <n v="523"/>
  </r>
  <r>
    <x v="178"/>
    <x v="0"/>
    <s v="2024-2025"/>
    <x v="0"/>
    <x v="53"/>
    <x v="3"/>
    <x v="3"/>
    <n v="4119"/>
    <x v="0"/>
    <x v="10"/>
    <x v="4"/>
    <x v="4"/>
    <n v="402"/>
  </r>
  <r>
    <x v="299"/>
    <x v="2"/>
    <s v="2025-2026"/>
    <x v="0"/>
    <x v="52"/>
    <x v="3"/>
    <x v="3"/>
    <n v="4053"/>
    <x v="0"/>
    <x v="10"/>
    <x v="1"/>
    <x v="1"/>
    <n v="160"/>
  </r>
  <r>
    <x v="169"/>
    <x v="0"/>
    <s v="2024-2025"/>
    <x v="0"/>
    <x v="52"/>
    <x v="3"/>
    <x v="3"/>
    <n v="4053"/>
    <x v="0"/>
    <x v="10"/>
    <x v="9"/>
    <x v="9"/>
    <n v="352"/>
  </r>
  <r>
    <x v="591"/>
    <x v="0"/>
    <s v="2024-2025"/>
    <x v="0"/>
    <x v="47"/>
    <x v="1"/>
    <x v="1"/>
    <n v="2101"/>
    <x v="0"/>
    <x v="4"/>
    <x v="3"/>
    <x v="3"/>
    <n v="615"/>
  </r>
  <r>
    <x v="693"/>
    <x v="2"/>
    <s v="2025-2026"/>
    <x v="0"/>
    <x v="56"/>
    <x v="1"/>
    <x v="1"/>
    <n v="2795"/>
    <x v="0"/>
    <x v="11"/>
    <x v="4"/>
    <x v="4"/>
    <n v="570"/>
  </r>
  <r>
    <x v="267"/>
    <x v="0"/>
    <s v="2024-2025"/>
    <x v="0"/>
    <x v="84"/>
    <x v="3"/>
    <x v="3"/>
    <n v="4215"/>
    <x v="0"/>
    <x v="3"/>
    <x v="1"/>
    <x v="1"/>
    <n v="567"/>
  </r>
  <r>
    <x v="544"/>
    <x v="0"/>
    <s v="2024-2025"/>
    <x v="1"/>
    <x v="64"/>
    <x v="1"/>
    <x v="1"/>
    <n v="2350"/>
    <x v="0"/>
    <x v="1"/>
    <x v="4"/>
    <x v="4"/>
    <n v="496"/>
  </r>
  <r>
    <x v="319"/>
    <x v="2"/>
    <s v="2025-2026"/>
    <x v="1"/>
    <x v="64"/>
    <x v="1"/>
    <x v="1"/>
    <n v="2350"/>
    <x v="0"/>
    <x v="1"/>
    <x v="7"/>
    <x v="7"/>
    <n v="785"/>
  </r>
  <r>
    <x v="4"/>
    <x v="0"/>
    <s v="2024-2025"/>
    <x v="0"/>
    <x v="22"/>
    <x v="1"/>
    <x v="1"/>
    <n v="2539"/>
    <x v="0"/>
    <x v="2"/>
    <x v="4"/>
    <x v="4"/>
    <n v="246"/>
  </r>
  <r>
    <x v="690"/>
    <x v="0"/>
    <s v="2024-2025"/>
    <x v="0"/>
    <x v="13"/>
    <x v="1"/>
    <x v="1"/>
    <n v="2480"/>
    <x v="0"/>
    <x v="1"/>
    <x v="7"/>
    <x v="7"/>
    <n v="675"/>
  </r>
  <r>
    <x v="630"/>
    <x v="0"/>
    <s v="2024-2025"/>
    <x v="0"/>
    <x v="67"/>
    <x v="3"/>
    <x v="3"/>
    <n v="4551"/>
    <x v="0"/>
    <x v="15"/>
    <x v="4"/>
    <x v="4"/>
    <n v="75"/>
  </r>
  <r>
    <x v="31"/>
    <x v="1"/>
    <s v="2023-2024"/>
    <x v="0"/>
    <x v="36"/>
    <x v="4"/>
    <x v="4"/>
    <n v="3148"/>
    <x v="0"/>
    <x v="6"/>
    <x v="9"/>
    <x v="9"/>
    <n v="167"/>
  </r>
  <r>
    <x v="50"/>
    <x v="0"/>
    <s v="2024-2025"/>
    <x v="0"/>
    <x v="12"/>
    <x v="3"/>
    <x v="3"/>
    <n v="4068"/>
    <x v="0"/>
    <x v="10"/>
    <x v="7"/>
    <x v="7"/>
    <n v="612"/>
  </r>
  <r>
    <x v="521"/>
    <x v="0"/>
    <s v="2024-2025"/>
    <x v="0"/>
    <x v="4"/>
    <x v="1"/>
    <x v="1"/>
    <n v="2154"/>
    <x v="0"/>
    <x v="4"/>
    <x v="7"/>
    <x v="7"/>
    <n v="784"/>
  </r>
  <r>
    <x v="584"/>
    <x v="0"/>
    <s v="2024-2025"/>
    <x v="0"/>
    <x v="35"/>
    <x v="3"/>
    <x v="3"/>
    <n v="4558"/>
    <x v="0"/>
    <x v="15"/>
    <x v="9"/>
    <x v="9"/>
    <n v="501"/>
  </r>
  <r>
    <x v="577"/>
    <x v="0"/>
    <s v="2024-2025"/>
    <x v="0"/>
    <x v="19"/>
    <x v="1"/>
    <x v="1"/>
    <n v="2800"/>
    <x v="0"/>
    <x v="11"/>
    <x v="9"/>
    <x v="9"/>
    <n v="356"/>
  </r>
  <r>
    <x v="489"/>
    <x v="1"/>
    <s v="2023-2024"/>
    <x v="0"/>
    <x v="43"/>
    <x v="1"/>
    <x v="1"/>
    <n v="2560"/>
    <x v="0"/>
    <x v="2"/>
    <x v="5"/>
    <x v="5"/>
    <n v="523"/>
  </r>
  <r>
    <x v="412"/>
    <x v="2"/>
    <s v="2025-2026"/>
    <x v="0"/>
    <x v="80"/>
    <x v="0"/>
    <x v="0"/>
    <n v="6109"/>
    <x v="0"/>
    <x v="14"/>
    <x v="4"/>
    <x v="4"/>
    <n v="777"/>
  </r>
  <r>
    <x v="452"/>
    <x v="0"/>
    <s v="2024-2025"/>
    <x v="0"/>
    <x v="18"/>
    <x v="6"/>
    <x v="6"/>
    <n v="5168"/>
    <x v="0"/>
    <x v="13"/>
    <x v="4"/>
    <x v="4"/>
    <n v="138"/>
  </r>
  <r>
    <x v="319"/>
    <x v="2"/>
    <s v="2025-2026"/>
    <x v="1"/>
    <x v="27"/>
    <x v="4"/>
    <x v="4"/>
    <n v="3066"/>
    <x v="0"/>
    <x v="7"/>
    <x v="4"/>
    <x v="4"/>
    <n v="237"/>
  </r>
  <r>
    <x v="308"/>
    <x v="0"/>
    <s v="2024-2025"/>
    <x v="1"/>
    <x v="31"/>
    <x v="1"/>
    <x v="1"/>
    <n v="2116"/>
    <x v="0"/>
    <x v="4"/>
    <x v="9"/>
    <x v="9"/>
    <n v="303"/>
  </r>
  <r>
    <x v="262"/>
    <x v="0"/>
    <s v="2024-2025"/>
    <x v="0"/>
    <x v="67"/>
    <x v="3"/>
    <x v="3"/>
    <n v="4551"/>
    <x v="0"/>
    <x v="15"/>
    <x v="9"/>
    <x v="9"/>
    <n v="455"/>
  </r>
  <r>
    <x v="211"/>
    <x v="0"/>
    <s v="2024-2025"/>
    <x v="0"/>
    <x v="56"/>
    <x v="1"/>
    <x v="1"/>
    <n v="2795"/>
    <x v="0"/>
    <x v="11"/>
    <x v="1"/>
    <x v="1"/>
    <n v="680"/>
  </r>
  <r>
    <x v="373"/>
    <x v="1"/>
    <s v="2023-2024"/>
    <x v="0"/>
    <x v="36"/>
    <x v="4"/>
    <x v="4"/>
    <n v="3148"/>
    <x v="0"/>
    <x v="6"/>
    <x v="7"/>
    <x v="7"/>
    <n v="90"/>
  </r>
  <r>
    <x v="305"/>
    <x v="2"/>
    <s v="2025-2026"/>
    <x v="0"/>
    <x v="15"/>
    <x v="1"/>
    <x v="1"/>
    <n v="2020"/>
    <x v="0"/>
    <x v="5"/>
    <x v="1"/>
    <x v="1"/>
    <n v="474"/>
  </r>
  <r>
    <x v="140"/>
    <x v="0"/>
    <s v="2024-2025"/>
    <x v="0"/>
    <x v="74"/>
    <x v="1"/>
    <x v="1"/>
    <n v="2485"/>
    <x v="0"/>
    <x v="1"/>
    <x v="4"/>
    <x v="4"/>
    <n v="294"/>
  </r>
  <r>
    <x v="77"/>
    <x v="1"/>
    <s v="2023-2024"/>
    <x v="0"/>
    <x v="26"/>
    <x v="0"/>
    <x v="0"/>
    <n v="6280"/>
    <x v="0"/>
    <x v="14"/>
    <x v="9"/>
    <x v="9"/>
    <n v="439"/>
  </r>
  <r>
    <x v="707"/>
    <x v="0"/>
    <s v="2024-2025"/>
    <x v="0"/>
    <x v="40"/>
    <x v="4"/>
    <x v="4"/>
    <n v="3353"/>
    <x v="0"/>
    <x v="8"/>
    <x v="7"/>
    <x v="7"/>
    <n v="60"/>
  </r>
  <r>
    <x v="559"/>
    <x v="0"/>
    <s v="2024-2025"/>
    <x v="0"/>
    <x v="25"/>
    <x v="4"/>
    <x v="4"/>
    <n v="3550"/>
    <x v="0"/>
    <x v="8"/>
    <x v="0"/>
    <x v="0"/>
    <n v="248"/>
  </r>
  <r>
    <x v="197"/>
    <x v="0"/>
    <s v="2024-2025"/>
    <x v="0"/>
    <x v="96"/>
    <x v="4"/>
    <x v="4"/>
    <n v="3690"/>
    <x v="0"/>
    <x v="16"/>
    <x v="4"/>
    <x v="4"/>
    <n v="428"/>
  </r>
  <r>
    <x v="401"/>
    <x v="0"/>
    <s v="2024-2025"/>
    <x v="0"/>
    <x v="26"/>
    <x v="0"/>
    <x v="0"/>
    <n v="6280"/>
    <x v="0"/>
    <x v="14"/>
    <x v="7"/>
    <x v="7"/>
    <n v="473"/>
  </r>
  <r>
    <x v="228"/>
    <x v="1"/>
    <s v="2023-2024"/>
    <x v="0"/>
    <x v="76"/>
    <x v="1"/>
    <x v="1"/>
    <n v="2031"/>
    <x v="0"/>
    <x v="5"/>
    <x v="4"/>
    <x v="4"/>
    <n v="319"/>
  </r>
  <r>
    <x v="151"/>
    <x v="2"/>
    <s v="2025-2026"/>
    <x v="1"/>
    <x v="31"/>
    <x v="1"/>
    <x v="1"/>
    <n v="2116"/>
    <x v="0"/>
    <x v="4"/>
    <x v="1"/>
    <x v="1"/>
    <n v="250"/>
  </r>
  <r>
    <x v="532"/>
    <x v="1"/>
    <s v="2023-2024"/>
    <x v="0"/>
    <x v="14"/>
    <x v="1"/>
    <x v="1"/>
    <n v="2790"/>
    <x v="0"/>
    <x v="11"/>
    <x v="4"/>
    <x v="4"/>
    <n v="760"/>
  </r>
  <r>
    <x v="694"/>
    <x v="2"/>
    <s v="2025-2026"/>
    <x v="1"/>
    <x v="27"/>
    <x v="4"/>
    <x v="4"/>
    <n v="3066"/>
    <x v="0"/>
    <x v="7"/>
    <x v="7"/>
    <x v="7"/>
    <n v="150"/>
  </r>
  <r>
    <x v="218"/>
    <x v="1"/>
    <s v="2023-2024"/>
    <x v="0"/>
    <x v="7"/>
    <x v="4"/>
    <x v="4"/>
    <n v="3175"/>
    <x v="0"/>
    <x v="6"/>
    <x v="7"/>
    <x v="7"/>
    <n v="264"/>
  </r>
  <r>
    <x v="381"/>
    <x v="1"/>
    <s v="2023-2024"/>
    <x v="0"/>
    <x v="36"/>
    <x v="4"/>
    <x v="4"/>
    <n v="3148"/>
    <x v="0"/>
    <x v="6"/>
    <x v="7"/>
    <x v="7"/>
    <n v="137"/>
  </r>
  <r>
    <x v="184"/>
    <x v="2"/>
    <s v="2025-2026"/>
    <x v="1"/>
    <x v="64"/>
    <x v="1"/>
    <x v="1"/>
    <n v="2350"/>
    <x v="0"/>
    <x v="1"/>
    <x v="9"/>
    <x v="9"/>
    <n v="283"/>
  </r>
  <r>
    <x v="193"/>
    <x v="2"/>
    <s v="2025-2026"/>
    <x v="0"/>
    <x v="13"/>
    <x v="1"/>
    <x v="1"/>
    <n v="2480"/>
    <x v="0"/>
    <x v="1"/>
    <x v="7"/>
    <x v="7"/>
    <n v="130"/>
  </r>
  <r>
    <x v="244"/>
    <x v="0"/>
    <s v="2024-2025"/>
    <x v="0"/>
    <x v="9"/>
    <x v="4"/>
    <x v="4"/>
    <n v="3076"/>
    <x v="0"/>
    <x v="7"/>
    <x v="9"/>
    <x v="9"/>
    <n v="524"/>
  </r>
  <r>
    <x v="435"/>
    <x v="1"/>
    <s v="2023-2024"/>
    <x v="0"/>
    <x v="12"/>
    <x v="3"/>
    <x v="3"/>
    <n v="4068"/>
    <x v="0"/>
    <x v="10"/>
    <x v="7"/>
    <x v="7"/>
    <n v="176"/>
  </r>
  <r>
    <x v="480"/>
    <x v="0"/>
    <s v="2024-2025"/>
    <x v="0"/>
    <x v="23"/>
    <x v="1"/>
    <x v="1"/>
    <n v="2650"/>
    <x v="0"/>
    <x v="11"/>
    <x v="4"/>
    <x v="4"/>
    <n v="147"/>
  </r>
  <r>
    <x v="19"/>
    <x v="0"/>
    <s v="2024-2025"/>
    <x v="0"/>
    <x v="47"/>
    <x v="1"/>
    <x v="1"/>
    <n v="2101"/>
    <x v="0"/>
    <x v="4"/>
    <x v="7"/>
    <x v="7"/>
    <n v="787"/>
  </r>
  <r>
    <x v="655"/>
    <x v="2"/>
    <s v="2025-2026"/>
    <x v="0"/>
    <x v="5"/>
    <x v="1"/>
    <x v="1"/>
    <n v="2067"/>
    <x v="0"/>
    <x v="5"/>
    <x v="3"/>
    <x v="3"/>
    <n v="784"/>
  </r>
  <r>
    <x v="108"/>
    <x v="1"/>
    <s v="2023-2024"/>
    <x v="0"/>
    <x v="28"/>
    <x v="1"/>
    <x v="1"/>
    <n v="2830"/>
    <x v="0"/>
    <x v="11"/>
    <x v="9"/>
    <x v="9"/>
    <n v="406"/>
  </r>
  <r>
    <x v="414"/>
    <x v="2"/>
    <s v="2025-2026"/>
    <x v="0"/>
    <x v="69"/>
    <x v="4"/>
    <x v="4"/>
    <n v="3199"/>
    <x v="0"/>
    <x v="6"/>
    <x v="4"/>
    <x v="4"/>
    <n v="522"/>
  </r>
  <r>
    <x v="132"/>
    <x v="0"/>
    <s v="2024-2025"/>
    <x v="0"/>
    <x v="67"/>
    <x v="3"/>
    <x v="3"/>
    <n v="4551"/>
    <x v="0"/>
    <x v="15"/>
    <x v="9"/>
    <x v="9"/>
    <n v="504"/>
  </r>
  <r>
    <x v="560"/>
    <x v="0"/>
    <s v="2024-2025"/>
    <x v="0"/>
    <x v="84"/>
    <x v="3"/>
    <x v="3"/>
    <n v="4215"/>
    <x v="0"/>
    <x v="3"/>
    <x v="1"/>
    <x v="1"/>
    <n v="648"/>
  </r>
  <r>
    <x v="227"/>
    <x v="0"/>
    <s v="2024-2025"/>
    <x v="0"/>
    <x v="67"/>
    <x v="3"/>
    <x v="3"/>
    <n v="4551"/>
    <x v="0"/>
    <x v="15"/>
    <x v="0"/>
    <x v="0"/>
    <n v="627"/>
  </r>
  <r>
    <x v="641"/>
    <x v="0"/>
    <s v="2024-2025"/>
    <x v="1"/>
    <x v="63"/>
    <x v="1"/>
    <x v="1"/>
    <n v="2015"/>
    <x v="0"/>
    <x v="5"/>
    <x v="4"/>
    <x v="4"/>
    <n v="487"/>
  </r>
  <r>
    <x v="711"/>
    <x v="0"/>
    <s v="2024-2025"/>
    <x v="0"/>
    <x v="68"/>
    <x v="7"/>
    <x v="7"/>
    <n v="800"/>
    <x v="0"/>
    <x v="19"/>
    <x v="0"/>
    <x v="0"/>
    <n v="336"/>
  </r>
  <r>
    <x v="280"/>
    <x v="0"/>
    <s v="2024-2025"/>
    <x v="0"/>
    <x v="5"/>
    <x v="1"/>
    <x v="1"/>
    <n v="2067"/>
    <x v="0"/>
    <x v="5"/>
    <x v="7"/>
    <x v="7"/>
    <n v="450"/>
  </r>
  <r>
    <x v="365"/>
    <x v="1"/>
    <s v="2023-2024"/>
    <x v="0"/>
    <x v="12"/>
    <x v="3"/>
    <x v="3"/>
    <n v="4068"/>
    <x v="0"/>
    <x v="10"/>
    <x v="1"/>
    <x v="1"/>
    <n v="161"/>
  </r>
  <r>
    <x v="720"/>
    <x v="1"/>
    <s v="2023-2024"/>
    <x v="0"/>
    <x v="67"/>
    <x v="3"/>
    <x v="3"/>
    <n v="4551"/>
    <x v="0"/>
    <x v="15"/>
    <x v="7"/>
    <x v="7"/>
    <n v="430"/>
  </r>
  <r>
    <x v="54"/>
    <x v="0"/>
    <s v="2024-2025"/>
    <x v="1"/>
    <x v="31"/>
    <x v="1"/>
    <x v="1"/>
    <n v="2116"/>
    <x v="0"/>
    <x v="4"/>
    <x v="4"/>
    <x v="4"/>
    <n v="646"/>
  </r>
  <r>
    <x v="552"/>
    <x v="2"/>
    <s v="2025-2026"/>
    <x v="0"/>
    <x v="9"/>
    <x v="4"/>
    <x v="4"/>
    <n v="3076"/>
    <x v="0"/>
    <x v="7"/>
    <x v="9"/>
    <x v="9"/>
    <n v="495"/>
  </r>
  <r>
    <x v="699"/>
    <x v="0"/>
    <s v="2024-2025"/>
    <x v="0"/>
    <x v="35"/>
    <x v="3"/>
    <x v="3"/>
    <n v="4558"/>
    <x v="0"/>
    <x v="15"/>
    <x v="4"/>
    <x v="4"/>
    <n v="52"/>
  </r>
  <r>
    <x v="477"/>
    <x v="0"/>
    <s v="2024-2025"/>
    <x v="0"/>
    <x v="31"/>
    <x v="1"/>
    <x v="1"/>
    <n v="2116"/>
    <x v="0"/>
    <x v="4"/>
    <x v="0"/>
    <x v="0"/>
    <n v="179"/>
  </r>
  <r>
    <x v="319"/>
    <x v="2"/>
    <s v="2025-2026"/>
    <x v="0"/>
    <x v="10"/>
    <x v="4"/>
    <x v="4"/>
    <n v="3551"/>
    <x v="0"/>
    <x v="8"/>
    <x v="9"/>
    <x v="9"/>
    <n v="399"/>
  </r>
  <r>
    <x v="653"/>
    <x v="0"/>
    <s v="2024-2025"/>
    <x v="0"/>
    <x v="23"/>
    <x v="1"/>
    <x v="1"/>
    <n v="2650"/>
    <x v="0"/>
    <x v="11"/>
    <x v="1"/>
    <x v="1"/>
    <n v="754"/>
  </r>
  <r>
    <x v="645"/>
    <x v="1"/>
    <s v="2023-2024"/>
    <x v="0"/>
    <x v="88"/>
    <x v="6"/>
    <x v="6"/>
    <n v="5011"/>
    <x v="0"/>
    <x v="13"/>
    <x v="4"/>
    <x v="4"/>
    <n v="368"/>
  </r>
  <r>
    <x v="56"/>
    <x v="2"/>
    <s v="2025-2026"/>
    <x v="0"/>
    <x v="10"/>
    <x v="4"/>
    <x v="4"/>
    <n v="3551"/>
    <x v="0"/>
    <x v="8"/>
    <x v="1"/>
    <x v="1"/>
    <n v="359"/>
  </r>
  <r>
    <x v="403"/>
    <x v="1"/>
    <s v="2023-2024"/>
    <x v="0"/>
    <x v="1"/>
    <x v="1"/>
    <x v="1"/>
    <n v="2478"/>
    <x v="0"/>
    <x v="1"/>
    <x v="4"/>
    <x v="4"/>
    <n v="436"/>
  </r>
  <r>
    <x v="271"/>
    <x v="1"/>
    <s v="2023-2024"/>
    <x v="0"/>
    <x v="43"/>
    <x v="1"/>
    <x v="1"/>
    <n v="2560"/>
    <x v="0"/>
    <x v="2"/>
    <x v="7"/>
    <x v="7"/>
    <n v="556"/>
  </r>
  <r>
    <x v="669"/>
    <x v="2"/>
    <s v="2025-2026"/>
    <x v="0"/>
    <x v="68"/>
    <x v="7"/>
    <x v="7"/>
    <n v="800"/>
    <x v="0"/>
    <x v="19"/>
    <x v="7"/>
    <x v="7"/>
    <n v="668"/>
  </r>
  <r>
    <x v="518"/>
    <x v="0"/>
    <s v="2024-2025"/>
    <x v="1"/>
    <x v="39"/>
    <x v="0"/>
    <x v="0"/>
    <n v="6330"/>
    <x v="0"/>
    <x v="14"/>
    <x v="7"/>
    <x v="7"/>
    <n v="349"/>
  </r>
  <r>
    <x v="601"/>
    <x v="0"/>
    <s v="2024-2025"/>
    <x v="1"/>
    <x v="34"/>
    <x v="4"/>
    <x v="4"/>
    <n v="3018"/>
    <x v="0"/>
    <x v="7"/>
    <x v="4"/>
    <x v="4"/>
    <n v="242"/>
  </r>
  <r>
    <x v="6"/>
    <x v="1"/>
    <s v="2023-2024"/>
    <x v="0"/>
    <x v="68"/>
    <x v="7"/>
    <x v="7"/>
    <n v="800"/>
    <x v="0"/>
    <x v="19"/>
    <x v="9"/>
    <x v="9"/>
    <n v="314"/>
  </r>
  <r>
    <x v="339"/>
    <x v="2"/>
    <s v="2025-2026"/>
    <x v="0"/>
    <x v="69"/>
    <x v="4"/>
    <x v="4"/>
    <n v="3199"/>
    <x v="0"/>
    <x v="6"/>
    <x v="5"/>
    <x v="5"/>
    <n v="762"/>
  </r>
  <r>
    <x v="288"/>
    <x v="0"/>
    <s v="2024-2025"/>
    <x v="0"/>
    <x v="13"/>
    <x v="1"/>
    <x v="1"/>
    <n v="2480"/>
    <x v="0"/>
    <x v="1"/>
    <x v="0"/>
    <x v="0"/>
    <n v="622"/>
  </r>
  <r>
    <x v="195"/>
    <x v="0"/>
    <s v="2024-2025"/>
    <x v="0"/>
    <x v="25"/>
    <x v="4"/>
    <x v="4"/>
    <n v="3550"/>
    <x v="0"/>
    <x v="8"/>
    <x v="4"/>
    <x v="4"/>
    <n v="275"/>
  </r>
  <r>
    <x v="499"/>
    <x v="0"/>
    <s v="2024-2025"/>
    <x v="0"/>
    <x v="25"/>
    <x v="4"/>
    <x v="4"/>
    <n v="3550"/>
    <x v="0"/>
    <x v="8"/>
    <x v="9"/>
    <x v="9"/>
    <n v="581"/>
  </r>
  <r>
    <x v="300"/>
    <x v="1"/>
    <s v="2023-2024"/>
    <x v="0"/>
    <x v="7"/>
    <x v="4"/>
    <x v="4"/>
    <n v="3175"/>
    <x v="0"/>
    <x v="6"/>
    <x v="0"/>
    <x v="0"/>
    <n v="519"/>
  </r>
  <r>
    <x v="299"/>
    <x v="2"/>
    <s v="2025-2026"/>
    <x v="0"/>
    <x v="40"/>
    <x v="4"/>
    <x v="4"/>
    <n v="3353"/>
    <x v="0"/>
    <x v="8"/>
    <x v="7"/>
    <x v="7"/>
    <n v="764"/>
  </r>
  <r>
    <x v="463"/>
    <x v="1"/>
    <s v="2023-2024"/>
    <x v="0"/>
    <x v="24"/>
    <x v="1"/>
    <x v="1"/>
    <n v="2120"/>
    <x v="0"/>
    <x v="4"/>
    <x v="4"/>
    <x v="4"/>
    <n v="285"/>
  </r>
  <r>
    <x v="369"/>
    <x v="2"/>
    <s v="2025-2026"/>
    <x v="0"/>
    <x v="56"/>
    <x v="1"/>
    <x v="1"/>
    <n v="2795"/>
    <x v="0"/>
    <x v="11"/>
    <x v="1"/>
    <x v="1"/>
    <n v="23"/>
  </r>
  <r>
    <x v="446"/>
    <x v="0"/>
    <s v="2024-2025"/>
    <x v="0"/>
    <x v="25"/>
    <x v="4"/>
    <x v="4"/>
    <n v="3550"/>
    <x v="0"/>
    <x v="8"/>
    <x v="7"/>
    <x v="7"/>
    <n v="641"/>
  </r>
  <r>
    <x v="162"/>
    <x v="1"/>
    <s v="2023-2024"/>
    <x v="1"/>
    <x v="34"/>
    <x v="4"/>
    <x v="4"/>
    <n v="3018"/>
    <x v="0"/>
    <x v="7"/>
    <x v="1"/>
    <x v="1"/>
    <n v="695"/>
  </r>
  <r>
    <x v="315"/>
    <x v="0"/>
    <s v="2024-2025"/>
    <x v="0"/>
    <x v="26"/>
    <x v="0"/>
    <x v="0"/>
    <n v="6280"/>
    <x v="0"/>
    <x v="14"/>
    <x v="9"/>
    <x v="9"/>
    <n v="629"/>
  </r>
  <r>
    <x v="357"/>
    <x v="1"/>
    <s v="2023-2024"/>
    <x v="0"/>
    <x v="23"/>
    <x v="1"/>
    <x v="1"/>
    <n v="2650"/>
    <x v="0"/>
    <x v="11"/>
    <x v="9"/>
    <x v="9"/>
    <n v="242"/>
  </r>
  <r>
    <x v="162"/>
    <x v="1"/>
    <s v="2023-2024"/>
    <x v="0"/>
    <x v="43"/>
    <x v="1"/>
    <x v="1"/>
    <n v="2560"/>
    <x v="0"/>
    <x v="2"/>
    <x v="4"/>
    <x v="4"/>
    <n v="142"/>
  </r>
  <r>
    <x v="672"/>
    <x v="1"/>
    <s v="2023-2024"/>
    <x v="0"/>
    <x v="5"/>
    <x v="1"/>
    <x v="1"/>
    <n v="2067"/>
    <x v="0"/>
    <x v="5"/>
    <x v="1"/>
    <x v="1"/>
    <n v="499"/>
  </r>
  <r>
    <x v="346"/>
    <x v="0"/>
    <s v="2024-2025"/>
    <x v="0"/>
    <x v="27"/>
    <x v="4"/>
    <x v="4"/>
    <n v="3066"/>
    <x v="0"/>
    <x v="7"/>
    <x v="7"/>
    <x v="7"/>
    <n v="256"/>
  </r>
  <r>
    <x v="569"/>
    <x v="1"/>
    <s v="2023-2024"/>
    <x v="1"/>
    <x v="65"/>
    <x v="1"/>
    <x v="1"/>
    <n v="2131"/>
    <x v="0"/>
    <x v="4"/>
    <x v="4"/>
    <x v="4"/>
    <n v="598"/>
  </r>
  <r>
    <x v="323"/>
    <x v="0"/>
    <s v="2024-2025"/>
    <x v="0"/>
    <x v="33"/>
    <x v="4"/>
    <x v="4"/>
    <n v="3280"/>
    <x v="0"/>
    <x v="8"/>
    <x v="4"/>
    <x v="4"/>
    <n v="97"/>
  </r>
  <r>
    <x v="625"/>
    <x v="1"/>
    <s v="2023-2024"/>
    <x v="1"/>
    <x v="39"/>
    <x v="0"/>
    <x v="0"/>
    <n v="6330"/>
    <x v="0"/>
    <x v="14"/>
    <x v="4"/>
    <x v="4"/>
    <n v="554"/>
  </r>
  <r>
    <x v="490"/>
    <x v="1"/>
    <s v="2023-2024"/>
    <x v="0"/>
    <x v="76"/>
    <x v="1"/>
    <x v="1"/>
    <n v="2031"/>
    <x v="0"/>
    <x v="5"/>
    <x v="9"/>
    <x v="9"/>
    <n v="496"/>
  </r>
  <r>
    <x v="93"/>
    <x v="2"/>
    <s v="2025-2026"/>
    <x v="0"/>
    <x v="52"/>
    <x v="3"/>
    <x v="3"/>
    <n v="4053"/>
    <x v="0"/>
    <x v="10"/>
    <x v="1"/>
    <x v="1"/>
    <n v="294"/>
  </r>
  <r>
    <x v="603"/>
    <x v="0"/>
    <s v="2024-2025"/>
    <x v="0"/>
    <x v="5"/>
    <x v="1"/>
    <x v="1"/>
    <n v="2067"/>
    <x v="0"/>
    <x v="5"/>
    <x v="0"/>
    <x v="0"/>
    <n v="589"/>
  </r>
  <r>
    <x v="583"/>
    <x v="0"/>
    <s v="2024-2025"/>
    <x v="0"/>
    <x v="59"/>
    <x v="3"/>
    <x v="3"/>
    <n v="4509"/>
    <x v="0"/>
    <x v="3"/>
    <x v="0"/>
    <x v="0"/>
    <n v="258"/>
  </r>
  <r>
    <x v="93"/>
    <x v="2"/>
    <s v="2025-2026"/>
    <x v="0"/>
    <x v="53"/>
    <x v="3"/>
    <x v="3"/>
    <n v="4119"/>
    <x v="0"/>
    <x v="10"/>
    <x v="7"/>
    <x v="7"/>
    <n v="765"/>
  </r>
  <r>
    <x v="611"/>
    <x v="1"/>
    <s v="2023-2024"/>
    <x v="0"/>
    <x v="67"/>
    <x v="3"/>
    <x v="3"/>
    <n v="4551"/>
    <x v="0"/>
    <x v="15"/>
    <x v="1"/>
    <x v="1"/>
    <n v="611"/>
  </r>
  <r>
    <x v="99"/>
    <x v="0"/>
    <s v="2024-2025"/>
    <x v="0"/>
    <x v="10"/>
    <x v="4"/>
    <x v="4"/>
    <n v="3551"/>
    <x v="0"/>
    <x v="8"/>
    <x v="0"/>
    <x v="0"/>
    <n v="139"/>
  </r>
  <r>
    <x v="412"/>
    <x v="2"/>
    <s v="2025-2026"/>
    <x v="0"/>
    <x v="9"/>
    <x v="4"/>
    <x v="4"/>
    <n v="3076"/>
    <x v="0"/>
    <x v="7"/>
    <x v="0"/>
    <x v="0"/>
    <n v="532"/>
  </r>
  <r>
    <x v="221"/>
    <x v="0"/>
    <s v="2024-2025"/>
    <x v="0"/>
    <x v="78"/>
    <x v="1"/>
    <x v="1"/>
    <n v="2141"/>
    <x v="0"/>
    <x v="4"/>
    <x v="4"/>
    <x v="4"/>
    <n v="645"/>
  </r>
  <r>
    <x v="680"/>
    <x v="0"/>
    <s v="2024-2025"/>
    <x v="0"/>
    <x v="26"/>
    <x v="0"/>
    <x v="0"/>
    <n v="6280"/>
    <x v="0"/>
    <x v="14"/>
    <x v="1"/>
    <x v="1"/>
    <n v="748"/>
  </r>
  <r>
    <x v="493"/>
    <x v="2"/>
    <s v="2025-2026"/>
    <x v="0"/>
    <x v="40"/>
    <x v="4"/>
    <x v="4"/>
    <n v="3353"/>
    <x v="0"/>
    <x v="8"/>
    <x v="0"/>
    <x v="0"/>
    <n v="319"/>
  </r>
  <r>
    <x v="378"/>
    <x v="2"/>
    <s v="2025-2026"/>
    <x v="0"/>
    <x v="19"/>
    <x v="1"/>
    <x v="1"/>
    <n v="2800"/>
    <x v="0"/>
    <x v="11"/>
    <x v="4"/>
    <x v="4"/>
    <n v="438"/>
  </r>
  <r>
    <x v="500"/>
    <x v="0"/>
    <s v="2024-2025"/>
    <x v="1"/>
    <x v="64"/>
    <x v="1"/>
    <x v="1"/>
    <n v="2350"/>
    <x v="0"/>
    <x v="1"/>
    <x v="1"/>
    <x v="1"/>
    <n v="587"/>
  </r>
  <r>
    <x v="712"/>
    <x v="2"/>
    <s v="2025-2026"/>
    <x v="0"/>
    <x v="58"/>
    <x v="0"/>
    <x v="0"/>
    <n v="6027"/>
    <x v="0"/>
    <x v="0"/>
    <x v="4"/>
    <x v="4"/>
    <n v="357"/>
  </r>
  <r>
    <x v="149"/>
    <x v="2"/>
    <s v="2025-2026"/>
    <x v="0"/>
    <x v="60"/>
    <x v="1"/>
    <x v="1"/>
    <n v="2541"/>
    <x v="0"/>
    <x v="2"/>
    <x v="4"/>
    <x v="4"/>
    <n v="188"/>
  </r>
  <r>
    <x v="202"/>
    <x v="2"/>
    <s v="2025-2026"/>
    <x v="0"/>
    <x v="19"/>
    <x v="1"/>
    <x v="1"/>
    <n v="2800"/>
    <x v="0"/>
    <x v="11"/>
    <x v="7"/>
    <x v="7"/>
    <n v="675"/>
  </r>
  <r>
    <x v="348"/>
    <x v="1"/>
    <s v="2023-2024"/>
    <x v="0"/>
    <x v="59"/>
    <x v="3"/>
    <x v="3"/>
    <n v="4509"/>
    <x v="0"/>
    <x v="3"/>
    <x v="1"/>
    <x v="1"/>
    <n v="411"/>
  </r>
  <r>
    <x v="73"/>
    <x v="1"/>
    <s v="2023-2024"/>
    <x v="0"/>
    <x v="31"/>
    <x v="1"/>
    <x v="1"/>
    <n v="2116"/>
    <x v="0"/>
    <x v="4"/>
    <x v="1"/>
    <x v="1"/>
    <n v="126"/>
  </r>
  <r>
    <x v="458"/>
    <x v="1"/>
    <s v="2023-2024"/>
    <x v="0"/>
    <x v="76"/>
    <x v="1"/>
    <x v="1"/>
    <n v="2031"/>
    <x v="0"/>
    <x v="5"/>
    <x v="1"/>
    <x v="1"/>
    <n v="702"/>
  </r>
  <r>
    <x v="679"/>
    <x v="2"/>
    <s v="2025-2026"/>
    <x v="0"/>
    <x v="43"/>
    <x v="1"/>
    <x v="1"/>
    <n v="2560"/>
    <x v="0"/>
    <x v="2"/>
    <x v="4"/>
    <x v="4"/>
    <n v="512"/>
  </r>
  <r>
    <x v="125"/>
    <x v="2"/>
    <s v="2025-2026"/>
    <x v="0"/>
    <x v="7"/>
    <x v="4"/>
    <x v="4"/>
    <n v="3175"/>
    <x v="0"/>
    <x v="6"/>
    <x v="7"/>
    <x v="7"/>
    <n v="161"/>
  </r>
  <r>
    <x v="251"/>
    <x v="1"/>
    <s v="2023-2024"/>
    <x v="1"/>
    <x v="27"/>
    <x v="4"/>
    <x v="4"/>
    <n v="3066"/>
    <x v="0"/>
    <x v="7"/>
    <x v="0"/>
    <x v="0"/>
    <n v="67"/>
  </r>
  <r>
    <x v="414"/>
    <x v="2"/>
    <s v="2025-2026"/>
    <x v="1"/>
    <x v="27"/>
    <x v="4"/>
    <x v="4"/>
    <n v="3066"/>
    <x v="0"/>
    <x v="7"/>
    <x v="1"/>
    <x v="1"/>
    <n v="386"/>
  </r>
  <r>
    <x v="47"/>
    <x v="2"/>
    <s v="2025-2026"/>
    <x v="0"/>
    <x v="4"/>
    <x v="1"/>
    <x v="1"/>
    <n v="2154"/>
    <x v="0"/>
    <x v="4"/>
    <x v="9"/>
    <x v="9"/>
    <n v="182"/>
  </r>
  <r>
    <x v="695"/>
    <x v="2"/>
    <s v="2025-2026"/>
    <x v="0"/>
    <x v="71"/>
    <x v="6"/>
    <x v="6"/>
    <n v="5043"/>
    <x v="0"/>
    <x v="13"/>
    <x v="4"/>
    <x v="4"/>
    <n v="55"/>
  </r>
  <r>
    <x v="69"/>
    <x v="0"/>
    <s v="2024-2025"/>
    <x v="0"/>
    <x v="53"/>
    <x v="3"/>
    <x v="3"/>
    <n v="4119"/>
    <x v="0"/>
    <x v="10"/>
    <x v="9"/>
    <x v="9"/>
    <n v="691"/>
  </r>
  <r>
    <x v="339"/>
    <x v="2"/>
    <s v="2025-2026"/>
    <x v="0"/>
    <x v="35"/>
    <x v="3"/>
    <x v="3"/>
    <n v="4558"/>
    <x v="0"/>
    <x v="15"/>
    <x v="7"/>
    <x v="7"/>
    <n v="760"/>
  </r>
  <r>
    <x v="390"/>
    <x v="2"/>
    <s v="2025-2026"/>
    <x v="1"/>
    <x v="34"/>
    <x v="4"/>
    <x v="4"/>
    <n v="3018"/>
    <x v="0"/>
    <x v="7"/>
    <x v="9"/>
    <x v="9"/>
    <n v="591"/>
  </r>
  <r>
    <x v="245"/>
    <x v="2"/>
    <s v="2025-2026"/>
    <x v="0"/>
    <x v="4"/>
    <x v="1"/>
    <x v="1"/>
    <n v="2154"/>
    <x v="0"/>
    <x v="4"/>
    <x v="7"/>
    <x v="7"/>
    <n v="216"/>
  </r>
  <r>
    <x v="246"/>
    <x v="2"/>
    <s v="2025-2026"/>
    <x v="0"/>
    <x v="35"/>
    <x v="3"/>
    <x v="3"/>
    <n v="4558"/>
    <x v="0"/>
    <x v="15"/>
    <x v="1"/>
    <x v="1"/>
    <n v="535"/>
  </r>
  <r>
    <x v="614"/>
    <x v="0"/>
    <s v="2024-2025"/>
    <x v="0"/>
    <x v="12"/>
    <x v="3"/>
    <x v="3"/>
    <n v="4068"/>
    <x v="0"/>
    <x v="10"/>
    <x v="0"/>
    <x v="0"/>
    <n v="374"/>
  </r>
  <r>
    <x v="672"/>
    <x v="1"/>
    <s v="2023-2024"/>
    <x v="0"/>
    <x v="4"/>
    <x v="1"/>
    <x v="1"/>
    <n v="2154"/>
    <x v="0"/>
    <x v="4"/>
    <x v="4"/>
    <x v="4"/>
    <n v="541"/>
  </r>
  <r>
    <x v="418"/>
    <x v="2"/>
    <s v="2025-2026"/>
    <x v="0"/>
    <x v="7"/>
    <x v="4"/>
    <x v="4"/>
    <n v="3175"/>
    <x v="0"/>
    <x v="6"/>
    <x v="9"/>
    <x v="9"/>
    <n v="668"/>
  </r>
  <r>
    <x v="7"/>
    <x v="0"/>
    <s v="2024-2025"/>
    <x v="0"/>
    <x v="23"/>
    <x v="1"/>
    <x v="1"/>
    <n v="2650"/>
    <x v="0"/>
    <x v="11"/>
    <x v="0"/>
    <x v="0"/>
    <n v="314"/>
  </r>
  <r>
    <x v="552"/>
    <x v="2"/>
    <s v="2025-2026"/>
    <x v="0"/>
    <x v="59"/>
    <x v="3"/>
    <x v="3"/>
    <n v="4509"/>
    <x v="0"/>
    <x v="3"/>
    <x v="7"/>
    <x v="7"/>
    <n v="764"/>
  </r>
  <r>
    <x v="359"/>
    <x v="2"/>
    <s v="2025-2026"/>
    <x v="1"/>
    <x v="27"/>
    <x v="4"/>
    <x v="4"/>
    <n v="3066"/>
    <x v="0"/>
    <x v="7"/>
    <x v="9"/>
    <x v="9"/>
    <n v="84"/>
  </r>
  <r>
    <x v="539"/>
    <x v="2"/>
    <s v="2025-2026"/>
    <x v="1"/>
    <x v="39"/>
    <x v="0"/>
    <x v="0"/>
    <n v="6330"/>
    <x v="0"/>
    <x v="14"/>
    <x v="0"/>
    <x v="0"/>
    <n v="332"/>
  </r>
  <r>
    <x v="536"/>
    <x v="2"/>
    <s v="2025-2026"/>
    <x v="0"/>
    <x v="4"/>
    <x v="1"/>
    <x v="1"/>
    <n v="2154"/>
    <x v="0"/>
    <x v="4"/>
    <x v="0"/>
    <x v="0"/>
    <n v="31"/>
  </r>
  <r>
    <x v="64"/>
    <x v="1"/>
    <s v="2023-2024"/>
    <x v="0"/>
    <x v="68"/>
    <x v="7"/>
    <x v="7"/>
    <n v="800"/>
    <x v="0"/>
    <x v="19"/>
    <x v="1"/>
    <x v="1"/>
    <n v="740"/>
  </r>
  <r>
    <x v="572"/>
    <x v="0"/>
    <s v="2024-2025"/>
    <x v="0"/>
    <x v="12"/>
    <x v="3"/>
    <x v="3"/>
    <n v="4068"/>
    <x v="0"/>
    <x v="10"/>
    <x v="9"/>
    <x v="9"/>
    <n v="431"/>
  </r>
  <r>
    <x v="245"/>
    <x v="2"/>
    <s v="2025-2026"/>
    <x v="0"/>
    <x v="10"/>
    <x v="4"/>
    <x v="4"/>
    <n v="3551"/>
    <x v="0"/>
    <x v="8"/>
    <x v="9"/>
    <x v="9"/>
    <n v="546"/>
  </r>
  <r>
    <x v="630"/>
    <x v="0"/>
    <s v="2024-2025"/>
    <x v="1"/>
    <x v="39"/>
    <x v="0"/>
    <x v="0"/>
    <n v="6330"/>
    <x v="0"/>
    <x v="14"/>
    <x v="1"/>
    <x v="1"/>
    <n v="475"/>
  </r>
  <r>
    <x v="333"/>
    <x v="2"/>
    <s v="2025-2026"/>
    <x v="0"/>
    <x v="69"/>
    <x v="4"/>
    <x v="4"/>
    <n v="3199"/>
    <x v="0"/>
    <x v="6"/>
    <x v="0"/>
    <x v="0"/>
    <n v="684"/>
  </r>
  <r>
    <x v="318"/>
    <x v="0"/>
    <s v="2024-2025"/>
    <x v="0"/>
    <x v="47"/>
    <x v="1"/>
    <x v="1"/>
    <n v="2101"/>
    <x v="0"/>
    <x v="4"/>
    <x v="9"/>
    <x v="9"/>
    <n v="391"/>
  </r>
  <r>
    <x v="203"/>
    <x v="0"/>
    <s v="2024-2025"/>
    <x v="0"/>
    <x v="67"/>
    <x v="3"/>
    <x v="3"/>
    <n v="4551"/>
    <x v="0"/>
    <x v="15"/>
    <x v="1"/>
    <x v="1"/>
    <n v="275"/>
  </r>
  <r>
    <x v="583"/>
    <x v="0"/>
    <s v="2024-2025"/>
    <x v="0"/>
    <x v="59"/>
    <x v="3"/>
    <x v="3"/>
    <n v="4509"/>
    <x v="0"/>
    <x v="3"/>
    <x v="9"/>
    <x v="9"/>
    <n v="297"/>
  </r>
  <r>
    <x v="703"/>
    <x v="1"/>
    <s v="2023-2024"/>
    <x v="0"/>
    <x v="35"/>
    <x v="3"/>
    <x v="3"/>
    <n v="4558"/>
    <x v="0"/>
    <x v="15"/>
    <x v="0"/>
    <x v="0"/>
    <n v="557"/>
  </r>
  <r>
    <x v="672"/>
    <x v="1"/>
    <s v="2023-2024"/>
    <x v="0"/>
    <x v="25"/>
    <x v="4"/>
    <x v="4"/>
    <n v="3550"/>
    <x v="0"/>
    <x v="8"/>
    <x v="1"/>
    <x v="1"/>
    <n v="768"/>
  </r>
  <r>
    <x v="51"/>
    <x v="0"/>
    <s v="2024-2025"/>
    <x v="1"/>
    <x v="39"/>
    <x v="0"/>
    <x v="0"/>
    <n v="6330"/>
    <x v="0"/>
    <x v="14"/>
    <x v="7"/>
    <x v="7"/>
    <n v="168"/>
  </r>
  <r>
    <x v="230"/>
    <x v="0"/>
    <s v="2024-2025"/>
    <x v="0"/>
    <x v="23"/>
    <x v="1"/>
    <x v="1"/>
    <n v="2650"/>
    <x v="0"/>
    <x v="11"/>
    <x v="7"/>
    <x v="7"/>
    <n v="28"/>
  </r>
  <r>
    <x v="486"/>
    <x v="0"/>
    <s v="2024-2025"/>
    <x v="0"/>
    <x v="85"/>
    <x v="0"/>
    <x v="0"/>
    <n v="6530"/>
    <x v="0"/>
    <x v="20"/>
    <x v="0"/>
    <x v="0"/>
    <n v="636"/>
  </r>
  <r>
    <x v="81"/>
    <x v="0"/>
    <s v="2024-2025"/>
    <x v="0"/>
    <x v="40"/>
    <x v="4"/>
    <x v="4"/>
    <n v="3353"/>
    <x v="0"/>
    <x v="8"/>
    <x v="4"/>
    <x v="4"/>
    <n v="448"/>
  </r>
  <r>
    <x v="489"/>
    <x v="1"/>
    <s v="2023-2024"/>
    <x v="1"/>
    <x v="34"/>
    <x v="4"/>
    <x v="4"/>
    <n v="3018"/>
    <x v="0"/>
    <x v="7"/>
    <x v="9"/>
    <x v="9"/>
    <n v="169"/>
  </r>
  <r>
    <x v="622"/>
    <x v="2"/>
    <s v="2025-2026"/>
    <x v="0"/>
    <x v="7"/>
    <x v="4"/>
    <x v="4"/>
    <n v="3175"/>
    <x v="0"/>
    <x v="6"/>
    <x v="4"/>
    <x v="4"/>
    <n v="640"/>
  </r>
  <r>
    <x v="172"/>
    <x v="1"/>
    <s v="2023-2024"/>
    <x v="0"/>
    <x v="76"/>
    <x v="1"/>
    <x v="1"/>
    <n v="2031"/>
    <x v="0"/>
    <x v="5"/>
    <x v="9"/>
    <x v="9"/>
    <n v="88"/>
  </r>
  <r>
    <x v="653"/>
    <x v="0"/>
    <s v="2024-2025"/>
    <x v="0"/>
    <x v="56"/>
    <x v="1"/>
    <x v="1"/>
    <n v="2795"/>
    <x v="0"/>
    <x v="11"/>
    <x v="7"/>
    <x v="7"/>
    <n v="729"/>
  </r>
  <r>
    <x v="295"/>
    <x v="0"/>
    <s v="2024-2025"/>
    <x v="1"/>
    <x v="63"/>
    <x v="1"/>
    <x v="1"/>
    <n v="2015"/>
    <x v="0"/>
    <x v="5"/>
    <x v="7"/>
    <x v="7"/>
    <n v="24"/>
  </r>
  <r>
    <x v="379"/>
    <x v="0"/>
    <s v="2024-2025"/>
    <x v="0"/>
    <x v="59"/>
    <x v="3"/>
    <x v="3"/>
    <n v="4509"/>
    <x v="0"/>
    <x v="3"/>
    <x v="1"/>
    <x v="1"/>
    <n v="450"/>
  </r>
  <r>
    <x v="625"/>
    <x v="1"/>
    <s v="2023-2024"/>
    <x v="0"/>
    <x v="69"/>
    <x v="4"/>
    <x v="4"/>
    <n v="3199"/>
    <x v="0"/>
    <x v="6"/>
    <x v="7"/>
    <x v="7"/>
    <n v="379"/>
  </r>
  <r>
    <x v="344"/>
    <x v="1"/>
    <s v="2023-2024"/>
    <x v="0"/>
    <x v="53"/>
    <x v="3"/>
    <x v="3"/>
    <n v="4119"/>
    <x v="0"/>
    <x v="10"/>
    <x v="9"/>
    <x v="9"/>
    <n v="541"/>
  </r>
  <r>
    <x v="69"/>
    <x v="0"/>
    <s v="2024-2025"/>
    <x v="0"/>
    <x v="84"/>
    <x v="3"/>
    <x v="3"/>
    <n v="4215"/>
    <x v="0"/>
    <x v="3"/>
    <x v="9"/>
    <x v="9"/>
    <n v="225"/>
  </r>
  <r>
    <x v="587"/>
    <x v="2"/>
    <s v="2025-2026"/>
    <x v="1"/>
    <x v="64"/>
    <x v="1"/>
    <x v="1"/>
    <n v="2350"/>
    <x v="0"/>
    <x v="1"/>
    <x v="0"/>
    <x v="0"/>
    <n v="551"/>
  </r>
  <r>
    <x v="128"/>
    <x v="2"/>
    <s v="2025-2026"/>
    <x v="0"/>
    <x v="87"/>
    <x v="2"/>
    <x v="2"/>
    <n v="2609"/>
    <x v="0"/>
    <x v="2"/>
    <x v="4"/>
    <x v="4"/>
    <n v="462"/>
  </r>
  <r>
    <x v="70"/>
    <x v="0"/>
    <s v="2024-2025"/>
    <x v="1"/>
    <x v="6"/>
    <x v="0"/>
    <x v="0"/>
    <n v="6010"/>
    <x v="0"/>
    <x v="0"/>
    <x v="4"/>
    <x v="4"/>
    <n v="711"/>
  </r>
  <r>
    <x v="131"/>
    <x v="1"/>
    <s v="2023-2024"/>
    <x v="0"/>
    <x v="43"/>
    <x v="1"/>
    <x v="1"/>
    <n v="2560"/>
    <x v="0"/>
    <x v="2"/>
    <x v="9"/>
    <x v="9"/>
    <n v="49"/>
  </r>
  <r>
    <x v="407"/>
    <x v="1"/>
    <s v="2023-2024"/>
    <x v="0"/>
    <x v="47"/>
    <x v="1"/>
    <x v="1"/>
    <n v="2101"/>
    <x v="0"/>
    <x v="4"/>
    <x v="4"/>
    <x v="4"/>
    <n v="333"/>
  </r>
  <r>
    <x v="353"/>
    <x v="1"/>
    <s v="2023-2024"/>
    <x v="0"/>
    <x v="43"/>
    <x v="1"/>
    <x v="1"/>
    <n v="2560"/>
    <x v="0"/>
    <x v="2"/>
    <x v="0"/>
    <x v="0"/>
    <n v="566"/>
  </r>
  <r>
    <x v="629"/>
    <x v="1"/>
    <s v="2023-2024"/>
    <x v="0"/>
    <x v="9"/>
    <x v="4"/>
    <x v="4"/>
    <n v="3076"/>
    <x v="0"/>
    <x v="7"/>
    <x v="1"/>
    <x v="1"/>
    <n v="376"/>
  </r>
  <r>
    <x v="531"/>
    <x v="0"/>
    <s v="2024-2025"/>
    <x v="0"/>
    <x v="52"/>
    <x v="3"/>
    <x v="3"/>
    <n v="4053"/>
    <x v="0"/>
    <x v="10"/>
    <x v="7"/>
    <x v="7"/>
    <n v="778"/>
  </r>
  <r>
    <x v="435"/>
    <x v="1"/>
    <s v="2023-2024"/>
    <x v="1"/>
    <x v="39"/>
    <x v="0"/>
    <x v="0"/>
    <n v="6330"/>
    <x v="0"/>
    <x v="14"/>
    <x v="9"/>
    <x v="9"/>
    <n v="43"/>
  </r>
  <r>
    <x v="398"/>
    <x v="0"/>
    <s v="2024-2025"/>
    <x v="0"/>
    <x v="28"/>
    <x v="1"/>
    <x v="1"/>
    <n v="2830"/>
    <x v="0"/>
    <x v="11"/>
    <x v="0"/>
    <x v="0"/>
    <n v="75"/>
  </r>
  <r>
    <x v="680"/>
    <x v="0"/>
    <s v="2024-2025"/>
    <x v="0"/>
    <x v="23"/>
    <x v="1"/>
    <x v="1"/>
    <n v="2650"/>
    <x v="0"/>
    <x v="11"/>
    <x v="9"/>
    <x v="9"/>
    <n v="487"/>
  </r>
  <r>
    <x v="710"/>
    <x v="2"/>
    <s v="2025-2026"/>
    <x v="0"/>
    <x v="47"/>
    <x v="1"/>
    <x v="1"/>
    <n v="2101"/>
    <x v="0"/>
    <x v="4"/>
    <x v="0"/>
    <x v="0"/>
    <n v="371"/>
  </r>
  <r>
    <x v="596"/>
    <x v="0"/>
    <s v="2024-2025"/>
    <x v="0"/>
    <x v="60"/>
    <x v="1"/>
    <x v="1"/>
    <n v="2541"/>
    <x v="0"/>
    <x v="2"/>
    <x v="0"/>
    <x v="0"/>
    <n v="315"/>
  </r>
  <r>
    <x v="67"/>
    <x v="2"/>
    <s v="2025-2026"/>
    <x v="0"/>
    <x v="60"/>
    <x v="1"/>
    <x v="1"/>
    <n v="2541"/>
    <x v="0"/>
    <x v="2"/>
    <x v="1"/>
    <x v="1"/>
    <n v="521"/>
  </r>
  <r>
    <x v="133"/>
    <x v="1"/>
    <s v="2023-2024"/>
    <x v="0"/>
    <x v="53"/>
    <x v="3"/>
    <x v="3"/>
    <n v="4119"/>
    <x v="0"/>
    <x v="10"/>
    <x v="1"/>
    <x v="1"/>
    <n v="180"/>
  </r>
  <r>
    <x v="294"/>
    <x v="0"/>
    <s v="2024-2025"/>
    <x v="0"/>
    <x v="19"/>
    <x v="1"/>
    <x v="1"/>
    <n v="2800"/>
    <x v="0"/>
    <x v="11"/>
    <x v="1"/>
    <x v="1"/>
    <n v="84"/>
  </r>
  <r>
    <x v="26"/>
    <x v="1"/>
    <s v="2023-2024"/>
    <x v="0"/>
    <x v="13"/>
    <x v="1"/>
    <x v="1"/>
    <n v="2480"/>
    <x v="0"/>
    <x v="1"/>
    <x v="1"/>
    <x v="1"/>
    <n v="740"/>
  </r>
  <r>
    <x v="197"/>
    <x v="0"/>
    <s v="2024-2025"/>
    <x v="0"/>
    <x v="47"/>
    <x v="1"/>
    <x v="1"/>
    <n v="2101"/>
    <x v="0"/>
    <x v="4"/>
    <x v="1"/>
    <x v="1"/>
    <n v="608"/>
  </r>
  <r>
    <x v="177"/>
    <x v="1"/>
    <s v="2023-2024"/>
    <x v="0"/>
    <x v="69"/>
    <x v="4"/>
    <x v="4"/>
    <n v="3199"/>
    <x v="0"/>
    <x v="6"/>
    <x v="4"/>
    <x v="4"/>
    <n v="214"/>
  </r>
  <r>
    <x v="32"/>
    <x v="0"/>
    <s v="2024-2025"/>
    <x v="0"/>
    <x v="4"/>
    <x v="1"/>
    <x v="1"/>
    <n v="2154"/>
    <x v="0"/>
    <x v="4"/>
    <x v="1"/>
    <x v="1"/>
    <n v="734"/>
  </r>
  <r>
    <x v="54"/>
    <x v="0"/>
    <s v="2024-2025"/>
    <x v="0"/>
    <x v="59"/>
    <x v="3"/>
    <x v="3"/>
    <n v="4509"/>
    <x v="0"/>
    <x v="3"/>
    <x v="4"/>
    <x v="4"/>
    <n v="23"/>
  </r>
  <r>
    <x v="317"/>
    <x v="0"/>
    <s v="2024-2025"/>
    <x v="0"/>
    <x v="40"/>
    <x v="4"/>
    <x v="4"/>
    <n v="3353"/>
    <x v="0"/>
    <x v="8"/>
    <x v="9"/>
    <x v="9"/>
    <n v="560"/>
  </r>
  <r>
    <x v="111"/>
    <x v="0"/>
    <s v="2024-2025"/>
    <x v="0"/>
    <x v="76"/>
    <x v="1"/>
    <x v="1"/>
    <n v="2031"/>
    <x v="0"/>
    <x v="5"/>
    <x v="1"/>
    <x v="1"/>
    <n v="95"/>
  </r>
  <r>
    <x v="620"/>
    <x v="2"/>
    <s v="2025-2026"/>
    <x v="0"/>
    <x v="69"/>
    <x v="4"/>
    <x v="4"/>
    <n v="3199"/>
    <x v="0"/>
    <x v="6"/>
    <x v="9"/>
    <x v="9"/>
    <n v="321"/>
  </r>
  <r>
    <x v="274"/>
    <x v="2"/>
    <s v="2025-2026"/>
    <x v="0"/>
    <x v="5"/>
    <x v="1"/>
    <x v="1"/>
    <n v="2067"/>
    <x v="0"/>
    <x v="5"/>
    <x v="1"/>
    <x v="1"/>
    <n v="562"/>
  </r>
  <r>
    <x v="226"/>
    <x v="0"/>
    <s v="2024-2025"/>
    <x v="0"/>
    <x v="36"/>
    <x v="4"/>
    <x v="4"/>
    <n v="3148"/>
    <x v="0"/>
    <x v="6"/>
    <x v="4"/>
    <x v="4"/>
    <n v="148"/>
  </r>
  <r>
    <x v="674"/>
    <x v="1"/>
    <s v="2023-2024"/>
    <x v="1"/>
    <x v="27"/>
    <x v="4"/>
    <x v="4"/>
    <n v="3066"/>
    <x v="0"/>
    <x v="7"/>
    <x v="1"/>
    <x v="1"/>
    <n v="220"/>
  </r>
  <r>
    <x v="197"/>
    <x v="0"/>
    <s v="2024-2025"/>
    <x v="0"/>
    <x v="36"/>
    <x v="4"/>
    <x v="4"/>
    <n v="3148"/>
    <x v="0"/>
    <x v="6"/>
    <x v="0"/>
    <x v="0"/>
    <n v="117"/>
  </r>
  <r>
    <x v="566"/>
    <x v="0"/>
    <s v="2024-2025"/>
    <x v="0"/>
    <x v="9"/>
    <x v="4"/>
    <x v="4"/>
    <n v="3076"/>
    <x v="0"/>
    <x v="7"/>
    <x v="1"/>
    <x v="1"/>
    <n v="286"/>
  </r>
  <r>
    <x v="650"/>
    <x v="2"/>
    <s v="2025-2026"/>
    <x v="0"/>
    <x v="23"/>
    <x v="1"/>
    <x v="1"/>
    <n v="2650"/>
    <x v="0"/>
    <x v="11"/>
    <x v="1"/>
    <x v="1"/>
    <n v="745"/>
  </r>
  <r>
    <x v="457"/>
    <x v="0"/>
    <s v="2024-2025"/>
    <x v="0"/>
    <x v="85"/>
    <x v="0"/>
    <x v="0"/>
    <n v="6530"/>
    <x v="0"/>
    <x v="20"/>
    <x v="7"/>
    <x v="7"/>
    <n v="556"/>
  </r>
  <r>
    <x v="400"/>
    <x v="2"/>
    <s v="2025-2026"/>
    <x v="1"/>
    <x v="91"/>
    <x v="1"/>
    <x v="1"/>
    <n v="2064"/>
    <x v="0"/>
    <x v="5"/>
    <x v="4"/>
    <x v="4"/>
    <n v="677"/>
  </r>
  <r>
    <x v="113"/>
    <x v="2"/>
    <s v="2025-2026"/>
    <x v="0"/>
    <x v="53"/>
    <x v="3"/>
    <x v="3"/>
    <n v="4119"/>
    <x v="0"/>
    <x v="10"/>
    <x v="7"/>
    <x v="7"/>
    <n v="727"/>
  </r>
  <r>
    <x v="550"/>
    <x v="2"/>
    <s v="2025-2026"/>
    <x v="0"/>
    <x v="25"/>
    <x v="4"/>
    <x v="4"/>
    <n v="3550"/>
    <x v="0"/>
    <x v="8"/>
    <x v="1"/>
    <x v="1"/>
    <n v="677"/>
  </r>
  <r>
    <x v="471"/>
    <x v="1"/>
    <s v="2023-2024"/>
    <x v="0"/>
    <x v="12"/>
    <x v="3"/>
    <x v="3"/>
    <n v="4068"/>
    <x v="0"/>
    <x v="10"/>
    <x v="1"/>
    <x v="1"/>
    <n v="118"/>
  </r>
  <r>
    <x v="164"/>
    <x v="1"/>
    <s v="2023-2024"/>
    <x v="0"/>
    <x v="85"/>
    <x v="0"/>
    <x v="0"/>
    <n v="6530"/>
    <x v="0"/>
    <x v="20"/>
    <x v="1"/>
    <x v="1"/>
    <n v="298"/>
  </r>
  <r>
    <x v="641"/>
    <x v="0"/>
    <s v="2024-2025"/>
    <x v="1"/>
    <x v="63"/>
    <x v="1"/>
    <x v="1"/>
    <n v="2015"/>
    <x v="0"/>
    <x v="5"/>
    <x v="0"/>
    <x v="0"/>
    <n v="413"/>
  </r>
  <r>
    <x v="250"/>
    <x v="2"/>
    <s v="2025-2026"/>
    <x v="0"/>
    <x v="35"/>
    <x v="3"/>
    <x v="3"/>
    <n v="4558"/>
    <x v="0"/>
    <x v="15"/>
    <x v="1"/>
    <x v="1"/>
    <n v="352"/>
  </r>
  <r>
    <x v="319"/>
    <x v="2"/>
    <s v="2025-2026"/>
    <x v="0"/>
    <x v="47"/>
    <x v="1"/>
    <x v="1"/>
    <n v="2101"/>
    <x v="0"/>
    <x v="4"/>
    <x v="1"/>
    <x v="1"/>
    <n v="462"/>
  </r>
  <r>
    <x v="413"/>
    <x v="0"/>
    <s v="2024-2025"/>
    <x v="1"/>
    <x v="63"/>
    <x v="1"/>
    <x v="1"/>
    <n v="2015"/>
    <x v="0"/>
    <x v="5"/>
    <x v="9"/>
    <x v="9"/>
    <n v="40"/>
  </r>
  <r>
    <x v="490"/>
    <x v="1"/>
    <s v="2023-2024"/>
    <x v="0"/>
    <x v="69"/>
    <x v="4"/>
    <x v="4"/>
    <n v="3199"/>
    <x v="0"/>
    <x v="6"/>
    <x v="7"/>
    <x v="7"/>
    <n v="785"/>
  </r>
  <r>
    <x v="557"/>
    <x v="0"/>
    <s v="2024-2025"/>
    <x v="0"/>
    <x v="85"/>
    <x v="0"/>
    <x v="0"/>
    <n v="6530"/>
    <x v="0"/>
    <x v="20"/>
    <x v="1"/>
    <x v="1"/>
    <n v="130"/>
  </r>
  <r>
    <x v="559"/>
    <x v="0"/>
    <s v="2024-2025"/>
    <x v="0"/>
    <x v="7"/>
    <x v="4"/>
    <x v="4"/>
    <n v="3175"/>
    <x v="0"/>
    <x v="6"/>
    <x v="1"/>
    <x v="1"/>
    <n v="57"/>
  </r>
  <r>
    <x v="22"/>
    <x v="1"/>
    <s v="2023-2024"/>
    <x v="0"/>
    <x v="60"/>
    <x v="1"/>
    <x v="1"/>
    <n v="2541"/>
    <x v="0"/>
    <x v="2"/>
    <x v="9"/>
    <x v="9"/>
    <n v="750"/>
  </r>
  <r>
    <x v="68"/>
    <x v="2"/>
    <s v="2025-2026"/>
    <x v="0"/>
    <x v="43"/>
    <x v="1"/>
    <x v="1"/>
    <n v="2560"/>
    <x v="0"/>
    <x v="2"/>
    <x v="7"/>
    <x v="7"/>
    <n v="176"/>
  </r>
  <r>
    <x v="307"/>
    <x v="1"/>
    <s v="2023-2024"/>
    <x v="0"/>
    <x v="43"/>
    <x v="1"/>
    <x v="1"/>
    <n v="2560"/>
    <x v="0"/>
    <x v="2"/>
    <x v="9"/>
    <x v="9"/>
    <n v="268"/>
  </r>
  <r>
    <x v="419"/>
    <x v="1"/>
    <s v="2023-2024"/>
    <x v="1"/>
    <x v="63"/>
    <x v="1"/>
    <x v="1"/>
    <n v="2015"/>
    <x v="0"/>
    <x v="5"/>
    <x v="1"/>
    <x v="1"/>
    <n v="796"/>
  </r>
  <r>
    <x v="239"/>
    <x v="0"/>
    <s v="2024-2025"/>
    <x v="0"/>
    <x v="19"/>
    <x v="1"/>
    <x v="1"/>
    <n v="2800"/>
    <x v="0"/>
    <x v="11"/>
    <x v="1"/>
    <x v="1"/>
    <n v="221"/>
  </r>
  <r>
    <x v="84"/>
    <x v="2"/>
    <s v="2025-2026"/>
    <x v="1"/>
    <x v="64"/>
    <x v="1"/>
    <x v="1"/>
    <n v="2350"/>
    <x v="0"/>
    <x v="1"/>
    <x v="1"/>
    <x v="1"/>
    <n v="660"/>
  </r>
  <r>
    <x v="85"/>
    <x v="2"/>
    <s v="2025-2026"/>
    <x v="0"/>
    <x v="7"/>
    <x v="4"/>
    <x v="4"/>
    <n v="3175"/>
    <x v="0"/>
    <x v="6"/>
    <x v="1"/>
    <x v="1"/>
    <n v="342"/>
  </r>
  <r>
    <x v="188"/>
    <x v="0"/>
    <s v="2024-2025"/>
    <x v="1"/>
    <x v="34"/>
    <x v="4"/>
    <x v="4"/>
    <n v="3018"/>
    <x v="0"/>
    <x v="7"/>
    <x v="1"/>
    <x v="1"/>
    <n v="260"/>
  </r>
  <r>
    <x v="93"/>
    <x v="2"/>
    <s v="2025-2026"/>
    <x v="0"/>
    <x v="85"/>
    <x v="0"/>
    <x v="0"/>
    <n v="6530"/>
    <x v="0"/>
    <x v="20"/>
    <x v="9"/>
    <x v="9"/>
    <n v="168"/>
  </r>
  <r>
    <x v="112"/>
    <x v="0"/>
    <s v="2024-2025"/>
    <x v="0"/>
    <x v="56"/>
    <x v="1"/>
    <x v="1"/>
    <n v="2795"/>
    <x v="0"/>
    <x v="11"/>
    <x v="9"/>
    <x v="9"/>
    <n v="140"/>
  </r>
  <r>
    <x v="440"/>
    <x v="1"/>
    <s v="2023-2024"/>
    <x v="0"/>
    <x v="40"/>
    <x v="4"/>
    <x v="4"/>
    <n v="3353"/>
    <x v="0"/>
    <x v="8"/>
    <x v="1"/>
    <x v="1"/>
    <n v="725"/>
  </r>
  <r>
    <x v="404"/>
    <x v="2"/>
    <s v="2025-2026"/>
    <x v="0"/>
    <x v="68"/>
    <x v="7"/>
    <x v="7"/>
    <n v="800"/>
    <x v="0"/>
    <x v="19"/>
    <x v="1"/>
    <x v="1"/>
    <n v="424"/>
  </r>
  <r>
    <x v="93"/>
    <x v="2"/>
    <s v="2025-2026"/>
    <x v="0"/>
    <x v="69"/>
    <x v="4"/>
    <x v="4"/>
    <n v="3199"/>
    <x v="0"/>
    <x v="6"/>
    <x v="9"/>
    <x v="9"/>
    <n v="700"/>
  </r>
  <r>
    <x v="100"/>
    <x v="0"/>
    <s v="2024-2025"/>
    <x v="0"/>
    <x v="21"/>
    <x v="3"/>
    <x v="3"/>
    <n v="4012"/>
    <x v="0"/>
    <x v="10"/>
    <x v="4"/>
    <x v="4"/>
    <n v="66"/>
  </r>
  <r>
    <x v="74"/>
    <x v="2"/>
    <s v="2025-2026"/>
    <x v="0"/>
    <x v="28"/>
    <x v="1"/>
    <x v="1"/>
    <n v="2830"/>
    <x v="0"/>
    <x v="11"/>
    <x v="9"/>
    <x v="9"/>
    <n v="436"/>
  </r>
  <r>
    <x v="231"/>
    <x v="1"/>
    <s v="2023-2024"/>
    <x v="0"/>
    <x v="36"/>
    <x v="4"/>
    <x v="4"/>
    <n v="3148"/>
    <x v="0"/>
    <x v="6"/>
    <x v="9"/>
    <x v="9"/>
    <n v="307"/>
  </r>
  <r>
    <x v="568"/>
    <x v="0"/>
    <s v="2024-2025"/>
    <x v="0"/>
    <x v="36"/>
    <x v="4"/>
    <x v="4"/>
    <n v="3148"/>
    <x v="0"/>
    <x v="6"/>
    <x v="1"/>
    <x v="1"/>
    <n v="566"/>
  </r>
  <r>
    <x v="182"/>
    <x v="1"/>
    <s v="2023-2024"/>
    <x v="0"/>
    <x v="43"/>
    <x v="1"/>
    <x v="1"/>
    <n v="2560"/>
    <x v="0"/>
    <x v="2"/>
    <x v="1"/>
    <x v="1"/>
    <n v="645"/>
  </r>
  <r>
    <x v="603"/>
    <x v="0"/>
    <s v="2024-2025"/>
    <x v="0"/>
    <x v="4"/>
    <x v="1"/>
    <x v="1"/>
    <n v="2154"/>
    <x v="0"/>
    <x v="4"/>
    <x v="1"/>
    <x v="1"/>
    <n v="107"/>
  </r>
  <r>
    <x v="188"/>
    <x v="0"/>
    <s v="2024-2025"/>
    <x v="0"/>
    <x v="28"/>
    <x v="1"/>
    <x v="1"/>
    <n v="2830"/>
    <x v="0"/>
    <x v="11"/>
    <x v="1"/>
    <x v="1"/>
    <n v="202"/>
  </r>
  <r>
    <x v="43"/>
    <x v="1"/>
    <s v="2023-2024"/>
    <x v="0"/>
    <x v="40"/>
    <x v="4"/>
    <x v="4"/>
    <n v="3353"/>
    <x v="0"/>
    <x v="8"/>
    <x v="1"/>
    <x v="1"/>
    <n v="794"/>
  </r>
  <r>
    <x v="15"/>
    <x v="0"/>
    <s v="2024-2025"/>
    <x v="1"/>
    <x v="63"/>
    <x v="1"/>
    <x v="1"/>
    <n v="2015"/>
    <x v="0"/>
    <x v="5"/>
    <x v="1"/>
    <x v="1"/>
    <n v="598"/>
  </r>
  <r>
    <x v="247"/>
    <x v="0"/>
    <s v="2024-2025"/>
    <x v="0"/>
    <x v="60"/>
    <x v="1"/>
    <x v="1"/>
    <n v="2541"/>
    <x v="0"/>
    <x v="2"/>
    <x v="1"/>
    <x v="1"/>
    <n v="175"/>
  </r>
  <r>
    <x v="406"/>
    <x v="1"/>
    <s v="2023-2024"/>
    <x v="0"/>
    <x v="53"/>
    <x v="3"/>
    <x v="3"/>
    <n v="4119"/>
    <x v="0"/>
    <x v="10"/>
    <x v="1"/>
    <x v="1"/>
    <n v="325"/>
  </r>
  <r>
    <x v="708"/>
    <x v="2"/>
    <s v="2025-2026"/>
    <x v="1"/>
    <x v="39"/>
    <x v="0"/>
    <x v="0"/>
    <n v="6330"/>
    <x v="0"/>
    <x v="14"/>
    <x v="1"/>
    <x v="1"/>
    <n v="363"/>
  </r>
  <r>
    <x v="552"/>
    <x v="2"/>
    <s v="2025-2026"/>
    <x v="1"/>
    <x v="64"/>
    <x v="1"/>
    <x v="1"/>
    <n v="2350"/>
    <x v="0"/>
    <x v="1"/>
    <x v="9"/>
    <x v="9"/>
    <n v="320"/>
  </r>
  <r>
    <x v="521"/>
    <x v="0"/>
    <s v="2024-2025"/>
    <x v="0"/>
    <x v="69"/>
    <x v="4"/>
    <x v="4"/>
    <n v="3199"/>
    <x v="0"/>
    <x v="6"/>
    <x v="1"/>
    <x v="1"/>
    <n v="786"/>
  </r>
  <r>
    <x v="686"/>
    <x v="2"/>
    <s v="2025-2026"/>
    <x v="0"/>
    <x v="28"/>
    <x v="1"/>
    <x v="1"/>
    <n v="2830"/>
    <x v="0"/>
    <x v="11"/>
    <x v="1"/>
    <x v="1"/>
    <n v="302"/>
  </r>
  <r>
    <x v="68"/>
    <x v="2"/>
    <s v="2025-2026"/>
    <x v="0"/>
    <x v="36"/>
    <x v="4"/>
    <x v="4"/>
    <n v="3148"/>
    <x v="0"/>
    <x v="6"/>
    <x v="1"/>
    <x v="1"/>
    <n v="200"/>
  </r>
  <r>
    <x v="458"/>
    <x v="1"/>
    <s v="2023-2024"/>
    <x v="0"/>
    <x v="69"/>
    <x v="4"/>
    <x v="4"/>
    <n v="3199"/>
    <x v="0"/>
    <x v="6"/>
    <x v="1"/>
    <x v="1"/>
    <n v="374"/>
  </r>
  <r>
    <x v="148"/>
    <x v="1"/>
    <s v="2023-2024"/>
    <x v="0"/>
    <x v="43"/>
    <x v="1"/>
    <x v="1"/>
    <n v="2560"/>
    <x v="0"/>
    <x v="2"/>
    <x v="1"/>
    <x v="1"/>
    <n v="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EFF22C-8F24-CC4C-9F94-05D1641257F0}" name="totalsalesbytime"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9" firstHeaderRow="1" firstDataRow="2" firstDataCol="1"/>
  <pivotFields count="16">
    <pivotField numFmtId="14" showAll="0">
      <items count="724">
        <item x="332"/>
        <item x="385"/>
        <item x="231"/>
        <item x="645"/>
        <item x="164"/>
        <item x="403"/>
        <item x="223"/>
        <item x="64"/>
        <item x="213"/>
        <item x="30"/>
        <item x="83"/>
        <item x="681"/>
        <item x="384"/>
        <item x="534"/>
        <item x="352"/>
        <item x="558"/>
        <item x="133"/>
        <item x="172"/>
        <item x="440"/>
        <item x="293"/>
        <item x="153"/>
        <item x="677"/>
        <item x="127"/>
        <item x="77"/>
        <item x="16"/>
        <item x="594"/>
        <item x="529"/>
        <item x="705"/>
        <item x="514"/>
        <item x="490"/>
        <item x="545"/>
        <item x="154"/>
        <item x="148"/>
        <item x="407"/>
        <item x="334"/>
        <item x="533"/>
        <item x="177"/>
        <item x="383"/>
        <item x="131"/>
        <item x="41"/>
        <item x="6"/>
        <item x="635"/>
        <item x="298"/>
        <item x="95"/>
        <item x="31"/>
        <item x="365"/>
        <item x="520"/>
        <item x="375"/>
        <item x="190"/>
        <item x="625"/>
        <item x="473"/>
        <item x="201"/>
        <item x="409"/>
        <item x="525"/>
        <item x="260"/>
        <item x="66"/>
        <item x="590"/>
        <item x="287"/>
        <item x="103"/>
        <item x="228"/>
        <item x="474"/>
        <item x="300"/>
        <item x="284"/>
        <item x="691"/>
        <item x="524"/>
        <item x="86"/>
        <item x="419"/>
        <item x="483"/>
        <item x="218"/>
        <item x="63"/>
        <item x="264"/>
        <item x="685"/>
        <item x="311"/>
        <item x="343"/>
        <item x="703"/>
        <item x="25"/>
        <item x="234"/>
        <item x="248"/>
        <item x="497"/>
        <item x="498"/>
        <item x="192"/>
        <item x="436"/>
        <item x="219"/>
        <item x="569"/>
        <item x="701"/>
        <item x="349"/>
        <item x="580"/>
        <item x="108"/>
        <item x="511"/>
        <item x="684"/>
        <item x="118"/>
        <item x="441"/>
        <item x="720"/>
        <item x="271"/>
        <item x="175"/>
        <item x="458"/>
        <item x="241"/>
        <item x="272"/>
        <item x="344"/>
        <item x="381"/>
        <item x="232"/>
        <item x="347"/>
        <item x="122"/>
        <item x="567"/>
        <item x="229"/>
        <item x="162"/>
        <item x="629"/>
        <item x="251"/>
        <item x="303"/>
        <item x="502"/>
        <item x="182"/>
        <item x="530"/>
        <item x="565"/>
        <item x="259"/>
        <item x="142"/>
        <item x="73"/>
        <item x="256"/>
        <item x="546"/>
        <item x="357"/>
        <item x="302"/>
        <item x="422"/>
        <item x="144"/>
        <item x="2"/>
        <item x="265"/>
        <item x="107"/>
        <item x="26"/>
        <item x="644"/>
        <item x="406"/>
        <item x="460"/>
        <item x="187"/>
        <item x="373"/>
        <item x="619"/>
        <item x="455"/>
        <item x="171"/>
        <item x="616"/>
        <item x="702"/>
        <item x="268"/>
        <item x="471"/>
        <item x="667"/>
        <item x="507"/>
        <item x="21"/>
        <item x="467"/>
        <item x="297"/>
        <item x="610"/>
        <item x="377"/>
        <item x="674"/>
        <item x="130"/>
        <item x="80"/>
        <item x="588"/>
        <item x="307"/>
        <item x="224"/>
        <item x="633"/>
        <item x="180"/>
        <item x="718"/>
        <item x="340"/>
        <item x="561"/>
        <item x="353"/>
        <item x="532"/>
        <item x="463"/>
        <item x="672"/>
        <item x="665"/>
        <item x="527"/>
        <item x="489"/>
        <item x="652"/>
        <item x="324"/>
        <item x="22"/>
        <item x="692"/>
        <item x="448"/>
        <item x="611"/>
        <item x="43"/>
        <item x="348"/>
        <item x="410"/>
        <item x="435"/>
        <item x="428"/>
        <item x="61"/>
        <item x="614"/>
        <item x="270"/>
        <item x="394"/>
        <item x="288"/>
        <item x="630"/>
        <item x="210"/>
        <item x="675"/>
        <item x="0"/>
        <item x="556"/>
        <item x="282"/>
        <item x="315"/>
        <item x="585"/>
        <item x="566"/>
        <item x="450"/>
        <item x="263"/>
        <item x="230"/>
        <item x="704"/>
        <item x="643"/>
        <item x="408"/>
        <item x="27"/>
        <item x="521"/>
        <item x="642"/>
        <item x="659"/>
        <item x="158"/>
        <item x="596"/>
        <item x="553"/>
        <item x="709"/>
        <item x="312"/>
        <item x="661"/>
        <item x="150"/>
        <item x="568"/>
        <item x="361"/>
        <item x="716"/>
        <item x="168"/>
        <item x="605"/>
        <item x="19"/>
        <item x="48"/>
        <item x="392"/>
        <item x="581"/>
        <item x="111"/>
        <item x="314"/>
        <item x="538"/>
        <item x="396"/>
        <item x="254"/>
        <item x="653"/>
        <item x="173"/>
        <item x="503"/>
        <item x="205"/>
        <item x="423"/>
        <item x="221"/>
        <item x="445"/>
        <item x="308"/>
        <item x="216"/>
        <item x="208"/>
        <item x="446"/>
        <item x="161"/>
        <item x="225"/>
        <item x="518"/>
        <item x="257"/>
        <item x="20"/>
        <item x="676"/>
        <item x="54"/>
        <item x="267"/>
        <item x="197"/>
        <item x="244"/>
        <item x="517"/>
        <item x="69"/>
        <item x="4"/>
        <item x="499"/>
        <item x="79"/>
        <item x="697"/>
        <item x="135"/>
        <item x="682"/>
        <item x="159"/>
        <item x="715"/>
        <item x="500"/>
        <item x="57"/>
        <item x="657"/>
        <item x="313"/>
        <item x="519"/>
        <item x="100"/>
        <item x="132"/>
        <item x="719"/>
        <item x="183"/>
        <item x="121"/>
        <item x="481"/>
        <item x="637"/>
        <item x="191"/>
        <item x="707"/>
        <item x="618"/>
        <item x="713"/>
        <item x="220"/>
        <item x="548"/>
        <item x="589"/>
        <item x="380"/>
        <item x="602"/>
        <item x="572"/>
        <item x="13"/>
        <item x="32"/>
        <item x="17"/>
        <item x="51"/>
        <item x="575"/>
        <item x="576"/>
        <item x="235"/>
        <item x="99"/>
        <item x="5"/>
        <item x="336"/>
        <item x="387"/>
        <item x="711"/>
        <item x="11"/>
        <item x="487"/>
        <item x="238"/>
        <item x="292"/>
        <item x="557"/>
        <item x="35"/>
        <item x="457"/>
        <item x="371"/>
        <item x="18"/>
        <item x="688"/>
        <item x="617"/>
        <item x="226"/>
        <item x="204"/>
        <item x="55"/>
        <item x="430"/>
        <item x="433"/>
        <item x="7"/>
        <item x="626"/>
        <item x="551"/>
        <item x="212"/>
        <item x="40"/>
        <item x="104"/>
        <item x="673"/>
        <item x="698"/>
        <item x="294"/>
        <item x="541"/>
        <item x="317"/>
        <item x="465"/>
        <item x="12"/>
        <item x="540"/>
        <item x="145"/>
        <item x="571"/>
        <item x="115"/>
        <item x="528"/>
        <item x="506"/>
        <item x="335"/>
        <item x="152"/>
        <item x="451"/>
        <item x="426"/>
        <item x="366"/>
        <item x="203"/>
        <item x="60"/>
        <item x="275"/>
        <item x="14"/>
        <item x="668"/>
        <item x="555"/>
        <item x="147"/>
        <item x="437"/>
        <item x="461"/>
        <item x="494"/>
        <item x="346"/>
        <item x="1"/>
        <item x="429"/>
        <item x="119"/>
        <item x="431"/>
        <item x="53"/>
        <item x="15"/>
        <item x="195"/>
        <item x="582"/>
        <item x="262"/>
        <item x="354"/>
        <item x="345"/>
        <item x="509"/>
        <item x="59"/>
        <item x="495"/>
        <item x="247"/>
        <item x="559"/>
        <item x="484"/>
        <item x="439"/>
        <item x="612"/>
        <item x="632"/>
        <item x="255"/>
        <item x="126"/>
        <item x="129"/>
        <item x="443"/>
        <item x="295"/>
        <item x="34"/>
        <item x="211"/>
        <item x="124"/>
        <item x="239"/>
        <item x="185"/>
        <item x="531"/>
        <item x="646"/>
        <item x="8"/>
        <item x="382"/>
        <item x="280"/>
        <item x="660"/>
        <item x="355"/>
        <item x="92"/>
        <item x="102"/>
        <item x="577"/>
        <item x="306"/>
        <item x="544"/>
        <item x="401"/>
        <item x="584"/>
        <item x="10"/>
        <item x="415"/>
        <item x="106"/>
        <item x="170"/>
        <item x="663"/>
        <item x="374"/>
        <item x="96"/>
        <item x="397"/>
        <item x="592"/>
        <item x="286"/>
        <item x="44"/>
        <item x="199"/>
        <item x="639"/>
        <item x="97"/>
        <item x="249"/>
        <item x="593"/>
        <item x="615"/>
        <item x="699"/>
        <item x="207"/>
        <item x="606"/>
        <item x="45"/>
        <item x="413"/>
        <item x="389"/>
        <item x="398"/>
        <item x="454"/>
        <item x="109"/>
        <item x="240"/>
        <item x="601"/>
        <item x="289"/>
        <item x="683"/>
        <item x="329"/>
        <item x="472"/>
        <item x="372"/>
        <item x="651"/>
        <item x="114"/>
        <item x="560"/>
        <item x="442"/>
        <item x="50"/>
        <item x="236"/>
        <item x="304"/>
        <item x="598"/>
        <item x="337"/>
        <item x="87"/>
        <item x="486"/>
        <item x="351"/>
        <item x="169"/>
        <item x="325"/>
        <item x="411"/>
        <item x="526"/>
        <item x="578"/>
        <item x="504"/>
        <item x="399"/>
        <item x="38"/>
        <item x="453"/>
        <item x="607"/>
        <item x="78"/>
        <item x="91"/>
        <item x="680"/>
        <item x="591"/>
        <item x="105"/>
        <item x="512"/>
        <item x="395"/>
        <item x="432"/>
        <item x="634"/>
        <item x="547"/>
        <item x="81"/>
        <item x="358"/>
        <item x="603"/>
        <item x="678"/>
        <item x="687"/>
        <item x="328"/>
        <item x="322"/>
        <item x="94"/>
        <item x="420"/>
        <item x="470"/>
        <item x="217"/>
        <item x="364"/>
        <item x="140"/>
        <item x="134"/>
        <item x="477"/>
        <item x="631"/>
        <item x="341"/>
        <item x="505"/>
        <item x="641"/>
        <item x="636"/>
        <item x="277"/>
        <item x="379"/>
        <item x="310"/>
        <item x="480"/>
        <item x="71"/>
        <item x="309"/>
        <item x="608"/>
        <item x="291"/>
        <item x="452"/>
        <item x="196"/>
        <item x="29"/>
        <item x="649"/>
        <item x="356"/>
        <item x="163"/>
        <item x="376"/>
        <item x="468"/>
        <item x="252"/>
        <item x="621"/>
        <item x="320"/>
        <item x="24"/>
        <item x="9"/>
        <item x="39"/>
        <item x="89"/>
        <item x="656"/>
        <item x="269"/>
        <item x="563"/>
        <item x="112"/>
        <item x="326"/>
        <item x="393"/>
        <item x="42"/>
        <item x="573"/>
        <item x="181"/>
        <item x="323"/>
        <item x="141"/>
        <item x="488"/>
        <item x="318"/>
        <item x="717"/>
        <item x="331"/>
        <item x="690"/>
        <item x="227"/>
        <item x="447"/>
        <item x="640"/>
        <item x="3"/>
        <item x="427"/>
        <item x="350"/>
        <item x="647"/>
        <item x="188"/>
        <item x="368"/>
        <item x="342"/>
        <item x="179"/>
        <item x="160"/>
        <item x="330"/>
        <item x="136"/>
        <item x="421"/>
        <item x="321"/>
        <item x="583"/>
        <item x="554"/>
        <item x="174"/>
        <item x="316"/>
        <item x="166"/>
        <item x="714"/>
        <item x="496"/>
        <item x="70"/>
        <item x="273"/>
        <item x="597"/>
        <item x="285"/>
        <item x="88"/>
        <item x="301"/>
        <item x="586"/>
        <item x="62"/>
        <item x="178"/>
        <item x="666"/>
        <item x="402"/>
        <item x="515"/>
        <item x="165"/>
        <item x="438"/>
        <item x="562"/>
        <item x="243"/>
        <item x="700"/>
        <item x="624"/>
        <item x="622"/>
        <item x="444"/>
        <item x="290"/>
        <item x="65"/>
        <item x="542"/>
        <item x="157"/>
        <item x="479"/>
        <item x="176"/>
        <item x="574"/>
        <item x="138"/>
        <item x="485"/>
        <item x="386"/>
        <item x="137"/>
        <item x="186"/>
        <item x="620"/>
        <item x="595"/>
        <item x="128"/>
        <item x="58"/>
        <item x="258"/>
        <item x="202"/>
        <item x="552"/>
        <item x="327"/>
        <item x="456"/>
        <item x="695"/>
        <item x="482"/>
        <item x="535"/>
        <item x="98"/>
        <item x="418"/>
        <item x="360"/>
        <item x="261"/>
        <item x="475"/>
        <item x="68"/>
        <item x="117"/>
        <item x="305"/>
        <item x="391"/>
        <item x="319"/>
        <item x="686"/>
        <item x="679"/>
        <item x="508"/>
        <item x="390"/>
        <item x="233"/>
        <item x="110"/>
        <item x="549"/>
        <item x="655"/>
        <item x="600"/>
        <item x="587"/>
        <item x="369"/>
        <item x="550"/>
        <item x="200"/>
        <item x="82"/>
        <item x="710"/>
        <item x="198"/>
        <item x="36"/>
        <item x="536"/>
        <item x="338"/>
        <item x="513"/>
        <item x="33"/>
        <item x="237"/>
        <item x="339"/>
        <item x="708"/>
        <item x="189"/>
        <item x="638"/>
        <item x="47"/>
        <item x="650"/>
        <item x="279"/>
        <item x="281"/>
        <item x="523"/>
        <item x="654"/>
        <item x="462"/>
        <item x="543"/>
        <item x="706"/>
        <item x="283"/>
        <item x="274"/>
        <item x="388"/>
        <item x="278"/>
        <item x="648"/>
        <item x="400"/>
        <item x="149"/>
        <item x="434"/>
        <item x="167"/>
        <item x="367"/>
        <item x="424"/>
        <item x="416"/>
        <item x="209"/>
        <item x="464"/>
        <item x="266"/>
        <item x="662"/>
        <item x="469"/>
        <item x="404"/>
        <item x="628"/>
        <item x="449"/>
        <item x="206"/>
        <item x="696"/>
        <item x="245"/>
        <item x="459"/>
        <item x="116"/>
        <item x="378"/>
        <item x="670"/>
        <item x="476"/>
        <item x="609"/>
        <item x="76"/>
        <item x="49"/>
        <item x="242"/>
        <item x="74"/>
        <item x="516"/>
        <item x="712"/>
        <item x="52"/>
        <item x="359"/>
        <item x="84"/>
        <item x="72"/>
        <item x="125"/>
        <item x="664"/>
        <item x="67"/>
        <item x="363"/>
        <item x="46"/>
        <item x="90"/>
        <item x="333"/>
        <item x="253"/>
        <item x="113"/>
        <item x="123"/>
        <item x="222"/>
        <item x="296"/>
        <item x="215"/>
        <item x="28"/>
        <item x="478"/>
        <item x="143"/>
        <item x="599"/>
        <item x="85"/>
        <item x="627"/>
        <item x="510"/>
        <item x="722"/>
        <item x="721"/>
        <item x="417"/>
        <item x="693"/>
        <item x="604"/>
        <item x="23"/>
        <item x="669"/>
        <item x="362"/>
        <item x="405"/>
        <item x="491"/>
        <item x="537"/>
        <item x="93"/>
        <item x="101"/>
        <item x="194"/>
        <item x="539"/>
        <item x="151"/>
        <item x="75"/>
        <item x="425"/>
        <item x="370"/>
        <item x="658"/>
        <item x="579"/>
        <item x="522"/>
        <item x="184"/>
        <item x="613"/>
        <item x="146"/>
        <item x="37"/>
        <item x="250"/>
        <item x="492"/>
        <item x="671"/>
        <item x="214"/>
        <item x="570"/>
        <item x="56"/>
        <item x="299"/>
        <item x="120"/>
        <item x="623"/>
        <item x="493"/>
        <item x="155"/>
        <item x="412"/>
        <item x="564"/>
        <item x="694"/>
        <item x="139"/>
        <item x="193"/>
        <item x="501"/>
        <item x="276"/>
        <item x="466"/>
        <item x="246"/>
        <item x="689"/>
        <item x="414"/>
        <item x="156"/>
        <item t="default"/>
      </items>
    </pivotField>
    <pivotField numFmtId="1" showAll="0">
      <items count="4">
        <item h="1" x="1"/>
        <item x="0"/>
        <item h="1" x="2"/>
        <item t="default"/>
      </items>
    </pivotField>
    <pivotField showAll="0"/>
    <pivotField axis="axisCol"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showAll="0"/>
    <pivotField showAll="0">
      <items count="11">
        <item x="2"/>
        <item x="3"/>
        <item x="6"/>
        <item x="0"/>
        <item x="9"/>
        <item x="5"/>
        <item x="7"/>
        <item x="8"/>
        <item x="4"/>
        <item x="1"/>
        <item t="default"/>
      </items>
    </pivotField>
    <pivotField showAll="0"/>
    <pivotField dataField="1" numFmtId="164" showAll="0"/>
    <pivotField axis="axisRow" showAll="0">
      <items count="15">
        <item sd="0" x="0"/>
        <item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5"/>
    <field x="13"/>
  </rowFields>
  <rowItems count="15">
    <i>
      <x v="1"/>
    </i>
    <i r="1">
      <x v="7"/>
    </i>
    <i r="1">
      <x v="8"/>
    </i>
    <i r="1">
      <x v="9"/>
    </i>
    <i r="1">
      <x v="10"/>
    </i>
    <i r="1">
      <x v="11"/>
    </i>
    <i r="1">
      <x v="12"/>
    </i>
    <i>
      <x v="2"/>
    </i>
    <i r="1">
      <x v="1"/>
    </i>
    <i r="1">
      <x v="2"/>
    </i>
    <i r="1">
      <x v="3"/>
    </i>
    <i r="1">
      <x v="4"/>
    </i>
    <i r="1">
      <x v="5"/>
    </i>
    <i r="1">
      <x v="6"/>
    </i>
    <i t="grand">
      <x/>
    </i>
  </rowItems>
  <colFields count="1">
    <field x="3"/>
  </colFields>
  <colItems count="3">
    <i>
      <x/>
    </i>
    <i>
      <x v="1"/>
    </i>
    <i t="grand">
      <x/>
    </i>
  </colItems>
  <dataFields count="1">
    <dataField name="Sum of Sales" fld="12" baseField="0" baseItem="0" numFmtId="164"/>
  </dataFields>
  <chartFormats count="2">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DFF1CB-CD28-F646-B70A-3DE082E1A92E}" name="avgsalesbytime"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D19" firstHeaderRow="1" firstDataRow="2" firstDataCol="1"/>
  <pivotFields count="16">
    <pivotField numFmtId="14" showAll="0">
      <items count="724">
        <item x="332"/>
        <item x="385"/>
        <item x="231"/>
        <item x="645"/>
        <item x="164"/>
        <item x="403"/>
        <item x="223"/>
        <item x="64"/>
        <item x="213"/>
        <item x="30"/>
        <item x="83"/>
        <item x="681"/>
        <item x="384"/>
        <item x="534"/>
        <item x="352"/>
        <item x="558"/>
        <item x="133"/>
        <item x="172"/>
        <item x="440"/>
        <item x="293"/>
        <item x="153"/>
        <item x="677"/>
        <item x="127"/>
        <item x="77"/>
        <item x="16"/>
        <item x="594"/>
        <item x="529"/>
        <item x="705"/>
        <item x="514"/>
        <item x="490"/>
        <item x="545"/>
        <item x="154"/>
        <item x="148"/>
        <item x="407"/>
        <item x="334"/>
        <item x="533"/>
        <item x="177"/>
        <item x="383"/>
        <item x="131"/>
        <item x="41"/>
        <item x="6"/>
        <item x="635"/>
        <item x="298"/>
        <item x="95"/>
        <item x="31"/>
        <item x="365"/>
        <item x="520"/>
        <item x="375"/>
        <item x="190"/>
        <item x="625"/>
        <item x="473"/>
        <item x="201"/>
        <item x="409"/>
        <item x="525"/>
        <item x="260"/>
        <item x="66"/>
        <item x="590"/>
        <item x="287"/>
        <item x="103"/>
        <item x="228"/>
        <item x="474"/>
        <item x="300"/>
        <item x="284"/>
        <item x="691"/>
        <item x="524"/>
        <item x="86"/>
        <item x="419"/>
        <item x="483"/>
        <item x="218"/>
        <item x="63"/>
        <item x="264"/>
        <item x="685"/>
        <item x="311"/>
        <item x="343"/>
        <item x="703"/>
        <item x="25"/>
        <item x="234"/>
        <item x="248"/>
        <item x="497"/>
        <item x="498"/>
        <item x="192"/>
        <item x="436"/>
        <item x="219"/>
        <item x="569"/>
        <item x="701"/>
        <item x="349"/>
        <item x="580"/>
        <item x="108"/>
        <item x="511"/>
        <item x="684"/>
        <item x="118"/>
        <item x="441"/>
        <item x="720"/>
        <item x="271"/>
        <item x="175"/>
        <item x="458"/>
        <item x="241"/>
        <item x="272"/>
        <item x="344"/>
        <item x="381"/>
        <item x="232"/>
        <item x="347"/>
        <item x="122"/>
        <item x="567"/>
        <item x="229"/>
        <item x="162"/>
        <item x="629"/>
        <item x="251"/>
        <item x="303"/>
        <item x="502"/>
        <item x="182"/>
        <item x="530"/>
        <item x="565"/>
        <item x="259"/>
        <item x="142"/>
        <item x="73"/>
        <item x="256"/>
        <item x="546"/>
        <item x="357"/>
        <item x="302"/>
        <item x="422"/>
        <item x="144"/>
        <item x="2"/>
        <item x="265"/>
        <item x="107"/>
        <item x="26"/>
        <item x="644"/>
        <item x="406"/>
        <item x="460"/>
        <item x="187"/>
        <item x="373"/>
        <item x="619"/>
        <item x="455"/>
        <item x="171"/>
        <item x="616"/>
        <item x="702"/>
        <item x="268"/>
        <item x="471"/>
        <item x="667"/>
        <item x="507"/>
        <item x="21"/>
        <item x="467"/>
        <item x="297"/>
        <item x="610"/>
        <item x="377"/>
        <item x="674"/>
        <item x="130"/>
        <item x="80"/>
        <item x="588"/>
        <item x="307"/>
        <item x="224"/>
        <item x="633"/>
        <item x="180"/>
        <item x="718"/>
        <item x="340"/>
        <item x="561"/>
        <item x="353"/>
        <item x="532"/>
        <item x="463"/>
        <item x="672"/>
        <item x="665"/>
        <item x="527"/>
        <item x="489"/>
        <item x="652"/>
        <item x="324"/>
        <item x="22"/>
        <item x="692"/>
        <item x="448"/>
        <item x="611"/>
        <item x="43"/>
        <item x="348"/>
        <item x="410"/>
        <item x="435"/>
        <item x="428"/>
        <item x="61"/>
        <item x="614"/>
        <item x="270"/>
        <item x="394"/>
        <item x="288"/>
        <item x="630"/>
        <item x="210"/>
        <item x="675"/>
        <item x="0"/>
        <item x="556"/>
        <item x="282"/>
        <item x="315"/>
        <item x="585"/>
        <item x="566"/>
        <item x="450"/>
        <item x="263"/>
        <item x="230"/>
        <item x="704"/>
        <item x="643"/>
        <item x="408"/>
        <item x="27"/>
        <item x="521"/>
        <item x="642"/>
        <item x="659"/>
        <item x="158"/>
        <item x="596"/>
        <item x="553"/>
        <item x="709"/>
        <item x="312"/>
        <item x="661"/>
        <item x="150"/>
        <item x="568"/>
        <item x="361"/>
        <item x="716"/>
        <item x="168"/>
        <item x="605"/>
        <item x="19"/>
        <item x="48"/>
        <item x="392"/>
        <item x="581"/>
        <item x="111"/>
        <item x="314"/>
        <item x="538"/>
        <item x="396"/>
        <item x="254"/>
        <item x="653"/>
        <item x="173"/>
        <item x="503"/>
        <item x="205"/>
        <item x="423"/>
        <item x="221"/>
        <item x="445"/>
        <item x="308"/>
        <item x="216"/>
        <item x="208"/>
        <item x="446"/>
        <item x="161"/>
        <item x="225"/>
        <item x="518"/>
        <item x="257"/>
        <item x="20"/>
        <item x="676"/>
        <item x="54"/>
        <item x="267"/>
        <item x="197"/>
        <item x="244"/>
        <item x="517"/>
        <item x="69"/>
        <item x="4"/>
        <item x="499"/>
        <item x="79"/>
        <item x="697"/>
        <item x="135"/>
        <item x="682"/>
        <item x="159"/>
        <item x="715"/>
        <item x="500"/>
        <item x="57"/>
        <item x="657"/>
        <item x="313"/>
        <item x="519"/>
        <item x="100"/>
        <item x="132"/>
        <item x="719"/>
        <item x="183"/>
        <item x="121"/>
        <item x="481"/>
        <item x="637"/>
        <item x="191"/>
        <item x="707"/>
        <item x="618"/>
        <item x="713"/>
        <item x="220"/>
        <item x="548"/>
        <item x="589"/>
        <item x="380"/>
        <item x="602"/>
        <item x="572"/>
        <item x="13"/>
        <item x="32"/>
        <item x="17"/>
        <item x="51"/>
        <item x="575"/>
        <item x="576"/>
        <item x="235"/>
        <item x="99"/>
        <item x="5"/>
        <item x="336"/>
        <item x="387"/>
        <item x="711"/>
        <item x="11"/>
        <item x="487"/>
        <item x="238"/>
        <item x="292"/>
        <item x="557"/>
        <item x="35"/>
        <item x="457"/>
        <item x="371"/>
        <item x="18"/>
        <item x="688"/>
        <item x="617"/>
        <item x="226"/>
        <item x="204"/>
        <item x="55"/>
        <item x="430"/>
        <item x="433"/>
        <item x="7"/>
        <item x="626"/>
        <item x="551"/>
        <item x="212"/>
        <item x="40"/>
        <item x="104"/>
        <item x="673"/>
        <item x="698"/>
        <item x="294"/>
        <item x="541"/>
        <item x="317"/>
        <item x="465"/>
        <item x="12"/>
        <item x="540"/>
        <item x="145"/>
        <item x="571"/>
        <item x="115"/>
        <item x="528"/>
        <item x="506"/>
        <item x="335"/>
        <item x="152"/>
        <item x="451"/>
        <item x="426"/>
        <item x="366"/>
        <item x="203"/>
        <item x="60"/>
        <item x="275"/>
        <item x="14"/>
        <item x="668"/>
        <item x="555"/>
        <item x="147"/>
        <item x="437"/>
        <item x="461"/>
        <item x="494"/>
        <item x="346"/>
        <item x="1"/>
        <item x="429"/>
        <item x="119"/>
        <item x="431"/>
        <item x="53"/>
        <item x="15"/>
        <item x="195"/>
        <item x="582"/>
        <item x="262"/>
        <item x="354"/>
        <item x="345"/>
        <item x="509"/>
        <item x="59"/>
        <item x="495"/>
        <item x="247"/>
        <item x="559"/>
        <item x="484"/>
        <item x="439"/>
        <item x="612"/>
        <item x="632"/>
        <item x="255"/>
        <item x="126"/>
        <item x="129"/>
        <item x="443"/>
        <item x="295"/>
        <item x="34"/>
        <item x="211"/>
        <item x="124"/>
        <item x="239"/>
        <item x="185"/>
        <item x="531"/>
        <item x="646"/>
        <item x="8"/>
        <item x="382"/>
        <item x="280"/>
        <item x="660"/>
        <item x="355"/>
        <item x="92"/>
        <item x="102"/>
        <item x="577"/>
        <item x="306"/>
        <item x="544"/>
        <item x="401"/>
        <item x="584"/>
        <item x="10"/>
        <item x="415"/>
        <item x="106"/>
        <item x="170"/>
        <item x="663"/>
        <item x="374"/>
        <item x="96"/>
        <item x="397"/>
        <item x="592"/>
        <item x="286"/>
        <item x="44"/>
        <item x="199"/>
        <item x="639"/>
        <item x="97"/>
        <item x="249"/>
        <item x="593"/>
        <item x="615"/>
        <item x="699"/>
        <item x="207"/>
        <item x="606"/>
        <item x="45"/>
        <item x="413"/>
        <item x="389"/>
        <item x="398"/>
        <item x="454"/>
        <item x="109"/>
        <item x="240"/>
        <item x="601"/>
        <item x="289"/>
        <item x="683"/>
        <item x="329"/>
        <item x="472"/>
        <item x="372"/>
        <item x="651"/>
        <item x="114"/>
        <item x="560"/>
        <item x="442"/>
        <item x="50"/>
        <item x="236"/>
        <item x="304"/>
        <item x="598"/>
        <item x="337"/>
        <item x="87"/>
        <item x="486"/>
        <item x="351"/>
        <item x="169"/>
        <item x="325"/>
        <item x="411"/>
        <item x="526"/>
        <item x="578"/>
        <item x="504"/>
        <item x="399"/>
        <item x="38"/>
        <item x="453"/>
        <item x="607"/>
        <item x="78"/>
        <item x="91"/>
        <item x="680"/>
        <item x="591"/>
        <item x="105"/>
        <item x="512"/>
        <item x="395"/>
        <item x="432"/>
        <item x="634"/>
        <item x="547"/>
        <item x="81"/>
        <item x="358"/>
        <item x="603"/>
        <item x="678"/>
        <item x="687"/>
        <item x="328"/>
        <item x="322"/>
        <item x="94"/>
        <item x="420"/>
        <item x="470"/>
        <item x="217"/>
        <item x="364"/>
        <item x="140"/>
        <item x="134"/>
        <item x="477"/>
        <item x="631"/>
        <item x="341"/>
        <item x="505"/>
        <item x="641"/>
        <item x="636"/>
        <item x="277"/>
        <item x="379"/>
        <item x="310"/>
        <item x="480"/>
        <item x="71"/>
        <item x="309"/>
        <item x="608"/>
        <item x="291"/>
        <item x="452"/>
        <item x="196"/>
        <item x="29"/>
        <item x="649"/>
        <item x="356"/>
        <item x="163"/>
        <item x="376"/>
        <item x="468"/>
        <item x="252"/>
        <item x="621"/>
        <item x="320"/>
        <item x="24"/>
        <item x="9"/>
        <item x="39"/>
        <item x="89"/>
        <item x="656"/>
        <item x="269"/>
        <item x="563"/>
        <item x="112"/>
        <item x="326"/>
        <item x="393"/>
        <item x="42"/>
        <item x="573"/>
        <item x="181"/>
        <item x="323"/>
        <item x="141"/>
        <item x="488"/>
        <item x="318"/>
        <item x="717"/>
        <item x="331"/>
        <item x="690"/>
        <item x="227"/>
        <item x="447"/>
        <item x="640"/>
        <item x="3"/>
        <item x="427"/>
        <item x="350"/>
        <item x="647"/>
        <item x="188"/>
        <item x="368"/>
        <item x="342"/>
        <item x="179"/>
        <item x="160"/>
        <item x="330"/>
        <item x="136"/>
        <item x="421"/>
        <item x="321"/>
        <item x="583"/>
        <item x="554"/>
        <item x="174"/>
        <item x="316"/>
        <item x="166"/>
        <item x="714"/>
        <item x="496"/>
        <item x="70"/>
        <item x="273"/>
        <item x="597"/>
        <item x="285"/>
        <item x="88"/>
        <item x="301"/>
        <item x="586"/>
        <item x="62"/>
        <item x="178"/>
        <item x="666"/>
        <item x="402"/>
        <item x="515"/>
        <item x="165"/>
        <item x="438"/>
        <item x="562"/>
        <item x="243"/>
        <item x="700"/>
        <item x="624"/>
        <item x="622"/>
        <item x="444"/>
        <item x="290"/>
        <item x="65"/>
        <item x="542"/>
        <item x="157"/>
        <item x="479"/>
        <item x="176"/>
        <item x="574"/>
        <item x="138"/>
        <item x="485"/>
        <item x="386"/>
        <item x="137"/>
        <item x="186"/>
        <item x="620"/>
        <item x="595"/>
        <item x="128"/>
        <item x="58"/>
        <item x="258"/>
        <item x="202"/>
        <item x="552"/>
        <item x="327"/>
        <item x="456"/>
        <item x="695"/>
        <item x="482"/>
        <item x="535"/>
        <item x="98"/>
        <item x="418"/>
        <item x="360"/>
        <item x="261"/>
        <item x="475"/>
        <item x="68"/>
        <item x="117"/>
        <item x="305"/>
        <item x="391"/>
        <item x="319"/>
        <item x="686"/>
        <item x="679"/>
        <item x="508"/>
        <item x="390"/>
        <item x="233"/>
        <item x="110"/>
        <item x="549"/>
        <item x="655"/>
        <item x="600"/>
        <item x="587"/>
        <item x="369"/>
        <item x="550"/>
        <item x="200"/>
        <item x="82"/>
        <item x="710"/>
        <item x="198"/>
        <item x="36"/>
        <item x="536"/>
        <item x="338"/>
        <item x="513"/>
        <item x="33"/>
        <item x="237"/>
        <item x="339"/>
        <item x="708"/>
        <item x="189"/>
        <item x="638"/>
        <item x="47"/>
        <item x="650"/>
        <item x="279"/>
        <item x="281"/>
        <item x="523"/>
        <item x="654"/>
        <item x="462"/>
        <item x="543"/>
        <item x="706"/>
        <item x="283"/>
        <item x="274"/>
        <item x="388"/>
        <item x="278"/>
        <item x="648"/>
        <item x="400"/>
        <item x="149"/>
        <item x="434"/>
        <item x="167"/>
        <item x="367"/>
        <item x="424"/>
        <item x="416"/>
        <item x="209"/>
        <item x="464"/>
        <item x="266"/>
        <item x="662"/>
        <item x="469"/>
        <item x="404"/>
        <item x="628"/>
        <item x="449"/>
        <item x="206"/>
        <item x="696"/>
        <item x="245"/>
        <item x="459"/>
        <item x="116"/>
        <item x="378"/>
        <item x="670"/>
        <item x="476"/>
        <item x="609"/>
        <item x="76"/>
        <item x="49"/>
        <item x="242"/>
        <item x="74"/>
        <item x="516"/>
        <item x="712"/>
        <item x="52"/>
        <item x="359"/>
        <item x="84"/>
        <item x="72"/>
        <item x="125"/>
        <item x="664"/>
        <item x="67"/>
        <item x="363"/>
        <item x="46"/>
        <item x="90"/>
        <item x="333"/>
        <item x="253"/>
        <item x="113"/>
        <item x="123"/>
        <item x="222"/>
        <item x="296"/>
        <item x="215"/>
        <item x="28"/>
        <item x="478"/>
        <item x="143"/>
        <item x="599"/>
        <item x="85"/>
        <item x="627"/>
        <item x="510"/>
        <item x="722"/>
        <item x="721"/>
        <item x="417"/>
        <item x="693"/>
        <item x="604"/>
        <item x="23"/>
        <item x="669"/>
        <item x="362"/>
        <item x="405"/>
        <item x="491"/>
        <item x="537"/>
        <item x="93"/>
        <item x="101"/>
        <item x="194"/>
        <item x="539"/>
        <item x="151"/>
        <item x="75"/>
        <item x="425"/>
        <item x="370"/>
        <item x="658"/>
        <item x="579"/>
        <item x="522"/>
        <item x="184"/>
        <item x="613"/>
        <item x="146"/>
        <item x="37"/>
        <item x="250"/>
        <item x="492"/>
        <item x="671"/>
        <item x="214"/>
        <item x="570"/>
        <item x="56"/>
        <item x="299"/>
        <item x="120"/>
        <item x="623"/>
        <item x="493"/>
        <item x="155"/>
        <item x="412"/>
        <item x="564"/>
        <item x="694"/>
        <item x="139"/>
        <item x="193"/>
        <item x="501"/>
        <item x="276"/>
        <item x="466"/>
        <item x="246"/>
        <item x="689"/>
        <item x="414"/>
        <item x="156"/>
        <item t="default"/>
      </items>
    </pivotField>
    <pivotField numFmtId="1" showAll="0">
      <items count="4">
        <item h="1" x="1"/>
        <item x="0"/>
        <item h="1" x="2"/>
        <item t="default"/>
      </items>
    </pivotField>
    <pivotField showAll="0"/>
    <pivotField axis="axisCol"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showAll="0"/>
    <pivotField showAll="0">
      <items count="11">
        <item x="2"/>
        <item x="3"/>
        <item x="6"/>
        <item x="0"/>
        <item x="9"/>
        <item x="5"/>
        <item x="7"/>
        <item x="8"/>
        <item x="4"/>
        <item x="1"/>
        <item t="default"/>
      </items>
    </pivotField>
    <pivotField showAll="0"/>
    <pivotField dataField="1" numFmtId="164" showAll="0"/>
    <pivotField axis="axisRow" showAll="0">
      <items count="15">
        <item sd="0" x="0"/>
        <item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5"/>
    <field x="13"/>
  </rowFields>
  <rowItems count="15">
    <i>
      <x v="1"/>
    </i>
    <i r="1">
      <x v="7"/>
    </i>
    <i r="1">
      <x v="8"/>
    </i>
    <i r="1">
      <x v="9"/>
    </i>
    <i r="1">
      <x v="10"/>
    </i>
    <i r="1">
      <x v="11"/>
    </i>
    <i r="1">
      <x v="12"/>
    </i>
    <i>
      <x v="2"/>
    </i>
    <i r="1">
      <x v="1"/>
    </i>
    <i r="1">
      <x v="2"/>
    </i>
    <i r="1">
      <x v="3"/>
    </i>
    <i r="1">
      <x v="4"/>
    </i>
    <i r="1">
      <x v="5"/>
    </i>
    <i r="1">
      <x v="6"/>
    </i>
    <i t="grand">
      <x/>
    </i>
  </rowItems>
  <colFields count="1">
    <field x="3"/>
  </colFields>
  <colItems count="3">
    <i>
      <x/>
    </i>
    <i>
      <x v="1"/>
    </i>
    <i t="grand">
      <x/>
    </i>
  </colItems>
  <dataFields count="1">
    <dataField name="Average of Sales" fld="12" subtotal="average" baseField="0" baseItem="0" numFmtId="164"/>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7" format="8" series="1">
      <pivotArea type="data" outline="0" fieldPosition="0">
        <references count="2">
          <reference field="4294967294" count="1" selected="0">
            <x v="0"/>
          </reference>
          <reference field="3" count="1" selected="0">
            <x v="0"/>
          </reference>
        </references>
      </pivotArea>
    </chartFormat>
    <chartFormat chart="7" format="9" series="1">
      <pivotArea type="data" outline="0" fieldPosition="0">
        <references count="2">
          <reference field="4294967294" count="1" selected="0">
            <x v="0"/>
          </reference>
          <reference field="3" count="1" selected="0">
            <x v="1"/>
          </reference>
        </references>
      </pivotArea>
    </chartFormat>
    <chartFormat chart="8" format="0" series="1">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2">
          <reference field="4294967294" count="1" selected="0">
            <x v="0"/>
          </reference>
          <reference field="3" count="1" selected="0">
            <x v="1"/>
          </reference>
        </references>
      </pivotArea>
    </chartFormat>
    <chartFormat chart="11" format="4" series="1">
      <pivotArea type="data" outline="0" fieldPosition="0">
        <references count="2">
          <reference field="4294967294" count="1" selected="0">
            <x v="0"/>
          </reference>
          <reference field="3" count="1" selected="0">
            <x v="0"/>
          </reference>
        </references>
      </pivotArea>
    </chartFormat>
    <chartFormat chart="11" format="5" series="1">
      <pivotArea type="data" outline="0" fieldPosition="0">
        <references count="2">
          <reference field="4294967294" count="1" selected="0">
            <x v="0"/>
          </reference>
          <reference field="3" count="1" selected="0">
            <x v="1"/>
          </reference>
        </references>
      </pivotArea>
    </chartFormat>
    <chartFormat chart="16" format="12" series="1">
      <pivotArea type="data" outline="0" fieldPosition="0">
        <references count="2">
          <reference field="4294967294" count="1" selected="0">
            <x v="0"/>
          </reference>
          <reference field="3" count="1" selected="0">
            <x v="0"/>
          </reference>
        </references>
      </pivotArea>
    </chartFormat>
    <chartFormat chart="16" format="13" series="1">
      <pivotArea type="data" outline="0" fieldPosition="0">
        <references count="2">
          <reference field="4294967294" count="1" selected="0">
            <x v="0"/>
          </reference>
          <reference field="3" count="1" selected="0">
            <x v="1"/>
          </reference>
        </references>
      </pivotArea>
    </chartFormat>
    <chartFormat chart="18" format="4" series="1">
      <pivotArea type="data" outline="0" fieldPosition="0">
        <references count="2">
          <reference field="4294967294" count="1" selected="0">
            <x v="0"/>
          </reference>
          <reference field="3" count="1" selected="0">
            <x v="0"/>
          </reference>
        </references>
      </pivotArea>
    </chartFormat>
    <chartFormat chart="18"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ADB777-4D65-1344-A2FF-6FFC65D226AA}" name="Salesbycategory"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D15" firstHeaderRow="1" firstDataRow="2" firstDataCol="1"/>
  <pivotFields count="16">
    <pivotField numFmtId="14" showAll="0">
      <items count="724">
        <item x="332"/>
        <item x="385"/>
        <item x="231"/>
        <item x="645"/>
        <item x="164"/>
        <item x="403"/>
        <item x="223"/>
        <item x="64"/>
        <item x="213"/>
        <item x="30"/>
        <item x="83"/>
        <item x="681"/>
        <item x="384"/>
        <item x="534"/>
        <item x="352"/>
        <item x="558"/>
        <item x="133"/>
        <item x="172"/>
        <item x="440"/>
        <item x="293"/>
        <item x="153"/>
        <item x="677"/>
        <item x="127"/>
        <item x="77"/>
        <item x="16"/>
        <item x="594"/>
        <item x="529"/>
        <item x="705"/>
        <item x="514"/>
        <item x="490"/>
        <item x="545"/>
        <item x="154"/>
        <item x="148"/>
        <item x="407"/>
        <item x="334"/>
        <item x="533"/>
        <item x="177"/>
        <item x="383"/>
        <item x="131"/>
        <item x="41"/>
        <item x="6"/>
        <item x="635"/>
        <item x="298"/>
        <item x="95"/>
        <item x="31"/>
        <item x="365"/>
        <item x="520"/>
        <item x="375"/>
        <item x="190"/>
        <item x="625"/>
        <item x="473"/>
        <item x="201"/>
        <item x="409"/>
        <item x="525"/>
        <item x="260"/>
        <item x="66"/>
        <item x="590"/>
        <item x="287"/>
        <item x="103"/>
        <item x="228"/>
        <item x="474"/>
        <item x="300"/>
        <item x="284"/>
        <item x="691"/>
        <item x="524"/>
        <item x="86"/>
        <item x="419"/>
        <item x="483"/>
        <item x="218"/>
        <item x="63"/>
        <item x="264"/>
        <item x="685"/>
        <item x="311"/>
        <item x="343"/>
        <item x="703"/>
        <item x="25"/>
        <item x="234"/>
        <item x="248"/>
        <item x="497"/>
        <item x="498"/>
        <item x="192"/>
        <item x="436"/>
        <item x="219"/>
        <item x="569"/>
        <item x="701"/>
        <item x="349"/>
        <item x="580"/>
        <item x="108"/>
        <item x="511"/>
        <item x="684"/>
        <item x="118"/>
        <item x="441"/>
        <item x="720"/>
        <item x="271"/>
        <item x="175"/>
        <item x="458"/>
        <item x="241"/>
        <item x="272"/>
        <item x="344"/>
        <item x="381"/>
        <item x="232"/>
        <item x="347"/>
        <item x="122"/>
        <item x="567"/>
        <item x="229"/>
        <item x="162"/>
        <item x="629"/>
        <item x="251"/>
        <item x="303"/>
        <item x="502"/>
        <item x="182"/>
        <item x="530"/>
        <item x="565"/>
        <item x="259"/>
        <item x="142"/>
        <item x="73"/>
        <item x="256"/>
        <item x="546"/>
        <item x="357"/>
        <item x="302"/>
        <item x="422"/>
        <item x="144"/>
        <item x="2"/>
        <item x="265"/>
        <item x="107"/>
        <item x="26"/>
        <item x="644"/>
        <item x="406"/>
        <item x="460"/>
        <item x="187"/>
        <item x="373"/>
        <item x="619"/>
        <item x="455"/>
        <item x="171"/>
        <item x="616"/>
        <item x="702"/>
        <item x="268"/>
        <item x="471"/>
        <item x="667"/>
        <item x="507"/>
        <item x="21"/>
        <item x="467"/>
        <item x="297"/>
        <item x="610"/>
        <item x="377"/>
        <item x="674"/>
        <item x="130"/>
        <item x="80"/>
        <item x="588"/>
        <item x="307"/>
        <item x="224"/>
        <item x="633"/>
        <item x="180"/>
        <item x="718"/>
        <item x="340"/>
        <item x="561"/>
        <item x="353"/>
        <item x="532"/>
        <item x="463"/>
        <item x="672"/>
        <item x="665"/>
        <item x="527"/>
        <item x="489"/>
        <item x="652"/>
        <item x="324"/>
        <item x="22"/>
        <item x="692"/>
        <item x="448"/>
        <item x="611"/>
        <item x="43"/>
        <item x="348"/>
        <item x="410"/>
        <item x="435"/>
        <item x="428"/>
        <item x="61"/>
        <item x="614"/>
        <item x="270"/>
        <item x="394"/>
        <item x="288"/>
        <item x="630"/>
        <item x="210"/>
        <item x="675"/>
        <item x="0"/>
        <item x="556"/>
        <item x="282"/>
        <item x="315"/>
        <item x="585"/>
        <item x="566"/>
        <item x="450"/>
        <item x="263"/>
        <item x="230"/>
        <item x="704"/>
        <item x="643"/>
        <item x="408"/>
        <item x="27"/>
        <item x="521"/>
        <item x="642"/>
        <item x="659"/>
        <item x="158"/>
        <item x="596"/>
        <item x="553"/>
        <item x="709"/>
        <item x="312"/>
        <item x="661"/>
        <item x="150"/>
        <item x="568"/>
        <item x="361"/>
        <item x="716"/>
        <item x="168"/>
        <item x="605"/>
        <item x="19"/>
        <item x="48"/>
        <item x="392"/>
        <item x="581"/>
        <item x="111"/>
        <item x="314"/>
        <item x="538"/>
        <item x="396"/>
        <item x="254"/>
        <item x="653"/>
        <item x="173"/>
        <item x="503"/>
        <item x="205"/>
        <item x="423"/>
        <item x="221"/>
        <item x="445"/>
        <item x="308"/>
        <item x="216"/>
        <item x="208"/>
        <item x="446"/>
        <item x="161"/>
        <item x="225"/>
        <item x="518"/>
        <item x="257"/>
        <item x="20"/>
        <item x="676"/>
        <item x="54"/>
        <item x="267"/>
        <item x="197"/>
        <item x="244"/>
        <item x="517"/>
        <item x="69"/>
        <item x="4"/>
        <item x="499"/>
        <item x="79"/>
        <item x="697"/>
        <item x="135"/>
        <item x="682"/>
        <item x="159"/>
        <item x="715"/>
        <item x="500"/>
        <item x="57"/>
        <item x="657"/>
        <item x="313"/>
        <item x="519"/>
        <item x="100"/>
        <item x="132"/>
        <item x="719"/>
        <item x="183"/>
        <item x="121"/>
        <item x="481"/>
        <item x="637"/>
        <item x="191"/>
        <item x="707"/>
        <item x="618"/>
        <item x="713"/>
        <item x="220"/>
        <item x="548"/>
        <item x="589"/>
        <item x="380"/>
        <item x="602"/>
        <item x="572"/>
        <item x="13"/>
        <item x="32"/>
        <item x="17"/>
        <item x="51"/>
        <item x="575"/>
        <item x="576"/>
        <item x="235"/>
        <item x="99"/>
        <item x="5"/>
        <item x="336"/>
        <item x="387"/>
        <item x="711"/>
        <item x="11"/>
        <item x="487"/>
        <item x="238"/>
        <item x="292"/>
        <item x="557"/>
        <item x="35"/>
        <item x="457"/>
        <item x="371"/>
        <item x="18"/>
        <item x="688"/>
        <item x="617"/>
        <item x="226"/>
        <item x="204"/>
        <item x="55"/>
        <item x="430"/>
        <item x="433"/>
        <item x="7"/>
        <item x="626"/>
        <item x="551"/>
        <item x="212"/>
        <item x="40"/>
        <item x="104"/>
        <item x="673"/>
        <item x="698"/>
        <item x="294"/>
        <item x="541"/>
        <item x="317"/>
        <item x="465"/>
        <item x="12"/>
        <item x="540"/>
        <item x="145"/>
        <item x="571"/>
        <item x="115"/>
        <item x="528"/>
        <item x="506"/>
        <item x="335"/>
        <item x="152"/>
        <item x="451"/>
        <item x="426"/>
        <item x="366"/>
        <item x="203"/>
        <item x="60"/>
        <item x="275"/>
        <item x="14"/>
        <item x="668"/>
        <item x="555"/>
        <item x="147"/>
        <item x="437"/>
        <item x="461"/>
        <item x="494"/>
        <item x="346"/>
        <item x="1"/>
        <item x="429"/>
        <item x="119"/>
        <item x="431"/>
        <item x="53"/>
        <item x="15"/>
        <item x="195"/>
        <item x="582"/>
        <item x="262"/>
        <item x="354"/>
        <item x="345"/>
        <item x="509"/>
        <item x="59"/>
        <item x="495"/>
        <item x="247"/>
        <item x="559"/>
        <item x="484"/>
        <item x="439"/>
        <item x="612"/>
        <item x="632"/>
        <item x="255"/>
        <item x="126"/>
        <item x="129"/>
        <item x="443"/>
        <item x="295"/>
        <item x="34"/>
        <item x="211"/>
        <item x="124"/>
        <item x="239"/>
        <item x="185"/>
        <item x="531"/>
        <item x="646"/>
        <item x="8"/>
        <item x="382"/>
        <item x="280"/>
        <item x="660"/>
        <item x="355"/>
        <item x="92"/>
        <item x="102"/>
        <item x="577"/>
        <item x="306"/>
        <item x="544"/>
        <item x="401"/>
        <item x="584"/>
        <item x="10"/>
        <item x="415"/>
        <item x="106"/>
        <item x="170"/>
        <item x="663"/>
        <item x="374"/>
        <item x="96"/>
        <item x="397"/>
        <item x="592"/>
        <item x="286"/>
        <item x="44"/>
        <item x="199"/>
        <item x="639"/>
        <item x="97"/>
        <item x="249"/>
        <item x="593"/>
        <item x="615"/>
        <item x="699"/>
        <item x="207"/>
        <item x="606"/>
        <item x="45"/>
        <item x="413"/>
        <item x="389"/>
        <item x="398"/>
        <item x="454"/>
        <item x="109"/>
        <item x="240"/>
        <item x="601"/>
        <item x="289"/>
        <item x="683"/>
        <item x="329"/>
        <item x="472"/>
        <item x="372"/>
        <item x="651"/>
        <item x="114"/>
        <item x="560"/>
        <item x="442"/>
        <item x="50"/>
        <item x="236"/>
        <item x="304"/>
        <item x="598"/>
        <item x="337"/>
        <item x="87"/>
        <item x="486"/>
        <item x="351"/>
        <item x="169"/>
        <item x="325"/>
        <item x="411"/>
        <item x="526"/>
        <item x="578"/>
        <item x="504"/>
        <item x="399"/>
        <item x="38"/>
        <item x="453"/>
        <item x="607"/>
        <item x="78"/>
        <item x="91"/>
        <item x="680"/>
        <item x="591"/>
        <item x="105"/>
        <item x="512"/>
        <item x="395"/>
        <item x="432"/>
        <item x="634"/>
        <item x="547"/>
        <item x="81"/>
        <item x="358"/>
        <item x="603"/>
        <item x="678"/>
        <item x="687"/>
        <item x="328"/>
        <item x="322"/>
        <item x="94"/>
        <item x="420"/>
        <item x="470"/>
        <item x="217"/>
        <item x="364"/>
        <item x="140"/>
        <item x="134"/>
        <item x="477"/>
        <item x="631"/>
        <item x="341"/>
        <item x="505"/>
        <item x="641"/>
        <item x="636"/>
        <item x="277"/>
        <item x="379"/>
        <item x="310"/>
        <item x="480"/>
        <item x="71"/>
        <item x="309"/>
        <item x="608"/>
        <item x="291"/>
        <item x="452"/>
        <item x="196"/>
        <item x="29"/>
        <item x="649"/>
        <item x="356"/>
        <item x="163"/>
        <item x="376"/>
        <item x="468"/>
        <item x="252"/>
        <item x="621"/>
        <item x="320"/>
        <item x="24"/>
        <item x="9"/>
        <item x="39"/>
        <item x="89"/>
        <item x="656"/>
        <item x="269"/>
        <item x="563"/>
        <item x="112"/>
        <item x="326"/>
        <item x="393"/>
        <item x="42"/>
        <item x="573"/>
        <item x="181"/>
        <item x="323"/>
        <item x="141"/>
        <item x="488"/>
        <item x="318"/>
        <item x="717"/>
        <item x="331"/>
        <item x="690"/>
        <item x="227"/>
        <item x="447"/>
        <item x="640"/>
        <item x="3"/>
        <item x="427"/>
        <item x="350"/>
        <item x="647"/>
        <item x="188"/>
        <item x="368"/>
        <item x="342"/>
        <item x="179"/>
        <item x="160"/>
        <item x="330"/>
        <item x="136"/>
        <item x="421"/>
        <item x="321"/>
        <item x="583"/>
        <item x="554"/>
        <item x="174"/>
        <item x="316"/>
        <item x="166"/>
        <item x="714"/>
        <item x="496"/>
        <item x="70"/>
        <item x="273"/>
        <item x="597"/>
        <item x="285"/>
        <item x="88"/>
        <item x="301"/>
        <item x="586"/>
        <item x="62"/>
        <item x="178"/>
        <item x="666"/>
        <item x="402"/>
        <item x="515"/>
        <item x="165"/>
        <item x="438"/>
        <item x="562"/>
        <item x="243"/>
        <item x="700"/>
        <item x="624"/>
        <item x="622"/>
        <item x="444"/>
        <item x="290"/>
        <item x="65"/>
        <item x="542"/>
        <item x="157"/>
        <item x="479"/>
        <item x="176"/>
        <item x="574"/>
        <item x="138"/>
        <item x="485"/>
        <item x="386"/>
        <item x="137"/>
        <item x="186"/>
        <item x="620"/>
        <item x="595"/>
        <item x="128"/>
        <item x="58"/>
        <item x="258"/>
        <item x="202"/>
        <item x="552"/>
        <item x="327"/>
        <item x="456"/>
        <item x="695"/>
        <item x="482"/>
        <item x="535"/>
        <item x="98"/>
        <item x="418"/>
        <item x="360"/>
        <item x="261"/>
        <item x="475"/>
        <item x="68"/>
        <item x="117"/>
        <item x="305"/>
        <item x="391"/>
        <item x="319"/>
        <item x="686"/>
        <item x="679"/>
        <item x="508"/>
        <item x="390"/>
        <item x="233"/>
        <item x="110"/>
        <item x="549"/>
        <item x="655"/>
        <item x="600"/>
        <item x="587"/>
        <item x="369"/>
        <item x="550"/>
        <item x="200"/>
        <item x="82"/>
        <item x="710"/>
        <item x="198"/>
        <item x="36"/>
        <item x="536"/>
        <item x="338"/>
        <item x="513"/>
        <item x="33"/>
        <item x="237"/>
        <item x="339"/>
        <item x="708"/>
        <item x="189"/>
        <item x="638"/>
        <item x="47"/>
        <item x="650"/>
        <item x="279"/>
        <item x="281"/>
        <item x="523"/>
        <item x="654"/>
        <item x="462"/>
        <item x="543"/>
        <item x="706"/>
        <item x="283"/>
        <item x="274"/>
        <item x="388"/>
        <item x="278"/>
        <item x="648"/>
        <item x="400"/>
        <item x="149"/>
        <item x="434"/>
        <item x="167"/>
        <item x="367"/>
        <item x="424"/>
        <item x="416"/>
        <item x="209"/>
        <item x="464"/>
        <item x="266"/>
        <item x="662"/>
        <item x="469"/>
        <item x="404"/>
        <item x="628"/>
        <item x="449"/>
        <item x="206"/>
        <item x="696"/>
        <item x="245"/>
        <item x="459"/>
        <item x="116"/>
        <item x="378"/>
        <item x="670"/>
        <item x="476"/>
        <item x="609"/>
        <item x="76"/>
        <item x="49"/>
        <item x="242"/>
        <item x="74"/>
        <item x="516"/>
        <item x="712"/>
        <item x="52"/>
        <item x="359"/>
        <item x="84"/>
        <item x="72"/>
        <item x="125"/>
        <item x="664"/>
        <item x="67"/>
        <item x="363"/>
        <item x="46"/>
        <item x="90"/>
        <item x="333"/>
        <item x="253"/>
        <item x="113"/>
        <item x="123"/>
        <item x="222"/>
        <item x="296"/>
        <item x="215"/>
        <item x="28"/>
        <item x="478"/>
        <item x="143"/>
        <item x="599"/>
        <item x="85"/>
        <item x="627"/>
        <item x="510"/>
        <item x="722"/>
        <item x="721"/>
        <item x="417"/>
        <item x="693"/>
        <item x="604"/>
        <item x="23"/>
        <item x="669"/>
        <item x="362"/>
        <item x="405"/>
        <item x="491"/>
        <item x="537"/>
        <item x="93"/>
        <item x="101"/>
        <item x="194"/>
        <item x="539"/>
        <item x="151"/>
        <item x="75"/>
        <item x="425"/>
        <item x="370"/>
        <item x="658"/>
        <item x="579"/>
        <item x="522"/>
        <item x="184"/>
        <item x="613"/>
        <item x="146"/>
        <item x="37"/>
        <item x="250"/>
        <item x="492"/>
        <item x="671"/>
        <item x="214"/>
        <item x="570"/>
        <item x="56"/>
        <item x="299"/>
        <item x="120"/>
        <item x="623"/>
        <item x="493"/>
        <item x="155"/>
        <item x="412"/>
        <item x="564"/>
        <item x="694"/>
        <item x="139"/>
        <item x="193"/>
        <item x="501"/>
        <item x="276"/>
        <item x="466"/>
        <item x="246"/>
        <item x="689"/>
        <item x="414"/>
        <item x="156"/>
        <item t="default"/>
      </items>
    </pivotField>
    <pivotField numFmtId="1" showAll="0">
      <items count="4">
        <item h="1" x="1"/>
        <item x="0"/>
        <item h="1" x="2"/>
        <item t="default"/>
      </items>
    </pivotField>
    <pivotField showAll="0"/>
    <pivotField axis="axisCol" showAll="0">
      <items count="3">
        <item x="1"/>
        <item x="0"/>
        <item t="default"/>
      </items>
    </pivotField>
    <pivotField showAll="0"/>
    <pivotField showAll="0"/>
    <pivotField showAll="0">
      <items count="9">
        <item x="2"/>
        <item x="1"/>
        <item x="7"/>
        <item x="3"/>
        <item x="6"/>
        <item x="5"/>
        <item x="4"/>
        <item x="0"/>
        <item t="default"/>
      </items>
    </pivotField>
    <pivotField showAll="0"/>
    <pivotField showAll="0"/>
    <pivotField showAll="0"/>
    <pivotField axis="axisRow" showAll="0">
      <items count="11">
        <item x="2"/>
        <item x="3"/>
        <item x="6"/>
        <item x="0"/>
        <item x="9"/>
        <item x="5"/>
        <item x="7"/>
        <item x="8"/>
        <item x="4"/>
        <item x="1"/>
        <item t="default"/>
      </items>
    </pivotField>
    <pivotField showAll="0"/>
    <pivotField dataField="1" numFmtId="164" showAll="0"/>
    <pivotField showAll="0">
      <items count="15">
        <item sd="0" x="0"/>
        <item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10"/>
  </rowFields>
  <rowItems count="11">
    <i>
      <x/>
    </i>
    <i>
      <x v="1"/>
    </i>
    <i>
      <x v="2"/>
    </i>
    <i>
      <x v="3"/>
    </i>
    <i>
      <x v="4"/>
    </i>
    <i>
      <x v="5"/>
    </i>
    <i>
      <x v="6"/>
    </i>
    <i>
      <x v="7"/>
    </i>
    <i>
      <x v="8"/>
    </i>
    <i>
      <x v="9"/>
    </i>
    <i t="grand">
      <x/>
    </i>
  </rowItems>
  <colFields count="1">
    <field x="3"/>
  </colFields>
  <colItems count="3">
    <i>
      <x/>
    </i>
    <i>
      <x v="1"/>
    </i>
    <i t="grand">
      <x/>
    </i>
  </colItems>
  <dataFields count="1">
    <dataField name="Sum of Sales" fld="12" baseField="0" baseItem="0" numFmtId="164"/>
  </dataFields>
  <chartFormats count="7">
    <chartFormat chart="0" format="0" series="1">
      <pivotArea type="data" outline="0" fieldPosition="0">
        <references count="1">
          <reference field="4294967294" count="1" selected="0">
            <x v="0"/>
          </reference>
        </references>
      </pivotArea>
    </chartFormat>
    <chartFormat chart="14" format="0" series="1">
      <pivotArea type="data" outline="0" fieldPosition="0">
        <references count="2">
          <reference field="4294967294" count="1" selected="0">
            <x v="0"/>
          </reference>
          <reference field="3" count="1" selected="0">
            <x v="0"/>
          </reference>
        </references>
      </pivotArea>
    </chartFormat>
    <chartFormat chart="14" format="1" series="1">
      <pivotArea type="data" outline="0" fieldPosition="0">
        <references count="2">
          <reference field="4294967294" count="1" selected="0">
            <x v="0"/>
          </reference>
          <reference field="3" count="1" selected="0">
            <x v="1"/>
          </reference>
        </references>
      </pivotArea>
    </chartFormat>
    <chartFormat chart="17" format="4" series="1">
      <pivotArea type="data" outline="0" fieldPosition="0">
        <references count="2">
          <reference field="4294967294" count="1" selected="0">
            <x v="0"/>
          </reference>
          <reference field="3" count="1" selected="0">
            <x v="0"/>
          </reference>
        </references>
      </pivotArea>
    </chartFormat>
    <chartFormat chart="17" format="5" series="1">
      <pivotArea type="data" outline="0" fieldPosition="0">
        <references count="2">
          <reference field="4294967294" count="1" selected="0">
            <x v="0"/>
          </reference>
          <reference field="3" count="1" selected="0">
            <x v="1"/>
          </reference>
        </references>
      </pivotArea>
    </chartFormat>
    <chartFormat chart="21" format="4" series="1">
      <pivotArea type="data" outline="0" fieldPosition="0">
        <references count="2">
          <reference field="4294967294" count="1" selected="0">
            <x v="0"/>
          </reference>
          <reference field="3" count="1" selected="0">
            <x v="0"/>
          </reference>
        </references>
      </pivotArea>
    </chartFormat>
    <chartFormat chart="21"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DF6E62-EA84-F548-BC60-7793E2C93A63}" name="Salesbysuburb"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D102" firstHeaderRow="1" firstDataRow="2" firstDataCol="1"/>
  <pivotFields count="16">
    <pivotField numFmtId="14" showAll="0">
      <items count="724">
        <item x="332"/>
        <item x="385"/>
        <item x="231"/>
        <item x="645"/>
        <item x="164"/>
        <item x="403"/>
        <item x="223"/>
        <item x="64"/>
        <item x="213"/>
        <item x="30"/>
        <item x="83"/>
        <item x="681"/>
        <item x="384"/>
        <item x="534"/>
        <item x="352"/>
        <item x="558"/>
        <item x="133"/>
        <item x="172"/>
        <item x="440"/>
        <item x="293"/>
        <item x="153"/>
        <item x="677"/>
        <item x="127"/>
        <item x="77"/>
        <item x="16"/>
        <item x="594"/>
        <item x="529"/>
        <item x="705"/>
        <item x="514"/>
        <item x="490"/>
        <item x="545"/>
        <item x="154"/>
        <item x="148"/>
        <item x="407"/>
        <item x="334"/>
        <item x="533"/>
        <item x="177"/>
        <item x="383"/>
        <item x="131"/>
        <item x="41"/>
        <item x="6"/>
        <item x="635"/>
        <item x="298"/>
        <item x="95"/>
        <item x="31"/>
        <item x="365"/>
        <item x="520"/>
        <item x="375"/>
        <item x="190"/>
        <item x="625"/>
        <item x="473"/>
        <item x="201"/>
        <item x="409"/>
        <item x="525"/>
        <item x="260"/>
        <item x="66"/>
        <item x="590"/>
        <item x="287"/>
        <item x="103"/>
        <item x="228"/>
        <item x="474"/>
        <item x="300"/>
        <item x="284"/>
        <item x="691"/>
        <item x="524"/>
        <item x="86"/>
        <item x="419"/>
        <item x="483"/>
        <item x="218"/>
        <item x="63"/>
        <item x="264"/>
        <item x="685"/>
        <item x="311"/>
        <item x="343"/>
        <item x="703"/>
        <item x="25"/>
        <item x="234"/>
        <item x="248"/>
        <item x="497"/>
        <item x="498"/>
        <item x="192"/>
        <item x="436"/>
        <item x="219"/>
        <item x="569"/>
        <item x="701"/>
        <item x="349"/>
        <item x="580"/>
        <item x="108"/>
        <item x="511"/>
        <item x="684"/>
        <item x="118"/>
        <item x="441"/>
        <item x="720"/>
        <item x="271"/>
        <item x="175"/>
        <item x="458"/>
        <item x="241"/>
        <item x="272"/>
        <item x="344"/>
        <item x="381"/>
        <item x="232"/>
        <item x="347"/>
        <item x="122"/>
        <item x="567"/>
        <item x="229"/>
        <item x="162"/>
        <item x="629"/>
        <item x="251"/>
        <item x="303"/>
        <item x="502"/>
        <item x="182"/>
        <item x="530"/>
        <item x="565"/>
        <item x="259"/>
        <item x="142"/>
        <item x="73"/>
        <item x="256"/>
        <item x="546"/>
        <item x="357"/>
        <item x="302"/>
        <item x="422"/>
        <item x="144"/>
        <item x="2"/>
        <item x="265"/>
        <item x="107"/>
        <item x="26"/>
        <item x="644"/>
        <item x="406"/>
        <item x="460"/>
        <item x="187"/>
        <item x="373"/>
        <item x="619"/>
        <item x="455"/>
        <item x="171"/>
        <item x="616"/>
        <item x="702"/>
        <item x="268"/>
        <item x="471"/>
        <item x="667"/>
        <item x="507"/>
        <item x="21"/>
        <item x="467"/>
        <item x="297"/>
        <item x="610"/>
        <item x="377"/>
        <item x="674"/>
        <item x="130"/>
        <item x="80"/>
        <item x="588"/>
        <item x="307"/>
        <item x="224"/>
        <item x="633"/>
        <item x="180"/>
        <item x="718"/>
        <item x="340"/>
        <item x="561"/>
        <item x="353"/>
        <item x="532"/>
        <item x="463"/>
        <item x="672"/>
        <item x="665"/>
        <item x="527"/>
        <item x="489"/>
        <item x="652"/>
        <item x="324"/>
        <item x="22"/>
        <item x="692"/>
        <item x="448"/>
        <item x="611"/>
        <item x="43"/>
        <item x="348"/>
        <item x="410"/>
        <item x="435"/>
        <item x="428"/>
        <item x="61"/>
        <item x="614"/>
        <item x="270"/>
        <item x="394"/>
        <item x="288"/>
        <item x="630"/>
        <item x="210"/>
        <item x="675"/>
        <item x="0"/>
        <item x="556"/>
        <item x="282"/>
        <item x="315"/>
        <item x="585"/>
        <item x="566"/>
        <item x="450"/>
        <item x="263"/>
        <item x="230"/>
        <item x="704"/>
        <item x="643"/>
        <item x="408"/>
        <item x="27"/>
        <item x="521"/>
        <item x="642"/>
        <item x="659"/>
        <item x="158"/>
        <item x="596"/>
        <item x="553"/>
        <item x="709"/>
        <item x="312"/>
        <item x="661"/>
        <item x="150"/>
        <item x="568"/>
        <item x="361"/>
        <item x="716"/>
        <item x="168"/>
        <item x="605"/>
        <item x="19"/>
        <item x="48"/>
        <item x="392"/>
        <item x="581"/>
        <item x="111"/>
        <item x="314"/>
        <item x="538"/>
        <item x="396"/>
        <item x="254"/>
        <item x="653"/>
        <item x="173"/>
        <item x="503"/>
        <item x="205"/>
        <item x="423"/>
        <item x="221"/>
        <item x="445"/>
        <item x="308"/>
        <item x="216"/>
        <item x="208"/>
        <item x="446"/>
        <item x="161"/>
        <item x="225"/>
        <item x="518"/>
        <item x="257"/>
        <item x="20"/>
        <item x="676"/>
        <item x="54"/>
        <item x="267"/>
        <item x="197"/>
        <item x="244"/>
        <item x="517"/>
        <item x="69"/>
        <item x="4"/>
        <item x="499"/>
        <item x="79"/>
        <item x="697"/>
        <item x="135"/>
        <item x="682"/>
        <item x="159"/>
        <item x="715"/>
        <item x="500"/>
        <item x="57"/>
        <item x="657"/>
        <item x="313"/>
        <item x="519"/>
        <item x="100"/>
        <item x="132"/>
        <item x="719"/>
        <item x="183"/>
        <item x="121"/>
        <item x="481"/>
        <item x="637"/>
        <item x="191"/>
        <item x="707"/>
        <item x="618"/>
        <item x="713"/>
        <item x="220"/>
        <item x="548"/>
        <item x="589"/>
        <item x="380"/>
        <item x="602"/>
        <item x="572"/>
        <item x="13"/>
        <item x="32"/>
        <item x="17"/>
        <item x="51"/>
        <item x="575"/>
        <item x="576"/>
        <item x="235"/>
        <item x="99"/>
        <item x="5"/>
        <item x="336"/>
        <item x="387"/>
        <item x="711"/>
        <item x="11"/>
        <item x="487"/>
        <item x="238"/>
        <item x="292"/>
        <item x="557"/>
        <item x="35"/>
        <item x="457"/>
        <item x="371"/>
        <item x="18"/>
        <item x="688"/>
        <item x="617"/>
        <item x="226"/>
        <item x="204"/>
        <item x="55"/>
        <item x="430"/>
        <item x="433"/>
        <item x="7"/>
        <item x="626"/>
        <item x="551"/>
        <item x="212"/>
        <item x="40"/>
        <item x="104"/>
        <item x="673"/>
        <item x="698"/>
        <item x="294"/>
        <item x="541"/>
        <item x="317"/>
        <item x="465"/>
        <item x="12"/>
        <item x="540"/>
        <item x="145"/>
        <item x="571"/>
        <item x="115"/>
        <item x="528"/>
        <item x="506"/>
        <item x="335"/>
        <item x="152"/>
        <item x="451"/>
        <item x="426"/>
        <item x="366"/>
        <item x="203"/>
        <item x="60"/>
        <item x="275"/>
        <item x="14"/>
        <item x="668"/>
        <item x="555"/>
        <item x="147"/>
        <item x="437"/>
        <item x="461"/>
        <item x="494"/>
        <item x="346"/>
        <item x="1"/>
        <item x="429"/>
        <item x="119"/>
        <item x="431"/>
        <item x="53"/>
        <item x="15"/>
        <item x="195"/>
        <item x="582"/>
        <item x="262"/>
        <item x="354"/>
        <item x="345"/>
        <item x="509"/>
        <item x="59"/>
        <item x="495"/>
        <item x="247"/>
        <item x="559"/>
        <item x="484"/>
        <item x="439"/>
        <item x="612"/>
        <item x="632"/>
        <item x="255"/>
        <item x="126"/>
        <item x="129"/>
        <item x="443"/>
        <item x="295"/>
        <item x="34"/>
        <item x="211"/>
        <item x="124"/>
        <item x="239"/>
        <item x="185"/>
        <item x="531"/>
        <item x="646"/>
        <item x="8"/>
        <item x="382"/>
        <item x="280"/>
        <item x="660"/>
        <item x="355"/>
        <item x="92"/>
        <item x="102"/>
        <item x="577"/>
        <item x="306"/>
        <item x="544"/>
        <item x="401"/>
        <item x="584"/>
        <item x="10"/>
        <item x="415"/>
        <item x="106"/>
        <item x="170"/>
        <item x="663"/>
        <item x="374"/>
        <item x="96"/>
        <item x="397"/>
        <item x="592"/>
        <item x="286"/>
        <item x="44"/>
        <item x="199"/>
        <item x="639"/>
        <item x="97"/>
        <item x="249"/>
        <item x="593"/>
        <item x="615"/>
        <item x="699"/>
        <item x="207"/>
        <item x="606"/>
        <item x="45"/>
        <item x="413"/>
        <item x="389"/>
        <item x="398"/>
        <item x="454"/>
        <item x="109"/>
        <item x="240"/>
        <item x="601"/>
        <item x="289"/>
        <item x="683"/>
        <item x="329"/>
        <item x="472"/>
        <item x="372"/>
        <item x="651"/>
        <item x="114"/>
        <item x="560"/>
        <item x="442"/>
        <item x="50"/>
        <item x="236"/>
        <item x="304"/>
        <item x="598"/>
        <item x="337"/>
        <item x="87"/>
        <item x="486"/>
        <item x="351"/>
        <item x="169"/>
        <item x="325"/>
        <item x="411"/>
        <item x="526"/>
        <item x="578"/>
        <item x="504"/>
        <item x="399"/>
        <item x="38"/>
        <item x="453"/>
        <item x="607"/>
        <item x="78"/>
        <item x="91"/>
        <item x="680"/>
        <item x="591"/>
        <item x="105"/>
        <item x="512"/>
        <item x="395"/>
        <item x="432"/>
        <item x="634"/>
        <item x="547"/>
        <item x="81"/>
        <item x="358"/>
        <item x="603"/>
        <item x="678"/>
        <item x="687"/>
        <item x="328"/>
        <item x="322"/>
        <item x="94"/>
        <item x="420"/>
        <item x="470"/>
        <item x="217"/>
        <item x="364"/>
        <item x="140"/>
        <item x="134"/>
        <item x="477"/>
        <item x="631"/>
        <item x="341"/>
        <item x="505"/>
        <item x="641"/>
        <item x="636"/>
        <item x="277"/>
        <item x="379"/>
        <item x="310"/>
        <item x="480"/>
        <item x="71"/>
        <item x="309"/>
        <item x="608"/>
        <item x="291"/>
        <item x="452"/>
        <item x="196"/>
        <item x="29"/>
        <item x="649"/>
        <item x="356"/>
        <item x="163"/>
        <item x="376"/>
        <item x="468"/>
        <item x="252"/>
        <item x="621"/>
        <item x="320"/>
        <item x="24"/>
        <item x="9"/>
        <item x="39"/>
        <item x="89"/>
        <item x="656"/>
        <item x="269"/>
        <item x="563"/>
        <item x="112"/>
        <item x="326"/>
        <item x="393"/>
        <item x="42"/>
        <item x="573"/>
        <item x="181"/>
        <item x="323"/>
        <item x="141"/>
        <item x="488"/>
        <item x="318"/>
        <item x="717"/>
        <item x="331"/>
        <item x="690"/>
        <item x="227"/>
        <item x="447"/>
        <item x="640"/>
        <item x="3"/>
        <item x="427"/>
        <item x="350"/>
        <item x="647"/>
        <item x="188"/>
        <item x="368"/>
        <item x="342"/>
        <item x="179"/>
        <item x="160"/>
        <item x="330"/>
        <item x="136"/>
        <item x="421"/>
        <item x="321"/>
        <item x="583"/>
        <item x="554"/>
        <item x="174"/>
        <item x="316"/>
        <item x="166"/>
        <item x="714"/>
        <item x="496"/>
        <item x="70"/>
        <item x="273"/>
        <item x="597"/>
        <item x="285"/>
        <item x="88"/>
        <item x="301"/>
        <item x="586"/>
        <item x="62"/>
        <item x="178"/>
        <item x="666"/>
        <item x="402"/>
        <item x="515"/>
        <item x="165"/>
        <item x="438"/>
        <item x="562"/>
        <item x="243"/>
        <item x="700"/>
        <item x="624"/>
        <item x="622"/>
        <item x="444"/>
        <item x="290"/>
        <item x="65"/>
        <item x="542"/>
        <item x="157"/>
        <item x="479"/>
        <item x="176"/>
        <item x="574"/>
        <item x="138"/>
        <item x="485"/>
        <item x="386"/>
        <item x="137"/>
        <item x="186"/>
        <item x="620"/>
        <item x="595"/>
        <item x="128"/>
        <item x="58"/>
        <item x="258"/>
        <item x="202"/>
        <item x="552"/>
        <item x="327"/>
        <item x="456"/>
        <item x="695"/>
        <item x="482"/>
        <item x="535"/>
        <item x="98"/>
        <item x="418"/>
        <item x="360"/>
        <item x="261"/>
        <item x="475"/>
        <item x="68"/>
        <item x="117"/>
        <item x="305"/>
        <item x="391"/>
        <item x="319"/>
        <item x="686"/>
        <item x="679"/>
        <item x="508"/>
        <item x="390"/>
        <item x="233"/>
        <item x="110"/>
        <item x="549"/>
        <item x="655"/>
        <item x="600"/>
        <item x="587"/>
        <item x="369"/>
        <item x="550"/>
        <item x="200"/>
        <item x="82"/>
        <item x="710"/>
        <item x="198"/>
        <item x="36"/>
        <item x="536"/>
        <item x="338"/>
        <item x="513"/>
        <item x="33"/>
        <item x="237"/>
        <item x="339"/>
        <item x="708"/>
        <item x="189"/>
        <item x="638"/>
        <item x="47"/>
        <item x="650"/>
        <item x="279"/>
        <item x="281"/>
        <item x="523"/>
        <item x="654"/>
        <item x="462"/>
        <item x="543"/>
        <item x="706"/>
        <item x="283"/>
        <item x="274"/>
        <item x="388"/>
        <item x="278"/>
        <item x="648"/>
        <item x="400"/>
        <item x="149"/>
        <item x="434"/>
        <item x="167"/>
        <item x="367"/>
        <item x="424"/>
        <item x="416"/>
        <item x="209"/>
        <item x="464"/>
        <item x="266"/>
        <item x="662"/>
        <item x="469"/>
        <item x="404"/>
        <item x="628"/>
        <item x="449"/>
        <item x="206"/>
        <item x="696"/>
        <item x="245"/>
        <item x="459"/>
        <item x="116"/>
        <item x="378"/>
        <item x="670"/>
        <item x="476"/>
        <item x="609"/>
        <item x="76"/>
        <item x="49"/>
        <item x="242"/>
        <item x="74"/>
        <item x="516"/>
        <item x="712"/>
        <item x="52"/>
        <item x="359"/>
        <item x="84"/>
        <item x="72"/>
        <item x="125"/>
        <item x="664"/>
        <item x="67"/>
        <item x="363"/>
        <item x="46"/>
        <item x="90"/>
        <item x="333"/>
        <item x="253"/>
        <item x="113"/>
        <item x="123"/>
        <item x="222"/>
        <item x="296"/>
        <item x="215"/>
        <item x="28"/>
        <item x="478"/>
        <item x="143"/>
        <item x="599"/>
        <item x="85"/>
        <item x="627"/>
        <item x="510"/>
        <item x="722"/>
        <item x="721"/>
        <item x="417"/>
        <item x="693"/>
        <item x="604"/>
        <item x="23"/>
        <item x="669"/>
        <item x="362"/>
        <item x="405"/>
        <item x="491"/>
        <item x="537"/>
        <item x="93"/>
        <item x="101"/>
        <item x="194"/>
        <item x="539"/>
        <item x="151"/>
        <item x="75"/>
        <item x="425"/>
        <item x="370"/>
        <item x="658"/>
        <item x="579"/>
        <item x="522"/>
        <item x="184"/>
        <item x="613"/>
        <item x="146"/>
        <item x="37"/>
        <item x="250"/>
        <item x="492"/>
        <item x="671"/>
        <item x="214"/>
        <item x="570"/>
        <item x="56"/>
        <item x="299"/>
        <item x="120"/>
        <item x="623"/>
        <item x="493"/>
        <item x="155"/>
        <item x="412"/>
        <item x="564"/>
        <item x="694"/>
        <item x="139"/>
        <item x="193"/>
        <item x="501"/>
        <item x="276"/>
        <item x="466"/>
        <item x="246"/>
        <item x="689"/>
        <item x="414"/>
        <item x="156"/>
        <item t="default"/>
      </items>
    </pivotField>
    <pivotField numFmtId="1" showAll="0">
      <items count="4">
        <item h="1" x="1"/>
        <item x="0"/>
        <item h="1" x="2"/>
        <item t="default"/>
      </items>
    </pivotField>
    <pivotField showAll="0"/>
    <pivotField axis="axisCol" showAll="0">
      <items count="3">
        <item x="1"/>
        <item x="0"/>
        <item t="default"/>
      </items>
    </pivotField>
    <pivotField axis="axisRow" showAll="0">
      <items count="98">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 t="default"/>
      </items>
    </pivotField>
    <pivotField showAll="0"/>
    <pivotField showAll="0">
      <items count="9">
        <item x="2"/>
        <item x="1"/>
        <item x="7"/>
        <item x="3"/>
        <item x="6"/>
        <item x="5"/>
        <item x="4"/>
        <item x="0"/>
        <item t="default"/>
      </items>
    </pivotField>
    <pivotField showAll="0"/>
    <pivotField showAll="0"/>
    <pivotField showAll="0"/>
    <pivotField showAll="0">
      <items count="11">
        <item x="2"/>
        <item x="3"/>
        <item x="6"/>
        <item x="0"/>
        <item x="9"/>
        <item x="5"/>
        <item x="7"/>
        <item x="8"/>
        <item x="4"/>
        <item x="1"/>
        <item t="default"/>
      </items>
    </pivotField>
    <pivotField showAll="0"/>
    <pivotField dataField="1" numFmtId="164" showAll="0"/>
    <pivotField showAll="0">
      <items count="15">
        <item sd="0" x="0"/>
        <item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4"/>
  </rowFields>
  <rowItems count="9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t="grand">
      <x/>
    </i>
  </rowItems>
  <colFields count="1">
    <field x="3"/>
  </colFields>
  <colItems count="3">
    <i>
      <x/>
    </i>
    <i>
      <x v="1"/>
    </i>
    <i t="grand">
      <x/>
    </i>
  </colItems>
  <dataFields count="1">
    <dataField name="Sum of Sales" fld="12" baseField="0" baseItem="0" numFmtId="164"/>
  </dataFields>
  <chartFormats count="12">
    <chartFormat chart="0" format="0" series="1">
      <pivotArea type="data" outline="0" fieldPosition="0">
        <references count="1">
          <reference field="4294967294" count="1" selected="0">
            <x v="0"/>
          </reference>
        </references>
      </pivotArea>
    </chartFormat>
    <chartFormat chart="14" format="0" series="1">
      <pivotArea type="data" outline="0" fieldPosition="0">
        <references count="2">
          <reference field="4294967294" count="1" selected="0">
            <x v="0"/>
          </reference>
          <reference field="3" count="1" selected="0">
            <x v="0"/>
          </reference>
        </references>
      </pivotArea>
    </chartFormat>
    <chartFormat chart="14" format="1" series="1">
      <pivotArea type="data" outline="0" fieldPosition="0">
        <references count="2">
          <reference field="4294967294" count="1" selected="0">
            <x v="0"/>
          </reference>
          <reference field="3" count="1" selected="0">
            <x v="1"/>
          </reference>
        </references>
      </pivotArea>
    </chartFormat>
    <chartFormat chart="20" format="4" series="1">
      <pivotArea type="data" outline="0" fieldPosition="0">
        <references count="2">
          <reference field="4294967294" count="1" selected="0">
            <x v="0"/>
          </reference>
          <reference field="3" count="1" selected="0">
            <x v="0"/>
          </reference>
        </references>
      </pivotArea>
    </chartFormat>
    <chartFormat chart="20" format="5" series="1">
      <pivotArea type="data" outline="0" fieldPosition="0">
        <references count="2">
          <reference field="4294967294" count="1" selected="0">
            <x v="0"/>
          </reference>
          <reference field="3" count="1" selected="0">
            <x v="1"/>
          </reference>
        </references>
      </pivotArea>
    </chartFormat>
    <chartFormat chart="22" format="0" series="1">
      <pivotArea type="data" outline="0" fieldPosition="0">
        <references count="2">
          <reference field="4294967294" count="1" selected="0">
            <x v="0"/>
          </reference>
          <reference field="3" count="1" selected="0">
            <x v="0"/>
          </reference>
        </references>
      </pivotArea>
    </chartFormat>
    <chartFormat chart="22" format="1" series="1">
      <pivotArea type="data" outline="0" fieldPosition="0">
        <references count="2">
          <reference field="4294967294" count="1" selected="0">
            <x v="0"/>
          </reference>
          <reference field="3" count="1" selected="0">
            <x v="1"/>
          </reference>
        </references>
      </pivotArea>
    </chartFormat>
    <chartFormat chart="24" format="4" series="1">
      <pivotArea type="data" outline="0" fieldPosition="0">
        <references count="2">
          <reference field="4294967294" count="1" selected="0">
            <x v="0"/>
          </reference>
          <reference field="3" count="1" selected="0">
            <x v="0"/>
          </reference>
        </references>
      </pivotArea>
    </chartFormat>
    <chartFormat chart="24" format="5" series="1">
      <pivotArea type="data" outline="0" fieldPosition="0">
        <references count="2">
          <reference field="4294967294" count="1" selected="0">
            <x v="0"/>
          </reference>
          <reference field="3" count="1" selected="0">
            <x v="1"/>
          </reference>
        </references>
      </pivotArea>
    </chartFormat>
    <chartFormat chart="22" format="2">
      <pivotArea type="data" outline="0" fieldPosition="0">
        <references count="3">
          <reference field="4294967294" count="1" selected="0">
            <x v="0"/>
          </reference>
          <reference field="3" count="1" selected="0">
            <x v="1"/>
          </reference>
          <reference field="4" count="1" selected="0">
            <x v="79"/>
          </reference>
        </references>
      </pivotArea>
    </chartFormat>
    <chartFormat chart="26" format="5" series="1">
      <pivotArea type="data" outline="0" fieldPosition="0">
        <references count="2">
          <reference field="4294967294" count="1" selected="0">
            <x v="0"/>
          </reference>
          <reference field="3" count="1" selected="0">
            <x v="1"/>
          </reference>
        </references>
      </pivotArea>
    </chartFormat>
    <chartFormat chart="26" format="6"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EB1ADB-CA5B-8C47-9C15-93B18A12F339}" name="salesbytype"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6" firstHeaderRow="1" firstDataRow="1" firstDataCol="1"/>
  <pivotFields count="16">
    <pivotField numFmtId="14" showAll="0">
      <items count="724">
        <item x="332"/>
        <item x="385"/>
        <item x="231"/>
        <item x="645"/>
        <item x="164"/>
        <item x="403"/>
        <item x="223"/>
        <item x="64"/>
        <item x="213"/>
        <item x="30"/>
        <item x="83"/>
        <item x="681"/>
        <item x="384"/>
        <item x="534"/>
        <item x="352"/>
        <item x="558"/>
        <item x="133"/>
        <item x="172"/>
        <item x="440"/>
        <item x="293"/>
        <item x="153"/>
        <item x="677"/>
        <item x="127"/>
        <item x="77"/>
        <item x="16"/>
        <item x="594"/>
        <item x="529"/>
        <item x="705"/>
        <item x="514"/>
        <item x="490"/>
        <item x="545"/>
        <item x="154"/>
        <item x="148"/>
        <item x="407"/>
        <item x="334"/>
        <item x="533"/>
        <item x="177"/>
        <item x="383"/>
        <item x="131"/>
        <item x="41"/>
        <item x="6"/>
        <item x="635"/>
        <item x="298"/>
        <item x="95"/>
        <item x="31"/>
        <item x="365"/>
        <item x="520"/>
        <item x="375"/>
        <item x="190"/>
        <item x="625"/>
        <item x="473"/>
        <item x="201"/>
        <item x="409"/>
        <item x="525"/>
        <item x="260"/>
        <item x="66"/>
        <item x="590"/>
        <item x="287"/>
        <item x="103"/>
        <item x="228"/>
        <item x="474"/>
        <item x="300"/>
        <item x="284"/>
        <item x="691"/>
        <item x="524"/>
        <item x="86"/>
        <item x="419"/>
        <item x="483"/>
        <item x="218"/>
        <item x="63"/>
        <item x="264"/>
        <item x="685"/>
        <item x="311"/>
        <item x="343"/>
        <item x="703"/>
        <item x="25"/>
        <item x="234"/>
        <item x="248"/>
        <item x="497"/>
        <item x="498"/>
        <item x="192"/>
        <item x="436"/>
        <item x="219"/>
        <item x="569"/>
        <item x="701"/>
        <item x="349"/>
        <item x="580"/>
        <item x="108"/>
        <item x="511"/>
        <item x="684"/>
        <item x="118"/>
        <item x="441"/>
        <item x="720"/>
        <item x="271"/>
        <item x="175"/>
        <item x="458"/>
        <item x="241"/>
        <item x="272"/>
        <item x="344"/>
        <item x="381"/>
        <item x="232"/>
        <item x="347"/>
        <item x="122"/>
        <item x="567"/>
        <item x="229"/>
        <item x="162"/>
        <item x="629"/>
        <item x="251"/>
        <item x="303"/>
        <item x="502"/>
        <item x="182"/>
        <item x="530"/>
        <item x="565"/>
        <item x="259"/>
        <item x="142"/>
        <item x="73"/>
        <item x="256"/>
        <item x="546"/>
        <item x="357"/>
        <item x="302"/>
        <item x="422"/>
        <item x="144"/>
        <item x="2"/>
        <item x="265"/>
        <item x="107"/>
        <item x="26"/>
        <item x="644"/>
        <item x="406"/>
        <item x="460"/>
        <item x="187"/>
        <item x="373"/>
        <item x="619"/>
        <item x="455"/>
        <item x="171"/>
        <item x="616"/>
        <item x="702"/>
        <item x="268"/>
        <item x="471"/>
        <item x="667"/>
        <item x="507"/>
        <item x="21"/>
        <item x="467"/>
        <item x="297"/>
        <item x="610"/>
        <item x="377"/>
        <item x="674"/>
        <item x="130"/>
        <item x="80"/>
        <item x="588"/>
        <item x="307"/>
        <item x="224"/>
        <item x="633"/>
        <item x="180"/>
        <item x="718"/>
        <item x="340"/>
        <item x="561"/>
        <item x="353"/>
        <item x="532"/>
        <item x="463"/>
        <item x="672"/>
        <item x="665"/>
        <item x="527"/>
        <item x="489"/>
        <item x="652"/>
        <item x="324"/>
        <item x="22"/>
        <item x="692"/>
        <item x="448"/>
        <item x="611"/>
        <item x="43"/>
        <item x="348"/>
        <item x="410"/>
        <item x="435"/>
        <item x="428"/>
        <item x="61"/>
        <item x="614"/>
        <item x="270"/>
        <item x="394"/>
        <item x="288"/>
        <item x="630"/>
        <item x="210"/>
        <item x="675"/>
        <item x="0"/>
        <item x="556"/>
        <item x="282"/>
        <item x="315"/>
        <item x="585"/>
        <item x="566"/>
        <item x="450"/>
        <item x="263"/>
        <item x="230"/>
        <item x="704"/>
        <item x="643"/>
        <item x="408"/>
        <item x="27"/>
        <item x="521"/>
        <item x="642"/>
        <item x="659"/>
        <item x="158"/>
        <item x="596"/>
        <item x="553"/>
        <item x="709"/>
        <item x="312"/>
        <item x="661"/>
        <item x="150"/>
        <item x="568"/>
        <item x="361"/>
        <item x="716"/>
        <item x="168"/>
        <item x="605"/>
        <item x="19"/>
        <item x="48"/>
        <item x="392"/>
        <item x="581"/>
        <item x="111"/>
        <item x="314"/>
        <item x="538"/>
        <item x="396"/>
        <item x="254"/>
        <item x="653"/>
        <item x="173"/>
        <item x="503"/>
        <item x="205"/>
        <item x="423"/>
        <item x="221"/>
        <item x="445"/>
        <item x="308"/>
        <item x="216"/>
        <item x="208"/>
        <item x="446"/>
        <item x="161"/>
        <item x="225"/>
        <item x="518"/>
        <item x="257"/>
        <item x="20"/>
        <item x="676"/>
        <item x="54"/>
        <item x="267"/>
        <item x="197"/>
        <item x="244"/>
        <item x="517"/>
        <item x="69"/>
        <item x="4"/>
        <item x="499"/>
        <item x="79"/>
        <item x="697"/>
        <item x="135"/>
        <item x="682"/>
        <item x="159"/>
        <item x="715"/>
        <item x="500"/>
        <item x="57"/>
        <item x="657"/>
        <item x="313"/>
        <item x="519"/>
        <item x="100"/>
        <item x="132"/>
        <item x="719"/>
        <item x="183"/>
        <item x="121"/>
        <item x="481"/>
        <item x="637"/>
        <item x="191"/>
        <item x="707"/>
        <item x="618"/>
        <item x="713"/>
        <item x="220"/>
        <item x="548"/>
        <item x="589"/>
        <item x="380"/>
        <item x="602"/>
        <item x="572"/>
        <item x="13"/>
        <item x="32"/>
        <item x="17"/>
        <item x="51"/>
        <item x="575"/>
        <item x="576"/>
        <item x="235"/>
        <item x="99"/>
        <item x="5"/>
        <item x="336"/>
        <item x="387"/>
        <item x="711"/>
        <item x="11"/>
        <item x="487"/>
        <item x="238"/>
        <item x="292"/>
        <item x="557"/>
        <item x="35"/>
        <item x="457"/>
        <item x="371"/>
        <item x="18"/>
        <item x="688"/>
        <item x="617"/>
        <item x="226"/>
        <item x="204"/>
        <item x="55"/>
        <item x="430"/>
        <item x="433"/>
        <item x="7"/>
        <item x="626"/>
        <item x="551"/>
        <item x="212"/>
        <item x="40"/>
        <item x="104"/>
        <item x="673"/>
        <item x="698"/>
        <item x="294"/>
        <item x="541"/>
        <item x="317"/>
        <item x="465"/>
        <item x="12"/>
        <item x="540"/>
        <item x="145"/>
        <item x="571"/>
        <item x="115"/>
        <item x="528"/>
        <item x="506"/>
        <item x="335"/>
        <item x="152"/>
        <item x="451"/>
        <item x="426"/>
        <item x="366"/>
        <item x="203"/>
        <item x="60"/>
        <item x="275"/>
        <item x="14"/>
        <item x="668"/>
        <item x="555"/>
        <item x="147"/>
        <item x="437"/>
        <item x="461"/>
        <item x="494"/>
        <item x="346"/>
        <item x="1"/>
        <item x="429"/>
        <item x="119"/>
        <item x="431"/>
        <item x="53"/>
        <item x="15"/>
        <item x="195"/>
        <item x="582"/>
        <item x="262"/>
        <item x="354"/>
        <item x="345"/>
        <item x="509"/>
        <item x="59"/>
        <item x="495"/>
        <item x="247"/>
        <item x="559"/>
        <item x="484"/>
        <item x="439"/>
        <item x="612"/>
        <item x="632"/>
        <item x="255"/>
        <item x="126"/>
        <item x="129"/>
        <item x="443"/>
        <item x="295"/>
        <item x="34"/>
        <item x="211"/>
        <item x="124"/>
        <item x="239"/>
        <item x="185"/>
        <item x="531"/>
        <item x="646"/>
        <item x="8"/>
        <item x="382"/>
        <item x="280"/>
        <item x="660"/>
        <item x="355"/>
        <item x="92"/>
        <item x="102"/>
        <item x="577"/>
        <item x="306"/>
        <item x="544"/>
        <item x="401"/>
        <item x="584"/>
        <item x="10"/>
        <item x="415"/>
        <item x="106"/>
        <item x="170"/>
        <item x="663"/>
        <item x="374"/>
        <item x="96"/>
        <item x="397"/>
        <item x="592"/>
        <item x="286"/>
        <item x="44"/>
        <item x="199"/>
        <item x="639"/>
        <item x="97"/>
        <item x="249"/>
        <item x="593"/>
        <item x="615"/>
        <item x="699"/>
        <item x="207"/>
        <item x="606"/>
        <item x="45"/>
        <item x="413"/>
        <item x="389"/>
        <item x="398"/>
        <item x="454"/>
        <item x="109"/>
        <item x="240"/>
        <item x="601"/>
        <item x="289"/>
        <item x="683"/>
        <item x="329"/>
        <item x="472"/>
        <item x="372"/>
        <item x="651"/>
        <item x="114"/>
        <item x="560"/>
        <item x="442"/>
        <item x="50"/>
        <item x="236"/>
        <item x="304"/>
        <item x="598"/>
        <item x="337"/>
        <item x="87"/>
        <item x="486"/>
        <item x="351"/>
        <item x="169"/>
        <item x="325"/>
        <item x="411"/>
        <item x="526"/>
        <item x="578"/>
        <item x="504"/>
        <item x="399"/>
        <item x="38"/>
        <item x="453"/>
        <item x="607"/>
        <item x="78"/>
        <item x="91"/>
        <item x="680"/>
        <item x="591"/>
        <item x="105"/>
        <item x="512"/>
        <item x="395"/>
        <item x="432"/>
        <item x="634"/>
        <item x="547"/>
        <item x="81"/>
        <item x="358"/>
        <item x="603"/>
        <item x="678"/>
        <item x="687"/>
        <item x="328"/>
        <item x="322"/>
        <item x="94"/>
        <item x="420"/>
        <item x="470"/>
        <item x="217"/>
        <item x="364"/>
        <item x="140"/>
        <item x="134"/>
        <item x="477"/>
        <item x="631"/>
        <item x="341"/>
        <item x="505"/>
        <item x="641"/>
        <item x="636"/>
        <item x="277"/>
        <item x="379"/>
        <item x="310"/>
        <item x="480"/>
        <item x="71"/>
        <item x="309"/>
        <item x="608"/>
        <item x="291"/>
        <item x="452"/>
        <item x="196"/>
        <item x="29"/>
        <item x="649"/>
        <item x="356"/>
        <item x="163"/>
        <item x="376"/>
        <item x="468"/>
        <item x="252"/>
        <item x="621"/>
        <item x="320"/>
        <item x="24"/>
        <item x="9"/>
        <item x="39"/>
        <item x="89"/>
        <item x="656"/>
        <item x="269"/>
        <item x="563"/>
        <item x="112"/>
        <item x="326"/>
        <item x="393"/>
        <item x="42"/>
        <item x="573"/>
        <item x="181"/>
        <item x="323"/>
        <item x="141"/>
        <item x="488"/>
        <item x="318"/>
        <item x="717"/>
        <item x="331"/>
        <item x="690"/>
        <item x="227"/>
        <item x="447"/>
        <item x="640"/>
        <item x="3"/>
        <item x="427"/>
        <item x="350"/>
        <item x="647"/>
        <item x="188"/>
        <item x="368"/>
        <item x="342"/>
        <item x="179"/>
        <item x="160"/>
        <item x="330"/>
        <item x="136"/>
        <item x="421"/>
        <item x="321"/>
        <item x="583"/>
        <item x="554"/>
        <item x="174"/>
        <item x="316"/>
        <item x="166"/>
        <item x="714"/>
        <item x="496"/>
        <item x="70"/>
        <item x="273"/>
        <item x="597"/>
        <item x="285"/>
        <item x="88"/>
        <item x="301"/>
        <item x="586"/>
        <item x="62"/>
        <item x="178"/>
        <item x="666"/>
        <item x="402"/>
        <item x="515"/>
        <item x="165"/>
        <item x="438"/>
        <item x="562"/>
        <item x="243"/>
        <item x="700"/>
        <item x="624"/>
        <item x="622"/>
        <item x="444"/>
        <item x="290"/>
        <item x="65"/>
        <item x="542"/>
        <item x="157"/>
        <item x="479"/>
        <item x="176"/>
        <item x="574"/>
        <item x="138"/>
        <item x="485"/>
        <item x="386"/>
        <item x="137"/>
        <item x="186"/>
        <item x="620"/>
        <item x="595"/>
        <item x="128"/>
        <item x="58"/>
        <item x="258"/>
        <item x="202"/>
        <item x="552"/>
        <item x="327"/>
        <item x="456"/>
        <item x="695"/>
        <item x="482"/>
        <item x="535"/>
        <item x="98"/>
        <item x="418"/>
        <item x="360"/>
        <item x="261"/>
        <item x="475"/>
        <item x="68"/>
        <item x="117"/>
        <item x="305"/>
        <item x="391"/>
        <item x="319"/>
        <item x="686"/>
        <item x="679"/>
        <item x="508"/>
        <item x="390"/>
        <item x="233"/>
        <item x="110"/>
        <item x="549"/>
        <item x="655"/>
        <item x="600"/>
        <item x="587"/>
        <item x="369"/>
        <item x="550"/>
        <item x="200"/>
        <item x="82"/>
        <item x="710"/>
        <item x="198"/>
        <item x="36"/>
        <item x="536"/>
        <item x="338"/>
        <item x="513"/>
        <item x="33"/>
        <item x="237"/>
        <item x="339"/>
        <item x="708"/>
        <item x="189"/>
        <item x="638"/>
        <item x="47"/>
        <item x="650"/>
        <item x="279"/>
        <item x="281"/>
        <item x="523"/>
        <item x="654"/>
        <item x="462"/>
        <item x="543"/>
        <item x="706"/>
        <item x="283"/>
        <item x="274"/>
        <item x="388"/>
        <item x="278"/>
        <item x="648"/>
        <item x="400"/>
        <item x="149"/>
        <item x="434"/>
        <item x="167"/>
        <item x="367"/>
        <item x="424"/>
        <item x="416"/>
        <item x="209"/>
        <item x="464"/>
        <item x="266"/>
        <item x="662"/>
        <item x="469"/>
        <item x="404"/>
        <item x="628"/>
        <item x="449"/>
        <item x="206"/>
        <item x="696"/>
        <item x="245"/>
        <item x="459"/>
        <item x="116"/>
        <item x="378"/>
        <item x="670"/>
        <item x="476"/>
        <item x="609"/>
        <item x="76"/>
        <item x="49"/>
        <item x="242"/>
        <item x="74"/>
        <item x="516"/>
        <item x="712"/>
        <item x="52"/>
        <item x="359"/>
        <item x="84"/>
        <item x="72"/>
        <item x="125"/>
        <item x="664"/>
        <item x="67"/>
        <item x="363"/>
        <item x="46"/>
        <item x="90"/>
        <item x="333"/>
        <item x="253"/>
        <item x="113"/>
        <item x="123"/>
        <item x="222"/>
        <item x="296"/>
        <item x="215"/>
        <item x="28"/>
        <item x="478"/>
        <item x="143"/>
        <item x="599"/>
        <item x="85"/>
        <item x="627"/>
        <item x="510"/>
        <item x="722"/>
        <item x="721"/>
        <item x="417"/>
        <item x="693"/>
        <item x="604"/>
        <item x="23"/>
        <item x="669"/>
        <item x="362"/>
        <item x="405"/>
        <item x="491"/>
        <item x="537"/>
        <item x="93"/>
        <item x="101"/>
        <item x="194"/>
        <item x="539"/>
        <item x="151"/>
        <item x="75"/>
        <item x="425"/>
        <item x="370"/>
        <item x="658"/>
        <item x="579"/>
        <item x="522"/>
        <item x="184"/>
        <item x="613"/>
        <item x="146"/>
        <item x="37"/>
        <item x="250"/>
        <item x="492"/>
        <item x="671"/>
        <item x="214"/>
        <item x="570"/>
        <item x="56"/>
        <item x="299"/>
        <item x="120"/>
        <item x="623"/>
        <item x="493"/>
        <item x="155"/>
        <item x="412"/>
        <item x="564"/>
        <item x="694"/>
        <item x="139"/>
        <item x="193"/>
        <item x="501"/>
        <item x="276"/>
        <item x="466"/>
        <item x="246"/>
        <item x="689"/>
        <item x="414"/>
        <item x="156"/>
        <item t="default"/>
      </items>
    </pivotField>
    <pivotField numFmtId="1" showAll="0">
      <items count="4">
        <item h="1" x="1"/>
        <item x="0"/>
        <item h="1" x="2"/>
        <item t="default"/>
      </items>
    </pivotField>
    <pivotField showAll="0"/>
    <pivotField axis="axisRow" showAll="0">
      <items count="3">
        <item x="1"/>
        <item x="0"/>
        <item t="default"/>
      </items>
    </pivotField>
    <pivotField showAll="0">
      <items count="98">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 t="default"/>
      </items>
    </pivotField>
    <pivotField showAll="0"/>
    <pivotField showAll="0">
      <items count="9">
        <item x="2"/>
        <item x="1"/>
        <item x="7"/>
        <item x="3"/>
        <item x="6"/>
        <item x="5"/>
        <item x="4"/>
        <item x="0"/>
        <item t="default"/>
      </items>
    </pivotField>
    <pivotField showAll="0"/>
    <pivotField showAll="0"/>
    <pivotField showAll="0"/>
    <pivotField showAll="0">
      <items count="11">
        <item x="2"/>
        <item x="3"/>
        <item x="6"/>
        <item x="0"/>
        <item x="9"/>
        <item x="5"/>
        <item x="7"/>
        <item x="8"/>
        <item x="4"/>
        <item x="1"/>
        <item t="default"/>
      </items>
    </pivotField>
    <pivotField showAll="0"/>
    <pivotField dataField="1" numFmtId="164" showAll="0"/>
    <pivotField showAll="0">
      <items count="15">
        <item sd="0" x="0"/>
        <item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3"/>
  </rowFields>
  <rowItems count="3">
    <i>
      <x/>
    </i>
    <i>
      <x v="1"/>
    </i>
    <i t="grand">
      <x/>
    </i>
  </rowItems>
  <colItems count="1">
    <i/>
  </colItems>
  <dataFields count="1">
    <dataField name="Sum of Sales" fld="12" baseField="0" baseItem="0" numFmtId="164"/>
  </dataFields>
  <chartFormats count="16">
    <chartFormat chart="0" format="0" series="1">
      <pivotArea type="data" outline="0" fieldPosition="0">
        <references count="1">
          <reference field="4294967294" count="1" selected="0">
            <x v="0"/>
          </reference>
        </references>
      </pivotArea>
    </chartFormat>
    <chartFormat chart="14" format="0" series="1">
      <pivotArea type="data" outline="0" fieldPosition="0">
        <references count="2">
          <reference field="4294967294" count="1" selected="0">
            <x v="0"/>
          </reference>
          <reference field="3" count="1" selected="0">
            <x v="0"/>
          </reference>
        </references>
      </pivotArea>
    </chartFormat>
    <chartFormat chart="14" format="1" series="1">
      <pivotArea type="data" outline="0" fieldPosition="0">
        <references count="2">
          <reference field="4294967294" count="1" selected="0">
            <x v="0"/>
          </reference>
          <reference field="3" count="1" selected="0">
            <x v="1"/>
          </reference>
        </references>
      </pivotArea>
    </chartFormat>
    <chartFormat chart="18" format="0" series="1">
      <pivotArea type="data" outline="0" fieldPosition="0">
        <references count="2">
          <reference field="4294967294" count="1" selected="0">
            <x v="0"/>
          </reference>
          <reference field="3" count="1" selected="0">
            <x v="0"/>
          </reference>
        </references>
      </pivotArea>
    </chartFormat>
    <chartFormat chart="18" format="1" series="1">
      <pivotArea type="data" outline="0" fieldPosition="0">
        <references count="2">
          <reference field="4294967294" count="1" selected="0">
            <x v="0"/>
          </reference>
          <reference field="3" count="1" selected="0">
            <x v="1"/>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3" count="1" selected="0">
            <x v="0"/>
          </reference>
        </references>
      </pivotArea>
    </chartFormat>
    <chartFormat chart="26" format="7">
      <pivotArea type="data" outline="0" fieldPosition="0">
        <references count="2">
          <reference field="4294967294" count="1" selected="0">
            <x v="0"/>
          </reference>
          <reference field="3" count="1" selected="0">
            <x v="1"/>
          </reference>
        </references>
      </pivotArea>
    </chartFormat>
    <chartFormat chart="27" format="0"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3" count="1" selected="0">
            <x v="0"/>
          </reference>
        </references>
      </pivotArea>
    </chartFormat>
    <chartFormat chart="29" format="6">
      <pivotArea type="data" outline="0" fieldPosition="0">
        <references count="2">
          <reference field="4294967294" count="1" selected="0">
            <x v="0"/>
          </reference>
          <reference field="3" count="1" selected="0">
            <x v="1"/>
          </reference>
        </references>
      </pivotArea>
    </chartFormat>
    <chartFormat chart="27" format="1">
      <pivotArea type="data" outline="0" fieldPosition="0">
        <references count="2">
          <reference field="4294967294" count="1" selected="0">
            <x v="0"/>
          </reference>
          <reference field="3" count="1" selected="0">
            <x v="1"/>
          </reference>
        </references>
      </pivotArea>
    </chartFormat>
    <chartFormat chart="31" format="5" series="1">
      <pivotArea type="data" outline="0" fieldPosition="0">
        <references count="1">
          <reference field="4294967294" count="1" selected="0">
            <x v="0"/>
          </reference>
        </references>
      </pivotArea>
    </chartFormat>
    <chartFormat chart="31" format="6">
      <pivotArea type="data" outline="0" fieldPosition="0">
        <references count="2">
          <reference field="4294967294" count="1" selected="0">
            <x v="0"/>
          </reference>
          <reference field="3" count="1" selected="0">
            <x v="0"/>
          </reference>
        </references>
      </pivotArea>
    </chartFormat>
    <chartFormat chart="31" format="7">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6EDED4-B643-D149-9AF6-CF288E4C2CEA}" name="PivotTable14" cacheId="10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41:M51" firstHeaderRow="1" firstDataRow="3" firstDataCol="1" rowPageCount="1" colPageCount="1"/>
  <pivotFields count="16">
    <pivotField numFmtId="14" showAll="0" defaultSubtotal="0">
      <items count="723">
        <item x="332"/>
        <item x="385"/>
        <item x="231"/>
        <item x="645"/>
        <item x="164"/>
        <item x="403"/>
        <item x="223"/>
        <item x="64"/>
        <item x="213"/>
        <item x="30"/>
        <item x="83"/>
        <item x="681"/>
        <item x="384"/>
        <item x="534"/>
        <item x="352"/>
        <item x="558"/>
        <item x="133"/>
        <item x="172"/>
        <item x="440"/>
        <item x="293"/>
        <item x="153"/>
        <item x="677"/>
        <item x="127"/>
        <item x="77"/>
        <item x="16"/>
        <item x="594"/>
        <item x="529"/>
        <item x="705"/>
        <item x="514"/>
        <item x="490"/>
        <item x="545"/>
        <item x="154"/>
        <item x="148"/>
        <item x="407"/>
        <item x="334"/>
        <item x="533"/>
        <item x="177"/>
        <item x="383"/>
        <item x="131"/>
        <item x="41"/>
        <item x="6"/>
        <item x="635"/>
        <item x="298"/>
        <item x="95"/>
        <item x="31"/>
        <item x="365"/>
        <item x="520"/>
        <item x="375"/>
        <item x="190"/>
        <item x="625"/>
        <item x="473"/>
        <item x="201"/>
        <item x="409"/>
        <item x="525"/>
        <item x="260"/>
        <item x="66"/>
        <item x="590"/>
        <item x="287"/>
        <item x="103"/>
        <item x="228"/>
        <item x="474"/>
        <item x="300"/>
        <item x="284"/>
        <item x="691"/>
        <item x="524"/>
        <item x="86"/>
        <item x="419"/>
        <item x="483"/>
        <item x="218"/>
        <item x="63"/>
        <item x="264"/>
        <item x="685"/>
        <item x="311"/>
        <item x="343"/>
        <item x="703"/>
        <item x="25"/>
        <item x="234"/>
        <item x="248"/>
        <item x="497"/>
        <item x="498"/>
        <item x="192"/>
        <item x="436"/>
        <item x="219"/>
        <item x="569"/>
        <item x="701"/>
        <item x="349"/>
        <item x="580"/>
        <item x="108"/>
        <item x="511"/>
        <item x="684"/>
        <item x="118"/>
        <item x="441"/>
        <item x="720"/>
        <item x="271"/>
        <item x="175"/>
        <item x="458"/>
        <item x="241"/>
        <item x="272"/>
        <item x="344"/>
        <item x="381"/>
        <item x="232"/>
        <item x="347"/>
        <item x="122"/>
        <item x="567"/>
        <item x="229"/>
        <item x="162"/>
        <item x="629"/>
        <item x="251"/>
        <item x="303"/>
        <item x="502"/>
        <item x="182"/>
        <item x="530"/>
        <item x="565"/>
        <item x="259"/>
        <item x="142"/>
        <item x="73"/>
        <item x="256"/>
        <item x="546"/>
        <item x="357"/>
        <item x="302"/>
        <item x="422"/>
        <item x="144"/>
        <item x="2"/>
        <item x="265"/>
        <item x="107"/>
        <item x="26"/>
        <item x="644"/>
        <item x="406"/>
        <item x="460"/>
        <item x="187"/>
        <item x="373"/>
        <item x="619"/>
        <item x="455"/>
        <item x="171"/>
        <item x="616"/>
        <item x="702"/>
        <item x="268"/>
        <item x="471"/>
        <item x="667"/>
        <item x="507"/>
        <item x="21"/>
        <item x="467"/>
        <item x="297"/>
        <item x="610"/>
        <item x="377"/>
        <item x="674"/>
        <item x="130"/>
        <item x="80"/>
        <item x="588"/>
        <item x="307"/>
        <item x="224"/>
        <item x="633"/>
        <item x="180"/>
        <item x="718"/>
        <item x="340"/>
        <item x="561"/>
        <item x="353"/>
        <item x="532"/>
        <item x="463"/>
        <item x="672"/>
        <item x="665"/>
        <item x="527"/>
        <item x="489"/>
        <item x="652"/>
        <item x="324"/>
        <item x="22"/>
        <item x="692"/>
        <item x="448"/>
        <item x="611"/>
        <item x="43"/>
        <item x="348"/>
        <item x="410"/>
        <item x="435"/>
        <item x="428"/>
        <item x="61"/>
        <item x="614"/>
        <item x="270"/>
        <item x="394"/>
        <item x="288"/>
        <item x="630"/>
        <item x="210"/>
        <item x="675"/>
        <item x="0"/>
        <item x="556"/>
        <item x="282"/>
        <item x="315"/>
        <item x="585"/>
        <item x="566"/>
        <item x="450"/>
        <item x="263"/>
        <item x="230"/>
        <item x="704"/>
        <item x="643"/>
        <item x="408"/>
        <item x="27"/>
        <item x="521"/>
        <item x="642"/>
        <item x="659"/>
        <item x="158"/>
        <item x="596"/>
        <item x="553"/>
        <item x="709"/>
        <item x="312"/>
        <item x="661"/>
        <item x="150"/>
        <item x="568"/>
        <item x="361"/>
        <item x="716"/>
        <item x="168"/>
        <item x="605"/>
        <item x="19"/>
        <item x="48"/>
        <item x="392"/>
        <item x="581"/>
        <item x="111"/>
        <item x="314"/>
        <item x="538"/>
        <item x="396"/>
        <item x="254"/>
        <item x="653"/>
        <item x="173"/>
        <item x="503"/>
        <item x="205"/>
        <item x="423"/>
        <item x="221"/>
        <item x="445"/>
        <item x="308"/>
        <item x="216"/>
        <item x="208"/>
        <item x="446"/>
        <item x="161"/>
        <item x="225"/>
        <item x="518"/>
        <item x="257"/>
        <item x="20"/>
        <item x="676"/>
        <item x="54"/>
        <item x="267"/>
        <item x="197"/>
        <item x="244"/>
        <item x="517"/>
        <item x="69"/>
        <item x="4"/>
        <item x="499"/>
        <item x="79"/>
        <item x="697"/>
        <item x="135"/>
        <item x="682"/>
        <item x="159"/>
        <item x="715"/>
        <item x="500"/>
        <item x="57"/>
        <item x="657"/>
        <item x="313"/>
        <item x="519"/>
        <item x="100"/>
        <item x="132"/>
        <item x="719"/>
        <item x="183"/>
        <item x="121"/>
        <item x="481"/>
        <item x="637"/>
        <item x="191"/>
        <item x="707"/>
        <item x="618"/>
        <item x="713"/>
        <item x="220"/>
        <item x="548"/>
        <item x="589"/>
        <item x="380"/>
        <item x="602"/>
        <item x="572"/>
        <item x="13"/>
        <item x="32"/>
        <item x="17"/>
        <item x="51"/>
        <item x="575"/>
        <item x="576"/>
        <item x="235"/>
        <item x="99"/>
        <item x="5"/>
        <item x="336"/>
        <item x="387"/>
        <item x="711"/>
        <item x="11"/>
        <item x="487"/>
        <item x="238"/>
        <item x="292"/>
        <item x="557"/>
        <item x="35"/>
        <item x="457"/>
        <item x="371"/>
        <item x="18"/>
        <item x="688"/>
        <item x="617"/>
        <item x="226"/>
        <item x="204"/>
        <item x="55"/>
        <item x="430"/>
        <item x="433"/>
        <item x="7"/>
        <item x="626"/>
        <item x="551"/>
        <item x="212"/>
        <item x="40"/>
        <item x="104"/>
        <item x="673"/>
        <item x="698"/>
        <item x="294"/>
        <item x="541"/>
        <item x="317"/>
        <item x="465"/>
        <item x="12"/>
        <item x="540"/>
        <item x="145"/>
        <item x="571"/>
        <item x="115"/>
        <item x="528"/>
        <item x="506"/>
        <item x="335"/>
        <item x="152"/>
        <item x="451"/>
        <item x="426"/>
        <item x="366"/>
        <item x="203"/>
        <item x="60"/>
        <item x="275"/>
        <item x="14"/>
        <item x="668"/>
        <item x="555"/>
        <item x="147"/>
        <item x="437"/>
        <item x="461"/>
        <item x="494"/>
        <item x="346"/>
        <item x="1"/>
        <item x="429"/>
        <item x="119"/>
        <item x="431"/>
        <item x="53"/>
        <item x="15"/>
        <item x="195"/>
        <item x="582"/>
        <item x="262"/>
        <item x="354"/>
        <item x="345"/>
        <item x="509"/>
        <item x="59"/>
        <item x="495"/>
        <item x="247"/>
        <item x="559"/>
        <item x="484"/>
        <item x="439"/>
        <item x="612"/>
        <item x="632"/>
        <item x="255"/>
        <item x="126"/>
        <item x="129"/>
        <item x="443"/>
        <item x="295"/>
        <item x="34"/>
        <item x="211"/>
        <item x="124"/>
        <item x="239"/>
        <item x="185"/>
        <item x="531"/>
        <item x="646"/>
        <item x="8"/>
        <item x="382"/>
        <item x="280"/>
        <item x="660"/>
        <item x="355"/>
        <item x="92"/>
        <item x="102"/>
        <item x="577"/>
        <item x="306"/>
        <item x="544"/>
        <item x="401"/>
        <item x="584"/>
        <item x="10"/>
        <item x="415"/>
        <item x="106"/>
        <item x="170"/>
        <item x="663"/>
        <item x="374"/>
        <item x="96"/>
        <item x="397"/>
        <item x="592"/>
        <item x="286"/>
        <item x="44"/>
        <item x="199"/>
        <item x="639"/>
        <item x="97"/>
        <item x="249"/>
        <item x="593"/>
        <item x="615"/>
        <item x="699"/>
        <item x="207"/>
        <item x="606"/>
        <item x="45"/>
        <item x="413"/>
        <item x="389"/>
        <item x="398"/>
        <item x="454"/>
        <item x="109"/>
        <item x="240"/>
        <item x="601"/>
        <item x="289"/>
        <item x="683"/>
        <item x="329"/>
        <item x="472"/>
        <item x="372"/>
        <item x="651"/>
        <item x="114"/>
        <item x="560"/>
        <item x="442"/>
        <item x="50"/>
        <item x="236"/>
        <item x="304"/>
        <item x="598"/>
        <item x="337"/>
        <item x="87"/>
        <item x="486"/>
        <item x="351"/>
        <item x="169"/>
        <item x="325"/>
        <item x="411"/>
        <item x="526"/>
        <item x="578"/>
        <item x="504"/>
        <item x="399"/>
        <item x="38"/>
        <item x="453"/>
        <item x="607"/>
        <item x="78"/>
        <item x="91"/>
        <item x="680"/>
        <item x="591"/>
        <item x="105"/>
        <item x="512"/>
        <item x="395"/>
        <item x="432"/>
        <item x="634"/>
        <item x="547"/>
        <item x="81"/>
        <item x="358"/>
        <item x="603"/>
        <item x="678"/>
        <item x="687"/>
        <item x="328"/>
        <item x="322"/>
        <item x="94"/>
        <item x="420"/>
        <item x="470"/>
        <item x="217"/>
        <item x="364"/>
        <item x="140"/>
        <item x="134"/>
        <item x="477"/>
        <item x="631"/>
        <item x="341"/>
        <item x="505"/>
        <item x="641"/>
        <item x="636"/>
        <item x="277"/>
        <item x="379"/>
        <item x="310"/>
        <item x="480"/>
        <item x="71"/>
        <item x="309"/>
        <item x="608"/>
        <item x="291"/>
        <item x="452"/>
        <item x="196"/>
        <item x="29"/>
        <item x="649"/>
        <item x="356"/>
        <item x="163"/>
        <item x="376"/>
        <item x="468"/>
        <item x="252"/>
        <item x="621"/>
        <item x="320"/>
        <item x="24"/>
        <item x="9"/>
        <item x="39"/>
        <item x="89"/>
        <item x="656"/>
        <item x="269"/>
        <item x="563"/>
        <item x="112"/>
        <item x="326"/>
        <item x="393"/>
        <item x="42"/>
        <item x="573"/>
        <item x="181"/>
        <item x="323"/>
        <item x="141"/>
        <item x="488"/>
        <item x="318"/>
        <item x="717"/>
        <item x="331"/>
        <item x="690"/>
        <item x="227"/>
        <item x="447"/>
        <item x="640"/>
        <item x="3"/>
        <item x="427"/>
        <item x="350"/>
        <item x="647"/>
        <item x="188"/>
        <item x="368"/>
        <item x="342"/>
        <item x="179"/>
        <item x="160"/>
        <item x="330"/>
        <item x="136"/>
        <item x="421"/>
        <item x="321"/>
        <item x="583"/>
        <item x="554"/>
        <item x="174"/>
        <item x="316"/>
        <item x="166"/>
        <item x="714"/>
        <item x="496"/>
        <item x="70"/>
        <item x="273"/>
        <item x="597"/>
        <item x="285"/>
        <item x="88"/>
        <item x="301"/>
        <item x="586"/>
        <item x="62"/>
        <item x="178"/>
        <item x="666"/>
        <item x="402"/>
        <item x="515"/>
        <item x="165"/>
        <item x="438"/>
        <item x="562"/>
        <item x="243"/>
        <item x="700"/>
        <item x="624"/>
        <item x="622"/>
        <item x="444"/>
        <item x="290"/>
        <item x="65"/>
        <item x="542"/>
        <item x="157"/>
        <item x="479"/>
        <item x="176"/>
        <item x="574"/>
        <item x="138"/>
        <item x="485"/>
        <item x="386"/>
        <item x="137"/>
        <item x="186"/>
        <item x="620"/>
        <item x="595"/>
        <item x="128"/>
        <item x="58"/>
        <item x="258"/>
        <item x="202"/>
        <item x="552"/>
        <item x="327"/>
        <item x="456"/>
        <item x="695"/>
        <item x="482"/>
        <item x="535"/>
        <item x="98"/>
        <item x="418"/>
        <item x="360"/>
        <item x="261"/>
        <item x="475"/>
        <item x="68"/>
        <item x="117"/>
        <item x="305"/>
        <item x="391"/>
        <item x="319"/>
        <item x="686"/>
        <item x="679"/>
        <item x="508"/>
        <item x="390"/>
        <item x="233"/>
        <item x="110"/>
        <item x="549"/>
        <item x="655"/>
        <item x="600"/>
        <item x="587"/>
        <item x="369"/>
        <item x="550"/>
        <item x="200"/>
        <item x="82"/>
        <item x="710"/>
        <item x="198"/>
        <item x="36"/>
        <item x="536"/>
        <item x="338"/>
        <item x="513"/>
        <item x="33"/>
        <item x="237"/>
        <item x="339"/>
        <item x="708"/>
        <item x="189"/>
        <item x="638"/>
        <item x="47"/>
        <item x="650"/>
        <item x="279"/>
        <item x="281"/>
        <item x="523"/>
        <item x="654"/>
        <item x="462"/>
        <item x="543"/>
        <item x="706"/>
        <item x="283"/>
        <item x="274"/>
        <item x="388"/>
        <item x="278"/>
        <item x="648"/>
        <item x="400"/>
        <item x="149"/>
        <item x="434"/>
        <item x="167"/>
        <item x="367"/>
        <item x="424"/>
        <item x="416"/>
        <item x="209"/>
        <item x="464"/>
        <item x="266"/>
        <item x="662"/>
        <item x="469"/>
        <item x="404"/>
        <item x="628"/>
        <item x="449"/>
        <item x="206"/>
        <item x="696"/>
        <item x="245"/>
        <item x="459"/>
        <item x="116"/>
        <item x="378"/>
        <item x="670"/>
        <item x="476"/>
        <item x="609"/>
        <item x="76"/>
        <item x="49"/>
        <item x="242"/>
        <item x="74"/>
        <item x="516"/>
        <item x="712"/>
        <item x="52"/>
        <item x="359"/>
        <item x="84"/>
        <item x="72"/>
        <item x="125"/>
        <item x="664"/>
        <item x="67"/>
        <item x="363"/>
        <item x="46"/>
        <item x="90"/>
        <item x="333"/>
        <item x="253"/>
        <item x="113"/>
        <item x="123"/>
        <item x="222"/>
        <item x="296"/>
        <item x="215"/>
        <item x="28"/>
        <item x="478"/>
        <item x="143"/>
        <item x="599"/>
        <item x="85"/>
        <item x="627"/>
        <item x="510"/>
        <item x="722"/>
        <item x="721"/>
        <item x="417"/>
        <item x="693"/>
        <item x="604"/>
        <item x="23"/>
        <item x="669"/>
        <item x="362"/>
        <item x="405"/>
        <item x="491"/>
        <item x="537"/>
        <item x="93"/>
        <item x="101"/>
        <item x="194"/>
        <item x="539"/>
        <item x="151"/>
        <item x="75"/>
        <item x="425"/>
        <item x="370"/>
        <item x="658"/>
        <item x="579"/>
        <item x="522"/>
        <item x="184"/>
        <item x="613"/>
        <item x="146"/>
        <item x="37"/>
        <item x="250"/>
        <item x="492"/>
        <item x="671"/>
        <item x="214"/>
        <item x="570"/>
        <item x="56"/>
        <item x="299"/>
        <item x="120"/>
        <item x="623"/>
        <item x="493"/>
        <item x="155"/>
        <item x="412"/>
        <item x="564"/>
        <item x="694"/>
        <item x="139"/>
        <item x="193"/>
        <item x="501"/>
        <item x="276"/>
        <item x="466"/>
        <item x="246"/>
        <item x="689"/>
        <item x="414"/>
        <item x="156"/>
      </items>
    </pivotField>
    <pivotField numFmtId="1" showAll="0" defaultSubtotal="0">
      <items count="3">
        <item h="1" x="1"/>
        <item x="0"/>
        <item h="1" x="2"/>
      </items>
    </pivotField>
    <pivotField showAll="0" defaultSubtotal="0"/>
    <pivotField axis="axisPage" multipleItemSelectionAllowed="1" showAll="0" defaultSubtotal="0">
      <items count="2">
        <item x="1"/>
        <item x="0"/>
      </items>
    </pivotField>
    <pivotField showAll="0" defaultSubtotal="0">
      <items count="97">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s>
    </pivotField>
    <pivotField showAll="0" defaultSubtotal="0"/>
    <pivotField axis="axisRow" showAll="0" defaultSubtotal="0">
      <items count="8">
        <item x="2"/>
        <item x="1"/>
        <item x="7"/>
        <item x="3"/>
        <item x="6"/>
        <item x="5"/>
        <item x="4"/>
        <item x="0"/>
      </items>
    </pivotField>
    <pivotField showAll="0" defaultSubtotal="0"/>
    <pivotField showAll="0" defaultSubtotal="0"/>
    <pivotField showAll="0" defaultSubtotal="0"/>
    <pivotField showAll="0" defaultSubtotal="0">
      <items count="10">
        <item x="2"/>
        <item x="3"/>
        <item x="6"/>
        <item x="0"/>
        <item x="9"/>
        <item x="5"/>
        <item x="7"/>
        <item x="8"/>
        <item x="4"/>
        <item x="1"/>
      </items>
    </pivotField>
    <pivotField showAll="0" defaultSubtotal="0"/>
    <pivotField dataField="1" numFmtId="164" showAll="0" defaultSubtotal="0"/>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5">
        <item sd="0" x="0"/>
        <item x="1"/>
        <item x="2"/>
        <item sd="0" x="3"/>
        <item sd="0" x="4"/>
      </items>
    </pivotField>
  </pivotFields>
  <rowFields count="1">
    <field x="6"/>
  </rowFields>
  <rowItems count="8">
    <i>
      <x/>
    </i>
    <i>
      <x v="1"/>
    </i>
    <i>
      <x v="2"/>
    </i>
    <i>
      <x v="3"/>
    </i>
    <i>
      <x v="4"/>
    </i>
    <i>
      <x v="5"/>
    </i>
    <i>
      <x v="6"/>
    </i>
    <i>
      <x v="7"/>
    </i>
  </rowItems>
  <colFields count="2">
    <field x="15"/>
    <field x="13"/>
  </colFields>
  <colItems count="12">
    <i>
      <x v="1"/>
      <x v="7"/>
    </i>
    <i r="1">
      <x v="8"/>
    </i>
    <i r="1">
      <x v="9"/>
    </i>
    <i r="1">
      <x v="10"/>
    </i>
    <i r="1">
      <x v="11"/>
    </i>
    <i r="1">
      <x v="12"/>
    </i>
    <i>
      <x v="2"/>
      <x v="1"/>
    </i>
    <i r="1">
      <x v="2"/>
    </i>
    <i r="1">
      <x v="3"/>
    </i>
    <i r="1">
      <x v="4"/>
    </i>
    <i r="1">
      <x v="5"/>
    </i>
    <i r="1">
      <x v="6"/>
    </i>
  </colItems>
  <pageFields count="1">
    <pageField fld="3" hier="-1"/>
  </pageFields>
  <dataFields count="1">
    <dataField name="Sum of Sales" fld="12" baseField="0" baseItem="0" numFmtId="164"/>
  </dataFields>
  <chartFormats count="18">
    <chartFormat chart="0" format="0" series="1">
      <pivotArea type="data" outline="0" fieldPosition="0">
        <references count="1">
          <reference field="4294967294" count="1" selected="0">
            <x v="0"/>
          </reference>
        </references>
      </pivotArea>
    </chartFormat>
    <chartFormat chart="23" format="10" series="1">
      <pivotArea type="data" outline="0" fieldPosition="0">
        <references count="1">
          <reference field="4294967294" count="1" selected="0">
            <x v="0"/>
          </reference>
        </references>
      </pivotArea>
    </chartFormat>
    <chartFormat chart="22" format="8"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6" format="9" series="1">
      <pivotArea type="data" outline="0" fieldPosition="0">
        <references count="2">
          <reference field="4294967294" count="1" selected="0">
            <x v="0"/>
          </reference>
          <reference field="15" count="1" selected="0">
            <x v="2"/>
          </reference>
        </references>
      </pivotArea>
    </chartFormat>
    <chartFormat chart="26" format="10" series="1">
      <pivotArea type="data" outline="0" fieldPosition="0">
        <references count="3">
          <reference field="4294967294" count="1" selected="0">
            <x v="0"/>
          </reference>
          <reference field="13" count="1" selected="0">
            <x v="2"/>
          </reference>
          <reference field="15" count="1" selected="0">
            <x v="2"/>
          </reference>
        </references>
      </pivotArea>
    </chartFormat>
    <chartFormat chart="26" format="11" series="1">
      <pivotArea type="data" outline="0" fieldPosition="0">
        <references count="3">
          <reference field="4294967294" count="1" selected="0">
            <x v="0"/>
          </reference>
          <reference field="13" count="1" selected="0">
            <x v="3"/>
          </reference>
          <reference field="15" count="1" selected="0">
            <x v="2"/>
          </reference>
        </references>
      </pivotArea>
    </chartFormat>
    <chartFormat chart="26" format="12" series="1">
      <pivotArea type="data" outline="0" fieldPosition="0">
        <references count="3">
          <reference field="4294967294" count="1" selected="0">
            <x v="0"/>
          </reference>
          <reference field="13" count="1" selected="0">
            <x v="4"/>
          </reference>
          <reference field="15" count="1" selected="0">
            <x v="2"/>
          </reference>
        </references>
      </pivotArea>
    </chartFormat>
    <chartFormat chart="26" format="13" series="1">
      <pivotArea type="data" outline="0" fieldPosition="0">
        <references count="3">
          <reference field="4294967294" count="1" selected="0">
            <x v="0"/>
          </reference>
          <reference field="13" count="1" selected="0">
            <x v="5"/>
          </reference>
          <reference field="15" count="1" selected="0">
            <x v="2"/>
          </reference>
        </references>
      </pivotArea>
    </chartFormat>
    <chartFormat chart="26" format="14" series="1">
      <pivotArea type="data" outline="0" fieldPosition="0">
        <references count="3">
          <reference field="4294967294" count="1" selected="0">
            <x v="0"/>
          </reference>
          <reference field="13" count="1" selected="0">
            <x v="6"/>
          </reference>
          <reference field="15" count="1" selected="0">
            <x v="2"/>
          </reference>
        </references>
      </pivotArea>
    </chartFormat>
    <chartFormat chart="26" format="15" series="1">
      <pivotArea type="data" outline="0" fieldPosition="0">
        <references count="3">
          <reference field="4294967294" count="1" selected="0">
            <x v="0"/>
          </reference>
          <reference field="13" count="1" selected="0">
            <x v="7"/>
          </reference>
          <reference field="15" count="1" selected="0">
            <x v="2"/>
          </reference>
        </references>
      </pivotArea>
    </chartFormat>
    <chartFormat chart="26" format="16" series="1">
      <pivotArea type="data" outline="0" fieldPosition="0">
        <references count="3">
          <reference field="4294967294" count="1" selected="0">
            <x v="0"/>
          </reference>
          <reference field="13" count="1" selected="0">
            <x v="8"/>
          </reference>
          <reference field="15" count="1" selected="0">
            <x v="2"/>
          </reference>
        </references>
      </pivotArea>
    </chartFormat>
    <chartFormat chart="26" format="17" series="1">
      <pivotArea type="data" outline="0" fieldPosition="0">
        <references count="3">
          <reference field="4294967294" count="1" selected="0">
            <x v="0"/>
          </reference>
          <reference field="13" count="1" selected="0">
            <x v="9"/>
          </reference>
          <reference field="15" count="1" selected="0">
            <x v="2"/>
          </reference>
        </references>
      </pivotArea>
    </chartFormat>
    <chartFormat chart="26" format="18" series="1">
      <pivotArea type="data" outline="0" fieldPosition="0">
        <references count="3">
          <reference field="4294967294" count="1" selected="0">
            <x v="0"/>
          </reference>
          <reference field="13" count="1" selected="0">
            <x v="10"/>
          </reference>
          <reference field="15" count="1" selected="0">
            <x v="2"/>
          </reference>
        </references>
      </pivotArea>
    </chartFormat>
    <chartFormat chart="26" format="19" series="1">
      <pivotArea type="data" outline="0" fieldPosition="0">
        <references count="3">
          <reference field="4294967294" count="1" selected="0">
            <x v="0"/>
          </reference>
          <reference field="13" count="1" selected="0">
            <x v="11"/>
          </reference>
          <reference field="15" count="1" selected="0">
            <x v="2"/>
          </reference>
        </references>
      </pivotArea>
    </chartFormat>
    <chartFormat chart="26" format="20" series="1">
      <pivotArea type="data" outline="0" fieldPosition="0">
        <references count="3">
          <reference field="4294967294" count="1" selected="0">
            <x v="0"/>
          </reference>
          <reference field="13" count="1" selected="0">
            <x v="12"/>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E74C7F-3305-2E4B-9E9F-F50F38E681A9}" name="PivotTable13" cacheId="10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22:M32" firstHeaderRow="1" firstDataRow="3" firstDataCol="1" rowPageCount="1" colPageCount="1"/>
  <pivotFields count="16">
    <pivotField numFmtId="14" showAll="0" defaultSubtotal="0">
      <items count="723">
        <item x="332"/>
        <item x="385"/>
        <item x="231"/>
        <item x="645"/>
        <item x="164"/>
        <item x="403"/>
        <item x="223"/>
        <item x="64"/>
        <item x="213"/>
        <item x="30"/>
        <item x="83"/>
        <item x="681"/>
        <item x="384"/>
        <item x="534"/>
        <item x="352"/>
        <item x="558"/>
        <item x="133"/>
        <item x="172"/>
        <item x="440"/>
        <item x="293"/>
        <item x="153"/>
        <item x="677"/>
        <item x="127"/>
        <item x="77"/>
        <item x="16"/>
        <item x="594"/>
        <item x="529"/>
        <item x="705"/>
        <item x="514"/>
        <item x="490"/>
        <item x="545"/>
        <item x="154"/>
        <item x="148"/>
        <item x="407"/>
        <item x="334"/>
        <item x="533"/>
        <item x="177"/>
        <item x="383"/>
        <item x="131"/>
        <item x="41"/>
        <item x="6"/>
        <item x="635"/>
        <item x="298"/>
        <item x="95"/>
        <item x="31"/>
        <item x="365"/>
        <item x="520"/>
        <item x="375"/>
        <item x="190"/>
        <item x="625"/>
        <item x="473"/>
        <item x="201"/>
        <item x="409"/>
        <item x="525"/>
        <item x="260"/>
        <item x="66"/>
        <item x="590"/>
        <item x="287"/>
        <item x="103"/>
        <item x="228"/>
        <item x="474"/>
        <item x="300"/>
        <item x="284"/>
        <item x="691"/>
        <item x="524"/>
        <item x="86"/>
        <item x="419"/>
        <item x="483"/>
        <item x="218"/>
        <item x="63"/>
        <item x="264"/>
        <item x="685"/>
        <item x="311"/>
        <item x="343"/>
        <item x="703"/>
        <item x="25"/>
        <item x="234"/>
        <item x="248"/>
        <item x="497"/>
        <item x="498"/>
        <item x="192"/>
        <item x="436"/>
        <item x="219"/>
        <item x="569"/>
        <item x="701"/>
        <item x="349"/>
        <item x="580"/>
        <item x="108"/>
        <item x="511"/>
        <item x="684"/>
        <item x="118"/>
        <item x="441"/>
        <item x="720"/>
        <item x="271"/>
        <item x="175"/>
        <item x="458"/>
        <item x="241"/>
        <item x="272"/>
        <item x="344"/>
        <item x="381"/>
        <item x="232"/>
        <item x="347"/>
        <item x="122"/>
        <item x="567"/>
        <item x="229"/>
        <item x="162"/>
        <item x="629"/>
        <item x="251"/>
        <item x="303"/>
        <item x="502"/>
        <item x="182"/>
        <item x="530"/>
        <item x="565"/>
        <item x="259"/>
        <item x="142"/>
        <item x="73"/>
        <item x="256"/>
        <item x="546"/>
        <item x="357"/>
        <item x="302"/>
        <item x="422"/>
        <item x="144"/>
        <item x="2"/>
        <item x="265"/>
        <item x="107"/>
        <item x="26"/>
        <item x="644"/>
        <item x="406"/>
        <item x="460"/>
        <item x="187"/>
        <item x="373"/>
        <item x="619"/>
        <item x="455"/>
        <item x="171"/>
        <item x="616"/>
        <item x="702"/>
        <item x="268"/>
        <item x="471"/>
        <item x="667"/>
        <item x="507"/>
        <item x="21"/>
        <item x="467"/>
        <item x="297"/>
        <item x="610"/>
        <item x="377"/>
        <item x="674"/>
        <item x="130"/>
        <item x="80"/>
        <item x="588"/>
        <item x="307"/>
        <item x="224"/>
        <item x="633"/>
        <item x="180"/>
        <item x="718"/>
        <item x="340"/>
        <item x="561"/>
        <item x="353"/>
        <item x="532"/>
        <item x="463"/>
        <item x="672"/>
        <item x="665"/>
        <item x="527"/>
        <item x="489"/>
        <item x="652"/>
        <item x="324"/>
        <item x="22"/>
        <item x="692"/>
        <item x="448"/>
        <item x="611"/>
        <item x="43"/>
        <item x="348"/>
        <item x="410"/>
        <item x="435"/>
        <item x="428"/>
        <item x="61"/>
        <item x="614"/>
        <item x="270"/>
        <item x="394"/>
        <item x="288"/>
        <item x="630"/>
        <item x="210"/>
        <item x="675"/>
        <item x="0"/>
        <item x="556"/>
        <item x="282"/>
        <item x="315"/>
        <item x="585"/>
        <item x="566"/>
        <item x="450"/>
        <item x="263"/>
        <item x="230"/>
        <item x="704"/>
        <item x="643"/>
        <item x="408"/>
        <item x="27"/>
        <item x="521"/>
        <item x="642"/>
        <item x="659"/>
        <item x="158"/>
        <item x="596"/>
        <item x="553"/>
        <item x="709"/>
        <item x="312"/>
        <item x="661"/>
        <item x="150"/>
        <item x="568"/>
        <item x="361"/>
        <item x="716"/>
        <item x="168"/>
        <item x="605"/>
        <item x="19"/>
        <item x="48"/>
        <item x="392"/>
        <item x="581"/>
        <item x="111"/>
        <item x="314"/>
        <item x="538"/>
        <item x="396"/>
        <item x="254"/>
        <item x="653"/>
        <item x="173"/>
        <item x="503"/>
        <item x="205"/>
        <item x="423"/>
        <item x="221"/>
        <item x="445"/>
        <item x="308"/>
        <item x="216"/>
        <item x="208"/>
        <item x="446"/>
        <item x="161"/>
        <item x="225"/>
        <item x="518"/>
        <item x="257"/>
        <item x="20"/>
        <item x="676"/>
        <item x="54"/>
        <item x="267"/>
        <item x="197"/>
        <item x="244"/>
        <item x="517"/>
        <item x="69"/>
        <item x="4"/>
        <item x="499"/>
        <item x="79"/>
        <item x="697"/>
        <item x="135"/>
        <item x="682"/>
        <item x="159"/>
        <item x="715"/>
        <item x="500"/>
        <item x="57"/>
        <item x="657"/>
        <item x="313"/>
        <item x="519"/>
        <item x="100"/>
        <item x="132"/>
        <item x="719"/>
        <item x="183"/>
        <item x="121"/>
        <item x="481"/>
        <item x="637"/>
        <item x="191"/>
        <item x="707"/>
        <item x="618"/>
        <item x="713"/>
        <item x="220"/>
        <item x="548"/>
        <item x="589"/>
        <item x="380"/>
        <item x="602"/>
        <item x="572"/>
        <item x="13"/>
        <item x="32"/>
        <item x="17"/>
        <item x="51"/>
        <item x="575"/>
        <item x="576"/>
        <item x="235"/>
        <item x="99"/>
        <item x="5"/>
        <item x="336"/>
        <item x="387"/>
        <item x="711"/>
        <item x="11"/>
        <item x="487"/>
        <item x="238"/>
        <item x="292"/>
        <item x="557"/>
        <item x="35"/>
        <item x="457"/>
        <item x="371"/>
        <item x="18"/>
        <item x="688"/>
        <item x="617"/>
        <item x="226"/>
        <item x="204"/>
        <item x="55"/>
        <item x="430"/>
        <item x="433"/>
        <item x="7"/>
        <item x="626"/>
        <item x="551"/>
        <item x="212"/>
        <item x="40"/>
        <item x="104"/>
        <item x="673"/>
        <item x="698"/>
        <item x="294"/>
        <item x="541"/>
        <item x="317"/>
        <item x="465"/>
        <item x="12"/>
        <item x="540"/>
        <item x="145"/>
        <item x="571"/>
        <item x="115"/>
        <item x="528"/>
        <item x="506"/>
        <item x="335"/>
        <item x="152"/>
        <item x="451"/>
        <item x="426"/>
        <item x="366"/>
        <item x="203"/>
        <item x="60"/>
        <item x="275"/>
        <item x="14"/>
        <item x="668"/>
        <item x="555"/>
        <item x="147"/>
        <item x="437"/>
        <item x="461"/>
        <item x="494"/>
        <item x="346"/>
        <item x="1"/>
        <item x="429"/>
        <item x="119"/>
        <item x="431"/>
        <item x="53"/>
        <item x="15"/>
        <item x="195"/>
        <item x="582"/>
        <item x="262"/>
        <item x="354"/>
        <item x="345"/>
        <item x="509"/>
        <item x="59"/>
        <item x="495"/>
        <item x="247"/>
        <item x="559"/>
        <item x="484"/>
        <item x="439"/>
        <item x="612"/>
        <item x="632"/>
        <item x="255"/>
        <item x="126"/>
        <item x="129"/>
        <item x="443"/>
        <item x="295"/>
        <item x="34"/>
        <item x="211"/>
        <item x="124"/>
        <item x="239"/>
        <item x="185"/>
        <item x="531"/>
        <item x="646"/>
        <item x="8"/>
        <item x="382"/>
        <item x="280"/>
        <item x="660"/>
        <item x="355"/>
        <item x="92"/>
        <item x="102"/>
        <item x="577"/>
        <item x="306"/>
        <item x="544"/>
        <item x="401"/>
        <item x="584"/>
        <item x="10"/>
        <item x="415"/>
        <item x="106"/>
        <item x="170"/>
        <item x="663"/>
        <item x="374"/>
        <item x="96"/>
        <item x="397"/>
        <item x="592"/>
        <item x="286"/>
        <item x="44"/>
        <item x="199"/>
        <item x="639"/>
        <item x="97"/>
        <item x="249"/>
        <item x="593"/>
        <item x="615"/>
        <item x="699"/>
        <item x="207"/>
        <item x="606"/>
        <item x="45"/>
        <item x="413"/>
        <item x="389"/>
        <item x="398"/>
        <item x="454"/>
        <item x="109"/>
        <item x="240"/>
        <item x="601"/>
        <item x="289"/>
        <item x="683"/>
        <item x="329"/>
        <item x="472"/>
        <item x="372"/>
        <item x="651"/>
        <item x="114"/>
        <item x="560"/>
        <item x="442"/>
        <item x="50"/>
        <item x="236"/>
        <item x="304"/>
        <item x="598"/>
        <item x="337"/>
        <item x="87"/>
        <item x="486"/>
        <item x="351"/>
        <item x="169"/>
        <item x="325"/>
        <item x="411"/>
        <item x="526"/>
        <item x="578"/>
        <item x="504"/>
        <item x="399"/>
        <item x="38"/>
        <item x="453"/>
        <item x="607"/>
        <item x="78"/>
        <item x="91"/>
        <item x="680"/>
        <item x="591"/>
        <item x="105"/>
        <item x="512"/>
        <item x="395"/>
        <item x="432"/>
        <item x="634"/>
        <item x="547"/>
        <item x="81"/>
        <item x="358"/>
        <item x="603"/>
        <item x="678"/>
        <item x="687"/>
        <item x="328"/>
        <item x="322"/>
        <item x="94"/>
        <item x="420"/>
        <item x="470"/>
        <item x="217"/>
        <item x="364"/>
        <item x="140"/>
        <item x="134"/>
        <item x="477"/>
        <item x="631"/>
        <item x="341"/>
        <item x="505"/>
        <item x="641"/>
        <item x="636"/>
        <item x="277"/>
        <item x="379"/>
        <item x="310"/>
        <item x="480"/>
        <item x="71"/>
        <item x="309"/>
        <item x="608"/>
        <item x="291"/>
        <item x="452"/>
        <item x="196"/>
        <item x="29"/>
        <item x="649"/>
        <item x="356"/>
        <item x="163"/>
        <item x="376"/>
        <item x="468"/>
        <item x="252"/>
        <item x="621"/>
        <item x="320"/>
        <item x="24"/>
        <item x="9"/>
        <item x="39"/>
        <item x="89"/>
        <item x="656"/>
        <item x="269"/>
        <item x="563"/>
        <item x="112"/>
        <item x="326"/>
        <item x="393"/>
        <item x="42"/>
        <item x="573"/>
        <item x="181"/>
        <item x="323"/>
        <item x="141"/>
        <item x="488"/>
        <item x="318"/>
        <item x="717"/>
        <item x="331"/>
        <item x="690"/>
        <item x="227"/>
        <item x="447"/>
        <item x="640"/>
        <item x="3"/>
        <item x="427"/>
        <item x="350"/>
        <item x="647"/>
        <item x="188"/>
        <item x="368"/>
        <item x="342"/>
        <item x="179"/>
        <item x="160"/>
        <item x="330"/>
        <item x="136"/>
        <item x="421"/>
        <item x="321"/>
        <item x="583"/>
        <item x="554"/>
        <item x="174"/>
        <item x="316"/>
        <item x="166"/>
        <item x="714"/>
        <item x="496"/>
        <item x="70"/>
        <item x="273"/>
        <item x="597"/>
        <item x="285"/>
        <item x="88"/>
        <item x="301"/>
        <item x="586"/>
        <item x="62"/>
        <item x="178"/>
        <item x="666"/>
        <item x="402"/>
        <item x="515"/>
        <item x="165"/>
        <item x="438"/>
        <item x="562"/>
        <item x="243"/>
        <item x="700"/>
        <item x="624"/>
        <item x="622"/>
        <item x="444"/>
        <item x="290"/>
        <item x="65"/>
        <item x="542"/>
        <item x="157"/>
        <item x="479"/>
        <item x="176"/>
        <item x="574"/>
        <item x="138"/>
        <item x="485"/>
        <item x="386"/>
        <item x="137"/>
        <item x="186"/>
        <item x="620"/>
        <item x="595"/>
        <item x="128"/>
        <item x="58"/>
        <item x="258"/>
        <item x="202"/>
        <item x="552"/>
        <item x="327"/>
        <item x="456"/>
        <item x="695"/>
        <item x="482"/>
        <item x="535"/>
        <item x="98"/>
        <item x="418"/>
        <item x="360"/>
        <item x="261"/>
        <item x="475"/>
        <item x="68"/>
        <item x="117"/>
        <item x="305"/>
        <item x="391"/>
        <item x="319"/>
        <item x="686"/>
        <item x="679"/>
        <item x="508"/>
        <item x="390"/>
        <item x="233"/>
        <item x="110"/>
        <item x="549"/>
        <item x="655"/>
        <item x="600"/>
        <item x="587"/>
        <item x="369"/>
        <item x="550"/>
        <item x="200"/>
        <item x="82"/>
        <item x="710"/>
        <item x="198"/>
        <item x="36"/>
        <item x="536"/>
        <item x="338"/>
        <item x="513"/>
        <item x="33"/>
        <item x="237"/>
        <item x="339"/>
        <item x="708"/>
        <item x="189"/>
        <item x="638"/>
        <item x="47"/>
        <item x="650"/>
        <item x="279"/>
        <item x="281"/>
        <item x="523"/>
        <item x="654"/>
        <item x="462"/>
        <item x="543"/>
        <item x="706"/>
        <item x="283"/>
        <item x="274"/>
        <item x="388"/>
        <item x="278"/>
        <item x="648"/>
        <item x="400"/>
        <item x="149"/>
        <item x="434"/>
        <item x="167"/>
        <item x="367"/>
        <item x="424"/>
        <item x="416"/>
        <item x="209"/>
        <item x="464"/>
        <item x="266"/>
        <item x="662"/>
        <item x="469"/>
        <item x="404"/>
        <item x="628"/>
        <item x="449"/>
        <item x="206"/>
        <item x="696"/>
        <item x="245"/>
        <item x="459"/>
        <item x="116"/>
        <item x="378"/>
        <item x="670"/>
        <item x="476"/>
        <item x="609"/>
        <item x="76"/>
        <item x="49"/>
        <item x="242"/>
        <item x="74"/>
        <item x="516"/>
        <item x="712"/>
        <item x="52"/>
        <item x="359"/>
        <item x="84"/>
        <item x="72"/>
        <item x="125"/>
        <item x="664"/>
        <item x="67"/>
        <item x="363"/>
        <item x="46"/>
        <item x="90"/>
        <item x="333"/>
        <item x="253"/>
        <item x="113"/>
        <item x="123"/>
        <item x="222"/>
        <item x="296"/>
        <item x="215"/>
        <item x="28"/>
        <item x="478"/>
        <item x="143"/>
        <item x="599"/>
        <item x="85"/>
        <item x="627"/>
        <item x="510"/>
        <item x="722"/>
        <item x="721"/>
        <item x="417"/>
        <item x="693"/>
        <item x="604"/>
        <item x="23"/>
        <item x="669"/>
        <item x="362"/>
        <item x="405"/>
        <item x="491"/>
        <item x="537"/>
        <item x="93"/>
        <item x="101"/>
        <item x="194"/>
        <item x="539"/>
        <item x="151"/>
        <item x="75"/>
        <item x="425"/>
        <item x="370"/>
        <item x="658"/>
        <item x="579"/>
        <item x="522"/>
        <item x="184"/>
        <item x="613"/>
        <item x="146"/>
        <item x="37"/>
        <item x="250"/>
        <item x="492"/>
        <item x="671"/>
        <item x="214"/>
        <item x="570"/>
        <item x="56"/>
        <item x="299"/>
        <item x="120"/>
        <item x="623"/>
        <item x="493"/>
        <item x="155"/>
        <item x="412"/>
        <item x="564"/>
        <item x="694"/>
        <item x="139"/>
        <item x="193"/>
        <item x="501"/>
        <item x="276"/>
        <item x="466"/>
        <item x="246"/>
        <item x="689"/>
        <item x="414"/>
        <item x="156"/>
      </items>
    </pivotField>
    <pivotField numFmtId="1" showAll="0" defaultSubtotal="0">
      <items count="3">
        <item h="1" x="1"/>
        <item x="0"/>
        <item h="1" x="2"/>
      </items>
    </pivotField>
    <pivotField showAll="0" defaultSubtotal="0"/>
    <pivotField axis="axisPage" multipleItemSelectionAllowed="1" showAll="0" defaultSubtotal="0">
      <items count="2">
        <item x="1"/>
        <item x="0"/>
      </items>
    </pivotField>
    <pivotField showAll="0" defaultSubtotal="0">
      <items count="97">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s>
    </pivotField>
    <pivotField showAll="0" defaultSubtotal="0"/>
    <pivotField axis="axisRow" showAll="0" defaultSubtotal="0">
      <items count="8">
        <item x="2"/>
        <item x="1"/>
        <item x="7"/>
        <item x="3"/>
        <item x="6"/>
        <item x="5"/>
        <item x="4"/>
        <item x="0"/>
      </items>
    </pivotField>
    <pivotField showAll="0" defaultSubtotal="0"/>
    <pivotField showAll="0" defaultSubtotal="0"/>
    <pivotField showAll="0" defaultSubtotal="0"/>
    <pivotField showAll="0" defaultSubtotal="0">
      <items count="10">
        <item x="2"/>
        <item x="3"/>
        <item x="6"/>
        <item x="0"/>
        <item x="9"/>
        <item x="5"/>
        <item x="7"/>
        <item x="8"/>
        <item x="4"/>
        <item x="1"/>
      </items>
    </pivotField>
    <pivotField showAll="0" defaultSubtotal="0"/>
    <pivotField dataField="1" numFmtId="164" showAll="0" defaultSubtotal="0"/>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5">
        <item sd="0" x="0"/>
        <item x="1"/>
        <item x="2"/>
        <item sd="0" x="3"/>
        <item sd="0" x="4"/>
      </items>
    </pivotField>
  </pivotFields>
  <rowFields count="1">
    <field x="6"/>
  </rowFields>
  <rowItems count="8">
    <i>
      <x/>
    </i>
    <i>
      <x v="1"/>
    </i>
    <i>
      <x v="2"/>
    </i>
    <i>
      <x v="3"/>
    </i>
    <i>
      <x v="4"/>
    </i>
    <i>
      <x v="5"/>
    </i>
    <i>
      <x v="6"/>
    </i>
    <i>
      <x v="7"/>
    </i>
  </rowItems>
  <colFields count="2">
    <field x="15"/>
    <field x="13"/>
  </colFields>
  <colItems count="12">
    <i>
      <x v="1"/>
      <x v="7"/>
    </i>
    <i r="1">
      <x v="8"/>
    </i>
    <i r="1">
      <x v="9"/>
    </i>
    <i r="1">
      <x v="10"/>
    </i>
    <i r="1">
      <x v="11"/>
    </i>
    <i r="1">
      <x v="12"/>
    </i>
    <i>
      <x v="2"/>
      <x v="1"/>
    </i>
    <i r="1">
      <x v="2"/>
    </i>
    <i r="1">
      <x v="3"/>
    </i>
    <i r="1">
      <x v="4"/>
    </i>
    <i r="1">
      <x v="5"/>
    </i>
    <i r="1">
      <x v="6"/>
    </i>
  </colItems>
  <pageFields count="1">
    <pageField fld="3" hier="-1"/>
  </pageFields>
  <dataFields count="1">
    <dataField name="Sum of Sales" fld="12" baseField="0" baseItem="0" numFmtId="164"/>
  </dataFields>
  <chartFormats count="18">
    <chartFormat chart="0" format="0" series="1">
      <pivotArea type="data" outline="0" fieldPosition="0">
        <references count="1">
          <reference field="4294967294" count="1" selected="0">
            <x v="0"/>
          </reference>
        </references>
      </pivotArea>
    </chartFormat>
    <chartFormat chart="23" format="10" series="1">
      <pivotArea type="data" outline="0" fieldPosition="0">
        <references count="1">
          <reference field="4294967294" count="1" selected="0">
            <x v="0"/>
          </reference>
        </references>
      </pivotArea>
    </chartFormat>
    <chartFormat chart="22" format="8"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6" format="9" series="1">
      <pivotArea type="data" outline="0" fieldPosition="0">
        <references count="2">
          <reference field="4294967294" count="1" selected="0">
            <x v="0"/>
          </reference>
          <reference field="15" count="1" selected="0">
            <x v="2"/>
          </reference>
        </references>
      </pivotArea>
    </chartFormat>
    <chartFormat chart="26" format="10" series="1">
      <pivotArea type="data" outline="0" fieldPosition="0">
        <references count="3">
          <reference field="4294967294" count="1" selected="0">
            <x v="0"/>
          </reference>
          <reference field="13" count="1" selected="0">
            <x v="2"/>
          </reference>
          <reference field="15" count="1" selected="0">
            <x v="2"/>
          </reference>
        </references>
      </pivotArea>
    </chartFormat>
    <chartFormat chart="26" format="11" series="1">
      <pivotArea type="data" outline="0" fieldPosition="0">
        <references count="3">
          <reference field="4294967294" count="1" selected="0">
            <x v="0"/>
          </reference>
          <reference field="13" count="1" selected="0">
            <x v="3"/>
          </reference>
          <reference field="15" count="1" selected="0">
            <x v="2"/>
          </reference>
        </references>
      </pivotArea>
    </chartFormat>
    <chartFormat chart="26" format="12" series="1">
      <pivotArea type="data" outline="0" fieldPosition="0">
        <references count="3">
          <reference field="4294967294" count="1" selected="0">
            <x v="0"/>
          </reference>
          <reference field="13" count="1" selected="0">
            <x v="4"/>
          </reference>
          <reference field="15" count="1" selected="0">
            <x v="2"/>
          </reference>
        </references>
      </pivotArea>
    </chartFormat>
    <chartFormat chart="26" format="13" series="1">
      <pivotArea type="data" outline="0" fieldPosition="0">
        <references count="3">
          <reference field="4294967294" count="1" selected="0">
            <x v="0"/>
          </reference>
          <reference field="13" count="1" selected="0">
            <x v="5"/>
          </reference>
          <reference field="15" count="1" selected="0">
            <x v="2"/>
          </reference>
        </references>
      </pivotArea>
    </chartFormat>
    <chartFormat chart="26" format="14" series="1">
      <pivotArea type="data" outline="0" fieldPosition="0">
        <references count="3">
          <reference field="4294967294" count="1" selected="0">
            <x v="0"/>
          </reference>
          <reference field="13" count="1" selected="0">
            <x v="6"/>
          </reference>
          <reference field="15" count="1" selected="0">
            <x v="2"/>
          </reference>
        </references>
      </pivotArea>
    </chartFormat>
    <chartFormat chart="26" format="15" series="1">
      <pivotArea type="data" outline="0" fieldPosition="0">
        <references count="3">
          <reference field="4294967294" count="1" selected="0">
            <x v="0"/>
          </reference>
          <reference field="13" count="1" selected="0">
            <x v="7"/>
          </reference>
          <reference field="15" count="1" selected="0">
            <x v="2"/>
          </reference>
        </references>
      </pivotArea>
    </chartFormat>
    <chartFormat chart="26" format="16" series="1">
      <pivotArea type="data" outline="0" fieldPosition="0">
        <references count="3">
          <reference field="4294967294" count="1" selected="0">
            <x v="0"/>
          </reference>
          <reference field="13" count="1" selected="0">
            <x v="8"/>
          </reference>
          <reference field="15" count="1" selected="0">
            <x v="2"/>
          </reference>
        </references>
      </pivotArea>
    </chartFormat>
    <chartFormat chart="26" format="17" series="1">
      <pivotArea type="data" outline="0" fieldPosition="0">
        <references count="3">
          <reference field="4294967294" count="1" selected="0">
            <x v="0"/>
          </reference>
          <reference field="13" count="1" selected="0">
            <x v="9"/>
          </reference>
          <reference field="15" count="1" selected="0">
            <x v="2"/>
          </reference>
        </references>
      </pivotArea>
    </chartFormat>
    <chartFormat chart="26" format="18" series="1">
      <pivotArea type="data" outline="0" fieldPosition="0">
        <references count="3">
          <reference field="4294967294" count="1" selected="0">
            <x v="0"/>
          </reference>
          <reference field="13" count="1" selected="0">
            <x v="10"/>
          </reference>
          <reference field="15" count="1" selected="0">
            <x v="2"/>
          </reference>
        </references>
      </pivotArea>
    </chartFormat>
    <chartFormat chart="26" format="19" series="1">
      <pivotArea type="data" outline="0" fieldPosition="0">
        <references count="3">
          <reference field="4294967294" count="1" selected="0">
            <x v="0"/>
          </reference>
          <reference field="13" count="1" selected="0">
            <x v="11"/>
          </reference>
          <reference field="15" count="1" selected="0">
            <x v="2"/>
          </reference>
        </references>
      </pivotArea>
    </chartFormat>
    <chartFormat chart="26" format="20" series="1">
      <pivotArea type="data" outline="0" fieldPosition="0">
        <references count="3">
          <reference field="4294967294" count="1" selected="0">
            <x v="0"/>
          </reference>
          <reference field="13" count="1" selected="0">
            <x v="12"/>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9ED00B-8074-8546-8C1C-66B7E9C5624A}" name="salesbytype" cacheId="10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3:M13" firstHeaderRow="1" firstDataRow="3" firstDataCol="1" rowPageCount="1" colPageCount="1"/>
  <pivotFields count="16">
    <pivotField numFmtId="14" subtotalTop="0" showAll="0" defaultSubtotal="0">
      <items count="723">
        <item x="332"/>
        <item x="385"/>
        <item x="231"/>
        <item x="645"/>
        <item x="164"/>
        <item x="403"/>
        <item x="223"/>
        <item x="64"/>
        <item x="213"/>
        <item x="30"/>
        <item x="83"/>
        <item x="681"/>
        <item x="384"/>
        <item x="534"/>
        <item x="352"/>
        <item x="558"/>
        <item x="133"/>
        <item x="172"/>
        <item x="440"/>
        <item x="293"/>
        <item x="153"/>
        <item x="677"/>
        <item x="127"/>
        <item x="77"/>
        <item x="16"/>
        <item x="594"/>
        <item x="529"/>
        <item x="705"/>
        <item x="514"/>
        <item x="490"/>
        <item x="545"/>
        <item x="154"/>
        <item x="148"/>
        <item x="407"/>
        <item x="334"/>
        <item x="533"/>
        <item x="177"/>
        <item x="383"/>
        <item x="131"/>
        <item x="41"/>
        <item x="6"/>
        <item x="635"/>
        <item x="298"/>
        <item x="95"/>
        <item x="31"/>
        <item x="365"/>
        <item x="520"/>
        <item x="375"/>
        <item x="190"/>
        <item x="625"/>
        <item x="473"/>
        <item x="201"/>
        <item x="409"/>
        <item x="525"/>
        <item x="260"/>
        <item x="66"/>
        <item x="590"/>
        <item x="287"/>
        <item x="103"/>
        <item x="228"/>
        <item x="474"/>
        <item x="300"/>
        <item x="284"/>
        <item x="691"/>
        <item x="524"/>
        <item x="86"/>
        <item x="419"/>
        <item x="483"/>
        <item x="218"/>
        <item x="63"/>
        <item x="264"/>
        <item x="685"/>
        <item x="311"/>
        <item x="343"/>
        <item x="703"/>
        <item x="25"/>
        <item x="234"/>
        <item x="248"/>
        <item x="497"/>
        <item x="498"/>
        <item x="192"/>
        <item x="436"/>
        <item x="219"/>
        <item x="569"/>
        <item x="701"/>
        <item x="349"/>
        <item x="580"/>
        <item x="108"/>
        <item x="511"/>
        <item x="684"/>
        <item x="118"/>
        <item x="441"/>
        <item x="720"/>
        <item x="271"/>
        <item x="175"/>
        <item x="458"/>
        <item x="241"/>
        <item x="272"/>
        <item x="344"/>
        <item x="381"/>
        <item x="232"/>
        <item x="347"/>
        <item x="122"/>
        <item x="567"/>
        <item x="229"/>
        <item x="162"/>
        <item x="629"/>
        <item x="251"/>
        <item x="303"/>
        <item x="502"/>
        <item x="182"/>
        <item x="530"/>
        <item x="565"/>
        <item x="259"/>
        <item x="142"/>
        <item x="73"/>
        <item x="256"/>
        <item x="546"/>
        <item x="357"/>
        <item x="302"/>
        <item x="422"/>
        <item x="144"/>
        <item x="2"/>
        <item x="265"/>
        <item x="107"/>
        <item x="26"/>
        <item x="644"/>
        <item x="406"/>
        <item x="460"/>
        <item x="187"/>
        <item x="373"/>
        <item x="619"/>
        <item x="455"/>
        <item x="171"/>
        <item x="616"/>
        <item x="702"/>
        <item x="268"/>
        <item x="471"/>
        <item x="667"/>
        <item x="507"/>
        <item x="21"/>
        <item x="467"/>
        <item x="297"/>
        <item x="610"/>
        <item x="377"/>
        <item x="674"/>
        <item x="130"/>
        <item x="80"/>
        <item x="588"/>
        <item x="307"/>
        <item x="224"/>
        <item x="633"/>
        <item x="180"/>
        <item x="718"/>
        <item x="340"/>
        <item x="561"/>
        <item x="353"/>
        <item x="532"/>
        <item x="463"/>
        <item x="672"/>
        <item x="665"/>
        <item x="527"/>
        <item x="489"/>
        <item x="652"/>
        <item x="324"/>
        <item x="22"/>
        <item x="692"/>
        <item x="448"/>
        <item x="611"/>
        <item x="43"/>
        <item x="348"/>
        <item x="410"/>
        <item x="435"/>
        <item x="428"/>
        <item x="61"/>
        <item x="614"/>
        <item x="270"/>
        <item x="394"/>
        <item x="288"/>
        <item x="630"/>
        <item x="210"/>
        <item x="675"/>
        <item x="0"/>
        <item x="556"/>
        <item x="282"/>
        <item x="315"/>
        <item x="585"/>
        <item x="566"/>
        <item x="450"/>
        <item x="263"/>
        <item x="230"/>
        <item x="704"/>
        <item x="643"/>
        <item x="408"/>
        <item x="27"/>
        <item x="521"/>
        <item x="642"/>
        <item x="659"/>
        <item x="158"/>
        <item x="596"/>
        <item x="553"/>
        <item x="709"/>
        <item x="312"/>
        <item x="661"/>
        <item x="150"/>
        <item x="568"/>
        <item x="361"/>
        <item x="716"/>
        <item x="168"/>
        <item x="605"/>
        <item x="19"/>
        <item x="48"/>
        <item x="392"/>
        <item x="581"/>
        <item x="111"/>
        <item x="314"/>
        <item x="538"/>
        <item x="396"/>
        <item x="254"/>
        <item x="653"/>
        <item x="173"/>
        <item x="503"/>
        <item x="205"/>
        <item x="423"/>
        <item x="221"/>
        <item x="445"/>
        <item x="308"/>
        <item x="216"/>
        <item x="208"/>
        <item x="446"/>
        <item x="161"/>
        <item x="225"/>
        <item x="518"/>
        <item x="257"/>
        <item x="20"/>
        <item x="676"/>
        <item x="54"/>
        <item x="267"/>
        <item x="197"/>
        <item x="244"/>
        <item x="517"/>
        <item x="69"/>
        <item x="4"/>
        <item x="499"/>
        <item x="79"/>
        <item x="697"/>
        <item x="135"/>
        <item x="682"/>
        <item x="159"/>
        <item x="715"/>
        <item x="500"/>
        <item x="57"/>
        <item x="657"/>
        <item x="313"/>
        <item x="519"/>
        <item x="100"/>
        <item x="132"/>
        <item x="719"/>
        <item x="183"/>
        <item x="121"/>
        <item x="481"/>
        <item x="637"/>
        <item x="191"/>
        <item x="707"/>
        <item x="618"/>
        <item x="713"/>
        <item x="220"/>
        <item x="548"/>
        <item x="589"/>
        <item x="380"/>
        <item x="602"/>
        <item x="572"/>
        <item x="13"/>
        <item x="32"/>
        <item x="17"/>
        <item x="51"/>
        <item x="575"/>
        <item x="576"/>
        <item x="235"/>
        <item x="99"/>
        <item x="5"/>
        <item x="336"/>
        <item x="387"/>
        <item x="711"/>
        <item x="11"/>
        <item x="487"/>
        <item x="238"/>
        <item x="292"/>
        <item x="557"/>
        <item x="35"/>
        <item x="457"/>
        <item x="371"/>
        <item x="18"/>
        <item x="688"/>
        <item x="617"/>
        <item x="226"/>
        <item x="204"/>
        <item x="55"/>
        <item x="430"/>
        <item x="433"/>
        <item x="7"/>
        <item x="626"/>
        <item x="551"/>
        <item x="212"/>
        <item x="40"/>
        <item x="104"/>
        <item x="673"/>
        <item x="698"/>
        <item x="294"/>
        <item x="541"/>
        <item x="317"/>
        <item x="465"/>
        <item x="12"/>
        <item x="540"/>
        <item x="145"/>
        <item x="571"/>
        <item x="115"/>
        <item x="528"/>
        <item x="506"/>
        <item x="335"/>
        <item x="152"/>
        <item x="451"/>
        <item x="426"/>
        <item x="366"/>
        <item x="203"/>
        <item x="60"/>
        <item x="275"/>
        <item x="14"/>
        <item x="668"/>
        <item x="555"/>
        <item x="147"/>
        <item x="437"/>
        <item x="461"/>
        <item x="494"/>
        <item x="346"/>
        <item x="1"/>
        <item x="429"/>
        <item x="119"/>
        <item x="431"/>
        <item x="53"/>
        <item x="15"/>
        <item x="195"/>
        <item x="582"/>
        <item x="262"/>
        <item x="354"/>
        <item x="345"/>
        <item x="509"/>
        <item x="59"/>
        <item x="495"/>
        <item x="247"/>
        <item x="559"/>
        <item x="484"/>
        <item x="439"/>
        <item x="612"/>
        <item x="632"/>
        <item x="255"/>
        <item x="126"/>
        <item x="129"/>
        <item x="443"/>
        <item x="295"/>
        <item x="34"/>
        <item x="211"/>
        <item x="124"/>
        <item x="239"/>
        <item x="185"/>
        <item x="531"/>
        <item x="646"/>
        <item x="8"/>
        <item x="382"/>
        <item x="280"/>
        <item x="660"/>
        <item x="355"/>
        <item x="92"/>
        <item x="102"/>
        <item x="577"/>
        <item x="306"/>
        <item x="544"/>
        <item x="401"/>
        <item x="584"/>
        <item x="10"/>
        <item x="415"/>
        <item x="106"/>
        <item x="170"/>
        <item x="663"/>
        <item x="374"/>
        <item x="96"/>
        <item x="397"/>
        <item x="592"/>
        <item x="286"/>
        <item x="44"/>
        <item x="199"/>
        <item x="639"/>
        <item x="97"/>
        <item x="249"/>
        <item x="593"/>
        <item x="615"/>
        <item x="699"/>
        <item x="207"/>
        <item x="606"/>
        <item x="45"/>
        <item x="413"/>
        <item x="389"/>
        <item x="398"/>
        <item x="454"/>
        <item x="109"/>
        <item x="240"/>
        <item x="601"/>
        <item x="289"/>
        <item x="683"/>
        <item x="329"/>
        <item x="472"/>
        <item x="372"/>
        <item x="651"/>
        <item x="114"/>
        <item x="560"/>
        <item x="442"/>
        <item x="50"/>
        <item x="236"/>
        <item x="304"/>
        <item x="598"/>
        <item x="337"/>
        <item x="87"/>
        <item x="486"/>
        <item x="351"/>
        <item x="169"/>
        <item x="325"/>
        <item x="411"/>
        <item x="526"/>
        <item x="578"/>
        <item x="504"/>
        <item x="399"/>
        <item x="38"/>
        <item x="453"/>
        <item x="607"/>
        <item x="78"/>
        <item x="91"/>
        <item x="680"/>
        <item x="591"/>
        <item x="105"/>
        <item x="512"/>
        <item x="395"/>
        <item x="432"/>
        <item x="634"/>
        <item x="547"/>
        <item x="81"/>
        <item x="358"/>
        <item x="603"/>
        <item x="678"/>
        <item x="687"/>
        <item x="328"/>
        <item x="322"/>
        <item x="94"/>
        <item x="420"/>
        <item x="470"/>
        <item x="217"/>
        <item x="364"/>
        <item x="140"/>
        <item x="134"/>
        <item x="477"/>
        <item x="631"/>
        <item x="341"/>
        <item x="505"/>
        <item x="641"/>
        <item x="636"/>
        <item x="277"/>
        <item x="379"/>
        <item x="310"/>
        <item x="480"/>
        <item x="71"/>
        <item x="309"/>
        <item x="608"/>
        <item x="291"/>
        <item x="452"/>
        <item x="196"/>
        <item x="29"/>
        <item x="649"/>
        <item x="356"/>
        <item x="163"/>
        <item x="376"/>
        <item x="468"/>
        <item x="252"/>
        <item x="621"/>
        <item x="320"/>
        <item x="24"/>
        <item x="9"/>
        <item x="39"/>
        <item x="89"/>
        <item x="656"/>
        <item x="269"/>
        <item x="563"/>
        <item x="112"/>
        <item x="326"/>
        <item x="393"/>
        <item x="42"/>
        <item x="573"/>
        <item x="181"/>
        <item x="323"/>
        <item x="141"/>
        <item x="488"/>
        <item x="318"/>
        <item x="717"/>
        <item x="331"/>
        <item x="690"/>
        <item x="227"/>
        <item x="447"/>
        <item x="640"/>
        <item x="3"/>
        <item x="427"/>
        <item x="350"/>
        <item x="647"/>
        <item x="188"/>
        <item x="368"/>
        <item x="342"/>
        <item x="179"/>
        <item x="160"/>
        <item x="330"/>
        <item x="136"/>
        <item x="421"/>
        <item x="321"/>
        <item x="583"/>
        <item x="554"/>
        <item x="174"/>
        <item x="316"/>
        <item x="166"/>
        <item x="714"/>
        <item x="496"/>
        <item x="70"/>
        <item x="273"/>
        <item x="597"/>
        <item x="285"/>
        <item x="88"/>
        <item x="301"/>
        <item x="586"/>
        <item x="62"/>
        <item x="178"/>
        <item x="666"/>
        <item x="402"/>
        <item x="515"/>
        <item x="165"/>
        <item x="438"/>
        <item x="562"/>
        <item x="243"/>
        <item x="700"/>
        <item x="624"/>
        <item x="622"/>
        <item x="444"/>
        <item x="290"/>
        <item x="65"/>
        <item x="542"/>
        <item x="157"/>
        <item x="479"/>
        <item x="176"/>
        <item x="574"/>
        <item x="138"/>
        <item x="485"/>
        <item x="386"/>
        <item x="137"/>
        <item x="186"/>
        <item x="620"/>
        <item x="595"/>
        <item x="128"/>
        <item x="58"/>
        <item x="258"/>
        <item x="202"/>
        <item x="552"/>
        <item x="327"/>
        <item x="456"/>
        <item x="695"/>
        <item x="482"/>
        <item x="535"/>
        <item x="98"/>
        <item x="418"/>
        <item x="360"/>
        <item x="261"/>
        <item x="475"/>
        <item x="68"/>
        <item x="117"/>
        <item x="305"/>
        <item x="391"/>
        <item x="319"/>
        <item x="686"/>
        <item x="679"/>
        <item x="508"/>
        <item x="390"/>
        <item x="233"/>
        <item x="110"/>
        <item x="549"/>
        <item x="655"/>
        <item x="600"/>
        <item x="587"/>
        <item x="369"/>
        <item x="550"/>
        <item x="200"/>
        <item x="82"/>
        <item x="710"/>
        <item x="198"/>
        <item x="36"/>
        <item x="536"/>
        <item x="338"/>
        <item x="513"/>
        <item x="33"/>
        <item x="237"/>
        <item x="339"/>
        <item x="708"/>
        <item x="189"/>
        <item x="638"/>
        <item x="47"/>
        <item x="650"/>
        <item x="279"/>
        <item x="281"/>
        <item x="523"/>
        <item x="654"/>
        <item x="462"/>
        <item x="543"/>
        <item x="706"/>
        <item x="283"/>
        <item x="274"/>
        <item x="388"/>
        <item x="278"/>
        <item x="648"/>
        <item x="400"/>
        <item x="149"/>
        <item x="434"/>
        <item x="167"/>
        <item x="367"/>
        <item x="424"/>
        <item x="416"/>
        <item x="209"/>
        <item x="464"/>
        <item x="266"/>
        <item x="662"/>
        <item x="469"/>
        <item x="404"/>
        <item x="628"/>
        <item x="449"/>
        <item x="206"/>
        <item x="696"/>
        <item x="245"/>
        <item x="459"/>
        <item x="116"/>
        <item x="378"/>
        <item x="670"/>
        <item x="476"/>
        <item x="609"/>
        <item x="76"/>
        <item x="49"/>
        <item x="242"/>
        <item x="74"/>
        <item x="516"/>
        <item x="712"/>
        <item x="52"/>
        <item x="359"/>
        <item x="84"/>
        <item x="72"/>
        <item x="125"/>
        <item x="664"/>
        <item x="67"/>
        <item x="363"/>
        <item x="46"/>
        <item x="90"/>
        <item x="333"/>
        <item x="253"/>
        <item x="113"/>
        <item x="123"/>
        <item x="222"/>
        <item x="296"/>
        <item x="215"/>
        <item x="28"/>
        <item x="478"/>
        <item x="143"/>
        <item x="599"/>
        <item x="85"/>
        <item x="627"/>
        <item x="510"/>
        <item x="722"/>
        <item x="721"/>
        <item x="417"/>
        <item x="693"/>
        <item x="604"/>
        <item x="23"/>
        <item x="669"/>
        <item x="362"/>
        <item x="405"/>
        <item x="491"/>
        <item x="537"/>
        <item x="93"/>
        <item x="101"/>
        <item x="194"/>
        <item x="539"/>
        <item x="151"/>
        <item x="75"/>
        <item x="425"/>
        <item x="370"/>
        <item x="658"/>
        <item x="579"/>
        <item x="522"/>
        <item x="184"/>
        <item x="613"/>
        <item x="146"/>
        <item x="37"/>
        <item x="250"/>
        <item x="492"/>
        <item x="671"/>
        <item x="214"/>
        <item x="570"/>
        <item x="56"/>
        <item x="299"/>
        <item x="120"/>
        <item x="623"/>
        <item x="493"/>
        <item x="155"/>
        <item x="412"/>
        <item x="564"/>
        <item x="694"/>
        <item x="139"/>
        <item x="193"/>
        <item x="501"/>
        <item x="276"/>
        <item x="466"/>
        <item x="246"/>
        <item x="689"/>
        <item x="414"/>
        <item x="156"/>
      </items>
    </pivotField>
    <pivotField numFmtId="1" subtotalTop="0" showAll="0" defaultSubtotal="0">
      <items count="3">
        <item h="1" x="1"/>
        <item x="0"/>
        <item h="1" x="2"/>
      </items>
    </pivotField>
    <pivotField subtotalTop="0" showAll="0" defaultSubtotal="0"/>
    <pivotField axis="axisPage" subtotalTop="0" showAll="0" defaultSubtotal="0">
      <items count="2">
        <item x="1"/>
        <item x="0"/>
      </items>
    </pivotField>
    <pivotField subtotalTop="0" showAll="0" defaultSubtotal="0">
      <items count="97">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s>
    </pivotField>
    <pivotField subtotalTop="0" showAll="0" defaultSubtotal="0"/>
    <pivotField axis="axisRow" subtotalTop="0" showAll="0" defaultSubtotal="0">
      <items count="8">
        <item x="2"/>
        <item x="1"/>
        <item x="7"/>
        <item x="3"/>
        <item x="6"/>
        <item x="5"/>
        <item x="4"/>
        <item x="0"/>
      </items>
    </pivotField>
    <pivotField subtotalTop="0" showAll="0" defaultSubtotal="0"/>
    <pivotField subtotalTop="0" showAll="0" defaultSubtotal="0"/>
    <pivotField subtotalTop="0" showAll="0" defaultSubtotal="0"/>
    <pivotField subtotalTop="0" showAll="0" defaultSubtotal="0">
      <items count="10">
        <item x="2"/>
        <item x="3"/>
        <item x="6"/>
        <item x="0"/>
        <item x="9"/>
        <item x="5"/>
        <item x="7"/>
        <item x="8"/>
        <item x="4"/>
        <item x="1"/>
      </items>
    </pivotField>
    <pivotField subtotalTop="0" showAll="0" defaultSubtotal="0"/>
    <pivotField dataField="1" numFmtId="164" subtotalTop="0" showAll="0" defaultSubtotal="0"/>
    <pivotField axis="axisCol" subtotalTop="0" showAll="0" defaultSubtotal="0">
      <items count="14">
        <item sd="0" x="0"/>
        <item sd="0" x="1"/>
        <item sd="0" x="2"/>
        <item sd="0" x="3"/>
        <item sd="0" x="4"/>
        <item sd="0" x="5"/>
        <item sd="0" x="6"/>
        <item sd="0" x="7"/>
        <item sd="0" x="8"/>
        <item sd="0" x="9"/>
        <item sd="0" x="10"/>
        <item sd="0" x="11"/>
        <item sd="0" x="12"/>
        <item sd="0" x="13"/>
      </items>
    </pivotField>
    <pivotField subtotalTop="0" showAll="0" defaultSubtotal="0">
      <items count="6">
        <item sd="0" x="0"/>
        <item sd="0" x="1"/>
        <item sd="0" x="2"/>
        <item sd="0" x="3"/>
        <item sd="0" x="4"/>
        <item sd="0" x="5"/>
      </items>
    </pivotField>
    <pivotField axis="axisCol" subtotalTop="0" showAll="0" defaultSubtotal="0">
      <items count="5">
        <item sd="0" x="0"/>
        <item x="1"/>
        <item x="2"/>
        <item sd="0" x="3"/>
        <item sd="0" x="4"/>
      </items>
    </pivotField>
  </pivotFields>
  <rowFields count="1">
    <field x="6"/>
  </rowFields>
  <rowItems count="8">
    <i>
      <x/>
    </i>
    <i>
      <x v="1"/>
    </i>
    <i>
      <x v="2"/>
    </i>
    <i>
      <x v="3"/>
    </i>
    <i>
      <x v="4"/>
    </i>
    <i>
      <x v="5"/>
    </i>
    <i>
      <x v="6"/>
    </i>
    <i>
      <x v="7"/>
    </i>
  </rowItems>
  <colFields count="2">
    <field x="15"/>
    <field x="13"/>
  </colFields>
  <colItems count="12">
    <i>
      <x v="1"/>
      <x v="7"/>
    </i>
    <i r="1">
      <x v="8"/>
    </i>
    <i r="1">
      <x v="9"/>
    </i>
    <i r="1">
      <x v="10"/>
    </i>
    <i r="1">
      <x v="11"/>
    </i>
    <i r="1">
      <x v="12"/>
    </i>
    <i>
      <x v="2"/>
      <x v="1"/>
    </i>
    <i r="1">
      <x v="2"/>
    </i>
    <i r="1">
      <x v="3"/>
    </i>
    <i r="1">
      <x v="4"/>
    </i>
    <i r="1">
      <x v="5"/>
    </i>
    <i r="1">
      <x v="6"/>
    </i>
  </colItems>
  <pageFields count="1">
    <pageField fld="3" hier="-1"/>
  </pageFields>
  <dataFields count="1">
    <dataField name="Sum of Sales" fld="12" baseField="0" baseItem="0" numFmtId="164"/>
  </dataFields>
  <chartFormats count="5">
    <chartFormat chart="0" format="0" series="1">
      <pivotArea type="data" outline="0" fieldPosition="0">
        <references count="1">
          <reference field="4294967294" count="1" selected="0">
            <x v="0"/>
          </reference>
        </references>
      </pivotArea>
    </chartFormat>
    <chartFormat chart="23" format="10" series="1">
      <pivotArea type="data" outline="0" fieldPosition="0">
        <references count="1">
          <reference field="4294967294" count="1" selected="0">
            <x v="0"/>
          </reference>
        </references>
      </pivotArea>
    </chartFormat>
    <chartFormat chart="22" format="8"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F526033-85F7-3D48-ACC2-1BA6A16A8BC4}" name="Salesbysuburb" cacheId="10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5">
  <location ref="A3:C12" firstHeaderRow="1" firstDataRow="1" firstDataCol="2"/>
  <pivotFields count="16">
    <pivotField compact="0" numFmtId="14" outline="0" subtotalTop="0" showAll="0" defaultSubtotal="0">
      <items count="723">
        <item x="332"/>
        <item x="385"/>
        <item x="231"/>
        <item x="645"/>
        <item x="164"/>
        <item x="403"/>
        <item x="223"/>
        <item x="64"/>
        <item x="213"/>
        <item x="30"/>
        <item x="83"/>
        <item x="681"/>
        <item x="384"/>
        <item x="534"/>
        <item x="352"/>
        <item x="558"/>
        <item x="133"/>
        <item x="172"/>
        <item x="440"/>
        <item x="293"/>
        <item x="153"/>
        <item x="677"/>
        <item x="127"/>
        <item x="77"/>
        <item x="16"/>
        <item x="594"/>
        <item x="529"/>
        <item x="705"/>
        <item x="514"/>
        <item x="490"/>
        <item x="545"/>
        <item x="154"/>
        <item x="148"/>
        <item x="407"/>
        <item x="334"/>
        <item x="533"/>
        <item x="177"/>
        <item x="383"/>
        <item x="131"/>
        <item x="41"/>
        <item x="6"/>
        <item x="635"/>
        <item x="298"/>
        <item x="95"/>
        <item x="31"/>
        <item x="365"/>
        <item x="520"/>
        <item x="375"/>
        <item x="190"/>
        <item x="625"/>
        <item x="473"/>
        <item x="201"/>
        <item x="409"/>
        <item x="525"/>
        <item x="260"/>
        <item x="66"/>
        <item x="590"/>
        <item x="287"/>
        <item x="103"/>
        <item x="228"/>
        <item x="474"/>
        <item x="300"/>
        <item x="284"/>
        <item x="691"/>
        <item x="524"/>
        <item x="86"/>
        <item x="419"/>
        <item x="483"/>
        <item x="218"/>
        <item x="63"/>
        <item x="264"/>
        <item x="685"/>
        <item x="311"/>
        <item x="343"/>
        <item x="703"/>
        <item x="25"/>
        <item x="234"/>
        <item x="248"/>
        <item x="497"/>
        <item x="498"/>
        <item x="192"/>
        <item x="436"/>
        <item x="219"/>
        <item x="569"/>
        <item x="701"/>
        <item x="349"/>
        <item x="580"/>
        <item x="108"/>
        <item x="511"/>
        <item x="684"/>
        <item x="118"/>
        <item x="441"/>
        <item x="720"/>
        <item x="271"/>
        <item x="175"/>
        <item x="458"/>
        <item x="241"/>
        <item x="272"/>
        <item x="344"/>
        <item x="381"/>
        <item x="232"/>
        <item x="347"/>
        <item x="122"/>
        <item x="567"/>
        <item x="229"/>
        <item x="162"/>
        <item x="629"/>
        <item x="251"/>
        <item x="303"/>
        <item x="502"/>
        <item x="182"/>
        <item x="530"/>
        <item x="565"/>
        <item x="259"/>
        <item x="142"/>
        <item x="73"/>
        <item x="256"/>
        <item x="546"/>
        <item x="357"/>
        <item x="302"/>
        <item x="422"/>
        <item x="144"/>
        <item x="2"/>
        <item x="265"/>
        <item x="107"/>
        <item x="26"/>
        <item x="644"/>
        <item x="406"/>
        <item x="460"/>
        <item x="187"/>
        <item x="373"/>
        <item x="619"/>
        <item x="455"/>
        <item x="171"/>
        <item x="616"/>
        <item x="702"/>
        <item x="268"/>
        <item x="471"/>
        <item x="667"/>
        <item x="507"/>
        <item x="21"/>
        <item x="467"/>
        <item x="297"/>
        <item x="610"/>
        <item x="377"/>
        <item x="674"/>
        <item x="130"/>
        <item x="80"/>
        <item x="588"/>
        <item x="307"/>
        <item x="224"/>
        <item x="633"/>
        <item x="180"/>
        <item x="718"/>
        <item x="340"/>
        <item x="561"/>
        <item x="353"/>
        <item x="532"/>
        <item x="463"/>
        <item x="672"/>
        <item x="665"/>
        <item x="527"/>
        <item x="489"/>
        <item x="652"/>
        <item x="324"/>
        <item x="22"/>
        <item x="692"/>
        <item x="448"/>
        <item x="611"/>
        <item x="43"/>
        <item x="348"/>
        <item x="410"/>
        <item x="435"/>
        <item x="428"/>
        <item x="61"/>
        <item x="614"/>
        <item x="270"/>
        <item x="394"/>
        <item x="288"/>
        <item x="630"/>
        <item x="210"/>
        <item x="675"/>
        <item x="0"/>
        <item x="556"/>
        <item x="282"/>
        <item x="315"/>
        <item x="585"/>
        <item x="566"/>
        <item x="450"/>
        <item x="263"/>
        <item x="230"/>
        <item x="704"/>
        <item x="643"/>
        <item x="408"/>
        <item x="27"/>
        <item x="521"/>
        <item x="642"/>
        <item x="659"/>
        <item x="158"/>
        <item x="596"/>
        <item x="553"/>
        <item x="709"/>
        <item x="312"/>
        <item x="661"/>
        <item x="150"/>
        <item x="568"/>
        <item x="361"/>
        <item x="716"/>
        <item x="168"/>
        <item x="605"/>
        <item x="19"/>
        <item x="48"/>
        <item x="392"/>
        <item x="581"/>
        <item x="111"/>
        <item x="314"/>
        <item x="538"/>
        <item x="396"/>
        <item x="254"/>
        <item x="653"/>
        <item x="173"/>
        <item x="503"/>
        <item x="205"/>
        <item x="423"/>
        <item x="221"/>
        <item x="445"/>
        <item x="308"/>
        <item x="216"/>
        <item x="208"/>
        <item x="446"/>
        <item x="161"/>
        <item x="225"/>
        <item x="518"/>
        <item x="257"/>
        <item x="20"/>
        <item x="676"/>
        <item x="54"/>
        <item x="267"/>
        <item x="197"/>
        <item x="244"/>
        <item x="517"/>
        <item x="69"/>
        <item x="4"/>
        <item x="499"/>
        <item x="79"/>
        <item x="697"/>
        <item x="135"/>
        <item x="682"/>
        <item x="159"/>
        <item x="715"/>
        <item x="500"/>
        <item x="57"/>
        <item x="657"/>
        <item x="313"/>
        <item x="519"/>
        <item x="100"/>
        <item x="132"/>
        <item x="719"/>
        <item x="183"/>
        <item x="121"/>
        <item x="481"/>
        <item x="637"/>
        <item x="191"/>
        <item x="707"/>
        <item x="618"/>
        <item x="713"/>
        <item x="220"/>
        <item x="548"/>
        <item x="589"/>
        <item x="380"/>
        <item x="602"/>
        <item x="572"/>
        <item x="13"/>
        <item x="32"/>
        <item x="17"/>
        <item x="51"/>
        <item x="575"/>
        <item x="576"/>
        <item x="235"/>
        <item x="99"/>
        <item x="5"/>
        <item x="336"/>
        <item x="387"/>
        <item x="711"/>
        <item x="11"/>
        <item x="487"/>
        <item x="238"/>
        <item x="292"/>
        <item x="557"/>
        <item x="35"/>
        <item x="457"/>
        <item x="371"/>
        <item x="18"/>
        <item x="688"/>
        <item x="617"/>
        <item x="226"/>
        <item x="204"/>
        <item x="55"/>
        <item x="430"/>
        <item x="433"/>
        <item x="7"/>
        <item x="626"/>
        <item x="551"/>
        <item x="212"/>
        <item x="40"/>
        <item x="104"/>
        <item x="673"/>
        <item x="698"/>
        <item x="294"/>
        <item x="541"/>
        <item x="317"/>
        <item x="465"/>
        <item x="12"/>
        <item x="540"/>
        <item x="145"/>
        <item x="571"/>
        <item x="115"/>
        <item x="528"/>
        <item x="506"/>
        <item x="335"/>
        <item x="152"/>
        <item x="451"/>
        <item x="426"/>
        <item x="366"/>
        <item x="203"/>
        <item x="60"/>
        <item x="275"/>
        <item x="14"/>
        <item x="668"/>
        <item x="555"/>
        <item x="147"/>
        <item x="437"/>
        <item x="461"/>
        <item x="494"/>
        <item x="346"/>
        <item x="1"/>
        <item x="429"/>
        <item x="119"/>
        <item x="431"/>
        <item x="53"/>
        <item x="15"/>
        <item x="195"/>
        <item x="582"/>
        <item x="262"/>
        <item x="354"/>
        <item x="345"/>
        <item x="509"/>
        <item x="59"/>
        <item x="495"/>
        <item x="247"/>
        <item x="559"/>
        <item x="484"/>
        <item x="439"/>
        <item x="612"/>
        <item x="632"/>
        <item x="255"/>
        <item x="126"/>
        <item x="129"/>
        <item x="443"/>
        <item x="295"/>
        <item x="34"/>
        <item x="211"/>
        <item x="124"/>
        <item x="239"/>
        <item x="185"/>
        <item x="531"/>
        <item x="646"/>
        <item x="8"/>
        <item x="382"/>
        <item x="280"/>
        <item x="660"/>
        <item x="355"/>
        <item x="92"/>
        <item x="102"/>
        <item x="577"/>
        <item x="306"/>
        <item x="544"/>
        <item x="401"/>
        <item x="584"/>
        <item x="10"/>
        <item x="415"/>
        <item x="106"/>
        <item x="170"/>
        <item x="663"/>
        <item x="374"/>
        <item x="96"/>
        <item x="397"/>
        <item x="592"/>
        <item x="286"/>
        <item x="44"/>
        <item x="199"/>
        <item x="639"/>
        <item x="97"/>
        <item x="249"/>
        <item x="593"/>
        <item x="615"/>
        <item x="699"/>
        <item x="207"/>
        <item x="606"/>
        <item x="45"/>
        <item x="413"/>
        <item x="389"/>
        <item x="398"/>
        <item x="454"/>
        <item x="109"/>
        <item x="240"/>
        <item x="601"/>
        <item x="289"/>
        <item x="683"/>
        <item x="329"/>
        <item x="472"/>
        <item x="372"/>
        <item x="651"/>
        <item x="114"/>
        <item x="560"/>
        <item x="442"/>
        <item x="50"/>
        <item x="236"/>
        <item x="304"/>
        <item x="598"/>
        <item x="337"/>
        <item x="87"/>
        <item x="486"/>
        <item x="351"/>
        <item x="169"/>
        <item x="325"/>
        <item x="411"/>
        <item x="526"/>
        <item x="578"/>
        <item x="504"/>
        <item x="399"/>
        <item x="38"/>
        <item x="453"/>
        <item x="607"/>
        <item x="78"/>
        <item x="91"/>
        <item x="680"/>
        <item x="591"/>
        <item x="105"/>
        <item x="512"/>
        <item x="395"/>
        <item x="432"/>
        <item x="634"/>
        <item x="547"/>
        <item x="81"/>
        <item x="358"/>
        <item x="603"/>
        <item x="678"/>
        <item x="687"/>
        <item x="328"/>
        <item x="322"/>
        <item x="94"/>
        <item x="420"/>
        <item x="470"/>
        <item x="217"/>
        <item x="364"/>
        <item x="140"/>
        <item x="134"/>
        <item x="477"/>
        <item x="631"/>
        <item x="341"/>
        <item x="505"/>
        <item x="641"/>
        <item x="636"/>
        <item x="277"/>
        <item x="379"/>
        <item x="310"/>
        <item x="480"/>
        <item x="71"/>
        <item x="309"/>
        <item x="608"/>
        <item x="291"/>
        <item x="452"/>
        <item x="196"/>
        <item x="29"/>
        <item x="649"/>
        <item x="356"/>
        <item x="163"/>
        <item x="376"/>
        <item x="468"/>
        <item x="252"/>
        <item x="621"/>
        <item x="320"/>
        <item x="24"/>
        <item x="9"/>
        <item x="39"/>
        <item x="89"/>
        <item x="656"/>
        <item x="269"/>
        <item x="563"/>
        <item x="112"/>
        <item x="326"/>
        <item x="393"/>
        <item x="42"/>
        <item x="573"/>
        <item x="181"/>
        <item x="323"/>
        <item x="141"/>
        <item x="488"/>
        <item x="318"/>
        <item x="717"/>
        <item x="331"/>
        <item x="690"/>
        <item x="227"/>
        <item x="447"/>
        <item x="640"/>
        <item x="3"/>
        <item x="427"/>
        <item x="350"/>
        <item x="647"/>
        <item x="188"/>
        <item x="368"/>
        <item x="342"/>
        <item x="179"/>
        <item x="160"/>
        <item x="330"/>
        <item x="136"/>
        <item x="421"/>
        <item x="321"/>
        <item x="583"/>
        <item x="554"/>
        <item x="174"/>
        <item x="316"/>
        <item x="166"/>
        <item x="714"/>
        <item x="496"/>
        <item x="70"/>
        <item x="273"/>
        <item x="597"/>
        <item x="285"/>
        <item x="88"/>
        <item x="301"/>
        <item x="586"/>
        <item x="62"/>
        <item x="178"/>
        <item x="666"/>
        <item x="402"/>
        <item x="515"/>
        <item x="165"/>
        <item x="438"/>
        <item x="562"/>
        <item x="243"/>
        <item x="700"/>
        <item x="624"/>
        <item x="622"/>
        <item x="444"/>
        <item x="290"/>
        <item x="65"/>
        <item x="542"/>
        <item x="157"/>
        <item x="479"/>
        <item x="176"/>
        <item x="574"/>
        <item x="138"/>
        <item x="485"/>
        <item x="386"/>
        <item x="137"/>
        <item x="186"/>
        <item x="620"/>
        <item x="595"/>
        <item x="128"/>
        <item x="58"/>
        <item x="258"/>
        <item x="202"/>
        <item x="552"/>
        <item x="327"/>
        <item x="456"/>
        <item x="695"/>
        <item x="482"/>
        <item x="535"/>
        <item x="98"/>
        <item x="418"/>
        <item x="360"/>
        <item x="261"/>
        <item x="475"/>
        <item x="68"/>
        <item x="117"/>
        <item x="305"/>
        <item x="391"/>
        <item x="319"/>
        <item x="686"/>
        <item x="679"/>
        <item x="508"/>
        <item x="390"/>
        <item x="233"/>
        <item x="110"/>
        <item x="549"/>
        <item x="655"/>
        <item x="600"/>
        <item x="587"/>
        <item x="369"/>
        <item x="550"/>
        <item x="200"/>
        <item x="82"/>
        <item x="710"/>
        <item x="198"/>
        <item x="36"/>
        <item x="536"/>
        <item x="338"/>
        <item x="513"/>
        <item x="33"/>
        <item x="237"/>
        <item x="339"/>
        <item x="708"/>
        <item x="189"/>
        <item x="638"/>
        <item x="47"/>
        <item x="650"/>
        <item x="279"/>
        <item x="281"/>
        <item x="523"/>
        <item x="654"/>
        <item x="462"/>
        <item x="543"/>
        <item x="706"/>
        <item x="283"/>
        <item x="274"/>
        <item x="388"/>
        <item x="278"/>
        <item x="648"/>
        <item x="400"/>
        <item x="149"/>
        <item x="434"/>
        <item x="167"/>
        <item x="367"/>
        <item x="424"/>
        <item x="416"/>
        <item x="209"/>
        <item x="464"/>
        <item x="266"/>
        <item x="662"/>
        <item x="469"/>
        <item x="404"/>
        <item x="628"/>
        <item x="449"/>
        <item x="206"/>
        <item x="696"/>
        <item x="245"/>
        <item x="459"/>
        <item x="116"/>
        <item x="378"/>
        <item x="670"/>
        <item x="476"/>
        <item x="609"/>
        <item x="76"/>
        <item x="49"/>
        <item x="242"/>
        <item x="74"/>
        <item x="516"/>
        <item x="712"/>
        <item x="52"/>
        <item x="359"/>
        <item x="84"/>
        <item x="72"/>
        <item x="125"/>
        <item x="664"/>
        <item x="67"/>
        <item x="363"/>
        <item x="46"/>
        <item x="90"/>
        <item x="333"/>
        <item x="253"/>
        <item x="113"/>
        <item x="123"/>
        <item x="222"/>
        <item x="296"/>
        <item x="215"/>
        <item x="28"/>
        <item x="478"/>
        <item x="143"/>
        <item x="599"/>
        <item x="85"/>
        <item x="627"/>
        <item x="510"/>
        <item x="722"/>
        <item x="721"/>
        <item x="417"/>
        <item x="693"/>
        <item x="604"/>
        <item x="23"/>
        <item x="669"/>
        <item x="362"/>
        <item x="405"/>
        <item x="491"/>
        <item x="537"/>
        <item x="93"/>
        <item x="101"/>
        <item x="194"/>
        <item x="539"/>
        <item x="151"/>
        <item x="75"/>
        <item x="425"/>
        <item x="370"/>
        <item x="658"/>
        <item x="579"/>
        <item x="522"/>
        <item x="184"/>
        <item x="613"/>
        <item x="146"/>
        <item x="37"/>
        <item x="250"/>
        <item x="492"/>
        <item x="671"/>
        <item x="214"/>
        <item x="570"/>
        <item x="56"/>
        <item x="299"/>
        <item x="120"/>
        <item x="623"/>
        <item x="493"/>
        <item x="155"/>
        <item x="412"/>
        <item x="564"/>
        <item x="694"/>
        <item x="139"/>
        <item x="193"/>
        <item x="501"/>
        <item x="276"/>
        <item x="466"/>
        <item x="246"/>
        <item x="689"/>
        <item x="414"/>
        <item x="156"/>
      </items>
      <extLst>
        <ext xmlns:x14="http://schemas.microsoft.com/office/spreadsheetml/2009/9/main" uri="{2946ED86-A175-432a-8AC1-64E0C546D7DE}">
          <x14:pivotField fillDownLabels="1"/>
        </ext>
      </extLst>
    </pivotField>
    <pivotField compact="0" numFmtId="1" outline="0" subtotalTop="0" showAll="0" defaultSubtotal="0">
      <items count="3">
        <item h="1" x="1"/>
        <item x="0"/>
        <item h="1" x="2"/>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2">
        <item x="1"/>
        <item x="0"/>
      </items>
      <extLst>
        <ext xmlns:x14="http://schemas.microsoft.com/office/spreadsheetml/2009/9/main" uri="{2946ED86-A175-432a-8AC1-64E0C546D7DE}">
          <x14:pivotField fillDownLabels="1"/>
        </ext>
      </extLst>
    </pivotField>
    <pivotField compact="0" outline="0" subtotalTop="0" showAll="0" defaultSubtotal="0">
      <items count="97">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s>
      <extLst>
        <ext xmlns:x14="http://schemas.microsoft.com/office/spreadsheetml/2009/9/main" uri="{2946ED86-A175-432a-8AC1-64E0C546D7DE}">
          <x14:pivotField fillDownLabels="1"/>
        </ext>
      </extLst>
    </pivotField>
    <pivotField axis="axisRow" compact="0" outline="0" subtotalTop="0" showAll="0" defaultSubtotal="0">
      <items count="8">
        <item x="2"/>
        <item x="1"/>
        <item x="7"/>
        <item x="3"/>
        <item x="6"/>
        <item x="5"/>
        <item x="4"/>
        <item x="0"/>
      </items>
      <extLst>
        <ext xmlns:x14="http://schemas.microsoft.com/office/spreadsheetml/2009/9/main" uri="{2946ED86-A175-432a-8AC1-64E0C546D7DE}">
          <x14:pivotField fillDownLabels="1"/>
        </ext>
      </extLst>
    </pivotField>
    <pivotField compact="0" outline="0" subtotalTop="0" showAll="0" defaultSubtotal="0">
      <items count="8">
        <item x="2"/>
        <item x="1"/>
        <item x="7"/>
        <item x="3"/>
        <item x="6"/>
        <item x="5"/>
        <item x="4"/>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10">
        <item x="2"/>
        <item x="3"/>
        <item x="6"/>
        <item x="0"/>
        <item x="9"/>
        <item x="5"/>
        <item x="7"/>
        <item x="8"/>
        <item x="4"/>
        <item x="1"/>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numFmtId="164"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14">
        <item sd="0" x="0"/>
        <item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 compact="0" outline="0" subtotalTop="0" showAll="0" defaultSubtotal="0">
      <items count="6">
        <item sd="0" x="0"/>
        <item sd="0" x="1"/>
        <item sd="0" x="2"/>
        <item sd="0" x="3"/>
        <item sd="0" x="4"/>
        <item sd="0" x="5"/>
      </items>
      <extLst>
        <ext xmlns:x14="http://schemas.microsoft.com/office/spreadsheetml/2009/9/main" uri="{2946ED86-A175-432a-8AC1-64E0C546D7DE}">
          <x14:pivotField fillDownLabels="1"/>
        </ext>
      </extLst>
    </pivotField>
    <pivotField compact="0" outline="0" subtotalTop="0" showAll="0" defaultSubtotal="0">
      <items count="5">
        <item sd="0" x="0"/>
        <item x="1"/>
        <item x="2"/>
        <item sd="0" x="3"/>
        <item sd="0" x="4"/>
      </items>
      <extLst>
        <ext xmlns:x14="http://schemas.microsoft.com/office/spreadsheetml/2009/9/main" uri="{2946ED86-A175-432a-8AC1-64E0C546D7DE}">
          <x14:pivotField fillDownLabels="1"/>
        </ext>
      </extLst>
    </pivotField>
  </pivotFields>
  <rowFields count="2">
    <field x="8"/>
    <field x="5"/>
  </rowFields>
  <rowItems count="9">
    <i>
      <x/>
      <x/>
    </i>
    <i r="1">
      <x v="1"/>
    </i>
    <i r="1">
      <x v="2"/>
    </i>
    <i r="1">
      <x v="3"/>
    </i>
    <i r="1">
      <x v="4"/>
    </i>
    <i r="1">
      <x v="5"/>
    </i>
    <i r="1">
      <x v="6"/>
    </i>
    <i r="1">
      <x v="7"/>
    </i>
    <i t="grand">
      <x/>
    </i>
  </rowItems>
  <colItems count="1">
    <i/>
  </colItems>
  <dataFields count="1">
    <dataField name="Sum of Sales" fld="12"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3DB6E70-D0FC-9C44-95DC-0D24A4FAFEE2}" name="salesbymanager"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D26" firstHeaderRow="1" firstDataRow="2" firstDataCol="1"/>
  <pivotFields count="16">
    <pivotField numFmtId="14" showAll="0">
      <items count="724">
        <item x="332"/>
        <item x="385"/>
        <item x="231"/>
        <item x="645"/>
        <item x="164"/>
        <item x="403"/>
        <item x="223"/>
        <item x="64"/>
        <item x="213"/>
        <item x="30"/>
        <item x="83"/>
        <item x="681"/>
        <item x="384"/>
        <item x="534"/>
        <item x="352"/>
        <item x="558"/>
        <item x="133"/>
        <item x="172"/>
        <item x="440"/>
        <item x="293"/>
        <item x="153"/>
        <item x="677"/>
        <item x="127"/>
        <item x="77"/>
        <item x="16"/>
        <item x="594"/>
        <item x="529"/>
        <item x="705"/>
        <item x="514"/>
        <item x="490"/>
        <item x="545"/>
        <item x="154"/>
        <item x="148"/>
        <item x="407"/>
        <item x="334"/>
        <item x="533"/>
        <item x="177"/>
        <item x="383"/>
        <item x="131"/>
        <item x="41"/>
        <item x="6"/>
        <item x="635"/>
        <item x="298"/>
        <item x="95"/>
        <item x="31"/>
        <item x="365"/>
        <item x="520"/>
        <item x="375"/>
        <item x="190"/>
        <item x="625"/>
        <item x="473"/>
        <item x="201"/>
        <item x="409"/>
        <item x="525"/>
        <item x="260"/>
        <item x="66"/>
        <item x="590"/>
        <item x="287"/>
        <item x="103"/>
        <item x="228"/>
        <item x="474"/>
        <item x="300"/>
        <item x="284"/>
        <item x="691"/>
        <item x="524"/>
        <item x="86"/>
        <item x="419"/>
        <item x="483"/>
        <item x="218"/>
        <item x="63"/>
        <item x="264"/>
        <item x="685"/>
        <item x="311"/>
        <item x="343"/>
        <item x="703"/>
        <item x="25"/>
        <item x="234"/>
        <item x="248"/>
        <item x="497"/>
        <item x="498"/>
        <item x="192"/>
        <item x="436"/>
        <item x="219"/>
        <item x="569"/>
        <item x="701"/>
        <item x="349"/>
        <item x="580"/>
        <item x="108"/>
        <item x="511"/>
        <item x="684"/>
        <item x="118"/>
        <item x="441"/>
        <item x="720"/>
        <item x="271"/>
        <item x="175"/>
        <item x="458"/>
        <item x="241"/>
        <item x="272"/>
        <item x="344"/>
        <item x="381"/>
        <item x="232"/>
        <item x="347"/>
        <item x="122"/>
        <item x="567"/>
        <item x="229"/>
        <item x="162"/>
        <item x="629"/>
        <item x="251"/>
        <item x="303"/>
        <item x="502"/>
        <item x="182"/>
        <item x="530"/>
        <item x="565"/>
        <item x="259"/>
        <item x="142"/>
        <item x="73"/>
        <item x="256"/>
        <item x="546"/>
        <item x="357"/>
        <item x="302"/>
        <item x="422"/>
        <item x="144"/>
        <item x="2"/>
        <item x="265"/>
        <item x="107"/>
        <item x="26"/>
        <item x="644"/>
        <item x="406"/>
        <item x="460"/>
        <item x="187"/>
        <item x="373"/>
        <item x="619"/>
        <item x="455"/>
        <item x="171"/>
        <item x="616"/>
        <item x="702"/>
        <item x="268"/>
        <item x="471"/>
        <item x="667"/>
        <item x="507"/>
        <item x="21"/>
        <item x="467"/>
        <item x="297"/>
        <item x="610"/>
        <item x="377"/>
        <item x="674"/>
        <item x="130"/>
        <item x="80"/>
        <item x="588"/>
        <item x="307"/>
        <item x="224"/>
        <item x="633"/>
        <item x="180"/>
        <item x="718"/>
        <item x="340"/>
        <item x="561"/>
        <item x="353"/>
        <item x="532"/>
        <item x="463"/>
        <item x="672"/>
        <item x="665"/>
        <item x="527"/>
        <item x="489"/>
        <item x="652"/>
        <item x="324"/>
        <item x="22"/>
        <item x="692"/>
        <item x="448"/>
        <item x="611"/>
        <item x="43"/>
        <item x="348"/>
        <item x="410"/>
        <item x="435"/>
        <item x="428"/>
        <item x="61"/>
        <item x="614"/>
        <item x="270"/>
        <item x="394"/>
        <item x="288"/>
        <item x="630"/>
        <item x="210"/>
        <item x="675"/>
        <item x="0"/>
        <item x="556"/>
        <item x="282"/>
        <item x="315"/>
        <item x="585"/>
        <item x="566"/>
        <item x="450"/>
        <item x="263"/>
        <item x="230"/>
        <item x="704"/>
        <item x="643"/>
        <item x="408"/>
        <item x="27"/>
        <item x="521"/>
        <item x="642"/>
        <item x="659"/>
        <item x="158"/>
        <item x="596"/>
        <item x="553"/>
        <item x="709"/>
        <item x="312"/>
        <item x="661"/>
        <item x="150"/>
        <item x="568"/>
        <item x="361"/>
        <item x="716"/>
        <item x="168"/>
        <item x="605"/>
        <item x="19"/>
        <item x="48"/>
        <item x="392"/>
        <item x="581"/>
        <item x="111"/>
        <item x="314"/>
        <item x="538"/>
        <item x="396"/>
        <item x="254"/>
        <item x="653"/>
        <item x="173"/>
        <item x="503"/>
        <item x="205"/>
        <item x="423"/>
        <item x="221"/>
        <item x="445"/>
        <item x="308"/>
        <item x="216"/>
        <item x="208"/>
        <item x="446"/>
        <item x="161"/>
        <item x="225"/>
        <item x="518"/>
        <item x="257"/>
        <item x="20"/>
        <item x="676"/>
        <item x="54"/>
        <item x="267"/>
        <item x="197"/>
        <item x="244"/>
        <item x="517"/>
        <item x="69"/>
        <item x="4"/>
        <item x="499"/>
        <item x="79"/>
        <item x="697"/>
        <item x="135"/>
        <item x="682"/>
        <item x="159"/>
        <item x="715"/>
        <item x="500"/>
        <item x="57"/>
        <item x="657"/>
        <item x="313"/>
        <item x="519"/>
        <item x="100"/>
        <item x="132"/>
        <item x="719"/>
        <item x="183"/>
        <item x="121"/>
        <item x="481"/>
        <item x="637"/>
        <item x="191"/>
        <item x="707"/>
        <item x="618"/>
        <item x="713"/>
        <item x="220"/>
        <item x="548"/>
        <item x="589"/>
        <item x="380"/>
        <item x="602"/>
        <item x="572"/>
        <item x="13"/>
        <item x="32"/>
        <item x="17"/>
        <item x="51"/>
        <item x="575"/>
        <item x="576"/>
        <item x="235"/>
        <item x="99"/>
        <item x="5"/>
        <item x="336"/>
        <item x="387"/>
        <item x="711"/>
        <item x="11"/>
        <item x="487"/>
        <item x="238"/>
        <item x="292"/>
        <item x="557"/>
        <item x="35"/>
        <item x="457"/>
        <item x="371"/>
        <item x="18"/>
        <item x="688"/>
        <item x="617"/>
        <item x="226"/>
        <item x="204"/>
        <item x="55"/>
        <item x="430"/>
        <item x="433"/>
        <item x="7"/>
        <item x="626"/>
        <item x="551"/>
        <item x="212"/>
        <item x="40"/>
        <item x="104"/>
        <item x="673"/>
        <item x="698"/>
        <item x="294"/>
        <item x="541"/>
        <item x="317"/>
        <item x="465"/>
        <item x="12"/>
        <item x="540"/>
        <item x="145"/>
        <item x="571"/>
        <item x="115"/>
        <item x="528"/>
        <item x="506"/>
        <item x="335"/>
        <item x="152"/>
        <item x="451"/>
        <item x="426"/>
        <item x="366"/>
        <item x="203"/>
        <item x="60"/>
        <item x="275"/>
        <item x="14"/>
        <item x="668"/>
        <item x="555"/>
        <item x="147"/>
        <item x="437"/>
        <item x="461"/>
        <item x="494"/>
        <item x="346"/>
        <item x="1"/>
        <item x="429"/>
        <item x="119"/>
        <item x="431"/>
        <item x="53"/>
        <item x="15"/>
        <item x="195"/>
        <item x="582"/>
        <item x="262"/>
        <item x="354"/>
        <item x="345"/>
        <item x="509"/>
        <item x="59"/>
        <item x="495"/>
        <item x="247"/>
        <item x="559"/>
        <item x="484"/>
        <item x="439"/>
        <item x="612"/>
        <item x="632"/>
        <item x="255"/>
        <item x="126"/>
        <item x="129"/>
        <item x="443"/>
        <item x="295"/>
        <item x="34"/>
        <item x="211"/>
        <item x="124"/>
        <item x="239"/>
        <item x="185"/>
        <item x="531"/>
        <item x="646"/>
        <item x="8"/>
        <item x="382"/>
        <item x="280"/>
        <item x="660"/>
        <item x="355"/>
        <item x="92"/>
        <item x="102"/>
        <item x="577"/>
        <item x="306"/>
        <item x="544"/>
        <item x="401"/>
        <item x="584"/>
        <item x="10"/>
        <item x="415"/>
        <item x="106"/>
        <item x="170"/>
        <item x="663"/>
        <item x="374"/>
        <item x="96"/>
        <item x="397"/>
        <item x="592"/>
        <item x="286"/>
        <item x="44"/>
        <item x="199"/>
        <item x="639"/>
        <item x="97"/>
        <item x="249"/>
        <item x="593"/>
        <item x="615"/>
        <item x="699"/>
        <item x="207"/>
        <item x="606"/>
        <item x="45"/>
        <item x="413"/>
        <item x="389"/>
        <item x="398"/>
        <item x="454"/>
        <item x="109"/>
        <item x="240"/>
        <item x="601"/>
        <item x="289"/>
        <item x="683"/>
        <item x="329"/>
        <item x="472"/>
        <item x="372"/>
        <item x="651"/>
        <item x="114"/>
        <item x="560"/>
        <item x="442"/>
        <item x="50"/>
        <item x="236"/>
        <item x="304"/>
        <item x="598"/>
        <item x="337"/>
        <item x="87"/>
        <item x="486"/>
        <item x="351"/>
        <item x="169"/>
        <item x="325"/>
        <item x="411"/>
        <item x="526"/>
        <item x="578"/>
        <item x="504"/>
        <item x="399"/>
        <item x="38"/>
        <item x="453"/>
        <item x="607"/>
        <item x="78"/>
        <item x="91"/>
        <item x="680"/>
        <item x="591"/>
        <item x="105"/>
        <item x="512"/>
        <item x="395"/>
        <item x="432"/>
        <item x="634"/>
        <item x="547"/>
        <item x="81"/>
        <item x="358"/>
        <item x="603"/>
        <item x="678"/>
        <item x="687"/>
        <item x="328"/>
        <item x="322"/>
        <item x="94"/>
        <item x="420"/>
        <item x="470"/>
        <item x="217"/>
        <item x="364"/>
        <item x="140"/>
        <item x="134"/>
        <item x="477"/>
        <item x="631"/>
        <item x="341"/>
        <item x="505"/>
        <item x="641"/>
        <item x="636"/>
        <item x="277"/>
        <item x="379"/>
        <item x="310"/>
        <item x="480"/>
        <item x="71"/>
        <item x="309"/>
        <item x="608"/>
        <item x="291"/>
        <item x="452"/>
        <item x="196"/>
        <item x="29"/>
        <item x="649"/>
        <item x="356"/>
        <item x="163"/>
        <item x="376"/>
        <item x="468"/>
        <item x="252"/>
        <item x="621"/>
        <item x="320"/>
        <item x="24"/>
        <item x="9"/>
        <item x="39"/>
        <item x="89"/>
        <item x="656"/>
        <item x="269"/>
        <item x="563"/>
        <item x="112"/>
        <item x="326"/>
        <item x="393"/>
        <item x="42"/>
        <item x="573"/>
        <item x="181"/>
        <item x="323"/>
        <item x="141"/>
        <item x="488"/>
        <item x="318"/>
        <item x="717"/>
        <item x="331"/>
        <item x="690"/>
        <item x="227"/>
        <item x="447"/>
        <item x="640"/>
        <item x="3"/>
        <item x="427"/>
        <item x="350"/>
        <item x="647"/>
        <item x="188"/>
        <item x="368"/>
        <item x="342"/>
        <item x="179"/>
        <item x="160"/>
        <item x="330"/>
        <item x="136"/>
        <item x="421"/>
        <item x="321"/>
        <item x="583"/>
        <item x="554"/>
        <item x="174"/>
        <item x="316"/>
        <item x="166"/>
        <item x="714"/>
        <item x="496"/>
        <item x="70"/>
        <item x="273"/>
        <item x="597"/>
        <item x="285"/>
        <item x="88"/>
        <item x="301"/>
        <item x="586"/>
        <item x="62"/>
        <item x="178"/>
        <item x="666"/>
        <item x="402"/>
        <item x="515"/>
        <item x="165"/>
        <item x="438"/>
        <item x="562"/>
        <item x="243"/>
        <item x="700"/>
        <item x="624"/>
        <item x="622"/>
        <item x="444"/>
        <item x="290"/>
        <item x="65"/>
        <item x="542"/>
        <item x="157"/>
        <item x="479"/>
        <item x="176"/>
        <item x="574"/>
        <item x="138"/>
        <item x="485"/>
        <item x="386"/>
        <item x="137"/>
        <item x="186"/>
        <item x="620"/>
        <item x="595"/>
        <item x="128"/>
        <item x="58"/>
        <item x="258"/>
        <item x="202"/>
        <item x="552"/>
        <item x="327"/>
        <item x="456"/>
        <item x="695"/>
        <item x="482"/>
        <item x="535"/>
        <item x="98"/>
        <item x="418"/>
        <item x="360"/>
        <item x="261"/>
        <item x="475"/>
        <item x="68"/>
        <item x="117"/>
        <item x="305"/>
        <item x="391"/>
        <item x="319"/>
        <item x="686"/>
        <item x="679"/>
        <item x="508"/>
        <item x="390"/>
        <item x="233"/>
        <item x="110"/>
        <item x="549"/>
        <item x="655"/>
        <item x="600"/>
        <item x="587"/>
        <item x="369"/>
        <item x="550"/>
        <item x="200"/>
        <item x="82"/>
        <item x="710"/>
        <item x="198"/>
        <item x="36"/>
        <item x="536"/>
        <item x="338"/>
        <item x="513"/>
        <item x="33"/>
        <item x="237"/>
        <item x="339"/>
        <item x="708"/>
        <item x="189"/>
        <item x="638"/>
        <item x="47"/>
        <item x="650"/>
        <item x="279"/>
        <item x="281"/>
        <item x="523"/>
        <item x="654"/>
        <item x="462"/>
        <item x="543"/>
        <item x="706"/>
        <item x="283"/>
        <item x="274"/>
        <item x="388"/>
        <item x="278"/>
        <item x="648"/>
        <item x="400"/>
        <item x="149"/>
        <item x="434"/>
        <item x="167"/>
        <item x="367"/>
        <item x="424"/>
        <item x="416"/>
        <item x="209"/>
        <item x="464"/>
        <item x="266"/>
        <item x="662"/>
        <item x="469"/>
        <item x="404"/>
        <item x="628"/>
        <item x="449"/>
        <item x="206"/>
        <item x="696"/>
        <item x="245"/>
        <item x="459"/>
        <item x="116"/>
        <item x="378"/>
        <item x="670"/>
        <item x="476"/>
        <item x="609"/>
        <item x="76"/>
        <item x="49"/>
        <item x="242"/>
        <item x="74"/>
        <item x="516"/>
        <item x="712"/>
        <item x="52"/>
        <item x="359"/>
        <item x="84"/>
        <item x="72"/>
        <item x="125"/>
        <item x="664"/>
        <item x="67"/>
        <item x="363"/>
        <item x="46"/>
        <item x="90"/>
        <item x="333"/>
        <item x="253"/>
        <item x="113"/>
        <item x="123"/>
        <item x="222"/>
        <item x="296"/>
        <item x="215"/>
        <item x="28"/>
        <item x="478"/>
        <item x="143"/>
        <item x="599"/>
        <item x="85"/>
        <item x="627"/>
        <item x="510"/>
        <item x="722"/>
        <item x="721"/>
        <item x="417"/>
        <item x="693"/>
        <item x="604"/>
        <item x="23"/>
        <item x="669"/>
        <item x="362"/>
        <item x="405"/>
        <item x="491"/>
        <item x="537"/>
        <item x="93"/>
        <item x="101"/>
        <item x="194"/>
        <item x="539"/>
        <item x="151"/>
        <item x="75"/>
        <item x="425"/>
        <item x="370"/>
        <item x="658"/>
        <item x="579"/>
        <item x="522"/>
        <item x="184"/>
        <item x="613"/>
        <item x="146"/>
        <item x="37"/>
        <item x="250"/>
        <item x="492"/>
        <item x="671"/>
        <item x="214"/>
        <item x="570"/>
        <item x="56"/>
        <item x="299"/>
        <item x="120"/>
        <item x="623"/>
        <item x="493"/>
        <item x="155"/>
        <item x="412"/>
        <item x="564"/>
        <item x="694"/>
        <item x="139"/>
        <item x="193"/>
        <item x="501"/>
        <item x="276"/>
        <item x="466"/>
        <item x="246"/>
        <item x="689"/>
        <item x="414"/>
        <item x="156"/>
        <item t="default"/>
      </items>
    </pivotField>
    <pivotField numFmtId="1" showAll="0">
      <items count="4">
        <item h="1" x="1"/>
        <item x="0"/>
        <item h="1" x="2"/>
        <item t="default"/>
      </items>
    </pivotField>
    <pivotField showAll="0"/>
    <pivotField axis="axisCol" showAll="0">
      <items count="3">
        <item x="1"/>
        <item x="0"/>
        <item t="default"/>
      </items>
    </pivotField>
    <pivotField showAll="0">
      <items count="98">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 t="default"/>
      </items>
    </pivotField>
    <pivotField showAll="0"/>
    <pivotField showAll="0">
      <items count="9">
        <item x="2"/>
        <item x="1"/>
        <item x="7"/>
        <item x="3"/>
        <item x="6"/>
        <item x="5"/>
        <item x="4"/>
        <item x="0"/>
        <item t="default"/>
      </items>
    </pivotField>
    <pivotField showAll="0"/>
    <pivotField showAll="0"/>
    <pivotField axis="axisRow" showAll="0">
      <items count="22">
        <item x="12"/>
        <item x="17"/>
        <item x="6"/>
        <item x="11"/>
        <item x="5"/>
        <item x="3"/>
        <item x="13"/>
        <item x="10"/>
        <item x="20"/>
        <item x="4"/>
        <item x="15"/>
        <item x="0"/>
        <item x="9"/>
        <item x="14"/>
        <item x="7"/>
        <item x="1"/>
        <item x="19"/>
        <item x="2"/>
        <item x="8"/>
        <item x="18"/>
        <item x="16"/>
        <item t="default"/>
      </items>
    </pivotField>
    <pivotField showAll="0">
      <items count="11">
        <item x="2"/>
        <item x="3"/>
        <item x="6"/>
        <item x="0"/>
        <item x="9"/>
        <item x="5"/>
        <item x="7"/>
        <item x="8"/>
        <item x="4"/>
        <item x="1"/>
        <item t="default"/>
      </items>
    </pivotField>
    <pivotField showAll="0"/>
    <pivotField dataField="1" numFmtId="164" showAll="0"/>
    <pivotField showAll="0">
      <items count="15">
        <item sd="0" x="0"/>
        <item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9"/>
  </rowFields>
  <rowItems count="22">
    <i>
      <x/>
    </i>
    <i>
      <x v="1"/>
    </i>
    <i>
      <x v="2"/>
    </i>
    <i>
      <x v="3"/>
    </i>
    <i>
      <x v="4"/>
    </i>
    <i>
      <x v="5"/>
    </i>
    <i>
      <x v="6"/>
    </i>
    <i>
      <x v="7"/>
    </i>
    <i>
      <x v="8"/>
    </i>
    <i>
      <x v="9"/>
    </i>
    <i>
      <x v="10"/>
    </i>
    <i>
      <x v="11"/>
    </i>
    <i>
      <x v="12"/>
    </i>
    <i>
      <x v="13"/>
    </i>
    <i>
      <x v="14"/>
    </i>
    <i>
      <x v="15"/>
    </i>
    <i>
      <x v="16"/>
    </i>
    <i>
      <x v="17"/>
    </i>
    <i>
      <x v="18"/>
    </i>
    <i>
      <x v="19"/>
    </i>
    <i>
      <x v="20"/>
    </i>
    <i t="grand">
      <x/>
    </i>
  </rowItems>
  <colFields count="1">
    <field x="3"/>
  </colFields>
  <colItems count="3">
    <i>
      <x/>
    </i>
    <i>
      <x v="1"/>
    </i>
    <i t="grand">
      <x/>
    </i>
  </colItems>
  <dataFields count="1">
    <dataField name="Sum of Sales" fld="12" baseField="0" baseItem="0" numFmtId="164"/>
  </dataFields>
  <chartFormats count="15">
    <chartFormat chart="0" format="0" series="1">
      <pivotArea type="data" outline="0" fieldPosition="0">
        <references count="1">
          <reference field="4294967294" count="1" selected="0">
            <x v="0"/>
          </reference>
        </references>
      </pivotArea>
    </chartFormat>
    <chartFormat chart="14" format="0" series="1">
      <pivotArea type="data" outline="0" fieldPosition="0">
        <references count="2">
          <reference field="4294967294" count="1" selected="0">
            <x v="0"/>
          </reference>
          <reference field="3" count="1" selected="0">
            <x v="0"/>
          </reference>
        </references>
      </pivotArea>
    </chartFormat>
    <chartFormat chart="14" format="1" series="1">
      <pivotArea type="data" outline="0" fieldPosition="0">
        <references count="2">
          <reference field="4294967294" count="1" selected="0">
            <x v="0"/>
          </reference>
          <reference field="3" count="1" selected="0">
            <x v="1"/>
          </reference>
        </references>
      </pivotArea>
    </chartFormat>
    <chartFormat chart="18" format="0" series="1">
      <pivotArea type="data" outline="0" fieldPosition="0">
        <references count="2">
          <reference field="4294967294" count="1" selected="0">
            <x v="0"/>
          </reference>
          <reference field="3" count="1" selected="0">
            <x v="0"/>
          </reference>
        </references>
      </pivotArea>
    </chartFormat>
    <chartFormat chart="18" format="1" series="1">
      <pivotArea type="data" outline="0" fieldPosition="0">
        <references count="2">
          <reference field="4294967294" count="1" selected="0">
            <x v="0"/>
          </reference>
          <reference field="3" count="1" selected="0">
            <x v="1"/>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3" count="1" selected="0">
            <x v="0"/>
          </reference>
        </references>
      </pivotArea>
    </chartFormat>
    <chartFormat chart="26" format="7">
      <pivotArea type="data" outline="0" fieldPosition="0">
        <references count="2">
          <reference field="4294967294" count="1" selected="0">
            <x v="0"/>
          </reference>
          <reference field="3" count="1" selected="0">
            <x v="1"/>
          </reference>
        </references>
      </pivotArea>
    </chartFormat>
    <chartFormat chart="27" format="0" series="1">
      <pivotArea type="data" outline="0" fieldPosition="0">
        <references count="1">
          <reference field="4294967294" count="1" selected="0">
            <x v="0"/>
          </reference>
        </references>
      </pivotArea>
    </chartFormat>
    <chartFormat chart="30" format="0" series="1">
      <pivotArea type="data" outline="0" fieldPosition="0">
        <references count="2">
          <reference field="4294967294" count="1" selected="0">
            <x v="0"/>
          </reference>
          <reference field="3" count="1" selected="0">
            <x v="0"/>
          </reference>
        </references>
      </pivotArea>
    </chartFormat>
    <chartFormat chart="30" format="1" series="1">
      <pivotArea type="data" outline="0" fieldPosition="0">
        <references count="2">
          <reference field="4294967294" count="1" selected="0">
            <x v="0"/>
          </reference>
          <reference field="3" count="1" selected="0">
            <x v="1"/>
          </reference>
        </references>
      </pivotArea>
    </chartFormat>
    <chartFormat chart="32" format="4" series="1">
      <pivotArea type="data" outline="0" fieldPosition="0">
        <references count="2">
          <reference field="4294967294" count="1" selected="0">
            <x v="0"/>
          </reference>
          <reference field="3" count="1" selected="0">
            <x v="0"/>
          </reference>
        </references>
      </pivotArea>
    </chartFormat>
    <chartFormat chart="32" format="5" series="1">
      <pivotArea type="data" outline="0" fieldPosition="0">
        <references count="2">
          <reference field="4294967294" count="1" selected="0">
            <x v="0"/>
          </reference>
          <reference field="3" count="1" selected="0">
            <x v="1"/>
          </reference>
        </references>
      </pivotArea>
    </chartFormat>
    <chartFormat chart="34" format="4" series="1">
      <pivotArea type="data" outline="0" fieldPosition="0">
        <references count="2">
          <reference field="4294967294" count="1" selected="0">
            <x v="0"/>
          </reference>
          <reference field="3" count="1" selected="0">
            <x v="0"/>
          </reference>
        </references>
      </pivotArea>
    </chartFormat>
    <chartFormat chart="34"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4F0A9E0-1B2A-DF4C-9A8C-9E2B2AFD8E81}" name="salesbymanager"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D15" firstHeaderRow="1" firstDataRow="2" firstDataCol="1"/>
  <pivotFields count="16">
    <pivotField numFmtId="14" showAll="0">
      <items count="724">
        <item x="332"/>
        <item x="385"/>
        <item x="231"/>
        <item x="645"/>
        <item x="164"/>
        <item x="403"/>
        <item x="223"/>
        <item x="64"/>
        <item x="213"/>
        <item x="30"/>
        <item x="83"/>
        <item x="681"/>
        <item x="384"/>
        <item x="534"/>
        <item x="352"/>
        <item x="558"/>
        <item x="133"/>
        <item x="172"/>
        <item x="440"/>
        <item x="293"/>
        <item x="153"/>
        <item x="677"/>
        <item x="127"/>
        <item x="77"/>
        <item x="16"/>
        <item x="594"/>
        <item x="529"/>
        <item x="705"/>
        <item x="514"/>
        <item x="490"/>
        <item x="545"/>
        <item x="154"/>
        <item x="148"/>
        <item x="407"/>
        <item x="334"/>
        <item x="533"/>
        <item x="177"/>
        <item x="383"/>
        <item x="131"/>
        <item x="41"/>
        <item x="6"/>
        <item x="635"/>
        <item x="298"/>
        <item x="95"/>
        <item x="31"/>
        <item x="365"/>
        <item x="520"/>
        <item x="375"/>
        <item x="190"/>
        <item x="625"/>
        <item x="473"/>
        <item x="201"/>
        <item x="409"/>
        <item x="525"/>
        <item x="260"/>
        <item x="66"/>
        <item x="590"/>
        <item x="287"/>
        <item x="103"/>
        <item x="228"/>
        <item x="474"/>
        <item x="300"/>
        <item x="284"/>
        <item x="691"/>
        <item x="524"/>
        <item x="86"/>
        <item x="419"/>
        <item x="483"/>
        <item x="218"/>
        <item x="63"/>
        <item x="264"/>
        <item x="685"/>
        <item x="311"/>
        <item x="343"/>
        <item x="703"/>
        <item x="25"/>
        <item x="234"/>
        <item x="248"/>
        <item x="497"/>
        <item x="498"/>
        <item x="192"/>
        <item x="436"/>
        <item x="219"/>
        <item x="569"/>
        <item x="701"/>
        <item x="349"/>
        <item x="580"/>
        <item x="108"/>
        <item x="511"/>
        <item x="684"/>
        <item x="118"/>
        <item x="441"/>
        <item x="720"/>
        <item x="271"/>
        <item x="175"/>
        <item x="458"/>
        <item x="241"/>
        <item x="272"/>
        <item x="344"/>
        <item x="381"/>
        <item x="232"/>
        <item x="347"/>
        <item x="122"/>
        <item x="567"/>
        <item x="229"/>
        <item x="162"/>
        <item x="629"/>
        <item x="251"/>
        <item x="303"/>
        <item x="502"/>
        <item x="182"/>
        <item x="530"/>
        <item x="565"/>
        <item x="259"/>
        <item x="142"/>
        <item x="73"/>
        <item x="256"/>
        <item x="546"/>
        <item x="357"/>
        <item x="302"/>
        <item x="422"/>
        <item x="144"/>
        <item x="2"/>
        <item x="265"/>
        <item x="107"/>
        <item x="26"/>
        <item x="644"/>
        <item x="406"/>
        <item x="460"/>
        <item x="187"/>
        <item x="373"/>
        <item x="619"/>
        <item x="455"/>
        <item x="171"/>
        <item x="616"/>
        <item x="702"/>
        <item x="268"/>
        <item x="471"/>
        <item x="667"/>
        <item x="507"/>
        <item x="21"/>
        <item x="467"/>
        <item x="297"/>
        <item x="610"/>
        <item x="377"/>
        <item x="674"/>
        <item x="130"/>
        <item x="80"/>
        <item x="588"/>
        <item x="307"/>
        <item x="224"/>
        <item x="633"/>
        <item x="180"/>
        <item x="718"/>
        <item x="340"/>
        <item x="561"/>
        <item x="353"/>
        <item x="532"/>
        <item x="463"/>
        <item x="672"/>
        <item x="665"/>
        <item x="527"/>
        <item x="489"/>
        <item x="652"/>
        <item x="324"/>
        <item x="22"/>
        <item x="692"/>
        <item x="448"/>
        <item x="611"/>
        <item x="43"/>
        <item x="348"/>
        <item x="410"/>
        <item x="435"/>
        <item x="428"/>
        <item x="61"/>
        <item x="614"/>
        <item x="270"/>
        <item x="394"/>
        <item x="288"/>
        <item x="630"/>
        <item x="210"/>
        <item x="675"/>
        <item x="0"/>
        <item x="556"/>
        <item x="282"/>
        <item x="315"/>
        <item x="585"/>
        <item x="566"/>
        <item x="450"/>
        <item x="263"/>
        <item x="230"/>
        <item x="704"/>
        <item x="643"/>
        <item x="408"/>
        <item x="27"/>
        <item x="521"/>
        <item x="642"/>
        <item x="659"/>
        <item x="158"/>
        <item x="596"/>
        <item x="553"/>
        <item x="709"/>
        <item x="312"/>
        <item x="661"/>
        <item x="150"/>
        <item x="568"/>
        <item x="361"/>
        <item x="716"/>
        <item x="168"/>
        <item x="605"/>
        <item x="19"/>
        <item x="48"/>
        <item x="392"/>
        <item x="581"/>
        <item x="111"/>
        <item x="314"/>
        <item x="538"/>
        <item x="396"/>
        <item x="254"/>
        <item x="653"/>
        <item x="173"/>
        <item x="503"/>
        <item x="205"/>
        <item x="423"/>
        <item x="221"/>
        <item x="445"/>
        <item x="308"/>
        <item x="216"/>
        <item x="208"/>
        <item x="446"/>
        <item x="161"/>
        <item x="225"/>
        <item x="518"/>
        <item x="257"/>
        <item x="20"/>
        <item x="676"/>
        <item x="54"/>
        <item x="267"/>
        <item x="197"/>
        <item x="244"/>
        <item x="517"/>
        <item x="69"/>
        <item x="4"/>
        <item x="499"/>
        <item x="79"/>
        <item x="697"/>
        <item x="135"/>
        <item x="682"/>
        <item x="159"/>
        <item x="715"/>
        <item x="500"/>
        <item x="57"/>
        <item x="657"/>
        <item x="313"/>
        <item x="519"/>
        <item x="100"/>
        <item x="132"/>
        <item x="719"/>
        <item x="183"/>
        <item x="121"/>
        <item x="481"/>
        <item x="637"/>
        <item x="191"/>
        <item x="707"/>
        <item x="618"/>
        <item x="713"/>
        <item x="220"/>
        <item x="548"/>
        <item x="589"/>
        <item x="380"/>
        <item x="602"/>
        <item x="572"/>
        <item x="13"/>
        <item x="32"/>
        <item x="17"/>
        <item x="51"/>
        <item x="575"/>
        <item x="576"/>
        <item x="235"/>
        <item x="99"/>
        <item x="5"/>
        <item x="336"/>
        <item x="387"/>
        <item x="711"/>
        <item x="11"/>
        <item x="487"/>
        <item x="238"/>
        <item x="292"/>
        <item x="557"/>
        <item x="35"/>
        <item x="457"/>
        <item x="371"/>
        <item x="18"/>
        <item x="688"/>
        <item x="617"/>
        <item x="226"/>
        <item x="204"/>
        <item x="55"/>
        <item x="430"/>
        <item x="433"/>
        <item x="7"/>
        <item x="626"/>
        <item x="551"/>
        <item x="212"/>
        <item x="40"/>
        <item x="104"/>
        <item x="673"/>
        <item x="698"/>
        <item x="294"/>
        <item x="541"/>
        <item x="317"/>
        <item x="465"/>
        <item x="12"/>
        <item x="540"/>
        <item x="145"/>
        <item x="571"/>
        <item x="115"/>
        <item x="528"/>
        <item x="506"/>
        <item x="335"/>
        <item x="152"/>
        <item x="451"/>
        <item x="426"/>
        <item x="366"/>
        <item x="203"/>
        <item x="60"/>
        <item x="275"/>
        <item x="14"/>
        <item x="668"/>
        <item x="555"/>
        <item x="147"/>
        <item x="437"/>
        <item x="461"/>
        <item x="494"/>
        <item x="346"/>
        <item x="1"/>
        <item x="429"/>
        <item x="119"/>
        <item x="431"/>
        <item x="53"/>
        <item x="15"/>
        <item x="195"/>
        <item x="582"/>
        <item x="262"/>
        <item x="354"/>
        <item x="345"/>
        <item x="509"/>
        <item x="59"/>
        <item x="495"/>
        <item x="247"/>
        <item x="559"/>
        <item x="484"/>
        <item x="439"/>
        <item x="612"/>
        <item x="632"/>
        <item x="255"/>
        <item x="126"/>
        <item x="129"/>
        <item x="443"/>
        <item x="295"/>
        <item x="34"/>
        <item x="211"/>
        <item x="124"/>
        <item x="239"/>
        <item x="185"/>
        <item x="531"/>
        <item x="646"/>
        <item x="8"/>
        <item x="382"/>
        <item x="280"/>
        <item x="660"/>
        <item x="355"/>
        <item x="92"/>
        <item x="102"/>
        <item x="577"/>
        <item x="306"/>
        <item x="544"/>
        <item x="401"/>
        <item x="584"/>
        <item x="10"/>
        <item x="415"/>
        <item x="106"/>
        <item x="170"/>
        <item x="663"/>
        <item x="374"/>
        <item x="96"/>
        <item x="397"/>
        <item x="592"/>
        <item x="286"/>
        <item x="44"/>
        <item x="199"/>
        <item x="639"/>
        <item x="97"/>
        <item x="249"/>
        <item x="593"/>
        <item x="615"/>
        <item x="699"/>
        <item x="207"/>
        <item x="606"/>
        <item x="45"/>
        <item x="413"/>
        <item x="389"/>
        <item x="398"/>
        <item x="454"/>
        <item x="109"/>
        <item x="240"/>
        <item x="601"/>
        <item x="289"/>
        <item x="683"/>
        <item x="329"/>
        <item x="472"/>
        <item x="372"/>
        <item x="651"/>
        <item x="114"/>
        <item x="560"/>
        <item x="442"/>
        <item x="50"/>
        <item x="236"/>
        <item x="304"/>
        <item x="598"/>
        <item x="337"/>
        <item x="87"/>
        <item x="486"/>
        <item x="351"/>
        <item x="169"/>
        <item x="325"/>
        <item x="411"/>
        <item x="526"/>
        <item x="578"/>
        <item x="504"/>
        <item x="399"/>
        <item x="38"/>
        <item x="453"/>
        <item x="607"/>
        <item x="78"/>
        <item x="91"/>
        <item x="680"/>
        <item x="591"/>
        <item x="105"/>
        <item x="512"/>
        <item x="395"/>
        <item x="432"/>
        <item x="634"/>
        <item x="547"/>
        <item x="81"/>
        <item x="358"/>
        <item x="603"/>
        <item x="678"/>
        <item x="687"/>
        <item x="328"/>
        <item x="322"/>
        <item x="94"/>
        <item x="420"/>
        <item x="470"/>
        <item x="217"/>
        <item x="364"/>
        <item x="140"/>
        <item x="134"/>
        <item x="477"/>
        <item x="631"/>
        <item x="341"/>
        <item x="505"/>
        <item x="641"/>
        <item x="636"/>
        <item x="277"/>
        <item x="379"/>
        <item x="310"/>
        <item x="480"/>
        <item x="71"/>
        <item x="309"/>
        <item x="608"/>
        <item x="291"/>
        <item x="452"/>
        <item x="196"/>
        <item x="29"/>
        <item x="649"/>
        <item x="356"/>
        <item x="163"/>
        <item x="376"/>
        <item x="468"/>
        <item x="252"/>
        <item x="621"/>
        <item x="320"/>
        <item x="24"/>
        <item x="9"/>
        <item x="39"/>
        <item x="89"/>
        <item x="656"/>
        <item x="269"/>
        <item x="563"/>
        <item x="112"/>
        <item x="326"/>
        <item x="393"/>
        <item x="42"/>
        <item x="573"/>
        <item x="181"/>
        <item x="323"/>
        <item x="141"/>
        <item x="488"/>
        <item x="318"/>
        <item x="717"/>
        <item x="331"/>
        <item x="690"/>
        <item x="227"/>
        <item x="447"/>
        <item x="640"/>
        <item x="3"/>
        <item x="427"/>
        <item x="350"/>
        <item x="647"/>
        <item x="188"/>
        <item x="368"/>
        <item x="342"/>
        <item x="179"/>
        <item x="160"/>
        <item x="330"/>
        <item x="136"/>
        <item x="421"/>
        <item x="321"/>
        <item x="583"/>
        <item x="554"/>
        <item x="174"/>
        <item x="316"/>
        <item x="166"/>
        <item x="714"/>
        <item x="496"/>
        <item x="70"/>
        <item x="273"/>
        <item x="597"/>
        <item x="285"/>
        <item x="88"/>
        <item x="301"/>
        <item x="586"/>
        <item x="62"/>
        <item x="178"/>
        <item x="666"/>
        <item x="402"/>
        <item x="515"/>
        <item x="165"/>
        <item x="438"/>
        <item x="562"/>
        <item x="243"/>
        <item x="700"/>
        <item x="624"/>
        <item x="622"/>
        <item x="444"/>
        <item x="290"/>
        <item x="65"/>
        <item x="542"/>
        <item x="157"/>
        <item x="479"/>
        <item x="176"/>
        <item x="574"/>
        <item x="138"/>
        <item x="485"/>
        <item x="386"/>
        <item x="137"/>
        <item x="186"/>
        <item x="620"/>
        <item x="595"/>
        <item x="128"/>
        <item x="58"/>
        <item x="258"/>
        <item x="202"/>
        <item x="552"/>
        <item x="327"/>
        <item x="456"/>
        <item x="695"/>
        <item x="482"/>
        <item x="535"/>
        <item x="98"/>
        <item x="418"/>
        <item x="360"/>
        <item x="261"/>
        <item x="475"/>
        <item x="68"/>
        <item x="117"/>
        <item x="305"/>
        <item x="391"/>
        <item x="319"/>
        <item x="686"/>
        <item x="679"/>
        <item x="508"/>
        <item x="390"/>
        <item x="233"/>
        <item x="110"/>
        <item x="549"/>
        <item x="655"/>
        <item x="600"/>
        <item x="587"/>
        <item x="369"/>
        <item x="550"/>
        <item x="200"/>
        <item x="82"/>
        <item x="710"/>
        <item x="198"/>
        <item x="36"/>
        <item x="536"/>
        <item x="338"/>
        <item x="513"/>
        <item x="33"/>
        <item x="237"/>
        <item x="339"/>
        <item x="708"/>
        <item x="189"/>
        <item x="638"/>
        <item x="47"/>
        <item x="650"/>
        <item x="279"/>
        <item x="281"/>
        <item x="523"/>
        <item x="654"/>
        <item x="462"/>
        <item x="543"/>
        <item x="706"/>
        <item x="283"/>
        <item x="274"/>
        <item x="388"/>
        <item x="278"/>
        <item x="648"/>
        <item x="400"/>
        <item x="149"/>
        <item x="434"/>
        <item x="167"/>
        <item x="367"/>
        <item x="424"/>
        <item x="416"/>
        <item x="209"/>
        <item x="464"/>
        <item x="266"/>
        <item x="662"/>
        <item x="469"/>
        <item x="404"/>
        <item x="628"/>
        <item x="449"/>
        <item x="206"/>
        <item x="696"/>
        <item x="245"/>
        <item x="459"/>
        <item x="116"/>
        <item x="378"/>
        <item x="670"/>
        <item x="476"/>
        <item x="609"/>
        <item x="76"/>
        <item x="49"/>
        <item x="242"/>
        <item x="74"/>
        <item x="516"/>
        <item x="712"/>
        <item x="52"/>
        <item x="359"/>
        <item x="84"/>
        <item x="72"/>
        <item x="125"/>
        <item x="664"/>
        <item x="67"/>
        <item x="363"/>
        <item x="46"/>
        <item x="90"/>
        <item x="333"/>
        <item x="253"/>
        <item x="113"/>
        <item x="123"/>
        <item x="222"/>
        <item x="296"/>
        <item x="215"/>
        <item x="28"/>
        <item x="478"/>
        <item x="143"/>
        <item x="599"/>
        <item x="85"/>
        <item x="627"/>
        <item x="510"/>
        <item x="722"/>
        <item x="721"/>
        <item x="417"/>
        <item x="693"/>
        <item x="604"/>
        <item x="23"/>
        <item x="669"/>
        <item x="362"/>
        <item x="405"/>
        <item x="491"/>
        <item x="537"/>
        <item x="93"/>
        <item x="101"/>
        <item x="194"/>
        <item x="539"/>
        <item x="151"/>
        <item x="75"/>
        <item x="425"/>
        <item x="370"/>
        <item x="658"/>
        <item x="579"/>
        <item x="522"/>
        <item x="184"/>
        <item x="613"/>
        <item x="146"/>
        <item x="37"/>
        <item x="250"/>
        <item x="492"/>
        <item x="671"/>
        <item x="214"/>
        <item x="570"/>
        <item x="56"/>
        <item x="299"/>
        <item x="120"/>
        <item x="623"/>
        <item x="493"/>
        <item x="155"/>
        <item x="412"/>
        <item x="564"/>
        <item x="694"/>
        <item x="139"/>
        <item x="193"/>
        <item x="501"/>
        <item x="276"/>
        <item x="466"/>
        <item x="246"/>
        <item x="689"/>
        <item x="414"/>
        <item x="156"/>
        <item t="default"/>
      </items>
    </pivotField>
    <pivotField numFmtId="1" showAll="0">
      <items count="4">
        <item h="1" x="1"/>
        <item x="0"/>
        <item h="1" x="2"/>
        <item t="default"/>
      </items>
    </pivotField>
    <pivotField showAll="0"/>
    <pivotField axis="axisCol" showAll="0">
      <items count="3">
        <item x="1"/>
        <item x="0"/>
        <item t="default"/>
      </items>
    </pivotField>
    <pivotField showAll="0">
      <items count="98">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 t="default"/>
      </items>
    </pivotField>
    <pivotField showAll="0"/>
    <pivotField showAll="0">
      <items count="9">
        <item x="2"/>
        <item x="1"/>
        <item x="7"/>
        <item x="3"/>
        <item x="6"/>
        <item x="5"/>
        <item x="4"/>
        <item x="0"/>
        <item t="default"/>
      </items>
    </pivotField>
    <pivotField showAll="0"/>
    <pivotField showAll="0"/>
    <pivotField showAll="0">
      <items count="22">
        <item x="12"/>
        <item x="17"/>
        <item x="6"/>
        <item x="11"/>
        <item x="5"/>
        <item x="3"/>
        <item x="13"/>
        <item x="10"/>
        <item x="20"/>
        <item x="4"/>
        <item x="15"/>
        <item x="0"/>
        <item x="9"/>
        <item x="14"/>
        <item x="7"/>
        <item x="1"/>
        <item x="19"/>
        <item x="2"/>
        <item x="8"/>
        <item x="18"/>
        <item x="16"/>
        <item t="default"/>
      </items>
    </pivotField>
    <pivotField showAll="0">
      <items count="11">
        <item x="2"/>
        <item x="3"/>
        <item x="6"/>
        <item x="0"/>
        <item x="9"/>
        <item x="5"/>
        <item x="7"/>
        <item x="8"/>
        <item x="4"/>
        <item x="1"/>
        <item t="default"/>
      </items>
    </pivotField>
    <pivotField axis="axisRow" showAll="0">
      <items count="11">
        <item x="3"/>
        <item x="8"/>
        <item x="4"/>
        <item x="6"/>
        <item x="1"/>
        <item x="9"/>
        <item x="5"/>
        <item x="7"/>
        <item x="2"/>
        <item x="0"/>
        <item t="default"/>
      </items>
    </pivotField>
    <pivotField dataField="1" numFmtId="164" showAll="0"/>
    <pivotField showAll="0">
      <items count="15">
        <item sd="0" x="0"/>
        <item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11"/>
  </rowFields>
  <rowItems count="11">
    <i>
      <x/>
    </i>
    <i>
      <x v="1"/>
    </i>
    <i>
      <x v="2"/>
    </i>
    <i>
      <x v="3"/>
    </i>
    <i>
      <x v="4"/>
    </i>
    <i>
      <x v="5"/>
    </i>
    <i>
      <x v="6"/>
    </i>
    <i>
      <x v="7"/>
    </i>
    <i>
      <x v="8"/>
    </i>
    <i>
      <x v="9"/>
    </i>
    <i t="grand">
      <x/>
    </i>
  </rowItems>
  <colFields count="1">
    <field x="3"/>
  </colFields>
  <colItems count="3">
    <i>
      <x/>
    </i>
    <i>
      <x v="1"/>
    </i>
    <i t="grand">
      <x/>
    </i>
  </colItems>
  <dataFields count="1">
    <dataField name="Sum of Sales" fld="12" baseField="0" baseItem="0" numFmtId="164"/>
  </dataFields>
  <chartFormats count="19">
    <chartFormat chart="0" format="0" series="1">
      <pivotArea type="data" outline="0" fieldPosition="0">
        <references count="1">
          <reference field="4294967294" count="1" selected="0">
            <x v="0"/>
          </reference>
        </references>
      </pivotArea>
    </chartFormat>
    <chartFormat chart="14" format="0" series="1">
      <pivotArea type="data" outline="0" fieldPosition="0">
        <references count="2">
          <reference field="4294967294" count="1" selected="0">
            <x v="0"/>
          </reference>
          <reference field="3" count="1" selected="0">
            <x v="0"/>
          </reference>
        </references>
      </pivotArea>
    </chartFormat>
    <chartFormat chart="14" format="1" series="1">
      <pivotArea type="data" outline="0" fieldPosition="0">
        <references count="2">
          <reference field="4294967294" count="1" selected="0">
            <x v="0"/>
          </reference>
          <reference field="3" count="1" selected="0">
            <x v="1"/>
          </reference>
        </references>
      </pivotArea>
    </chartFormat>
    <chartFormat chart="18" format="0" series="1">
      <pivotArea type="data" outline="0" fieldPosition="0">
        <references count="2">
          <reference field="4294967294" count="1" selected="0">
            <x v="0"/>
          </reference>
          <reference field="3" count="1" selected="0">
            <x v="0"/>
          </reference>
        </references>
      </pivotArea>
    </chartFormat>
    <chartFormat chart="18" format="1" series="1">
      <pivotArea type="data" outline="0" fieldPosition="0">
        <references count="2">
          <reference field="4294967294" count="1" selected="0">
            <x v="0"/>
          </reference>
          <reference field="3" count="1" selected="0">
            <x v="1"/>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3" count="1" selected="0">
            <x v="0"/>
          </reference>
        </references>
      </pivotArea>
    </chartFormat>
    <chartFormat chart="26" format="7">
      <pivotArea type="data" outline="0" fieldPosition="0">
        <references count="2">
          <reference field="4294967294" count="1" selected="0">
            <x v="0"/>
          </reference>
          <reference field="3" count="1" selected="0">
            <x v="1"/>
          </reference>
        </references>
      </pivotArea>
    </chartFormat>
    <chartFormat chart="27" format="0"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3" count="1" selected="0">
            <x v="0"/>
          </reference>
        </references>
      </pivotArea>
    </chartFormat>
    <chartFormat chart="29" format="6">
      <pivotArea type="data" outline="0" fieldPosition="0">
        <references count="2">
          <reference field="4294967294" count="1" selected="0">
            <x v="0"/>
          </reference>
          <reference field="3" count="1" selected="0">
            <x v="1"/>
          </reference>
        </references>
      </pivotArea>
    </chartFormat>
    <chartFormat chart="29" format="7" series="1">
      <pivotArea type="data" outline="0" fieldPosition="0">
        <references count="2">
          <reference field="4294967294" count="1" selected="0">
            <x v="0"/>
          </reference>
          <reference field="3" count="1" selected="0">
            <x v="1"/>
          </reference>
        </references>
      </pivotArea>
    </chartFormat>
    <chartFormat chart="30" format="0" series="1">
      <pivotArea type="data" outline="0" fieldPosition="0">
        <references count="2">
          <reference field="4294967294" count="1" selected="0">
            <x v="0"/>
          </reference>
          <reference field="3" count="1" selected="0">
            <x v="0"/>
          </reference>
        </references>
      </pivotArea>
    </chartFormat>
    <chartFormat chart="30" format="1" series="1">
      <pivotArea type="data" outline="0" fieldPosition="0">
        <references count="2">
          <reference field="4294967294" count="1" selected="0">
            <x v="0"/>
          </reference>
          <reference field="3" count="1" selected="0">
            <x v="1"/>
          </reference>
        </references>
      </pivotArea>
    </chartFormat>
    <chartFormat chart="33" format="0" series="1">
      <pivotArea type="data" outline="0" fieldPosition="0">
        <references count="2">
          <reference field="4294967294" count="1" selected="0">
            <x v="0"/>
          </reference>
          <reference field="3" count="1" selected="0">
            <x v="0"/>
          </reference>
        </references>
      </pivotArea>
    </chartFormat>
    <chartFormat chart="33" format="1" series="1">
      <pivotArea type="data" outline="0" fieldPosition="0">
        <references count="2">
          <reference field="4294967294" count="1" selected="0">
            <x v="0"/>
          </reference>
          <reference field="3" count="1" selected="0">
            <x v="1"/>
          </reference>
        </references>
      </pivotArea>
    </chartFormat>
    <chartFormat chart="35" format="4" series="1">
      <pivotArea type="data" outline="0" fieldPosition="0">
        <references count="2">
          <reference field="4294967294" count="1" selected="0">
            <x v="0"/>
          </reference>
          <reference field="3" count="1" selected="0">
            <x v="0"/>
          </reference>
        </references>
      </pivotArea>
    </chartFormat>
    <chartFormat chart="35"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Year" xr10:uid="{3B78B37F-7C88-3F41-A8DB-9776DE7DB661}" sourceName="Financial Year">
  <pivotTables>
    <pivotTable tabId="4" name="avgsalesbytime"/>
    <pivotTable tabId="13" name="salesbymanager"/>
    <pivotTable tabId="14" name="salesbymanager"/>
    <pivotTable tabId="5" name="Salesbycategory"/>
    <pivotTable tabId="11" name="Salesbysuburb"/>
    <pivotTable tabId="7" name="Salesbysuburb"/>
    <pivotTable tabId="8" name="salesbytype"/>
    <pivotTable tabId="9" name="PivotTable13"/>
    <pivotTable tabId="9" name="PivotTable14"/>
    <pivotTable tabId="9" name="salesbytype"/>
    <pivotTable tabId="3" name="totalsalesbytime"/>
  </pivotTables>
  <data>
    <tabular pivotCacheId="2134066944">
      <items count="3">
        <i x="1"/>
        <i x="0"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8D8810D1-2D5B-184F-8C63-944DFCA434BC}" sourceName="Type">
  <pivotTables>
    <pivotTable tabId="4" name="avgsalesbytime"/>
    <pivotTable tabId="13" name="salesbymanager"/>
    <pivotTable tabId="14" name="salesbymanager"/>
    <pivotTable tabId="5" name="Salesbycategory"/>
    <pivotTable tabId="11" name="Salesbysuburb"/>
    <pivotTable tabId="7" name="Salesbysuburb"/>
    <pivotTable tabId="8" name="salesbytype"/>
    <pivotTable tabId="9" name="PivotTable13"/>
    <pivotTable tabId="9" name="PivotTable14"/>
    <pivotTable tabId="9" name="salesbytype"/>
    <pivotTable tabId="3" name="totalsalesbytime"/>
  </pivotTables>
  <data>
    <tabular pivotCacheId="213406694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4DC71F6-56B1-BC49-B0CA-1EC42E4F77BC}" sourceName="State">
  <pivotTables>
    <pivotTable tabId="4" name="avgsalesbytime"/>
    <pivotTable tabId="13" name="salesbymanager"/>
    <pivotTable tabId="14" name="salesbymanager"/>
    <pivotTable tabId="5" name="Salesbycategory"/>
    <pivotTable tabId="11" name="Salesbysuburb"/>
    <pivotTable tabId="7" name="Salesbysuburb"/>
    <pivotTable tabId="8" name="salesbytype"/>
    <pivotTable tabId="9" name="PivotTable13"/>
    <pivotTable tabId="9" name="PivotTable14"/>
    <pivotTable tabId="9" name="salesbytype"/>
    <pivotTable tabId="3" name="totalsalesbytime"/>
  </pivotTables>
  <data>
    <tabular pivotCacheId="2134066944">
      <items count="8">
        <i x="2" s="1"/>
        <i x="1" s="1"/>
        <i x="7" s="1"/>
        <i x="3" s="1"/>
        <i x="6" s="1"/>
        <i x="5"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FC664B0-2C59-BC43-9E41-7193049F0217}" sourceName="Category">
  <pivotTables>
    <pivotTable tabId="4" name="avgsalesbytime"/>
    <pivotTable tabId="13" name="salesbymanager"/>
    <pivotTable tabId="14" name="salesbymanager"/>
    <pivotTable tabId="5" name="Salesbycategory"/>
    <pivotTable tabId="11" name="Salesbysuburb"/>
    <pivotTable tabId="7" name="Salesbysuburb"/>
    <pivotTable tabId="8" name="salesbytype"/>
    <pivotTable tabId="9" name="PivotTable13"/>
    <pivotTable tabId="9" name="PivotTable14"/>
    <pivotTable tabId="9" name="salesbytype"/>
    <pivotTable tabId="3" name="totalsalesbytime"/>
  </pivotTables>
  <data>
    <tabular pivotCacheId="2134066944">
      <items count="10">
        <i x="2" s="1"/>
        <i x="3" s="1"/>
        <i x="6" s="1"/>
        <i x="0" s="1"/>
        <i x="9" s="1"/>
        <i x="5" s="1"/>
        <i x="7" s="1"/>
        <i x="8"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nancial Year" xr10:uid="{D060B90D-4398-B74A-947E-44FEF1ECC59B}" cache="Slicer_Financial_Year" caption="Financial Year" rowHeight="230716"/>
  <slicer name="Financial Year 1" xr10:uid="{0765E906-9A77-4A46-8512-4FE22A8B1B45}" cache="Slicer_Financial_Year" caption="Financial Year" rowHeight="230716"/>
  <slicer name="Type" xr10:uid="{0FFEE8AE-3DB4-BE41-B8AB-DC2DD0001B24}" cache="Slicer_Type" caption="Type" rowHeight="230716"/>
  <slicer name="Type 1" xr10:uid="{B298BA41-F5AF-A148-A886-124BC00AB82E}" cache="Slicer_Type" caption="Type" rowHeight="230716"/>
  <slicer name="State" xr10:uid="{0CA77099-B82C-F34F-A629-3C94F16807F7}" cache="Slicer_State" caption="State" rowHeight="230716"/>
  <slicer name="Category" xr10:uid="{4B213A2F-8974-AF46-94D2-AC7363CFC5FD}" cache="Slicer_Category" caption="Category"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4570ED-A88A-4FA7-A03F-116036D0EE34}" name="Data3" displayName="Data3" ref="A1:M4506" totalsRowShown="0">
  <autoFilter ref="A1:M4506" xr:uid="{2543E320-D260-4B82-A1BC-CDACF818318A}"/>
  <tableColumns count="13">
    <tableColumn id="1" xr3:uid="{B1351D6E-4693-4FA6-A4B3-456F70756692}" name="Date" dataDxfId="7"/>
    <tableColumn id="12" xr3:uid="{DC9BEEDD-20B0-4B58-AF25-F97152D886C1}" name="Financial Year" dataDxfId="6">
      <calculatedColumnFormula>IF(MONTH(A2)&gt;=7,YEAR(A2)+1,YEAR(A2))</calculatedColumnFormula>
    </tableColumn>
    <tableColumn id="2" xr3:uid="{ABBDE88C-18A0-4010-943B-F0D68B253BDE}" name="Financial Year2" dataDxfId="5">
      <calculatedColumnFormula>IF(MONTH(A2) &gt;= 7, YEAR(A2) &amp; "-" &amp; YEAR(A2) + 1, YEAR(A2) - 1 &amp; "-" &amp; YEAR(A2))</calculatedColumnFormula>
    </tableColumn>
    <tableColumn id="3" xr3:uid="{112D978D-D2C2-49B1-BE76-CD0C5BD92265}" name="Type"/>
    <tableColumn id="4" xr3:uid="{A96F7FC5-9F71-47C3-A8E6-744323FD3224}" name="Suburb"/>
    <tableColumn id="13" xr3:uid="{69F26F10-0781-4ED3-9382-EA03FC03F78A}" name="Full State" dataDxfId="4">
      <calculatedColumnFormula>IF(G2="WA","Western Australia",
IF(G2="NSW","New South Wales",
IF(G2="QLD","Queensland",
IF(G2="VIC","Victoria",
IF(G2="TAS","Tasmania",
IF(G2="SA","South Australia",
IF(G2="NT","Northern Territory",
IF(G2="ACT","Australian Capital Territory",G2))))))))</calculatedColumnFormula>
    </tableColumn>
    <tableColumn id="5" xr3:uid="{73B774F5-C303-4DA0-8A64-6943081AB6B7}" name="State"/>
    <tableColumn id="6" xr3:uid="{7A2E04A4-870F-4D4B-A756-E010FDB85672}" name="Postcode"/>
    <tableColumn id="7" xr3:uid="{87703E07-664F-489D-B7F5-6AB194D43125}" name="Country"/>
    <tableColumn id="16" xr3:uid="{E0D53C3F-20A9-46EC-BAF0-E04B5FB9CFBF}" name="Manager" dataDxfId="3"/>
    <tableColumn id="18" xr3:uid="{6859CFD4-7274-4822-84E9-2F3F46BA6EC6}" name="Category" dataDxfId="2"/>
    <tableColumn id="17" xr3:uid="{4D95756C-CBBA-4550-8314-D54FFB017005}" name="Buyer" dataDxfId="1"/>
    <tableColumn id="11" xr3:uid="{E32EA173-36DA-4828-AD20-8B484DAA30EB}" name="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alibri-Cambria">
      <a:majorFont>
        <a:latin typeface="Calibri" panose="020F0502020204030204"/>
        <a:ea typeface=""/>
        <a:cs typeface=""/>
        <a:font script="Jpan" typeface="HGｺﾞｼｯｸM"/>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mbria" panose="02040503050406030204"/>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C8F59-9120-4526-9130-37B9B43367FC}">
  <dimension ref="A1:M4506"/>
  <sheetViews>
    <sheetView topLeftCell="I1" zoomScale="120" zoomScaleNormal="120" workbookViewId="0">
      <selection activeCell="B5" sqref="B5"/>
    </sheetView>
  </sheetViews>
  <sheetFormatPr baseColWidth="10" defaultColWidth="8.83203125" defaultRowHeight="14" x14ac:dyDescent="0.15"/>
  <cols>
    <col min="1" max="1" width="12.1640625" style="1" customWidth="1"/>
    <col min="2" max="2" width="17.33203125" style="4" customWidth="1"/>
    <col min="3" max="3" width="17.6640625" customWidth="1"/>
    <col min="4" max="4" width="14.5" customWidth="1"/>
    <col min="5" max="5" width="13.1640625" customWidth="1"/>
    <col min="6" max="6" width="21.83203125" customWidth="1"/>
    <col min="7" max="7" width="10.6640625" customWidth="1"/>
    <col min="8" max="8" width="9.33203125" customWidth="1"/>
    <col min="9" max="9" width="18.6640625" customWidth="1"/>
    <col min="10" max="11" width="24.1640625" customWidth="1"/>
    <col min="12" max="12" width="16.33203125" customWidth="1"/>
    <col min="14" max="14" width="15" customWidth="1"/>
  </cols>
  <sheetData>
    <row r="1" spans="1:13" x14ac:dyDescent="0.15">
      <c r="A1" s="1" t="s">
        <v>116</v>
      </c>
      <c r="B1" t="s">
        <v>0</v>
      </c>
      <c r="C1" t="s">
        <v>117</v>
      </c>
      <c r="D1" t="s">
        <v>115</v>
      </c>
      <c r="E1" t="s">
        <v>1</v>
      </c>
      <c r="F1" t="s">
        <v>118</v>
      </c>
      <c r="G1" t="s">
        <v>2</v>
      </c>
      <c r="H1" t="s">
        <v>3</v>
      </c>
      <c r="I1" t="s">
        <v>4</v>
      </c>
      <c r="J1" t="s">
        <v>5</v>
      </c>
      <c r="K1" t="s">
        <v>6</v>
      </c>
      <c r="L1" t="s">
        <v>7</v>
      </c>
      <c r="M1" t="s">
        <v>8</v>
      </c>
    </row>
    <row r="2" spans="1:13" x14ac:dyDescent="0.15">
      <c r="A2" s="2">
        <v>45481</v>
      </c>
      <c r="B2" s="3">
        <f>IF(MONTH(A2)&gt;=7,YEAR(A2)+1,YEAR(A2))</f>
        <v>2025</v>
      </c>
      <c r="C2" t="str">
        <f t="shared" ref="C2:C65" si="0">IF(MONTH(A2) &gt;= 7, YEAR(A2) &amp; "-" &amp; YEAR(A2) + 1, YEAR(A2) - 1 &amp; "-" &amp; YEAR(A2))</f>
        <v>2024-2025</v>
      </c>
      <c r="D2" t="s">
        <v>160</v>
      </c>
      <c r="E2" t="s">
        <v>70</v>
      </c>
      <c r="F2" t="str">
        <f t="shared" ref="F2:F65" si="1">IF(G2="WA","Western Australia",
IF(G2="NSW","New South Wales",
IF(G2="QLD","Queensland",
IF(G2="VIC","Victoria",
IF(G2="TAS","Tasmania",
IF(G2="SA","South Australia",
IF(G2="NT","Northern Territory",
IF(G2="ACT","Australian Capital Territory",G2))))))))</f>
        <v>Western Australia</v>
      </c>
      <c r="G2" t="s">
        <v>28</v>
      </c>
      <c r="H2">
        <v>6021</v>
      </c>
      <c r="I2" t="s">
        <v>11</v>
      </c>
      <c r="J2" t="s">
        <v>119</v>
      </c>
      <c r="K2" t="s">
        <v>150</v>
      </c>
      <c r="L2" t="s">
        <v>140</v>
      </c>
      <c r="M2" s="5">
        <v>356</v>
      </c>
    </row>
    <row r="3" spans="1:13" x14ac:dyDescent="0.15">
      <c r="A3" s="2">
        <v>45634</v>
      </c>
      <c r="B3" s="3">
        <f t="shared" ref="B3:B66" si="2">IF(MONTH(A3)&gt;=7,YEAR(A3)+1,YEAR(A3))</f>
        <v>2025</v>
      </c>
      <c r="C3" t="str">
        <f t="shared" si="0"/>
        <v>2024-2025</v>
      </c>
      <c r="D3" t="s">
        <v>160</v>
      </c>
      <c r="E3" t="s">
        <v>41</v>
      </c>
      <c r="F3" t="str">
        <f t="shared" si="1"/>
        <v>New South Wales</v>
      </c>
      <c r="G3" t="s">
        <v>10</v>
      </c>
      <c r="H3">
        <v>2478</v>
      </c>
      <c r="I3" t="s">
        <v>11</v>
      </c>
      <c r="J3" t="s">
        <v>120</v>
      </c>
      <c r="K3" t="s">
        <v>151</v>
      </c>
      <c r="L3" t="s">
        <v>141</v>
      </c>
      <c r="M3" s="5">
        <v>364</v>
      </c>
    </row>
    <row r="4" spans="1:13" x14ac:dyDescent="0.15">
      <c r="A4" s="2">
        <v>45421</v>
      </c>
      <c r="B4" s="3">
        <f t="shared" si="2"/>
        <v>2024</v>
      </c>
      <c r="C4" t="str">
        <f t="shared" si="0"/>
        <v>2023-2024</v>
      </c>
      <c r="D4" t="s">
        <v>161</v>
      </c>
      <c r="E4" t="s">
        <v>50</v>
      </c>
      <c r="F4" t="str">
        <f t="shared" si="1"/>
        <v>Australian Capital Territory</v>
      </c>
      <c r="G4" t="s">
        <v>51</v>
      </c>
      <c r="H4">
        <v>2617</v>
      </c>
      <c r="I4" t="s">
        <v>11</v>
      </c>
      <c r="J4" t="s">
        <v>121</v>
      </c>
      <c r="K4" t="s">
        <v>151</v>
      </c>
      <c r="L4" t="s">
        <v>141</v>
      </c>
      <c r="M4" s="5">
        <v>331</v>
      </c>
    </row>
    <row r="5" spans="1:13" x14ac:dyDescent="0.15">
      <c r="A5" s="2">
        <v>45806</v>
      </c>
      <c r="B5" s="3">
        <f t="shared" si="2"/>
        <v>2025</v>
      </c>
      <c r="C5" t="str">
        <f t="shared" si="0"/>
        <v>2024-2025</v>
      </c>
      <c r="D5" t="s">
        <v>160</v>
      </c>
      <c r="E5" t="s">
        <v>76</v>
      </c>
      <c r="F5" t="str">
        <f t="shared" si="1"/>
        <v>Queensland</v>
      </c>
      <c r="G5" t="s">
        <v>19</v>
      </c>
      <c r="H5">
        <v>4220</v>
      </c>
      <c r="I5" t="s">
        <v>11</v>
      </c>
      <c r="J5" t="s">
        <v>122</v>
      </c>
      <c r="K5" t="s">
        <v>152</v>
      </c>
      <c r="L5" t="s">
        <v>142</v>
      </c>
      <c r="M5" s="5">
        <v>444</v>
      </c>
    </row>
    <row r="6" spans="1:13" x14ac:dyDescent="0.15">
      <c r="A6" s="2">
        <v>45541</v>
      </c>
      <c r="B6" s="3">
        <f t="shared" si="2"/>
        <v>2025</v>
      </c>
      <c r="C6" t="str">
        <f t="shared" si="0"/>
        <v>2024-2025</v>
      </c>
      <c r="D6" t="s">
        <v>160</v>
      </c>
      <c r="E6" t="s">
        <v>111</v>
      </c>
      <c r="F6" t="str">
        <f t="shared" si="1"/>
        <v>New South Wales</v>
      </c>
      <c r="G6" t="s">
        <v>10</v>
      </c>
      <c r="H6">
        <v>2154</v>
      </c>
      <c r="I6" t="s">
        <v>11</v>
      </c>
      <c r="J6" t="s">
        <v>123</v>
      </c>
      <c r="K6" t="s">
        <v>153</v>
      </c>
      <c r="L6" t="s">
        <v>143</v>
      </c>
      <c r="M6" s="5">
        <v>684</v>
      </c>
    </row>
    <row r="7" spans="1:13" x14ac:dyDescent="0.15">
      <c r="A7" s="2">
        <v>45579</v>
      </c>
      <c r="B7" s="3">
        <f t="shared" si="2"/>
        <v>2025</v>
      </c>
      <c r="C7" t="str">
        <f t="shared" si="0"/>
        <v>2024-2025</v>
      </c>
      <c r="D7" t="s">
        <v>160</v>
      </c>
      <c r="E7" t="s">
        <v>9</v>
      </c>
      <c r="F7" t="str">
        <f t="shared" si="1"/>
        <v>New South Wales</v>
      </c>
      <c r="G7" t="s">
        <v>10</v>
      </c>
      <c r="H7">
        <v>2067</v>
      </c>
      <c r="I7" t="s">
        <v>11</v>
      </c>
      <c r="J7" t="s">
        <v>124</v>
      </c>
      <c r="K7" t="s">
        <v>150</v>
      </c>
      <c r="L7" t="s">
        <v>140</v>
      </c>
      <c r="M7" s="5">
        <v>80</v>
      </c>
    </row>
    <row r="8" spans="1:13" x14ac:dyDescent="0.15">
      <c r="A8" s="2">
        <v>45338</v>
      </c>
      <c r="B8" s="3">
        <f t="shared" si="2"/>
        <v>2024</v>
      </c>
      <c r="C8" t="str">
        <f t="shared" si="0"/>
        <v>2023-2024</v>
      </c>
      <c r="D8" t="s">
        <v>160</v>
      </c>
      <c r="E8" t="s">
        <v>44</v>
      </c>
      <c r="F8" t="str">
        <f t="shared" si="1"/>
        <v>Western Australia</v>
      </c>
      <c r="G8" t="s">
        <v>28</v>
      </c>
      <c r="H8">
        <v>6010</v>
      </c>
      <c r="I8" t="s">
        <v>11</v>
      </c>
      <c r="J8" t="s">
        <v>119</v>
      </c>
      <c r="K8" t="s">
        <v>154</v>
      </c>
      <c r="L8" t="s">
        <v>144</v>
      </c>
      <c r="M8" s="5">
        <v>426</v>
      </c>
    </row>
    <row r="9" spans="1:13" x14ac:dyDescent="0.15">
      <c r="A9" s="2">
        <v>45599</v>
      </c>
      <c r="B9" s="3">
        <f t="shared" si="2"/>
        <v>2025</v>
      </c>
      <c r="C9" t="str">
        <f t="shared" si="0"/>
        <v>2024-2025</v>
      </c>
      <c r="D9" t="s">
        <v>160</v>
      </c>
      <c r="E9" t="s">
        <v>104</v>
      </c>
      <c r="F9" t="str">
        <f t="shared" si="1"/>
        <v>Victoria</v>
      </c>
      <c r="G9" t="s">
        <v>26</v>
      </c>
      <c r="H9">
        <v>3175</v>
      </c>
      <c r="I9" t="s">
        <v>11</v>
      </c>
      <c r="J9" t="s">
        <v>125</v>
      </c>
      <c r="K9" t="s">
        <v>151</v>
      </c>
      <c r="L9" t="s">
        <v>141</v>
      </c>
      <c r="M9" s="5">
        <v>315</v>
      </c>
    </row>
    <row r="10" spans="1:13" x14ac:dyDescent="0.15">
      <c r="A10" s="2">
        <v>45666</v>
      </c>
      <c r="B10" s="3">
        <f t="shared" si="2"/>
        <v>2025</v>
      </c>
      <c r="C10" t="str">
        <f t="shared" si="0"/>
        <v>2024-2025</v>
      </c>
      <c r="D10" t="s">
        <v>160</v>
      </c>
      <c r="E10" t="s">
        <v>87</v>
      </c>
      <c r="F10" t="str">
        <f t="shared" si="1"/>
        <v>New South Wales</v>
      </c>
      <c r="G10" t="s">
        <v>10</v>
      </c>
      <c r="H10">
        <v>2158</v>
      </c>
      <c r="I10" t="s">
        <v>11</v>
      </c>
      <c r="J10" t="s">
        <v>123</v>
      </c>
      <c r="K10" t="s">
        <v>153</v>
      </c>
      <c r="L10" t="s">
        <v>143</v>
      </c>
      <c r="M10" s="5">
        <v>253</v>
      </c>
    </row>
    <row r="11" spans="1:13" x14ac:dyDescent="0.15">
      <c r="A11" s="2">
        <v>45784</v>
      </c>
      <c r="B11" s="3">
        <f t="shared" si="2"/>
        <v>2025</v>
      </c>
      <c r="C11" t="str">
        <f t="shared" si="0"/>
        <v>2024-2025</v>
      </c>
      <c r="D11" t="s">
        <v>160</v>
      </c>
      <c r="E11" t="s">
        <v>81</v>
      </c>
      <c r="F11" t="str">
        <f t="shared" si="1"/>
        <v>Victoria</v>
      </c>
      <c r="G11" t="s">
        <v>26</v>
      </c>
      <c r="H11">
        <v>3076</v>
      </c>
      <c r="I11" t="s">
        <v>11</v>
      </c>
      <c r="J11" t="s">
        <v>126</v>
      </c>
      <c r="K11" t="s">
        <v>155</v>
      </c>
      <c r="L11" t="s">
        <v>145</v>
      </c>
      <c r="M11" s="5">
        <v>501</v>
      </c>
    </row>
    <row r="12" spans="1:13" x14ac:dyDescent="0.15">
      <c r="A12" s="2">
        <v>45678</v>
      </c>
      <c r="B12" s="3">
        <f t="shared" si="2"/>
        <v>2025</v>
      </c>
      <c r="C12" t="str">
        <f t="shared" si="0"/>
        <v>2024-2025</v>
      </c>
      <c r="D12" t="s">
        <v>160</v>
      </c>
      <c r="E12" t="s">
        <v>81</v>
      </c>
      <c r="F12" t="str">
        <f t="shared" si="1"/>
        <v>Victoria</v>
      </c>
      <c r="G12" t="s">
        <v>26</v>
      </c>
      <c r="H12">
        <v>3076</v>
      </c>
      <c r="I12" t="s">
        <v>11</v>
      </c>
      <c r="J12" t="s">
        <v>126</v>
      </c>
      <c r="K12" t="s">
        <v>150</v>
      </c>
      <c r="L12" t="s">
        <v>140</v>
      </c>
      <c r="M12" s="5">
        <v>733</v>
      </c>
    </row>
    <row r="13" spans="1:13" x14ac:dyDescent="0.15">
      <c r="A13" s="2">
        <v>45583</v>
      </c>
      <c r="B13" s="3">
        <f t="shared" si="2"/>
        <v>2025</v>
      </c>
      <c r="C13" t="str">
        <f t="shared" si="0"/>
        <v>2024-2025</v>
      </c>
      <c r="D13" t="s">
        <v>160</v>
      </c>
      <c r="E13" t="s">
        <v>83</v>
      </c>
      <c r="F13" t="str">
        <f t="shared" si="1"/>
        <v>Victoria</v>
      </c>
      <c r="G13" t="s">
        <v>26</v>
      </c>
      <c r="H13">
        <v>3551</v>
      </c>
      <c r="I13" t="s">
        <v>11</v>
      </c>
      <c r="J13" t="s">
        <v>127</v>
      </c>
      <c r="K13" t="s">
        <v>156</v>
      </c>
      <c r="L13" t="s">
        <v>146</v>
      </c>
      <c r="M13" s="5">
        <v>507</v>
      </c>
    </row>
    <row r="14" spans="1:13" x14ac:dyDescent="0.15">
      <c r="A14" s="2">
        <v>45611</v>
      </c>
      <c r="B14" s="3">
        <f t="shared" si="2"/>
        <v>2025</v>
      </c>
      <c r="C14" t="str">
        <f t="shared" si="0"/>
        <v>2024-2025</v>
      </c>
      <c r="D14" t="s">
        <v>160</v>
      </c>
      <c r="E14" t="s">
        <v>97</v>
      </c>
      <c r="F14" t="str">
        <f t="shared" si="1"/>
        <v>Tasmania</v>
      </c>
      <c r="G14" t="s">
        <v>43</v>
      </c>
      <c r="H14">
        <v>7010</v>
      </c>
      <c r="I14" t="s">
        <v>11</v>
      </c>
      <c r="J14" t="s">
        <v>128</v>
      </c>
      <c r="K14" t="s">
        <v>150</v>
      </c>
      <c r="L14" t="s">
        <v>140</v>
      </c>
      <c r="M14" s="5">
        <v>147</v>
      </c>
    </row>
    <row r="15" spans="1:13" x14ac:dyDescent="0.15">
      <c r="A15" s="2">
        <v>45571</v>
      </c>
      <c r="B15" s="3">
        <f t="shared" si="2"/>
        <v>2025</v>
      </c>
      <c r="C15" t="str">
        <f t="shared" si="0"/>
        <v>2024-2025</v>
      </c>
      <c r="D15" t="s">
        <v>160</v>
      </c>
      <c r="E15" t="s">
        <v>63</v>
      </c>
      <c r="F15" t="str">
        <f t="shared" si="1"/>
        <v>Queensland</v>
      </c>
      <c r="G15" t="s">
        <v>19</v>
      </c>
      <c r="H15">
        <v>4068</v>
      </c>
      <c r="I15" t="s">
        <v>11</v>
      </c>
      <c r="J15" t="s">
        <v>129</v>
      </c>
      <c r="K15" t="s">
        <v>151</v>
      </c>
      <c r="L15" t="s">
        <v>141</v>
      </c>
      <c r="M15" s="5">
        <v>564</v>
      </c>
    </row>
    <row r="16" spans="1:13" x14ac:dyDescent="0.15">
      <c r="A16" s="2">
        <v>45626</v>
      </c>
      <c r="B16" s="3">
        <f t="shared" si="2"/>
        <v>2025</v>
      </c>
      <c r="C16" t="str">
        <f t="shared" si="0"/>
        <v>2024-2025</v>
      </c>
      <c r="D16" t="s">
        <v>160</v>
      </c>
      <c r="E16" t="s">
        <v>78</v>
      </c>
      <c r="F16" t="str">
        <f t="shared" si="1"/>
        <v>New South Wales</v>
      </c>
      <c r="G16" t="s">
        <v>10</v>
      </c>
      <c r="H16">
        <v>2480</v>
      </c>
      <c r="I16" t="s">
        <v>11</v>
      </c>
      <c r="J16" t="s">
        <v>120</v>
      </c>
      <c r="K16" t="s">
        <v>151</v>
      </c>
      <c r="L16" t="s">
        <v>141</v>
      </c>
      <c r="M16" s="5">
        <v>138</v>
      </c>
    </row>
    <row r="17" spans="1:13" x14ac:dyDescent="0.15">
      <c r="A17" s="2">
        <v>45639</v>
      </c>
      <c r="B17" s="3">
        <f t="shared" si="2"/>
        <v>2025</v>
      </c>
      <c r="C17" t="str">
        <f t="shared" si="0"/>
        <v>2024-2025</v>
      </c>
      <c r="D17" t="s">
        <v>160</v>
      </c>
      <c r="E17" t="s">
        <v>58</v>
      </c>
      <c r="F17" t="str">
        <f t="shared" si="1"/>
        <v>New South Wales</v>
      </c>
      <c r="G17" t="s">
        <v>10</v>
      </c>
      <c r="H17">
        <v>2790</v>
      </c>
      <c r="I17" t="s">
        <v>11</v>
      </c>
      <c r="J17" t="s">
        <v>130</v>
      </c>
      <c r="K17" t="s">
        <v>151</v>
      </c>
      <c r="L17" t="s">
        <v>141</v>
      </c>
      <c r="M17" s="5">
        <v>503</v>
      </c>
    </row>
    <row r="18" spans="1:13" x14ac:dyDescent="0.15">
      <c r="A18" s="2">
        <v>45322</v>
      </c>
      <c r="B18" s="3">
        <f t="shared" si="2"/>
        <v>2024</v>
      </c>
      <c r="C18" t="str">
        <f t="shared" si="0"/>
        <v>2023-2024</v>
      </c>
      <c r="D18" t="s">
        <v>160</v>
      </c>
      <c r="E18" t="s">
        <v>107</v>
      </c>
      <c r="F18" t="str">
        <f t="shared" si="1"/>
        <v>New South Wales</v>
      </c>
      <c r="G18" t="s">
        <v>10</v>
      </c>
      <c r="H18">
        <v>2020</v>
      </c>
      <c r="I18" t="s">
        <v>11</v>
      </c>
      <c r="J18" t="s">
        <v>124</v>
      </c>
      <c r="K18" t="s">
        <v>155</v>
      </c>
      <c r="L18" t="s">
        <v>145</v>
      </c>
      <c r="M18" s="5">
        <v>46</v>
      </c>
    </row>
    <row r="19" spans="1:13" x14ac:dyDescent="0.15">
      <c r="A19" s="2">
        <v>45573</v>
      </c>
      <c r="B19" s="3">
        <f t="shared" si="2"/>
        <v>2025</v>
      </c>
      <c r="C19" t="str">
        <f t="shared" si="0"/>
        <v>2024-2025</v>
      </c>
      <c r="D19" t="s">
        <v>161</v>
      </c>
      <c r="E19" t="s">
        <v>27</v>
      </c>
      <c r="F19" t="str">
        <f t="shared" si="1"/>
        <v>Western Australia</v>
      </c>
      <c r="G19" t="s">
        <v>28</v>
      </c>
      <c r="H19">
        <v>6030</v>
      </c>
      <c r="I19" t="s">
        <v>11</v>
      </c>
      <c r="J19" t="s">
        <v>119</v>
      </c>
      <c r="K19" t="s">
        <v>153</v>
      </c>
      <c r="L19" t="s">
        <v>143</v>
      </c>
      <c r="M19" s="5">
        <v>799</v>
      </c>
    </row>
    <row r="20" spans="1:13" x14ac:dyDescent="0.15">
      <c r="A20" s="2">
        <v>45591</v>
      </c>
      <c r="B20" s="3">
        <f t="shared" si="2"/>
        <v>2025</v>
      </c>
      <c r="C20" t="str">
        <f t="shared" si="0"/>
        <v>2024-2025</v>
      </c>
      <c r="D20" t="s">
        <v>161</v>
      </c>
      <c r="E20" t="s">
        <v>27</v>
      </c>
      <c r="F20" t="str">
        <f t="shared" si="1"/>
        <v>Western Australia</v>
      </c>
      <c r="G20" t="s">
        <v>28</v>
      </c>
      <c r="H20">
        <v>6030</v>
      </c>
      <c r="I20" t="s">
        <v>11</v>
      </c>
      <c r="J20" t="s">
        <v>119</v>
      </c>
      <c r="K20" t="s">
        <v>153</v>
      </c>
      <c r="L20" t="s">
        <v>143</v>
      </c>
      <c r="M20" s="5">
        <v>218</v>
      </c>
    </row>
    <row r="21" spans="1:13" x14ac:dyDescent="0.15">
      <c r="A21" s="2">
        <v>45509</v>
      </c>
      <c r="B21" s="3">
        <f t="shared" si="2"/>
        <v>2025</v>
      </c>
      <c r="C21" t="str">
        <f t="shared" si="0"/>
        <v>2024-2025</v>
      </c>
      <c r="D21" t="s">
        <v>160</v>
      </c>
      <c r="E21" t="s">
        <v>102</v>
      </c>
      <c r="F21" t="str">
        <f t="shared" si="1"/>
        <v>Queensland</v>
      </c>
      <c r="G21" t="s">
        <v>19</v>
      </c>
      <c r="H21">
        <v>4825</v>
      </c>
      <c r="I21" t="s">
        <v>11</v>
      </c>
      <c r="J21" t="s">
        <v>131</v>
      </c>
      <c r="K21" t="s">
        <v>157</v>
      </c>
      <c r="L21" t="s">
        <v>147</v>
      </c>
      <c r="M21" s="5">
        <v>228</v>
      </c>
    </row>
    <row r="22" spans="1:13" x14ac:dyDescent="0.15">
      <c r="A22" s="2">
        <v>45533</v>
      </c>
      <c r="B22" s="3">
        <f t="shared" si="2"/>
        <v>2025</v>
      </c>
      <c r="C22" t="str">
        <f t="shared" si="0"/>
        <v>2024-2025</v>
      </c>
      <c r="D22" t="s">
        <v>160</v>
      </c>
      <c r="E22" t="s">
        <v>16</v>
      </c>
      <c r="F22" t="str">
        <f t="shared" si="1"/>
        <v>South Australia</v>
      </c>
      <c r="G22" t="s">
        <v>17</v>
      </c>
      <c r="H22">
        <v>5168</v>
      </c>
      <c r="I22" t="s">
        <v>11</v>
      </c>
      <c r="J22" t="s">
        <v>132</v>
      </c>
      <c r="K22" t="s">
        <v>153</v>
      </c>
      <c r="L22" t="s">
        <v>143</v>
      </c>
      <c r="M22" s="5">
        <v>249</v>
      </c>
    </row>
    <row r="23" spans="1:13" x14ac:dyDescent="0.15">
      <c r="A23" s="2">
        <v>45439</v>
      </c>
      <c r="B23" s="3">
        <f t="shared" si="2"/>
        <v>2024</v>
      </c>
      <c r="C23" t="str">
        <f t="shared" si="0"/>
        <v>2023-2024</v>
      </c>
      <c r="D23" t="s">
        <v>160</v>
      </c>
      <c r="E23" t="s">
        <v>100</v>
      </c>
      <c r="F23" t="str">
        <f t="shared" si="1"/>
        <v>New South Wales</v>
      </c>
      <c r="G23" t="s">
        <v>10</v>
      </c>
      <c r="H23">
        <v>2800</v>
      </c>
      <c r="I23" t="s">
        <v>11</v>
      </c>
      <c r="J23" t="s">
        <v>130</v>
      </c>
      <c r="K23" t="s">
        <v>155</v>
      </c>
      <c r="L23" t="s">
        <v>145</v>
      </c>
      <c r="M23" s="5">
        <v>225</v>
      </c>
    </row>
    <row r="24" spans="1:13" x14ac:dyDescent="0.15">
      <c r="A24" s="2">
        <v>45464</v>
      </c>
      <c r="B24" s="3">
        <f t="shared" si="2"/>
        <v>2024</v>
      </c>
      <c r="C24" t="str">
        <f t="shared" si="0"/>
        <v>2023-2024</v>
      </c>
      <c r="D24" t="s">
        <v>160</v>
      </c>
      <c r="E24" t="s">
        <v>68</v>
      </c>
      <c r="F24" t="str">
        <f t="shared" si="1"/>
        <v>Victoria</v>
      </c>
      <c r="G24" t="s">
        <v>26</v>
      </c>
      <c r="H24">
        <v>3429</v>
      </c>
      <c r="I24" t="s">
        <v>11</v>
      </c>
      <c r="J24" t="s">
        <v>127</v>
      </c>
      <c r="K24" t="s">
        <v>153</v>
      </c>
      <c r="L24" t="s">
        <v>143</v>
      </c>
      <c r="M24" s="5">
        <v>500</v>
      </c>
    </row>
    <row r="25" spans="1:13" x14ac:dyDescent="0.15">
      <c r="A25" s="2">
        <v>45979</v>
      </c>
      <c r="B25" s="3">
        <f t="shared" si="2"/>
        <v>2026</v>
      </c>
      <c r="C25" t="str">
        <f t="shared" si="0"/>
        <v>2025-2026</v>
      </c>
      <c r="D25" t="s">
        <v>160</v>
      </c>
      <c r="E25" t="s">
        <v>53</v>
      </c>
      <c r="F25" t="str">
        <f t="shared" si="1"/>
        <v>Queensland</v>
      </c>
      <c r="G25" t="s">
        <v>19</v>
      </c>
      <c r="H25">
        <v>4012</v>
      </c>
      <c r="I25" t="s">
        <v>11</v>
      </c>
      <c r="J25" t="s">
        <v>129</v>
      </c>
      <c r="K25" t="s">
        <v>153</v>
      </c>
      <c r="L25" t="s">
        <v>143</v>
      </c>
      <c r="M25" s="5">
        <v>599</v>
      </c>
    </row>
    <row r="26" spans="1:13" x14ac:dyDescent="0.15">
      <c r="A26" s="2">
        <v>45783</v>
      </c>
      <c r="B26" s="3">
        <f t="shared" si="2"/>
        <v>2025</v>
      </c>
      <c r="C26" t="str">
        <f t="shared" si="0"/>
        <v>2024-2025</v>
      </c>
      <c r="D26" t="s">
        <v>160</v>
      </c>
      <c r="E26" t="s">
        <v>36</v>
      </c>
      <c r="F26" t="str">
        <f t="shared" si="1"/>
        <v>New South Wales</v>
      </c>
      <c r="G26" t="s">
        <v>10</v>
      </c>
      <c r="H26">
        <v>2539</v>
      </c>
      <c r="I26" t="s">
        <v>11</v>
      </c>
      <c r="J26" t="s">
        <v>121</v>
      </c>
      <c r="K26" t="s">
        <v>154</v>
      </c>
      <c r="L26" t="s">
        <v>144</v>
      </c>
      <c r="M26" s="5">
        <v>442</v>
      </c>
    </row>
    <row r="27" spans="1:13" x14ac:dyDescent="0.15">
      <c r="A27" s="2">
        <v>45374</v>
      </c>
      <c r="B27" s="3">
        <f t="shared" si="2"/>
        <v>2024</v>
      </c>
      <c r="C27" t="str">
        <f t="shared" si="0"/>
        <v>2023-2024</v>
      </c>
      <c r="D27" t="s">
        <v>161</v>
      </c>
      <c r="E27" t="s">
        <v>90</v>
      </c>
      <c r="F27" t="str">
        <f t="shared" si="1"/>
        <v>New South Wales</v>
      </c>
      <c r="G27" t="s">
        <v>10</v>
      </c>
      <c r="H27">
        <v>2650</v>
      </c>
      <c r="I27" t="s">
        <v>11</v>
      </c>
      <c r="J27" t="s">
        <v>130</v>
      </c>
      <c r="K27" t="s">
        <v>154</v>
      </c>
      <c r="L27" t="s">
        <v>144</v>
      </c>
      <c r="M27" s="5">
        <v>322</v>
      </c>
    </row>
    <row r="28" spans="1:13" x14ac:dyDescent="0.15">
      <c r="A28" s="2">
        <v>45424</v>
      </c>
      <c r="B28" s="3">
        <f t="shared" si="2"/>
        <v>2024</v>
      </c>
      <c r="C28" t="str">
        <f t="shared" si="0"/>
        <v>2023-2024</v>
      </c>
      <c r="D28" t="s">
        <v>160</v>
      </c>
      <c r="E28" t="s">
        <v>80</v>
      </c>
      <c r="F28" t="str">
        <f t="shared" si="1"/>
        <v>New South Wales</v>
      </c>
      <c r="G28" t="s">
        <v>10</v>
      </c>
      <c r="H28">
        <v>2120</v>
      </c>
      <c r="I28" t="s">
        <v>11</v>
      </c>
      <c r="J28" t="s">
        <v>123</v>
      </c>
      <c r="K28" t="s">
        <v>156</v>
      </c>
      <c r="L28" t="s">
        <v>146</v>
      </c>
      <c r="M28" s="5">
        <v>29</v>
      </c>
    </row>
    <row r="29" spans="1:13" x14ac:dyDescent="0.15">
      <c r="A29" s="2">
        <v>45493</v>
      </c>
      <c r="B29" s="3">
        <f t="shared" si="2"/>
        <v>2025</v>
      </c>
      <c r="C29" t="str">
        <f t="shared" si="0"/>
        <v>2024-2025</v>
      </c>
      <c r="D29" t="s">
        <v>160</v>
      </c>
      <c r="E29" t="s">
        <v>103</v>
      </c>
      <c r="F29" t="str">
        <f t="shared" si="1"/>
        <v>Victoria</v>
      </c>
      <c r="G29" t="s">
        <v>26</v>
      </c>
      <c r="H29">
        <v>3550</v>
      </c>
      <c r="I29" t="s">
        <v>11</v>
      </c>
      <c r="J29" t="s">
        <v>127</v>
      </c>
      <c r="K29" t="s">
        <v>153</v>
      </c>
      <c r="L29" t="s">
        <v>143</v>
      </c>
      <c r="M29" s="5">
        <v>425</v>
      </c>
    </row>
    <row r="30" spans="1:13" x14ac:dyDescent="0.15">
      <c r="A30" s="2">
        <v>45967</v>
      </c>
      <c r="B30" s="3">
        <f t="shared" si="2"/>
        <v>2026</v>
      </c>
      <c r="C30" t="str">
        <f t="shared" si="0"/>
        <v>2025-2026</v>
      </c>
      <c r="D30" t="s">
        <v>160</v>
      </c>
      <c r="E30" t="s">
        <v>84</v>
      </c>
      <c r="F30" t="str">
        <f t="shared" si="1"/>
        <v>Western Australia</v>
      </c>
      <c r="G30" t="s">
        <v>28</v>
      </c>
      <c r="H30">
        <v>6280</v>
      </c>
      <c r="I30" t="s">
        <v>11</v>
      </c>
      <c r="J30" t="s">
        <v>133</v>
      </c>
      <c r="K30" t="s">
        <v>151</v>
      </c>
      <c r="L30" t="s">
        <v>141</v>
      </c>
      <c r="M30" s="5">
        <v>437</v>
      </c>
    </row>
    <row r="31" spans="1:13" x14ac:dyDescent="0.15">
      <c r="A31" s="2">
        <v>45773</v>
      </c>
      <c r="B31" s="3">
        <f t="shared" si="2"/>
        <v>2025</v>
      </c>
      <c r="C31" t="str">
        <f t="shared" si="0"/>
        <v>2024-2025</v>
      </c>
      <c r="D31" t="s">
        <v>160</v>
      </c>
      <c r="E31" t="s">
        <v>25</v>
      </c>
      <c r="F31" t="str">
        <f t="shared" si="1"/>
        <v>Victoria</v>
      </c>
      <c r="G31" t="s">
        <v>26</v>
      </c>
      <c r="H31">
        <v>3066</v>
      </c>
      <c r="I31" t="s">
        <v>11</v>
      </c>
      <c r="J31" t="s">
        <v>126</v>
      </c>
      <c r="K31" t="s">
        <v>150</v>
      </c>
      <c r="L31" t="s">
        <v>140</v>
      </c>
      <c r="M31" s="5">
        <v>226</v>
      </c>
    </row>
    <row r="32" spans="1:13" x14ac:dyDescent="0.15">
      <c r="A32" s="2">
        <v>45307</v>
      </c>
      <c r="B32" s="3">
        <f t="shared" si="2"/>
        <v>2024</v>
      </c>
      <c r="C32" t="str">
        <f t="shared" si="0"/>
        <v>2023-2024</v>
      </c>
      <c r="D32" t="s">
        <v>160</v>
      </c>
      <c r="E32" t="s">
        <v>23</v>
      </c>
      <c r="F32" t="str">
        <f t="shared" si="1"/>
        <v>New South Wales</v>
      </c>
      <c r="G32" t="s">
        <v>10</v>
      </c>
      <c r="H32">
        <v>2830</v>
      </c>
      <c r="I32" t="s">
        <v>11</v>
      </c>
      <c r="J32" t="s">
        <v>130</v>
      </c>
      <c r="K32" t="s">
        <v>150</v>
      </c>
      <c r="L32" t="s">
        <v>140</v>
      </c>
      <c r="M32" s="5">
        <v>612</v>
      </c>
    </row>
    <row r="33" spans="1:13" x14ac:dyDescent="0.15">
      <c r="A33" s="2">
        <v>45342</v>
      </c>
      <c r="B33" s="3">
        <f t="shared" si="2"/>
        <v>2024</v>
      </c>
      <c r="C33" t="str">
        <f t="shared" si="0"/>
        <v>2023-2024</v>
      </c>
      <c r="D33" t="s">
        <v>160</v>
      </c>
      <c r="E33" t="s">
        <v>63</v>
      </c>
      <c r="F33" t="str">
        <f t="shared" si="1"/>
        <v>Queensland</v>
      </c>
      <c r="G33" t="s">
        <v>19</v>
      </c>
      <c r="H33">
        <v>4068</v>
      </c>
      <c r="I33" t="s">
        <v>11</v>
      </c>
      <c r="J33" t="s">
        <v>129</v>
      </c>
      <c r="K33" t="s">
        <v>153</v>
      </c>
      <c r="L33" t="s">
        <v>143</v>
      </c>
      <c r="M33" s="5">
        <v>163</v>
      </c>
    </row>
    <row r="34" spans="1:13" x14ac:dyDescent="0.15">
      <c r="A34" s="2">
        <v>45572</v>
      </c>
      <c r="B34" s="3">
        <f t="shared" si="2"/>
        <v>2025</v>
      </c>
      <c r="C34" t="str">
        <f t="shared" si="0"/>
        <v>2024-2025</v>
      </c>
      <c r="D34" t="s">
        <v>160</v>
      </c>
      <c r="E34" t="s">
        <v>74</v>
      </c>
      <c r="F34" t="str">
        <f t="shared" si="1"/>
        <v>Victoria</v>
      </c>
      <c r="G34" t="s">
        <v>26</v>
      </c>
      <c r="H34">
        <v>3500</v>
      </c>
      <c r="I34" t="s">
        <v>11</v>
      </c>
      <c r="J34" t="s">
        <v>127</v>
      </c>
      <c r="K34" t="s">
        <v>150</v>
      </c>
      <c r="L34" t="s">
        <v>140</v>
      </c>
      <c r="M34" s="5">
        <v>548</v>
      </c>
    </row>
    <row r="35" spans="1:13" x14ac:dyDescent="0.15">
      <c r="A35" s="2">
        <v>45900</v>
      </c>
      <c r="B35" s="3">
        <f t="shared" si="2"/>
        <v>2026</v>
      </c>
      <c r="C35" t="str">
        <f t="shared" si="0"/>
        <v>2025-2026</v>
      </c>
      <c r="D35" t="s">
        <v>160</v>
      </c>
      <c r="E35" t="s">
        <v>71</v>
      </c>
      <c r="F35" t="str">
        <f t="shared" si="1"/>
        <v>Victoria</v>
      </c>
      <c r="G35" t="s">
        <v>26</v>
      </c>
      <c r="H35">
        <v>3131</v>
      </c>
      <c r="I35" t="s">
        <v>11</v>
      </c>
      <c r="J35" t="s">
        <v>125</v>
      </c>
      <c r="K35" t="s">
        <v>153</v>
      </c>
      <c r="L35" t="s">
        <v>143</v>
      </c>
      <c r="M35" s="5">
        <v>588</v>
      </c>
    </row>
    <row r="36" spans="1:13" x14ac:dyDescent="0.15">
      <c r="A36" s="2">
        <v>45659</v>
      </c>
      <c r="B36" s="3">
        <f t="shared" si="2"/>
        <v>2025</v>
      </c>
      <c r="C36" t="str">
        <f t="shared" si="0"/>
        <v>2024-2025</v>
      </c>
      <c r="D36" t="s">
        <v>160</v>
      </c>
      <c r="E36" t="s">
        <v>22</v>
      </c>
      <c r="F36" t="str">
        <f t="shared" si="1"/>
        <v>New South Wales</v>
      </c>
      <c r="G36" t="s">
        <v>10</v>
      </c>
      <c r="H36">
        <v>2116</v>
      </c>
      <c r="I36" t="s">
        <v>11</v>
      </c>
      <c r="J36" t="s">
        <v>123</v>
      </c>
      <c r="K36" t="s">
        <v>151</v>
      </c>
      <c r="L36" t="s">
        <v>141</v>
      </c>
      <c r="M36" s="5">
        <v>157</v>
      </c>
    </row>
    <row r="37" spans="1:13" x14ac:dyDescent="0.15">
      <c r="A37" s="2">
        <v>45588</v>
      </c>
      <c r="B37" s="3">
        <f t="shared" si="2"/>
        <v>2025</v>
      </c>
      <c r="C37" t="str">
        <f t="shared" si="0"/>
        <v>2024-2025</v>
      </c>
      <c r="D37" t="s">
        <v>160</v>
      </c>
      <c r="E37" t="s">
        <v>40</v>
      </c>
      <c r="F37" t="str">
        <f t="shared" si="1"/>
        <v>South Australia</v>
      </c>
      <c r="G37" t="s">
        <v>17</v>
      </c>
      <c r="H37">
        <v>5169</v>
      </c>
      <c r="I37" t="s">
        <v>11</v>
      </c>
      <c r="J37" t="s">
        <v>132</v>
      </c>
      <c r="K37" t="s">
        <v>153</v>
      </c>
      <c r="L37" t="s">
        <v>143</v>
      </c>
      <c r="M37" s="5">
        <v>75</v>
      </c>
    </row>
    <row r="38" spans="1:13" x14ac:dyDescent="0.15">
      <c r="A38" s="2">
        <v>45896</v>
      </c>
      <c r="B38" s="3">
        <f t="shared" si="2"/>
        <v>2026</v>
      </c>
      <c r="C38" t="str">
        <f t="shared" si="0"/>
        <v>2025-2026</v>
      </c>
      <c r="D38" t="s">
        <v>160</v>
      </c>
      <c r="E38" t="s">
        <v>35</v>
      </c>
      <c r="F38" t="str">
        <f t="shared" si="1"/>
        <v>Victoria</v>
      </c>
      <c r="G38" t="s">
        <v>26</v>
      </c>
      <c r="H38">
        <v>3280</v>
      </c>
      <c r="I38" t="s">
        <v>11</v>
      </c>
      <c r="J38" t="s">
        <v>127</v>
      </c>
      <c r="K38" t="s">
        <v>151</v>
      </c>
      <c r="L38" t="s">
        <v>141</v>
      </c>
      <c r="M38" s="5">
        <v>578</v>
      </c>
    </row>
    <row r="39" spans="1:13" x14ac:dyDescent="0.15">
      <c r="A39" s="2">
        <v>45999</v>
      </c>
      <c r="B39" s="3">
        <f t="shared" si="2"/>
        <v>2026</v>
      </c>
      <c r="C39" t="str">
        <f t="shared" si="0"/>
        <v>2025-2026</v>
      </c>
      <c r="D39" t="s">
        <v>160</v>
      </c>
      <c r="E39" t="s">
        <v>77</v>
      </c>
      <c r="F39" t="str">
        <f t="shared" si="1"/>
        <v>Victoria</v>
      </c>
      <c r="G39" t="s">
        <v>26</v>
      </c>
      <c r="H39">
        <v>3018</v>
      </c>
      <c r="I39" t="s">
        <v>11</v>
      </c>
      <c r="J39" t="s">
        <v>126</v>
      </c>
      <c r="K39" t="s">
        <v>153</v>
      </c>
      <c r="L39" t="s">
        <v>143</v>
      </c>
      <c r="M39" s="5">
        <v>96</v>
      </c>
    </row>
    <row r="40" spans="1:13" x14ac:dyDescent="0.15">
      <c r="A40" s="2">
        <v>45730</v>
      </c>
      <c r="B40" s="3">
        <f t="shared" si="2"/>
        <v>2025</v>
      </c>
      <c r="C40" t="str">
        <f t="shared" si="0"/>
        <v>2024-2025</v>
      </c>
      <c r="D40" t="s">
        <v>160</v>
      </c>
      <c r="E40" t="s">
        <v>106</v>
      </c>
      <c r="F40" t="str">
        <f t="shared" si="1"/>
        <v>Queensland</v>
      </c>
      <c r="G40" t="s">
        <v>19</v>
      </c>
      <c r="H40">
        <v>4558</v>
      </c>
      <c r="I40" t="s">
        <v>11</v>
      </c>
      <c r="J40" t="s">
        <v>134</v>
      </c>
      <c r="K40" t="s">
        <v>151</v>
      </c>
      <c r="L40" t="s">
        <v>141</v>
      </c>
      <c r="M40" s="5">
        <v>455</v>
      </c>
    </row>
    <row r="41" spans="1:13" x14ac:dyDescent="0.15">
      <c r="A41" s="2">
        <v>45785</v>
      </c>
      <c r="B41" s="3">
        <f t="shared" si="2"/>
        <v>2025</v>
      </c>
      <c r="C41" t="str">
        <f t="shared" si="0"/>
        <v>2024-2025</v>
      </c>
      <c r="D41" t="s">
        <v>160</v>
      </c>
      <c r="E41" t="s">
        <v>69</v>
      </c>
      <c r="F41" t="str">
        <f t="shared" si="1"/>
        <v>Victoria</v>
      </c>
      <c r="G41" t="s">
        <v>26</v>
      </c>
      <c r="H41">
        <v>3148</v>
      </c>
      <c r="I41" t="s">
        <v>11</v>
      </c>
      <c r="J41" t="s">
        <v>125</v>
      </c>
      <c r="K41" t="s">
        <v>150</v>
      </c>
      <c r="L41" t="s">
        <v>140</v>
      </c>
      <c r="M41" s="5">
        <v>415</v>
      </c>
    </row>
    <row r="42" spans="1:13" x14ac:dyDescent="0.15">
      <c r="A42" s="2">
        <v>45603</v>
      </c>
      <c r="B42" s="3">
        <f t="shared" si="2"/>
        <v>2025</v>
      </c>
      <c r="C42" t="str">
        <f t="shared" si="0"/>
        <v>2024-2025</v>
      </c>
      <c r="D42" t="s">
        <v>161</v>
      </c>
      <c r="E42" t="s">
        <v>83</v>
      </c>
      <c r="F42" t="str">
        <f t="shared" si="1"/>
        <v>Victoria</v>
      </c>
      <c r="G42" t="s">
        <v>26</v>
      </c>
      <c r="H42">
        <v>3551</v>
      </c>
      <c r="I42" t="s">
        <v>11</v>
      </c>
      <c r="J42" t="s">
        <v>127</v>
      </c>
      <c r="K42" t="s">
        <v>151</v>
      </c>
      <c r="L42" t="s">
        <v>141</v>
      </c>
      <c r="M42" s="5">
        <v>630</v>
      </c>
    </row>
    <row r="43" spans="1:13" x14ac:dyDescent="0.15">
      <c r="A43" s="2">
        <v>45337</v>
      </c>
      <c r="B43" s="3">
        <f t="shared" si="2"/>
        <v>2024</v>
      </c>
      <c r="C43" t="str">
        <f t="shared" si="0"/>
        <v>2023-2024</v>
      </c>
      <c r="D43" t="s">
        <v>160</v>
      </c>
      <c r="E43" t="s">
        <v>68</v>
      </c>
      <c r="F43" t="str">
        <f t="shared" si="1"/>
        <v>Victoria</v>
      </c>
      <c r="G43" t="s">
        <v>26</v>
      </c>
      <c r="H43">
        <v>3429</v>
      </c>
      <c r="I43" t="s">
        <v>11</v>
      </c>
      <c r="J43" t="s">
        <v>127</v>
      </c>
      <c r="K43" t="s">
        <v>153</v>
      </c>
      <c r="L43" t="s">
        <v>143</v>
      </c>
      <c r="M43" s="5">
        <v>416</v>
      </c>
    </row>
    <row r="44" spans="1:13" x14ac:dyDescent="0.15">
      <c r="A44" s="2">
        <v>45793</v>
      </c>
      <c r="B44" s="3">
        <f t="shared" si="2"/>
        <v>2025</v>
      </c>
      <c r="C44" t="str">
        <f t="shared" si="0"/>
        <v>2024-2025</v>
      </c>
      <c r="D44" t="s">
        <v>161</v>
      </c>
      <c r="E44" t="s">
        <v>90</v>
      </c>
      <c r="F44" t="str">
        <f t="shared" si="1"/>
        <v>New South Wales</v>
      </c>
      <c r="G44" t="s">
        <v>10</v>
      </c>
      <c r="H44">
        <v>2650</v>
      </c>
      <c r="I44" t="s">
        <v>11</v>
      </c>
      <c r="J44" t="s">
        <v>130</v>
      </c>
      <c r="K44" t="s">
        <v>151</v>
      </c>
      <c r="L44" t="s">
        <v>141</v>
      </c>
      <c r="M44" s="5">
        <v>672</v>
      </c>
    </row>
    <row r="45" spans="1:13" x14ac:dyDescent="0.15">
      <c r="A45" s="2">
        <v>45468</v>
      </c>
      <c r="B45" s="3">
        <f t="shared" si="2"/>
        <v>2024</v>
      </c>
      <c r="C45" t="str">
        <f t="shared" si="0"/>
        <v>2023-2024</v>
      </c>
      <c r="D45" t="s">
        <v>160</v>
      </c>
      <c r="E45" t="s">
        <v>107</v>
      </c>
      <c r="F45" t="str">
        <f t="shared" si="1"/>
        <v>New South Wales</v>
      </c>
      <c r="G45" t="s">
        <v>10</v>
      </c>
      <c r="H45">
        <v>2020</v>
      </c>
      <c r="I45" t="s">
        <v>11</v>
      </c>
      <c r="J45" t="s">
        <v>124</v>
      </c>
      <c r="K45" t="s">
        <v>158</v>
      </c>
      <c r="L45" t="s">
        <v>148</v>
      </c>
      <c r="M45" s="5">
        <v>344</v>
      </c>
    </row>
    <row r="46" spans="1:13" x14ac:dyDescent="0.15">
      <c r="A46" s="2">
        <v>45688</v>
      </c>
      <c r="B46" s="3">
        <f t="shared" si="2"/>
        <v>2025</v>
      </c>
      <c r="C46" t="str">
        <f t="shared" si="0"/>
        <v>2024-2025</v>
      </c>
      <c r="D46" t="s">
        <v>160</v>
      </c>
      <c r="E46" t="s">
        <v>100</v>
      </c>
      <c r="F46" t="str">
        <f t="shared" si="1"/>
        <v>New South Wales</v>
      </c>
      <c r="G46" t="s">
        <v>10</v>
      </c>
      <c r="H46">
        <v>2800</v>
      </c>
      <c r="I46" t="s">
        <v>11</v>
      </c>
      <c r="J46" t="s">
        <v>130</v>
      </c>
      <c r="K46" t="s">
        <v>156</v>
      </c>
      <c r="L46" t="s">
        <v>146</v>
      </c>
      <c r="M46" s="5">
        <v>773</v>
      </c>
    </row>
    <row r="47" spans="1:13" x14ac:dyDescent="0.15">
      <c r="A47" s="2">
        <v>45698</v>
      </c>
      <c r="B47" s="3">
        <f t="shared" si="2"/>
        <v>2025</v>
      </c>
      <c r="C47" t="str">
        <f t="shared" si="0"/>
        <v>2024-2025</v>
      </c>
      <c r="D47" t="s">
        <v>160</v>
      </c>
      <c r="E47" t="s">
        <v>69</v>
      </c>
      <c r="F47" t="str">
        <f t="shared" si="1"/>
        <v>Victoria</v>
      </c>
      <c r="G47" t="s">
        <v>26</v>
      </c>
      <c r="H47">
        <v>3148</v>
      </c>
      <c r="I47" t="s">
        <v>11</v>
      </c>
      <c r="J47" t="s">
        <v>125</v>
      </c>
      <c r="K47" t="s">
        <v>151</v>
      </c>
      <c r="L47" t="s">
        <v>141</v>
      </c>
      <c r="M47" s="5">
        <v>763</v>
      </c>
    </row>
    <row r="48" spans="1:13" x14ac:dyDescent="0.15">
      <c r="A48" s="2">
        <v>45958</v>
      </c>
      <c r="B48" s="3">
        <f t="shared" si="2"/>
        <v>2026</v>
      </c>
      <c r="C48" t="str">
        <f t="shared" si="0"/>
        <v>2025-2026</v>
      </c>
      <c r="D48" t="s">
        <v>160</v>
      </c>
      <c r="E48" t="s">
        <v>16</v>
      </c>
      <c r="F48" t="str">
        <f t="shared" si="1"/>
        <v>South Australia</v>
      </c>
      <c r="G48" t="s">
        <v>17</v>
      </c>
      <c r="H48">
        <v>5168</v>
      </c>
      <c r="I48" t="s">
        <v>11</v>
      </c>
      <c r="J48" t="s">
        <v>132</v>
      </c>
      <c r="K48" t="s">
        <v>155</v>
      </c>
      <c r="L48" t="s">
        <v>145</v>
      </c>
      <c r="M48" s="5">
        <v>472</v>
      </c>
    </row>
    <row r="49" spans="1:13" x14ac:dyDescent="0.15">
      <c r="A49" s="2">
        <v>45906</v>
      </c>
      <c r="B49" s="3">
        <f t="shared" si="2"/>
        <v>2026</v>
      </c>
      <c r="C49" t="str">
        <f t="shared" si="0"/>
        <v>2025-2026</v>
      </c>
      <c r="D49" t="s">
        <v>160</v>
      </c>
      <c r="E49" t="s">
        <v>54</v>
      </c>
      <c r="F49" t="str">
        <f t="shared" si="1"/>
        <v>New South Wales</v>
      </c>
      <c r="G49" t="s">
        <v>10</v>
      </c>
      <c r="H49">
        <v>2750</v>
      </c>
      <c r="I49" t="s">
        <v>11</v>
      </c>
      <c r="J49" t="s">
        <v>130</v>
      </c>
      <c r="K49" t="s">
        <v>152</v>
      </c>
      <c r="L49" t="s">
        <v>142</v>
      </c>
      <c r="M49" s="5">
        <v>521</v>
      </c>
    </row>
    <row r="50" spans="1:13" x14ac:dyDescent="0.15">
      <c r="A50" s="2">
        <v>45322</v>
      </c>
      <c r="B50" s="3">
        <f t="shared" si="2"/>
        <v>2024</v>
      </c>
      <c r="C50" t="str">
        <f t="shared" si="0"/>
        <v>2023-2024</v>
      </c>
      <c r="D50" t="s">
        <v>160</v>
      </c>
      <c r="E50" t="s">
        <v>18</v>
      </c>
      <c r="F50" t="str">
        <f t="shared" si="1"/>
        <v>Queensland</v>
      </c>
      <c r="G50" t="s">
        <v>19</v>
      </c>
      <c r="H50">
        <v>4802</v>
      </c>
      <c r="I50" t="s">
        <v>11</v>
      </c>
      <c r="J50" t="s">
        <v>131</v>
      </c>
      <c r="K50" t="s">
        <v>154</v>
      </c>
      <c r="L50" t="s">
        <v>144</v>
      </c>
      <c r="M50" s="5">
        <v>756</v>
      </c>
    </row>
    <row r="51" spans="1:13" x14ac:dyDescent="0.15">
      <c r="A51" s="2">
        <v>45510</v>
      </c>
      <c r="B51" s="3">
        <f t="shared" si="2"/>
        <v>2025</v>
      </c>
      <c r="C51" t="str">
        <f t="shared" si="0"/>
        <v>2024-2025</v>
      </c>
      <c r="D51" t="s">
        <v>160</v>
      </c>
      <c r="E51" t="s">
        <v>66</v>
      </c>
      <c r="F51" t="str">
        <f t="shared" si="1"/>
        <v>Western Australia</v>
      </c>
      <c r="G51" t="s">
        <v>28</v>
      </c>
      <c r="H51">
        <v>6330</v>
      </c>
      <c r="I51" t="s">
        <v>11</v>
      </c>
      <c r="J51" t="s">
        <v>133</v>
      </c>
      <c r="K51" t="s">
        <v>153</v>
      </c>
      <c r="L51" t="s">
        <v>143</v>
      </c>
      <c r="M51" s="5">
        <v>630</v>
      </c>
    </row>
    <row r="52" spans="1:13" x14ac:dyDescent="0.15">
      <c r="A52" s="2">
        <v>45588</v>
      </c>
      <c r="B52" s="3">
        <f t="shared" si="2"/>
        <v>2025</v>
      </c>
      <c r="C52" t="str">
        <f t="shared" si="0"/>
        <v>2024-2025</v>
      </c>
      <c r="D52" t="s">
        <v>160</v>
      </c>
      <c r="E52" t="s">
        <v>114</v>
      </c>
      <c r="F52" t="str">
        <f t="shared" si="1"/>
        <v>Victoria</v>
      </c>
      <c r="G52" t="s">
        <v>26</v>
      </c>
      <c r="H52">
        <v>3353</v>
      </c>
      <c r="I52" t="s">
        <v>11</v>
      </c>
      <c r="J52" t="s">
        <v>127</v>
      </c>
      <c r="K52" t="s">
        <v>153</v>
      </c>
      <c r="L52" t="s">
        <v>143</v>
      </c>
      <c r="M52" s="5">
        <v>464</v>
      </c>
    </row>
    <row r="53" spans="1:13" x14ac:dyDescent="0.15">
      <c r="A53" s="2">
        <v>45945</v>
      </c>
      <c r="B53" s="3">
        <f t="shared" si="2"/>
        <v>2026</v>
      </c>
      <c r="C53" t="str">
        <f t="shared" si="0"/>
        <v>2025-2026</v>
      </c>
      <c r="D53" t="s">
        <v>160</v>
      </c>
      <c r="E53" t="s">
        <v>76</v>
      </c>
      <c r="F53" t="str">
        <f t="shared" si="1"/>
        <v>Queensland</v>
      </c>
      <c r="G53" t="s">
        <v>19</v>
      </c>
      <c r="H53">
        <v>4220</v>
      </c>
      <c r="I53" t="s">
        <v>11</v>
      </c>
      <c r="J53" t="s">
        <v>122</v>
      </c>
      <c r="K53" t="s">
        <v>154</v>
      </c>
      <c r="L53" t="s">
        <v>144</v>
      </c>
      <c r="M53" s="5">
        <v>709</v>
      </c>
    </row>
    <row r="54" spans="1:13" x14ac:dyDescent="0.15">
      <c r="A54" s="2">
        <v>45715</v>
      </c>
      <c r="B54" s="3">
        <f t="shared" si="2"/>
        <v>2025</v>
      </c>
      <c r="C54" t="str">
        <f t="shared" si="0"/>
        <v>2024-2025</v>
      </c>
      <c r="D54" t="s">
        <v>160</v>
      </c>
      <c r="E54" t="s">
        <v>108</v>
      </c>
      <c r="F54" t="str">
        <f t="shared" si="1"/>
        <v>Tasmania</v>
      </c>
      <c r="G54" t="s">
        <v>43</v>
      </c>
      <c r="H54">
        <v>7320</v>
      </c>
      <c r="I54" t="s">
        <v>11</v>
      </c>
      <c r="J54" t="s">
        <v>128</v>
      </c>
      <c r="K54" t="s">
        <v>151</v>
      </c>
      <c r="L54" t="s">
        <v>141</v>
      </c>
      <c r="M54" s="5">
        <v>328</v>
      </c>
    </row>
    <row r="55" spans="1:13" x14ac:dyDescent="0.15">
      <c r="A55" s="2">
        <v>45574</v>
      </c>
      <c r="B55" s="3">
        <f t="shared" si="2"/>
        <v>2025</v>
      </c>
      <c r="C55" t="str">
        <f t="shared" si="0"/>
        <v>2024-2025</v>
      </c>
      <c r="D55" t="s">
        <v>160</v>
      </c>
      <c r="E55" t="s">
        <v>72</v>
      </c>
      <c r="F55" t="str">
        <f t="shared" si="1"/>
        <v>Queensland</v>
      </c>
      <c r="G55" t="s">
        <v>19</v>
      </c>
      <c r="H55">
        <v>4870</v>
      </c>
      <c r="I55" t="s">
        <v>11</v>
      </c>
      <c r="J55" t="s">
        <v>131</v>
      </c>
      <c r="K55" t="s">
        <v>150</v>
      </c>
      <c r="L55" t="s">
        <v>140</v>
      </c>
      <c r="M55" s="5">
        <v>442</v>
      </c>
    </row>
    <row r="56" spans="1:13" x14ac:dyDescent="0.15">
      <c r="A56" s="2">
        <v>45950</v>
      </c>
      <c r="B56" s="3">
        <f t="shared" si="2"/>
        <v>2026</v>
      </c>
      <c r="C56" t="str">
        <f t="shared" si="0"/>
        <v>2025-2026</v>
      </c>
      <c r="D56" t="s">
        <v>160</v>
      </c>
      <c r="E56" t="s">
        <v>34</v>
      </c>
      <c r="F56" t="str">
        <f t="shared" si="1"/>
        <v>New South Wales</v>
      </c>
      <c r="G56" t="s">
        <v>10</v>
      </c>
      <c r="H56">
        <v>2560</v>
      </c>
      <c r="I56" t="s">
        <v>11</v>
      </c>
      <c r="J56" t="s">
        <v>121</v>
      </c>
      <c r="K56" t="s">
        <v>150</v>
      </c>
      <c r="L56" t="s">
        <v>140</v>
      </c>
      <c r="M56" s="5">
        <v>692</v>
      </c>
    </row>
    <row r="57" spans="1:13" x14ac:dyDescent="0.15">
      <c r="A57" s="2">
        <v>45638</v>
      </c>
      <c r="B57" s="3">
        <f t="shared" si="2"/>
        <v>2025</v>
      </c>
      <c r="C57" t="str">
        <f t="shared" si="0"/>
        <v>2024-2025</v>
      </c>
      <c r="D57" t="s">
        <v>160</v>
      </c>
      <c r="E57" t="s">
        <v>69</v>
      </c>
      <c r="F57" t="str">
        <f t="shared" si="1"/>
        <v>Victoria</v>
      </c>
      <c r="G57" t="s">
        <v>26</v>
      </c>
      <c r="H57">
        <v>3148</v>
      </c>
      <c r="I57" t="s">
        <v>11</v>
      </c>
      <c r="J57" t="s">
        <v>125</v>
      </c>
      <c r="K57" t="s">
        <v>150</v>
      </c>
      <c r="L57" t="s">
        <v>140</v>
      </c>
      <c r="M57" s="5">
        <v>719</v>
      </c>
    </row>
    <row r="58" spans="1:13" x14ac:dyDescent="0.15">
      <c r="A58" s="2">
        <v>45535</v>
      </c>
      <c r="B58" s="3">
        <f t="shared" si="2"/>
        <v>2025</v>
      </c>
      <c r="C58" t="str">
        <f t="shared" si="0"/>
        <v>2024-2025</v>
      </c>
      <c r="D58" t="s">
        <v>160</v>
      </c>
      <c r="E58" t="s">
        <v>9</v>
      </c>
      <c r="F58" t="str">
        <f t="shared" si="1"/>
        <v>New South Wales</v>
      </c>
      <c r="G58" t="s">
        <v>10</v>
      </c>
      <c r="H58">
        <v>2067</v>
      </c>
      <c r="I58" t="s">
        <v>11</v>
      </c>
      <c r="J58" t="s">
        <v>124</v>
      </c>
      <c r="K58" t="s">
        <v>153</v>
      </c>
      <c r="L58" t="s">
        <v>143</v>
      </c>
      <c r="M58" s="5">
        <v>379</v>
      </c>
    </row>
    <row r="59" spans="1:13" x14ac:dyDescent="0.15">
      <c r="A59" s="2">
        <v>45596</v>
      </c>
      <c r="B59" s="3">
        <f t="shared" si="2"/>
        <v>2025</v>
      </c>
      <c r="C59" t="str">
        <f t="shared" si="0"/>
        <v>2024-2025</v>
      </c>
      <c r="D59" t="s">
        <v>161</v>
      </c>
      <c r="E59" t="s">
        <v>32</v>
      </c>
      <c r="F59" t="str">
        <f t="shared" si="1"/>
        <v>Victoria</v>
      </c>
      <c r="G59" t="s">
        <v>26</v>
      </c>
      <c r="H59">
        <v>3977</v>
      </c>
      <c r="I59" t="s">
        <v>11</v>
      </c>
      <c r="J59" t="s">
        <v>135</v>
      </c>
      <c r="K59" t="s">
        <v>152</v>
      </c>
      <c r="L59" t="s">
        <v>142</v>
      </c>
      <c r="M59" s="5">
        <v>84</v>
      </c>
    </row>
    <row r="60" spans="1:13" x14ac:dyDescent="0.15">
      <c r="A60" s="2">
        <v>46005</v>
      </c>
      <c r="B60" s="3">
        <f t="shared" si="2"/>
        <v>2026</v>
      </c>
      <c r="C60" t="str">
        <f t="shared" si="0"/>
        <v>2025-2026</v>
      </c>
      <c r="D60" t="s">
        <v>160</v>
      </c>
      <c r="E60" t="s">
        <v>23</v>
      </c>
      <c r="F60" t="str">
        <f t="shared" si="1"/>
        <v>New South Wales</v>
      </c>
      <c r="G60" t="s">
        <v>10</v>
      </c>
      <c r="H60">
        <v>2830</v>
      </c>
      <c r="I60" t="s">
        <v>11</v>
      </c>
      <c r="J60" t="s">
        <v>130</v>
      </c>
      <c r="K60" t="s">
        <v>159</v>
      </c>
      <c r="L60" t="s">
        <v>149</v>
      </c>
      <c r="M60" s="5">
        <v>386</v>
      </c>
    </row>
    <row r="61" spans="1:13" x14ac:dyDescent="0.15">
      <c r="A61" s="2">
        <v>45550</v>
      </c>
      <c r="B61" s="3">
        <f t="shared" si="2"/>
        <v>2025</v>
      </c>
      <c r="C61" t="str">
        <f t="shared" si="0"/>
        <v>2024-2025</v>
      </c>
      <c r="D61" t="s">
        <v>160</v>
      </c>
      <c r="E61" t="s">
        <v>23</v>
      </c>
      <c r="F61" t="str">
        <f t="shared" si="1"/>
        <v>New South Wales</v>
      </c>
      <c r="G61" t="s">
        <v>10</v>
      </c>
      <c r="H61">
        <v>2830</v>
      </c>
      <c r="I61" t="s">
        <v>11</v>
      </c>
      <c r="J61" t="s">
        <v>130</v>
      </c>
      <c r="K61" t="s">
        <v>151</v>
      </c>
      <c r="L61" t="s">
        <v>141</v>
      </c>
      <c r="M61" s="5">
        <v>447</v>
      </c>
    </row>
    <row r="62" spans="1:13" x14ac:dyDescent="0.15">
      <c r="A62" s="2">
        <v>45861</v>
      </c>
      <c r="B62" s="3">
        <f t="shared" si="2"/>
        <v>2026</v>
      </c>
      <c r="C62" t="str">
        <f t="shared" si="0"/>
        <v>2025-2026</v>
      </c>
      <c r="D62" t="s">
        <v>160</v>
      </c>
      <c r="E62" t="s">
        <v>23</v>
      </c>
      <c r="F62" t="str">
        <f t="shared" si="1"/>
        <v>New South Wales</v>
      </c>
      <c r="G62" t="s">
        <v>10</v>
      </c>
      <c r="H62">
        <v>2830</v>
      </c>
      <c r="I62" t="s">
        <v>11</v>
      </c>
      <c r="J62" t="s">
        <v>130</v>
      </c>
      <c r="K62" t="s">
        <v>151</v>
      </c>
      <c r="L62" t="s">
        <v>141</v>
      </c>
      <c r="M62" s="5">
        <v>468</v>
      </c>
    </row>
    <row r="63" spans="1:13" x14ac:dyDescent="0.15">
      <c r="A63" s="2">
        <v>45646</v>
      </c>
      <c r="B63" s="3">
        <f t="shared" si="2"/>
        <v>2025</v>
      </c>
      <c r="C63" t="str">
        <f t="shared" si="0"/>
        <v>2024-2025</v>
      </c>
      <c r="D63" t="s">
        <v>161</v>
      </c>
      <c r="E63" t="s">
        <v>83</v>
      </c>
      <c r="F63" t="str">
        <f t="shared" si="1"/>
        <v>Victoria</v>
      </c>
      <c r="G63" t="s">
        <v>26</v>
      </c>
      <c r="H63">
        <v>3551</v>
      </c>
      <c r="I63" t="s">
        <v>11</v>
      </c>
      <c r="J63" t="s">
        <v>127</v>
      </c>
      <c r="K63" t="s">
        <v>155</v>
      </c>
      <c r="L63" t="s">
        <v>145</v>
      </c>
      <c r="M63" s="5">
        <v>629</v>
      </c>
    </row>
    <row r="64" spans="1:13" x14ac:dyDescent="0.15">
      <c r="A64" s="2">
        <v>45624</v>
      </c>
      <c r="B64" s="3">
        <f t="shared" si="2"/>
        <v>2025</v>
      </c>
      <c r="C64" t="str">
        <f t="shared" si="0"/>
        <v>2024-2025</v>
      </c>
      <c r="D64" t="s">
        <v>160</v>
      </c>
      <c r="E64" t="s">
        <v>88</v>
      </c>
      <c r="F64" t="str">
        <f t="shared" si="1"/>
        <v>Queensland</v>
      </c>
      <c r="G64" t="s">
        <v>19</v>
      </c>
      <c r="H64">
        <v>4570</v>
      </c>
      <c r="I64" t="s">
        <v>11</v>
      </c>
      <c r="J64" t="s">
        <v>134</v>
      </c>
      <c r="K64" t="s">
        <v>153</v>
      </c>
      <c r="L64" t="s">
        <v>143</v>
      </c>
      <c r="M64" s="5">
        <v>650</v>
      </c>
    </row>
    <row r="65" spans="1:13" x14ac:dyDescent="0.15">
      <c r="A65" s="2">
        <v>45473</v>
      </c>
      <c r="B65" s="3">
        <f t="shared" si="2"/>
        <v>2024</v>
      </c>
      <c r="C65" t="str">
        <f t="shared" si="0"/>
        <v>2023-2024</v>
      </c>
      <c r="D65" t="s">
        <v>160</v>
      </c>
      <c r="E65" t="s">
        <v>55</v>
      </c>
      <c r="F65" t="str">
        <f t="shared" si="1"/>
        <v>Queensland</v>
      </c>
      <c r="G65" t="s">
        <v>19</v>
      </c>
      <c r="H65">
        <v>4740</v>
      </c>
      <c r="I65" t="s">
        <v>11</v>
      </c>
      <c r="J65" t="s">
        <v>136</v>
      </c>
      <c r="K65" t="s">
        <v>153</v>
      </c>
      <c r="L65" t="s">
        <v>143</v>
      </c>
      <c r="M65" s="5">
        <v>672</v>
      </c>
    </row>
    <row r="66" spans="1:13" x14ac:dyDescent="0.15">
      <c r="A66" s="2">
        <v>45833</v>
      </c>
      <c r="B66" s="3">
        <f t="shared" si="2"/>
        <v>2025</v>
      </c>
      <c r="C66" t="str">
        <f t="shared" ref="C66:C129" si="3">IF(MONTH(A66) &gt;= 7, YEAR(A66) &amp; "-" &amp; YEAR(A66) + 1, YEAR(A66) - 1 &amp; "-" &amp; YEAR(A66))</f>
        <v>2024-2025</v>
      </c>
      <c r="D66" t="s">
        <v>160</v>
      </c>
      <c r="E66" t="s">
        <v>113</v>
      </c>
      <c r="F66" t="str">
        <f t="shared" ref="F66:F129" si="4">IF(G66="WA","Western Australia",
IF(G66="NSW","New South Wales",
IF(G66="QLD","Queensland",
IF(G66="VIC","Victoria",
IF(G66="TAS","Tasmania",
IF(G66="SA","South Australia",
IF(G66="NT","Northern Territory",
IF(G66="ACT","Australian Capital Territory",G66))))))))</f>
        <v>New South Wales</v>
      </c>
      <c r="G66" t="s">
        <v>10</v>
      </c>
      <c r="H66">
        <v>2101</v>
      </c>
      <c r="I66" t="s">
        <v>11</v>
      </c>
      <c r="J66" t="s">
        <v>123</v>
      </c>
      <c r="K66" t="s">
        <v>154</v>
      </c>
      <c r="L66" t="s">
        <v>144</v>
      </c>
      <c r="M66" s="5">
        <v>221</v>
      </c>
    </row>
    <row r="67" spans="1:13" x14ac:dyDescent="0.15">
      <c r="A67" s="2">
        <v>45999</v>
      </c>
      <c r="B67" s="3">
        <f t="shared" ref="B67:B130" si="5">IF(MONTH(A67)&gt;=7,YEAR(A67)+1,YEAR(A67))</f>
        <v>2026</v>
      </c>
      <c r="C67" t="str">
        <f t="shared" si="3"/>
        <v>2025-2026</v>
      </c>
      <c r="D67" t="s">
        <v>160</v>
      </c>
      <c r="E67" t="s">
        <v>113</v>
      </c>
      <c r="F67" t="str">
        <f t="shared" si="4"/>
        <v>New South Wales</v>
      </c>
      <c r="G67" t="s">
        <v>10</v>
      </c>
      <c r="H67">
        <v>2101</v>
      </c>
      <c r="I67" t="s">
        <v>11</v>
      </c>
      <c r="J67" t="s">
        <v>123</v>
      </c>
      <c r="K67" t="s">
        <v>155</v>
      </c>
      <c r="L67" t="s">
        <v>145</v>
      </c>
      <c r="M67" s="5">
        <v>519</v>
      </c>
    </row>
    <row r="68" spans="1:13" x14ac:dyDescent="0.15">
      <c r="A68" s="2">
        <v>45368</v>
      </c>
      <c r="B68" s="3">
        <f t="shared" si="5"/>
        <v>2024</v>
      </c>
      <c r="C68" t="str">
        <f t="shared" si="3"/>
        <v>2023-2024</v>
      </c>
      <c r="D68" t="s">
        <v>160</v>
      </c>
      <c r="E68" t="s">
        <v>112</v>
      </c>
      <c r="F68" t="str">
        <f t="shared" si="4"/>
        <v>Queensland</v>
      </c>
      <c r="G68" t="s">
        <v>19</v>
      </c>
      <c r="H68">
        <v>4566</v>
      </c>
      <c r="I68" t="s">
        <v>11</v>
      </c>
      <c r="J68" t="s">
        <v>134</v>
      </c>
      <c r="K68" t="s">
        <v>152</v>
      </c>
      <c r="L68" t="s">
        <v>142</v>
      </c>
      <c r="M68" s="5">
        <v>52</v>
      </c>
    </row>
    <row r="69" spans="1:13" x14ac:dyDescent="0.15">
      <c r="A69" s="2">
        <v>45305</v>
      </c>
      <c r="B69" s="3">
        <f t="shared" si="5"/>
        <v>2024</v>
      </c>
      <c r="C69" t="str">
        <f t="shared" si="3"/>
        <v>2023-2024</v>
      </c>
      <c r="D69" t="s">
        <v>160</v>
      </c>
      <c r="E69" t="s">
        <v>37</v>
      </c>
      <c r="F69" t="str">
        <f t="shared" si="4"/>
        <v>Victoria</v>
      </c>
      <c r="G69" t="s">
        <v>26</v>
      </c>
      <c r="H69">
        <v>3134</v>
      </c>
      <c r="I69" t="s">
        <v>11</v>
      </c>
      <c r="J69" t="s">
        <v>125</v>
      </c>
      <c r="K69" t="s">
        <v>154</v>
      </c>
      <c r="L69" t="s">
        <v>144</v>
      </c>
      <c r="M69" s="5">
        <v>211</v>
      </c>
    </row>
    <row r="70" spans="1:13" x14ac:dyDescent="0.15">
      <c r="A70" s="2">
        <v>45847</v>
      </c>
      <c r="B70" s="3">
        <f t="shared" si="5"/>
        <v>2026</v>
      </c>
      <c r="C70" t="str">
        <f t="shared" si="3"/>
        <v>2025-2026</v>
      </c>
      <c r="D70" t="s">
        <v>160</v>
      </c>
      <c r="E70" t="s">
        <v>22</v>
      </c>
      <c r="F70" t="str">
        <f t="shared" si="4"/>
        <v>New South Wales</v>
      </c>
      <c r="G70" t="s">
        <v>10</v>
      </c>
      <c r="H70">
        <v>2116</v>
      </c>
      <c r="I70" t="s">
        <v>11</v>
      </c>
      <c r="J70" t="s">
        <v>123</v>
      </c>
      <c r="K70" t="s">
        <v>153</v>
      </c>
      <c r="L70" t="s">
        <v>143</v>
      </c>
      <c r="M70" s="5">
        <v>700</v>
      </c>
    </row>
    <row r="71" spans="1:13" x14ac:dyDescent="0.15">
      <c r="A71" s="2">
        <v>45353</v>
      </c>
      <c r="B71" s="3">
        <f t="shared" si="5"/>
        <v>2024</v>
      </c>
      <c r="C71" t="str">
        <f t="shared" si="3"/>
        <v>2023-2024</v>
      </c>
      <c r="D71" t="s">
        <v>160</v>
      </c>
      <c r="E71" t="s">
        <v>22</v>
      </c>
      <c r="F71" t="str">
        <f t="shared" si="4"/>
        <v>New South Wales</v>
      </c>
      <c r="G71" t="s">
        <v>10</v>
      </c>
      <c r="H71">
        <v>2116</v>
      </c>
      <c r="I71" t="s">
        <v>11</v>
      </c>
      <c r="J71" t="s">
        <v>123</v>
      </c>
      <c r="K71" t="s">
        <v>154</v>
      </c>
      <c r="L71" t="s">
        <v>144</v>
      </c>
      <c r="M71" s="5">
        <v>550</v>
      </c>
    </row>
    <row r="72" spans="1:13" x14ac:dyDescent="0.15">
      <c r="A72" s="2">
        <v>45956</v>
      </c>
      <c r="B72" s="3">
        <f t="shared" si="5"/>
        <v>2026</v>
      </c>
      <c r="C72" t="str">
        <f t="shared" si="3"/>
        <v>2025-2026</v>
      </c>
      <c r="D72" t="s">
        <v>160</v>
      </c>
      <c r="E72" t="s">
        <v>61</v>
      </c>
      <c r="F72" t="str">
        <f t="shared" si="4"/>
        <v>Victoria</v>
      </c>
      <c r="G72" t="s">
        <v>26</v>
      </c>
      <c r="H72">
        <v>3179</v>
      </c>
      <c r="I72" t="s">
        <v>11</v>
      </c>
      <c r="J72" t="s">
        <v>125</v>
      </c>
      <c r="K72" t="s">
        <v>154</v>
      </c>
      <c r="L72" t="s">
        <v>144</v>
      </c>
      <c r="M72" s="5">
        <v>504</v>
      </c>
    </row>
    <row r="73" spans="1:13" x14ac:dyDescent="0.15">
      <c r="A73" s="2">
        <v>45875</v>
      </c>
      <c r="B73" s="3">
        <f t="shared" si="5"/>
        <v>2026</v>
      </c>
      <c r="C73" t="str">
        <f t="shared" si="3"/>
        <v>2025-2026</v>
      </c>
      <c r="D73" t="s">
        <v>160</v>
      </c>
      <c r="E73" t="s">
        <v>47</v>
      </c>
      <c r="F73" t="str">
        <f t="shared" si="4"/>
        <v>Victoria</v>
      </c>
      <c r="G73" t="s">
        <v>26</v>
      </c>
      <c r="H73">
        <v>3630</v>
      </c>
      <c r="I73" t="s">
        <v>11</v>
      </c>
      <c r="J73" t="s">
        <v>135</v>
      </c>
      <c r="K73" t="s">
        <v>159</v>
      </c>
      <c r="L73" t="s">
        <v>149</v>
      </c>
      <c r="M73" s="5">
        <v>40</v>
      </c>
    </row>
    <row r="74" spans="1:13" x14ac:dyDescent="0.15">
      <c r="A74" s="2">
        <v>45540</v>
      </c>
      <c r="B74" s="3">
        <f t="shared" si="5"/>
        <v>2025</v>
      </c>
      <c r="C74" t="str">
        <f t="shared" si="3"/>
        <v>2024-2025</v>
      </c>
      <c r="D74" t="s">
        <v>160</v>
      </c>
      <c r="E74" t="s">
        <v>24</v>
      </c>
      <c r="F74" t="str">
        <f t="shared" si="4"/>
        <v>Queensland</v>
      </c>
      <c r="G74" t="s">
        <v>19</v>
      </c>
      <c r="H74">
        <v>4053</v>
      </c>
      <c r="I74" t="s">
        <v>11</v>
      </c>
      <c r="J74" t="s">
        <v>129</v>
      </c>
      <c r="K74" t="s">
        <v>151</v>
      </c>
      <c r="L74" t="s">
        <v>141</v>
      </c>
      <c r="M74" s="5">
        <v>784</v>
      </c>
    </row>
    <row r="75" spans="1:13" x14ac:dyDescent="0.15">
      <c r="A75" s="2">
        <v>45826</v>
      </c>
      <c r="B75" s="3">
        <f t="shared" si="5"/>
        <v>2025</v>
      </c>
      <c r="C75" t="str">
        <f t="shared" si="3"/>
        <v>2024-2025</v>
      </c>
      <c r="D75" t="s">
        <v>160</v>
      </c>
      <c r="E75" t="s">
        <v>86</v>
      </c>
      <c r="F75" t="str">
        <f t="shared" si="4"/>
        <v>Queensland</v>
      </c>
      <c r="G75" t="s">
        <v>19</v>
      </c>
      <c r="H75">
        <v>4119</v>
      </c>
      <c r="I75" t="s">
        <v>11</v>
      </c>
      <c r="J75" t="s">
        <v>129</v>
      </c>
      <c r="K75" t="s">
        <v>154</v>
      </c>
      <c r="L75" t="s">
        <v>144</v>
      </c>
      <c r="M75" s="5">
        <v>302</v>
      </c>
    </row>
    <row r="76" spans="1:13" x14ac:dyDescent="0.15">
      <c r="A76" s="2">
        <v>45767</v>
      </c>
      <c r="B76" s="3">
        <f t="shared" si="5"/>
        <v>2025</v>
      </c>
      <c r="C76" t="str">
        <f t="shared" si="3"/>
        <v>2024-2025</v>
      </c>
      <c r="D76" t="s">
        <v>160</v>
      </c>
      <c r="E76" t="s">
        <v>30</v>
      </c>
      <c r="F76" t="str">
        <f t="shared" si="4"/>
        <v>Victoria</v>
      </c>
      <c r="G76" t="s">
        <v>26</v>
      </c>
      <c r="H76">
        <v>3030</v>
      </c>
      <c r="I76" t="s">
        <v>11</v>
      </c>
      <c r="J76" t="s">
        <v>126</v>
      </c>
      <c r="K76" t="s">
        <v>152</v>
      </c>
      <c r="L76" t="s">
        <v>142</v>
      </c>
      <c r="M76" s="5">
        <v>582</v>
      </c>
    </row>
    <row r="77" spans="1:13" x14ac:dyDescent="0.15">
      <c r="A77" s="2">
        <v>45953</v>
      </c>
      <c r="B77" s="3">
        <f t="shared" si="5"/>
        <v>2026</v>
      </c>
      <c r="C77" t="str">
        <f t="shared" si="3"/>
        <v>2025-2026</v>
      </c>
      <c r="D77" t="s">
        <v>160</v>
      </c>
      <c r="E77" t="s">
        <v>29</v>
      </c>
      <c r="F77" t="str">
        <f t="shared" si="4"/>
        <v>Queensland</v>
      </c>
      <c r="G77" t="s">
        <v>19</v>
      </c>
      <c r="H77">
        <v>4703</v>
      </c>
      <c r="I77" t="s">
        <v>11</v>
      </c>
      <c r="J77" t="s">
        <v>136</v>
      </c>
      <c r="K77" t="s">
        <v>153</v>
      </c>
      <c r="L77" t="s">
        <v>143</v>
      </c>
      <c r="M77" s="5">
        <v>89</v>
      </c>
    </row>
    <row r="78" spans="1:13" x14ac:dyDescent="0.15">
      <c r="A78" s="2">
        <v>45414</v>
      </c>
      <c r="B78" s="3">
        <f t="shared" si="5"/>
        <v>2024</v>
      </c>
      <c r="C78" t="str">
        <f t="shared" si="3"/>
        <v>2023-2024</v>
      </c>
      <c r="D78" t="s">
        <v>160</v>
      </c>
      <c r="E78" t="s">
        <v>83</v>
      </c>
      <c r="F78" t="str">
        <f t="shared" si="4"/>
        <v>Victoria</v>
      </c>
      <c r="G78" t="s">
        <v>26</v>
      </c>
      <c r="H78">
        <v>3551</v>
      </c>
      <c r="I78" t="s">
        <v>11</v>
      </c>
      <c r="J78" t="s">
        <v>127</v>
      </c>
      <c r="K78" t="s">
        <v>151</v>
      </c>
      <c r="L78" t="s">
        <v>141</v>
      </c>
      <c r="M78" s="5">
        <v>154</v>
      </c>
    </row>
    <row r="79" spans="1:13" x14ac:dyDescent="0.15">
      <c r="A79" s="2">
        <v>45947</v>
      </c>
      <c r="B79" s="3">
        <f t="shared" si="5"/>
        <v>2026</v>
      </c>
      <c r="C79" t="str">
        <f t="shared" si="3"/>
        <v>2025-2026</v>
      </c>
      <c r="D79" t="s">
        <v>160</v>
      </c>
      <c r="E79" t="s">
        <v>81</v>
      </c>
      <c r="F79" t="str">
        <f t="shared" si="4"/>
        <v>Victoria</v>
      </c>
      <c r="G79" t="s">
        <v>26</v>
      </c>
      <c r="H79">
        <v>3076</v>
      </c>
      <c r="I79" t="s">
        <v>11</v>
      </c>
      <c r="J79" t="s">
        <v>126</v>
      </c>
      <c r="K79" t="s">
        <v>152</v>
      </c>
      <c r="L79" t="s">
        <v>142</v>
      </c>
      <c r="M79" s="5">
        <v>180</v>
      </c>
    </row>
    <row r="80" spans="1:13" x14ac:dyDescent="0.15">
      <c r="A80" s="2">
        <v>45990</v>
      </c>
      <c r="B80" s="3">
        <f t="shared" si="5"/>
        <v>2026</v>
      </c>
      <c r="C80" t="str">
        <f t="shared" si="3"/>
        <v>2025-2026</v>
      </c>
      <c r="D80" t="s">
        <v>160</v>
      </c>
      <c r="E80" t="s">
        <v>12</v>
      </c>
      <c r="F80" t="str">
        <f t="shared" si="4"/>
        <v>New South Wales</v>
      </c>
      <c r="G80" t="s">
        <v>10</v>
      </c>
      <c r="H80">
        <v>2795</v>
      </c>
      <c r="I80" t="s">
        <v>11</v>
      </c>
      <c r="J80" t="s">
        <v>130</v>
      </c>
      <c r="K80" t="s">
        <v>150</v>
      </c>
      <c r="L80" t="s">
        <v>140</v>
      </c>
      <c r="M80" s="5">
        <v>188</v>
      </c>
    </row>
    <row r="81" spans="1:13" x14ac:dyDescent="0.15">
      <c r="A81" s="2">
        <v>45944</v>
      </c>
      <c r="B81" s="3">
        <f t="shared" si="5"/>
        <v>2026</v>
      </c>
      <c r="C81" t="str">
        <f t="shared" si="3"/>
        <v>2025-2026</v>
      </c>
      <c r="D81" t="s">
        <v>161</v>
      </c>
      <c r="E81" t="s">
        <v>83</v>
      </c>
      <c r="F81" t="str">
        <f t="shared" si="4"/>
        <v>Victoria</v>
      </c>
      <c r="G81" t="s">
        <v>26</v>
      </c>
      <c r="H81">
        <v>3551</v>
      </c>
      <c r="I81" t="s">
        <v>11</v>
      </c>
      <c r="J81" t="s">
        <v>127</v>
      </c>
      <c r="K81" t="s">
        <v>150</v>
      </c>
      <c r="L81" t="s">
        <v>140</v>
      </c>
      <c r="M81" s="5">
        <v>114</v>
      </c>
    </row>
    <row r="82" spans="1:13" x14ac:dyDescent="0.15">
      <c r="A82" s="2">
        <v>45321</v>
      </c>
      <c r="B82" s="3">
        <f t="shared" si="5"/>
        <v>2024</v>
      </c>
      <c r="C82" t="str">
        <f t="shared" si="3"/>
        <v>2023-2024</v>
      </c>
      <c r="D82" t="s">
        <v>160</v>
      </c>
      <c r="E82" t="s">
        <v>113</v>
      </c>
      <c r="F82" t="str">
        <f t="shared" si="4"/>
        <v>New South Wales</v>
      </c>
      <c r="G82" t="s">
        <v>10</v>
      </c>
      <c r="H82">
        <v>2101</v>
      </c>
      <c r="I82" t="s">
        <v>11</v>
      </c>
      <c r="J82" t="s">
        <v>123</v>
      </c>
      <c r="K82" t="s">
        <v>156</v>
      </c>
      <c r="L82" t="s">
        <v>146</v>
      </c>
      <c r="M82" s="5">
        <v>550</v>
      </c>
    </row>
    <row r="83" spans="1:13" x14ac:dyDescent="0.15">
      <c r="A83" s="2">
        <v>45733</v>
      </c>
      <c r="B83" s="3">
        <f t="shared" si="5"/>
        <v>2025</v>
      </c>
      <c r="C83" t="str">
        <f t="shared" si="3"/>
        <v>2024-2025</v>
      </c>
      <c r="D83" t="s">
        <v>161</v>
      </c>
      <c r="E83" t="s">
        <v>50</v>
      </c>
      <c r="F83" t="str">
        <f t="shared" si="4"/>
        <v>Australian Capital Territory</v>
      </c>
      <c r="G83" t="s">
        <v>51</v>
      </c>
      <c r="H83">
        <v>2617</v>
      </c>
      <c r="I83" t="s">
        <v>11</v>
      </c>
      <c r="J83" t="s">
        <v>121</v>
      </c>
      <c r="K83" t="s">
        <v>151</v>
      </c>
      <c r="L83" t="s">
        <v>141</v>
      </c>
      <c r="M83" s="5">
        <v>630</v>
      </c>
    </row>
    <row r="84" spans="1:13" x14ac:dyDescent="0.15">
      <c r="A84" s="2">
        <v>45543</v>
      </c>
      <c r="B84" s="3">
        <f t="shared" si="5"/>
        <v>2025</v>
      </c>
      <c r="C84" t="str">
        <f t="shared" si="3"/>
        <v>2024-2025</v>
      </c>
      <c r="D84" t="s">
        <v>160</v>
      </c>
      <c r="E84" t="s">
        <v>66</v>
      </c>
      <c r="F84" t="str">
        <f t="shared" si="4"/>
        <v>Western Australia</v>
      </c>
      <c r="G84" t="s">
        <v>28</v>
      </c>
      <c r="H84">
        <v>6330</v>
      </c>
      <c r="I84" t="s">
        <v>11</v>
      </c>
      <c r="J84" t="s">
        <v>133</v>
      </c>
      <c r="K84" t="s">
        <v>155</v>
      </c>
      <c r="L84" t="s">
        <v>145</v>
      </c>
      <c r="M84" s="5">
        <v>359</v>
      </c>
    </row>
    <row r="85" spans="1:13" x14ac:dyDescent="0.15">
      <c r="A85" s="2">
        <v>45446</v>
      </c>
      <c r="B85" s="3">
        <f t="shared" si="5"/>
        <v>2024</v>
      </c>
      <c r="C85" t="str">
        <f t="shared" si="3"/>
        <v>2023-2024</v>
      </c>
      <c r="D85" t="s">
        <v>160</v>
      </c>
      <c r="E85" t="s">
        <v>16</v>
      </c>
      <c r="F85" t="str">
        <f t="shared" si="4"/>
        <v>South Australia</v>
      </c>
      <c r="G85" t="s">
        <v>17</v>
      </c>
      <c r="H85">
        <v>5168</v>
      </c>
      <c r="I85" t="s">
        <v>11</v>
      </c>
      <c r="J85" t="s">
        <v>132</v>
      </c>
      <c r="K85" t="s">
        <v>150</v>
      </c>
      <c r="L85" t="s">
        <v>140</v>
      </c>
      <c r="M85" s="5">
        <v>488</v>
      </c>
    </row>
    <row r="86" spans="1:13" x14ac:dyDescent="0.15">
      <c r="A86" s="2">
        <v>45743</v>
      </c>
      <c r="B86" s="3">
        <f t="shared" si="5"/>
        <v>2025</v>
      </c>
      <c r="C86" t="str">
        <f t="shared" si="3"/>
        <v>2024-2025</v>
      </c>
      <c r="D86" t="s">
        <v>160</v>
      </c>
      <c r="E86" t="s">
        <v>31</v>
      </c>
      <c r="F86" t="str">
        <f t="shared" si="4"/>
        <v>South Australia</v>
      </c>
      <c r="G86" t="s">
        <v>17</v>
      </c>
      <c r="H86">
        <v>5082</v>
      </c>
      <c r="I86" t="s">
        <v>11</v>
      </c>
      <c r="J86" t="s">
        <v>132</v>
      </c>
      <c r="K86" t="s">
        <v>150</v>
      </c>
      <c r="L86" t="s">
        <v>140</v>
      </c>
      <c r="M86" s="5">
        <v>470</v>
      </c>
    </row>
    <row r="87" spans="1:13" x14ac:dyDescent="0.15">
      <c r="A87" s="2">
        <v>45893</v>
      </c>
      <c r="B87" s="3">
        <f t="shared" si="5"/>
        <v>2026</v>
      </c>
      <c r="C87" t="str">
        <f t="shared" si="3"/>
        <v>2025-2026</v>
      </c>
      <c r="D87" t="s">
        <v>160</v>
      </c>
      <c r="E87" t="s">
        <v>83</v>
      </c>
      <c r="F87" t="str">
        <f t="shared" si="4"/>
        <v>Victoria</v>
      </c>
      <c r="G87" t="s">
        <v>26</v>
      </c>
      <c r="H87">
        <v>3551</v>
      </c>
      <c r="I87" t="s">
        <v>11</v>
      </c>
      <c r="J87" t="s">
        <v>127</v>
      </c>
      <c r="K87" t="s">
        <v>151</v>
      </c>
      <c r="L87" t="s">
        <v>141</v>
      </c>
      <c r="M87" s="5">
        <v>20</v>
      </c>
    </row>
    <row r="88" spans="1:13" x14ac:dyDescent="0.15">
      <c r="A88" s="2">
        <v>45308</v>
      </c>
      <c r="B88" s="3">
        <f t="shared" si="5"/>
        <v>2024</v>
      </c>
      <c r="C88" t="str">
        <f t="shared" si="3"/>
        <v>2023-2024</v>
      </c>
      <c r="D88" t="s">
        <v>160</v>
      </c>
      <c r="E88" t="s">
        <v>111</v>
      </c>
      <c r="F88" t="str">
        <f t="shared" si="4"/>
        <v>New South Wales</v>
      </c>
      <c r="G88" t="s">
        <v>10</v>
      </c>
      <c r="H88">
        <v>2154</v>
      </c>
      <c r="I88" t="s">
        <v>11</v>
      </c>
      <c r="J88" t="s">
        <v>123</v>
      </c>
      <c r="K88" t="s">
        <v>153</v>
      </c>
      <c r="L88" t="s">
        <v>143</v>
      </c>
      <c r="M88" s="5">
        <v>699</v>
      </c>
    </row>
    <row r="89" spans="1:13" x14ac:dyDescent="0.15">
      <c r="A89" s="2">
        <v>45952</v>
      </c>
      <c r="B89" s="3">
        <f t="shared" si="5"/>
        <v>2026</v>
      </c>
      <c r="C89" t="str">
        <f t="shared" si="3"/>
        <v>2025-2026</v>
      </c>
      <c r="D89" t="s">
        <v>160</v>
      </c>
      <c r="E89" t="s">
        <v>24</v>
      </c>
      <c r="F89" t="str">
        <f t="shared" si="4"/>
        <v>Queensland</v>
      </c>
      <c r="G89" t="s">
        <v>19</v>
      </c>
      <c r="H89">
        <v>4053</v>
      </c>
      <c r="I89" t="s">
        <v>11</v>
      </c>
      <c r="J89" t="s">
        <v>129</v>
      </c>
      <c r="K89" t="s">
        <v>157</v>
      </c>
      <c r="L89" t="s">
        <v>147</v>
      </c>
      <c r="M89" s="5">
        <v>124</v>
      </c>
    </row>
    <row r="90" spans="1:13" x14ac:dyDescent="0.15">
      <c r="A90" s="2">
        <v>45971</v>
      </c>
      <c r="B90" s="3">
        <f t="shared" si="5"/>
        <v>2026</v>
      </c>
      <c r="C90" t="str">
        <f t="shared" si="3"/>
        <v>2025-2026</v>
      </c>
      <c r="D90" t="s">
        <v>160</v>
      </c>
      <c r="E90" t="s">
        <v>77</v>
      </c>
      <c r="F90" t="str">
        <f t="shared" si="4"/>
        <v>Victoria</v>
      </c>
      <c r="G90" t="s">
        <v>26</v>
      </c>
      <c r="H90">
        <v>3018</v>
      </c>
      <c r="I90" t="s">
        <v>11</v>
      </c>
      <c r="J90" t="s">
        <v>126</v>
      </c>
      <c r="K90" t="s">
        <v>153</v>
      </c>
      <c r="L90" t="s">
        <v>143</v>
      </c>
      <c r="M90" s="5">
        <v>102</v>
      </c>
    </row>
    <row r="91" spans="1:13" x14ac:dyDescent="0.15">
      <c r="A91" s="2">
        <v>45540</v>
      </c>
      <c r="B91" s="3">
        <f t="shared" si="5"/>
        <v>2025</v>
      </c>
      <c r="C91" t="str">
        <f t="shared" si="3"/>
        <v>2024-2025</v>
      </c>
      <c r="D91" t="s">
        <v>160</v>
      </c>
      <c r="E91" t="s">
        <v>96</v>
      </c>
      <c r="F91" t="str">
        <f t="shared" si="4"/>
        <v>Western Australia</v>
      </c>
      <c r="G91" t="s">
        <v>28</v>
      </c>
      <c r="H91">
        <v>6027</v>
      </c>
      <c r="I91" t="s">
        <v>11</v>
      </c>
      <c r="J91" t="s">
        <v>119</v>
      </c>
      <c r="K91" t="s">
        <v>157</v>
      </c>
      <c r="L91" t="s">
        <v>147</v>
      </c>
      <c r="M91" s="5">
        <v>603</v>
      </c>
    </row>
    <row r="92" spans="1:13" x14ac:dyDescent="0.15">
      <c r="A92" s="2">
        <v>45364</v>
      </c>
      <c r="B92" s="3">
        <f t="shared" si="5"/>
        <v>2024</v>
      </c>
      <c r="C92" t="str">
        <f t="shared" si="3"/>
        <v>2023-2024</v>
      </c>
      <c r="D92" t="s">
        <v>161</v>
      </c>
      <c r="E92" t="s">
        <v>9</v>
      </c>
      <c r="F92" t="str">
        <f t="shared" si="4"/>
        <v>New South Wales</v>
      </c>
      <c r="G92" t="s">
        <v>10</v>
      </c>
      <c r="H92">
        <v>2067</v>
      </c>
      <c r="I92" t="s">
        <v>11</v>
      </c>
      <c r="J92" t="s">
        <v>124</v>
      </c>
      <c r="K92" t="s">
        <v>151</v>
      </c>
      <c r="L92" t="s">
        <v>141</v>
      </c>
      <c r="M92" s="5">
        <v>293</v>
      </c>
    </row>
    <row r="93" spans="1:13" x14ac:dyDescent="0.15">
      <c r="A93" s="2">
        <v>45720</v>
      </c>
      <c r="B93" s="3">
        <f t="shared" si="5"/>
        <v>2025</v>
      </c>
      <c r="C93" t="str">
        <f t="shared" si="3"/>
        <v>2024-2025</v>
      </c>
      <c r="D93" t="s">
        <v>160</v>
      </c>
      <c r="E93" t="s">
        <v>78</v>
      </c>
      <c r="F93" t="str">
        <f t="shared" si="4"/>
        <v>New South Wales</v>
      </c>
      <c r="G93" t="s">
        <v>10</v>
      </c>
      <c r="H93">
        <v>2480</v>
      </c>
      <c r="I93" t="s">
        <v>11</v>
      </c>
      <c r="J93" t="s">
        <v>120</v>
      </c>
      <c r="K93" t="s">
        <v>157</v>
      </c>
      <c r="L93" t="s">
        <v>147</v>
      </c>
      <c r="M93" s="5">
        <v>646</v>
      </c>
    </row>
    <row r="94" spans="1:13" x14ac:dyDescent="0.15">
      <c r="A94" s="2">
        <v>45830</v>
      </c>
      <c r="B94" s="3">
        <f t="shared" si="5"/>
        <v>2025</v>
      </c>
      <c r="C94" t="str">
        <f t="shared" si="3"/>
        <v>2024-2025</v>
      </c>
      <c r="D94" t="s">
        <v>161</v>
      </c>
      <c r="E94" t="s">
        <v>73</v>
      </c>
      <c r="F94" t="str">
        <f t="shared" si="4"/>
        <v>Queensland</v>
      </c>
      <c r="G94" t="s">
        <v>19</v>
      </c>
      <c r="H94">
        <v>4509</v>
      </c>
      <c r="I94" t="s">
        <v>11</v>
      </c>
      <c r="J94" t="s">
        <v>122</v>
      </c>
      <c r="K94" t="s">
        <v>158</v>
      </c>
      <c r="L94" t="s">
        <v>148</v>
      </c>
      <c r="M94" s="5">
        <v>30</v>
      </c>
    </row>
    <row r="95" spans="1:13" x14ac:dyDescent="0.15">
      <c r="A95" s="2">
        <v>45786</v>
      </c>
      <c r="B95" s="3">
        <f t="shared" si="5"/>
        <v>2025</v>
      </c>
      <c r="C95" t="str">
        <f t="shared" si="3"/>
        <v>2024-2025</v>
      </c>
      <c r="D95" t="s">
        <v>160</v>
      </c>
      <c r="E95" t="s">
        <v>39</v>
      </c>
      <c r="F95" t="str">
        <f t="shared" si="4"/>
        <v>New South Wales</v>
      </c>
      <c r="G95" t="s">
        <v>10</v>
      </c>
      <c r="H95">
        <v>2541</v>
      </c>
      <c r="I95" t="s">
        <v>11</v>
      </c>
      <c r="J95" t="s">
        <v>121</v>
      </c>
      <c r="K95" t="s">
        <v>158</v>
      </c>
      <c r="L95" t="s">
        <v>148</v>
      </c>
      <c r="M95" s="5">
        <v>607</v>
      </c>
    </row>
    <row r="96" spans="1:13" x14ac:dyDescent="0.15">
      <c r="A96" s="2">
        <v>45959</v>
      </c>
      <c r="B96" s="3">
        <f t="shared" si="5"/>
        <v>2026</v>
      </c>
      <c r="C96" t="str">
        <f t="shared" si="3"/>
        <v>2025-2026</v>
      </c>
      <c r="D96" t="s">
        <v>160</v>
      </c>
      <c r="E96" t="s">
        <v>21</v>
      </c>
      <c r="F96" t="str">
        <f t="shared" si="4"/>
        <v>South Australia</v>
      </c>
      <c r="G96" t="s">
        <v>17</v>
      </c>
      <c r="H96">
        <v>5343</v>
      </c>
      <c r="I96" t="s">
        <v>11</v>
      </c>
      <c r="J96" t="s">
        <v>137</v>
      </c>
      <c r="K96" t="s">
        <v>156</v>
      </c>
      <c r="L96" t="s">
        <v>146</v>
      </c>
      <c r="M96" s="5">
        <v>329</v>
      </c>
    </row>
    <row r="97" spans="1:13" x14ac:dyDescent="0.15">
      <c r="A97" s="2">
        <v>45734</v>
      </c>
      <c r="B97" s="3">
        <f t="shared" si="5"/>
        <v>2025</v>
      </c>
      <c r="C97" t="str">
        <f t="shared" si="3"/>
        <v>2024-2025</v>
      </c>
      <c r="D97" t="s">
        <v>160</v>
      </c>
      <c r="E97" t="s">
        <v>111</v>
      </c>
      <c r="F97" t="str">
        <f t="shared" si="4"/>
        <v>New South Wales</v>
      </c>
      <c r="G97" t="s">
        <v>10</v>
      </c>
      <c r="H97">
        <v>2154</v>
      </c>
      <c r="I97" t="s">
        <v>11</v>
      </c>
      <c r="J97" t="s">
        <v>123</v>
      </c>
      <c r="K97" t="s">
        <v>151</v>
      </c>
      <c r="L97" t="s">
        <v>141</v>
      </c>
      <c r="M97" s="5">
        <v>695</v>
      </c>
    </row>
    <row r="98" spans="1:13" x14ac:dyDescent="0.15">
      <c r="A98" s="2">
        <v>45671</v>
      </c>
      <c r="B98" s="3">
        <f t="shared" si="5"/>
        <v>2025</v>
      </c>
      <c r="C98" t="str">
        <f t="shared" si="3"/>
        <v>2024-2025</v>
      </c>
      <c r="D98" t="s">
        <v>160</v>
      </c>
      <c r="E98" t="s">
        <v>104</v>
      </c>
      <c r="F98" t="str">
        <f t="shared" si="4"/>
        <v>Victoria</v>
      </c>
      <c r="G98" t="s">
        <v>26</v>
      </c>
      <c r="H98">
        <v>3175</v>
      </c>
      <c r="I98" t="s">
        <v>11</v>
      </c>
      <c r="J98" t="s">
        <v>125</v>
      </c>
      <c r="K98" t="s">
        <v>155</v>
      </c>
      <c r="L98" t="s">
        <v>145</v>
      </c>
      <c r="M98" s="5">
        <v>176</v>
      </c>
    </row>
    <row r="99" spans="1:13" x14ac:dyDescent="0.15">
      <c r="A99" s="2">
        <v>45985</v>
      </c>
      <c r="B99" s="3">
        <f t="shared" si="5"/>
        <v>2026</v>
      </c>
      <c r="C99" t="str">
        <f t="shared" si="3"/>
        <v>2025-2026</v>
      </c>
      <c r="D99" t="s">
        <v>160</v>
      </c>
      <c r="E99" t="s">
        <v>23</v>
      </c>
      <c r="F99" t="str">
        <f t="shared" si="4"/>
        <v>New South Wales</v>
      </c>
      <c r="G99" t="s">
        <v>10</v>
      </c>
      <c r="H99">
        <v>2830</v>
      </c>
      <c r="I99" t="s">
        <v>11</v>
      </c>
      <c r="J99" t="s">
        <v>130</v>
      </c>
      <c r="K99" t="s">
        <v>152</v>
      </c>
      <c r="L99" t="s">
        <v>142</v>
      </c>
      <c r="M99" s="5">
        <v>619</v>
      </c>
    </row>
    <row r="100" spans="1:13" x14ac:dyDescent="0.15">
      <c r="A100" s="2">
        <v>45750</v>
      </c>
      <c r="B100" s="3">
        <f t="shared" si="5"/>
        <v>2025</v>
      </c>
      <c r="C100" t="str">
        <f t="shared" si="3"/>
        <v>2024-2025</v>
      </c>
      <c r="D100" t="s">
        <v>160</v>
      </c>
      <c r="E100" t="s">
        <v>81</v>
      </c>
      <c r="F100" t="str">
        <f t="shared" si="4"/>
        <v>Victoria</v>
      </c>
      <c r="G100" t="s">
        <v>26</v>
      </c>
      <c r="H100">
        <v>3076</v>
      </c>
      <c r="I100" t="s">
        <v>11</v>
      </c>
      <c r="J100" t="s">
        <v>126</v>
      </c>
      <c r="K100" t="s">
        <v>155</v>
      </c>
      <c r="L100" t="s">
        <v>145</v>
      </c>
      <c r="M100" s="5">
        <v>542</v>
      </c>
    </row>
    <row r="101" spans="1:13" x14ac:dyDescent="0.15">
      <c r="A101" s="2">
        <v>45341</v>
      </c>
      <c r="B101" s="3">
        <f t="shared" si="5"/>
        <v>2024</v>
      </c>
      <c r="C101" t="str">
        <f t="shared" si="3"/>
        <v>2023-2024</v>
      </c>
      <c r="D101" t="s">
        <v>160</v>
      </c>
      <c r="E101" t="s">
        <v>64</v>
      </c>
      <c r="F101" t="str">
        <f t="shared" si="4"/>
        <v>Western Australia</v>
      </c>
      <c r="G101" t="s">
        <v>28</v>
      </c>
      <c r="H101">
        <v>6112</v>
      </c>
      <c r="I101" t="s">
        <v>11</v>
      </c>
      <c r="J101" t="s">
        <v>133</v>
      </c>
      <c r="K101" t="s">
        <v>155</v>
      </c>
      <c r="L101" t="s">
        <v>145</v>
      </c>
      <c r="M101" s="5">
        <v>413</v>
      </c>
    </row>
    <row r="102" spans="1:13" x14ac:dyDescent="0.15">
      <c r="A102" s="2">
        <v>45684</v>
      </c>
      <c r="B102" s="3">
        <f t="shared" si="5"/>
        <v>2025</v>
      </c>
      <c r="C102" t="str">
        <f t="shared" si="3"/>
        <v>2024-2025</v>
      </c>
      <c r="D102" t="s">
        <v>160</v>
      </c>
      <c r="E102" t="s">
        <v>113</v>
      </c>
      <c r="F102" t="str">
        <f t="shared" si="4"/>
        <v>New South Wales</v>
      </c>
      <c r="G102" t="s">
        <v>10</v>
      </c>
      <c r="H102">
        <v>2101</v>
      </c>
      <c r="I102" t="s">
        <v>11</v>
      </c>
      <c r="J102" t="s">
        <v>123</v>
      </c>
      <c r="K102" t="s">
        <v>153</v>
      </c>
      <c r="L102" t="s">
        <v>143</v>
      </c>
      <c r="M102" s="5">
        <v>97</v>
      </c>
    </row>
    <row r="103" spans="1:13" x14ac:dyDescent="0.15">
      <c r="A103" s="2">
        <v>45691</v>
      </c>
      <c r="B103" s="3">
        <f t="shared" si="5"/>
        <v>2025</v>
      </c>
      <c r="C103" t="str">
        <f t="shared" si="3"/>
        <v>2024-2025</v>
      </c>
      <c r="D103" t="s">
        <v>160</v>
      </c>
      <c r="E103" t="s">
        <v>66</v>
      </c>
      <c r="F103" t="str">
        <f t="shared" si="4"/>
        <v>Western Australia</v>
      </c>
      <c r="G103" t="s">
        <v>28</v>
      </c>
      <c r="H103">
        <v>6330</v>
      </c>
      <c r="I103" t="s">
        <v>11</v>
      </c>
      <c r="J103" t="s">
        <v>133</v>
      </c>
      <c r="K103" t="s">
        <v>154</v>
      </c>
      <c r="L103" t="s">
        <v>144</v>
      </c>
      <c r="M103" s="5">
        <v>316</v>
      </c>
    </row>
    <row r="104" spans="1:13" x14ac:dyDescent="0.15">
      <c r="A104" s="2">
        <v>45870</v>
      </c>
      <c r="B104" s="3">
        <f t="shared" si="5"/>
        <v>2026</v>
      </c>
      <c r="C104" t="str">
        <f t="shared" si="3"/>
        <v>2025-2026</v>
      </c>
      <c r="D104" t="s">
        <v>160</v>
      </c>
      <c r="E104" t="s">
        <v>92</v>
      </c>
      <c r="F104" t="str">
        <f t="shared" si="4"/>
        <v>New South Wales</v>
      </c>
      <c r="G104" t="s">
        <v>10</v>
      </c>
      <c r="H104">
        <v>2015</v>
      </c>
      <c r="I104" t="s">
        <v>11</v>
      </c>
      <c r="J104" t="s">
        <v>124</v>
      </c>
      <c r="K104" t="s">
        <v>150</v>
      </c>
      <c r="L104" t="s">
        <v>140</v>
      </c>
      <c r="M104" s="5">
        <v>245</v>
      </c>
    </row>
    <row r="105" spans="1:13" x14ac:dyDescent="0.15">
      <c r="A105" s="2">
        <v>45578</v>
      </c>
      <c r="B105" s="3">
        <f t="shared" si="5"/>
        <v>2025</v>
      </c>
      <c r="C105" t="str">
        <f t="shared" si="3"/>
        <v>2024-2025</v>
      </c>
      <c r="D105" t="s">
        <v>160</v>
      </c>
      <c r="E105" t="s">
        <v>92</v>
      </c>
      <c r="F105" t="str">
        <f t="shared" si="4"/>
        <v>New South Wales</v>
      </c>
      <c r="G105" t="s">
        <v>10</v>
      </c>
      <c r="H105">
        <v>2015</v>
      </c>
      <c r="I105" t="s">
        <v>11</v>
      </c>
      <c r="J105" t="s">
        <v>124</v>
      </c>
      <c r="K105" t="s">
        <v>154</v>
      </c>
      <c r="L105" t="s">
        <v>144</v>
      </c>
      <c r="M105" s="5">
        <v>568</v>
      </c>
    </row>
    <row r="106" spans="1:13" x14ac:dyDescent="0.15">
      <c r="A106" s="2">
        <v>45554</v>
      </c>
      <c r="B106" s="3">
        <f t="shared" si="5"/>
        <v>2025</v>
      </c>
      <c r="C106" t="str">
        <f t="shared" si="3"/>
        <v>2024-2025</v>
      </c>
      <c r="D106" t="s">
        <v>160</v>
      </c>
      <c r="E106" t="s">
        <v>92</v>
      </c>
      <c r="F106" t="str">
        <f t="shared" si="4"/>
        <v>New South Wales</v>
      </c>
      <c r="G106" t="s">
        <v>10</v>
      </c>
      <c r="H106">
        <v>2015</v>
      </c>
      <c r="I106" t="s">
        <v>11</v>
      </c>
      <c r="J106" t="s">
        <v>124</v>
      </c>
      <c r="K106" t="s">
        <v>155</v>
      </c>
      <c r="L106" t="s">
        <v>145</v>
      </c>
      <c r="M106" s="5">
        <v>258</v>
      </c>
    </row>
    <row r="107" spans="1:13" x14ac:dyDescent="0.15">
      <c r="A107" s="2">
        <v>45986</v>
      </c>
      <c r="B107" s="3">
        <f t="shared" si="5"/>
        <v>2026</v>
      </c>
      <c r="C107" t="str">
        <f t="shared" si="3"/>
        <v>2025-2026</v>
      </c>
      <c r="D107" t="s">
        <v>160</v>
      </c>
      <c r="E107" t="s">
        <v>49</v>
      </c>
      <c r="F107" t="str">
        <f t="shared" si="4"/>
        <v>New South Wales</v>
      </c>
      <c r="G107" t="s">
        <v>10</v>
      </c>
      <c r="H107">
        <v>2350</v>
      </c>
      <c r="I107" t="s">
        <v>11</v>
      </c>
      <c r="J107" t="s">
        <v>120</v>
      </c>
      <c r="K107" t="s">
        <v>154</v>
      </c>
      <c r="L107" t="s">
        <v>144</v>
      </c>
      <c r="M107" s="5">
        <v>289</v>
      </c>
    </row>
    <row r="108" spans="1:13" x14ac:dyDescent="0.15">
      <c r="A108" s="2">
        <v>45672</v>
      </c>
      <c r="B108" s="3">
        <f t="shared" si="5"/>
        <v>2025</v>
      </c>
      <c r="C108" t="str">
        <f t="shared" si="3"/>
        <v>2024-2025</v>
      </c>
      <c r="D108" t="s">
        <v>160</v>
      </c>
      <c r="E108" t="s">
        <v>95</v>
      </c>
      <c r="F108" t="str">
        <f t="shared" si="4"/>
        <v>New South Wales</v>
      </c>
      <c r="G108" t="s">
        <v>10</v>
      </c>
      <c r="H108">
        <v>2131</v>
      </c>
      <c r="I108" t="s">
        <v>11</v>
      </c>
      <c r="J108" t="s">
        <v>123</v>
      </c>
      <c r="K108" t="s">
        <v>150</v>
      </c>
      <c r="L108" t="s">
        <v>140</v>
      </c>
      <c r="M108" s="5">
        <v>97</v>
      </c>
    </row>
    <row r="109" spans="1:13" x14ac:dyDescent="0.15">
      <c r="A109" s="2">
        <v>45357</v>
      </c>
      <c r="B109" s="3">
        <f t="shared" si="5"/>
        <v>2024</v>
      </c>
      <c r="C109" t="str">
        <f t="shared" si="3"/>
        <v>2023-2024</v>
      </c>
      <c r="D109" t="s">
        <v>160</v>
      </c>
      <c r="E109" t="s">
        <v>95</v>
      </c>
      <c r="F109" t="str">
        <f t="shared" si="4"/>
        <v>New South Wales</v>
      </c>
      <c r="G109" t="s">
        <v>10</v>
      </c>
      <c r="H109">
        <v>2131</v>
      </c>
      <c r="I109" t="s">
        <v>11</v>
      </c>
      <c r="J109" t="s">
        <v>123</v>
      </c>
      <c r="K109" t="s">
        <v>153</v>
      </c>
      <c r="L109" t="s">
        <v>143</v>
      </c>
      <c r="M109" s="5">
        <v>148</v>
      </c>
    </row>
    <row r="110" spans="1:13" x14ac:dyDescent="0.15">
      <c r="A110" s="2">
        <v>45604</v>
      </c>
      <c r="B110" s="3">
        <f t="shared" si="5"/>
        <v>2025</v>
      </c>
      <c r="C110" t="str">
        <f t="shared" si="3"/>
        <v>2024-2025</v>
      </c>
      <c r="D110" t="s">
        <v>160</v>
      </c>
      <c r="E110" t="s">
        <v>95</v>
      </c>
      <c r="F110" t="str">
        <f t="shared" si="4"/>
        <v>New South Wales</v>
      </c>
      <c r="G110" t="s">
        <v>10</v>
      </c>
      <c r="H110">
        <v>2131</v>
      </c>
      <c r="I110" t="s">
        <v>11</v>
      </c>
      <c r="J110" t="s">
        <v>123</v>
      </c>
      <c r="K110" t="s">
        <v>151</v>
      </c>
      <c r="L110" t="s">
        <v>141</v>
      </c>
      <c r="M110" s="5">
        <v>572</v>
      </c>
    </row>
    <row r="111" spans="1:13" x14ac:dyDescent="0.15">
      <c r="A111" s="2">
        <v>45737</v>
      </c>
      <c r="B111" s="3">
        <f t="shared" si="5"/>
        <v>2025</v>
      </c>
      <c r="C111" t="str">
        <f t="shared" si="3"/>
        <v>2024-2025</v>
      </c>
      <c r="D111" t="s">
        <v>160</v>
      </c>
      <c r="E111" t="s">
        <v>95</v>
      </c>
      <c r="F111" t="str">
        <f t="shared" si="4"/>
        <v>New South Wales</v>
      </c>
      <c r="G111" t="s">
        <v>10</v>
      </c>
      <c r="H111">
        <v>2131</v>
      </c>
      <c r="I111" t="s">
        <v>11</v>
      </c>
      <c r="J111" t="s">
        <v>123</v>
      </c>
      <c r="K111" t="s">
        <v>154</v>
      </c>
      <c r="L111" t="s">
        <v>144</v>
      </c>
      <c r="M111" s="5">
        <v>620</v>
      </c>
    </row>
    <row r="112" spans="1:13" x14ac:dyDescent="0.15">
      <c r="A112" s="2">
        <v>45680</v>
      </c>
      <c r="B112" s="3">
        <f t="shared" si="5"/>
        <v>2025</v>
      </c>
      <c r="C112" t="str">
        <f t="shared" si="3"/>
        <v>2024-2025</v>
      </c>
      <c r="D112" t="s">
        <v>160</v>
      </c>
      <c r="E112" t="s">
        <v>56</v>
      </c>
      <c r="F112" t="str">
        <f t="shared" si="4"/>
        <v>Queensland</v>
      </c>
      <c r="G112" t="s">
        <v>19</v>
      </c>
      <c r="H112">
        <v>4883</v>
      </c>
      <c r="I112" t="s">
        <v>11</v>
      </c>
      <c r="J112" t="s">
        <v>131</v>
      </c>
      <c r="K112" t="s">
        <v>151</v>
      </c>
      <c r="L112" t="s">
        <v>141</v>
      </c>
      <c r="M112" s="5">
        <v>522</v>
      </c>
    </row>
    <row r="113" spans="1:13" x14ac:dyDescent="0.15">
      <c r="A113" s="2">
        <v>45423</v>
      </c>
      <c r="B113" s="3">
        <f t="shared" si="5"/>
        <v>2024</v>
      </c>
      <c r="C113" t="str">
        <f t="shared" si="3"/>
        <v>2023-2024</v>
      </c>
      <c r="D113" t="s">
        <v>160</v>
      </c>
      <c r="E113" t="s">
        <v>76</v>
      </c>
      <c r="F113" t="str">
        <f t="shared" si="4"/>
        <v>Queensland</v>
      </c>
      <c r="G113" t="s">
        <v>19</v>
      </c>
      <c r="H113">
        <v>4220</v>
      </c>
      <c r="I113" t="s">
        <v>11</v>
      </c>
      <c r="J113" t="s">
        <v>122</v>
      </c>
      <c r="K113" t="s">
        <v>152</v>
      </c>
      <c r="L113" t="s">
        <v>142</v>
      </c>
      <c r="M113" s="5">
        <v>747</v>
      </c>
    </row>
    <row r="114" spans="1:13" x14ac:dyDescent="0.15">
      <c r="A114" s="2">
        <v>45386</v>
      </c>
      <c r="B114" s="3">
        <f t="shared" si="5"/>
        <v>2024</v>
      </c>
      <c r="C114" t="str">
        <f t="shared" si="3"/>
        <v>2023-2024</v>
      </c>
      <c r="D114" t="s">
        <v>160</v>
      </c>
      <c r="E114" t="s">
        <v>84</v>
      </c>
      <c r="F114" t="str">
        <f t="shared" si="4"/>
        <v>Western Australia</v>
      </c>
      <c r="G114" t="s">
        <v>28</v>
      </c>
      <c r="H114">
        <v>6280</v>
      </c>
      <c r="I114" t="s">
        <v>11</v>
      </c>
      <c r="J114" t="s">
        <v>133</v>
      </c>
      <c r="K114" t="s">
        <v>153</v>
      </c>
      <c r="L114" t="s">
        <v>143</v>
      </c>
      <c r="M114" s="5">
        <v>623</v>
      </c>
    </row>
    <row r="115" spans="1:13" x14ac:dyDescent="0.15">
      <c r="A115" s="2">
        <v>45703</v>
      </c>
      <c r="B115" s="3">
        <f t="shared" si="5"/>
        <v>2025</v>
      </c>
      <c r="C115" t="str">
        <f t="shared" si="3"/>
        <v>2024-2025</v>
      </c>
      <c r="D115" t="s">
        <v>160</v>
      </c>
      <c r="E115" t="s">
        <v>72</v>
      </c>
      <c r="F115" t="str">
        <f t="shared" si="4"/>
        <v>Queensland</v>
      </c>
      <c r="G115" t="s">
        <v>19</v>
      </c>
      <c r="H115">
        <v>4870</v>
      </c>
      <c r="I115" t="s">
        <v>11</v>
      </c>
      <c r="J115" t="s">
        <v>131</v>
      </c>
      <c r="K115" t="s">
        <v>156</v>
      </c>
      <c r="L115" t="s">
        <v>146</v>
      </c>
      <c r="M115" s="5">
        <v>553</v>
      </c>
    </row>
    <row r="116" spans="1:13" x14ac:dyDescent="0.15">
      <c r="A116" s="2">
        <v>45885</v>
      </c>
      <c r="B116" s="3">
        <f t="shared" si="5"/>
        <v>2026</v>
      </c>
      <c r="C116" t="str">
        <f t="shared" si="3"/>
        <v>2025-2026</v>
      </c>
      <c r="D116" t="s">
        <v>160</v>
      </c>
      <c r="E116" t="s">
        <v>94</v>
      </c>
      <c r="F116" t="str">
        <f t="shared" si="4"/>
        <v>Queensland</v>
      </c>
      <c r="G116" t="s">
        <v>19</v>
      </c>
      <c r="H116">
        <v>4551</v>
      </c>
      <c r="I116" t="s">
        <v>11</v>
      </c>
      <c r="J116" t="s">
        <v>134</v>
      </c>
      <c r="K116" t="s">
        <v>153</v>
      </c>
      <c r="L116" t="s">
        <v>143</v>
      </c>
      <c r="M116" s="5">
        <v>64</v>
      </c>
    </row>
    <row r="117" spans="1:13" x14ac:dyDescent="0.15">
      <c r="A117" s="2">
        <v>45513</v>
      </c>
      <c r="B117" s="3">
        <f t="shared" si="5"/>
        <v>2025</v>
      </c>
      <c r="C117" t="str">
        <f t="shared" si="3"/>
        <v>2024-2025</v>
      </c>
      <c r="D117" t="s">
        <v>160</v>
      </c>
      <c r="E117" t="s">
        <v>14</v>
      </c>
      <c r="F117" t="str">
        <f t="shared" si="4"/>
        <v>Northern Territory</v>
      </c>
      <c r="G117" t="s">
        <v>15</v>
      </c>
      <c r="H117">
        <v>800</v>
      </c>
      <c r="I117" t="s">
        <v>11</v>
      </c>
      <c r="J117" t="s">
        <v>138</v>
      </c>
      <c r="K117" t="s">
        <v>153</v>
      </c>
      <c r="L117" t="s">
        <v>143</v>
      </c>
      <c r="M117" s="5">
        <v>237</v>
      </c>
    </row>
    <row r="118" spans="1:13" x14ac:dyDescent="0.15">
      <c r="A118" s="2">
        <v>45790</v>
      </c>
      <c r="B118" s="3">
        <f t="shared" si="5"/>
        <v>2025</v>
      </c>
      <c r="C118" t="str">
        <f t="shared" si="3"/>
        <v>2024-2025</v>
      </c>
      <c r="D118" t="s">
        <v>160</v>
      </c>
      <c r="E118" t="s">
        <v>14</v>
      </c>
      <c r="F118" t="str">
        <f t="shared" si="4"/>
        <v>Northern Territory</v>
      </c>
      <c r="G118" t="s">
        <v>15</v>
      </c>
      <c r="H118">
        <v>800</v>
      </c>
      <c r="I118" t="s">
        <v>11</v>
      </c>
      <c r="J118" t="s">
        <v>138</v>
      </c>
      <c r="K118" t="s">
        <v>154</v>
      </c>
      <c r="L118" t="s">
        <v>144</v>
      </c>
      <c r="M118" s="5">
        <v>637</v>
      </c>
    </row>
    <row r="119" spans="1:13" x14ac:dyDescent="0.15">
      <c r="A119" s="2">
        <v>45962</v>
      </c>
      <c r="B119" s="3">
        <f t="shared" si="5"/>
        <v>2026</v>
      </c>
      <c r="C119" t="str">
        <f t="shared" si="3"/>
        <v>2025-2026</v>
      </c>
      <c r="D119" t="s">
        <v>160</v>
      </c>
      <c r="E119" t="s">
        <v>23</v>
      </c>
      <c r="F119" t="str">
        <f t="shared" si="4"/>
        <v>New South Wales</v>
      </c>
      <c r="G119" t="s">
        <v>10</v>
      </c>
      <c r="H119">
        <v>2830</v>
      </c>
      <c r="I119" t="s">
        <v>11</v>
      </c>
      <c r="J119" t="s">
        <v>130</v>
      </c>
      <c r="K119" t="s">
        <v>153</v>
      </c>
      <c r="L119" t="s">
        <v>143</v>
      </c>
      <c r="M119" s="5">
        <v>625</v>
      </c>
    </row>
    <row r="120" spans="1:13" x14ac:dyDescent="0.15">
      <c r="A120" s="2">
        <v>45712</v>
      </c>
      <c r="B120" s="3">
        <f t="shared" si="5"/>
        <v>2025</v>
      </c>
      <c r="C120" t="str">
        <f t="shared" si="3"/>
        <v>2024-2025</v>
      </c>
      <c r="D120" t="s">
        <v>160</v>
      </c>
      <c r="E120" t="s">
        <v>87</v>
      </c>
      <c r="F120" t="str">
        <f t="shared" si="4"/>
        <v>New South Wales</v>
      </c>
      <c r="G120" t="s">
        <v>10</v>
      </c>
      <c r="H120">
        <v>2158</v>
      </c>
      <c r="I120" t="s">
        <v>11</v>
      </c>
      <c r="J120" t="s">
        <v>123</v>
      </c>
      <c r="K120" t="s">
        <v>153</v>
      </c>
      <c r="L120" t="s">
        <v>143</v>
      </c>
      <c r="M120" s="5">
        <v>392</v>
      </c>
    </row>
    <row r="121" spans="1:13" x14ac:dyDescent="0.15">
      <c r="A121" s="2">
        <v>45615</v>
      </c>
      <c r="B121" s="3">
        <f t="shared" si="5"/>
        <v>2025</v>
      </c>
      <c r="C121" t="str">
        <f t="shared" si="3"/>
        <v>2024-2025</v>
      </c>
      <c r="D121" t="s">
        <v>161</v>
      </c>
      <c r="E121" t="s">
        <v>83</v>
      </c>
      <c r="F121" t="str">
        <f t="shared" si="4"/>
        <v>Victoria</v>
      </c>
      <c r="G121" t="s">
        <v>26</v>
      </c>
      <c r="H121">
        <v>3551</v>
      </c>
      <c r="I121" t="s">
        <v>11</v>
      </c>
      <c r="J121" t="s">
        <v>127</v>
      </c>
      <c r="K121" t="s">
        <v>150</v>
      </c>
      <c r="L121" t="s">
        <v>140</v>
      </c>
      <c r="M121" s="5">
        <v>716</v>
      </c>
    </row>
    <row r="122" spans="1:13" x14ac:dyDescent="0.15">
      <c r="A122" s="2">
        <v>45939</v>
      </c>
      <c r="B122" s="3">
        <f t="shared" si="5"/>
        <v>2026</v>
      </c>
      <c r="C122" t="str">
        <f t="shared" si="3"/>
        <v>2025-2026</v>
      </c>
      <c r="D122" t="s">
        <v>160</v>
      </c>
      <c r="E122" t="s">
        <v>38</v>
      </c>
      <c r="F122" t="str">
        <f t="shared" si="4"/>
        <v>Victoria</v>
      </c>
      <c r="G122" t="s">
        <v>26</v>
      </c>
      <c r="H122">
        <v>3199</v>
      </c>
      <c r="I122" t="s">
        <v>11</v>
      </c>
      <c r="J122" t="s">
        <v>125</v>
      </c>
      <c r="K122" t="s">
        <v>153</v>
      </c>
      <c r="L122" t="s">
        <v>143</v>
      </c>
      <c r="M122" s="5">
        <v>609</v>
      </c>
    </row>
    <row r="123" spans="1:13" x14ac:dyDescent="0.15">
      <c r="A123" s="2">
        <v>45876</v>
      </c>
      <c r="B123" s="3">
        <f t="shared" si="5"/>
        <v>2026</v>
      </c>
      <c r="C123" t="str">
        <f t="shared" si="3"/>
        <v>2025-2026</v>
      </c>
      <c r="D123" t="s">
        <v>160</v>
      </c>
      <c r="E123" t="s">
        <v>38</v>
      </c>
      <c r="F123" t="str">
        <f t="shared" si="4"/>
        <v>Victoria</v>
      </c>
      <c r="G123" t="s">
        <v>26</v>
      </c>
      <c r="H123">
        <v>3199</v>
      </c>
      <c r="I123" t="s">
        <v>11</v>
      </c>
      <c r="J123" t="s">
        <v>125</v>
      </c>
      <c r="K123" t="s">
        <v>154</v>
      </c>
      <c r="L123" t="s">
        <v>144</v>
      </c>
      <c r="M123" s="5">
        <v>329</v>
      </c>
    </row>
    <row r="124" spans="1:13" x14ac:dyDescent="0.15">
      <c r="A124" s="2">
        <v>45389</v>
      </c>
      <c r="B124" s="3">
        <f t="shared" si="5"/>
        <v>2024</v>
      </c>
      <c r="C124" t="str">
        <f t="shared" si="3"/>
        <v>2023-2024</v>
      </c>
      <c r="D124" t="s">
        <v>160</v>
      </c>
      <c r="E124" t="s">
        <v>93</v>
      </c>
      <c r="F124" t="str">
        <f t="shared" si="4"/>
        <v>Victoria</v>
      </c>
      <c r="G124" t="s">
        <v>26</v>
      </c>
      <c r="H124">
        <v>3400</v>
      </c>
      <c r="I124" t="s">
        <v>11</v>
      </c>
      <c r="J124" t="s">
        <v>127</v>
      </c>
      <c r="K124" t="s">
        <v>152</v>
      </c>
      <c r="L124" t="s">
        <v>142</v>
      </c>
      <c r="M124" s="5">
        <v>595</v>
      </c>
    </row>
    <row r="125" spans="1:13" x14ac:dyDescent="0.15">
      <c r="A125" s="2">
        <v>45636</v>
      </c>
      <c r="B125" s="3">
        <f t="shared" si="5"/>
        <v>2025</v>
      </c>
      <c r="C125" t="str">
        <f t="shared" si="3"/>
        <v>2024-2025</v>
      </c>
      <c r="D125" t="s">
        <v>160</v>
      </c>
      <c r="E125" t="s">
        <v>63</v>
      </c>
      <c r="F125" t="str">
        <f t="shared" si="4"/>
        <v>Queensland</v>
      </c>
      <c r="G125" t="s">
        <v>19</v>
      </c>
      <c r="H125">
        <v>4068</v>
      </c>
      <c r="I125" t="s">
        <v>11</v>
      </c>
      <c r="J125" t="s">
        <v>129</v>
      </c>
      <c r="K125" t="s">
        <v>150</v>
      </c>
      <c r="L125" t="s">
        <v>140</v>
      </c>
      <c r="M125" s="5">
        <v>107</v>
      </c>
    </row>
    <row r="126" spans="1:13" x14ac:dyDescent="0.15">
      <c r="A126" s="2">
        <v>46007</v>
      </c>
      <c r="B126" s="3">
        <f t="shared" si="5"/>
        <v>2026</v>
      </c>
      <c r="C126" t="str">
        <f t="shared" si="3"/>
        <v>2025-2026</v>
      </c>
      <c r="D126" t="s">
        <v>160</v>
      </c>
      <c r="E126" t="s">
        <v>96</v>
      </c>
      <c r="F126" t="str">
        <f t="shared" si="4"/>
        <v>Western Australia</v>
      </c>
      <c r="G126" t="s">
        <v>28</v>
      </c>
      <c r="H126">
        <v>6027</v>
      </c>
      <c r="I126" t="s">
        <v>11</v>
      </c>
      <c r="J126" t="s">
        <v>119</v>
      </c>
      <c r="K126" t="s">
        <v>153</v>
      </c>
      <c r="L126" t="s">
        <v>143</v>
      </c>
      <c r="M126" s="5">
        <v>641</v>
      </c>
    </row>
    <row r="127" spans="1:13" x14ac:dyDescent="0.15">
      <c r="A127" s="2">
        <v>45558</v>
      </c>
      <c r="B127" s="3">
        <f t="shared" si="5"/>
        <v>2025</v>
      </c>
      <c r="C127" t="str">
        <f t="shared" si="3"/>
        <v>2024-2025</v>
      </c>
      <c r="D127" t="s">
        <v>160</v>
      </c>
      <c r="E127" t="s">
        <v>55</v>
      </c>
      <c r="F127" t="str">
        <f t="shared" si="4"/>
        <v>Queensland</v>
      </c>
      <c r="G127" t="s">
        <v>19</v>
      </c>
      <c r="H127">
        <v>4740</v>
      </c>
      <c r="I127" t="s">
        <v>11</v>
      </c>
      <c r="J127" t="s">
        <v>136</v>
      </c>
      <c r="K127" t="s">
        <v>151</v>
      </c>
      <c r="L127" t="s">
        <v>141</v>
      </c>
      <c r="M127" s="5">
        <v>292</v>
      </c>
    </row>
    <row r="128" spans="1:13" x14ac:dyDescent="0.15">
      <c r="A128" s="2">
        <v>45401</v>
      </c>
      <c r="B128" s="3">
        <f t="shared" si="5"/>
        <v>2024</v>
      </c>
      <c r="C128" t="str">
        <f t="shared" si="3"/>
        <v>2023-2024</v>
      </c>
      <c r="D128" t="s">
        <v>160</v>
      </c>
      <c r="E128" t="s">
        <v>46</v>
      </c>
      <c r="F128" t="str">
        <f t="shared" si="4"/>
        <v>South Australia</v>
      </c>
      <c r="G128" t="s">
        <v>17</v>
      </c>
      <c r="H128">
        <v>5043</v>
      </c>
      <c r="I128" t="s">
        <v>11</v>
      </c>
      <c r="J128" t="s">
        <v>132</v>
      </c>
      <c r="K128" t="s">
        <v>154</v>
      </c>
      <c r="L128" t="s">
        <v>144</v>
      </c>
      <c r="M128" s="5">
        <v>160</v>
      </c>
    </row>
    <row r="129" spans="1:13" x14ac:dyDescent="0.15">
      <c r="A129" s="2">
        <v>45963</v>
      </c>
      <c r="B129" s="3">
        <f t="shared" si="5"/>
        <v>2026</v>
      </c>
      <c r="C129" t="str">
        <f t="shared" si="3"/>
        <v>2025-2026</v>
      </c>
      <c r="D129" t="s">
        <v>160</v>
      </c>
      <c r="E129" t="s">
        <v>27</v>
      </c>
      <c r="F129" t="str">
        <f t="shared" si="4"/>
        <v>Western Australia</v>
      </c>
      <c r="G129" t="s">
        <v>28</v>
      </c>
      <c r="H129">
        <v>6030</v>
      </c>
      <c r="I129" t="s">
        <v>11</v>
      </c>
      <c r="J129" t="s">
        <v>119</v>
      </c>
      <c r="K129" t="s">
        <v>150</v>
      </c>
      <c r="L129" t="s">
        <v>140</v>
      </c>
      <c r="M129" s="5">
        <v>472</v>
      </c>
    </row>
    <row r="130" spans="1:13" x14ac:dyDescent="0.15">
      <c r="A130" s="2">
        <v>45661</v>
      </c>
      <c r="B130" s="3">
        <f t="shared" si="5"/>
        <v>2025</v>
      </c>
      <c r="C130" t="str">
        <f t="shared" ref="C130:C193" si="6">IF(MONTH(A130) &gt;= 7, YEAR(A130) &amp; "-" &amp; YEAR(A130) + 1, YEAR(A130) - 1 &amp; "-" &amp; YEAR(A130))</f>
        <v>2024-2025</v>
      </c>
      <c r="D130" t="s">
        <v>161</v>
      </c>
      <c r="E130" t="s">
        <v>27</v>
      </c>
      <c r="F130" t="str">
        <f t="shared" ref="F130:F193" si="7">IF(G130="WA","Western Australia",
IF(G130="NSW","New South Wales",
IF(G130="QLD","Queensland",
IF(G130="VIC","Victoria",
IF(G130="TAS","Tasmania",
IF(G130="SA","South Australia",
IF(G130="NT","Northern Territory",
IF(G130="ACT","Australian Capital Territory",G130))))))))</f>
        <v>Western Australia</v>
      </c>
      <c r="G130" t="s">
        <v>28</v>
      </c>
      <c r="H130">
        <v>6030</v>
      </c>
      <c r="I130" t="s">
        <v>11</v>
      </c>
      <c r="J130" t="s">
        <v>119</v>
      </c>
      <c r="K130" t="s">
        <v>152</v>
      </c>
      <c r="L130" t="s">
        <v>142</v>
      </c>
      <c r="M130" s="5">
        <v>45</v>
      </c>
    </row>
    <row r="131" spans="1:13" x14ac:dyDescent="0.15">
      <c r="A131" s="2">
        <v>45954</v>
      </c>
      <c r="B131" s="3">
        <f t="shared" ref="B131:B194" si="8">IF(MONTH(A131)&gt;=7,YEAR(A131)+1,YEAR(A131))</f>
        <v>2026</v>
      </c>
      <c r="C131" t="str">
        <f t="shared" si="6"/>
        <v>2025-2026</v>
      </c>
      <c r="D131" t="s">
        <v>160</v>
      </c>
      <c r="E131" t="s">
        <v>65</v>
      </c>
      <c r="F131" t="str">
        <f t="shared" si="7"/>
        <v>Victoria</v>
      </c>
      <c r="G131" t="s">
        <v>26</v>
      </c>
      <c r="H131">
        <v>3931</v>
      </c>
      <c r="I131" t="s">
        <v>11</v>
      </c>
      <c r="J131" t="s">
        <v>135</v>
      </c>
      <c r="K131" t="s">
        <v>153</v>
      </c>
      <c r="L131" t="s">
        <v>143</v>
      </c>
      <c r="M131" s="5">
        <v>762</v>
      </c>
    </row>
    <row r="132" spans="1:13" x14ac:dyDescent="0.15">
      <c r="A132" s="2">
        <v>45655</v>
      </c>
      <c r="B132" s="3">
        <f t="shared" si="8"/>
        <v>2025</v>
      </c>
      <c r="C132" t="str">
        <f t="shared" si="6"/>
        <v>2024-2025</v>
      </c>
      <c r="D132" t="s">
        <v>160</v>
      </c>
      <c r="E132" t="s">
        <v>65</v>
      </c>
      <c r="F132" t="str">
        <f t="shared" si="7"/>
        <v>Victoria</v>
      </c>
      <c r="G132" t="s">
        <v>26</v>
      </c>
      <c r="H132">
        <v>3931</v>
      </c>
      <c r="I132" t="s">
        <v>11</v>
      </c>
      <c r="J132" t="s">
        <v>135</v>
      </c>
      <c r="K132" t="s">
        <v>151</v>
      </c>
      <c r="L132" t="s">
        <v>141</v>
      </c>
      <c r="M132" s="5">
        <v>778</v>
      </c>
    </row>
    <row r="133" spans="1:13" x14ac:dyDescent="0.15">
      <c r="A133" s="2">
        <v>45320</v>
      </c>
      <c r="B133" s="3">
        <f t="shared" si="8"/>
        <v>2024</v>
      </c>
      <c r="C133" t="str">
        <f t="shared" si="6"/>
        <v>2023-2024</v>
      </c>
      <c r="D133" t="s">
        <v>160</v>
      </c>
      <c r="E133" t="s">
        <v>102</v>
      </c>
      <c r="F133" t="str">
        <f t="shared" si="7"/>
        <v>Queensland</v>
      </c>
      <c r="G133" t="s">
        <v>19</v>
      </c>
      <c r="H133">
        <v>4825</v>
      </c>
      <c r="I133" t="s">
        <v>11</v>
      </c>
      <c r="J133" t="s">
        <v>131</v>
      </c>
      <c r="K133" t="s">
        <v>155</v>
      </c>
      <c r="L133" t="s">
        <v>145</v>
      </c>
      <c r="M133" s="5">
        <v>311</v>
      </c>
    </row>
    <row r="134" spans="1:13" x14ac:dyDescent="0.15">
      <c r="A134" s="2">
        <v>45860</v>
      </c>
      <c r="B134" s="3">
        <f t="shared" si="8"/>
        <v>2026</v>
      </c>
      <c r="C134" t="str">
        <f t="shared" si="6"/>
        <v>2025-2026</v>
      </c>
      <c r="D134" t="s">
        <v>160</v>
      </c>
      <c r="E134" t="s">
        <v>102</v>
      </c>
      <c r="F134" t="str">
        <f t="shared" si="7"/>
        <v>Queensland</v>
      </c>
      <c r="G134" t="s">
        <v>19</v>
      </c>
      <c r="H134">
        <v>4825</v>
      </c>
      <c r="I134" t="s">
        <v>11</v>
      </c>
      <c r="J134" t="s">
        <v>131</v>
      </c>
      <c r="K134" t="s">
        <v>153</v>
      </c>
      <c r="L134" t="s">
        <v>143</v>
      </c>
      <c r="M134" s="5">
        <v>222</v>
      </c>
    </row>
    <row r="135" spans="1:13" x14ac:dyDescent="0.15">
      <c r="A135" s="2">
        <v>45353</v>
      </c>
      <c r="B135" s="3">
        <f t="shared" si="8"/>
        <v>2024</v>
      </c>
      <c r="C135" t="str">
        <f t="shared" si="6"/>
        <v>2023-2024</v>
      </c>
      <c r="D135" t="s">
        <v>161</v>
      </c>
      <c r="E135" t="s">
        <v>73</v>
      </c>
      <c r="F135" t="str">
        <f t="shared" si="7"/>
        <v>Queensland</v>
      </c>
      <c r="G135" t="s">
        <v>19</v>
      </c>
      <c r="H135">
        <v>4509</v>
      </c>
      <c r="I135" t="s">
        <v>11</v>
      </c>
      <c r="J135" t="s">
        <v>122</v>
      </c>
      <c r="K135" t="s">
        <v>150</v>
      </c>
      <c r="L135" t="s">
        <v>140</v>
      </c>
      <c r="M135" s="5">
        <v>517</v>
      </c>
    </row>
    <row r="136" spans="1:13" x14ac:dyDescent="0.15">
      <c r="A136" s="2">
        <v>45656</v>
      </c>
      <c r="B136" s="3">
        <f t="shared" si="8"/>
        <v>2025</v>
      </c>
      <c r="C136" t="str">
        <f t="shared" si="6"/>
        <v>2024-2025</v>
      </c>
      <c r="D136" t="s">
        <v>160</v>
      </c>
      <c r="E136" t="s">
        <v>54</v>
      </c>
      <c r="F136" t="str">
        <f t="shared" si="7"/>
        <v>New South Wales</v>
      </c>
      <c r="G136" t="s">
        <v>10</v>
      </c>
      <c r="H136">
        <v>2750</v>
      </c>
      <c r="I136" t="s">
        <v>11</v>
      </c>
      <c r="J136" t="s">
        <v>130</v>
      </c>
      <c r="K136" t="s">
        <v>153</v>
      </c>
      <c r="L136" t="s">
        <v>143</v>
      </c>
      <c r="M136" s="5">
        <v>799</v>
      </c>
    </row>
    <row r="137" spans="1:13" x14ac:dyDescent="0.15">
      <c r="A137" s="2">
        <v>45445</v>
      </c>
      <c r="B137" s="3">
        <f t="shared" si="8"/>
        <v>2024</v>
      </c>
      <c r="C137" t="str">
        <f t="shared" si="6"/>
        <v>2023-2024</v>
      </c>
      <c r="D137" t="s">
        <v>161</v>
      </c>
      <c r="E137" t="s">
        <v>20</v>
      </c>
      <c r="F137" t="str">
        <f t="shared" si="7"/>
        <v>South Australia</v>
      </c>
      <c r="G137" t="s">
        <v>17</v>
      </c>
      <c r="H137">
        <v>5607</v>
      </c>
      <c r="I137" t="s">
        <v>11</v>
      </c>
      <c r="J137" t="s">
        <v>137</v>
      </c>
      <c r="K137" t="s">
        <v>157</v>
      </c>
      <c r="L137" t="s">
        <v>147</v>
      </c>
      <c r="M137" s="5">
        <v>523</v>
      </c>
    </row>
    <row r="138" spans="1:13" x14ac:dyDescent="0.15">
      <c r="A138" s="2">
        <v>45322</v>
      </c>
      <c r="B138" s="3">
        <f t="shared" si="8"/>
        <v>2024</v>
      </c>
      <c r="C138" t="str">
        <f t="shared" si="6"/>
        <v>2023-2024</v>
      </c>
      <c r="D138" t="s">
        <v>160</v>
      </c>
      <c r="E138" t="s">
        <v>37</v>
      </c>
      <c r="F138" t="str">
        <f t="shared" si="7"/>
        <v>Victoria</v>
      </c>
      <c r="G138" t="s">
        <v>26</v>
      </c>
      <c r="H138">
        <v>3134</v>
      </c>
      <c r="I138" t="s">
        <v>11</v>
      </c>
      <c r="J138" t="s">
        <v>125</v>
      </c>
      <c r="K138" t="s">
        <v>153</v>
      </c>
      <c r="L138" t="s">
        <v>143</v>
      </c>
      <c r="M138" s="5">
        <v>42</v>
      </c>
    </row>
    <row r="139" spans="1:13" x14ac:dyDescent="0.15">
      <c r="A139" s="2">
        <v>45336</v>
      </c>
      <c r="B139" s="3">
        <f t="shared" si="8"/>
        <v>2024</v>
      </c>
      <c r="C139" t="str">
        <f t="shared" si="6"/>
        <v>2023-2024</v>
      </c>
      <c r="D139" t="s">
        <v>160</v>
      </c>
      <c r="E139" t="s">
        <v>24</v>
      </c>
      <c r="F139" t="str">
        <f t="shared" si="7"/>
        <v>Queensland</v>
      </c>
      <c r="G139" t="s">
        <v>19</v>
      </c>
      <c r="H139">
        <v>4053</v>
      </c>
      <c r="I139" t="s">
        <v>11</v>
      </c>
      <c r="J139" t="s">
        <v>129</v>
      </c>
      <c r="K139" t="s">
        <v>154</v>
      </c>
      <c r="L139" t="s">
        <v>144</v>
      </c>
      <c r="M139" s="5">
        <v>67</v>
      </c>
    </row>
    <row r="140" spans="1:13" x14ac:dyDescent="0.15">
      <c r="A140" s="2">
        <v>45555</v>
      </c>
      <c r="B140" s="3">
        <f t="shared" si="8"/>
        <v>2025</v>
      </c>
      <c r="C140" t="str">
        <f t="shared" si="6"/>
        <v>2024-2025</v>
      </c>
      <c r="D140" t="s">
        <v>160</v>
      </c>
      <c r="E140" t="s">
        <v>68</v>
      </c>
      <c r="F140" t="str">
        <f t="shared" si="7"/>
        <v>Victoria</v>
      </c>
      <c r="G140" t="s">
        <v>26</v>
      </c>
      <c r="H140">
        <v>3429</v>
      </c>
      <c r="I140" t="s">
        <v>11</v>
      </c>
      <c r="J140" t="s">
        <v>127</v>
      </c>
      <c r="K140" t="s">
        <v>153</v>
      </c>
      <c r="L140" t="s">
        <v>143</v>
      </c>
      <c r="M140" s="5">
        <v>559</v>
      </c>
    </row>
    <row r="141" spans="1:13" x14ac:dyDescent="0.15">
      <c r="A141" s="2">
        <v>45314</v>
      </c>
      <c r="B141" s="3">
        <f t="shared" si="8"/>
        <v>2024</v>
      </c>
      <c r="C141" t="str">
        <f t="shared" si="6"/>
        <v>2023-2024</v>
      </c>
      <c r="D141" t="s">
        <v>160</v>
      </c>
      <c r="E141" t="s">
        <v>80</v>
      </c>
      <c r="F141" t="str">
        <f t="shared" si="7"/>
        <v>New South Wales</v>
      </c>
      <c r="G141" t="s">
        <v>10</v>
      </c>
      <c r="H141">
        <v>2120</v>
      </c>
      <c r="I141" t="s">
        <v>11</v>
      </c>
      <c r="J141" t="s">
        <v>123</v>
      </c>
      <c r="K141" t="s">
        <v>153</v>
      </c>
      <c r="L141" t="s">
        <v>143</v>
      </c>
      <c r="M141" s="5">
        <v>125</v>
      </c>
    </row>
    <row r="142" spans="1:13" x14ac:dyDescent="0.15">
      <c r="A142" s="2">
        <v>45756</v>
      </c>
      <c r="B142" s="3">
        <f t="shared" si="8"/>
        <v>2025</v>
      </c>
      <c r="C142" t="str">
        <f t="shared" si="6"/>
        <v>2024-2025</v>
      </c>
      <c r="D142" t="s">
        <v>160</v>
      </c>
      <c r="E142" t="s">
        <v>53</v>
      </c>
      <c r="F142" t="str">
        <f t="shared" si="7"/>
        <v>Queensland</v>
      </c>
      <c r="G142" t="s">
        <v>19</v>
      </c>
      <c r="H142">
        <v>4012</v>
      </c>
      <c r="I142" t="s">
        <v>11</v>
      </c>
      <c r="J142" t="s">
        <v>129</v>
      </c>
      <c r="K142" t="s">
        <v>155</v>
      </c>
      <c r="L142" t="s">
        <v>145</v>
      </c>
      <c r="M142" s="5">
        <v>664</v>
      </c>
    </row>
    <row r="143" spans="1:13" x14ac:dyDescent="0.15">
      <c r="A143" s="2">
        <v>45545</v>
      </c>
      <c r="B143" s="3">
        <f t="shared" si="8"/>
        <v>2025</v>
      </c>
      <c r="C143" t="str">
        <f t="shared" si="6"/>
        <v>2024-2025</v>
      </c>
      <c r="D143" t="s">
        <v>160</v>
      </c>
      <c r="E143" t="s">
        <v>52</v>
      </c>
      <c r="F143" t="str">
        <f t="shared" si="7"/>
        <v>New South Wales</v>
      </c>
      <c r="G143" t="s">
        <v>10</v>
      </c>
      <c r="H143">
        <v>2485</v>
      </c>
      <c r="I143" t="s">
        <v>11</v>
      </c>
      <c r="J143" t="s">
        <v>120</v>
      </c>
      <c r="K143" t="s">
        <v>154</v>
      </c>
      <c r="L143" t="s">
        <v>144</v>
      </c>
      <c r="M143" s="5">
        <v>295</v>
      </c>
    </row>
    <row r="144" spans="1:13" x14ac:dyDescent="0.15">
      <c r="A144" s="2">
        <v>45816</v>
      </c>
      <c r="B144" s="3">
        <f t="shared" si="8"/>
        <v>2025</v>
      </c>
      <c r="C144" t="str">
        <f t="shared" si="6"/>
        <v>2024-2025</v>
      </c>
      <c r="D144" t="s">
        <v>160</v>
      </c>
      <c r="E144" t="s">
        <v>52</v>
      </c>
      <c r="F144" t="str">
        <f t="shared" si="7"/>
        <v>New South Wales</v>
      </c>
      <c r="G144" t="s">
        <v>10</v>
      </c>
      <c r="H144">
        <v>2485</v>
      </c>
      <c r="I144" t="s">
        <v>11</v>
      </c>
      <c r="J144" t="s">
        <v>120</v>
      </c>
      <c r="K144" t="s">
        <v>152</v>
      </c>
      <c r="L144" t="s">
        <v>142</v>
      </c>
      <c r="M144" s="5">
        <v>320</v>
      </c>
    </row>
    <row r="145" spans="1:13" x14ac:dyDescent="0.15">
      <c r="A145" s="2">
        <v>45856</v>
      </c>
      <c r="B145" s="3">
        <f t="shared" si="8"/>
        <v>2026</v>
      </c>
      <c r="C145" t="str">
        <f t="shared" si="6"/>
        <v>2025-2026</v>
      </c>
      <c r="D145" t="s">
        <v>160</v>
      </c>
      <c r="E145" t="s">
        <v>9</v>
      </c>
      <c r="F145" t="str">
        <f t="shared" si="7"/>
        <v>New South Wales</v>
      </c>
      <c r="G145" t="s">
        <v>10</v>
      </c>
      <c r="H145">
        <v>2067</v>
      </c>
      <c r="I145" t="s">
        <v>11</v>
      </c>
      <c r="J145" t="s">
        <v>124</v>
      </c>
      <c r="K145" t="s">
        <v>151</v>
      </c>
      <c r="L145" t="s">
        <v>141</v>
      </c>
      <c r="M145" s="5">
        <v>661</v>
      </c>
    </row>
    <row r="146" spans="1:13" x14ac:dyDescent="0.15">
      <c r="A146" s="2">
        <v>45853</v>
      </c>
      <c r="B146" s="3">
        <f t="shared" si="8"/>
        <v>2026</v>
      </c>
      <c r="C146" t="str">
        <f t="shared" si="6"/>
        <v>2025-2026</v>
      </c>
      <c r="D146" t="s">
        <v>160</v>
      </c>
      <c r="E146" t="s">
        <v>70</v>
      </c>
      <c r="F146" t="str">
        <f t="shared" si="7"/>
        <v>Western Australia</v>
      </c>
      <c r="G146" t="s">
        <v>28</v>
      </c>
      <c r="H146">
        <v>6021</v>
      </c>
      <c r="I146" t="s">
        <v>11</v>
      </c>
      <c r="J146" t="s">
        <v>119</v>
      </c>
      <c r="K146" t="s">
        <v>150</v>
      </c>
      <c r="L146" t="s">
        <v>140</v>
      </c>
      <c r="M146" s="5">
        <v>564</v>
      </c>
    </row>
    <row r="147" spans="1:13" x14ac:dyDescent="0.15">
      <c r="A147" s="2">
        <v>46014</v>
      </c>
      <c r="B147" s="3">
        <f t="shared" si="8"/>
        <v>2026</v>
      </c>
      <c r="C147" t="str">
        <f t="shared" si="6"/>
        <v>2025-2026</v>
      </c>
      <c r="D147" t="s">
        <v>160</v>
      </c>
      <c r="E147" t="s">
        <v>111</v>
      </c>
      <c r="F147" t="str">
        <f t="shared" si="7"/>
        <v>New South Wales</v>
      </c>
      <c r="G147" t="s">
        <v>10</v>
      </c>
      <c r="H147">
        <v>2154</v>
      </c>
      <c r="I147" t="s">
        <v>11</v>
      </c>
      <c r="J147" t="s">
        <v>123</v>
      </c>
      <c r="K147" t="s">
        <v>151</v>
      </c>
      <c r="L147" t="s">
        <v>141</v>
      </c>
      <c r="M147" s="5">
        <v>671</v>
      </c>
    </row>
    <row r="148" spans="1:13" x14ac:dyDescent="0.15">
      <c r="A148" s="2">
        <v>45755</v>
      </c>
      <c r="B148" s="3">
        <f t="shared" si="8"/>
        <v>2025</v>
      </c>
      <c r="C148" t="str">
        <f t="shared" si="6"/>
        <v>2024-2025</v>
      </c>
      <c r="D148" t="s">
        <v>160</v>
      </c>
      <c r="E148" t="s">
        <v>97</v>
      </c>
      <c r="F148" t="str">
        <f t="shared" si="7"/>
        <v>Tasmania</v>
      </c>
      <c r="G148" t="s">
        <v>43</v>
      </c>
      <c r="H148">
        <v>7010</v>
      </c>
      <c r="I148" t="s">
        <v>11</v>
      </c>
      <c r="J148" t="s">
        <v>128</v>
      </c>
      <c r="K148" t="s">
        <v>151</v>
      </c>
      <c r="L148" t="s">
        <v>141</v>
      </c>
      <c r="M148" s="5">
        <v>629</v>
      </c>
    </row>
    <row r="149" spans="1:13" x14ac:dyDescent="0.15">
      <c r="A149" s="2">
        <v>45321</v>
      </c>
      <c r="B149" s="3">
        <f t="shared" si="8"/>
        <v>2024</v>
      </c>
      <c r="C149" t="str">
        <f t="shared" si="6"/>
        <v>2023-2024</v>
      </c>
      <c r="D149" t="s">
        <v>161</v>
      </c>
      <c r="E149" t="s">
        <v>90</v>
      </c>
      <c r="F149" t="str">
        <f t="shared" si="7"/>
        <v>New South Wales</v>
      </c>
      <c r="G149" t="s">
        <v>10</v>
      </c>
      <c r="H149">
        <v>2650</v>
      </c>
      <c r="I149" t="s">
        <v>11</v>
      </c>
      <c r="J149" t="s">
        <v>130</v>
      </c>
      <c r="K149" t="s">
        <v>153</v>
      </c>
      <c r="L149" t="s">
        <v>143</v>
      </c>
      <c r="M149" s="5">
        <v>598</v>
      </c>
    </row>
    <row r="150" spans="1:13" x14ac:dyDescent="0.15">
      <c r="A150" s="2">
        <v>45797</v>
      </c>
      <c r="B150" s="3">
        <f t="shared" si="8"/>
        <v>2025</v>
      </c>
      <c r="C150" t="str">
        <f t="shared" si="6"/>
        <v>2024-2025</v>
      </c>
      <c r="D150" t="s">
        <v>160</v>
      </c>
      <c r="E150" t="s">
        <v>83</v>
      </c>
      <c r="F150" t="str">
        <f t="shared" si="7"/>
        <v>Victoria</v>
      </c>
      <c r="G150" t="s">
        <v>26</v>
      </c>
      <c r="H150">
        <v>3551</v>
      </c>
      <c r="I150" t="s">
        <v>11</v>
      </c>
      <c r="J150" t="s">
        <v>127</v>
      </c>
      <c r="K150" t="s">
        <v>154</v>
      </c>
      <c r="L150" t="s">
        <v>144</v>
      </c>
      <c r="M150" s="5">
        <v>724</v>
      </c>
    </row>
    <row r="151" spans="1:13" x14ac:dyDescent="0.15">
      <c r="A151" s="2">
        <v>45413</v>
      </c>
      <c r="B151" s="3">
        <f t="shared" si="8"/>
        <v>2024</v>
      </c>
      <c r="C151" t="str">
        <f t="shared" si="6"/>
        <v>2023-2024</v>
      </c>
      <c r="D151" t="s">
        <v>160</v>
      </c>
      <c r="E151" t="s">
        <v>48</v>
      </c>
      <c r="F151" t="str">
        <f t="shared" si="7"/>
        <v>Western Australia</v>
      </c>
      <c r="G151" t="s">
        <v>28</v>
      </c>
      <c r="H151">
        <v>6450</v>
      </c>
      <c r="I151" t="s">
        <v>11</v>
      </c>
      <c r="J151" t="s">
        <v>139</v>
      </c>
      <c r="K151" t="s">
        <v>156</v>
      </c>
      <c r="L151" t="s">
        <v>146</v>
      </c>
      <c r="M151" s="5">
        <v>799</v>
      </c>
    </row>
    <row r="152" spans="1:13" x14ac:dyDescent="0.15">
      <c r="A152" s="2">
        <v>45969</v>
      </c>
      <c r="B152" s="3">
        <f t="shared" si="8"/>
        <v>2026</v>
      </c>
      <c r="C152" t="str">
        <f t="shared" si="6"/>
        <v>2025-2026</v>
      </c>
      <c r="D152" t="s">
        <v>160</v>
      </c>
      <c r="E152" t="s">
        <v>70</v>
      </c>
      <c r="F152" t="str">
        <f t="shared" si="7"/>
        <v>Western Australia</v>
      </c>
      <c r="G152" t="s">
        <v>28</v>
      </c>
      <c r="H152">
        <v>6021</v>
      </c>
      <c r="I152" t="s">
        <v>11</v>
      </c>
      <c r="J152" t="s">
        <v>119</v>
      </c>
      <c r="K152" t="s">
        <v>151</v>
      </c>
      <c r="L152" t="s">
        <v>141</v>
      </c>
      <c r="M152" s="5">
        <v>282</v>
      </c>
    </row>
    <row r="153" spans="1:13" x14ac:dyDescent="0.15">
      <c r="A153" s="2">
        <v>45420</v>
      </c>
      <c r="B153" s="3">
        <f t="shared" si="8"/>
        <v>2024</v>
      </c>
      <c r="C153" t="str">
        <f t="shared" si="6"/>
        <v>2023-2024</v>
      </c>
      <c r="D153" t="s">
        <v>161</v>
      </c>
      <c r="E153" t="s">
        <v>105</v>
      </c>
      <c r="F153" t="str">
        <f t="shared" si="7"/>
        <v>New South Wales</v>
      </c>
      <c r="G153" t="s">
        <v>10</v>
      </c>
      <c r="H153">
        <v>2031</v>
      </c>
      <c r="I153" t="s">
        <v>11</v>
      </c>
      <c r="J153" t="s">
        <v>124</v>
      </c>
      <c r="K153" t="s">
        <v>151</v>
      </c>
      <c r="L153" t="s">
        <v>141</v>
      </c>
      <c r="M153" s="5">
        <v>281</v>
      </c>
    </row>
    <row r="154" spans="1:13" x14ac:dyDescent="0.15">
      <c r="A154" s="2">
        <v>45613</v>
      </c>
      <c r="B154" s="3">
        <f t="shared" si="8"/>
        <v>2025</v>
      </c>
      <c r="C154" t="str">
        <f t="shared" si="6"/>
        <v>2024-2025</v>
      </c>
      <c r="D154" t="s">
        <v>161</v>
      </c>
      <c r="E154" t="s">
        <v>90</v>
      </c>
      <c r="F154" t="str">
        <f t="shared" si="7"/>
        <v>New South Wales</v>
      </c>
      <c r="G154" t="s">
        <v>10</v>
      </c>
      <c r="H154">
        <v>2650</v>
      </c>
      <c r="I154" t="s">
        <v>11</v>
      </c>
      <c r="J154" t="s">
        <v>130</v>
      </c>
      <c r="K154" t="s">
        <v>154</v>
      </c>
      <c r="L154" t="s">
        <v>144</v>
      </c>
      <c r="M154" s="5">
        <v>472</v>
      </c>
    </row>
    <row r="155" spans="1:13" x14ac:dyDescent="0.15">
      <c r="A155" s="2">
        <v>45666</v>
      </c>
      <c r="B155" s="3">
        <f t="shared" si="8"/>
        <v>2025</v>
      </c>
      <c r="C155" t="str">
        <f t="shared" si="6"/>
        <v>2024-2025</v>
      </c>
      <c r="D155" t="s">
        <v>160</v>
      </c>
      <c r="E155" t="s">
        <v>92</v>
      </c>
      <c r="F155" t="str">
        <f t="shared" si="7"/>
        <v>New South Wales</v>
      </c>
      <c r="G155" t="s">
        <v>10</v>
      </c>
      <c r="H155">
        <v>2015</v>
      </c>
      <c r="I155" t="s">
        <v>11</v>
      </c>
      <c r="J155" t="s">
        <v>124</v>
      </c>
      <c r="K155" t="s">
        <v>154</v>
      </c>
      <c r="L155" t="s">
        <v>144</v>
      </c>
      <c r="M155" s="5">
        <v>328</v>
      </c>
    </row>
    <row r="156" spans="1:13" x14ac:dyDescent="0.15">
      <c r="A156" s="2">
        <v>45998</v>
      </c>
      <c r="B156" s="3">
        <f t="shared" si="8"/>
        <v>2026</v>
      </c>
      <c r="C156" t="str">
        <f t="shared" si="6"/>
        <v>2025-2026</v>
      </c>
      <c r="D156" t="s">
        <v>160</v>
      </c>
      <c r="E156" t="s">
        <v>54</v>
      </c>
      <c r="F156" t="str">
        <f t="shared" si="7"/>
        <v>New South Wales</v>
      </c>
      <c r="G156" t="s">
        <v>10</v>
      </c>
      <c r="H156">
        <v>2750</v>
      </c>
      <c r="I156" t="s">
        <v>11</v>
      </c>
      <c r="J156" t="s">
        <v>130</v>
      </c>
      <c r="K156" t="s">
        <v>156</v>
      </c>
      <c r="L156" t="s">
        <v>146</v>
      </c>
      <c r="M156" s="5">
        <v>495</v>
      </c>
    </row>
    <row r="157" spans="1:13" x14ac:dyDescent="0.15">
      <c r="A157" s="2">
        <v>45629</v>
      </c>
      <c r="B157" s="3">
        <f t="shared" si="8"/>
        <v>2025</v>
      </c>
      <c r="C157" t="str">
        <f t="shared" si="6"/>
        <v>2024-2025</v>
      </c>
      <c r="D157" t="s">
        <v>160</v>
      </c>
      <c r="E157" t="s">
        <v>72</v>
      </c>
      <c r="F157" t="str">
        <f t="shared" si="7"/>
        <v>Queensland</v>
      </c>
      <c r="G157" t="s">
        <v>19</v>
      </c>
      <c r="H157">
        <v>4870</v>
      </c>
      <c r="I157" t="s">
        <v>11</v>
      </c>
      <c r="J157" t="s">
        <v>131</v>
      </c>
      <c r="K157" t="s">
        <v>157</v>
      </c>
      <c r="L157" t="s">
        <v>147</v>
      </c>
      <c r="M157" s="5">
        <v>655</v>
      </c>
    </row>
    <row r="158" spans="1:13" x14ac:dyDescent="0.15">
      <c r="A158" s="2">
        <v>45826</v>
      </c>
      <c r="B158" s="3">
        <f t="shared" si="8"/>
        <v>2025</v>
      </c>
      <c r="C158" t="str">
        <f t="shared" si="6"/>
        <v>2024-2025</v>
      </c>
      <c r="D158" t="s">
        <v>160</v>
      </c>
      <c r="E158" t="s">
        <v>42</v>
      </c>
      <c r="F158" t="str">
        <f t="shared" si="7"/>
        <v>Tasmania</v>
      </c>
      <c r="G158" t="s">
        <v>43</v>
      </c>
      <c r="H158">
        <v>7018</v>
      </c>
      <c r="I158" t="s">
        <v>11</v>
      </c>
      <c r="J158" t="s">
        <v>128</v>
      </c>
      <c r="K158" t="s">
        <v>155</v>
      </c>
      <c r="L158" t="s">
        <v>145</v>
      </c>
      <c r="M158" s="5">
        <v>466</v>
      </c>
    </row>
    <row r="159" spans="1:13" x14ac:dyDescent="0.15">
      <c r="A159" s="2">
        <v>45784</v>
      </c>
      <c r="B159" s="3">
        <f t="shared" si="8"/>
        <v>2025</v>
      </c>
      <c r="C159" t="str">
        <f t="shared" si="6"/>
        <v>2024-2025</v>
      </c>
      <c r="D159" t="s">
        <v>160</v>
      </c>
      <c r="E159" t="s">
        <v>92</v>
      </c>
      <c r="F159" t="str">
        <f t="shared" si="7"/>
        <v>New South Wales</v>
      </c>
      <c r="G159" t="s">
        <v>10</v>
      </c>
      <c r="H159">
        <v>2015</v>
      </c>
      <c r="I159" t="s">
        <v>11</v>
      </c>
      <c r="J159" t="s">
        <v>124</v>
      </c>
      <c r="K159" t="s">
        <v>156</v>
      </c>
      <c r="L159" t="s">
        <v>146</v>
      </c>
      <c r="M159" s="5">
        <v>507</v>
      </c>
    </row>
    <row r="160" spans="1:13" x14ac:dyDescent="0.15">
      <c r="A160" s="2">
        <v>45330</v>
      </c>
      <c r="B160" s="3">
        <f t="shared" si="8"/>
        <v>2024</v>
      </c>
      <c r="C160" t="str">
        <f t="shared" si="6"/>
        <v>2023-2024</v>
      </c>
      <c r="D160" t="s">
        <v>160</v>
      </c>
      <c r="E160" t="s">
        <v>92</v>
      </c>
      <c r="F160" t="str">
        <f t="shared" si="7"/>
        <v>New South Wales</v>
      </c>
      <c r="G160" t="s">
        <v>10</v>
      </c>
      <c r="H160">
        <v>2015</v>
      </c>
      <c r="I160" t="s">
        <v>11</v>
      </c>
      <c r="J160" t="s">
        <v>124</v>
      </c>
      <c r="K160" t="s">
        <v>152</v>
      </c>
      <c r="L160" t="s">
        <v>142</v>
      </c>
      <c r="M160" s="5">
        <v>146</v>
      </c>
    </row>
    <row r="161" spans="1:13" x14ac:dyDescent="0.15">
      <c r="A161" s="2">
        <v>45921</v>
      </c>
      <c r="B161" s="3">
        <f t="shared" si="8"/>
        <v>2026</v>
      </c>
      <c r="C161" t="str">
        <f t="shared" si="6"/>
        <v>2025-2026</v>
      </c>
      <c r="D161" t="s">
        <v>160</v>
      </c>
      <c r="E161" t="s">
        <v>41</v>
      </c>
      <c r="F161" t="str">
        <f t="shared" si="7"/>
        <v>New South Wales</v>
      </c>
      <c r="G161" t="s">
        <v>10</v>
      </c>
      <c r="H161">
        <v>2478</v>
      </c>
      <c r="I161" t="s">
        <v>11</v>
      </c>
      <c r="J161" t="s">
        <v>120</v>
      </c>
      <c r="K161" t="s">
        <v>151</v>
      </c>
      <c r="L161" t="s">
        <v>141</v>
      </c>
      <c r="M161" s="5">
        <v>78</v>
      </c>
    </row>
    <row r="162" spans="1:13" x14ac:dyDescent="0.15">
      <c r="A162" s="2">
        <v>45503</v>
      </c>
      <c r="B162" s="3">
        <f t="shared" si="8"/>
        <v>2025</v>
      </c>
      <c r="C162" t="str">
        <f t="shared" si="6"/>
        <v>2024-2025</v>
      </c>
      <c r="D162" t="s">
        <v>160</v>
      </c>
      <c r="E162" t="s">
        <v>21</v>
      </c>
      <c r="F162" t="str">
        <f t="shared" si="7"/>
        <v>South Australia</v>
      </c>
      <c r="G162" t="s">
        <v>17</v>
      </c>
      <c r="H162">
        <v>5343</v>
      </c>
      <c r="I162" t="s">
        <v>11</v>
      </c>
      <c r="J162" t="s">
        <v>137</v>
      </c>
      <c r="K162" t="s">
        <v>155</v>
      </c>
      <c r="L162" t="s">
        <v>145</v>
      </c>
      <c r="M162" s="5">
        <v>541</v>
      </c>
    </row>
    <row r="163" spans="1:13" x14ac:dyDescent="0.15">
      <c r="A163" s="2">
        <v>45989</v>
      </c>
      <c r="B163" s="3">
        <f t="shared" si="8"/>
        <v>2026</v>
      </c>
      <c r="C163" t="str">
        <f t="shared" si="6"/>
        <v>2025-2026</v>
      </c>
      <c r="D163" t="s">
        <v>160</v>
      </c>
      <c r="E163" t="s">
        <v>69</v>
      </c>
      <c r="F163" t="str">
        <f t="shared" si="7"/>
        <v>Victoria</v>
      </c>
      <c r="G163" t="s">
        <v>26</v>
      </c>
      <c r="H163">
        <v>3148</v>
      </c>
      <c r="I163" t="s">
        <v>11</v>
      </c>
      <c r="J163" t="s">
        <v>125</v>
      </c>
      <c r="K163" t="s">
        <v>150</v>
      </c>
      <c r="L163" t="s">
        <v>140</v>
      </c>
      <c r="M163" s="5">
        <v>277</v>
      </c>
    </row>
    <row r="164" spans="1:13" x14ac:dyDescent="0.15">
      <c r="A164" s="2">
        <v>45574</v>
      </c>
      <c r="B164" s="3">
        <f t="shared" si="8"/>
        <v>2025</v>
      </c>
      <c r="C164" t="str">
        <f t="shared" si="6"/>
        <v>2024-2025</v>
      </c>
      <c r="D164" t="s">
        <v>161</v>
      </c>
      <c r="E164" t="s">
        <v>9</v>
      </c>
      <c r="F164" t="str">
        <f t="shared" si="7"/>
        <v>New South Wales</v>
      </c>
      <c r="G164" t="s">
        <v>10</v>
      </c>
      <c r="H164">
        <v>2067</v>
      </c>
      <c r="I164" t="s">
        <v>11</v>
      </c>
      <c r="J164" t="s">
        <v>124</v>
      </c>
      <c r="K164" t="s">
        <v>150</v>
      </c>
      <c r="L164" t="s">
        <v>140</v>
      </c>
      <c r="M164" s="5">
        <v>119</v>
      </c>
    </row>
    <row r="165" spans="1:13" x14ac:dyDescent="0.15">
      <c r="A165" s="2">
        <v>45619</v>
      </c>
      <c r="B165" s="3">
        <f t="shared" si="8"/>
        <v>2025</v>
      </c>
      <c r="C165" t="str">
        <f t="shared" si="6"/>
        <v>2024-2025</v>
      </c>
      <c r="D165" t="s">
        <v>160</v>
      </c>
      <c r="E165" t="s">
        <v>14</v>
      </c>
      <c r="F165" t="str">
        <f t="shared" si="7"/>
        <v>Northern Territory</v>
      </c>
      <c r="G165" t="s">
        <v>15</v>
      </c>
      <c r="H165">
        <v>800</v>
      </c>
      <c r="I165" t="s">
        <v>11</v>
      </c>
      <c r="J165" t="s">
        <v>138</v>
      </c>
      <c r="K165" t="s">
        <v>158</v>
      </c>
      <c r="L165" t="s">
        <v>148</v>
      </c>
      <c r="M165" s="5">
        <v>255</v>
      </c>
    </row>
    <row r="166" spans="1:13" x14ac:dyDescent="0.15">
      <c r="A166" s="2">
        <v>45906</v>
      </c>
      <c r="B166" s="3">
        <f t="shared" si="8"/>
        <v>2026</v>
      </c>
      <c r="C166" t="str">
        <f t="shared" si="6"/>
        <v>2025-2026</v>
      </c>
      <c r="D166" t="s">
        <v>160</v>
      </c>
      <c r="E166" t="s">
        <v>13</v>
      </c>
      <c r="F166" t="str">
        <f t="shared" si="7"/>
        <v>New South Wales</v>
      </c>
      <c r="G166" t="s">
        <v>10</v>
      </c>
      <c r="H166">
        <v>2141</v>
      </c>
      <c r="I166" t="s">
        <v>11</v>
      </c>
      <c r="J166" t="s">
        <v>123</v>
      </c>
      <c r="K166" t="s">
        <v>155</v>
      </c>
      <c r="L166" t="s">
        <v>145</v>
      </c>
      <c r="M166" s="5">
        <v>622</v>
      </c>
    </row>
    <row r="167" spans="1:13" x14ac:dyDescent="0.15">
      <c r="A167" s="2">
        <v>45318</v>
      </c>
      <c r="B167" s="3">
        <f t="shared" si="8"/>
        <v>2024</v>
      </c>
      <c r="C167" t="str">
        <f t="shared" si="6"/>
        <v>2023-2024</v>
      </c>
      <c r="D167" t="s">
        <v>160</v>
      </c>
      <c r="E167" t="s">
        <v>107</v>
      </c>
      <c r="F167" t="str">
        <f t="shared" si="7"/>
        <v>New South Wales</v>
      </c>
      <c r="G167" t="s">
        <v>10</v>
      </c>
      <c r="H167">
        <v>2020</v>
      </c>
      <c r="I167" t="s">
        <v>11</v>
      </c>
      <c r="J167" t="s">
        <v>124</v>
      </c>
      <c r="K167" t="s">
        <v>156</v>
      </c>
      <c r="L167" t="s">
        <v>146</v>
      </c>
      <c r="M167" s="5">
        <v>792</v>
      </c>
    </row>
    <row r="168" spans="1:13" x14ac:dyDescent="0.15">
      <c r="A168" s="2">
        <v>45329</v>
      </c>
      <c r="B168" s="3">
        <f t="shared" si="8"/>
        <v>2024</v>
      </c>
      <c r="C168" t="str">
        <f t="shared" si="6"/>
        <v>2023-2024</v>
      </c>
      <c r="D168" t="s">
        <v>161</v>
      </c>
      <c r="E168" t="s">
        <v>98</v>
      </c>
      <c r="F168" t="str">
        <f t="shared" si="7"/>
        <v>South Australia</v>
      </c>
      <c r="G168" t="s">
        <v>17</v>
      </c>
      <c r="H168">
        <v>5290</v>
      </c>
      <c r="I168" t="s">
        <v>11</v>
      </c>
      <c r="J168" t="s">
        <v>137</v>
      </c>
      <c r="K168" t="s">
        <v>156</v>
      </c>
      <c r="L168" t="s">
        <v>146</v>
      </c>
      <c r="M168" s="5">
        <v>780</v>
      </c>
    </row>
    <row r="169" spans="1:13" x14ac:dyDescent="0.15">
      <c r="A169" s="2">
        <v>46010</v>
      </c>
      <c r="B169" s="3">
        <f t="shared" si="8"/>
        <v>2026</v>
      </c>
      <c r="C169" t="str">
        <f t="shared" si="6"/>
        <v>2025-2026</v>
      </c>
      <c r="D169" t="s">
        <v>160</v>
      </c>
      <c r="E169" t="s">
        <v>102</v>
      </c>
      <c r="F169" t="str">
        <f t="shared" si="7"/>
        <v>Queensland</v>
      </c>
      <c r="G169" t="s">
        <v>19</v>
      </c>
      <c r="H169">
        <v>4825</v>
      </c>
      <c r="I169" t="s">
        <v>11</v>
      </c>
      <c r="J169" t="s">
        <v>131</v>
      </c>
      <c r="K169" t="s">
        <v>155</v>
      </c>
      <c r="L169" t="s">
        <v>145</v>
      </c>
      <c r="M169" s="5">
        <v>193</v>
      </c>
    </row>
    <row r="170" spans="1:13" x14ac:dyDescent="0.15">
      <c r="A170" s="2">
        <v>45698</v>
      </c>
      <c r="B170" s="3">
        <f t="shared" si="8"/>
        <v>2025</v>
      </c>
      <c r="C170" t="str">
        <f t="shared" si="6"/>
        <v>2024-2025</v>
      </c>
      <c r="D170" t="s">
        <v>160</v>
      </c>
      <c r="E170" t="s">
        <v>39</v>
      </c>
      <c r="F170" t="str">
        <f t="shared" si="7"/>
        <v>New South Wales</v>
      </c>
      <c r="G170" t="s">
        <v>10</v>
      </c>
      <c r="H170">
        <v>2541</v>
      </c>
      <c r="I170" t="s">
        <v>11</v>
      </c>
      <c r="J170" t="s">
        <v>121</v>
      </c>
      <c r="K170" t="s">
        <v>151</v>
      </c>
      <c r="L170" t="s">
        <v>141</v>
      </c>
      <c r="M170" s="5">
        <v>69</v>
      </c>
    </row>
    <row r="171" spans="1:13" x14ac:dyDescent="0.15">
      <c r="A171" s="2">
        <v>46022</v>
      </c>
      <c r="B171" s="3">
        <f t="shared" si="8"/>
        <v>2026</v>
      </c>
      <c r="C171" t="str">
        <f t="shared" si="6"/>
        <v>2025-2026</v>
      </c>
      <c r="D171" t="s">
        <v>160</v>
      </c>
      <c r="E171" t="s">
        <v>18</v>
      </c>
      <c r="F171" t="str">
        <f t="shared" si="7"/>
        <v>Queensland</v>
      </c>
      <c r="G171" t="s">
        <v>19</v>
      </c>
      <c r="H171">
        <v>4802</v>
      </c>
      <c r="I171" t="s">
        <v>11</v>
      </c>
      <c r="J171" t="s">
        <v>131</v>
      </c>
      <c r="K171" t="s">
        <v>151</v>
      </c>
      <c r="L171" t="s">
        <v>141</v>
      </c>
      <c r="M171" s="5">
        <v>780</v>
      </c>
    </row>
    <row r="172" spans="1:13" x14ac:dyDescent="0.15">
      <c r="A172" s="2">
        <v>45849</v>
      </c>
      <c r="B172" s="3">
        <f t="shared" si="8"/>
        <v>2026</v>
      </c>
      <c r="C172" t="str">
        <f t="shared" si="6"/>
        <v>2025-2026</v>
      </c>
      <c r="D172" t="s">
        <v>160</v>
      </c>
      <c r="E172" t="s">
        <v>66</v>
      </c>
      <c r="F172" t="str">
        <f t="shared" si="7"/>
        <v>Western Australia</v>
      </c>
      <c r="G172" t="s">
        <v>28</v>
      </c>
      <c r="H172">
        <v>6330</v>
      </c>
      <c r="I172" t="s">
        <v>11</v>
      </c>
      <c r="J172" t="s">
        <v>133</v>
      </c>
      <c r="K172" t="s">
        <v>156</v>
      </c>
      <c r="L172" t="s">
        <v>146</v>
      </c>
      <c r="M172" s="5">
        <v>389</v>
      </c>
    </row>
    <row r="173" spans="1:13" x14ac:dyDescent="0.15">
      <c r="A173" s="2">
        <v>45481</v>
      </c>
      <c r="B173" s="3">
        <f t="shared" si="8"/>
        <v>2025</v>
      </c>
      <c r="C173" t="str">
        <f t="shared" si="6"/>
        <v>2024-2025</v>
      </c>
      <c r="D173" t="s">
        <v>160</v>
      </c>
      <c r="E173" t="s">
        <v>66</v>
      </c>
      <c r="F173" t="str">
        <f t="shared" si="7"/>
        <v>Western Australia</v>
      </c>
      <c r="G173" t="s">
        <v>28</v>
      </c>
      <c r="H173">
        <v>6330</v>
      </c>
      <c r="I173" t="s">
        <v>11</v>
      </c>
      <c r="J173" t="s">
        <v>133</v>
      </c>
      <c r="K173" t="s">
        <v>154</v>
      </c>
      <c r="L173" t="s">
        <v>144</v>
      </c>
      <c r="M173" s="5">
        <v>71</v>
      </c>
    </row>
    <row r="174" spans="1:13" x14ac:dyDescent="0.15">
      <c r="A174" s="2">
        <v>45497</v>
      </c>
      <c r="B174" s="3">
        <f t="shared" si="8"/>
        <v>2025</v>
      </c>
      <c r="C174" t="str">
        <f t="shared" si="6"/>
        <v>2024-2025</v>
      </c>
      <c r="D174" t="s">
        <v>160</v>
      </c>
      <c r="E174" t="s">
        <v>66</v>
      </c>
      <c r="F174" t="str">
        <f t="shared" si="7"/>
        <v>Western Australia</v>
      </c>
      <c r="G174" t="s">
        <v>28</v>
      </c>
      <c r="H174">
        <v>6330</v>
      </c>
      <c r="I174" t="s">
        <v>11</v>
      </c>
      <c r="J174" t="s">
        <v>133</v>
      </c>
      <c r="K174" t="s">
        <v>159</v>
      </c>
      <c r="L174" t="s">
        <v>149</v>
      </c>
      <c r="M174" s="5">
        <v>480</v>
      </c>
    </row>
    <row r="175" spans="1:13" x14ac:dyDescent="0.15">
      <c r="A175" s="2">
        <v>45743</v>
      </c>
      <c r="B175" s="3">
        <f t="shared" si="8"/>
        <v>2025</v>
      </c>
      <c r="C175" t="str">
        <f t="shared" si="6"/>
        <v>2024-2025</v>
      </c>
      <c r="D175" t="s">
        <v>160</v>
      </c>
      <c r="E175" t="s">
        <v>95</v>
      </c>
      <c r="F175" t="str">
        <f t="shared" si="7"/>
        <v>New South Wales</v>
      </c>
      <c r="G175" t="s">
        <v>10</v>
      </c>
      <c r="H175">
        <v>2131</v>
      </c>
      <c r="I175" t="s">
        <v>11</v>
      </c>
      <c r="J175" t="s">
        <v>123</v>
      </c>
      <c r="K175" t="s">
        <v>152</v>
      </c>
      <c r="L175" t="s">
        <v>142</v>
      </c>
      <c r="M175" s="5">
        <v>391</v>
      </c>
    </row>
    <row r="176" spans="1:13" x14ac:dyDescent="0.15">
      <c r="A176" s="2">
        <v>45547</v>
      </c>
      <c r="B176" s="3">
        <f t="shared" si="8"/>
        <v>2025</v>
      </c>
      <c r="C176" t="str">
        <f t="shared" si="6"/>
        <v>2024-2025</v>
      </c>
      <c r="D176" t="s">
        <v>160</v>
      </c>
      <c r="E176" t="s">
        <v>114</v>
      </c>
      <c r="F176" t="str">
        <f t="shared" si="7"/>
        <v>Victoria</v>
      </c>
      <c r="G176" t="s">
        <v>26</v>
      </c>
      <c r="H176">
        <v>3353</v>
      </c>
      <c r="I176" t="s">
        <v>11</v>
      </c>
      <c r="J176" t="s">
        <v>127</v>
      </c>
      <c r="K176" t="s">
        <v>151</v>
      </c>
      <c r="L176" t="s">
        <v>141</v>
      </c>
      <c r="M176" s="5">
        <v>584</v>
      </c>
    </row>
    <row r="177" spans="1:13" x14ac:dyDescent="0.15">
      <c r="A177" s="2">
        <v>45814</v>
      </c>
      <c r="B177" s="3">
        <f t="shared" si="8"/>
        <v>2025</v>
      </c>
      <c r="C177" t="str">
        <f t="shared" si="6"/>
        <v>2024-2025</v>
      </c>
      <c r="D177" t="s">
        <v>160</v>
      </c>
      <c r="E177" t="s">
        <v>21</v>
      </c>
      <c r="F177" t="str">
        <f t="shared" si="7"/>
        <v>South Australia</v>
      </c>
      <c r="G177" t="s">
        <v>17</v>
      </c>
      <c r="H177">
        <v>5343</v>
      </c>
      <c r="I177" t="s">
        <v>11</v>
      </c>
      <c r="J177" t="s">
        <v>137</v>
      </c>
      <c r="K177" t="s">
        <v>153</v>
      </c>
      <c r="L177" t="s">
        <v>143</v>
      </c>
      <c r="M177" s="5">
        <v>227</v>
      </c>
    </row>
    <row r="178" spans="1:13" x14ac:dyDescent="0.15">
      <c r="A178" s="2">
        <v>45785</v>
      </c>
      <c r="B178" s="3">
        <f t="shared" si="8"/>
        <v>2025</v>
      </c>
      <c r="C178" t="str">
        <f t="shared" si="6"/>
        <v>2024-2025</v>
      </c>
      <c r="D178" t="s">
        <v>160</v>
      </c>
      <c r="E178" t="s">
        <v>104</v>
      </c>
      <c r="F178" t="str">
        <f t="shared" si="7"/>
        <v>Victoria</v>
      </c>
      <c r="G178" t="s">
        <v>26</v>
      </c>
      <c r="H178">
        <v>3175</v>
      </c>
      <c r="I178" t="s">
        <v>11</v>
      </c>
      <c r="J178" t="s">
        <v>125</v>
      </c>
      <c r="K178" t="s">
        <v>151</v>
      </c>
      <c r="L178" t="s">
        <v>141</v>
      </c>
      <c r="M178" s="5">
        <v>100</v>
      </c>
    </row>
    <row r="179" spans="1:13" x14ac:dyDescent="0.15">
      <c r="A179" s="2">
        <v>45529</v>
      </c>
      <c r="B179" s="3">
        <f t="shared" si="8"/>
        <v>2025</v>
      </c>
      <c r="C179" t="str">
        <f t="shared" si="6"/>
        <v>2024-2025</v>
      </c>
      <c r="D179" t="s">
        <v>160</v>
      </c>
      <c r="E179" t="s">
        <v>81</v>
      </c>
      <c r="F179" t="str">
        <f t="shared" si="7"/>
        <v>Victoria</v>
      </c>
      <c r="G179" t="s">
        <v>26</v>
      </c>
      <c r="H179">
        <v>3076</v>
      </c>
      <c r="I179" t="s">
        <v>11</v>
      </c>
      <c r="J179" t="s">
        <v>126</v>
      </c>
      <c r="K179" t="s">
        <v>155</v>
      </c>
      <c r="L179" t="s">
        <v>145</v>
      </c>
      <c r="M179" s="5">
        <v>437</v>
      </c>
    </row>
    <row r="180" spans="1:13" x14ac:dyDescent="0.15">
      <c r="A180" s="2">
        <v>45404</v>
      </c>
      <c r="B180" s="3">
        <f t="shared" si="8"/>
        <v>2024</v>
      </c>
      <c r="C180" t="str">
        <f t="shared" si="6"/>
        <v>2023-2024</v>
      </c>
      <c r="D180" t="s">
        <v>161</v>
      </c>
      <c r="E180" t="s">
        <v>83</v>
      </c>
      <c r="F180" t="str">
        <f t="shared" si="7"/>
        <v>Victoria</v>
      </c>
      <c r="G180" t="s">
        <v>26</v>
      </c>
      <c r="H180">
        <v>3551</v>
      </c>
      <c r="I180" t="s">
        <v>11</v>
      </c>
      <c r="J180" t="s">
        <v>127</v>
      </c>
      <c r="K180" t="s">
        <v>152</v>
      </c>
      <c r="L180" t="s">
        <v>142</v>
      </c>
      <c r="M180" s="5">
        <v>119</v>
      </c>
    </row>
    <row r="181" spans="1:13" x14ac:dyDescent="0.15">
      <c r="A181" s="2">
        <v>45776</v>
      </c>
      <c r="B181" s="3">
        <f t="shared" si="8"/>
        <v>2025</v>
      </c>
      <c r="C181" t="str">
        <f t="shared" si="6"/>
        <v>2024-2025</v>
      </c>
      <c r="D181" t="s">
        <v>160</v>
      </c>
      <c r="E181" t="s">
        <v>113</v>
      </c>
      <c r="F181" t="str">
        <f t="shared" si="7"/>
        <v>New South Wales</v>
      </c>
      <c r="G181" t="s">
        <v>10</v>
      </c>
      <c r="H181">
        <v>2101</v>
      </c>
      <c r="I181" t="s">
        <v>11</v>
      </c>
      <c r="J181" t="s">
        <v>123</v>
      </c>
      <c r="K181" t="s">
        <v>150</v>
      </c>
      <c r="L181" t="s">
        <v>140</v>
      </c>
      <c r="M181" s="5">
        <v>39</v>
      </c>
    </row>
    <row r="182" spans="1:13" x14ac:dyDescent="0.15">
      <c r="A182" s="2">
        <v>45302</v>
      </c>
      <c r="B182" s="3">
        <f t="shared" si="8"/>
        <v>2024</v>
      </c>
      <c r="C182" t="str">
        <f t="shared" si="6"/>
        <v>2023-2024</v>
      </c>
      <c r="D182" t="s">
        <v>160</v>
      </c>
      <c r="E182" t="s">
        <v>53</v>
      </c>
      <c r="F182" t="str">
        <f t="shared" si="7"/>
        <v>Queensland</v>
      </c>
      <c r="G182" t="s">
        <v>19</v>
      </c>
      <c r="H182">
        <v>4012</v>
      </c>
      <c r="I182" t="s">
        <v>11</v>
      </c>
      <c r="J182" t="s">
        <v>129</v>
      </c>
      <c r="K182" t="s">
        <v>153</v>
      </c>
      <c r="L182" t="s">
        <v>143</v>
      </c>
      <c r="M182" s="5">
        <v>666</v>
      </c>
    </row>
    <row r="183" spans="1:13" x14ac:dyDescent="0.15">
      <c r="A183" s="2">
        <v>45838</v>
      </c>
      <c r="B183" s="3">
        <f t="shared" si="8"/>
        <v>2025</v>
      </c>
      <c r="C183" t="str">
        <f t="shared" si="6"/>
        <v>2024-2025</v>
      </c>
      <c r="D183" t="s">
        <v>160</v>
      </c>
      <c r="E183" t="s">
        <v>38</v>
      </c>
      <c r="F183" t="str">
        <f t="shared" si="7"/>
        <v>Victoria</v>
      </c>
      <c r="G183" t="s">
        <v>26</v>
      </c>
      <c r="H183">
        <v>3199</v>
      </c>
      <c r="I183" t="s">
        <v>11</v>
      </c>
      <c r="J183" t="s">
        <v>125</v>
      </c>
      <c r="K183" t="s">
        <v>151</v>
      </c>
      <c r="L183" t="s">
        <v>141</v>
      </c>
      <c r="M183" s="5">
        <v>611</v>
      </c>
    </row>
    <row r="184" spans="1:13" x14ac:dyDescent="0.15">
      <c r="A184" s="2">
        <v>45823</v>
      </c>
      <c r="B184" s="3">
        <f t="shared" si="8"/>
        <v>2025</v>
      </c>
      <c r="C184" t="str">
        <f t="shared" si="6"/>
        <v>2024-2025</v>
      </c>
      <c r="D184" t="s">
        <v>160</v>
      </c>
      <c r="E184" t="s">
        <v>77</v>
      </c>
      <c r="F184" t="str">
        <f t="shared" si="7"/>
        <v>Victoria</v>
      </c>
      <c r="G184" t="s">
        <v>26</v>
      </c>
      <c r="H184">
        <v>3018</v>
      </c>
      <c r="I184" t="s">
        <v>11</v>
      </c>
      <c r="J184" t="s">
        <v>126</v>
      </c>
      <c r="K184" t="s">
        <v>151</v>
      </c>
      <c r="L184" t="s">
        <v>141</v>
      </c>
      <c r="M184" s="5">
        <v>125</v>
      </c>
    </row>
    <row r="185" spans="1:13" x14ac:dyDescent="0.15">
      <c r="A185" s="2">
        <v>45923</v>
      </c>
      <c r="B185" s="3">
        <f t="shared" si="8"/>
        <v>2026</v>
      </c>
      <c r="C185" t="str">
        <f t="shared" si="6"/>
        <v>2025-2026</v>
      </c>
      <c r="D185" t="s">
        <v>160</v>
      </c>
      <c r="E185" t="s">
        <v>56</v>
      </c>
      <c r="F185" t="str">
        <f t="shared" si="7"/>
        <v>Queensland</v>
      </c>
      <c r="G185" t="s">
        <v>19</v>
      </c>
      <c r="H185">
        <v>4883</v>
      </c>
      <c r="I185" t="s">
        <v>11</v>
      </c>
      <c r="J185" t="s">
        <v>131</v>
      </c>
      <c r="K185" t="s">
        <v>156</v>
      </c>
      <c r="L185" t="s">
        <v>146</v>
      </c>
      <c r="M185" s="5">
        <v>413</v>
      </c>
    </row>
    <row r="186" spans="1:13" x14ac:dyDescent="0.15">
      <c r="A186" s="2">
        <v>45541</v>
      </c>
      <c r="B186" s="3">
        <f t="shared" si="8"/>
        <v>2025</v>
      </c>
      <c r="C186" t="str">
        <f t="shared" si="6"/>
        <v>2024-2025</v>
      </c>
      <c r="D186" t="s">
        <v>160</v>
      </c>
      <c r="E186" t="s">
        <v>91</v>
      </c>
      <c r="F186" t="str">
        <f t="shared" si="7"/>
        <v>Western Australia</v>
      </c>
      <c r="G186" t="s">
        <v>28</v>
      </c>
      <c r="H186">
        <v>6109</v>
      </c>
      <c r="I186" t="s">
        <v>11</v>
      </c>
      <c r="J186" t="s">
        <v>133</v>
      </c>
      <c r="K186" t="s">
        <v>153</v>
      </c>
      <c r="L186" t="s">
        <v>143</v>
      </c>
      <c r="M186" s="5">
        <v>355</v>
      </c>
    </row>
    <row r="187" spans="1:13" x14ac:dyDescent="0.15">
      <c r="A187" s="2">
        <v>45784</v>
      </c>
      <c r="B187" s="3">
        <f t="shared" si="8"/>
        <v>2025</v>
      </c>
      <c r="C187" t="str">
        <f t="shared" si="6"/>
        <v>2024-2025</v>
      </c>
      <c r="D187" t="s">
        <v>160</v>
      </c>
      <c r="E187" t="s">
        <v>44</v>
      </c>
      <c r="F187" t="str">
        <f t="shared" si="7"/>
        <v>Western Australia</v>
      </c>
      <c r="G187" t="s">
        <v>28</v>
      </c>
      <c r="H187">
        <v>6010</v>
      </c>
      <c r="I187" t="s">
        <v>11</v>
      </c>
      <c r="J187" t="s">
        <v>119</v>
      </c>
      <c r="K187" t="s">
        <v>150</v>
      </c>
      <c r="L187" t="s">
        <v>140</v>
      </c>
      <c r="M187" s="5">
        <v>630</v>
      </c>
    </row>
    <row r="188" spans="1:13" x14ac:dyDescent="0.15">
      <c r="A188" s="2">
        <v>45507</v>
      </c>
      <c r="B188" s="3">
        <f t="shared" si="8"/>
        <v>2025</v>
      </c>
      <c r="C188" t="str">
        <f t="shared" si="6"/>
        <v>2024-2025</v>
      </c>
      <c r="D188" t="s">
        <v>160</v>
      </c>
      <c r="E188" t="s">
        <v>79</v>
      </c>
      <c r="F188" t="str">
        <f t="shared" si="7"/>
        <v>Queensland</v>
      </c>
      <c r="G188" t="s">
        <v>19</v>
      </c>
      <c r="H188">
        <v>4680</v>
      </c>
      <c r="I188" t="s">
        <v>11</v>
      </c>
      <c r="J188" t="s">
        <v>136</v>
      </c>
      <c r="K188" t="s">
        <v>151</v>
      </c>
      <c r="L188" t="s">
        <v>141</v>
      </c>
      <c r="M188" s="5">
        <v>81</v>
      </c>
    </row>
    <row r="189" spans="1:13" x14ac:dyDescent="0.15">
      <c r="A189" s="2">
        <v>45856</v>
      </c>
      <c r="B189" s="3">
        <f t="shared" si="8"/>
        <v>2026</v>
      </c>
      <c r="C189" t="str">
        <f t="shared" si="6"/>
        <v>2025-2026</v>
      </c>
      <c r="D189" t="s">
        <v>160</v>
      </c>
      <c r="E189" t="s">
        <v>60</v>
      </c>
      <c r="F189" t="str">
        <f t="shared" si="7"/>
        <v>Queensland</v>
      </c>
      <c r="G189" t="s">
        <v>19</v>
      </c>
      <c r="H189">
        <v>4655</v>
      </c>
      <c r="I189" t="s">
        <v>11</v>
      </c>
      <c r="J189" t="s">
        <v>136</v>
      </c>
      <c r="K189" t="s">
        <v>150</v>
      </c>
      <c r="L189" t="s">
        <v>140</v>
      </c>
      <c r="M189" s="5">
        <v>41</v>
      </c>
    </row>
    <row r="190" spans="1:13" x14ac:dyDescent="0.15">
      <c r="A190" s="2">
        <v>45723</v>
      </c>
      <c r="B190" s="3">
        <f t="shared" si="8"/>
        <v>2025</v>
      </c>
      <c r="C190" t="str">
        <f t="shared" si="6"/>
        <v>2024-2025</v>
      </c>
      <c r="D190" t="s">
        <v>160</v>
      </c>
      <c r="E190" t="s">
        <v>109</v>
      </c>
      <c r="F190" t="str">
        <f t="shared" si="7"/>
        <v>Western Australia</v>
      </c>
      <c r="G190" t="s">
        <v>28</v>
      </c>
      <c r="H190">
        <v>6052</v>
      </c>
      <c r="I190" t="s">
        <v>11</v>
      </c>
      <c r="J190" t="s">
        <v>119</v>
      </c>
      <c r="K190" t="s">
        <v>153</v>
      </c>
      <c r="L190" t="s">
        <v>143</v>
      </c>
      <c r="M190" s="5">
        <v>238</v>
      </c>
    </row>
    <row r="191" spans="1:13" x14ac:dyDescent="0.15">
      <c r="A191" s="2">
        <v>45533</v>
      </c>
      <c r="B191" s="3">
        <f t="shared" si="8"/>
        <v>2025</v>
      </c>
      <c r="C191" t="str">
        <f t="shared" si="6"/>
        <v>2024-2025</v>
      </c>
      <c r="D191" t="s">
        <v>160</v>
      </c>
      <c r="E191" t="s">
        <v>31</v>
      </c>
      <c r="F191" t="str">
        <f t="shared" si="7"/>
        <v>South Australia</v>
      </c>
      <c r="G191" t="s">
        <v>17</v>
      </c>
      <c r="H191">
        <v>5082</v>
      </c>
      <c r="I191" t="s">
        <v>11</v>
      </c>
      <c r="J191" t="s">
        <v>132</v>
      </c>
      <c r="K191" t="s">
        <v>151</v>
      </c>
      <c r="L191" t="s">
        <v>141</v>
      </c>
      <c r="M191" s="5">
        <v>111</v>
      </c>
    </row>
    <row r="192" spans="1:13" x14ac:dyDescent="0.15">
      <c r="A192" s="2">
        <v>45681</v>
      </c>
      <c r="B192" s="3">
        <f t="shared" si="8"/>
        <v>2025</v>
      </c>
      <c r="C192" t="str">
        <f t="shared" si="6"/>
        <v>2024-2025</v>
      </c>
      <c r="D192" t="s">
        <v>160</v>
      </c>
      <c r="E192" t="s">
        <v>68</v>
      </c>
      <c r="F192" t="str">
        <f t="shared" si="7"/>
        <v>Victoria</v>
      </c>
      <c r="G192" t="s">
        <v>26</v>
      </c>
      <c r="H192">
        <v>3429</v>
      </c>
      <c r="I192" t="s">
        <v>11</v>
      </c>
      <c r="J192" t="s">
        <v>127</v>
      </c>
      <c r="K192" t="s">
        <v>157</v>
      </c>
      <c r="L192" t="s">
        <v>147</v>
      </c>
      <c r="M192" s="5">
        <v>623</v>
      </c>
    </row>
    <row r="193" spans="1:13" x14ac:dyDescent="0.15">
      <c r="A193" s="2">
        <v>45432</v>
      </c>
      <c r="B193" s="3">
        <f t="shared" si="8"/>
        <v>2024</v>
      </c>
      <c r="C193" t="str">
        <f t="shared" si="6"/>
        <v>2023-2024</v>
      </c>
      <c r="D193" t="s">
        <v>160</v>
      </c>
      <c r="E193" t="s">
        <v>80</v>
      </c>
      <c r="F193" t="str">
        <f t="shared" si="7"/>
        <v>New South Wales</v>
      </c>
      <c r="G193" t="s">
        <v>10</v>
      </c>
      <c r="H193">
        <v>2120</v>
      </c>
      <c r="I193" t="s">
        <v>11</v>
      </c>
      <c r="J193" t="s">
        <v>123</v>
      </c>
      <c r="K193" t="s">
        <v>153</v>
      </c>
      <c r="L193" t="s">
        <v>143</v>
      </c>
      <c r="M193" s="5">
        <v>139</v>
      </c>
    </row>
    <row r="194" spans="1:13" x14ac:dyDescent="0.15">
      <c r="A194" s="2">
        <v>45315</v>
      </c>
      <c r="B194" s="3">
        <f t="shared" si="8"/>
        <v>2024</v>
      </c>
      <c r="C194" t="str">
        <f t="shared" ref="C194:C257" si="9">IF(MONTH(A194) &gt;= 7, YEAR(A194) &amp; "-" &amp; YEAR(A194) + 1, YEAR(A194) - 1 &amp; "-" &amp; YEAR(A194))</f>
        <v>2023-2024</v>
      </c>
      <c r="D194" t="s">
        <v>160</v>
      </c>
      <c r="E194" t="s">
        <v>30</v>
      </c>
      <c r="F194" t="str">
        <f t="shared" ref="F194:F257" si="10">IF(G194="WA","Western Australia",
IF(G194="NSW","New South Wales",
IF(G194="QLD","Queensland",
IF(G194="VIC","Victoria",
IF(G194="TAS","Tasmania",
IF(G194="SA","South Australia",
IF(G194="NT","Northern Territory",
IF(G194="ACT","Australian Capital Territory",G194))))))))</f>
        <v>Victoria</v>
      </c>
      <c r="G194" t="s">
        <v>26</v>
      </c>
      <c r="H194">
        <v>3030</v>
      </c>
      <c r="I194" t="s">
        <v>11</v>
      </c>
      <c r="J194" t="s">
        <v>126</v>
      </c>
      <c r="K194" t="s">
        <v>153</v>
      </c>
      <c r="L194" t="s">
        <v>143</v>
      </c>
      <c r="M194" s="5">
        <v>401</v>
      </c>
    </row>
    <row r="195" spans="1:13" x14ac:dyDescent="0.15">
      <c r="A195" s="2">
        <v>45519</v>
      </c>
      <c r="B195" s="3">
        <f t="shared" ref="B195:B258" si="11">IF(MONTH(A195)&gt;=7,YEAR(A195)+1,YEAR(A195))</f>
        <v>2025</v>
      </c>
      <c r="C195" t="str">
        <f t="shared" si="9"/>
        <v>2024-2025</v>
      </c>
      <c r="D195" t="s">
        <v>160</v>
      </c>
      <c r="E195" t="s">
        <v>94</v>
      </c>
      <c r="F195" t="str">
        <f t="shared" si="10"/>
        <v>Queensland</v>
      </c>
      <c r="G195" t="s">
        <v>19</v>
      </c>
      <c r="H195">
        <v>4551</v>
      </c>
      <c r="I195" t="s">
        <v>11</v>
      </c>
      <c r="J195" t="s">
        <v>134</v>
      </c>
      <c r="K195" t="s">
        <v>152</v>
      </c>
      <c r="L195" t="s">
        <v>142</v>
      </c>
      <c r="M195" s="5">
        <v>511</v>
      </c>
    </row>
    <row r="196" spans="1:13" x14ac:dyDescent="0.15">
      <c r="A196" s="2">
        <v>45969</v>
      </c>
      <c r="B196" s="3">
        <f t="shared" si="11"/>
        <v>2026</v>
      </c>
      <c r="C196" t="str">
        <f t="shared" si="9"/>
        <v>2025-2026</v>
      </c>
      <c r="D196" t="s">
        <v>160</v>
      </c>
      <c r="E196" t="s">
        <v>81</v>
      </c>
      <c r="F196" t="str">
        <f t="shared" si="10"/>
        <v>Victoria</v>
      </c>
      <c r="G196" t="s">
        <v>26</v>
      </c>
      <c r="H196">
        <v>3076</v>
      </c>
      <c r="I196" t="s">
        <v>11</v>
      </c>
      <c r="J196" t="s">
        <v>126</v>
      </c>
      <c r="K196" t="s">
        <v>153</v>
      </c>
      <c r="L196" t="s">
        <v>143</v>
      </c>
      <c r="M196" s="5">
        <v>610</v>
      </c>
    </row>
    <row r="197" spans="1:13" x14ac:dyDescent="0.15">
      <c r="A197" s="2">
        <v>45821</v>
      </c>
      <c r="B197" s="3">
        <f t="shared" si="11"/>
        <v>2025</v>
      </c>
      <c r="C197" t="str">
        <f t="shared" si="9"/>
        <v>2024-2025</v>
      </c>
      <c r="D197" t="s">
        <v>160</v>
      </c>
      <c r="E197" t="s">
        <v>78</v>
      </c>
      <c r="F197" t="str">
        <f t="shared" si="10"/>
        <v>New South Wales</v>
      </c>
      <c r="G197" t="s">
        <v>10</v>
      </c>
      <c r="H197">
        <v>2480</v>
      </c>
      <c r="I197" t="s">
        <v>11</v>
      </c>
      <c r="J197" t="s">
        <v>120</v>
      </c>
      <c r="K197" t="s">
        <v>153</v>
      </c>
      <c r="L197" t="s">
        <v>143</v>
      </c>
      <c r="M197" s="5">
        <v>203</v>
      </c>
    </row>
    <row r="198" spans="1:13" x14ac:dyDescent="0.15">
      <c r="A198" s="2">
        <v>45393</v>
      </c>
      <c r="B198" s="3">
        <f t="shared" si="11"/>
        <v>2024</v>
      </c>
      <c r="C198" t="str">
        <f t="shared" si="9"/>
        <v>2023-2024</v>
      </c>
      <c r="D198" t="s">
        <v>160</v>
      </c>
      <c r="E198" t="s">
        <v>92</v>
      </c>
      <c r="F198" t="str">
        <f t="shared" si="10"/>
        <v>New South Wales</v>
      </c>
      <c r="G198" t="s">
        <v>10</v>
      </c>
      <c r="H198">
        <v>2015</v>
      </c>
      <c r="I198" t="s">
        <v>11</v>
      </c>
      <c r="J198" t="s">
        <v>124</v>
      </c>
      <c r="K198" t="s">
        <v>151</v>
      </c>
      <c r="L198" t="s">
        <v>141</v>
      </c>
      <c r="M198" s="5">
        <v>249</v>
      </c>
    </row>
    <row r="199" spans="1:13" x14ac:dyDescent="0.15">
      <c r="A199" s="2">
        <v>45851</v>
      </c>
      <c r="B199" s="3">
        <f t="shared" si="11"/>
        <v>2026</v>
      </c>
      <c r="C199" t="str">
        <f t="shared" si="9"/>
        <v>2025-2026</v>
      </c>
      <c r="D199" t="s">
        <v>160</v>
      </c>
      <c r="E199" t="s">
        <v>56</v>
      </c>
      <c r="F199" t="str">
        <f t="shared" si="10"/>
        <v>Queensland</v>
      </c>
      <c r="G199" t="s">
        <v>19</v>
      </c>
      <c r="H199">
        <v>4883</v>
      </c>
      <c r="I199" t="s">
        <v>11</v>
      </c>
      <c r="J199" t="s">
        <v>131</v>
      </c>
      <c r="K199" t="s">
        <v>156</v>
      </c>
      <c r="L199" t="s">
        <v>146</v>
      </c>
      <c r="M199" s="5">
        <v>415</v>
      </c>
    </row>
    <row r="200" spans="1:13" x14ac:dyDescent="0.15">
      <c r="A200" s="2">
        <v>46010</v>
      </c>
      <c r="B200" s="3">
        <f t="shared" si="11"/>
        <v>2026</v>
      </c>
      <c r="C200" t="str">
        <f t="shared" si="9"/>
        <v>2025-2026</v>
      </c>
      <c r="D200" t="s">
        <v>160</v>
      </c>
      <c r="E200" t="s">
        <v>24</v>
      </c>
      <c r="F200" t="str">
        <f t="shared" si="10"/>
        <v>Queensland</v>
      </c>
      <c r="G200" t="s">
        <v>19</v>
      </c>
      <c r="H200">
        <v>4053</v>
      </c>
      <c r="I200" t="s">
        <v>11</v>
      </c>
      <c r="J200" t="s">
        <v>129</v>
      </c>
      <c r="K200" t="s">
        <v>153</v>
      </c>
      <c r="L200" t="s">
        <v>143</v>
      </c>
      <c r="M200" s="5">
        <v>646</v>
      </c>
    </row>
    <row r="201" spans="1:13" x14ac:dyDescent="0.15">
      <c r="A201" s="2">
        <v>45334</v>
      </c>
      <c r="B201" s="3">
        <f t="shared" si="11"/>
        <v>2024</v>
      </c>
      <c r="C201" t="str">
        <f t="shared" si="9"/>
        <v>2023-2024</v>
      </c>
      <c r="D201" t="s">
        <v>160</v>
      </c>
      <c r="E201" t="s">
        <v>25</v>
      </c>
      <c r="F201" t="str">
        <f t="shared" si="10"/>
        <v>Victoria</v>
      </c>
      <c r="G201" t="s">
        <v>26</v>
      </c>
      <c r="H201">
        <v>3066</v>
      </c>
      <c r="I201" t="s">
        <v>11</v>
      </c>
      <c r="J201" t="s">
        <v>126</v>
      </c>
      <c r="K201" t="s">
        <v>152</v>
      </c>
      <c r="L201" t="s">
        <v>142</v>
      </c>
      <c r="M201" s="5">
        <v>325</v>
      </c>
    </row>
    <row r="202" spans="1:13" x14ac:dyDescent="0.15">
      <c r="A202" s="2">
        <v>45834</v>
      </c>
      <c r="B202" s="3">
        <f t="shared" si="11"/>
        <v>2025</v>
      </c>
      <c r="C202" t="str">
        <f t="shared" si="9"/>
        <v>2024-2025</v>
      </c>
      <c r="D202" t="s">
        <v>160</v>
      </c>
      <c r="E202" t="s">
        <v>38</v>
      </c>
      <c r="F202" t="str">
        <f t="shared" si="10"/>
        <v>Victoria</v>
      </c>
      <c r="G202" t="s">
        <v>26</v>
      </c>
      <c r="H202">
        <v>3199</v>
      </c>
      <c r="I202" t="s">
        <v>11</v>
      </c>
      <c r="J202" t="s">
        <v>125</v>
      </c>
      <c r="K202" t="s">
        <v>151</v>
      </c>
      <c r="L202" t="s">
        <v>141</v>
      </c>
      <c r="M202" s="5">
        <v>209</v>
      </c>
    </row>
    <row r="203" spans="1:13" x14ac:dyDescent="0.15">
      <c r="A203" s="2">
        <v>45813</v>
      </c>
      <c r="B203" s="3">
        <f t="shared" si="11"/>
        <v>2025</v>
      </c>
      <c r="C203" t="str">
        <f t="shared" si="9"/>
        <v>2024-2025</v>
      </c>
      <c r="D203" t="s">
        <v>160</v>
      </c>
      <c r="E203" t="s">
        <v>70</v>
      </c>
      <c r="F203" t="str">
        <f t="shared" si="10"/>
        <v>Western Australia</v>
      </c>
      <c r="G203" t="s">
        <v>28</v>
      </c>
      <c r="H203">
        <v>6021</v>
      </c>
      <c r="I203" t="s">
        <v>11</v>
      </c>
      <c r="J203" t="s">
        <v>119</v>
      </c>
      <c r="K203" t="s">
        <v>157</v>
      </c>
      <c r="L203" t="s">
        <v>147</v>
      </c>
      <c r="M203" s="5">
        <v>586</v>
      </c>
    </row>
    <row r="204" spans="1:13" x14ac:dyDescent="0.15">
      <c r="A204" s="2">
        <v>45451</v>
      </c>
      <c r="B204" s="3">
        <f t="shared" si="11"/>
        <v>2024</v>
      </c>
      <c r="C204" t="str">
        <f t="shared" si="9"/>
        <v>2023-2024</v>
      </c>
      <c r="D204" t="s">
        <v>160</v>
      </c>
      <c r="E204" t="s">
        <v>84</v>
      </c>
      <c r="F204" t="str">
        <f t="shared" si="10"/>
        <v>Western Australia</v>
      </c>
      <c r="G204" t="s">
        <v>28</v>
      </c>
      <c r="H204">
        <v>6280</v>
      </c>
      <c r="I204" t="s">
        <v>11</v>
      </c>
      <c r="J204" t="s">
        <v>133</v>
      </c>
      <c r="K204" t="s">
        <v>155</v>
      </c>
      <c r="L204" t="s">
        <v>145</v>
      </c>
      <c r="M204" s="5">
        <v>515</v>
      </c>
    </row>
    <row r="205" spans="1:13" x14ac:dyDescent="0.15">
      <c r="A205" s="2">
        <v>45967</v>
      </c>
      <c r="B205" s="3">
        <f t="shared" si="11"/>
        <v>2026</v>
      </c>
      <c r="C205" t="str">
        <f t="shared" si="9"/>
        <v>2025-2026</v>
      </c>
      <c r="D205" t="s">
        <v>160</v>
      </c>
      <c r="E205" t="s">
        <v>44</v>
      </c>
      <c r="F205" t="str">
        <f t="shared" si="10"/>
        <v>Western Australia</v>
      </c>
      <c r="G205" t="s">
        <v>28</v>
      </c>
      <c r="H205">
        <v>6010</v>
      </c>
      <c r="I205" t="s">
        <v>11</v>
      </c>
      <c r="J205" t="s">
        <v>119</v>
      </c>
      <c r="K205" t="s">
        <v>155</v>
      </c>
      <c r="L205" t="s">
        <v>145</v>
      </c>
      <c r="M205" s="5">
        <v>321</v>
      </c>
    </row>
    <row r="206" spans="1:13" x14ac:dyDescent="0.15">
      <c r="A206" s="2">
        <v>45795</v>
      </c>
      <c r="B206" s="3">
        <f t="shared" si="11"/>
        <v>2025</v>
      </c>
      <c r="C206" t="str">
        <f t="shared" si="9"/>
        <v>2024-2025</v>
      </c>
      <c r="D206" t="s">
        <v>160</v>
      </c>
      <c r="E206" t="s">
        <v>32</v>
      </c>
      <c r="F206" t="str">
        <f t="shared" si="10"/>
        <v>Victoria</v>
      </c>
      <c r="G206" t="s">
        <v>26</v>
      </c>
      <c r="H206">
        <v>3977</v>
      </c>
      <c r="I206" t="s">
        <v>11</v>
      </c>
      <c r="J206" t="s">
        <v>135</v>
      </c>
      <c r="K206" t="s">
        <v>157</v>
      </c>
      <c r="L206" t="s">
        <v>147</v>
      </c>
      <c r="M206" s="5">
        <v>597</v>
      </c>
    </row>
    <row r="207" spans="1:13" x14ac:dyDescent="0.15">
      <c r="A207" s="2">
        <v>45409</v>
      </c>
      <c r="B207" s="3">
        <f t="shared" si="11"/>
        <v>2024</v>
      </c>
      <c r="C207" t="str">
        <f t="shared" si="9"/>
        <v>2023-2024</v>
      </c>
      <c r="D207" t="s">
        <v>160</v>
      </c>
      <c r="E207" t="s">
        <v>23</v>
      </c>
      <c r="F207" t="str">
        <f t="shared" si="10"/>
        <v>New South Wales</v>
      </c>
      <c r="G207" t="s">
        <v>10</v>
      </c>
      <c r="H207">
        <v>2830</v>
      </c>
      <c r="I207" t="s">
        <v>11</v>
      </c>
      <c r="J207" t="s">
        <v>130</v>
      </c>
      <c r="K207" t="s">
        <v>155</v>
      </c>
      <c r="L207" t="s">
        <v>145</v>
      </c>
      <c r="M207" s="5">
        <v>191</v>
      </c>
    </row>
    <row r="208" spans="1:13" x14ac:dyDescent="0.15">
      <c r="A208" s="2">
        <v>45557</v>
      </c>
      <c r="B208" s="3">
        <f t="shared" si="11"/>
        <v>2025</v>
      </c>
      <c r="C208" t="str">
        <f t="shared" si="9"/>
        <v>2024-2025</v>
      </c>
      <c r="D208" t="s">
        <v>160</v>
      </c>
      <c r="E208" t="s">
        <v>87</v>
      </c>
      <c r="F208" t="str">
        <f t="shared" si="10"/>
        <v>New South Wales</v>
      </c>
      <c r="G208" t="s">
        <v>10</v>
      </c>
      <c r="H208">
        <v>2158</v>
      </c>
      <c r="I208" t="s">
        <v>11</v>
      </c>
      <c r="J208" t="s">
        <v>123</v>
      </c>
      <c r="K208" t="s">
        <v>155</v>
      </c>
      <c r="L208" t="s">
        <v>145</v>
      </c>
      <c r="M208" s="5">
        <v>36</v>
      </c>
    </row>
    <row r="209" spans="1:13" x14ac:dyDescent="0.15">
      <c r="A209" s="2">
        <v>45830</v>
      </c>
      <c r="B209" s="3">
        <f t="shared" si="11"/>
        <v>2025</v>
      </c>
      <c r="C209" t="str">
        <f t="shared" si="9"/>
        <v>2024-2025</v>
      </c>
      <c r="D209" t="s">
        <v>160</v>
      </c>
      <c r="E209" t="s">
        <v>87</v>
      </c>
      <c r="F209" t="str">
        <f t="shared" si="10"/>
        <v>New South Wales</v>
      </c>
      <c r="G209" t="s">
        <v>10</v>
      </c>
      <c r="H209">
        <v>2158</v>
      </c>
      <c r="I209" t="s">
        <v>11</v>
      </c>
      <c r="J209" t="s">
        <v>123</v>
      </c>
      <c r="K209" t="s">
        <v>154</v>
      </c>
      <c r="L209" t="s">
        <v>144</v>
      </c>
      <c r="M209" s="5">
        <v>745</v>
      </c>
    </row>
    <row r="210" spans="1:13" x14ac:dyDescent="0.15">
      <c r="A210" s="2">
        <v>45509</v>
      </c>
      <c r="B210" s="3">
        <f t="shared" si="11"/>
        <v>2025</v>
      </c>
      <c r="C210" t="str">
        <f t="shared" si="9"/>
        <v>2024-2025</v>
      </c>
      <c r="D210" t="s">
        <v>160</v>
      </c>
      <c r="E210" t="s">
        <v>60</v>
      </c>
      <c r="F210" t="str">
        <f t="shared" si="10"/>
        <v>Queensland</v>
      </c>
      <c r="G210" t="s">
        <v>19</v>
      </c>
      <c r="H210">
        <v>4655</v>
      </c>
      <c r="I210" t="s">
        <v>11</v>
      </c>
      <c r="J210" t="s">
        <v>136</v>
      </c>
      <c r="K210" t="s">
        <v>155</v>
      </c>
      <c r="L210" t="s">
        <v>145</v>
      </c>
      <c r="M210" s="5">
        <v>578</v>
      </c>
    </row>
    <row r="211" spans="1:13" x14ac:dyDescent="0.15">
      <c r="A211" s="2">
        <v>45364</v>
      </c>
      <c r="B211" s="3">
        <f t="shared" si="11"/>
        <v>2024</v>
      </c>
      <c r="C211" t="str">
        <f t="shared" si="9"/>
        <v>2023-2024</v>
      </c>
      <c r="D211" t="s">
        <v>160</v>
      </c>
      <c r="E211" t="s">
        <v>106</v>
      </c>
      <c r="F211" t="str">
        <f t="shared" si="10"/>
        <v>Queensland</v>
      </c>
      <c r="G211" t="s">
        <v>19</v>
      </c>
      <c r="H211">
        <v>4558</v>
      </c>
      <c r="I211" t="s">
        <v>11</v>
      </c>
      <c r="J211" t="s">
        <v>134</v>
      </c>
      <c r="K211" t="s">
        <v>154</v>
      </c>
      <c r="L211" t="s">
        <v>144</v>
      </c>
      <c r="M211" s="5">
        <v>63</v>
      </c>
    </row>
    <row r="212" spans="1:13" x14ac:dyDescent="0.15">
      <c r="A212" s="2">
        <v>45996</v>
      </c>
      <c r="B212" s="3">
        <f t="shared" si="11"/>
        <v>2026</v>
      </c>
      <c r="C212" t="str">
        <f t="shared" si="9"/>
        <v>2025-2026</v>
      </c>
      <c r="D212" t="s">
        <v>161</v>
      </c>
      <c r="E212" t="s">
        <v>82</v>
      </c>
      <c r="F212" t="str">
        <f t="shared" si="10"/>
        <v>Queensland</v>
      </c>
      <c r="G212" t="s">
        <v>19</v>
      </c>
      <c r="H212">
        <v>4215</v>
      </c>
      <c r="I212" t="s">
        <v>11</v>
      </c>
      <c r="J212" t="s">
        <v>122</v>
      </c>
      <c r="K212" t="s">
        <v>154</v>
      </c>
      <c r="L212" t="s">
        <v>144</v>
      </c>
      <c r="M212" s="5">
        <v>647</v>
      </c>
    </row>
    <row r="213" spans="1:13" x14ac:dyDescent="0.15">
      <c r="A213" s="2">
        <v>45611</v>
      </c>
      <c r="B213" s="3">
        <f t="shared" si="11"/>
        <v>2025</v>
      </c>
      <c r="C213" t="str">
        <f t="shared" si="9"/>
        <v>2024-2025</v>
      </c>
      <c r="D213" t="s">
        <v>160</v>
      </c>
      <c r="E213" t="s">
        <v>24</v>
      </c>
      <c r="F213" t="str">
        <f t="shared" si="10"/>
        <v>Queensland</v>
      </c>
      <c r="G213" t="s">
        <v>19</v>
      </c>
      <c r="H213">
        <v>4053</v>
      </c>
      <c r="I213" t="s">
        <v>11</v>
      </c>
      <c r="J213" t="s">
        <v>129</v>
      </c>
      <c r="K213" t="s">
        <v>154</v>
      </c>
      <c r="L213" t="s">
        <v>144</v>
      </c>
      <c r="M213" s="5">
        <v>266</v>
      </c>
    </row>
    <row r="214" spans="1:13" x14ac:dyDescent="0.15">
      <c r="A214" s="2">
        <v>45663</v>
      </c>
      <c r="B214" s="3">
        <f t="shared" si="11"/>
        <v>2025</v>
      </c>
      <c r="C214" t="str">
        <f t="shared" si="9"/>
        <v>2024-2025</v>
      </c>
      <c r="D214" t="s">
        <v>160</v>
      </c>
      <c r="E214" t="s">
        <v>18</v>
      </c>
      <c r="F214" t="str">
        <f t="shared" si="10"/>
        <v>Queensland</v>
      </c>
      <c r="G214" t="s">
        <v>19</v>
      </c>
      <c r="H214">
        <v>4802</v>
      </c>
      <c r="I214" t="s">
        <v>11</v>
      </c>
      <c r="J214" t="s">
        <v>131</v>
      </c>
      <c r="K214" t="s">
        <v>155</v>
      </c>
      <c r="L214" t="s">
        <v>145</v>
      </c>
      <c r="M214" s="5">
        <v>438</v>
      </c>
    </row>
    <row r="215" spans="1:13" x14ac:dyDescent="0.15">
      <c r="A215" s="2">
        <v>45857</v>
      </c>
      <c r="B215" s="3">
        <f t="shared" si="11"/>
        <v>2026</v>
      </c>
      <c r="C215" t="str">
        <f t="shared" si="9"/>
        <v>2025-2026</v>
      </c>
      <c r="D215" t="s">
        <v>161</v>
      </c>
      <c r="E215" t="s">
        <v>94</v>
      </c>
      <c r="F215" t="str">
        <f t="shared" si="10"/>
        <v>Queensland</v>
      </c>
      <c r="G215" t="s">
        <v>19</v>
      </c>
      <c r="H215">
        <v>4551</v>
      </c>
      <c r="I215" t="s">
        <v>11</v>
      </c>
      <c r="J215" t="s">
        <v>134</v>
      </c>
      <c r="K215" t="s">
        <v>159</v>
      </c>
      <c r="L215" t="s">
        <v>149</v>
      </c>
      <c r="M215" s="5">
        <v>405</v>
      </c>
    </row>
    <row r="216" spans="1:13" x14ac:dyDescent="0.15">
      <c r="A216" s="2">
        <v>45473</v>
      </c>
      <c r="B216" s="3">
        <f t="shared" si="11"/>
        <v>2024</v>
      </c>
      <c r="C216" t="str">
        <f t="shared" si="9"/>
        <v>2023-2024</v>
      </c>
      <c r="D216" t="s">
        <v>160</v>
      </c>
      <c r="E216" t="s">
        <v>34</v>
      </c>
      <c r="F216" t="str">
        <f t="shared" si="10"/>
        <v>New South Wales</v>
      </c>
      <c r="G216" t="s">
        <v>10</v>
      </c>
      <c r="H216">
        <v>2560</v>
      </c>
      <c r="I216" t="s">
        <v>11</v>
      </c>
      <c r="J216" t="s">
        <v>121</v>
      </c>
      <c r="K216" t="s">
        <v>150</v>
      </c>
      <c r="L216" t="s">
        <v>140</v>
      </c>
      <c r="M216" s="5">
        <v>342</v>
      </c>
    </row>
    <row r="217" spans="1:13" x14ac:dyDescent="0.15">
      <c r="A217" s="2">
        <v>45428</v>
      </c>
      <c r="B217" s="3">
        <f t="shared" si="11"/>
        <v>2024</v>
      </c>
      <c r="C217" t="str">
        <f t="shared" si="9"/>
        <v>2023-2024</v>
      </c>
      <c r="D217" t="s">
        <v>160</v>
      </c>
      <c r="E217" t="s">
        <v>87</v>
      </c>
      <c r="F217" t="str">
        <f t="shared" si="10"/>
        <v>New South Wales</v>
      </c>
      <c r="G217" t="s">
        <v>10</v>
      </c>
      <c r="H217">
        <v>2158</v>
      </c>
      <c r="I217" t="s">
        <v>11</v>
      </c>
      <c r="J217" t="s">
        <v>123</v>
      </c>
      <c r="K217" t="s">
        <v>150</v>
      </c>
      <c r="L217" t="s">
        <v>140</v>
      </c>
      <c r="M217" s="5">
        <v>200</v>
      </c>
    </row>
    <row r="218" spans="1:13" x14ac:dyDescent="0.15">
      <c r="A218" s="2">
        <v>45810</v>
      </c>
      <c r="B218" s="3">
        <f t="shared" si="11"/>
        <v>2025</v>
      </c>
      <c r="C218" t="str">
        <f t="shared" si="9"/>
        <v>2024-2025</v>
      </c>
      <c r="D218" t="s">
        <v>160</v>
      </c>
      <c r="E218" t="s">
        <v>93</v>
      </c>
      <c r="F218" t="str">
        <f t="shared" si="10"/>
        <v>Victoria</v>
      </c>
      <c r="G218" t="s">
        <v>26</v>
      </c>
      <c r="H218">
        <v>3400</v>
      </c>
      <c r="I218" t="s">
        <v>11</v>
      </c>
      <c r="J218" t="s">
        <v>127</v>
      </c>
      <c r="K218" t="s">
        <v>152</v>
      </c>
      <c r="L218" t="s">
        <v>142</v>
      </c>
      <c r="M218" s="5">
        <v>411</v>
      </c>
    </row>
    <row r="219" spans="1:13" x14ac:dyDescent="0.15">
      <c r="A219" s="2">
        <v>45904</v>
      </c>
      <c r="B219" s="3">
        <f t="shared" si="11"/>
        <v>2026</v>
      </c>
      <c r="C219" t="str">
        <f t="shared" si="9"/>
        <v>2025-2026</v>
      </c>
      <c r="D219" t="s">
        <v>160</v>
      </c>
      <c r="E219" t="s">
        <v>63</v>
      </c>
      <c r="F219" t="str">
        <f t="shared" si="10"/>
        <v>Queensland</v>
      </c>
      <c r="G219" t="s">
        <v>19</v>
      </c>
      <c r="H219">
        <v>4068</v>
      </c>
      <c r="I219" t="s">
        <v>11</v>
      </c>
      <c r="J219" t="s">
        <v>129</v>
      </c>
      <c r="K219" t="s">
        <v>150</v>
      </c>
      <c r="L219" t="s">
        <v>140</v>
      </c>
      <c r="M219" s="5">
        <v>292</v>
      </c>
    </row>
    <row r="220" spans="1:13" x14ac:dyDescent="0.15">
      <c r="A220" s="2">
        <v>45346</v>
      </c>
      <c r="B220" s="3">
        <f t="shared" si="11"/>
        <v>2024</v>
      </c>
      <c r="C220" t="str">
        <f t="shared" si="9"/>
        <v>2023-2024</v>
      </c>
      <c r="D220" t="s">
        <v>161</v>
      </c>
      <c r="E220" t="s">
        <v>109</v>
      </c>
      <c r="F220" t="str">
        <f t="shared" si="10"/>
        <v>Western Australia</v>
      </c>
      <c r="G220" t="s">
        <v>28</v>
      </c>
      <c r="H220">
        <v>6052</v>
      </c>
      <c r="I220" t="s">
        <v>11</v>
      </c>
      <c r="J220" t="s">
        <v>119</v>
      </c>
      <c r="K220" t="s">
        <v>153</v>
      </c>
      <c r="L220" t="s">
        <v>143</v>
      </c>
      <c r="M220" s="5">
        <v>157</v>
      </c>
    </row>
    <row r="221" spans="1:13" x14ac:dyDescent="0.15">
      <c r="A221" s="2">
        <v>45816</v>
      </c>
      <c r="B221" s="3">
        <f t="shared" si="11"/>
        <v>2025</v>
      </c>
      <c r="C221" t="str">
        <f t="shared" si="9"/>
        <v>2024-2025</v>
      </c>
      <c r="D221" t="s">
        <v>160</v>
      </c>
      <c r="E221" t="s">
        <v>55</v>
      </c>
      <c r="F221" t="str">
        <f t="shared" si="10"/>
        <v>Queensland</v>
      </c>
      <c r="G221" t="s">
        <v>19</v>
      </c>
      <c r="H221">
        <v>4740</v>
      </c>
      <c r="I221" t="s">
        <v>11</v>
      </c>
      <c r="J221" t="s">
        <v>136</v>
      </c>
      <c r="K221" t="s">
        <v>153</v>
      </c>
      <c r="L221" t="s">
        <v>143</v>
      </c>
      <c r="M221" s="5">
        <v>690</v>
      </c>
    </row>
    <row r="222" spans="1:13" x14ac:dyDescent="0.15">
      <c r="A222" s="2">
        <v>45561</v>
      </c>
      <c r="B222" s="3">
        <f t="shared" si="11"/>
        <v>2025</v>
      </c>
      <c r="C222" t="str">
        <f t="shared" si="9"/>
        <v>2024-2025</v>
      </c>
      <c r="D222" t="s">
        <v>160</v>
      </c>
      <c r="E222" t="s">
        <v>16</v>
      </c>
      <c r="F222" t="str">
        <f t="shared" si="10"/>
        <v>South Australia</v>
      </c>
      <c r="G222" t="s">
        <v>17</v>
      </c>
      <c r="H222">
        <v>5168</v>
      </c>
      <c r="I222" t="s">
        <v>11</v>
      </c>
      <c r="J222" t="s">
        <v>132</v>
      </c>
      <c r="K222" t="s">
        <v>150</v>
      </c>
      <c r="L222" t="s">
        <v>140</v>
      </c>
      <c r="M222" s="5">
        <v>335</v>
      </c>
    </row>
    <row r="223" spans="1:13" x14ac:dyDescent="0.15">
      <c r="A223" s="2">
        <v>45379</v>
      </c>
      <c r="B223" s="3">
        <f t="shared" si="11"/>
        <v>2024</v>
      </c>
      <c r="C223" t="str">
        <f t="shared" si="9"/>
        <v>2023-2024</v>
      </c>
      <c r="D223" t="s">
        <v>160</v>
      </c>
      <c r="E223" t="s">
        <v>39</v>
      </c>
      <c r="F223" t="str">
        <f t="shared" si="10"/>
        <v>New South Wales</v>
      </c>
      <c r="G223" t="s">
        <v>10</v>
      </c>
      <c r="H223">
        <v>2541</v>
      </c>
      <c r="I223" t="s">
        <v>11</v>
      </c>
      <c r="J223" t="s">
        <v>121</v>
      </c>
      <c r="K223" t="s">
        <v>154</v>
      </c>
      <c r="L223" t="s">
        <v>144</v>
      </c>
      <c r="M223" s="5">
        <v>716</v>
      </c>
    </row>
    <row r="224" spans="1:13" x14ac:dyDescent="0.15">
      <c r="A224" s="2">
        <v>45547</v>
      </c>
      <c r="B224" s="3">
        <f t="shared" si="11"/>
        <v>2025</v>
      </c>
      <c r="C224" t="str">
        <f t="shared" si="9"/>
        <v>2024-2025</v>
      </c>
      <c r="D224" t="s">
        <v>160</v>
      </c>
      <c r="E224" t="s">
        <v>47</v>
      </c>
      <c r="F224" t="str">
        <f t="shared" si="10"/>
        <v>Victoria</v>
      </c>
      <c r="G224" t="s">
        <v>26</v>
      </c>
      <c r="H224">
        <v>3630</v>
      </c>
      <c r="I224" t="s">
        <v>11</v>
      </c>
      <c r="J224" t="s">
        <v>135</v>
      </c>
      <c r="K224" t="s">
        <v>153</v>
      </c>
      <c r="L224" t="s">
        <v>143</v>
      </c>
      <c r="M224" s="5">
        <v>623</v>
      </c>
    </row>
    <row r="225" spans="1:13" x14ac:dyDescent="0.15">
      <c r="A225" s="2">
        <v>46015</v>
      </c>
      <c r="B225" s="3">
        <f t="shared" si="11"/>
        <v>2026</v>
      </c>
      <c r="C225" t="str">
        <f t="shared" si="9"/>
        <v>2025-2026</v>
      </c>
      <c r="D225" t="s">
        <v>160</v>
      </c>
      <c r="E225" t="s">
        <v>35</v>
      </c>
      <c r="F225" t="str">
        <f t="shared" si="10"/>
        <v>Victoria</v>
      </c>
      <c r="G225" t="s">
        <v>26</v>
      </c>
      <c r="H225">
        <v>3280</v>
      </c>
      <c r="I225" t="s">
        <v>11</v>
      </c>
      <c r="J225" t="s">
        <v>127</v>
      </c>
      <c r="K225" t="s">
        <v>153</v>
      </c>
      <c r="L225" t="s">
        <v>143</v>
      </c>
      <c r="M225" s="5">
        <v>78</v>
      </c>
    </row>
    <row r="226" spans="1:13" x14ac:dyDescent="0.15">
      <c r="A226" s="2">
        <v>45987</v>
      </c>
      <c r="B226" s="3">
        <f t="shared" si="11"/>
        <v>2026</v>
      </c>
      <c r="C226" t="str">
        <f t="shared" si="9"/>
        <v>2025-2026</v>
      </c>
      <c r="D226" t="s">
        <v>160</v>
      </c>
      <c r="E226" t="s">
        <v>35</v>
      </c>
      <c r="F226" t="str">
        <f t="shared" si="10"/>
        <v>Victoria</v>
      </c>
      <c r="G226" t="s">
        <v>26</v>
      </c>
      <c r="H226">
        <v>3280</v>
      </c>
      <c r="I226" t="s">
        <v>11</v>
      </c>
      <c r="J226" t="s">
        <v>127</v>
      </c>
      <c r="K226" t="s">
        <v>153</v>
      </c>
      <c r="L226" t="s">
        <v>143</v>
      </c>
      <c r="M226" s="5">
        <v>735</v>
      </c>
    </row>
    <row r="227" spans="1:13" x14ac:dyDescent="0.15">
      <c r="A227" s="2">
        <v>45604</v>
      </c>
      <c r="B227" s="3">
        <f t="shared" si="11"/>
        <v>2025</v>
      </c>
      <c r="C227" t="str">
        <f t="shared" si="9"/>
        <v>2024-2025</v>
      </c>
      <c r="D227" t="s">
        <v>160</v>
      </c>
      <c r="E227" t="s">
        <v>92</v>
      </c>
      <c r="F227" t="str">
        <f t="shared" si="10"/>
        <v>New South Wales</v>
      </c>
      <c r="G227" t="s">
        <v>10</v>
      </c>
      <c r="H227">
        <v>2015</v>
      </c>
      <c r="I227" t="s">
        <v>11</v>
      </c>
      <c r="J227" t="s">
        <v>124</v>
      </c>
      <c r="K227" t="s">
        <v>153</v>
      </c>
      <c r="L227" t="s">
        <v>143</v>
      </c>
      <c r="M227" s="5">
        <v>679</v>
      </c>
    </row>
    <row r="228" spans="1:13" x14ac:dyDescent="0.15">
      <c r="A228" s="2">
        <v>45640</v>
      </c>
      <c r="B228" s="3">
        <f t="shared" si="11"/>
        <v>2025</v>
      </c>
      <c r="C228" t="str">
        <f t="shared" si="9"/>
        <v>2024-2025</v>
      </c>
      <c r="D228" t="s">
        <v>160</v>
      </c>
      <c r="E228" t="s">
        <v>49</v>
      </c>
      <c r="F228" t="str">
        <f t="shared" si="10"/>
        <v>New South Wales</v>
      </c>
      <c r="G228" t="s">
        <v>10</v>
      </c>
      <c r="H228">
        <v>2350</v>
      </c>
      <c r="I228" t="s">
        <v>11</v>
      </c>
      <c r="J228" t="s">
        <v>120</v>
      </c>
      <c r="K228" t="s">
        <v>150</v>
      </c>
      <c r="L228" t="s">
        <v>140</v>
      </c>
      <c r="M228" s="5">
        <v>650</v>
      </c>
    </row>
    <row r="229" spans="1:13" x14ac:dyDescent="0.15">
      <c r="A229" s="2">
        <v>45772</v>
      </c>
      <c r="B229" s="3">
        <f t="shared" si="11"/>
        <v>2025</v>
      </c>
      <c r="C229" t="str">
        <f t="shared" si="9"/>
        <v>2024-2025</v>
      </c>
      <c r="D229" t="s">
        <v>160</v>
      </c>
      <c r="E229" t="s">
        <v>14</v>
      </c>
      <c r="F229" t="str">
        <f t="shared" si="10"/>
        <v>Northern Territory</v>
      </c>
      <c r="G229" t="s">
        <v>15</v>
      </c>
      <c r="H229">
        <v>800</v>
      </c>
      <c r="I229" t="s">
        <v>11</v>
      </c>
      <c r="J229" t="s">
        <v>138</v>
      </c>
      <c r="K229" t="s">
        <v>150</v>
      </c>
      <c r="L229" t="s">
        <v>140</v>
      </c>
      <c r="M229" s="5">
        <v>341</v>
      </c>
    </row>
    <row r="230" spans="1:13" x14ac:dyDescent="0.15">
      <c r="A230" s="2">
        <v>45784</v>
      </c>
      <c r="B230" s="3">
        <f t="shared" si="11"/>
        <v>2025</v>
      </c>
      <c r="C230" t="str">
        <f t="shared" si="9"/>
        <v>2024-2025</v>
      </c>
      <c r="D230" t="s">
        <v>161</v>
      </c>
      <c r="E230" t="s">
        <v>50</v>
      </c>
      <c r="F230" t="str">
        <f t="shared" si="10"/>
        <v>Australian Capital Territory</v>
      </c>
      <c r="G230" t="s">
        <v>51</v>
      </c>
      <c r="H230">
        <v>2617</v>
      </c>
      <c r="I230" t="s">
        <v>11</v>
      </c>
      <c r="J230" t="s">
        <v>121</v>
      </c>
      <c r="K230" t="s">
        <v>154</v>
      </c>
      <c r="L230" t="s">
        <v>144</v>
      </c>
      <c r="M230" s="5">
        <v>178</v>
      </c>
    </row>
    <row r="231" spans="1:13" x14ac:dyDescent="0.15">
      <c r="A231" s="2">
        <v>45681</v>
      </c>
      <c r="B231" s="3">
        <f t="shared" si="11"/>
        <v>2025</v>
      </c>
      <c r="C231" t="str">
        <f t="shared" si="9"/>
        <v>2024-2025</v>
      </c>
      <c r="D231" t="s">
        <v>160</v>
      </c>
      <c r="E231" t="s">
        <v>39</v>
      </c>
      <c r="F231" t="str">
        <f t="shared" si="10"/>
        <v>New South Wales</v>
      </c>
      <c r="G231" t="s">
        <v>10</v>
      </c>
      <c r="H231">
        <v>2541</v>
      </c>
      <c r="I231" t="s">
        <v>11</v>
      </c>
      <c r="J231" t="s">
        <v>121</v>
      </c>
      <c r="K231" t="s">
        <v>151</v>
      </c>
      <c r="L231" t="s">
        <v>141</v>
      </c>
      <c r="M231" s="5">
        <v>644</v>
      </c>
    </row>
    <row r="232" spans="1:13" x14ac:dyDescent="0.15">
      <c r="A232" s="2">
        <v>45537</v>
      </c>
      <c r="B232" s="3">
        <f t="shared" si="11"/>
        <v>2025</v>
      </c>
      <c r="C232" t="str">
        <f t="shared" si="9"/>
        <v>2024-2025</v>
      </c>
      <c r="D232" t="s">
        <v>160</v>
      </c>
      <c r="E232" t="s">
        <v>99</v>
      </c>
      <c r="F232" t="str">
        <f t="shared" si="10"/>
        <v>Western Australia</v>
      </c>
      <c r="G232" t="s">
        <v>28</v>
      </c>
      <c r="H232">
        <v>6530</v>
      </c>
      <c r="I232" t="s">
        <v>11</v>
      </c>
      <c r="J232" t="s">
        <v>139</v>
      </c>
      <c r="K232" t="s">
        <v>155</v>
      </c>
      <c r="L232" t="s">
        <v>145</v>
      </c>
      <c r="M232" s="5">
        <v>485</v>
      </c>
    </row>
    <row r="233" spans="1:13" x14ac:dyDescent="0.15">
      <c r="A233" s="2">
        <v>45599</v>
      </c>
      <c r="B233" s="3">
        <f t="shared" si="11"/>
        <v>2025</v>
      </c>
      <c r="C233" t="str">
        <f t="shared" si="9"/>
        <v>2024-2025</v>
      </c>
      <c r="D233" t="s">
        <v>160</v>
      </c>
      <c r="E233" t="s">
        <v>23</v>
      </c>
      <c r="F233" t="str">
        <f t="shared" si="10"/>
        <v>New South Wales</v>
      </c>
      <c r="G233" t="s">
        <v>10</v>
      </c>
      <c r="H233">
        <v>2830</v>
      </c>
      <c r="I233" t="s">
        <v>11</v>
      </c>
      <c r="J233" t="s">
        <v>130</v>
      </c>
      <c r="K233" t="s">
        <v>150</v>
      </c>
      <c r="L233" t="s">
        <v>140</v>
      </c>
      <c r="M233" s="5">
        <v>735</v>
      </c>
    </row>
    <row r="234" spans="1:13" x14ac:dyDescent="0.15">
      <c r="A234" s="2">
        <v>45895</v>
      </c>
      <c r="B234" s="3">
        <f t="shared" si="11"/>
        <v>2026</v>
      </c>
      <c r="C234" t="str">
        <f t="shared" si="9"/>
        <v>2025-2026</v>
      </c>
      <c r="D234" t="s">
        <v>160</v>
      </c>
      <c r="E234" t="s">
        <v>85</v>
      </c>
      <c r="F234" t="str">
        <f t="shared" si="10"/>
        <v>Western Australia</v>
      </c>
      <c r="G234" t="s">
        <v>28</v>
      </c>
      <c r="H234">
        <v>6725</v>
      </c>
      <c r="I234" t="s">
        <v>11</v>
      </c>
      <c r="J234" t="s">
        <v>139</v>
      </c>
      <c r="K234" t="s">
        <v>156</v>
      </c>
      <c r="L234" t="s">
        <v>146</v>
      </c>
      <c r="M234" s="5">
        <v>64</v>
      </c>
    </row>
    <row r="235" spans="1:13" x14ac:dyDescent="0.15">
      <c r="A235" s="2">
        <v>45689</v>
      </c>
      <c r="B235" s="3">
        <f t="shared" si="11"/>
        <v>2025</v>
      </c>
      <c r="C235" t="str">
        <f t="shared" si="9"/>
        <v>2024-2025</v>
      </c>
      <c r="D235" t="s">
        <v>161</v>
      </c>
      <c r="E235" t="s">
        <v>78</v>
      </c>
      <c r="F235" t="str">
        <f t="shared" si="10"/>
        <v>New South Wales</v>
      </c>
      <c r="G235" t="s">
        <v>10</v>
      </c>
      <c r="H235">
        <v>2480</v>
      </c>
      <c r="I235" t="s">
        <v>11</v>
      </c>
      <c r="J235" t="s">
        <v>120</v>
      </c>
      <c r="K235" t="s">
        <v>154</v>
      </c>
      <c r="L235" t="s">
        <v>144</v>
      </c>
      <c r="M235" s="5">
        <v>680</v>
      </c>
    </row>
    <row r="236" spans="1:13" x14ac:dyDescent="0.15">
      <c r="A236" s="2">
        <v>45998</v>
      </c>
      <c r="B236" s="3">
        <f t="shared" si="11"/>
        <v>2026</v>
      </c>
      <c r="C236" t="str">
        <f t="shared" si="9"/>
        <v>2025-2026</v>
      </c>
      <c r="D236" t="s">
        <v>160</v>
      </c>
      <c r="E236" t="s">
        <v>100</v>
      </c>
      <c r="F236" t="str">
        <f t="shared" si="10"/>
        <v>New South Wales</v>
      </c>
      <c r="G236" t="s">
        <v>10</v>
      </c>
      <c r="H236">
        <v>2800</v>
      </c>
      <c r="I236" t="s">
        <v>11</v>
      </c>
      <c r="J236" t="s">
        <v>130</v>
      </c>
      <c r="K236" t="s">
        <v>152</v>
      </c>
      <c r="L236" t="s">
        <v>142</v>
      </c>
      <c r="M236" s="5">
        <v>427</v>
      </c>
    </row>
    <row r="237" spans="1:13" x14ac:dyDescent="0.15">
      <c r="A237" s="2">
        <v>45892</v>
      </c>
      <c r="B237" s="3">
        <f t="shared" si="11"/>
        <v>2026</v>
      </c>
      <c r="C237" t="str">
        <f t="shared" si="9"/>
        <v>2025-2026</v>
      </c>
      <c r="D237" t="s">
        <v>160</v>
      </c>
      <c r="E237" t="s">
        <v>90</v>
      </c>
      <c r="F237" t="str">
        <f t="shared" si="10"/>
        <v>New South Wales</v>
      </c>
      <c r="G237" t="s">
        <v>10</v>
      </c>
      <c r="H237">
        <v>2650</v>
      </c>
      <c r="I237" t="s">
        <v>11</v>
      </c>
      <c r="J237" t="s">
        <v>130</v>
      </c>
      <c r="K237" t="s">
        <v>150</v>
      </c>
      <c r="L237" t="s">
        <v>140</v>
      </c>
      <c r="M237" s="5">
        <v>526</v>
      </c>
    </row>
    <row r="238" spans="1:13" x14ac:dyDescent="0.15">
      <c r="A238" s="2">
        <v>45349</v>
      </c>
      <c r="B238" s="3">
        <f t="shared" si="11"/>
        <v>2024</v>
      </c>
      <c r="C238" t="str">
        <f t="shared" si="9"/>
        <v>2023-2024</v>
      </c>
      <c r="D238" t="s">
        <v>160</v>
      </c>
      <c r="E238" t="s">
        <v>21</v>
      </c>
      <c r="F238" t="str">
        <f t="shared" si="10"/>
        <v>South Australia</v>
      </c>
      <c r="G238" t="s">
        <v>17</v>
      </c>
      <c r="H238">
        <v>5343</v>
      </c>
      <c r="I238" t="s">
        <v>11</v>
      </c>
      <c r="J238" t="s">
        <v>137</v>
      </c>
      <c r="K238" t="s">
        <v>155</v>
      </c>
      <c r="L238" t="s">
        <v>145</v>
      </c>
      <c r="M238" s="5">
        <v>315</v>
      </c>
    </row>
    <row r="239" spans="1:13" x14ac:dyDescent="0.15">
      <c r="A239" s="2">
        <v>45863</v>
      </c>
      <c r="B239" s="3">
        <f t="shared" si="11"/>
        <v>2026</v>
      </c>
      <c r="C239" t="str">
        <f t="shared" si="9"/>
        <v>2025-2026</v>
      </c>
      <c r="D239" t="s">
        <v>160</v>
      </c>
      <c r="E239" t="s">
        <v>84</v>
      </c>
      <c r="F239" t="str">
        <f t="shared" si="10"/>
        <v>Western Australia</v>
      </c>
      <c r="G239" t="s">
        <v>28</v>
      </c>
      <c r="H239">
        <v>6280</v>
      </c>
      <c r="I239" t="s">
        <v>11</v>
      </c>
      <c r="J239" t="s">
        <v>133</v>
      </c>
      <c r="K239" t="s">
        <v>155</v>
      </c>
      <c r="L239" t="s">
        <v>145</v>
      </c>
      <c r="M239" s="5">
        <v>218</v>
      </c>
    </row>
    <row r="240" spans="1:13" x14ac:dyDescent="0.15">
      <c r="A240" s="2">
        <v>45623</v>
      </c>
      <c r="B240" s="3">
        <f t="shared" si="11"/>
        <v>2025</v>
      </c>
      <c r="C240" t="str">
        <f t="shared" si="9"/>
        <v>2024-2025</v>
      </c>
      <c r="D240" t="s">
        <v>161</v>
      </c>
      <c r="E240" t="s">
        <v>9</v>
      </c>
      <c r="F240" t="str">
        <f t="shared" si="10"/>
        <v>New South Wales</v>
      </c>
      <c r="G240" t="s">
        <v>10</v>
      </c>
      <c r="H240">
        <v>2067</v>
      </c>
      <c r="I240" t="s">
        <v>11</v>
      </c>
      <c r="J240" t="s">
        <v>124</v>
      </c>
      <c r="K240" t="s">
        <v>153</v>
      </c>
      <c r="L240" t="s">
        <v>143</v>
      </c>
      <c r="M240" s="5">
        <v>742</v>
      </c>
    </row>
    <row r="241" spans="1:13" x14ac:dyDescent="0.15">
      <c r="A241" s="2">
        <v>46022</v>
      </c>
      <c r="B241" s="3">
        <f t="shared" si="11"/>
        <v>2026</v>
      </c>
      <c r="C241" t="str">
        <f t="shared" si="9"/>
        <v>2025-2026</v>
      </c>
      <c r="D241" t="s">
        <v>160</v>
      </c>
      <c r="E241" t="s">
        <v>38</v>
      </c>
      <c r="F241" t="str">
        <f t="shared" si="10"/>
        <v>Victoria</v>
      </c>
      <c r="G241" t="s">
        <v>26</v>
      </c>
      <c r="H241">
        <v>3199</v>
      </c>
      <c r="I241" t="s">
        <v>11</v>
      </c>
      <c r="J241" t="s">
        <v>125</v>
      </c>
      <c r="K241" t="s">
        <v>155</v>
      </c>
      <c r="L241" t="s">
        <v>145</v>
      </c>
      <c r="M241" s="5">
        <v>668</v>
      </c>
    </row>
    <row r="242" spans="1:13" x14ac:dyDescent="0.15">
      <c r="A242" s="2">
        <v>45595</v>
      </c>
      <c r="B242" s="3">
        <f t="shared" si="11"/>
        <v>2025</v>
      </c>
      <c r="C242" t="str">
        <f t="shared" si="9"/>
        <v>2024-2025</v>
      </c>
      <c r="D242" t="s">
        <v>160</v>
      </c>
      <c r="E242" t="s">
        <v>110</v>
      </c>
      <c r="F242" t="str">
        <f t="shared" si="10"/>
        <v>Australian Capital Territory</v>
      </c>
      <c r="G242" t="s">
        <v>51</v>
      </c>
      <c r="H242">
        <v>2609</v>
      </c>
      <c r="I242" t="s">
        <v>11</v>
      </c>
      <c r="J242" t="s">
        <v>121</v>
      </c>
      <c r="K242" t="s">
        <v>156</v>
      </c>
      <c r="L242" t="s">
        <v>146</v>
      </c>
      <c r="M242" s="5">
        <v>697</v>
      </c>
    </row>
    <row r="243" spans="1:13" x14ac:dyDescent="0.15">
      <c r="A243" s="2">
        <v>45521</v>
      </c>
      <c r="B243" s="3">
        <f t="shared" si="11"/>
        <v>2025</v>
      </c>
      <c r="C243" t="str">
        <f t="shared" si="9"/>
        <v>2024-2025</v>
      </c>
      <c r="D243" t="s">
        <v>161</v>
      </c>
      <c r="E243" t="s">
        <v>82</v>
      </c>
      <c r="F243" t="str">
        <f t="shared" si="10"/>
        <v>Queensland</v>
      </c>
      <c r="G243" t="s">
        <v>19</v>
      </c>
      <c r="H243">
        <v>4215</v>
      </c>
      <c r="I243" t="s">
        <v>11</v>
      </c>
      <c r="J243" t="s">
        <v>122</v>
      </c>
      <c r="K243" t="s">
        <v>155</v>
      </c>
      <c r="L243" t="s">
        <v>145</v>
      </c>
      <c r="M243" s="5">
        <v>720</v>
      </c>
    </row>
    <row r="244" spans="1:13" x14ac:dyDescent="0.15">
      <c r="A244" s="2">
        <v>45626</v>
      </c>
      <c r="B244" s="3">
        <f t="shared" si="11"/>
        <v>2025</v>
      </c>
      <c r="C244" t="str">
        <f t="shared" si="9"/>
        <v>2024-2025</v>
      </c>
      <c r="D244" t="s">
        <v>160</v>
      </c>
      <c r="E244" t="s">
        <v>59</v>
      </c>
      <c r="F244" t="str">
        <f t="shared" si="10"/>
        <v>South Australia</v>
      </c>
      <c r="G244" t="s">
        <v>17</v>
      </c>
      <c r="H244">
        <v>5011</v>
      </c>
      <c r="I244" t="s">
        <v>11</v>
      </c>
      <c r="J244" t="s">
        <v>132</v>
      </c>
      <c r="K244" t="s">
        <v>157</v>
      </c>
      <c r="L244" t="s">
        <v>147</v>
      </c>
      <c r="M244" s="5">
        <v>91</v>
      </c>
    </row>
    <row r="245" spans="1:13" x14ac:dyDescent="0.15">
      <c r="A245" s="2">
        <v>45935</v>
      </c>
      <c r="B245" s="3">
        <f t="shared" si="11"/>
        <v>2026</v>
      </c>
      <c r="C245" t="str">
        <f t="shared" si="9"/>
        <v>2025-2026</v>
      </c>
      <c r="D245" t="s">
        <v>160</v>
      </c>
      <c r="E245" t="s">
        <v>49</v>
      </c>
      <c r="F245" t="str">
        <f t="shared" si="10"/>
        <v>New South Wales</v>
      </c>
      <c r="G245" t="s">
        <v>10</v>
      </c>
      <c r="H245">
        <v>2350</v>
      </c>
      <c r="I245" t="s">
        <v>11</v>
      </c>
      <c r="J245" t="s">
        <v>120</v>
      </c>
      <c r="K245" t="s">
        <v>153</v>
      </c>
      <c r="L245" t="s">
        <v>143</v>
      </c>
      <c r="M245" s="5">
        <v>601</v>
      </c>
    </row>
    <row r="246" spans="1:13" x14ac:dyDescent="0.15">
      <c r="A246" s="2">
        <v>45696</v>
      </c>
      <c r="B246" s="3">
        <f t="shared" si="11"/>
        <v>2025</v>
      </c>
      <c r="C246" t="str">
        <f t="shared" si="9"/>
        <v>2024-2025</v>
      </c>
      <c r="D246" t="s">
        <v>160</v>
      </c>
      <c r="E246" t="s">
        <v>56</v>
      </c>
      <c r="F246" t="str">
        <f t="shared" si="10"/>
        <v>Queensland</v>
      </c>
      <c r="G246" t="s">
        <v>19</v>
      </c>
      <c r="H246">
        <v>4883</v>
      </c>
      <c r="I246" t="s">
        <v>11</v>
      </c>
      <c r="J246" t="s">
        <v>131</v>
      </c>
      <c r="K246" t="s">
        <v>152</v>
      </c>
      <c r="L246" t="s">
        <v>142</v>
      </c>
      <c r="M246" s="5">
        <v>246</v>
      </c>
    </row>
    <row r="247" spans="1:13" x14ac:dyDescent="0.15">
      <c r="A247" s="2">
        <v>45527</v>
      </c>
      <c r="B247" s="3">
        <f t="shared" si="11"/>
        <v>2025</v>
      </c>
      <c r="C247" t="str">
        <f t="shared" si="9"/>
        <v>2024-2025</v>
      </c>
      <c r="D247" t="s">
        <v>161</v>
      </c>
      <c r="E247" t="s">
        <v>9</v>
      </c>
      <c r="F247" t="str">
        <f t="shared" si="10"/>
        <v>New South Wales</v>
      </c>
      <c r="G247" t="s">
        <v>10</v>
      </c>
      <c r="H247">
        <v>2067</v>
      </c>
      <c r="I247" t="s">
        <v>11</v>
      </c>
      <c r="J247" t="s">
        <v>124</v>
      </c>
      <c r="K247" t="s">
        <v>159</v>
      </c>
      <c r="L247" t="s">
        <v>149</v>
      </c>
      <c r="M247" s="5">
        <v>304</v>
      </c>
    </row>
    <row r="248" spans="1:13" x14ac:dyDescent="0.15">
      <c r="A248" s="2">
        <v>45927</v>
      </c>
      <c r="B248" s="3">
        <f t="shared" si="11"/>
        <v>2026</v>
      </c>
      <c r="C248" t="str">
        <f t="shared" si="9"/>
        <v>2025-2026</v>
      </c>
      <c r="D248" t="s">
        <v>161</v>
      </c>
      <c r="E248" t="s">
        <v>9</v>
      </c>
      <c r="F248" t="str">
        <f t="shared" si="10"/>
        <v>New South Wales</v>
      </c>
      <c r="G248" t="s">
        <v>10</v>
      </c>
      <c r="H248">
        <v>2067</v>
      </c>
      <c r="I248" t="s">
        <v>11</v>
      </c>
      <c r="J248" t="s">
        <v>124</v>
      </c>
      <c r="K248" t="s">
        <v>150</v>
      </c>
      <c r="L248" t="s">
        <v>140</v>
      </c>
      <c r="M248" s="5">
        <v>176</v>
      </c>
    </row>
    <row r="249" spans="1:13" x14ac:dyDescent="0.15">
      <c r="A249" s="2">
        <v>45479</v>
      </c>
      <c r="B249" s="3">
        <f t="shared" si="11"/>
        <v>2025</v>
      </c>
      <c r="C249" t="str">
        <f t="shared" si="9"/>
        <v>2024-2025</v>
      </c>
      <c r="D249" t="s">
        <v>160</v>
      </c>
      <c r="E249" t="s">
        <v>25</v>
      </c>
      <c r="F249" t="str">
        <f t="shared" si="10"/>
        <v>Victoria</v>
      </c>
      <c r="G249" t="s">
        <v>26</v>
      </c>
      <c r="H249">
        <v>3066</v>
      </c>
      <c r="I249" t="s">
        <v>11</v>
      </c>
      <c r="J249" t="s">
        <v>126</v>
      </c>
      <c r="K249" t="s">
        <v>159</v>
      </c>
      <c r="L249" t="s">
        <v>149</v>
      </c>
      <c r="M249" s="5">
        <v>216</v>
      </c>
    </row>
    <row r="250" spans="1:13" x14ac:dyDescent="0.15">
      <c r="A250" s="2">
        <v>45660</v>
      </c>
      <c r="B250" s="3">
        <f t="shared" si="11"/>
        <v>2025</v>
      </c>
      <c r="C250" t="str">
        <f t="shared" si="9"/>
        <v>2024-2025</v>
      </c>
      <c r="D250" t="s">
        <v>160</v>
      </c>
      <c r="E250" t="s">
        <v>45</v>
      </c>
      <c r="F250" t="str">
        <f t="shared" si="10"/>
        <v>Victoria</v>
      </c>
      <c r="G250" t="s">
        <v>26</v>
      </c>
      <c r="H250">
        <v>3136</v>
      </c>
      <c r="I250" t="s">
        <v>11</v>
      </c>
      <c r="J250" t="s">
        <v>125</v>
      </c>
      <c r="K250" t="s">
        <v>157</v>
      </c>
      <c r="L250" t="s">
        <v>147</v>
      </c>
      <c r="M250" s="5">
        <v>523</v>
      </c>
    </row>
    <row r="251" spans="1:13" x14ac:dyDescent="0.15">
      <c r="A251" s="2">
        <v>45602</v>
      </c>
      <c r="B251" s="3">
        <f t="shared" si="11"/>
        <v>2025</v>
      </c>
      <c r="C251" t="str">
        <f t="shared" si="9"/>
        <v>2024-2025</v>
      </c>
      <c r="D251" t="s">
        <v>160</v>
      </c>
      <c r="E251" t="s">
        <v>110</v>
      </c>
      <c r="F251" t="str">
        <f t="shared" si="10"/>
        <v>Australian Capital Territory</v>
      </c>
      <c r="G251" t="s">
        <v>51</v>
      </c>
      <c r="H251">
        <v>2609</v>
      </c>
      <c r="I251" t="s">
        <v>11</v>
      </c>
      <c r="J251" t="s">
        <v>121</v>
      </c>
      <c r="K251" t="s">
        <v>150</v>
      </c>
      <c r="L251" t="s">
        <v>140</v>
      </c>
      <c r="M251" s="5">
        <v>731</v>
      </c>
    </row>
    <row r="252" spans="1:13" x14ac:dyDescent="0.15">
      <c r="A252" s="2">
        <v>45306</v>
      </c>
      <c r="B252" s="3">
        <f t="shared" si="11"/>
        <v>2024</v>
      </c>
      <c r="C252" t="str">
        <f t="shared" si="9"/>
        <v>2023-2024</v>
      </c>
      <c r="D252" t="s">
        <v>160</v>
      </c>
      <c r="E252" t="s">
        <v>58</v>
      </c>
      <c r="F252" t="str">
        <f t="shared" si="10"/>
        <v>New South Wales</v>
      </c>
      <c r="G252" t="s">
        <v>10</v>
      </c>
      <c r="H252">
        <v>2790</v>
      </c>
      <c r="I252" t="s">
        <v>11</v>
      </c>
      <c r="J252" t="s">
        <v>130</v>
      </c>
      <c r="K252" t="s">
        <v>153</v>
      </c>
      <c r="L252" t="s">
        <v>143</v>
      </c>
      <c r="M252" s="5">
        <v>429</v>
      </c>
    </row>
    <row r="253" spans="1:13" x14ac:dyDescent="0.15">
      <c r="A253" s="2">
        <v>46003</v>
      </c>
      <c r="B253" s="3">
        <f t="shared" si="11"/>
        <v>2026</v>
      </c>
      <c r="C253" t="str">
        <f t="shared" si="9"/>
        <v>2025-2026</v>
      </c>
      <c r="D253" t="s">
        <v>161</v>
      </c>
      <c r="E253" t="s">
        <v>65</v>
      </c>
      <c r="F253" t="str">
        <f t="shared" si="10"/>
        <v>Victoria</v>
      </c>
      <c r="G253" t="s">
        <v>26</v>
      </c>
      <c r="H253">
        <v>3931</v>
      </c>
      <c r="I253" t="s">
        <v>11</v>
      </c>
      <c r="J253" t="s">
        <v>135</v>
      </c>
      <c r="K253" t="s">
        <v>152</v>
      </c>
      <c r="L253" t="s">
        <v>142</v>
      </c>
      <c r="M253" s="5">
        <v>606</v>
      </c>
    </row>
    <row r="254" spans="1:13" x14ac:dyDescent="0.15">
      <c r="A254" s="2">
        <v>45966</v>
      </c>
      <c r="B254" s="3">
        <f t="shared" si="11"/>
        <v>2026</v>
      </c>
      <c r="C254" t="str">
        <f t="shared" si="9"/>
        <v>2025-2026</v>
      </c>
      <c r="D254" t="s">
        <v>160</v>
      </c>
      <c r="E254" t="s">
        <v>16</v>
      </c>
      <c r="F254" t="str">
        <f t="shared" si="10"/>
        <v>South Australia</v>
      </c>
      <c r="G254" t="s">
        <v>17</v>
      </c>
      <c r="H254">
        <v>5168</v>
      </c>
      <c r="I254" t="s">
        <v>11</v>
      </c>
      <c r="J254" t="s">
        <v>132</v>
      </c>
      <c r="K254" t="s">
        <v>154</v>
      </c>
      <c r="L254" t="s">
        <v>144</v>
      </c>
      <c r="M254" s="5">
        <v>504</v>
      </c>
    </row>
    <row r="255" spans="1:13" x14ac:dyDescent="0.15">
      <c r="A255" s="2">
        <v>45526</v>
      </c>
      <c r="B255" s="3">
        <f t="shared" si="11"/>
        <v>2025</v>
      </c>
      <c r="C255" t="str">
        <f t="shared" si="9"/>
        <v>2024-2025</v>
      </c>
      <c r="D255" t="s">
        <v>161</v>
      </c>
      <c r="E255" t="s">
        <v>73</v>
      </c>
      <c r="F255" t="str">
        <f t="shared" si="10"/>
        <v>Queensland</v>
      </c>
      <c r="G255" t="s">
        <v>19</v>
      </c>
      <c r="H255">
        <v>4509</v>
      </c>
      <c r="I255" t="s">
        <v>11</v>
      </c>
      <c r="J255" t="s">
        <v>122</v>
      </c>
      <c r="K255" t="s">
        <v>152</v>
      </c>
      <c r="L255" t="s">
        <v>142</v>
      </c>
      <c r="M255" s="5">
        <v>535</v>
      </c>
    </row>
    <row r="256" spans="1:13" x14ac:dyDescent="0.15">
      <c r="A256" s="2">
        <v>45409</v>
      </c>
      <c r="B256" s="3">
        <f t="shared" si="11"/>
        <v>2024</v>
      </c>
      <c r="C256" t="str">
        <f t="shared" si="9"/>
        <v>2023-2024</v>
      </c>
      <c r="D256" t="s">
        <v>161</v>
      </c>
      <c r="E256" t="s">
        <v>39</v>
      </c>
      <c r="F256" t="str">
        <f t="shared" si="10"/>
        <v>New South Wales</v>
      </c>
      <c r="G256" t="s">
        <v>10</v>
      </c>
      <c r="H256">
        <v>2541</v>
      </c>
      <c r="I256" t="s">
        <v>11</v>
      </c>
      <c r="J256" t="s">
        <v>121</v>
      </c>
      <c r="K256" t="s">
        <v>152</v>
      </c>
      <c r="L256" t="s">
        <v>142</v>
      </c>
      <c r="M256" s="5">
        <v>283</v>
      </c>
    </row>
    <row r="257" spans="1:13" x14ac:dyDescent="0.15">
      <c r="A257" s="2">
        <v>45464</v>
      </c>
      <c r="B257" s="3">
        <f t="shared" si="11"/>
        <v>2024</v>
      </c>
      <c r="C257" t="str">
        <f t="shared" si="9"/>
        <v>2023-2024</v>
      </c>
      <c r="D257" t="s">
        <v>160</v>
      </c>
      <c r="E257" t="s">
        <v>89</v>
      </c>
      <c r="F257" t="str">
        <f t="shared" si="10"/>
        <v>Queensland</v>
      </c>
      <c r="G257" t="s">
        <v>19</v>
      </c>
      <c r="H257">
        <v>4700</v>
      </c>
      <c r="I257" t="s">
        <v>11</v>
      </c>
      <c r="J257" t="s">
        <v>136</v>
      </c>
      <c r="K257" t="s">
        <v>156</v>
      </c>
      <c r="L257" t="s">
        <v>146</v>
      </c>
      <c r="M257" s="5">
        <v>279</v>
      </c>
    </row>
    <row r="258" spans="1:13" x14ac:dyDescent="0.15">
      <c r="A258" s="2">
        <v>45753</v>
      </c>
      <c r="B258" s="3">
        <f t="shared" si="11"/>
        <v>2025</v>
      </c>
      <c r="C258" t="str">
        <f t="shared" ref="C258:C321" si="12">IF(MONTH(A258) &gt;= 7, YEAR(A258) &amp; "-" &amp; YEAR(A258) + 1, YEAR(A258) - 1 &amp; "-" &amp; YEAR(A258))</f>
        <v>2024-2025</v>
      </c>
      <c r="D258" t="s">
        <v>160</v>
      </c>
      <c r="E258" t="s">
        <v>61</v>
      </c>
      <c r="F258" t="str">
        <f t="shared" ref="F258:F321" si="13">IF(G258="WA","Western Australia",
IF(G258="NSW","New South Wales",
IF(G258="QLD","Queensland",
IF(G258="VIC","Victoria",
IF(G258="TAS","Tasmania",
IF(G258="SA","South Australia",
IF(G258="NT","Northern Territory",
IF(G258="ACT","Australian Capital Territory",G258))))))))</f>
        <v>Victoria</v>
      </c>
      <c r="G258" t="s">
        <v>26</v>
      </c>
      <c r="H258">
        <v>3179</v>
      </c>
      <c r="I258" t="s">
        <v>11</v>
      </c>
      <c r="J258" t="s">
        <v>125</v>
      </c>
      <c r="K258" t="s">
        <v>159</v>
      </c>
      <c r="L258" t="s">
        <v>149</v>
      </c>
      <c r="M258" s="5">
        <v>777</v>
      </c>
    </row>
    <row r="259" spans="1:13" x14ac:dyDescent="0.15">
      <c r="A259" s="2">
        <v>45367</v>
      </c>
      <c r="B259" s="3">
        <f t="shared" ref="B259:B322" si="14">IF(MONTH(A259)&gt;=7,YEAR(A259)+1,YEAR(A259))</f>
        <v>2024</v>
      </c>
      <c r="C259" t="str">
        <f t="shared" si="12"/>
        <v>2023-2024</v>
      </c>
      <c r="D259" t="s">
        <v>161</v>
      </c>
      <c r="E259" t="s">
        <v>82</v>
      </c>
      <c r="F259" t="str">
        <f t="shared" si="13"/>
        <v>Queensland</v>
      </c>
      <c r="G259" t="s">
        <v>19</v>
      </c>
      <c r="H259">
        <v>4215</v>
      </c>
      <c r="I259" t="s">
        <v>11</v>
      </c>
      <c r="J259" t="s">
        <v>122</v>
      </c>
      <c r="K259" t="s">
        <v>152</v>
      </c>
      <c r="L259" t="s">
        <v>142</v>
      </c>
      <c r="M259" s="5">
        <v>665</v>
      </c>
    </row>
    <row r="260" spans="1:13" x14ac:dyDescent="0.15">
      <c r="A260" s="2">
        <v>45381</v>
      </c>
      <c r="B260" s="3">
        <f t="shared" si="14"/>
        <v>2024</v>
      </c>
      <c r="C260" t="str">
        <f t="shared" si="12"/>
        <v>2023-2024</v>
      </c>
      <c r="D260" t="s">
        <v>160</v>
      </c>
      <c r="E260" t="s">
        <v>24</v>
      </c>
      <c r="F260" t="str">
        <f t="shared" si="13"/>
        <v>Queensland</v>
      </c>
      <c r="G260" t="s">
        <v>19</v>
      </c>
      <c r="H260">
        <v>4053</v>
      </c>
      <c r="I260" t="s">
        <v>11</v>
      </c>
      <c r="J260" t="s">
        <v>129</v>
      </c>
      <c r="K260" t="s">
        <v>153</v>
      </c>
      <c r="L260" t="s">
        <v>143</v>
      </c>
      <c r="M260" s="5">
        <v>126</v>
      </c>
    </row>
    <row r="261" spans="1:13" x14ac:dyDescent="0.15">
      <c r="A261" s="2">
        <v>45565</v>
      </c>
      <c r="B261" s="3">
        <f t="shared" si="14"/>
        <v>2025</v>
      </c>
      <c r="C261" t="str">
        <f t="shared" si="12"/>
        <v>2024-2025</v>
      </c>
      <c r="D261" t="s">
        <v>160</v>
      </c>
      <c r="E261" t="s">
        <v>36</v>
      </c>
      <c r="F261" t="str">
        <f t="shared" si="13"/>
        <v>New South Wales</v>
      </c>
      <c r="G261" t="s">
        <v>10</v>
      </c>
      <c r="H261">
        <v>2539</v>
      </c>
      <c r="I261" t="s">
        <v>11</v>
      </c>
      <c r="J261" t="s">
        <v>121</v>
      </c>
      <c r="K261" t="s">
        <v>159</v>
      </c>
      <c r="L261" t="s">
        <v>149</v>
      </c>
      <c r="M261" s="5">
        <v>314</v>
      </c>
    </row>
    <row r="262" spans="1:13" x14ac:dyDescent="0.15">
      <c r="A262" s="2">
        <v>45561</v>
      </c>
      <c r="B262" s="3">
        <f t="shared" si="14"/>
        <v>2025</v>
      </c>
      <c r="C262" t="str">
        <f t="shared" si="12"/>
        <v>2024-2025</v>
      </c>
      <c r="D262" t="s">
        <v>161</v>
      </c>
      <c r="E262" t="s">
        <v>90</v>
      </c>
      <c r="F262" t="str">
        <f t="shared" si="13"/>
        <v>New South Wales</v>
      </c>
      <c r="G262" t="s">
        <v>10</v>
      </c>
      <c r="H262">
        <v>2650</v>
      </c>
      <c r="I262" t="s">
        <v>11</v>
      </c>
      <c r="J262" t="s">
        <v>130</v>
      </c>
      <c r="K262" t="s">
        <v>152</v>
      </c>
      <c r="L262" t="s">
        <v>142</v>
      </c>
      <c r="M262" s="5">
        <v>625</v>
      </c>
    </row>
    <row r="263" spans="1:13" x14ac:dyDescent="0.15">
      <c r="A263" s="2">
        <v>45523</v>
      </c>
      <c r="B263" s="3">
        <f t="shared" si="14"/>
        <v>2025</v>
      </c>
      <c r="C263" t="str">
        <f t="shared" si="12"/>
        <v>2024-2025</v>
      </c>
      <c r="D263" t="s">
        <v>160</v>
      </c>
      <c r="E263" t="s">
        <v>35</v>
      </c>
      <c r="F263" t="str">
        <f t="shared" si="13"/>
        <v>Victoria</v>
      </c>
      <c r="G263" t="s">
        <v>26</v>
      </c>
      <c r="H263">
        <v>3280</v>
      </c>
      <c r="I263" t="s">
        <v>11</v>
      </c>
      <c r="J263" t="s">
        <v>127</v>
      </c>
      <c r="K263" t="s">
        <v>151</v>
      </c>
      <c r="L263" t="s">
        <v>141</v>
      </c>
      <c r="M263" s="5">
        <v>172</v>
      </c>
    </row>
    <row r="264" spans="1:13" x14ac:dyDescent="0.15">
      <c r="A264" s="2">
        <v>45964</v>
      </c>
      <c r="B264" s="3">
        <f t="shared" si="14"/>
        <v>2026</v>
      </c>
      <c r="C264" t="str">
        <f t="shared" si="12"/>
        <v>2025-2026</v>
      </c>
      <c r="D264" t="s">
        <v>160</v>
      </c>
      <c r="E264" t="s">
        <v>30</v>
      </c>
      <c r="F264" t="str">
        <f t="shared" si="13"/>
        <v>Victoria</v>
      </c>
      <c r="G264" t="s">
        <v>26</v>
      </c>
      <c r="H264">
        <v>3030</v>
      </c>
      <c r="I264" t="s">
        <v>11</v>
      </c>
      <c r="J264" t="s">
        <v>126</v>
      </c>
      <c r="K264" t="s">
        <v>156</v>
      </c>
      <c r="L264" t="s">
        <v>146</v>
      </c>
      <c r="M264" s="5">
        <v>697</v>
      </c>
    </row>
    <row r="265" spans="1:13" x14ac:dyDescent="0.15">
      <c r="A265" s="2">
        <v>45304</v>
      </c>
      <c r="B265" s="3">
        <f t="shared" si="14"/>
        <v>2024</v>
      </c>
      <c r="C265" t="str">
        <f t="shared" si="12"/>
        <v>2023-2024</v>
      </c>
      <c r="D265" t="s">
        <v>160</v>
      </c>
      <c r="E265" t="s">
        <v>18</v>
      </c>
      <c r="F265" t="str">
        <f t="shared" si="13"/>
        <v>Queensland</v>
      </c>
      <c r="G265" t="s">
        <v>19</v>
      </c>
      <c r="H265">
        <v>4802</v>
      </c>
      <c r="I265" t="s">
        <v>11</v>
      </c>
      <c r="J265" t="s">
        <v>131</v>
      </c>
      <c r="K265" t="s">
        <v>153</v>
      </c>
      <c r="L265" t="s">
        <v>143</v>
      </c>
      <c r="M265" s="5">
        <v>213</v>
      </c>
    </row>
    <row r="266" spans="1:13" x14ac:dyDescent="0.15">
      <c r="A266" s="2">
        <v>45449</v>
      </c>
      <c r="B266" s="3">
        <f t="shared" si="14"/>
        <v>2024</v>
      </c>
      <c r="C266" t="str">
        <f t="shared" si="12"/>
        <v>2023-2024</v>
      </c>
      <c r="D266" t="s">
        <v>160</v>
      </c>
      <c r="E266" t="s">
        <v>66</v>
      </c>
      <c r="F266" t="str">
        <f t="shared" si="13"/>
        <v>Western Australia</v>
      </c>
      <c r="G266" t="s">
        <v>28</v>
      </c>
      <c r="H266">
        <v>6330</v>
      </c>
      <c r="I266" t="s">
        <v>11</v>
      </c>
      <c r="J266" t="s">
        <v>133</v>
      </c>
      <c r="K266" t="s">
        <v>155</v>
      </c>
      <c r="L266" t="s">
        <v>145</v>
      </c>
      <c r="M266" s="5">
        <v>608</v>
      </c>
    </row>
    <row r="267" spans="1:13" x14ac:dyDescent="0.15">
      <c r="A267" s="2">
        <v>45530</v>
      </c>
      <c r="B267" s="3">
        <f t="shared" si="14"/>
        <v>2025</v>
      </c>
      <c r="C267" t="str">
        <f t="shared" si="12"/>
        <v>2024-2025</v>
      </c>
      <c r="D267" t="s">
        <v>160</v>
      </c>
      <c r="E267" t="s">
        <v>57</v>
      </c>
      <c r="F267" t="str">
        <f t="shared" si="13"/>
        <v>New South Wales</v>
      </c>
      <c r="G267" t="s">
        <v>10</v>
      </c>
      <c r="H267">
        <v>2064</v>
      </c>
      <c r="I267" t="s">
        <v>11</v>
      </c>
      <c r="J267" t="s">
        <v>124</v>
      </c>
      <c r="K267" t="s">
        <v>154</v>
      </c>
      <c r="L267" t="s">
        <v>144</v>
      </c>
      <c r="M267" s="5">
        <v>293</v>
      </c>
    </row>
    <row r="268" spans="1:13" x14ac:dyDescent="0.15">
      <c r="A268" s="2">
        <v>45756</v>
      </c>
      <c r="B268" s="3">
        <f t="shared" si="14"/>
        <v>2025</v>
      </c>
      <c r="C268" t="str">
        <f t="shared" si="12"/>
        <v>2024-2025</v>
      </c>
      <c r="D268" t="s">
        <v>160</v>
      </c>
      <c r="E268" t="s">
        <v>94</v>
      </c>
      <c r="F268" t="str">
        <f t="shared" si="13"/>
        <v>Queensland</v>
      </c>
      <c r="G268" t="s">
        <v>19</v>
      </c>
      <c r="H268">
        <v>4551</v>
      </c>
      <c r="I268" t="s">
        <v>11</v>
      </c>
      <c r="J268" t="s">
        <v>134</v>
      </c>
      <c r="K268" t="s">
        <v>153</v>
      </c>
      <c r="L268" t="s">
        <v>143</v>
      </c>
      <c r="M268" s="5">
        <v>621</v>
      </c>
    </row>
    <row r="269" spans="1:13" x14ac:dyDescent="0.15">
      <c r="A269" s="2">
        <v>45661</v>
      </c>
      <c r="B269" s="3">
        <f t="shared" si="14"/>
        <v>2025</v>
      </c>
      <c r="C269" t="str">
        <f t="shared" si="12"/>
        <v>2024-2025</v>
      </c>
      <c r="D269" t="s">
        <v>160</v>
      </c>
      <c r="E269" t="s">
        <v>69</v>
      </c>
      <c r="F269" t="str">
        <f t="shared" si="13"/>
        <v>Victoria</v>
      </c>
      <c r="G269" t="s">
        <v>26</v>
      </c>
      <c r="H269">
        <v>3148</v>
      </c>
      <c r="I269" t="s">
        <v>11</v>
      </c>
      <c r="J269" t="s">
        <v>125</v>
      </c>
      <c r="K269" t="s">
        <v>153</v>
      </c>
      <c r="L269" t="s">
        <v>143</v>
      </c>
      <c r="M269" s="5">
        <v>772</v>
      </c>
    </row>
    <row r="270" spans="1:13" x14ac:dyDescent="0.15">
      <c r="A270" s="2">
        <v>45856</v>
      </c>
      <c r="B270" s="3">
        <f t="shared" si="14"/>
        <v>2026</v>
      </c>
      <c r="C270" t="str">
        <f t="shared" si="12"/>
        <v>2025-2026</v>
      </c>
      <c r="D270" t="s">
        <v>161</v>
      </c>
      <c r="E270" t="s">
        <v>69</v>
      </c>
      <c r="F270" t="str">
        <f t="shared" si="13"/>
        <v>Victoria</v>
      </c>
      <c r="G270" t="s">
        <v>26</v>
      </c>
      <c r="H270">
        <v>3148</v>
      </c>
      <c r="I270" t="s">
        <v>11</v>
      </c>
      <c r="J270" t="s">
        <v>125</v>
      </c>
      <c r="K270" t="s">
        <v>152</v>
      </c>
      <c r="L270" t="s">
        <v>142</v>
      </c>
      <c r="M270" s="5">
        <v>313</v>
      </c>
    </row>
    <row r="271" spans="1:13" x14ac:dyDescent="0.15">
      <c r="A271" s="2">
        <v>45594</v>
      </c>
      <c r="B271" s="3">
        <f t="shared" si="14"/>
        <v>2025</v>
      </c>
      <c r="C271" t="str">
        <f t="shared" si="12"/>
        <v>2024-2025</v>
      </c>
      <c r="D271" t="s">
        <v>161</v>
      </c>
      <c r="E271" t="s">
        <v>9</v>
      </c>
      <c r="F271" t="str">
        <f t="shared" si="13"/>
        <v>New South Wales</v>
      </c>
      <c r="G271" t="s">
        <v>10</v>
      </c>
      <c r="H271">
        <v>2067</v>
      </c>
      <c r="I271" t="s">
        <v>11</v>
      </c>
      <c r="J271" t="s">
        <v>124</v>
      </c>
      <c r="K271" t="s">
        <v>151</v>
      </c>
      <c r="L271" t="s">
        <v>141</v>
      </c>
      <c r="M271" s="5">
        <v>299</v>
      </c>
    </row>
    <row r="272" spans="1:13" x14ac:dyDescent="0.15">
      <c r="A272" s="2">
        <v>45803</v>
      </c>
      <c r="B272" s="3">
        <f t="shared" si="14"/>
        <v>2025</v>
      </c>
      <c r="C272" t="str">
        <f t="shared" si="12"/>
        <v>2024-2025</v>
      </c>
      <c r="D272" t="s">
        <v>161</v>
      </c>
      <c r="E272" t="s">
        <v>9</v>
      </c>
      <c r="F272" t="str">
        <f t="shared" si="13"/>
        <v>New South Wales</v>
      </c>
      <c r="G272" t="s">
        <v>10</v>
      </c>
      <c r="H272">
        <v>2067</v>
      </c>
      <c r="I272" t="s">
        <v>11</v>
      </c>
      <c r="J272" t="s">
        <v>124</v>
      </c>
      <c r="K272" t="s">
        <v>154</v>
      </c>
      <c r="L272" t="s">
        <v>144</v>
      </c>
      <c r="M272" s="5">
        <v>488</v>
      </c>
    </row>
    <row r="273" spans="1:13" x14ac:dyDescent="0.15">
      <c r="A273" s="2">
        <v>45358</v>
      </c>
      <c r="B273" s="3">
        <f t="shared" si="14"/>
        <v>2024</v>
      </c>
      <c r="C273" t="str">
        <f t="shared" si="12"/>
        <v>2023-2024</v>
      </c>
      <c r="D273" t="s">
        <v>161</v>
      </c>
      <c r="E273" t="s">
        <v>32</v>
      </c>
      <c r="F273" t="str">
        <f t="shared" si="13"/>
        <v>Victoria</v>
      </c>
      <c r="G273" t="s">
        <v>26</v>
      </c>
      <c r="H273">
        <v>3977</v>
      </c>
      <c r="I273" t="s">
        <v>11</v>
      </c>
      <c r="J273" t="s">
        <v>135</v>
      </c>
      <c r="K273" t="s">
        <v>157</v>
      </c>
      <c r="L273" t="s">
        <v>147</v>
      </c>
      <c r="M273" s="5">
        <v>202</v>
      </c>
    </row>
    <row r="274" spans="1:13" x14ac:dyDescent="0.15">
      <c r="A274" s="2">
        <v>45403</v>
      </c>
      <c r="B274" s="3">
        <f t="shared" si="14"/>
        <v>2024</v>
      </c>
      <c r="C274" t="str">
        <f t="shared" si="12"/>
        <v>2023-2024</v>
      </c>
      <c r="D274" t="s">
        <v>160</v>
      </c>
      <c r="E274" t="s">
        <v>110</v>
      </c>
      <c r="F274" t="str">
        <f t="shared" si="13"/>
        <v>Australian Capital Territory</v>
      </c>
      <c r="G274" t="s">
        <v>51</v>
      </c>
      <c r="H274">
        <v>2609</v>
      </c>
      <c r="I274" t="s">
        <v>11</v>
      </c>
      <c r="J274" t="s">
        <v>121</v>
      </c>
      <c r="K274" t="s">
        <v>157</v>
      </c>
      <c r="L274" t="s">
        <v>147</v>
      </c>
      <c r="M274" s="5">
        <v>753</v>
      </c>
    </row>
    <row r="275" spans="1:13" x14ac:dyDescent="0.15">
      <c r="A275" s="2">
        <v>45489</v>
      </c>
      <c r="B275" s="3">
        <f t="shared" si="14"/>
        <v>2025</v>
      </c>
      <c r="C275" t="str">
        <f t="shared" si="12"/>
        <v>2024-2025</v>
      </c>
      <c r="D275" t="s">
        <v>160</v>
      </c>
      <c r="E275" t="s">
        <v>79</v>
      </c>
      <c r="F275" t="str">
        <f t="shared" si="13"/>
        <v>Queensland</v>
      </c>
      <c r="G275" t="s">
        <v>19</v>
      </c>
      <c r="H275">
        <v>4680</v>
      </c>
      <c r="I275" t="s">
        <v>11</v>
      </c>
      <c r="J275" t="s">
        <v>136</v>
      </c>
      <c r="K275" t="s">
        <v>154</v>
      </c>
      <c r="L275" t="s">
        <v>144</v>
      </c>
      <c r="M275" s="5">
        <v>732</v>
      </c>
    </row>
    <row r="276" spans="1:13" x14ac:dyDescent="0.15">
      <c r="A276" s="2">
        <v>45816</v>
      </c>
      <c r="B276" s="3">
        <f t="shared" si="14"/>
        <v>2025</v>
      </c>
      <c r="C276" t="str">
        <f t="shared" si="12"/>
        <v>2024-2025</v>
      </c>
      <c r="D276" t="s">
        <v>160</v>
      </c>
      <c r="E276" t="s">
        <v>101</v>
      </c>
      <c r="F276" t="str">
        <f t="shared" si="13"/>
        <v>Queensland</v>
      </c>
      <c r="G276" t="s">
        <v>19</v>
      </c>
      <c r="H276">
        <v>4305</v>
      </c>
      <c r="I276" t="s">
        <v>11</v>
      </c>
      <c r="J276" t="s">
        <v>122</v>
      </c>
      <c r="K276" t="s">
        <v>150</v>
      </c>
      <c r="L276" t="s">
        <v>140</v>
      </c>
      <c r="M276" s="5">
        <v>61</v>
      </c>
    </row>
    <row r="277" spans="1:13" x14ac:dyDescent="0.15">
      <c r="A277" s="2">
        <v>45299</v>
      </c>
      <c r="B277" s="3">
        <f t="shared" si="14"/>
        <v>2024</v>
      </c>
      <c r="C277" t="str">
        <f t="shared" si="12"/>
        <v>2023-2024</v>
      </c>
      <c r="D277" t="s">
        <v>160</v>
      </c>
      <c r="E277" t="s">
        <v>13</v>
      </c>
      <c r="F277" t="str">
        <f t="shared" si="13"/>
        <v>New South Wales</v>
      </c>
      <c r="G277" t="s">
        <v>10</v>
      </c>
      <c r="H277">
        <v>2141</v>
      </c>
      <c r="I277" t="s">
        <v>11</v>
      </c>
      <c r="J277" t="s">
        <v>123</v>
      </c>
      <c r="K277" t="s">
        <v>152</v>
      </c>
      <c r="L277" t="s">
        <v>142</v>
      </c>
      <c r="M277" s="5">
        <v>634</v>
      </c>
    </row>
    <row r="278" spans="1:13" x14ac:dyDescent="0.15">
      <c r="A278" s="2">
        <v>45399</v>
      </c>
      <c r="B278" s="3">
        <f t="shared" si="14"/>
        <v>2024</v>
      </c>
      <c r="C278" t="str">
        <f t="shared" si="12"/>
        <v>2023-2024</v>
      </c>
      <c r="D278" t="s">
        <v>160</v>
      </c>
      <c r="E278" t="s">
        <v>39</v>
      </c>
      <c r="F278" t="str">
        <f t="shared" si="13"/>
        <v>New South Wales</v>
      </c>
      <c r="G278" t="s">
        <v>10</v>
      </c>
      <c r="H278">
        <v>2541</v>
      </c>
      <c r="I278" t="s">
        <v>11</v>
      </c>
      <c r="J278" t="s">
        <v>121</v>
      </c>
      <c r="K278" t="s">
        <v>154</v>
      </c>
      <c r="L278" t="s">
        <v>144</v>
      </c>
      <c r="M278" s="5">
        <v>70</v>
      </c>
    </row>
    <row r="279" spans="1:13" x14ac:dyDescent="0.15">
      <c r="A279" s="2">
        <v>45884</v>
      </c>
      <c r="B279" s="3">
        <f t="shared" si="14"/>
        <v>2026</v>
      </c>
      <c r="C279" t="str">
        <f t="shared" si="12"/>
        <v>2025-2026</v>
      </c>
      <c r="D279" t="s">
        <v>160</v>
      </c>
      <c r="E279" t="s">
        <v>39</v>
      </c>
      <c r="F279" t="str">
        <f t="shared" si="13"/>
        <v>New South Wales</v>
      </c>
      <c r="G279" t="s">
        <v>10</v>
      </c>
      <c r="H279">
        <v>2541</v>
      </c>
      <c r="I279" t="s">
        <v>11</v>
      </c>
      <c r="J279" t="s">
        <v>121</v>
      </c>
      <c r="K279" t="s">
        <v>154</v>
      </c>
      <c r="L279" t="s">
        <v>144</v>
      </c>
      <c r="M279" s="5">
        <v>195</v>
      </c>
    </row>
    <row r="280" spans="1:13" x14ac:dyDescent="0.15">
      <c r="A280" s="2">
        <v>45375</v>
      </c>
      <c r="B280" s="3">
        <f t="shared" si="14"/>
        <v>2024</v>
      </c>
      <c r="C280" t="str">
        <f t="shared" si="12"/>
        <v>2023-2024</v>
      </c>
      <c r="D280" t="s">
        <v>160</v>
      </c>
      <c r="E280" t="s">
        <v>54</v>
      </c>
      <c r="F280" t="str">
        <f t="shared" si="13"/>
        <v>New South Wales</v>
      </c>
      <c r="G280" t="s">
        <v>10</v>
      </c>
      <c r="H280">
        <v>2750</v>
      </c>
      <c r="I280" t="s">
        <v>11</v>
      </c>
      <c r="J280" t="s">
        <v>130</v>
      </c>
      <c r="K280" t="s">
        <v>153</v>
      </c>
      <c r="L280" t="s">
        <v>143</v>
      </c>
      <c r="M280" s="5">
        <v>555</v>
      </c>
    </row>
    <row r="281" spans="1:13" x14ac:dyDescent="0.15">
      <c r="A281" s="2">
        <v>45577</v>
      </c>
      <c r="B281" s="3">
        <f t="shared" si="14"/>
        <v>2025</v>
      </c>
      <c r="C281" t="str">
        <f t="shared" si="12"/>
        <v>2024-2025</v>
      </c>
      <c r="D281" t="s">
        <v>160</v>
      </c>
      <c r="E281" t="s">
        <v>37</v>
      </c>
      <c r="F281" t="str">
        <f t="shared" si="13"/>
        <v>Victoria</v>
      </c>
      <c r="G281" t="s">
        <v>26</v>
      </c>
      <c r="H281">
        <v>3134</v>
      </c>
      <c r="I281" t="s">
        <v>11</v>
      </c>
      <c r="J281" t="s">
        <v>125</v>
      </c>
      <c r="K281" t="s">
        <v>155</v>
      </c>
      <c r="L281" t="s">
        <v>145</v>
      </c>
      <c r="M281" s="5">
        <v>119</v>
      </c>
    </row>
    <row r="282" spans="1:13" x14ac:dyDescent="0.15">
      <c r="A282" s="2">
        <v>45716</v>
      </c>
      <c r="B282" s="3">
        <f t="shared" si="14"/>
        <v>2025</v>
      </c>
      <c r="C282" t="str">
        <f t="shared" si="12"/>
        <v>2024-2025</v>
      </c>
      <c r="D282" t="s">
        <v>160</v>
      </c>
      <c r="E282" t="s">
        <v>22</v>
      </c>
      <c r="F282" t="str">
        <f t="shared" si="13"/>
        <v>New South Wales</v>
      </c>
      <c r="G282" t="s">
        <v>10</v>
      </c>
      <c r="H282">
        <v>2116</v>
      </c>
      <c r="I282" t="s">
        <v>11</v>
      </c>
      <c r="J282" t="s">
        <v>123</v>
      </c>
      <c r="K282" t="s">
        <v>150</v>
      </c>
      <c r="L282" t="s">
        <v>140</v>
      </c>
      <c r="M282" s="5">
        <v>771</v>
      </c>
    </row>
    <row r="283" spans="1:13" x14ac:dyDescent="0.15">
      <c r="A283" s="2">
        <v>45935</v>
      </c>
      <c r="B283" s="3">
        <f t="shared" si="14"/>
        <v>2026</v>
      </c>
      <c r="C283" t="str">
        <f t="shared" si="12"/>
        <v>2025-2026</v>
      </c>
      <c r="D283" t="s">
        <v>160</v>
      </c>
      <c r="E283" t="s">
        <v>61</v>
      </c>
      <c r="F283" t="str">
        <f t="shared" si="13"/>
        <v>Victoria</v>
      </c>
      <c r="G283" t="s">
        <v>26</v>
      </c>
      <c r="H283">
        <v>3179</v>
      </c>
      <c r="I283" t="s">
        <v>11</v>
      </c>
      <c r="J283" t="s">
        <v>125</v>
      </c>
      <c r="K283" t="s">
        <v>153</v>
      </c>
      <c r="L283" t="s">
        <v>143</v>
      </c>
      <c r="M283" s="5">
        <v>496</v>
      </c>
    </row>
    <row r="284" spans="1:13" x14ac:dyDescent="0.15">
      <c r="A284" s="2">
        <v>45901</v>
      </c>
      <c r="B284" s="3">
        <f t="shared" si="14"/>
        <v>2026</v>
      </c>
      <c r="C284" t="str">
        <f t="shared" si="12"/>
        <v>2025-2026</v>
      </c>
      <c r="D284" t="s">
        <v>160</v>
      </c>
      <c r="E284" t="s">
        <v>36</v>
      </c>
      <c r="F284" t="str">
        <f t="shared" si="13"/>
        <v>New South Wales</v>
      </c>
      <c r="G284" t="s">
        <v>10</v>
      </c>
      <c r="H284">
        <v>2539</v>
      </c>
      <c r="I284" t="s">
        <v>11</v>
      </c>
      <c r="J284" t="s">
        <v>121</v>
      </c>
      <c r="K284" t="s">
        <v>153</v>
      </c>
      <c r="L284" t="s">
        <v>143</v>
      </c>
      <c r="M284" s="5">
        <v>324</v>
      </c>
    </row>
    <row r="285" spans="1:13" x14ac:dyDescent="0.15">
      <c r="A285" s="2">
        <v>45585</v>
      </c>
      <c r="B285" s="3">
        <f t="shared" si="14"/>
        <v>2025</v>
      </c>
      <c r="C285" t="str">
        <f t="shared" si="12"/>
        <v>2024-2025</v>
      </c>
      <c r="D285" t="s">
        <v>160</v>
      </c>
      <c r="E285" t="s">
        <v>59</v>
      </c>
      <c r="F285" t="str">
        <f t="shared" si="13"/>
        <v>South Australia</v>
      </c>
      <c r="G285" t="s">
        <v>17</v>
      </c>
      <c r="H285">
        <v>5011</v>
      </c>
      <c r="I285" t="s">
        <v>11</v>
      </c>
      <c r="J285" t="s">
        <v>132</v>
      </c>
      <c r="K285" t="s">
        <v>153</v>
      </c>
      <c r="L285" t="s">
        <v>143</v>
      </c>
      <c r="M285" s="5">
        <v>210</v>
      </c>
    </row>
    <row r="286" spans="1:13" x14ac:dyDescent="0.15">
      <c r="A286" s="2">
        <v>45793</v>
      </c>
      <c r="B286" s="3">
        <f t="shared" si="14"/>
        <v>2025</v>
      </c>
      <c r="C286" t="str">
        <f t="shared" si="12"/>
        <v>2024-2025</v>
      </c>
      <c r="D286" t="s">
        <v>160</v>
      </c>
      <c r="E286" t="s">
        <v>56</v>
      </c>
      <c r="F286" t="str">
        <f t="shared" si="13"/>
        <v>Queensland</v>
      </c>
      <c r="G286" t="s">
        <v>19</v>
      </c>
      <c r="H286">
        <v>4883</v>
      </c>
      <c r="I286" t="s">
        <v>11</v>
      </c>
      <c r="J286" t="s">
        <v>131</v>
      </c>
      <c r="K286" t="s">
        <v>153</v>
      </c>
      <c r="L286" t="s">
        <v>143</v>
      </c>
      <c r="M286" s="5">
        <v>682</v>
      </c>
    </row>
    <row r="287" spans="1:13" x14ac:dyDescent="0.15">
      <c r="A287" s="2">
        <v>45662</v>
      </c>
      <c r="B287" s="3">
        <f t="shared" si="14"/>
        <v>2025</v>
      </c>
      <c r="C287" t="str">
        <f t="shared" si="12"/>
        <v>2024-2025</v>
      </c>
      <c r="D287" t="s">
        <v>160</v>
      </c>
      <c r="E287" t="s">
        <v>79</v>
      </c>
      <c r="F287" t="str">
        <f t="shared" si="13"/>
        <v>Queensland</v>
      </c>
      <c r="G287" t="s">
        <v>19</v>
      </c>
      <c r="H287">
        <v>4680</v>
      </c>
      <c r="I287" t="s">
        <v>11</v>
      </c>
      <c r="J287" t="s">
        <v>136</v>
      </c>
      <c r="K287" t="s">
        <v>151</v>
      </c>
      <c r="L287" t="s">
        <v>141</v>
      </c>
      <c r="M287" s="5">
        <v>625</v>
      </c>
    </row>
    <row r="288" spans="1:13" x14ac:dyDescent="0.15">
      <c r="A288" s="2">
        <v>45704</v>
      </c>
      <c r="B288" s="3">
        <f t="shared" si="14"/>
        <v>2025</v>
      </c>
      <c r="C288" t="str">
        <f t="shared" si="12"/>
        <v>2024-2025</v>
      </c>
      <c r="D288" t="s">
        <v>160</v>
      </c>
      <c r="E288" t="s">
        <v>102</v>
      </c>
      <c r="F288" t="str">
        <f t="shared" si="13"/>
        <v>Queensland</v>
      </c>
      <c r="G288" t="s">
        <v>19</v>
      </c>
      <c r="H288">
        <v>4825</v>
      </c>
      <c r="I288" t="s">
        <v>11</v>
      </c>
      <c r="J288" t="s">
        <v>131</v>
      </c>
      <c r="K288" t="s">
        <v>154</v>
      </c>
      <c r="L288" t="s">
        <v>144</v>
      </c>
      <c r="M288" s="5">
        <v>476</v>
      </c>
    </row>
    <row r="289" spans="1:13" x14ac:dyDescent="0.15">
      <c r="A289" s="2">
        <v>45395</v>
      </c>
      <c r="B289" s="3">
        <f t="shared" si="14"/>
        <v>2024</v>
      </c>
      <c r="C289" t="str">
        <f t="shared" si="12"/>
        <v>2023-2024</v>
      </c>
      <c r="D289" t="s">
        <v>161</v>
      </c>
      <c r="E289" t="s">
        <v>50</v>
      </c>
      <c r="F289" t="str">
        <f t="shared" si="13"/>
        <v>Australian Capital Territory</v>
      </c>
      <c r="G289" t="s">
        <v>51</v>
      </c>
      <c r="H289">
        <v>2617</v>
      </c>
      <c r="I289" t="s">
        <v>11</v>
      </c>
      <c r="J289" t="s">
        <v>121</v>
      </c>
      <c r="K289" t="s">
        <v>150</v>
      </c>
      <c r="L289" t="s">
        <v>140</v>
      </c>
      <c r="M289" s="5">
        <v>375</v>
      </c>
    </row>
    <row r="290" spans="1:13" x14ac:dyDescent="0.15">
      <c r="A290" s="2">
        <v>45946</v>
      </c>
      <c r="B290" s="3">
        <f t="shared" si="14"/>
        <v>2026</v>
      </c>
      <c r="C290" t="str">
        <f t="shared" si="12"/>
        <v>2025-2026</v>
      </c>
      <c r="D290" t="s">
        <v>160</v>
      </c>
      <c r="E290" t="s">
        <v>25</v>
      </c>
      <c r="F290" t="str">
        <f t="shared" si="13"/>
        <v>Victoria</v>
      </c>
      <c r="G290" t="s">
        <v>26</v>
      </c>
      <c r="H290">
        <v>3066</v>
      </c>
      <c r="I290" t="s">
        <v>11</v>
      </c>
      <c r="J290" t="s">
        <v>126</v>
      </c>
      <c r="K290" t="s">
        <v>155</v>
      </c>
      <c r="L290" t="s">
        <v>145</v>
      </c>
      <c r="M290" s="5">
        <v>672</v>
      </c>
    </row>
    <row r="291" spans="1:13" x14ac:dyDescent="0.15">
      <c r="A291" s="2">
        <v>45841</v>
      </c>
      <c r="B291" s="3">
        <f t="shared" si="14"/>
        <v>2026</v>
      </c>
      <c r="C291" t="str">
        <f t="shared" si="12"/>
        <v>2025-2026</v>
      </c>
      <c r="D291" t="s">
        <v>160</v>
      </c>
      <c r="E291" t="s">
        <v>86</v>
      </c>
      <c r="F291" t="str">
        <f t="shared" si="13"/>
        <v>Queensland</v>
      </c>
      <c r="G291" t="s">
        <v>19</v>
      </c>
      <c r="H291">
        <v>4119</v>
      </c>
      <c r="I291" t="s">
        <v>11</v>
      </c>
      <c r="J291" t="s">
        <v>129</v>
      </c>
      <c r="K291" t="s">
        <v>153</v>
      </c>
      <c r="L291" t="s">
        <v>143</v>
      </c>
      <c r="M291" s="5">
        <v>199</v>
      </c>
    </row>
    <row r="292" spans="1:13" x14ac:dyDescent="0.15">
      <c r="A292" s="2">
        <v>45538</v>
      </c>
      <c r="B292" s="3">
        <f t="shared" si="14"/>
        <v>2025</v>
      </c>
      <c r="C292" t="str">
        <f t="shared" si="12"/>
        <v>2024-2025</v>
      </c>
      <c r="D292" t="s">
        <v>160</v>
      </c>
      <c r="E292" t="s">
        <v>82</v>
      </c>
      <c r="F292" t="str">
        <f t="shared" si="13"/>
        <v>Queensland</v>
      </c>
      <c r="G292" t="s">
        <v>19</v>
      </c>
      <c r="H292">
        <v>4215</v>
      </c>
      <c r="I292" t="s">
        <v>11</v>
      </c>
      <c r="J292" t="s">
        <v>122</v>
      </c>
      <c r="K292" t="s">
        <v>153</v>
      </c>
      <c r="L292" t="s">
        <v>143</v>
      </c>
      <c r="M292" s="5">
        <v>595</v>
      </c>
    </row>
    <row r="293" spans="1:13" x14ac:dyDescent="0.15">
      <c r="A293" s="2">
        <v>45937</v>
      </c>
      <c r="B293" s="3">
        <f t="shared" si="14"/>
        <v>2026</v>
      </c>
      <c r="C293" t="str">
        <f t="shared" si="12"/>
        <v>2025-2026</v>
      </c>
      <c r="D293" t="s">
        <v>161</v>
      </c>
      <c r="E293" t="s">
        <v>90</v>
      </c>
      <c r="F293" t="str">
        <f t="shared" si="13"/>
        <v>New South Wales</v>
      </c>
      <c r="G293" t="s">
        <v>10</v>
      </c>
      <c r="H293">
        <v>2650</v>
      </c>
      <c r="I293" t="s">
        <v>11</v>
      </c>
      <c r="J293" t="s">
        <v>130</v>
      </c>
      <c r="K293" t="s">
        <v>156</v>
      </c>
      <c r="L293" t="s">
        <v>146</v>
      </c>
      <c r="M293" s="5">
        <v>786</v>
      </c>
    </row>
    <row r="294" spans="1:13" x14ac:dyDescent="0.15">
      <c r="A294" s="2">
        <v>46019</v>
      </c>
      <c r="B294" s="3">
        <f t="shared" si="14"/>
        <v>2026</v>
      </c>
      <c r="C294" t="str">
        <f t="shared" si="12"/>
        <v>2025-2026</v>
      </c>
      <c r="D294" t="s">
        <v>160</v>
      </c>
      <c r="E294" t="s">
        <v>106</v>
      </c>
      <c r="F294" t="str">
        <f t="shared" si="13"/>
        <v>Queensland</v>
      </c>
      <c r="G294" t="s">
        <v>19</v>
      </c>
      <c r="H294">
        <v>4558</v>
      </c>
      <c r="I294" t="s">
        <v>11</v>
      </c>
      <c r="J294" t="s">
        <v>134</v>
      </c>
      <c r="K294" t="s">
        <v>150</v>
      </c>
      <c r="L294" t="s">
        <v>140</v>
      </c>
      <c r="M294" s="5">
        <v>266</v>
      </c>
    </row>
    <row r="295" spans="1:13" x14ac:dyDescent="0.15">
      <c r="A295" s="2">
        <v>45648</v>
      </c>
      <c r="B295" s="3">
        <f t="shared" si="14"/>
        <v>2025</v>
      </c>
      <c r="C295" t="str">
        <f t="shared" si="12"/>
        <v>2024-2025</v>
      </c>
      <c r="D295" t="s">
        <v>160</v>
      </c>
      <c r="E295" t="s">
        <v>49</v>
      </c>
      <c r="F295" t="str">
        <f t="shared" si="13"/>
        <v>New South Wales</v>
      </c>
      <c r="G295" t="s">
        <v>10</v>
      </c>
      <c r="H295">
        <v>2350</v>
      </c>
      <c r="I295" t="s">
        <v>11</v>
      </c>
      <c r="J295" t="s">
        <v>120</v>
      </c>
      <c r="K295" t="s">
        <v>155</v>
      </c>
      <c r="L295" t="s">
        <v>145</v>
      </c>
      <c r="M295" s="5">
        <v>674</v>
      </c>
    </row>
    <row r="296" spans="1:13" x14ac:dyDescent="0.15">
      <c r="A296" s="2">
        <v>45376</v>
      </c>
      <c r="B296" s="3">
        <f t="shared" si="14"/>
        <v>2024</v>
      </c>
      <c r="C296" t="str">
        <f t="shared" si="12"/>
        <v>2023-2024</v>
      </c>
      <c r="D296" t="s">
        <v>160</v>
      </c>
      <c r="E296" t="s">
        <v>66</v>
      </c>
      <c r="F296" t="str">
        <f t="shared" si="13"/>
        <v>Western Australia</v>
      </c>
      <c r="G296" t="s">
        <v>28</v>
      </c>
      <c r="H296">
        <v>6330</v>
      </c>
      <c r="I296" t="s">
        <v>11</v>
      </c>
      <c r="J296" t="s">
        <v>133</v>
      </c>
      <c r="K296" t="s">
        <v>155</v>
      </c>
      <c r="L296" t="s">
        <v>145</v>
      </c>
      <c r="M296" s="5">
        <v>349</v>
      </c>
    </row>
    <row r="297" spans="1:13" x14ac:dyDescent="0.15">
      <c r="A297" s="2">
        <v>45935</v>
      </c>
      <c r="B297" s="3">
        <f t="shared" si="14"/>
        <v>2026</v>
      </c>
      <c r="C297" t="str">
        <f t="shared" si="12"/>
        <v>2025-2026</v>
      </c>
      <c r="D297" t="s">
        <v>160</v>
      </c>
      <c r="E297" t="s">
        <v>92</v>
      </c>
      <c r="F297" t="str">
        <f t="shared" si="13"/>
        <v>New South Wales</v>
      </c>
      <c r="G297" t="s">
        <v>10</v>
      </c>
      <c r="H297">
        <v>2015</v>
      </c>
      <c r="I297" t="s">
        <v>11</v>
      </c>
      <c r="J297" t="s">
        <v>124</v>
      </c>
      <c r="K297" t="s">
        <v>152</v>
      </c>
      <c r="L297" t="s">
        <v>142</v>
      </c>
      <c r="M297" s="5">
        <v>37</v>
      </c>
    </row>
    <row r="298" spans="1:13" x14ac:dyDescent="0.15">
      <c r="A298" s="2">
        <v>45803</v>
      </c>
      <c r="B298" s="3">
        <f t="shared" si="14"/>
        <v>2025</v>
      </c>
      <c r="C298" t="str">
        <f t="shared" si="12"/>
        <v>2024-2025</v>
      </c>
      <c r="D298" t="s">
        <v>160</v>
      </c>
      <c r="E298" t="s">
        <v>77</v>
      </c>
      <c r="F298" t="str">
        <f t="shared" si="13"/>
        <v>Victoria</v>
      </c>
      <c r="G298" t="s">
        <v>26</v>
      </c>
      <c r="H298">
        <v>3018</v>
      </c>
      <c r="I298" t="s">
        <v>11</v>
      </c>
      <c r="J298" t="s">
        <v>126</v>
      </c>
      <c r="K298" t="s">
        <v>152</v>
      </c>
      <c r="L298" t="s">
        <v>142</v>
      </c>
      <c r="M298" s="5">
        <v>91</v>
      </c>
    </row>
    <row r="299" spans="1:13" x14ac:dyDescent="0.15">
      <c r="A299" s="2">
        <v>45308</v>
      </c>
      <c r="B299" s="3">
        <f t="shared" si="14"/>
        <v>2024</v>
      </c>
      <c r="C299" t="str">
        <f t="shared" si="12"/>
        <v>2023-2024</v>
      </c>
      <c r="D299" t="s">
        <v>160</v>
      </c>
      <c r="E299" t="s">
        <v>57</v>
      </c>
      <c r="F299" t="str">
        <f t="shared" si="13"/>
        <v>New South Wales</v>
      </c>
      <c r="G299" t="s">
        <v>10</v>
      </c>
      <c r="H299">
        <v>2064</v>
      </c>
      <c r="I299" t="s">
        <v>11</v>
      </c>
      <c r="J299" t="s">
        <v>124</v>
      </c>
      <c r="K299" t="s">
        <v>151</v>
      </c>
      <c r="L299" t="s">
        <v>141</v>
      </c>
      <c r="M299" s="5">
        <v>294</v>
      </c>
    </row>
    <row r="300" spans="1:13" x14ac:dyDescent="0.15">
      <c r="A300" s="2">
        <v>45692</v>
      </c>
      <c r="B300" s="3">
        <f t="shared" si="14"/>
        <v>2025</v>
      </c>
      <c r="C300" t="str">
        <f t="shared" si="12"/>
        <v>2024-2025</v>
      </c>
      <c r="D300" t="s">
        <v>160</v>
      </c>
      <c r="E300" t="s">
        <v>41</v>
      </c>
      <c r="F300" t="str">
        <f t="shared" si="13"/>
        <v>New South Wales</v>
      </c>
      <c r="G300" t="s">
        <v>10</v>
      </c>
      <c r="H300">
        <v>2478</v>
      </c>
      <c r="I300" t="s">
        <v>11</v>
      </c>
      <c r="J300" t="s">
        <v>120</v>
      </c>
      <c r="K300" t="s">
        <v>152</v>
      </c>
      <c r="L300" t="s">
        <v>142</v>
      </c>
      <c r="M300" s="5">
        <v>363</v>
      </c>
    </row>
    <row r="301" spans="1:13" x14ac:dyDescent="0.15">
      <c r="A301" s="2">
        <v>46000</v>
      </c>
      <c r="B301" s="3">
        <f t="shared" si="14"/>
        <v>2026</v>
      </c>
      <c r="C301" t="str">
        <f t="shared" si="12"/>
        <v>2025-2026</v>
      </c>
      <c r="D301" t="s">
        <v>161</v>
      </c>
      <c r="E301" t="s">
        <v>72</v>
      </c>
      <c r="F301" t="str">
        <f t="shared" si="13"/>
        <v>Queensland</v>
      </c>
      <c r="G301" t="s">
        <v>19</v>
      </c>
      <c r="H301">
        <v>4870</v>
      </c>
      <c r="I301" t="s">
        <v>11</v>
      </c>
      <c r="J301" t="s">
        <v>131</v>
      </c>
      <c r="K301" t="s">
        <v>154</v>
      </c>
      <c r="L301" t="s">
        <v>144</v>
      </c>
      <c r="M301" s="5">
        <v>634</v>
      </c>
    </row>
    <row r="302" spans="1:13" x14ac:dyDescent="0.15">
      <c r="A302" s="2">
        <v>45406</v>
      </c>
      <c r="B302" s="3">
        <f t="shared" si="14"/>
        <v>2024</v>
      </c>
      <c r="C302" t="str">
        <f t="shared" si="12"/>
        <v>2023-2024</v>
      </c>
      <c r="D302" t="s">
        <v>160</v>
      </c>
      <c r="E302" t="s">
        <v>34</v>
      </c>
      <c r="F302" t="str">
        <f t="shared" si="13"/>
        <v>New South Wales</v>
      </c>
      <c r="G302" t="s">
        <v>10</v>
      </c>
      <c r="H302">
        <v>2560</v>
      </c>
      <c r="I302" t="s">
        <v>11</v>
      </c>
      <c r="J302" t="s">
        <v>121</v>
      </c>
      <c r="K302" t="s">
        <v>151</v>
      </c>
      <c r="L302" t="s">
        <v>141</v>
      </c>
      <c r="M302" s="5">
        <v>231</v>
      </c>
    </row>
    <row r="303" spans="1:13" x14ac:dyDescent="0.15">
      <c r="A303" s="2">
        <v>45779</v>
      </c>
      <c r="B303" s="3">
        <f t="shared" si="14"/>
        <v>2025</v>
      </c>
      <c r="C303" t="str">
        <f t="shared" si="12"/>
        <v>2024-2025</v>
      </c>
      <c r="D303" t="s">
        <v>160</v>
      </c>
      <c r="E303" t="s">
        <v>23</v>
      </c>
      <c r="F303" t="str">
        <f t="shared" si="13"/>
        <v>New South Wales</v>
      </c>
      <c r="G303" t="s">
        <v>10</v>
      </c>
      <c r="H303">
        <v>2830</v>
      </c>
      <c r="I303" t="s">
        <v>11</v>
      </c>
      <c r="J303" t="s">
        <v>130</v>
      </c>
      <c r="K303" t="s">
        <v>152</v>
      </c>
      <c r="L303" t="s">
        <v>142</v>
      </c>
      <c r="M303" s="5">
        <v>694</v>
      </c>
    </row>
    <row r="304" spans="1:13" x14ac:dyDescent="0.15">
      <c r="A304" s="2">
        <v>45961</v>
      </c>
      <c r="B304" s="3">
        <f t="shared" si="14"/>
        <v>2026</v>
      </c>
      <c r="C304" t="str">
        <f t="shared" si="12"/>
        <v>2025-2026</v>
      </c>
      <c r="D304" t="s">
        <v>161</v>
      </c>
      <c r="E304" t="s">
        <v>78</v>
      </c>
      <c r="F304" t="str">
        <f t="shared" si="13"/>
        <v>New South Wales</v>
      </c>
      <c r="G304" t="s">
        <v>10</v>
      </c>
      <c r="H304">
        <v>2480</v>
      </c>
      <c r="I304" t="s">
        <v>11</v>
      </c>
      <c r="J304" t="s">
        <v>120</v>
      </c>
      <c r="K304" t="s">
        <v>156</v>
      </c>
      <c r="L304" t="s">
        <v>146</v>
      </c>
      <c r="M304" s="5">
        <v>116</v>
      </c>
    </row>
    <row r="305" spans="1:13" x14ac:dyDescent="0.15">
      <c r="A305" s="2">
        <v>45517</v>
      </c>
      <c r="B305" s="3">
        <f t="shared" si="14"/>
        <v>2025</v>
      </c>
      <c r="C305" t="str">
        <f t="shared" si="12"/>
        <v>2024-2025</v>
      </c>
      <c r="D305" t="s">
        <v>160</v>
      </c>
      <c r="E305" t="s">
        <v>106</v>
      </c>
      <c r="F305" t="str">
        <f t="shared" si="13"/>
        <v>Queensland</v>
      </c>
      <c r="G305" t="s">
        <v>19</v>
      </c>
      <c r="H305">
        <v>4558</v>
      </c>
      <c r="I305" t="s">
        <v>11</v>
      </c>
      <c r="J305" t="s">
        <v>134</v>
      </c>
      <c r="K305" t="s">
        <v>153</v>
      </c>
      <c r="L305" t="s">
        <v>143</v>
      </c>
      <c r="M305" s="5">
        <v>425</v>
      </c>
    </row>
    <row r="306" spans="1:13" x14ac:dyDescent="0.15">
      <c r="A306" s="2">
        <v>45654</v>
      </c>
      <c r="B306" s="3">
        <f t="shared" si="14"/>
        <v>2025</v>
      </c>
      <c r="C306" t="str">
        <f t="shared" si="12"/>
        <v>2024-2025</v>
      </c>
      <c r="D306" t="s">
        <v>161</v>
      </c>
      <c r="E306" t="s">
        <v>65</v>
      </c>
      <c r="F306" t="str">
        <f t="shared" si="13"/>
        <v>Victoria</v>
      </c>
      <c r="G306" t="s">
        <v>26</v>
      </c>
      <c r="H306">
        <v>3931</v>
      </c>
      <c r="I306" t="s">
        <v>11</v>
      </c>
      <c r="J306" t="s">
        <v>135</v>
      </c>
      <c r="K306" t="s">
        <v>153</v>
      </c>
      <c r="L306" t="s">
        <v>143</v>
      </c>
      <c r="M306" s="5">
        <v>327</v>
      </c>
    </row>
    <row r="307" spans="1:13" x14ac:dyDescent="0.15">
      <c r="A307" s="2">
        <v>45661</v>
      </c>
      <c r="B307" s="3">
        <f t="shared" si="14"/>
        <v>2025</v>
      </c>
      <c r="C307" t="str">
        <f t="shared" si="12"/>
        <v>2024-2025</v>
      </c>
      <c r="D307" t="s">
        <v>160</v>
      </c>
      <c r="E307" t="s">
        <v>24</v>
      </c>
      <c r="F307" t="str">
        <f t="shared" si="13"/>
        <v>Queensland</v>
      </c>
      <c r="G307" t="s">
        <v>19</v>
      </c>
      <c r="H307">
        <v>4053</v>
      </c>
      <c r="I307" t="s">
        <v>11</v>
      </c>
      <c r="J307" t="s">
        <v>129</v>
      </c>
      <c r="K307" t="s">
        <v>159</v>
      </c>
      <c r="L307" t="s">
        <v>149</v>
      </c>
      <c r="M307" s="5">
        <v>501</v>
      </c>
    </row>
    <row r="308" spans="1:13" x14ac:dyDescent="0.15">
      <c r="A308" s="2">
        <v>45743</v>
      </c>
      <c r="B308" s="3">
        <f t="shared" si="14"/>
        <v>2025</v>
      </c>
      <c r="C308" t="str">
        <f t="shared" si="12"/>
        <v>2024-2025</v>
      </c>
      <c r="D308" t="s">
        <v>160</v>
      </c>
      <c r="E308" t="s">
        <v>57</v>
      </c>
      <c r="F308" t="str">
        <f t="shared" si="13"/>
        <v>New South Wales</v>
      </c>
      <c r="G308" t="s">
        <v>10</v>
      </c>
      <c r="H308">
        <v>2064</v>
      </c>
      <c r="I308" t="s">
        <v>11</v>
      </c>
      <c r="J308" t="s">
        <v>124</v>
      </c>
      <c r="K308" t="s">
        <v>153</v>
      </c>
      <c r="L308" t="s">
        <v>143</v>
      </c>
      <c r="M308" s="5">
        <v>123</v>
      </c>
    </row>
    <row r="309" spans="1:13" x14ac:dyDescent="0.15">
      <c r="A309" s="2">
        <v>45415</v>
      </c>
      <c r="B309" s="3">
        <f t="shared" si="14"/>
        <v>2024</v>
      </c>
      <c r="C309" t="str">
        <f t="shared" si="12"/>
        <v>2023-2024</v>
      </c>
      <c r="D309" t="s">
        <v>160</v>
      </c>
      <c r="E309" t="s">
        <v>108</v>
      </c>
      <c r="F309" t="str">
        <f t="shared" si="13"/>
        <v>Tasmania</v>
      </c>
      <c r="G309" t="s">
        <v>43</v>
      </c>
      <c r="H309">
        <v>7320</v>
      </c>
      <c r="I309" t="s">
        <v>11</v>
      </c>
      <c r="J309" t="s">
        <v>128</v>
      </c>
      <c r="K309" t="s">
        <v>154</v>
      </c>
      <c r="L309" t="s">
        <v>144</v>
      </c>
      <c r="M309" s="5">
        <v>655</v>
      </c>
    </row>
    <row r="310" spans="1:13" x14ac:dyDescent="0.15">
      <c r="A310" s="2">
        <v>45532</v>
      </c>
      <c r="B310" s="3">
        <f t="shared" si="14"/>
        <v>2025</v>
      </c>
      <c r="C310" t="str">
        <f t="shared" si="12"/>
        <v>2024-2025</v>
      </c>
      <c r="D310" t="s">
        <v>160</v>
      </c>
      <c r="E310" t="s">
        <v>34</v>
      </c>
      <c r="F310" t="str">
        <f t="shared" si="13"/>
        <v>New South Wales</v>
      </c>
      <c r="G310" t="s">
        <v>10</v>
      </c>
      <c r="H310">
        <v>2560</v>
      </c>
      <c r="I310" t="s">
        <v>11</v>
      </c>
      <c r="J310" t="s">
        <v>121</v>
      </c>
      <c r="K310" t="s">
        <v>150</v>
      </c>
      <c r="L310" t="s">
        <v>140</v>
      </c>
      <c r="M310" s="5">
        <v>540</v>
      </c>
    </row>
    <row r="311" spans="1:13" x14ac:dyDescent="0.15">
      <c r="A311" s="2">
        <v>45862</v>
      </c>
      <c r="B311" s="3">
        <f t="shared" si="14"/>
        <v>2026</v>
      </c>
      <c r="C311" t="str">
        <f t="shared" si="12"/>
        <v>2025-2026</v>
      </c>
      <c r="D311" t="s">
        <v>160</v>
      </c>
      <c r="E311" t="s">
        <v>104</v>
      </c>
      <c r="F311" t="str">
        <f t="shared" si="13"/>
        <v>Victoria</v>
      </c>
      <c r="G311" t="s">
        <v>26</v>
      </c>
      <c r="H311">
        <v>3175</v>
      </c>
      <c r="I311" t="s">
        <v>11</v>
      </c>
      <c r="J311" t="s">
        <v>125</v>
      </c>
      <c r="K311" t="s">
        <v>153</v>
      </c>
      <c r="L311" t="s">
        <v>143</v>
      </c>
      <c r="M311" s="5">
        <v>416</v>
      </c>
    </row>
    <row r="312" spans="1:13" x14ac:dyDescent="0.15">
      <c r="A312" s="2">
        <v>45412</v>
      </c>
      <c r="B312" s="3">
        <f t="shared" si="14"/>
        <v>2024</v>
      </c>
      <c r="C312" t="str">
        <f t="shared" si="12"/>
        <v>2023-2024</v>
      </c>
      <c r="D312" t="s">
        <v>160</v>
      </c>
      <c r="E312" t="s">
        <v>75</v>
      </c>
      <c r="F312" t="str">
        <f t="shared" si="13"/>
        <v>Victoria</v>
      </c>
      <c r="G312" t="s">
        <v>26</v>
      </c>
      <c r="H312">
        <v>3915</v>
      </c>
      <c r="I312" t="s">
        <v>11</v>
      </c>
      <c r="J312" t="s">
        <v>135</v>
      </c>
      <c r="K312" t="s">
        <v>153</v>
      </c>
      <c r="L312" t="s">
        <v>143</v>
      </c>
      <c r="M312" s="5">
        <v>68</v>
      </c>
    </row>
    <row r="313" spans="1:13" x14ac:dyDescent="0.15">
      <c r="A313" s="2">
        <v>45352</v>
      </c>
      <c r="B313" s="3">
        <f t="shared" si="14"/>
        <v>2024</v>
      </c>
      <c r="C313" t="str">
        <f t="shared" si="12"/>
        <v>2023-2024</v>
      </c>
      <c r="D313" t="s">
        <v>160</v>
      </c>
      <c r="E313" t="s">
        <v>63</v>
      </c>
      <c r="F313" t="str">
        <f t="shared" si="13"/>
        <v>Queensland</v>
      </c>
      <c r="G313" t="s">
        <v>19</v>
      </c>
      <c r="H313">
        <v>4068</v>
      </c>
      <c r="I313" t="s">
        <v>11</v>
      </c>
      <c r="J313" t="s">
        <v>129</v>
      </c>
      <c r="K313" t="s">
        <v>154</v>
      </c>
      <c r="L313" t="s">
        <v>144</v>
      </c>
      <c r="M313" s="5">
        <v>681</v>
      </c>
    </row>
    <row r="314" spans="1:13" x14ac:dyDescent="0.15">
      <c r="A314" s="2">
        <v>45873</v>
      </c>
      <c r="B314" s="3">
        <f t="shared" si="14"/>
        <v>2026</v>
      </c>
      <c r="C314" t="str">
        <f t="shared" si="12"/>
        <v>2025-2026</v>
      </c>
      <c r="D314" t="s">
        <v>161</v>
      </c>
      <c r="E314" t="s">
        <v>67</v>
      </c>
      <c r="F314" t="str">
        <f t="shared" si="13"/>
        <v>Tasmania</v>
      </c>
      <c r="G314" t="s">
        <v>43</v>
      </c>
      <c r="H314">
        <v>7250</v>
      </c>
      <c r="I314" t="s">
        <v>11</v>
      </c>
      <c r="J314" t="s">
        <v>128</v>
      </c>
      <c r="K314" t="s">
        <v>151</v>
      </c>
      <c r="L314" t="s">
        <v>141</v>
      </c>
      <c r="M314" s="5">
        <v>679</v>
      </c>
    </row>
    <row r="315" spans="1:13" x14ac:dyDescent="0.15">
      <c r="A315" s="2">
        <v>45642</v>
      </c>
      <c r="B315" s="3">
        <f t="shared" si="14"/>
        <v>2025</v>
      </c>
      <c r="C315" t="str">
        <f t="shared" si="12"/>
        <v>2024-2025</v>
      </c>
      <c r="D315" t="s">
        <v>160</v>
      </c>
      <c r="E315" t="s">
        <v>58</v>
      </c>
      <c r="F315" t="str">
        <f t="shared" si="13"/>
        <v>New South Wales</v>
      </c>
      <c r="G315" t="s">
        <v>10</v>
      </c>
      <c r="H315">
        <v>2790</v>
      </c>
      <c r="I315" t="s">
        <v>11</v>
      </c>
      <c r="J315" t="s">
        <v>130</v>
      </c>
      <c r="K315" t="s">
        <v>154</v>
      </c>
      <c r="L315" t="s">
        <v>144</v>
      </c>
      <c r="M315" s="5">
        <v>539</v>
      </c>
    </row>
    <row r="316" spans="1:13" x14ac:dyDescent="0.15">
      <c r="A316" s="2">
        <v>45986</v>
      </c>
      <c r="B316" s="3">
        <f t="shared" si="14"/>
        <v>2026</v>
      </c>
      <c r="C316" t="str">
        <f t="shared" si="12"/>
        <v>2025-2026</v>
      </c>
      <c r="D316" t="s">
        <v>160</v>
      </c>
      <c r="E316" t="s">
        <v>65</v>
      </c>
      <c r="F316" t="str">
        <f t="shared" si="13"/>
        <v>Victoria</v>
      </c>
      <c r="G316" t="s">
        <v>26</v>
      </c>
      <c r="H316">
        <v>3931</v>
      </c>
      <c r="I316" t="s">
        <v>11</v>
      </c>
      <c r="J316" t="s">
        <v>135</v>
      </c>
      <c r="K316" t="s">
        <v>150</v>
      </c>
      <c r="L316" t="s">
        <v>140</v>
      </c>
      <c r="M316" s="5">
        <v>278</v>
      </c>
    </row>
    <row r="317" spans="1:13" x14ac:dyDescent="0.15">
      <c r="A317" s="2">
        <v>45488</v>
      </c>
      <c r="B317" s="3">
        <f t="shared" si="14"/>
        <v>2025</v>
      </c>
      <c r="C317" t="str">
        <f t="shared" si="12"/>
        <v>2024-2025</v>
      </c>
      <c r="D317" t="s">
        <v>160</v>
      </c>
      <c r="E317" t="s">
        <v>100</v>
      </c>
      <c r="F317" t="str">
        <f t="shared" si="13"/>
        <v>New South Wales</v>
      </c>
      <c r="G317" t="s">
        <v>10</v>
      </c>
      <c r="H317">
        <v>2800</v>
      </c>
      <c r="I317" t="s">
        <v>11</v>
      </c>
      <c r="J317" t="s">
        <v>130</v>
      </c>
      <c r="K317" t="s">
        <v>150</v>
      </c>
      <c r="L317" t="s">
        <v>140</v>
      </c>
      <c r="M317" s="5">
        <v>397</v>
      </c>
    </row>
    <row r="318" spans="1:13" x14ac:dyDescent="0.15">
      <c r="A318" s="2">
        <v>45369</v>
      </c>
      <c r="B318" s="3">
        <f t="shared" si="14"/>
        <v>2024</v>
      </c>
      <c r="C318" t="str">
        <f t="shared" si="12"/>
        <v>2023-2024</v>
      </c>
      <c r="D318" t="s">
        <v>160</v>
      </c>
      <c r="E318" t="s">
        <v>40</v>
      </c>
      <c r="F318" t="str">
        <f t="shared" si="13"/>
        <v>South Australia</v>
      </c>
      <c r="G318" t="s">
        <v>17</v>
      </c>
      <c r="H318">
        <v>5169</v>
      </c>
      <c r="I318" t="s">
        <v>11</v>
      </c>
      <c r="J318" t="s">
        <v>132</v>
      </c>
      <c r="K318" t="s">
        <v>150</v>
      </c>
      <c r="L318" t="s">
        <v>140</v>
      </c>
      <c r="M318" s="5">
        <v>481</v>
      </c>
    </row>
    <row r="319" spans="1:13" x14ac:dyDescent="0.15">
      <c r="A319" s="2">
        <v>45422</v>
      </c>
      <c r="B319" s="3">
        <f t="shared" si="14"/>
        <v>2024</v>
      </c>
      <c r="C319" t="str">
        <f t="shared" si="12"/>
        <v>2023-2024</v>
      </c>
      <c r="D319" t="s">
        <v>160</v>
      </c>
      <c r="E319" t="s">
        <v>53</v>
      </c>
      <c r="F319" t="str">
        <f t="shared" si="13"/>
        <v>Queensland</v>
      </c>
      <c r="G319" t="s">
        <v>19</v>
      </c>
      <c r="H319">
        <v>4012</v>
      </c>
      <c r="I319" t="s">
        <v>11</v>
      </c>
      <c r="J319" t="s">
        <v>129</v>
      </c>
      <c r="K319" t="s">
        <v>150</v>
      </c>
      <c r="L319" t="s">
        <v>140</v>
      </c>
      <c r="M319" s="5">
        <v>313</v>
      </c>
    </row>
    <row r="320" spans="1:13" x14ac:dyDescent="0.15">
      <c r="A320" s="2">
        <v>45929</v>
      </c>
      <c r="B320" s="3">
        <f t="shared" si="14"/>
        <v>2026</v>
      </c>
      <c r="C320" t="str">
        <f t="shared" si="12"/>
        <v>2025-2026</v>
      </c>
      <c r="D320" t="s">
        <v>160</v>
      </c>
      <c r="E320" t="s">
        <v>53</v>
      </c>
      <c r="F320" t="str">
        <f t="shared" si="13"/>
        <v>Queensland</v>
      </c>
      <c r="G320" t="s">
        <v>19</v>
      </c>
      <c r="H320">
        <v>4012</v>
      </c>
      <c r="I320" t="s">
        <v>11</v>
      </c>
      <c r="J320" t="s">
        <v>129</v>
      </c>
      <c r="K320" t="s">
        <v>153</v>
      </c>
      <c r="L320" t="s">
        <v>143</v>
      </c>
      <c r="M320" s="5">
        <v>748</v>
      </c>
    </row>
    <row r="321" spans="1:13" x14ac:dyDescent="0.15">
      <c r="A321" s="2">
        <v>45536</v>
      </c>
      <c r="B321" s="3">
        <f t="shared" si="14"/>
        <v>2025</v>
      </c>
      <c r="C321" t="str">
        <f t="shared" si="12"/>
        <v>2024-2025</v>
      </c>
      <c r="D321" t="s">
        <v>160</v>
      </c>
      <c r="E321" t="s">
        <v>86</v>
      </c>
      <c r="F321" t="str">
        <f t="shared" si="13"/>
        <v>Queensland</v>
      </c>
      <c r="G321" t="s">
        <v>19</v>
      </c>
      <c r="H321">
        <v>4119</v>
      </c>
      <c r="I321" t="s">
        <v>11</v>
      </c>
      <c r="J321" t="s">
        <v>129</v>
      </c>
      <c r="K321" t="s">
        <v>150</v>
      </c>
      <c r="L321" t="s">
        <v>140</v>
      </c>
      <c r="M321" s="5">
        <v>371</v>
      </c>
    </row>
    <row r="322" spans="1:13" x14ac:dyDescent="0.15">
      <c r="A322" s="2">
        <v>45435</v>
      </c>
      <c r="B322" s="3">
        <f t="shared" si="14"/>
        <v>2024</v>
      </c>
      <c r="C322" t="str">
        <f t="shared" ref="C322:C385" si="15">IF(MONTH(A322) &gt;= 7, YEAR(A322) &amp; "-" &amp; YEAR(A322) + 1, YEAR(A322) - 1 &amp; "-" &amp; YEAR(A322))</f>
        <v>2023-2024</v>
      </c>
      <c r="D322" t="s">
        <v>160</v>
      </c>
      <c r="E322" t="s">
        <v>69</v>
      </c>
      <c r="F322" t="str">
        <f t="shared" ref="F322:F385" si="16">IF(G322="WA","Western Australia",
IF(G322="NSW","New South Wales",
IF(G322="QLD","Queensland",
IF(G322="VIC","Victoria",
IF(G322="TAS","Tasmania",
IF(G322="SA","South Australia",
IF(G322="NT","Northern Territory",
IF(G322="ACT","Australian Capital Territory",G322))))))))</f>
        <v>Victoria</v>
      </c>
      <c r="G322" t="s">
        <v>26</v>
      </c>
      <c r="H322">
        <v>3148</v>
      </c>
      <c r="I322" t="s">
        <v>11</v>
      </c>
      <c r="J322" t="s">
        <v>125</v>
      </c>
      <c r="K322" t="s">
        <v>151</v>
      </c>
      <c r="L322" t="s">
        <v>141</v>
      </c>
      <c r="M322" s="5">
        <v>788</v>
      </c>
    </row>
    <row r="323" spans="1:13" x14ac:dyDescent="0.15">
      <c r="A323" s="2">
        <v>45788</v>
      </c>
      <c r="B323" s="3">
        <f t="shared" ref="B323:B386" si="17">IF(MONTH(A323)&gt;=7,YEAR(A323)+1,YEAR(A323))</f>
        <v>2025</v>
      </c>
      <c r="C323" t="str">
        <f t="shared" si="15"/>
        <v>2024-2025</v>
      </c>
      <c r="D323" t="s">
        <v>160</v>
      </c>
      <c r="E323" t="s">
        <v>50</v>
      </c>
      <c r="F323" t="str">
        <f t="shared" si="16"/>
        <v>Australian Capital Territory</v>
      </c>
      <c r="G323" t="s">
        <v>51</v>
      </c>
      <c r="H323">
        <v>2617</v>
      </c>
      <c r="I323" t="s">
        <v>11</v>
      </c>
      <c r="J323" t="s">
        <v>121</v>
      </c>
      <c r="K323" t="s">
        <v>151</v>
      </c>
      <c r="L323" t="s">
        <v>141</v>
      </c>
      <c r="M323" s="5">
        <v>288</v>
      </c>
    </row>
    <row r="324" spans="1:13" x14ac:dyDescent="0.15">
      <c r="A324" s="2">
        <v>45475</v>
      </c>
      <c r="B324" s="3">
        <f t="shared" si="17"/>
        <v>2025</v>
      </c>
      <c r="C324" t="str">
        <f t="shared" si="15"/>
        <v>2024-2025</v>
      </c>
      <c r="D324" t="s">
        <v>160</v>
      </c>
      <c r="E324" t="s">
        <v>75</v>
      </c>
      <c r="F324" t="str">
        <f t="shared" si="16"/>
        <v>Victoria</v>
      </c>
      <c r="G324" t="s">
        <v>26</v>
      </c>
      <c r="H324">
        <v>3915</v>
      </c>
      <c r="I324" t="s">
        <v>11</v>
      </c>
      <c r="J324" t="s">
        <v>135</v>
      </c>
      <c r="K324" t="s">
        <v>153</v>
      </c>
      <c r="L324" t="s">
        <v>143</v>
      </c>
      <c r="M324" s="5">
        <v>767</v>
      </c>
    </row>
    <row r="325" spans="1:13" x14ac:dyDescent="0.15">
      <c r="A325" s="2">
        <v>45833</v>
      </c>
      <c r="B325" s="3">
        <f t="shared" si="17"/>
        <v>2025</v>
      </c>
      <c r="C325" t="str">
        <f t="shared" si="15"/>
        <v>2024-2025</v>
      </c>
      <c r="D325" t="s">
        <v>160</v>
      </c>
      <c r="E325" t="s">
        <v>89</v>
      </c>
      <c r="F325" t="str">
        <f t="shared" si="16"/>
        <v>Queensland</v>
      </c>
      <c r="G325" t="s">
        <v>19</v>
      </c>
      <c r="H325">
        <v>4700</v>
      </c>
      <c r="I325" t="s">
        <v>11</v>
      </c>
      <c r="J325" t="s">
        <v>136</v>
      </c>
      <c r="K325" t="s">
        <v>151</v>
      </c>
      <c r="L325" t="s">
        <v>141</v>
      </c>
      <c r="M325" s="5">
        <v>570</v>
      </c>
    </row>
    <row r="326" spans="1:13" x14ac:dyDescent="0.15">
      <c r="A326" s="2">
        <v>45392</v>
      </c>
      <c r="B326" s="3">
        <f t="shared" si="17"/>
        <v>2024</v>
      </c>
      <c r="C326" t="str">
        <f t="shared" si="15"/>
        <v>2023-2024</v>
      </c>
      <c r="D326" t="s">
        <v>161</v>
      </c>
      <c r="E326" t="s">
        <v>32</v>
      </c>
      <c r="F326" t="str">
        <f t="shared" si="16"/>
        <v>Victoria</v>
      </c>
      <c r="G326" t="s">
        <v>26</v>
      </c>
      <c r="H326">
        <v>3977</v>
      </c>
      <c r="I326" t="s">
        <v>11</v>
      </c>
      <c r="J326" t="s">
        <v>135</v>
      </c>
      <c r="K326" t="s">
        <v>153</v>
      </c>
      <c r="L326" t="s">
        <v>143</v>
      </c>
      <c r="M326" s="5">
        <v>362</v>
      </c>
    </row>
    <row r="327" spans="1:13" x14ac:dyDescent="0.15">
      <c r="A327" s="2">
        <v>45396</v>
      </c>
      <c r="B327" s="3">
        <f t="shared" si="17"/>
        <v>2024</v>
      </c>
      <c r="C327" t="str">
        <f t="shared" si="15"/>
        <v>2023-2024</v>
      </c>
      <c r="D327" t="s">
        <v>160</v>
      </c>
      <c r="E327" t="s">
        <v>60</v>
      </c>
      <c r="F327" t="str">
        <f t="shared" si="16"/>
        <v>Queensland</v>
      </c>
      <c r="G327" t="s">
        <v>19</v>
      </c>
      <c r="H327">
        <v>4655</v>
      </c>
      <c r="I327" t="s">
        <v>11</v>
      </c>
      <c r="J327" t="s">
        <v>136</v>
      </c>
      <c r="K327" t="s">
        <v>153</v>
      </c>
      <c r="L327" t="s">
        <v>143</v>
      </c>
      <c r="M327" s="5">
        <v>213</v>
      </c>
    </row>
    <row r="328" spans="1:13" x14ac:dyDescent="0.15">
      <c r="A328" s="2">
        <v>45827</v>
      </c>
      <c r="B328" s="3">
        <f t="shared" si="17"/>
        <v>2025</v>
      </c>
      <c r="C328" t="str">
        <f t="shared" si="15"/>
        <v>2024-2025</v>
      </c>
      <c r="D328" t="s">
        <v>161</v>
      </c>
      <c r="E328" t="s">
        <v>82</v>
      </c>
      <c r="F328" t="str">
        <f t="shared" si="16"/>
        <v>Queensland</v>
      </c>
      <c r="G328" t="s">
        <v>19</v>
      </c>
      <c r="H328">
        <v>4215</v>
      </c>
      <c r="I328" t="s">
        <v>11</v>
      </c>
      <c r="J328" t="s">
        <v>122</v>
      </c>
      <c r="K328" t="s">
        <v>151</v>
      </c>
      <c r="L328" t="s">
        <v>141</v>
      </c>
      <c r="M328" s="5">
        <v>568</v>
      </c>
    </row>
    <row r="329" spans="1:13" x14ac:dyDescent="0.15">
      <c r="A329" s="2">
        <v>45952</v>
      </c>
      <c r="B329" s="3">
        <f t="shared" si="17"/>
        <v>2026</v>
      </c>
      <c r="C329" t="str">
        <f t="shared" si="15"/>
        <v>2025-2026</v>
      </c>
      <c r="D329" t="s">
        <v>161</v>
      </c>
      <c r="E329" t="s">
        <v>82</v>
      </c>
      <c r="F329" t="str">
        <f t="shared" si="16"/>
        <v>Queensland</v>
      </c>
      <c r="G329" t="s">
        <v>19</v>
      </c>
      <c r="H329">
        <v>4215</v>
      </c>
      <c r="I329" t="s">
        <v>11</v>
      </c>
      <c r="J329" t="s">
        <v>122</v>
      </c>
      <c r="K329" t="s">
        <v>151</v>
      </c>
      <c r="L329" t="s">
        <v>141</v>
      </c>
      <c r="M329" s="5">
        <v>111</v>
      </c>
    </row>
    <row r="330" spans="1:13" x14ac:dyDescent="0.15">
      <c r="A330" s="2">
        <v>45834</v>
      </c>
      <c r="B330" s="3">
        <f t="shared" si="17"/>
        <v>2025</v>
      </c>
      <c r="C330" t="str">
        <f t="shared" si="15"/>
        <v>2024-2025</v>
      </c>
      <c r="D330" t="s">
        <v>160</v>
      </c>
      <c r="E330" t="s">
        <v>35</v>
      </c>
      <c r="F330" t="str">
        <f t="shared" si="16"/>
        <v>Victoria</v>
      </c>
      <c r="G330" t="s">
        <v>26</v>
      </c>
      <c r="H330">
        <v>3280</v>
      </c>
      <c r="I330" t="s">
        <v>11</v>
      </c>
      <c r="J330" t="s">
        <v>127</v>
      </c>
      <c r="K330" t="s">
        <v>156</v>
      </c>
      <c r="L330" t="s">
        <v>146</v>
      </c>
      <c r="M330" s="5">
        <v>518</v>
      </c>
    </row>
    <row r="331" spans="1:13" x14ac:dyDescent="0.15">
      <c r="A331" s="2">
        <v>45916</v>
      </c>
      <c r="B331" s="3">
        <f t="shared" si="17"/>
        <v>2026</v>
      </c>
      <c r="C331" t="str">
        <f t="shared" si="15"/>
        <v>2025-2026</v>
      </c>
      <c r="D331" t="s">
        <v>160</v>
      </c>
      <c r="E331" t="s">
        <v>49</v>
      </c>
      <c r="F331" t="str">
        <f t="shared" si="16"/>
        <v>New South Wales</v>
      </c>
      <c r="G331" t="s">
        <v>10</v>
      </c>
      <c r="H331">
        <v>2350</v>
      </c>
      <c r="I331" t="s">
        <v>11</v>
      </c>
      <c r="J331" t="s">
        <v>120</v>
      </c>
      <c r="K331" t="s">
        <v>155</v>
      </c>
      <c r="L331" t="s">
        <v>145</v>
      </c>
      <c r="M331" s="5">
        <v>346</v>
      </c>
    </row>
    <row r="332" spans="1:13" x14ac:dyDescent="0.15">
      <c r="A332" s="2">
        <v>45625</v>
      </c>
      <c r="B332" s="3">
        <f t="shared" si="17"/>
        <v>2025</v>
      </c>
      <c r="C332" t="str">
        <f t="shared" si="15"/>
        <v>2024-2025</v>
      </c>
      <c r="D332" t="s">
        <v>160</v>
      </c>
      <c r="E332" t="s">
        <v>114</v>
      </c>
      <c r="F332" t="str">
        <f t="shared" si="16"/>
        <v>Victoria</v>
      </c>
      <c r="G332" t="s">
        <v>26</v>
      </c>
      <c r="H332">
        <v>3353</v>
      </c>
      <c r="I332" t="s">
        <v>11</v>
      </c>
      <c r="J332" t="s">
        <v>127</v>
      </c>
      <c r="K332" t="s">
        <v>156</v>
      </c>
      <c r="L332" t="s">
        <v>146</v>
      </c>
      <c r="M332" s="5">
        <v>96</v>
      </c>
    </row>
    <row r="333" spans="1:13" x14ac:dyDescent="0.15">
      <c r="A333" s="2">
        <v>46017</v>
      </c>
      <c r="B333" s="3">
        <f t="shared" si="17"/>
        <v>2026</v>
      </c>
      <c r="C333" t="str">
        <f t="shared" si="15"/>
        <v>2025-2026</v>
      </c>
      <c r="D333" t="s">
        <v>161</v>
      </c>
      <c r="E333" t="s">
        <v>84</v>
      </c>
      <c r="F333" t="str">
        <f t="shared" si="16"/>
        <v>Western Australia</v>
      </c>
      <c r="G333" t="s">
        <v>28</v>
      </c>
      <c r="H333">
        <v>6280</v>
      </c>
      <c r="I333" t="s">
        <v>11</v>
      </c>
      <c r="J333" t="s">
        <v>133</v>
      </c>
      <c r="K333" t="s">
        <v>156</v>
      </c>
      <c r="L333" t="s">
        <v>146</v>
      </c>
      <c r="M333" s="5">
        <v>451</v>
      </c>
    </row>
    <row r="334" spans="1:13" x14ac:dyDescent="0.15">
      <c r="A334" s="2">
        <v>45763</v>
      </c>
      <c r="B334" s="3">
        <f t="shared" si="17"/>
        <v>2025</v>
      </c>
      <c r="C334" t="str">
        <f t="shared" si="15"/>
        <v>2024-2025</v>
      </c>
      <c r="D334" t="s">
        <v>160</v>
      </c>
      <c r="E334" t="s">
        <v>69</v>
      </c>
      <c r="F334" t="str">
        <f t="shared" si="16"/>
        <v>Victoria</v>
      </c>
      <c r="G334" t="s">
        <v>26</v>
      </c>
      <c r="H334">
        <v>3148</v>
      </c>
      <c r="I334" t="s">
        <v>11</v>
      </c>
      <c r="J334" t="s">
        <v>125</v>
      </c>
      <c r="K334" t="s">
        <v>155</v>
      </c>
      <c r="L334" t="s">
        <v>145</v>
      </c>
      <c r="M334" s="5">
        <v>402</v>
      </c>
    </row>
    <row r="335" spans="1:13" x14ac:dyDescent="0.15">
      <c r="A335" s="2">
        <v>45918</v>
      </c>
      <c r="B335" s="3">
        <f t="shared" si="17"/>
        <v>2026</v>
      </c>
      <c r="C335" t="str">
        <f t="shared" si="15"/>
        <v>2025-2026</v>
      </c>
      <c r="D335" t="s">
        <v>160</v>
      </c>
      <c r="E335" t="s">
        <v>38</v>
      </c>
      <c r="F335" t="str">
        <f t="shared" si="16"/>
        <v>Victoria</v>
      </c>
      <c r="G335" t="s">
        <v>26</v>
      </c>
      <c r="H335">
        <v>3199</v>
      </c>
      <c r="I335" t="s">
        <v>11</v>
      </c>
      <c r="J335" t="s">
        <v>125</v>
      </c>
      <c r="K335" t="s">
        <v>156</v>
      </c>
      <c r="L335" t="s">
        <v>146</v>
      </c>
      <c r="M335" s="5">
        <v>757</v>
      </c>
    </row>
    <row r="336" spans="1:13" x14ac:dyDescent="0.15">
      <c r="A336" s="2">
        <v>45908</v>
      </c>
      <c r="B336" s="3">
        <f t="shared" si="17"/>
        <v>2026</v>
      </c>
      <c r="C336" t="str">
        <f t="shared" si="15"/>
        <v>2025-2026</v>
      </c>
      <c r="D336" t="s">
        <v>160</v>
      </c>
      <c r="E336" t="s">
        <v>97</v>
      </c>
      <c r="F336" t="str">
        <f t="shared" si="16"/>
        <v>Tasmania</v>
      </c>
      <c r="G336" t="s">
        <v>43</v>
      </c>
      <c r="H336">
        <v>7010</v>
      </c>
      <c r="I336" t="s">
        <v>11</v>
      </c>
      <c r="J336" t="s">
        <v>128</v>
      </c>
      <c r="K336" t="s">
        <v>155</v>
      </c>
      <c r="L336" t="s">
        <v>145</v>
      </c>
      <c r="M336" s="5">
        <v>631</v>
      </c>
    </row>
    <row r="337" spans="1:13" x14ac:dyDescent="0.15">
      <c r="A337" s="2">
        <v>45513</v>
      </c>
      <c r="B337" s="3">
        <f t="shared" si="17"/>
        <v>2025</v>
      </c>
      <c r="C337" t="str">
        <f t="shared" si="15"/>
        <v>2024-2025</v>
      </c>
      <c r="D337" t="s">
        <v>160</v>
      </c>
      <c r="E337" t="s">
        <v>96</v>
      </c>
      <c r="F337" t="str">
        <f t="shared" si="16"/>
        <v>Western Australia</v>
      </c>
      <c r="G337" t="s">
        <v>28</v>
      </c>
      <c r="H337">
        <v>6027</v>
      </c>
      <c r="I337" t="s">
        <v>11</v>
      </c>
      <c r="J337" t="s">
        <v>119</v>
      </c>
      <c r="K337" t="s">
        <v>155</v>
      </c>
      <c r="L337" t="s">
        <v>145</v>
      </c>
      <c r="M337" s="5">
        <v>665</v>
      </c>
    </row>
    <row r="338" spans="1:13" x14ac:dyDescent="0.15">
      <c r="A338" s="2">
        <v>45668</v>
      </c>
      <c r="B338" s="3">
        <f t="shared" si="17"/>
        <v>2025</v>
      </c>
      <c r="C338" t="str">
        <f t="shared" si="15"/>
        <v>2024-2025</v>
      </c>
      <c r="D338" t="s">
        <v>161</v>
      </c>
      <c r="E338" t="s">
        <v>39</v>
      </c>
      <c r="F338" t="str">
        <f t="shared" si="16"/>
        <v>New South Wales</v>
      </c>
      <c r="G338" t="s">
        <v>10</v>
      </c>
      <c r="H338">
        <v>2541</v>
      </c>
      <c r="I338" t="s">
        <v>11</v>
      </c>
      <c r="J338" t="s">
        <v>121</v>
      </c>
      <c r="K338" t="s">
        <v>154</v>
      </c>
      <c r="L338" t="s">
        <v>144</v>
      </c>
      <c r="M338" s="5">
        <v>501</v>
      </c>
    </row>
    <row r="339" spans="1:13" x14ac:dyDescent="0.15">
      <c r="A339" s="2">
        <v>45909</v>
      </c>
      <c r="B339" s="3">
        <f t="shared" si="17"/>
        <v>2026</v>
      </c>
      <c r="C339" t="str">
        <f t="shared" si="15"/>
        <v>2025-2026</v>
      </c>
      <c r="D339" t="s">
        <v>160</v>
      </c>
      <c r="E339" t="s">
        <v>71</v>
      </c>
      <c r="F339" t="str">
        <f t="shared" si="16"/>
        <v>Victoria</v>
      </c>
      <c r="G339" t="s">
        <v>26</v>
      </c>
      <c r="H339">
        <v>3131</v>
      </c>
      <c r="I339" t="s">
        <v>11</v>
      </c>
      <c r="J339" t="s">
        <v>125</v>
      </c>
      <c r="K339" t="s">
        <v>155</v>
      </c>
      <c r="L339" t="s">
        <v>145</v>
      </c>
      <c r="M339" s="5">
        <v>731</v>
      </c>
    </row>
    <row r="340" spans="1:13" x14ac:dyDescent="0.15">
      <c r="A340" s="2">
        <v>45483</v>
      </c>
      <c r="B340" s="3">
        <f t="shared" si="17"/>
        <v>2025</v>
      </c>
      <c r="C340" t="str">
        <f t="shared" si="15"/>
        <v>2024-2025</v>
      </c>
      <c r="D340" t="s">
        <v>161</v>
      </c>
      <c r="E340" t="s">
        <v>20</v>
      </c>
      <c r="F340" t="str">
        <f t="shared" si="16"/>
        <v>South Australia</v>
      </c>
      <c r="G340" t="s">
        <v>17</v>
      </c>
      <c r="H340">
        <v>5607</v>
      </c>
      <c r="I340" t="s">
        <v>11</v>
      </c>
      <c r="J340" t="s">
        <v>137</v>
      </c>
      <c r="K340" t="s">
        <v>155</v>
      </c>
      <c r="L340" t="s">
        <v>145</v>
      </c>
      <c r="M340" s="5">
        <v>109</v>
      </c>
    </row>
    <row r="341" spans="1:13" x14ac:dyDescent="0.15">
      <c r="A341" s="2">
        <v>45810</v>
      </c>
      <c r="B341" s="3">
        <f t="shared" si="17"/>
        <v>2025</v>
      </c>
      <c r="C341" t="str">
        <f t="shared" si="15"/>
        <v>2024-2025</v>
      </c>
      <c r="D341" t="s">
        <v>160</v>
      </c>
      <c r="E341" t="s">
        <v>80</v>
      </c>
      <c r="F341" t="str">
        <f t="shared" si="16"/>
        <v>New South Wales</v>
      </c>
      <c r="G341" t="s">
        <v>10</v>
      </c>
      <c r="H341">
        <v>2120</v>
      </c>
      <c r="I341" t="s">
        <v>11</v>
      </c>
      <c r="J341" t="s">
        <v>123</v>
      </c>
      <c r="K341" t="s">
        <v>155</v>
      </c>
      <c r="L341" t="s">
        <v>145</v>
      </c>
      <c r="M341" s="5">
        <v>209</v>
      </c>
    </row>
    <row r="342" spans="1:13" x14ac:dyDescent="0.15">
      <c r="A342" s="2">
        <v>45915</v>
      </c>
      <c r="B342" s="3">
        <f t="shared" si="17"/>
        <v>2026</v>
      </c>
      <c r="C342" t="str">
        <f t="shared" si="15"/>
        <v>2025-2026</v>
      </c>
      <c r="D342" t="s">
        <v>160</v>
      </c>
      <c r="E342" t="s">
        <v>36</v>
      </c>
      <c r="F342" t="str">
        <f t="shared" si="16"/>
        <v>New South Wales</v>
      </c>
      <c r="G342" t="s">
        <v>10</v>
      </c>
      <c r="H342">
        <v>2539</v>
      </c>
      <c r="I342" t="s">
        <v>11</v>
      </c>
      <c r="J342" t="s">
        <v>121</v>
      </c>
      <c r="K342" t="s">
        <v>155</v>
      </c>
      <c r="L342" t="s">
        <v>145</v>
      </c>
      <c r="M342" s="5">
        <v>481</v>
      </c>
    </row>
    <row r="343" spans="1:13" x14ac:dyDescent="0.15">
      <c r="A343" s="2">
        <v>45361</v>
      </c>
      <c r="B343" s="3">
        <f t="shared" si="17"/>
        <v>2024</v>
      </c>
      <c r="C343" t="str">
        <f t="shared" si="15"/>
        <v>2023-2024</v>
      </c>
      <c r="D343" t="s">
        <v>161</v>
      </c>
      <c r="E343" t="s">
        <v>86</v>
      </c>
      <c r="F343" t="str">
        <f t="shared" si="16"/>
        <v>Queensland</v>
      </c>
      <c r="G343" t="s">
        <v>19</v>
      </c>
      <c r="H343">
        <v>4119</v>
      </c>
      <c r="I343" t="s">
        <v>11</v>
      </c>
      <c r="J343" t="s">
        <v>129</v>
      </c>
      <c r="K343" t="s">
        <v>153</v>
      </c>
      <c r="L343" t="s">
        <v>143</v>
      </c>
      <c r="M343" s="5">
        <v>429</v>
      </c>
    </row>
    <row r="344" spans="1:13" x14ac:dyDescent="0.15">
      <c r="A344" s="2">
        <v>45829</v>
      </c>
      <c r="B344" s="3">
        <f t="shared" si="17"/>
        <v>2025</v>
      </c>
      <c r="C344" t="str">
        <f t="shared" si="15"/>
        <v>2024-2025</v>
      </c>
      <c r="D344" t="s">
        <v>160</v>
      </c>
      <c r="E344" t="s">
        <v>66</v>
      </c>
      <c r="F344" t="str">
        <f t="shared" si="16"/>
        <v>Western Australia</v>
      </c>
      <c r="G344" t="s">
        <v>28</v>
      </c>
      <c r="H344">
        <v>6330</v>
      </c>
      <c r="I344" t="s">
        <v>11</v>
      </c>
      <c r="J344" t="s">
        <v>133</v>
      </c>
      <c r="K344" t="s">
        <v>153</v>
      </c>
      <c r="L344" t="s">
        <v>143</v>
      </c>
      <c r="M344" s="5">
        <v>652</v>
      </c>
    </row>
    <row r="345" spans="1:13" x14ac:dyDescent="0.15">
      <c r="A345" s="2">
        <v>45687</v>
      </c>
      <c r="B345" s="3">
        <f t="shared" si="17"/>
        <v>2025</v>
      </c>
      <c r="C345" t="str">
        <f t="shared" si="15"/>
        <v>2024-2025</v>
      </c>
      <c r="D345" t="s">
        <v>160</v>
      </c>
      <c r="E345" t="s">
        <v>77</v>
      </c>
      <c r="F345" t="str">
        <f t="shared" si="16"/>
        <v>Victoria</v>
      </c>
      <c r="G345" t="s">
        <v>26</v>
      </c>
      <c r="H345">
        <v>3018</v>
      </c>
      <c r="I345" t="s">
        <v>11</v>
      </c>
      <c r="J345" t="s">
        <v>126</v>
      </c>
      <c r="K345" t="s">
        <v>153</v>
      </c>
      <c r="L345" t="s">
        <v>143</v>
      </c>
      <c r="M345" s="5">
        <v>96</v>
      </c>
    </row>
    <row r="346" spans="1:13" x14ac:dyDescent="0.15">
      <c r="A346" s="2">
        <v>45355</v>
      </c>
      <c r="B346" s="3">
        <f t="shared" si="17"/>
        <v>2024</v>
      </c>
      <c r="C346" t="str">
        <f t="shared" si="15"/>
        <v>2023-2024</v>
      </c>
      <c r="D346" t="s">
        <v>160</v>
      </c>
      <c r="E346" t="s">
        <v>103</v>
      </c>
      <c r="F346" t="str">
        <f t="shared" si="16"/>
        <v>Victoria</v>
      </c>
      <c r="G346" t="s">
        <v>26</v>
      </c>
      <c r="H346">
        <v>3550</v>
      </c>
      <c r="I346" t="s">
        <v>11</v>
      </c>
      <c r="J346" t="s">
        <v>127</v>
      </c>
      <c r="K346" t="s">
        <v>153</v>
      </c>
      <c r="L346" t="s">
        <v>143</v>
      </c>
      <c r="M346" s="5">
        <v>70</v>
      </c>
    </row>
    <row r="347" spans="1:13" x14ac:dyDescent="0.15">
      <c r="A347" s="2">
        <v>45396</v>
      </c>
      <c r="B347" s="3">
        <f t="shared" si="17"/>
        <v>2024</v>
      </c>
      <c r="C347" t="str">
        <f t="shared" si="15"/>
        <v>2023-2024</v>
      </c>
      <c r="D347" t="s">
        <v>160</v>
      </c>
      <c r="E347" t="s">
        <v>108</v>
      </c>
      <c r="F347" t="str">
        <f t="shared" si="16"/>
        <v>Tasmania</v>
      </c>
      <c r="G347" t="s">
        <v>43</v>
      </c>
      <c r="H347">
        <v>7320</v>
      </c>
      <c r="I347" t="s">
        <v>11</v>
      </c>
      <c r="J347" t="s">
        <v>128</v>
      </c>
      <c r="K347" t="s">
        <v>155</v>
      </c>
      <c r="L347" t="s">
        <v>145</v>
      </c>
      <c r="M347" s="5">
        <v>194</v>
      </c>
    </row>
    <row r="348" spans="1:13" x14ac:dyDescent="0.15">
      <c r="A348" s="2">
        <v>45477</v>
      </c>
      <c r="B348" s="3">
        <f t="shared" si="17"/>
        <v>2025</v>
      </c>
      <c r="C348" t="str">
        <f t="shared" si="15"/>
        <v>2024-2025</v>
      </c>
      <c r="D348" t="s">
        <v>160</v>
      </c>
      <c r="E348" t="s">
        <v>32</v>
      </c>
      <c r="F348" t="str">
        <f t="shared" si="16"/>
        <v>Victoria</v>
      </c>
      <c r="G348" t="s">
        <v>26</v>
      </c>
      <c r="H348">
        <v>3977</v>
      </c>
      <c r="I348" t="s">
        <v>11</v>
      </c>
      <c r="J348" t="s">
        <v>135</v>
      </c>
      <c r="K348" t="s">
        <v>152</v>
      </c>
      <c r="L348" t="s">
        <v>142</v>
      </c>
      <c r="M348" s="5">
        <v>581</v>
      </c>
    </row>
    <row r="349" spans="1:13" x14ac:dyDescent="0.15">
      <c r="A349" s="2">
        <v>45896</v>
      </c>
      <c r="B349" s="3">
        <f t="shared" si="17"/>
        <v>2026</v>
      </c>
      <c r="C349" t="str">
        <f t="shared" si="15"/>
        <v>2025-2026</v>
      </c>
      <c r="D349" t="s">
        <v>160</v>
      </c>
      <c r="E349" t="s">
        <v>104</v>
      </c>
      <c r="F349" t="str">
        <f t="shared" si="16"/>
        <v>Victoria</v>
      </c>
      <c r="G349" t="s">
        <v>26</v>
      </c>
      <c r="H349">
        <v>3175</v>
      </c>
      <c r="I349" t="s">
        <v>11</v>
      </c>
      <c r="J349" t="s">
        <v>125</v>
      </c>
      <c r="K349" t="s">
        <v>159</v>
      </c>
      <c r="L349" t="s">
        <v>149</v>
      </c>
      <c r="M349" s="5">
        <v>521</v>
      </c>
    </row>
    <row r="350" spans="1:13" x14ac:dyDescent="0.15">
      <c r="A350" s="2">
        <v>45706</v>
      </c>
      <c r="B350" s="3">
        <f t="shared" si="17"/>
        <v>2025</v>
      </c>
      <c r="C350" t="str">
        <f t="shared" si="15"/>
        <v>2024-2025</v>
      </c>
      <c r="D350" t="s">
        <v>160</v>
      </c>
      <c r="E350" t="s">
        <v>93</v>
      </c>
      <c r="F350" t="str">
        <f t="shared" si="16"/>
        <v>Victoria</v>
      </c>
      <c r="G350" t="s">
        <v>26</v>
      </c>
      <c r="H350">
        <v>3400</v>
      </c>
      <c r="I350" t="s">
        <v>11</v>
      </c>
      <c r="J350" t="s">
        <v>127</v>
      </c>
      <c r="K350" t="s">
        <v>154</v>
      </c>
      <c r="L350" t="s">
        <v>144</v>
      </c>
      <c r="M350" s="5">
        <v>672</v>
      </c>
    </row>
    <row r="351" spans="1:13" x14ac:dyDescent="0.15">
      <c r="A351" s="2">
        <v>45846</v>
      </c>
      <c r="B351" s="3">
        <f t="shared" si="17"/>
        <v>2026</v>
      </c>
      <c r="C351" t="str">
        <f t="shared" si="15"/>
        <v>2025-2026</v>
      </c>
      <c r="D351" t="s">
        <v>161</v>
      </c>
      <c r="E351" t="s">
        <v>78</v>
      </c>
      <c r="F351" t="str">
        <f t="shared" si="16"/>
        <v>New South Wales</v>
      </c>
      <c r="G351" t="s">
        <v>10</v>
      </c>
      <c r="H351">
        <v>2480</v>
      </c>
      <c r="I351" t="s">
        <v>11</v>
      </c>
      <c r="J351" t="s">
        <v>120</v>
      </c>
      <c r="K351" t="s">
        <v>153</v>
      </c>
      <c r="L351" t="s">
        <v>143</v>
      </c>
      <c r="M351" s="5">
        <v>163</v>
      </c>
    </row>
    <row r="352" spans="1:13" x14ac:dyDescent="0.15">
      <c r="A352" s="2">
        <v>45770</v>
      </c>
      <c r="B352" s="3">
        <f t="shared" si="17"/>
        <v>2025</v>
      </c>
      <c r="C352" t="str">
        <f t="shared" si="15"/>
        <v>2024-2025</v>
      </c>
      <c r="D352" t="s">
        <v>160</v>
      </c>
      <c r="E352" t="s">
        <v>74</v>
      </c>
      <c r="F352" t="str">
        <f t="shared" si="16"/>
        <v>Victoria</v>
      </c>
      <c r="G352" t="s">
        <v>26</v>
      </c>
      <c r="H352">
        <v>3500</v>
      </c>
      <c r="I352" t="s">
        <v>11</v>
      </c>
      <c r="J352" t="s">
        <v>127</v>
      </c>
      <c r="K352" t="s">
        <v>157</v>
      </c>
      <c r="L352" t="s">
        <v>147</v>
      </c>
      <c r="M352" s="5">
        <v>495</v>
      </c>
    </row>
    <row r="353" spans="1:13" x14ac:dyDescent="0.15">
      <c r="A353" s="2">
        <v>45367</v>
      </c>
      <c r="B353" s="3">
        <f t="shared" si="17"/>
        <v>2024</v>
      </c>
      <c r="C353" t="str">
        <f t="shared" si="15"/>
        <v>2023-2024</v>
      </c>
      <c r="D353" t="s">
        <v>160</v>
      </c>
      <c r="E353" t="s">
        <v>113</v>
      </c>
      <c r="F353" t="str">
        <f t="shared" si="16"/>
        <v>New South Wales</v>
      </c>
      <c r="G353" t="s">
        <v>10</v>
      </c>
      <c r="H353">
        <v>2101</v>
      </c>
      <c r="I353" t="s">
        <v>11</v>
      </c>
      <c r="J353" t="s">
        <v>123</v>
      </c>
      <c r="K353" t="s">
        <v>150</v>
      </c>
      <c r="L353" t="s">
        <v>140</v>
      </c>
      <c r="M353" s="5">
        <v>694</v>
      </c>
    </row>
    <row r="354" spans="1:13" x14ac:dyDescent="0.15">
      <c r="A354" s="2">
        <v>45586</v>
      </c>
      <c r="B354" s="3">
        <f t="shared" si="17"/>
        <v>2025</v>
      </c>
      <c r="C354" t="str">
        <f t="shared" si="15"/>
        <v>2024-2025</v>
      </c>
      <c r="D354" t="s">
        <v>161</v>
      </c>
      <c r="E354" t="s">
        <v>113</v>
      </c>
      <c r="F354" t="str">
        <f t="shared" si="16"/>
        <v>New South Wales</v>
      </c>
      <c r="G354" t="s">
        <v>10</v>
      </c>
      <c r="H354">
        <v>2101</v>
      </c>
      <c r="I354" t="s">
        <v>11</v>
      </c>
      <c r="J354" t="s">
        <v>123</v>
      </c>
      <c r="K354" t="s">
        <v>159</v>
      </c>
      <c r="L354" t="s">
        <v>149</v>
      </c>
      <c r="M354" s="5">
        <v>488</v>
      </c>
    </row>
    <row r="355" spans="1:13" x14ac:dyDescent="0.15">
      <c r="A355" s="2">
        <v>45964</v>
      </c>
      <c r="B355" s="3">
        <f t="shared" si="17"/>
        <v>2026</v>
      </c>
      <c r="C355" t="str">
        <f t="shared" si="15"/>
        <v>2025-2026</v>
      </c>
      <c r="D355" t="s">
        <v>160</v>
      </c>
      <c r="E355" t="s">
        <v>89</v>
      </c>
      <c r="F355" t="str">
        <f t="shared" si="16"/>
        <v>Queensland</v>
      </c>
      <c r="G355" t="s">
        <v>19</v>
      </c>
      <c r="H355">
        <v>4700</v>
      </c>
      <c r="I355" t="s">
        <v>11</v>
      </c>
      <c r="J355" t="s">
        <v>136</v>
      </c>
      <c r="K355" t="s">
        <v>156</v>
      </c>
      <c r="L355" t="s">
        <v>146</v>
      </c>
      <c r="M355" s="5">
        <v>318</v>
      </c>
    </row>
    <row r="356" spans="1:13" x14ac:dyDescent="0.15">
      <c r="A356" s="2">
        <v>45317</v>
      </c>
      <c r="B356" s="3">
        <f t="shared" si="17"/>
        <v>2024</v>
      </c>
      <c r="C356" t="str">
        <f t="shared" si="15"/>
        <v>2023-2024</v>
      </c>
      <c r="D356" t="s">
        <v>160</v>
      </c>
      <c r="E356" t="s">
        <v>40</v>
      </c>
      <c r="F356" t="str">
        <f t="shared" si="16"/>
        <v>South Australia</v>
      </c>
      <c r="G356" t="s">
        <v>17</v>
      </c>
      <c r="H356">
        <v>5169</v>
      </c>
      <c r="I356" t="s">
        <v>11</v>
      </c>
      <c r="J356" t="s">
        <v>132</v>
      </c>
      <c r="K356" t="s">
        <v>157</v>
      </c>
      <c r="L356" t="s">
        <v>147</v>
      </c>
      <c r="M356" s="5">
        <v>30</v>
      </c>
    </row>
    <row r="357" spans="1:13" x14ac:dyDescent="0.15">
      <c r="A357" s="2">
        <v>45607</v>
      </c>
      <c r="B357" s="3">
        <f t="shared" si="17"/>
        <v>2025</v>
      </c>
      <c r="C357" t="str">
        <f t="shared" si="15"/>
        <v>2024-2025</v>
      </c>
      <c r="D357" t="s">
        <v>161</v>
      </c>
      <c r="E357" t="s">
        <v>82</v>
      </c>
      <c r="F357" t="str">
        <f t="shared" si="16"/>
        <v>Queensland</v>
      </c>
      <c r="G357" t="s">
        <v>19</v>
      </c>
      <c r="H357">
        <v>4215</v>
      </c>
      <c r="I357" t="s">
        <v>11</v>
      </c>
      <c r="J357" t="s">
        <v>122</v>
      </c>
      <c r="K357" t="s">
        <v>150</v>
      </c>
      <c r="L357" t="s">
        <v>140</v>
      </c>
      <c r="M357" s="5">
        <v>690</v>
      </c>
    </row>
    <row r="358" spans="1:13" x14ac:dyDescent="0.15">
      <c r="A358" s="2">
        <v>45945</v>
      </c>
      <c r="B358" s="3">
        <f t="shared" si="17"/>
        <v>2026</v>
      </c>
      <c r="C358" t="str">
        <f t="shared" si="15"/>
        <v>2025-2026</v>
      </c>
      <c r="D358" t="s">
        <v>160</v>
      </c>
      <c r="E358" t="s">
        <v>36</v>
      </c>
      <c r="F358" t="str">
        <f t="shared" si="16"/>
        <v>New South Wales</v>
      </c>
      <c r="G358" t="s">
        <v>10</v>
      </c>
      <c r="H358">
        <v>2539</v>
      </c>
      <c r="I358" t="s">
        <v>11</v>
      </c>
      <c r="J358" t="s">
        <v>121</v>
      </c>
      <c r="K358" t="s">
        <v>150</v>
      </c>
      <c r="L358" t="s">
        <v>140</v>
      </c>
      <c r="M358" s="5">
        <v>706</v>
      </c>
    </row>
    <row r="359" spans="1:13" x14ac:dyDescent="0.15">
      <c r="A359" s="2">
        <v>45658</v>
      </c>
      <c r="B359" s="3">
        <f t="shared" si="17"/>
        <v>2025</v>
      </c>
      <c r="C359" t="str">
        <f t="shared" si="15"/>
        <v>2024-2025</v>
      </c>
      <c r="D359" t="s">
        <v>160</v>
      </c>
      <c r="E359" t="s">
        <v>88</v>
      </c>
      <c r="F359" t="str">
        <f t="shared" si="16"/>
        <v>Queensland</v>
      </c>
      <c r="G359" t="s">
        <v>19</v>
      </c>
      <c r="H359">
        <v>4570</v>
      </c>
      <c r="I359" t="s">
        <v>11</v>
      </c>
      <c r="J359" t="s">
        <v>134</v>
      </c>
      <c r="K359" t="s">
        <v>150</v>
      </c>
      <c r="L359" t="s">
        <v>140</v>
      </c>
      <c r="M359" s="5">
        <v>272</v>
      </c>
    </row>
    <row r="360" spans="1:13" x14ac:dyDescent="0.15">
      <c r="A360" s="2">
        <v>45965</v>
      </c>
      <c r="B360" s="3">
        <f t="shared" si="17"/>
        <v>2026</v>
      </c>
      <c r="C360" t="str">
        <f t="shared" si="15"/>
        <v>2025-2026</v>
      </c>
      <c r="D360" t="s">
        <v>160</v>
      </c>
      <c r="E360" t="s">
        <v>101</v>
      </c>
      <c r="F360" t="str">
        <f t="shared" si="16"/>
        <v>Queensland</v>
      </c>
      <c r="G360" t="s">
        <v>19</v>
      </c>
      <c r="H360">
        <v>4305</v>
      </c>
      <c r="I360" t="s">
        <v>11</v>
      </c>
      <c r="J360" t="s">
        <v>122</v>
      </c>
      <c r="K360" t="s">
        <v>150</v>
      </c>
      <c r="L360" t="s">
        <v>140</v>
      </c>
      <c r="M360" s="5">
        <v>167</v>
      </c>
    </row>
    <row r="361" spans="1:13" x14ac:dyDescent="0.15">
      <c r="A361" s="2">
        <v>45441</v>
      </c>
      <c r="B361" s="3">
        <f t="shared" si="17"/>
        <v>2024</v>
      </c>
      <c r="C361" t="str">
        <f t="shared" si="15"/>
        <v>2023-2024</v>
      </c>
      <c r="D361" t="s">
        <v>160</v>
      </c>
      <c r="E361" t="s">
        <v>58</v>
      </c>
      <c r="F361" t="str">
        <f t="shared" si="16"/>
        <v>New South Wales</v>
      </c>
      <c r="G361" t="s">
        <v>10</v>
      </c>
      <c r="H361">
        <v>2790</v>
      </c>
      <c r="I361" t="s">
        <v>11</v>
      </c>
      <c r="J361" t="s">
        <v>130</v>
      </c>
      <c r="K361" t="s">
        <v>153</v>
      </c>
      <c r="L361" t="s">
        <v>143</v>
      </c>
      <c r="M361" s="5">
        <v>22</v>
      </c>
    </row>
    <row r="362" spans="1:13" x14ac:dyDescent="0.15">
      <c r="A362" s="2">
        <v>45340</v>
      </c>
      <c r="B362" s="3">
        <f t="shared" si="17"/>
        <v>2024</v>
      </c>
      <c r="C362" t="str">
        <f t="shared" si="15"/>
        <v>2023-2024</v>
      </c>
      <c r="D362" t="s">
        <v>160</v>
      </c>
      <c r="E362" t="s">
        <v>91</v>
      </c>
      <c r="F362" t="str">
        <f t="shared" si="16"/>
        <v>Western Australia</v>
      </c>
      <c r="G362" t="s">
        <v>28</v>
      </c>
      <c r="H362">
        <v>6109</v>
      </c>
      <c r="I362" t="s">
        <v>11</v>
      </c>
      <c r="J362" t="s">
        <v>133</v>
      </c>
      <c r="K362" t="s">
        <v>153</v>
      </c>
      <c r="L362" t="s">
        <v>143</v>
      </c>
      <c r="M362" s="5">
        <v>250</v>
      </c>
    </row>
    <row r="363" spans="1:13" x14ac:dyDescent="0.15">
      <c r="A363" s="2">
        <v>45962</v>
      </c>
      <c r="B363" s="3">
        <f t="shared" si="17"/>
        <v>2026</v>
      </c>
      <c r="C363" t="str">
        <f t="shared" si="15"/>
        <v>2025-2026</v>
      </c>
      <c r="D363" t="s">
        <v>161</v>
      </c>
      <c r="E363" t="s">
        <v>27</v>
      </c>
      <c r="F363" t="str">
        <f t="shared" si="16"/>
        <v>Western Australia</v>
      </c>
      <c r="G363" t="s">
        <v>28</v>
      </c>
      <c r="H363">
        <v>6030</v>
      </c>
      <c r="I363" t="s">
        <v>11</v>
      </c>
      <c r="J363" t="s">
        <v>119</v>
      </c>
      <c r="K363" t="s">
        <v>151</v>
      </c>
      <c r="L363" t="s">
        <v>141</v>
      </c>
      <c r="M363" s="5">
        <v>642</v>
      </c>
    </row>
    <row r="364" spans="1:13" x14ac:dyDescent="0.15">
      <c r="A364" s="2">
        <v>45863</v>
      </c>
      <c r="B364" s="3">
        <f t="shared" si="17"/>
        <v>2026</v>
      </c>
      <c r="C364" t="str">
        <f t="shared" si="15"/>
        <v>2025-2026</v>
      </c>
      <c r="D364" t="s">
        <v>161</v>
      </c>
      <c r="E364" t="s">
        <v>105</v>
      </c>
      <c r="F364" t="str">
        <f t="shared" si="16"/>
        <v>New South Wales</v>
      </c>
      <c r="G364" t="s">
        <v>10</v>
      </c>
      <c r="H364">
        <v>2031</v>
      </c>
      <c r="I364" t="s">
        <v>11</v>
      </c>
      <c r="J364" t="s">
        <v>124</v>
      </c>
      <c r="K364" t="s">
        <v>154</v>
      </c>
      <c r="L364" t="s">
        <v>144</v>
      </c>
      <c r="M364" s="5">
        <v>358</v>
      </c>
    </row>
    <row r="365" spans="1:13" x14ac:dyDescent="0.15">
      <c r="A365" s="2">
        <v>46006</v>
      </c>
      <c r="B365" s="3">
        <f t="shared" si="17"/>
        <v>2026</v>
      </c>
      <c r="C365" t="str">
        <f t="shared" si="15"/>
        <v>2025-2026</v>
      </c>
      <c r="D365" t="s">
        <v>161</v>
      </c>
      <c r="E365" t="s">
        <v>86</v>
      </c>
      <c r="F365" t="str">
        <f t="shared" si="16"/>
        <v>Queensland</v>
      </c>
      <c r="G365" t="s">
        <v>19</v>
      </c>
      <c r="H365">
        <v>4119</v>
      </c>
      <c r="I365" t="s">
        <v>11</v>
      </c>
      <c r="J365" t="s">
        <v>129</v>
      </c>
      <c r="K365" t="s">
        <v>152</v>
      </c>
      <c r="L365" t="s">
        <v>142</v>
      </c>
      <c r="M365" s="5">
        <v>55</v>
      </c>
    </row>
    <row r="366" spans="1:13" x14ac:dyDescent="0.15">
      <c r="A366" s="2">
        <v>45360</v>
      </c>
      <c r="B366" s="3">
        <f t="shared" si="17"/>
        <v>2024</v>
      </c>
      <c r="C366" t="str">
        <f t="shared" si="15"/>
        <v>2023-2024</v>
      </c>
      <c r="D366" t="s">
        <v>160</v>
      </c>
      <c r="E366" t="s">
        <v>69</v>
      </c>
      <c r="F366" t="str">
        <f t="shared" si="16"/>
        <v>Victoria</v>
      </c>
      <c r="G366" t="s">
        <v>26</v>
      </c>
      <c r="H366">
        <v>3148</v>
      </c>
      <c r="I366" t="s">
        <v>11</v>
      </c>
      <c r="J366" t="s">
        <v>125</v>
      </c>
      <c r="K366" t="s">
        <v>153</v>
      </c>
      <c r="L366" t="s">
        <v>143</v>
      </c>
      <c r="M366" s="5">
        <v>605</v>
      </c>
    </row>
    <row r="367" spans="1:13" x14ac:dyDescent="0.15">
      <c r="A367" s="2">
        <v>45509</v>
      </c>
      <c r="B367" s="3">
        <f t="shared" si="17"/>
        <v>2025</v>
      </c>
      <c r="C367" t="str">
        <f t="shared" si="15"/>
        <v>2024-2025</v>
      </c>
      <c r="D367" t="s">
        <v>160</v>
      </c>
      <c r="E367" t="s">
        <v>83</v>
      </c>
      <c r="F367" t="str">
        <f t="shared" si="16"/>
        <v>Victoria</v>
      </c>
      <c r="G367" t="s">
        <v>26</v>
      </c>
      <c r="H367">
        <v>3551</v>
      </c>
      <c r="I367" t="s">
        <v>11</v>
      </c>
      <c r="J367" t="s">
        <v>127</v>
      </c>
      <c r="K367" t="s">
        <v>155</v>
      </c>
      <c r="L367" t="s">
        <v>145</v>
      </c>
      <c r="M367" s="5">
        <v>316</v>
      </c>
    </row>
    <row r="368" spans="1:13" x14ac:dyDescent="0.15">
      <c r="A368" s="2">
        <v>45831</v>
      </c>
      <c r="B368" s="3">
        <f t="shared" si="17"/>
        <v>2025</v>
      </c>
      <c r="C368" t="str">
        <f t="shared" si="15"/>
        <v>2024-2025</v>
      </c>
      <c r="D368" t="s">
        <v>160</v>
      </c>
      <c r="E368" t="s">
        <v>22</v>
      </c>
      <c r="F368" t="str">
        <f t="shared" si="16"/>
        <v>New South Wales</v>
      </c>
      <c r="G368" t="s">
        <v>10</v>
      </c>
      <c r="H368">
        <v>2116</v>
      </c>
      <c r="I368" t="s">
        <v>11</v>
      </c>
      <c r="J368" t="s">
        <v>123</v>
      </c>
      <c r="K368" t="s">
        <v>159</v>
      </c>
      <c r="L368" t="s">
        <v>149</v>
      </c>
      <c r="M368" s="5">
        <v>61</v>
      </c>
    </row>
    <row r="369" spans="1:13" x14ac:dyDescent="0.15">
      <c r="A369" s="2">
        <v>45750</v>
      </c>
      <c r="B369" s="3">
        <f t="shared" si="17"/>
        <v>2025</v>
      </c>
      <c r="C369" t="str">
        <f t="shared" si="15"/>
        <v>2024-2025</v>
      </c>
      <c r="D369" t="s">
        <v>160</v>
      </c>
      <c r="E369" t="s">
        <v>22</v>
      </c>
      <c r="F369" t="str">
        <f t="shared" si="16"/>
        <v>New South Wales</v>
      </c>
      <c r="G369" t="s">
        <v>10</v>
      </c>
      <c r="H369">
        <v>2116</v>
      </c>
      <c r="I369" t="s">
        <v>11</v>
      </c>
      <c r="J369" t="s">
        <v>123</v>
      </c>
      <c r="K369" t="s">
        <v>158</v>
      </c>
      <c r="L369" t="s">
        <v>148</v>
      </c>
      <c r="M369" s="5">
        <v>447</v>
      </c>
    </row>
    <row r="370" spans="1:13" x14ac:dyDescent="0.15">
      <c r="A370" s="2">
        <v>45418</v>
      </c>
      <c r="B370" s="3">
        <f t="shared" si="17"/>
        <v>2024</v>
      </c>
      <c r="C370" t="str">
        <f t="shared" si="15"/>
        <v>2023-2024</v>
      </c>
      <c r="D370" t="s">
        <v>160</v>
      </c>
      <c r="E370" t="s">
        <v>22</v>
      </c>
      <c r="F370" t="str">
        <f t="shared" si="16"/>
        <v>New South Wales</v>
      </c>
      <c r="G370" t="s">
        <v>10</v>
      </c>
      <c r="H370">
        <v>2116</v>
      </c>
      <c r="I370" t="s">
        <v>11</v>
      </c>
      <c r="J370" t="s">
        <v>123</v>
      </c>
      <c r="K370" t="s">
        <v>154</v>
      </c>
      <c r="L370" t="s">
        <v>144</v>
      </c>
      <c r="M370" s="5">
        <v>414</v>
      </c>
    </row>
    <row r="371" spans="1:13" x14ac:dyDescent="0.15">
      <c r="A371" s="2">
        <v>45407</v>
      </c>
      <c r="B371" s="3">
        <f t="shared" si="17"/>
        <v>2024</v>
      </c>
      <c r="C371" t="str">
        <f t="shared" si="15"/>
        <v>2023-2024</v>
      </c>
      <c r="D371" t="s">
        <v>160</v>
      </c>
      <c r="E371" t="s">
        <v>48</v>
      </c>
      <c r="F371" t="str">
        <f t="shared" si="16"/>
        <v>Western Australia</v>
      </c>
      <c r="G371" t="s">
        <v>28</v>
      </c>
      <c r="H371">
        <v>6450</v>
      </c>
      <c r="I371" t="s">
        <v>11</v>
      </c>
      <c r="J371" t="s">
        <v>139</v>
      </c>
      <c r="K371" t="s">
        <v>153</v>
      </c>
      <c r="L371" t="s">
        <v>143</v>
      </c>
      <c r="M371" s="5">
        <v>626</v>
      </c>
    </row>
    <row r="372" spans="1:13" x14ac:dyDescent="0.15">
      <c r="A372" s="2">
        <v>45579</v>
      </c>
      <c r="B372" s="3">
        <f t="shared" si="17"/>
        <v>2025</v>
      </c>
      <c r="C372" t="str">
        <f t="shared" si="15"/>
        <v>2024-2025</v>
      </c>
      <c r="D372" t="s">
        <v>160</v>
      </c>
      <c r="E372" t="s">
        <v>91</v>
      </c>
      <c r="F372" t="str">
        <f t="shared" si="16"/>
        <v>Western Australia</v>
      </c>
      <c r="G372" t="s">
        <v>28</v>
      </c>
      <c r="H372">
        <v>6109</v>
      </c>
      <c r="I372" t="s">
        <v>11</v>
      </c>
      <c r="J372" t="s">
        <v>133</v>
      </c>
      <c r="K372" t="s">
        <v>153</v>
      </c>
      <c r="L372" t="s">
        <v>143</v>
      </c>
      <c r="M372" s="5">
        <v>559</v>
      </c>
    </row>
    <row r="373" spans="1:13" x14ac:dyDescent="0.15">
      <c r="A373" s="2">
        <v>45717</v>
      </c>
      <c r="B373" s="3">
        <f t="shared" si="17"/>
        <v>2025</v>
      </c>
      <c r="C373" t="str">
        <f t="shared" si="15"/>
        <v>2024-2025</v>
      </c>
      <c r="D373" t="s">
        <v>160</v>
      </c>
      <c r="E373" t="s">
        <v>105</v>
      </c>
      <c r="F373" t="str">
        <f t="shared" si="16"/>
        <v>New South Wales</v>
      </c>
      <c r="G373" t="s">
        <v>10</v>
      </c>
      <c r="H373">
        <v>2031</v>
      </c>
      <c r="I373" t="s">
        <v>11</v>
      </c>
      <c r="J373" t="s">
        <v>124</v>
      </c>
      <c r="K373" t="s">
        <v>153</v>
      </c>
      <c r="L373" t="s">
        <v>143</v>
      </c>
      <c r="M373" s="5">
        <v>260</v>
      </c>
    </row>
    <row r="374" spans="1:13" x14ac:dyDescent="0.15">
      <c r="A374" s="2">
        <v>45909</v>
      </c>
      <c r="B374" s="3">
        <f t="shared" si="17"/>
        <v>2026</v>
      </c>
      <c r="C374" t="str">
        <f t="shared" si="15"/>
        <v>2025-2026</v>
      </c>
      <c r="D374" t="s">
        <v>161</v>
      </c>
      <c r="E374" t="s">
        <v>94</v>
      </c>
      <c r="F374" t="str">
        <f t="shared" si="16"/>
        <v>Queensland</v>
      </c>
      <c r="G374" t="s">
        <v>19</v>
      </c>
      <c r="H374">
        <v>4551</v>
      </c>
      <c r="I374" t="s">
        <v>11</v>
      </c>
      <c r="J374" t="s">
        <v>134</v>
      </c>
      <c r="K374" t="s">
        <v>152</v>
      </c>
      <c r="L374" t="s">
        <v>142</v>
      </c>
      <c r="M374" s="5">
        <v>411</v>
      </c>
    </row>
    <row r="375" spans="1:13" x14ac:dyDescent="0.15">
      <c r="A375" s="2">
        <v>45541</v>
      </c>
      <c r="B375" s="3">
        <f t="shared" si="17"/>
        <v>2025</v>
      </c>
      <c r="C375" t="str">
        <f t="shared" si="15"/>
        <v>2024-2025</v>
      </c>
      <c r="D375" t="s">
        <v>160</v>
      </c>
      <c r="E375" t="s">
        <v>49</v>
      </c>
      <c r="F375" t="str">
        <f t="shared" si="16"/>
        <v>New South Wales</v>
      </c>
      <c r="G375" t="s">
        <v>10</v>
      </c>
      <c r="H375">
        <v>2350</v>
      </c>
      <c r="I375" t="s">
        <v>11</v>
      </c>
      <c r="J375" t="s">
        <v>120</v>
      </c>
      <c r="K375" t="s">
        <v>153</v>
      </c>
      <c r="L375" t="s">
        <v>143</v>
      </c>
      <c r="M375" s="5">
        <v>492</v>
      </c>
    </row>
    <row r="376" spans="1:13" x14ac:dyDescent="0.15">
      <c r="A376" s="2">
        <v>45877</v>
      </c>
      <c r="B376" s="3">
        <f t="shared" si="17"/>
        <v>2026</v>
      </c>
      <c r="C376" t="str">
        <f t="shared" si="15"/>
        <v>2025-2026</v>
      </c>
      <c r="D376" t="s">
        <v>161</v>
      </c>
      <c r="E376" t="s">
        <v>12</v>
      </c>
      <c r="F376" t="str">
        <f t="shared" si="16"/>
        <v>New South Wales</v>
      </c>
      <c r="G376" t="s">
        <v>10</v>
      </c>
      <c r="H376">
        <v>2795</v>
      </c>
      <c r="I376" t="s">
        <v>11</v>
      </c>
      <c r="J376" t="s">
        <v>130</v>
      </c>
      <c r="K376" t="s">
        <v>151</v>
      </c>
      <c r="L376" t="s">
        <v>141</v>
      </c>
      <c r="M376" s="5">
        <v>725</v>
      </c>
    </row>
    <row r="377" spans="1:13" x14ac:dyDescent="0.15">
      <c r="A377" s="2">
        <v>45674</v>
      </c>
      <c r="B377" s="3">
        <f t="shared" si="17"/>
        <v>2025</v>
      </c>
      <c r="C377" t="str">
        <f t="shared" si="15"/>
        <v>2024-2025</v>
      </c>
      <c r="D377" t="s">
        <v>160</v>
      </c>
      <c r="E377" t="s">
        <v>80</v>
      </c>
      <c r="F377" t="str">
        <f t="shared" si="16"/>
        <v>New South Wales</v>
      </c>
      <c r="G377" t="s">
        <v>10</v>
      </c>
      <c r="H377">
        <v>2120</v>
      </c>
      <c r="I377" t="s">
        <v>11</v>
      </c>
      <c r="J377" t="s">
        <v>123</v>
      </c>
      <c r="K377" t="s">
        <v>151</v>
      </c>
      <c r="L377" t="s">
        <v>141</v>
      </c>
      <c r="M377" s="5">
        <v>665</v>
      </c>
    </row>
    <row r="378" spans="1:13" x14ac:dyDescent="0.15">
      <c r="A378" s="2">
        <v>45448</v>
      </c>
      <c r="B378" s="3">
        <f t="shared" si="17"/>
        <v>2024</v>
      </c>
      <c r="C378" t="str">
        <f t="shared" si="15"/>
        <v>2023-2024</v>
      </c>
      <c r="D378" t="s">
        <v>160</v>
      </c>
      <c r="E378" t="s">
        <v>25</v>
      </c>
      <c r="F378" t="str">
        <f t="shared" si="16"/>
        <v>Victoria</v>
      </c>
      <c r="G378" t="s">
        <v>26</v>
      </c>
      <c r="H378">
        <v>3066</v>
      </c>
      <c r="I378" t="s">
        <v>11</v>
      </c>
      <c r="J378" t="s">
        <v>126</v>
      </c>
      <c r="K378" t="s">
        <v>153</v>
      </c>
      <c r="L378" t="s">
        <v>143</v>
      </c>
      <c r="M378" s="5">
        <v>436</v>
      </c>
    </row>
    <row r="379" spans="1:13" x14ac:dyDescent="0.15">
      <c r="A379" s="2">
        <v>45525</v>
      </c>
      <c r="B379" s="3">
        <f t="shared" si="17"/>
        <v>2025</v>
      </c>
      <c r="C379" t="str">
        <f t="shared" si="15"/>
        <v>2024-2025</v>
      </c>
      <c r="D379" t="s">
        <v>160</v>
      </c>
      <c r="E379" t="s">
        <v>14</v>
      </c>
      <c r="F379" t="str">
        <f t="shared" si="16"/>
        <v>Northern Territory</v>
      </c>
      <c r="G379" t="s">
        <v>15</v>
      </c>
      <c r="H379">
        <v>800</v>
      </c>
      <c r="I379" t="s">
        <v>11</v>
      </c>
      <c r="J379" t="s">
        <v>138</v>
      </c>
      <c r="K379" t="s">
        <v>152</v>
      </c>
      <c r="L379" t="s">
        <v>142</v>
      </c>
      <c r="M379" s="5">
        <v>245</v>
      </c>
    </row>
    <row r="380" spans="1:13" x14ac:dyDescent="0.15">
      <c r="A380" s="2">
        <v>45687</v>
      </c>
      <c r="B380" s="3">
        <f t="shared" si="17"/>
        <v>2025</v>
      </c>
      <c r="C380" t="str">
        <f t="shared" si="15"/>
        <v>2024-2025</v>
      </c>
      <c r="D380" t="s">
        <v>161</v>
      </c>
      <c r="E380" t="s">
        <v>84</v>
      </c>
      <c r="F380" t="str">
        <f t="shared" si="16"/>
        <v>Western Australia</v>
      </c>
      <c r="G380" t="s">
        <v>28</v>
      </c>
      <c r="H380">
        <v>6280</v>
      </c>
      <c r="I380" t="s">
        <v>11</v>
      </c>
      <c r="J380" t="s">
        <v>133</v>
      </c>
      <c r="K380" t="s">
        <v>150</v>
      </c>
      <c r="L380" t="s">
        <v>140</v>
      </c>
      <c r="M380" s="5">
        <v>216</v>
      </c>
    </row>
    <row r="381" spans="1:13" x14ac:dyDescent="0.15">
      <c r="A381" s="2">
        <v>45768</v>
      </c>
      <c r="B381" s="3">
        <f t="shared" si="17"/>
        <v>2025</v>
      </c>
      <c r="C381" t="str">
        <f t="shared" si="15"/>
        <v>2024-2025</v>
      </c>
      <c r="D381" t="s">
        <v>160</v>
      </c>
      <c r="E381" t="s">
        <v>34</v>
      </c>
      <c r="F381" t="str">
        <f t="shared" si="16"/>
        <v>New South Wales</v>
      </c>
      <c r="G381" t="s">
        <v>10</v>
      </c>
      <c r="H381">
        <v>2560</v>
      </c>
      <c r="I381" t="s">
        <v>11</v>
      </c>
      <c r="J381" t="s">
        <v>121</v>
      </c>
      <c r="K381" t="s">
        <v>152</v>
      </c>
      <c r="L381" t="s">
        <v>142</v>
      </c>
      <c r="M381" s="5">
        <v>459</v>
      </c>
    </row>
    <row r="382" spans="1:13" x14ac:dyDescent="0.15">
      <c r="A382" s="2">
        <v>45765</v>
      </c>
      <c r="B382" s="3">
        <f t="shared" si="17"/>
        <v>2025</v>
      </c>
      <c r="C382" t="str">
        <f t="shared" si="15"/>
        <v>2024-2025</v>
      </c>
      <c r="D382" t="s">
        <v>160</v>
      </c>
      <c r="E382" t="s">
        <v>39</v>
      </c>
      <c r="F382" t="str">
        <f t="shared" si="16"/>
        <v>New South Wales</v>
      </c>
      <c r="G382" t="s">
        <v>10</v>
      </c>
      <c r="H382">
        <v>2541</v>
      </c>
      <c r="I382" t="s">
        <v>11</v>
      </c>
      <c r="J382" t="s">
        <v>121</v>
      </c>
      <c r="K382" t="s">
        <v>159</v>
      </c>
      <c r="L382" t="s">
        <v>149</v>
      </c>
      <c r="M382" s="5">
        <v>454</v>
      </c>
    </row>
    <row r="383" spans="1:13" x14ac:dyDescent="0.15">
      <c r="A383" s="2">
        <v>45413</v>
      </c>
      <c r="B383" s="3">
        <f t="shared" si="17"/>
        <v>2024</v>
      </c>
      <c r="C383" t="str">
        <f t="shared" si="15"/>
        <v>2023-2024</v>
      </c>
      <c r="D383" t="s">
        <v>160</v>
      </c>
      <c r="E383" t="s">
        <v>33</v>
      </c>
      <c r="F383" t="str">
        <f t="shared" si="16"/>
        <v>Northern Territory</v>
      </c>
      <c r="G383" t="s">
        <v>15</v>
      </c>
      <c r="H383">
        <v>870</v>
      </c>
      <c r="I383" t="s">
        <v>11</v>
      </c>
      <c r="J383" t="s">
        <v>138</v>
      </c>
      <c r="K383" t="s">
        <v>153</v>
      </c>
      <c r="L383" t="s">
        <v>143</v>
      </c>
      <c r="M383" s="5">
        <v>483</v>
      </c>
    </row>
    <row r="384" spans="1:13" x14ac:dyDescent="0.15">
      <c r="A384" s="2">
        <v>45371</v>
      </c>
      <c r="B384" s="3">
        <f t="shared" si="17"/>
        <v>2024</v>
      </c>
      <c r="C384" t="str">
        <f t="shared" si="15"/>
        <v>2023-2024</v>
      </c>
      <c r="D384" t="s">
        <v>160</v>
      </c>
      <c r="E384" t="s">
        <v>70</v>
      </c>
      <c r="F384" t="str">
        <f t="shared" si="16"/>
        <v>Western Australia</v>
      </c>
      <c r="G384" t="s">
        <v>28</v>
      </c>
      <c r="H384">
        <v>6021</v>
      </c>
      <c r="I384" t="s">
        <v>11</v>
      </c>
      <c r="J384" t="s">
        <v>119</v>
      </c>
      <c r="K384" t="s">
        <v>153</v>
      </c>
      <c r="L384" t="s">
        <v>143</v>
      </c>
      <c r="M384" s="5">
        <v>90</v>
      </c>
    </row>
    <row r="385" spans="1:13" x14ac:dyDescent="0.15">
      <c r="A385" s="2">
        <v>45501</v>
      </c>
      <c r="B385" s="3">
        <f t="shared" si="17"/>
        <v>2025</v>
      </c>
      <c r="C385" t="str">
        <f t="shared" si="15"/>
        <v>2024-2025</v>
      </c>
      <c r="D385" t="s">
        <v>160</v>
      </c>
      <c r="E385" t="s">
        <v>85</v>
      </c>
      <c r="F385" t="str">
        <f t="shared" si="16"/>
        <v>Western Australia</v>
      </c>
      <c r="G385" t="s">
        <v>28</v>
      </c>
      <c r="H385">
        <v>6725</v>
      </c>
      <c r="I385" t="s">
        <v>11</v>
      </c>
      <c r="J385" t="s">
        <v>139</v>
      </c>
      <c r="K385" t="s">
        <v>153</v>
      </c>
      <c r="L385" t="s">
        <v>143</v>
      </c>
      <c r="M385" s="5">
        <v>490</v>
      </c>
    </row>
    <row r="386" spans="1:13" x14ac:dyDescent="0.15">
      <c r="A386" s="2">
        <v>45552</v>
      </c>
      <c r="B386" s="3">
        <f t="shared" si="17"/>
        <v>2025</v>
      </c>
      <c r="C386" t="str">
        <f t="shared" ref="C386:C449" si="18">IF(MONTH(A386) &gt;= 7, YEAR(A386) &amp; "-" &amp; YEAR(A386) + 1, YEAR(A386) - 1 &amp; "-" &amp; YEAR(A386))</f>
        <v>2024-2025</v>
      </c>
      <c r="D386" t="s">
        <v>160</v>
      </c>
      <c r="E386" t="s">
        <v>44</v>
      </c>
      <c r="F386" t="str">
        <f t="shared" ref="F386:F449" si="19">IF(G386="WA","Western Australia",
IF(G386="NSW","New South Wales",
IF(G386="QLD","Queensland",
IF(G386="VIC","Victoria",
IF(G386="TAS","Tasmania",
IF(G386="SA","South Australia",
IF(G386="NT","Northern Territory",
IF(G386="ACT","Australian Capital Territory",G386))))))))</f>
        <v>Western Australia</v>
      </c>
      <c r="G386" t="s">
        <v>28</v>
      </c>
      <c r="H386">
        <v>6010</v>
      </c>
      <c r="I386" t="s">
        <v>11</v>
      </c>
      <c r="J386" t="s">
        <v>119</v>
      </c>
      <c r="K386" t="s">
        <v>153</v>
      </c>
      <c r="L386" t="s">
        <v>143</v>
      </c>
      <c r="M386" s="5">
        <v>427</v>
      </c>
    </row>
    <row r="387" spans="1:13" x14ac:dyDescent="0.15">
      <c r="A387" s="2">
        <v>45945</v>
      </c>
      <c r="B387" s="3">
        <f t="shared" ref="B387:B450" si="20">IF(MONTH(A387)&gt;=7,YEAR(A387)+1,YEAR(A387))</f>
        <v>2026</v>
      </c>
      <c r="C387" t="str">
        <f t="shared" si="18"/>
        <v>2025-2026</v>
      </c>
      <c r="D387" t="s">
        <v>160</v>
      </c>
      <c r="E387" t="s">
        <v>64</v>
      </c>
      <c r="F387" t="str">
        <f t="shared" si="19"/>
        <v>Western Australia</v>
      </c>
      <c r="G387" t="s">
        <v>28</v>
      </c>
      <c r="H387">
        <v>6112</v>
      </c>
      <c r="I387" t="s">
        <v>11</v>
      </c>
      <c r="J387" t="s">
        <v>133</v>
      </c>
      <c r="K387" t="s">
        <v>151</v>
      </c>
      <c r="L387" t="s">
        <v>141</v>
      </c>
      <c r="M387" s="5">
        <v>152</v>
      </c>
    </row>
    <row r="388" spans="1:13" x14ac:dyDescent="0.15">
      <c r="A388" s="2">
        <v>45514</v>
      </c>
      <c r="B388" s="3">
        <f t="shared" si="20"/>
        <v>2025</v>
      </c>
      <c r="C388" t="str">
        <f t="shared" si="18"/>
        <v>2024-2025</v>
      </c>
      <c r="D388" t="s">
        <v>160</v>
      </c>
      <c r="E388" t="s">
        <v>65</v>
      </c>
      <c r="F388" t="str">
        <f t="shared" si="19"/>
        <v>Victoria</v>
      </c>
      <c r="G388" t="s">
        <v>26</v>
      </c>
      <c r="H388">
        <v>3931</v>
      </c>
      <c r="I388" t="s">
        <v>11</v>
      </c>
      <c r="J388" t="s">
        <v>135</v>
      </c>
      <c r="K388" t="s">
        <v>153</v>
      </c>
      <c r="L388" t="s">
        <v>143</v>
      </c>
      <c r="M388" s="5">
        <v>684</v>
      </c>
    </row>
    <row r="389" spans="1:13" x14ac:dyDescent="0.15">
      <c r="A389" s="2">
        <v>45484</v>
      </c>
      <c r="B389" s="3">
        <f t="shared" si="20"/>
        <v>2025</v>
      </c>
      <c r="C389" t="str">
        <f t="shared" si="18"/>
        <v>2024-2025</v>
      </c>
      <c r="D389" t="s">
        <v>160</v>
      </c>
      <c r="E389" t="s">
        <v>42</v>
      </c>
      <c r="F389" t="str">
        <f t="shared" si="19"/>
        <v>Tasmania</v>
      </c>
      <c r="G389" t="s">
        <v>43</v>
      </c>
      <c r="H389">
        <v>7018</v>
      </c>
      <c r="I389" t="s">
        <v>11</v>
      </c>
      <c r="J389" t="s">
        <v>128</v>
      </c>
      <c r="K389" t="s">
        <v>153</v>
      </c>
      <c r="L389" t="s">
        <v>143</v>
      </c>
      <c r="M389" s="5">
        <v>531</v>
      </c>
    </row>
    <row r="390" spans="1:13" x14ac:dyDescent="0.15">
      <c r="A390" s="2">
        <v>45822</v>
      </c>
      <c r="B390" s="3">
        <f t="shared" si="20"/>
        <v>2025</v>
      </c>
      <c r="C390" t="str">
        <f t="shared" si="18"/>
        <v>2024-2025</v>
      </c>
      <c r="D390" t="s">
        <v>160</v>
      </c>
      <c r="E390" t="s">
        <v>77</v>
      </c>
      <c r="F390" t="str">
        <f t="shared" si="19"/>
        <v>Victoria</v>
      </c>
      <c r="G390" t="s">
        <v>26</v>
      </c>
      <c r="H390">
        <v>3018</v>
      </c>
      <c r="I390" t="s">
        <v>11</v>
      </c>
      <c r="J390" t="s">
        <v>126</v>
      </c>
      <c r="K390" t="s">
        <v>150</v>
      </c>
      <c r="L390" t="s">
        <v>140</v>
      </c>
      <c r="M390" s="5">
        <v>479</v>
      </c>
    </row>
    <row r="391" spans="1:13" x14ac:dyDescent="0.15">
      <c r="A391" s="2">
        <v>45609</v>
      </c>
      <c r="B391" s="3">
        <f t="shared" si="20"/>
        <v>2025</v>
      </c>
      <c r="C391" t="str">
        <f t="shared" si="18"/>
        <v>2024-2025</v>
      </c>
      <c r="D391" t="s">
        <v>160</v>
      </c>
      <c r="E391" t="s">
        <v>83</v>
      </c>
      <c r="F391" t="str">
        <f t="shared" si="19"/>
        <v>Victoria</v>
      </c>
      <c r="G391" t="s">
        <v>26</v>
      </c>
      <c r="H391">
        <v>3551</v>
      </c>
      <c r="I391" t="s">
        <v>11</v>
      </c>
      <c r="J391" t="s">
        <v>127</v>
      </c>
      <c r="K391" t="s">
        <v>153</v>
      </c>
      <c r="L391" t="s">
        <v>143</v>
      </c>
      <c r="M391" s="5">
        <v>175</v>
      </c>
    </row>
    <row r="392" spans="1:13" x14ac:dyDescent="0.15">
      <c r="A392" s="2">
        <v>45901</v>
      </c>
      <c r="B392" s="3">
        <f t="shared" si="20"/>
        <v>2026</v>
      </c>
      <c r="C392" t="str">
        <f t="shared" si="18"/>
        <v>2025-2026</v>
      </c>
      <c r="D392" t="s">
        <v>160</v>
      </c>
      <c r="E392" t="s">
        <v>90</v>
      </c>
      <c r="F392" t="str">
        <f t="shared" si="19"/>
        <v>New South Wales</v>
      </c>
      <c r="G392" t="s">
        <v>10</v>
      </c>
      <c r="H392">
        <v>2650</v>
      </c>
      <c r="I392" t="s">
        <v>11</v>
      </c>
      <c r="J392" t="s">
        <v>130</v>
      </c>
      <c r="K392" t="s">
        <v>157</v>
      </c>
      <c r="L392" t="s">
        <v>147</v>
      </c>
      <c r="M392" s="5">
        <v>325</v>
      </c>
    </row>
    <row r="393" spans="1:13" x14ac:dyDescent="0.15">
      <c r="A393" s="2">
        <v>45959</v>
      </c>
      <c r="B393" s="3">
        <f t="shared" si="20"/>
        <v>2026</v>
      </c>
      <c r="C393" t="str">
        <f t="shared" si="18"/>
        <v>2025-2026</v>
      </c>
      <c r="D393" t="s">
        <v>160</v>
      </c>
      <c r="E393" t="s">
        <v>77</v>
      </c>
      <c r="F393" t="str">
        <f t="shared" si="19"/>
        <v>Victoria</v>
      </c>
      <c r="G393" t="s">
        <v>26</v>
      </c>
      <c r="H393">
        <v>3018</v>
      </c>
      <c r="I393" t="s">
        <v>11</v>
      </c>
      <c r="J393" t="s">
        <v>126</v>
      </c>
      <c r="K393" t="s">
        <v>151</v>
      </c>
      <c r="L393" t="s">
        <v>141</v>
      </c>
      <c r="M393" s="5">
        <v>343</v>
      </c>
    </row>
    <row r="394" spans="1:13" x14ac:dyDescent="0.15">
      <c r="A394" s="2">
        <v>45799</v>
      </c>
      <c r="B394" s="3">
        <f t="shared" si="20"/>
        <v>2025</v>
      </c>
      <c r="C394" t="str">
        <f t="shared" si="18"/>
        <v>2024-2025</v>
      </c>
      <c r="D394" t="s">
        <v>160</v>
      </c>
      <c r="E394" t="s">
        <v>60</v>
      </c>
      <c r="F394" t="str">
        <f t="shared" si="19"/>
        <v>Queensland</v>
      </c>
      <c r="G394" t="s">
        <v>19</v>
      </c>
      <c r="H394">
        <v>4655</v>
      </c>
      <c r="I394" t="s">
        <v>11</v>
      </c>
      <c r="J394" t="s">
        <v>136</v>
      </c>
      <c r="K394" t="s">
        <v>151</v>
      </c>
      <c r="L394" t="s">
        <v>141</v>
      </c>
      <c r="M394" s="5">
        <v>472</v>
      </c>
    </row>
    <row r="395" spans="1:13" x14ac:dyDescent="0.15">
      <c r="A395" s="2">
        <v>45841</v>
      </c>
      <c r="B395" s="3">
        <f t="shared" si="20"/>
        <v>2026</v>
      </c>
      <c r="C395" t="str">
        <f t="shared" si="18"/>
        <v>2025-2026</v>
      </c>
      <c r="D395" t="s">
        <v>160</v>
      </c>
      <c r="E395" t="s">
        <v>63</v>
      </c>
      <c r="F395" t="str">
        <f t="shared" si="19"/>
        <v>Queensland</v>
      </c>
      <c r="G395" t="s">
        <v>19</v>
      </c>
      <c r="H395">
        <v>4068</v>
      </c>
      <c r="I395" t="s">
        <v>11</v>
      </c>
      <c r="J395" t="s">
        <v>129</v>
      </c>
      <c r="K395" t="s">
        <v>150</v>
      </c>
      <c r="L395" t="s">
        <v>140</v>
      </c>
      <c r="M395" s="5">
        <v>788</v>
      </c>
    </row>
    <row r="396" spans="1:13" x14ac:dyDescent="0.15">
      <c r="A396" s="2">
        <v>45879</v>
      </c>
      <c r="B396" s="3">
        <f t="shared" si="20"/>
        <v>2026</v>
      </c>
      <c r="C396" t="str">
        <f t="shared" si="18"/>
        <v>2025-2026</v>
      </c>
      <c r="D396" t="s">
        <v>160</v>
      </c>
      <c r="E396" t="s">
        <v>84</v>
      </c>
      <c r="F396" t="str">
        <f t="shared" si="19"/>
        <v>Western Australia</v>
      </c>
      <c r="G396" t="s">
        <v>28</v>
      </c>
      <c r="H396">
        <v>6280</v>
      </c>
      <c r="I396" t="s">
        <v>11</v>
      </c>
      <c r="J396" t="s">
        <v>133</v>
      </c>
      <c r="K396" t="s">
        <v>153</v>
      </c>
      <c r="L396" t="s">
        <v>143</v>
      </c>
      <c r="M396" s="5">
        <v>228</v>
      </c>
    </row>
    <row r="397" spans="1:13" x14ac:dyDescent="0.15">
      <c r="A397" s="2">
        <v>45782</v>
      </c>
      <c r="B397" s="3">
        <f t="shared" si="20"/>
        <v>2025</v>
      </c>
      <c r="C397" t="str">
        <f t="shared" si="18"/>
        <v>2024-2025</v>
      </c>
      <c r="D397" t="s">
        <v>160</v>
      </c>
      <c r="E397" t="s">
        <v>48</v>
      </c>
      <c r="F397" t="str">
        <f t="shared" si="19"/>
        <v>Western Australia</v>
      </c>
      <c r="G397" t="s">
        <v>28</v>
      </c>
      <c r="H397">
        <v>6450</v>
      </c>
      <c r="I397" t="s">
        <v>11</v>
      </c>
      <c r="J397" t="s">
        <v>139</v>
      </c>
      <c r="K397" t="s">
        <v>153</v>
      </c>
      <c r="L397" t="s">
        <v>143</v>
      </c>
      <c r="M397" s="5">
        <v>302</v>
      </c>
    </row>
    <row r="398" spans="1:13" x14ac:dyDescent="0.15">
      <c r="A398" s="2">
        <v>45818</v>
      </c>
      <c r="B398" s="3">
        <f t="shared" si="20"/>
        <v>2025</v>
      </c>
      <c r="C398" t="str">
        <f t="shared" si="18"/>
        <v>2024-2025</v>
      </c>
      <c r="D398" t="s">
        <v>160</v>
      </c>
      <c r="E398" t="s">
        <v>25</v>
      </c>
      <c r="F398" t="str">
        <f t="shared" si="19"/>
        <v>Victoria</v>
      </c>
      <c r="G398" t="s">
        <v>26</v>
      </c>
      <c r="H398">
        <v>3066</v>
      </c>
      <c r="I398" t="s">
        <v>11</v>
      </c>
      <c r="J398" t="s">
        <v>126</v>
      </c>
      <c r="K398" t="s">
        <v>151</v>
      </c>
      <c r="L398" t="s">
        <v>141</v>
      </c>
      <c r="M398" s="5">
        <v>704</v>
      </c>
    </row>
    <row r="399" spans="1:13" x14ac:dyDescent="0.15">
      <c r="A399" s="2">
        <v>45749</v>
      </c>
      <c r="B399" s="3">
        <f t="shared" si="20"/>
        <v>2025</v>
      </c>
      <c r="C399" t="str">
        <f t="shared" si="18"/>
        <v>2024-2025</v>
      </c>
      <c r="D399" t="s">
        <v>160</v>
      </c>
      <c r="E399" t="s">
        <v>9</v>
      </c>
      <c r="F399" t="str">
        <f t="shared" si="19"/>
        <v>New South Wales</v>
      </c>
      <c r="G399" t="s">
        <v>10</v>
      </c>
      <c r="H399">
        <v>2067</v>
      </c>
      <c r="I399" t="s">
        <v>11</v>
      </c>
      <c r="J399" t="s">
        <v>124</v>
      </c>
      <c r="K399" t="s">
        <v>156</v>
      </c>
      <c r="L399" t="s">
        <v>146</v>
      </c>
      <c r="M399" s="5">
        <v>493</v>
      </c>
    </row>
    <row r="400" spans="1:13" x14ac:dyDescent="0.15">
      <c r="A400" s="2">
        <v>45796</v>
      </c>
      <c r="B400" s="3">
        <f t="shared" si="20"/>
        <v>2025</v>
      </c>
      <c r="C400" t="str">
        <f t="shared" si="18"/>
        <v>2024-2025</v>
      </c>
      <c r="D400" t="s">
        <v>161</v>
      </c>
      <c r="E400" t="s">
        <v>54</v>
      </c>
      <c r="F400" t="str">
        <f t="shared" si="19"/>
        <v>New South Wales</v>
      </c>
      <c r="G400" t="s">
        <v>10</v>
      </c>
      <c r="H400">
        <v>2750</v>
      </c>
      <c r="I400" t="s">
        <v>11</v>
      </c>
      <c r="J400" t="s">
        <v>130</v>
      </c>
      <c r="K400" t="s">
        <v>156</v>
      </c>
      <c r="L400" t="s">
        <v>146</v>
      </c>
      <c r="M400" s="5">
        <v>304</v>
      </c>
    </row>
    <row r="401" spans="1:13" x14ac:dyDescent="0.15">
      <c r="A401" s="2">
        <v>45969</v>
      </c>
      <c r="B401" s="3">
        <f t="shared" si="20"/>
        <v>2026</v>
      </c>
      <c r="C401" t="str">
        <f t="shared" si="18"/>
        <v>2025-2026</v>
      </c>
      <c r="D401" t="s">
        <v>160</v>
      </c>
      <c r="E401" t="s">
        <v>106</v>
      </c>
      <c r="F401" t="str">
        <f t="shared" si="19"/>
        <v>Queensland</v>
      </c>
      <c r="G401" t="s">
        <v>19</v>
      </c>
      <c r="H401">
        <v>4558</v>
      </c>
      <c r="I401" t="s">
        <v>11</v>
      </c>
      <c r="J401" t="s">
        <v>134</v>
      </c>
      <c r="K401" t="s">
        <v>155</v>
      </c>
      <c r="L401" t="s">
        <v>145</v>
      </c>
      <c r="M401" s="5">
        <v>492</v>
      </c>
    </row>
    <row r="402" spans="1:13" x14ac:dyDescent="0.15">
      <c r="A402" s="2">
        <v>45435</v>
      </c>
      <c r="B402" s="3">
        <f t="shared" si="20"/>
        <v>2024</v>
      </c>
      <c r="C402" t="str">
        <f t="shared" si="18"/>
        <v>2023-2024</v>
      </c>
      <c r="D402" t="s">
        <v>160</v>
      </c>
      <c r="E402" t="s">
        <v>22</v>
      </c>
      <c r="F402" t="str">
        <f t="shared" si="19"/>
        <v>New South Wales</v>
      </c>
      <c r="G402" t="s">
        <v>10</v>
      </c>
      <c r="H402">
        <v>2116</v>
      </c>
      <c r="I402" t="s">
        <v>11</v>
      </c>
      <c r="J402" t="s">
        <v>123</v>
      </c>
      <c r="K402" t="s">
        <v>155</v>
      </c>
      <c r="L402" t="s">
        <v>145</v>
      </c>
      <c r="M402" s="5">
        <v>744</v>
      </c>
    </row>
    <row r="403" spans="1:13" x14ac:dyDescent="0.15">
      <c r="A403" s="2">
        <v>45463</v>
      </c>
      <c r="B403" s="3">
        <f t="shared" si="20"/>
        <v>2024</v>
      </c>
      <c r="C403" t="str">
        <f t="shared" si="18"/>
        <v>2023-2024</v>
      </c>
      <c r="D403" t="s">
        <v>160</v>
      </c>
      <c r="E403" t="s">
        <v>56</v>
      </c>
      <c r="F403" t="str">
        <f t="shared" si="19"/>
        <v>Queensland</v>
      </c>
      <c r="G403" t="s">
        <v>19</v>
      </c>
      <c r="H403">
        <v>4883</v>
      </c>
      <c r="I403" t="s">
        <v>11</v>
      </c>
      <c r="J403" t="s">
        <v>131</v>
      </c>
      <c r="K403" t="s">
        <v>156</v>
      </c>
      <c r="L403" t="s">
        <v>146</v>
      </c>
      <c r="M403" s="5">
        <v>461</v>
      </c>
    </row>
    <row r="404" spans="1:13" x14ac:dyDescent="0.15">
      <c r="A404" s="2">
        <v>45395</v>
      </c>
      <c r="B404" s="3">
        <f t="shared" si="20"/>
        <v>2024</v>
      </c>
      <c r="C404" t="str">
        <f t="shared" si="18"/>
        <v>2023-2024</v>
      </c>
      <c r="D404" t="s">
        <v>160</v>
      </c>
      <c r="E404" t="s">
        <v>103</v>
      </c>
      <c r="F404" t="str">
        <f t="shared" si="19"/>
        <v>Victoria</v>
      </c>
      <c r="G404" t="s">
        <v>26</v>
      </c>
      <c r="H404">
        <v>3550</v>
      </c>
      <c r="I404" t="s">
        <v>11</v>
      </c>
      <c r="J404" t="s">
        <v>127</v>
      </c>
      <c r="K404" t="s">
        <v>155</v>
      </c>
      <c r="L404" t="s">
        <v>145</v>
      </c>
      <c r="M404" s="5">
        <v>748</v>
      </c>
    </row>
    <row r="405" spans="1:13" x14ac:dyDescent="0.15">
      <c r="A405" s="2">
        <v>45724</v>
      </c>
      <c r="B405" s="3">
        <f t="shared" si="20"/>
        <v>2025</v>
      </c>
      <c r="C405" t="str">
        <f t="shared" si="18"/>
        <v>2024-2025</v>
      </c>
      <c r="D405" t="s">
        <v>160</v>
      </c>
      <c r="E405" t="s">
        <v>103</v>
      </c>
      <c r="F405" t="str">
        <f t="shared" si="19"/>
        <v>Victoria</v>
      </c>
      <c r="G405" t="s">
        <v>26</v>
      </c>
      <c r="H405">
        <v>3550</v>
      </c>
      <c r="I405" t="s">
        <v>11</v>
      </c>
      <c r="J405" t="s">
        <v>127</v>
      </c>
      <c r="K405" t="s">
        <v>154</v>
      </c>
      <c r="L405" t="s">
        <v>144</v>
      </c>
      <c r="M405" s="5">
        <v>241</v>
      </c>
    </row>
    <row r="406" spans="1:13" x14ac:dyDescent="0.15">
      <c r="A406" s="2">
        <v>45791</v>
      </c>
      <c r="B406" s="3">
        <f t="shared" si="20"/>
        <v>2025</v>
      </c>
      <c r="C406" t="str">
        <f t="shared" si="18"/>
        <v>2024-2025</v>
      </c>
      <c r="D406" t="s">
        <v>160</v>
      </c>
      <c r="E406" t="s">
        <v>108</v>
      </c>
      <c r="F406" t="str">
        <f t="shared" si="19"/>
        <v>Tasmania</v>
      </c>
      <c r="G406" t="s">
        <v>43</v>
      </c>
      <c r="H406">
        <v>7320</v>
      </c>
      <c r="I406" t="s">
        <v>11</v>
      </c>
      <c r="J406" t="s">
        <v>128</v>
      </c>
      <c r="K406" t="s">
        <v>157</v>
      </c>
      <c r="L406" t="s">
        <v>147</v>
      </c>
      <c r="M406" s="5">
        <v>394</v>
      </c>
    </row>
    <row r="407" spans="1:13" x14ac:dyDescent="0.15">
      <c r="A407" s="2">
        <v>46019</v>
      </c>
      <c r="B407" s="3">
        <f t="shared" si="20"/>
        <v>2026</v>
      </c>
      <c r="C407" t="str">
        <f t="shared" si="18"/>
        <v>2025-2026</v>
      </c>
      <c r="D407" t="s">
        <v>161</v>
      </c>
      <c r="E407" t="s">
        <v>69</v>
      </c>
      <c r="F407" t="str">
        <f t="shared" si="19"/>
        <v>Victoria</v>
      </c>
      <c r="G407" t="s">
        <v>26</v>
      </c>
      <c r="H407">
        <v>3148</v>
      </c>
      <c r="I407" t="s">
        <v>11</v>
      </c>
      <c r="J407" t="s">
        <v>125</v>
      </c>
      <c r="K407" t="s">
        <v>155</v>
      </c>
      <c r="L407" t="s">
        <v>145</v>
      </c>
      <c r="M407" s="5">
        <v>659</v>
      </c>
    </row>
    <row r="408" spans="1:13" x14ac:dyDescent="0.15">
      <c r="A408" s="2">
        <v>45865</v>
      </c>
      <c r="B408" s="3">
        <f t="shared" si="20"/>
        <v>2026</v>
      </c>
      <c r="C408" t="str">
        <f t="shared" si="18"/>
        <v>2025-2026</v>
      </c>
      <c r="D408" t="s">
        <v>161</v>
      </c>
      <c r="E408" t="s">
        <v>9</v>
      </c>
      <c r="F408" t="str">
        <f t="shared" si="19"/>
        <v>New South Wales</v>
      </c>
      <c r="G408" t="s">
        <v>10</v>
      </c>
      <c r="H408">
        <v>2067</v>
      </c>
      <c r="I408" t="s">
        <v>11</v>
      </c>
      <c r="J408" t="s">
        <v>124</v>
      </c>
      <c r="K408" t="s">
        <v>155</v>
      </c>
      <c r="L408" t="s">
        <v>145</v>
      </c>
      <c r="M408" s="5">
        <v>737</v>
      </c>
    </row>
    <row r="409" spans="1:13" x14ac:dyDescent="0.15">
      <c r="A409" s="2">
        <v>45748</v>
      </c>
      <c r="B409" s="3">
        <f t="shared" si="20"/>
        <v>2025</v>
      </c>
      <c r="C409" t="str">
        <f t="shared" si="18"/>
        <v>2024-2025</v>
      </c>
      <c r="D409" t="s">
        <v>160</v>
      </c>
      <c r="E409" t="s">
        <v>87</v>
      </c>
      <c r="F409" t="str">
        <f t="shared" si="19"/>
        <v>New South Wales</v>
      </c>
      <c r="G409" t="s">
        <v>10</v>
      </c>
      <c r="H409">
        <v>2158</v>
      </c>
      <c r="I409" t="s">
        <v>11</v>
      </c>
      <c r="J409" t="s">
        <v>123</v>
      </c>
      <c r="K409" t="s">
        <v>153</v>
      </c>
      <c r="L409" t="s">
        <v>143</v>
      </c>
      <c r="M409" s="5">
        <v>194</v>
      </c>
    </row>
    <row r="410" spans="1:13" x14ac:dyDescent="0.15">
      <c r="A410" s="2">
        <v>45708</v>
      </c>
      <c r="B410" s="3">
        <f t="shared" si="20"/>
        <v>2025</v>
      </c>
      <c r="C410" t="str">
        <f t="shared" si="18"/>
        <v>2024-2025</v>
      </c>
      <c r="D410" t="s">
        <v>160</v>
      </c>
      <c r="E410" t="s">
        <v>99</v>
      </c>
      <c r="F410" t="str">
        <f t="shared" si="19"/>
        <v>Western Australia</v>
      </c>
      <c r="G410" t="s">
        <v>28</v>
      </c>
      <c r="H410">
        <v>6530</v>
      </c>
      <c r="I410" t="s">
        <v>11</v>
      </c>
      <c r="J410" t="s">
        <v>139</v>
      </c>
      <c r="K410" t="s">
        <v>152</v>
      </c>
      <c r="L410" t="s">
        <v>142</v>
      </c>
      <c r="M410" s="5">
        <v>473</v>
      </c>
    </row>
    <row r="411" spans="1:13" x14ac:dyDescent="0.15">
      <c r="A411" s="2">
        <v>45572</v>
      </c>
      <c r="B411" s="3">
        <f t="shared" si="20"/>
        <v>2025</v>
      </c>
      <c r="C411" t="str">
        <f t="shared" si="18"/>
        <v>2024-2025</v>
      </c>
      <c r="D411" t="s">
        <v>160</v>
      </c>
      <c r="E411" t="s">
        <v>88</v>
      </c>
      <c r="F411" t="str">
        <f t="shared" si="19"/>
        <v>Queensland</v>
      </c>
      <c r="G411" t="s">
        <v>19</v>
      </c>
      <c r="H411">
        <v>4570</v>
      </c>
      <c r="I411" t="s">
        <v>11</v>
      </c>
      <c r="J411" t="s">
        <v>134</v>
      </c>
      <c r="K411" t="s">
        <v>156</v>
      </c>
      <c r="L411" t="s">
        <v>146</v>
      </c>
      <c r="M411" s="5">
        <v>372</v>
      </c>
    </row>
    <row r="412" spans="1:13" x14ac:dyDescent="0.15">
      <c r="A412" s="2">
        <v>45543</v>
      </c>
      <c r="B412" s="3">
        <f t="shared" si="20"/>
        <v>2025</v>
      </c>
      <c r="C412" t="str">
        <f t="shared" si="18"/>
        <v>2024-2025</v>
      </c>
      <c r="D412" t="s">
        <v>160</v>
      </c>
      <c r="E412" t="s">
        <v>46</v>
      </c>
      <c r="F412" t="str">
        <f t="shared" si="19"/>
        <v>South Australia</v>
      </c>
      <c r="G412" t="s">
        <v>17</v>
      </c>
      <c r="H412">
        <v>5043</v>
      </c>
      <c r="I412" t="s">
        <v>11</v>
      </c>
      <c r="J412" t="s">
        <v>132</v>
      </c>
      <c r="K412" t="s">
        <v>151</v>
      </c>
      <c r="L412" t="s">
        <v>141</v>
      </c>
      <c r="M412" s="5">
        <v>648</v>
      </c>
    </row>
    <row r="413" spans="1:13" x14ac:dyDescent="0.15">
      <c r="A413" s="2">
        <v>45815</v>
      </c>
      <c r="B413" s="3">
        <f t="shared" si="20"/>
        <v>2025</v>
      </c>
      <c r="C413" t="str">
        <f t="shared" si="18"/>
        <v>2024-2025</v>
      </c>
      <c r="D413" t="s">
        <v>160</v>
      </c>
      <c r="E413" t="s">
        <v>46</v>
      </c>
      <c r="F413" t="str">
        <f t="shared" si="19"/>
        <v>South Australia</v>
      </c>
      <c r="G413" t="s">
        <v>17</v>
      </c>
      <c r="H413">
        <v>5043</v>
      </c>
      <c r="I413" t="s">
        <v>11</v>
      </c>
      <c r="J413" t="s">
        <v>132</v>
      </c>
      <c r="K413" t="s">
        <v>155</v>
      </c>
      <c r="L413" t="s">
        <v>145</v>
      </c>
      <c r="M413" s="5">
        <v>331</v>
      </c>
    </row>
    <row r="414" spans="1:13" x14ac:dyDescent="0.15">
      <c r="A414" s="2">
        <v>45801</v>
      </c>
      <c r="B414" s="3">
        <f t="shared" si="20"/>
        <v>2025</v>
      </c>
      <c r="C414" t="str">
        <f t="shared" si="18"/>
        <v>2024-2025</v>
      </c>
      <c r="D414" t="s">
        <v>161</v>
      </c>
      <c r="E414" t="s">
        <v>20</v>
      </c>
      <c r="F414" t="str">
        <f t="shared" si="19"/>
        <v>South Australia</v>
      </c>
      <c r="G414" t="s">
        <v>17</v>
      </c>
      <c r="H414">
        <v>5607</v>
      </c>
      <c r="I414" t="s">
        <v>11</v>
      </c>
      <c r="J414" t="s">
        <v>137</v>
      </c>
      <c r="K414" t="s">
        <v>155</v>
      </c>
      <c r="L414" t="s">
        <v>145</v>
      </c>
      <c r="M414" s="5">
        <v>403</v>
      </c>
    </row>
    <row r="415" spans="1:13" x14ac:dyDescent="0.15">
      <c r="A415" s="2">
        <v>45945</v>
      </c>
      <c r="B415" s="3">
        <f t="shared" si="20"/>
        <v>2026</v>
      </c>
      <c r="C415" t="str">
        <f t="shared" si="18"/>
        <v>2025-2026</v>
      </c>
      <c r="D415" t="s">
        <v>160</v>
      </c>
      <c r="E415" t="s">
        <v>89</v>
      </c>
      <c r="F415" t="str">
        <f t="shared" si="19"/>
        <v>Queensland</v>
      </c>
      <c r="G415" t="s">
        <v>19</v>
      </c>
      <c r="H415">
        <v>4700</v>
      </c>
      <c r="I415" t="s">
        <v>11</v>
      </c>
      <c r="J415" t="s">
        <v>136</v>
      </c>
      <c r="K415" t="s">
        <v>155</v>
      </c>
      <c r="L415" t="s">
        <v>145</v>
      </c>
      <c r="M415" s="5">
        <v>758</v>
      </c>
    </row>
    <row r="416" spans="1:13" x14ac:dyDescent="0.15">
      <c r="A416" s="2">
        <v>45660</v>
      </c>
      <c r="B416" s="3">
        <f t="shared" si="20"/>
        <v>2025</v>
      </c>
      <c r="C416" t="str">
        <f t="shared" si="18"/>
        <v>2024-2025</v>
      </c>
      <c r="D416" t="s">
        <v>160</v>
      </c>
      <c r="E416" t="s">
        <v>61</v>
      </c>
      <c r="F416" t="str">
        <f t="shared" si="19"/>
        <v>Victoria</v>
      </c>
      <c r="G416" t="s">
        <v>26</v>
      </c>
      <c r="H416">
        <v>3179</v>
      </c>
      <c r="I416" t="s">
        <v>11</v>
      </c>
      <c r="J416" t="s">
        <v>125</v>
      </c>
      <c r="K416" t="s">
        <v>151</v>
      </c>
      <c r="L416" t="s">
        <v>141</v>
      </c>
      <c r="M416" s="5">
        <v>41</v>
      </c>
    </row>
    <row r="417" spans="1:13" x14ac:dyDescent="0.15">
      <c r="A417" s="2">
        <v>45987</v>
      </c>
      <c r="B417" s="3">
        <f t="shared" si="20"/>
        <v>2026</v>
      </c>
      <c r="C417" t="str">
        <f t="shared" si="18"/>
        <v>2025-2026</v>
      </c>
      <c r="D417" t="s">
        <v>161</v>
      </c>
      <c r="E417" t="s">
        <v>82</v>
      </c>
      <c r="F417" t="str">
        <f t="shared" si="19"/>
        <v>Queensland</v>
      </c>
      <c r="G417" t="s">
        <v>19</v>
      </c>
      <c r="H417">
        <v>4215</v>
      </c>
      <c r="I417" t="s">
        <v>11</v>
      </c>
      <c r="J417" t="s">
        <v>122</v>
      </c>
      <c r="K417" t="s">
        <v>155</v>
      </c>
      <c r="L417" t="s">
        <v>145</v>
      </c>
      <c r="M417" s="5">
        <v>392</v>
      </c>
    </row>
    <row r="418" spans="1:13" x14ac:dyDescent="0.15">
      <c r="A418" s="2">
        <v>45297</v>
      </c>
      <c r="B418" s="3">
        <f t="shared" si="20"/>
        <v>2024</v>
      </c>
      <c r="C418" t="str">
        <f t="shared" si="18"/>
        <v>2023-2024</v>
      </c>
      <c r="D418" t="s">
        <v>160</v>
      </c>
      <c r="E418" t="s">
        <v>29</v>
      </c>
      <c r="F418" t="str">
        <f t="shared" si="19"/>
        <v>Queensland</v>
      </c>
      <c r="G418" t="s">
        <v>19</v>
      </c>
      <c r="H418">
        <v>4703</v>
      </c>
      <c r="I418" t="s">
        <v>11</v>
      </c>
      <c r="J418" t="s">
        <v>136</v>
      </c>
      <c r="K418" t="s">
        <v>155</v>
      </c>
      <c r="L418" t="s">
        <v>145</v>
      </c>
      <c r="M418" s="5">
        <v>231</v>
      </c>
    </row>
    <row r="419" spans="1:13" x14ac:dyDescent="0.15">
      <c r="A419" s="2">
        <v>45591</v>
      </c>
      <c r="B419" s="3">
        <f t="shared" si="20"/>
        <v>2025</v>
      </c>
      <c r="C419" t="str">
        <f t="shared" si="18"/>
        <v>2024-2025</v>
      </c>
      <c r="D419" t="s">
        <v>160</v>
      </c>
      <c r="E419" t="s">
        <v>66</v>
      </c>
      <c r="F419" t="str">
        <f t="shared" si="19"/>
        <v>Western Australia</v>
      </c>
      <c r="G419" t="s">
        <v>28</v>
      </c>
      <c r="H419">
        <v>6330</v>
      </c>
      <c r="I419" t="s">
        <v>11</v>
      </c>
      <c r="J419" t="s">
        <v>133</v>
      </c>
      <c r="K419" t="s">
        <v>154</v>
      </c>
      <c r="L419" t="s">
        <v>144</v>
      </c>
      <c r="M419" s="5">
        <v>154</v>
      </c>
    </row>
    <row r="420" spans="1:13" x14ac:dyDescent="0.15">
      <c r="A420" s="2">
        <v>45861</v>
      </c>
      <c r="B420" s="3">
        <f t="shared" si="20"/>
        <v>2026</v>
      </c>
      <c r="C420" t="str">
        <f t="shared" si="18"/>
        <v>2025-2026</v>
      </c>
      <c r="D420" t="s">
        <v>160</v>
      </c>
      <c r="E420" t="s">
        <v>66</v>
      </c>
      <c r="F420" t="str">
        <f t="shared" si="19"/>
        <v>Western Australia</v>
      </c>
      <c r="G420" t="s">
        <v>28</v>
      </c>
      <c r="H420">
        <v>6330</v>
      </c>
      <c r="I420" t="s">
        <v>11</v>
      </c>
      <c r="J420" t="s">
        <v>133</v>
      </c>
      <c r="K420" t="s">
        <v>159</v>
      </c>
      <c r="L420" t="s">
        <v>149</v>
      </c>
      <c r="M420" s="5">
        <v>255</v>
      </c>
    </row>
    <row r="421" spans="1:13" x14ac:dyDescent="0.15">
      <c r="A421" s="2">
        <v>45960</v>
      </c>
      <c r="B421" s="3">
        <f t="shared" si="20"/>
        <v>2026</v>
      </c>
      <c r="C421" t="str">
        <f t="shared" si="18"/>
        <v>2025-2026</v>
      </c>
      <c r="D421" t="s">
        <v>160</v>
      </c>
      <c r="E421" t="s">
        <v>114</v>
      </c>
      <c r="F421" t="str">
        <f t="shared" si="19"/>
        <v>Victoria</v>
      </c>
      <c r="G421" t="s">
        <v>26</v>
      </c>
      <c r="H421">
        <v>3353</v>
      </c>
      <c r="I421" t="s">
        <v>11</v>
      </c>
      <c r="J421" t="s">
        <v>127</v>
      </c>
      <c r="K421" t="s">
        <v>154</v>
      </c>
      <c r="L421" t="s">
        <v>144</v>
      </c>
      <c r="M421" s="5">
        <v>690</v>
      </c>
    </row>
    <row r="422" spans="1:13" x14ac:dyDescent="0.15">
      <c r="A422" s="2">
        <v>45332</v>
      </c>
      <c r="B422" s="3">
        <f t="shared" si="20"/>
        <v>2024</v>
      </c>
      <c r="C422" t="str">
        <f t="shared" si="18"/>
        <v>2023-2024</v>
      </c>
      <c r="D422" t="s">
        <v>161</v>
      </c>
      <c r="E422" t="s">
        <v>12</v>
      </c>
      <c r="F422" t="str">
        <f t="shared" si="19"/>
        <v>New South Wales</v>
      </c>
      <c r="G422" t="s">
        <v>10</v>
      </c>
      <c r="H422">
        <v>2795</v>
      </c>
      <c r="I422" t="s">
        <v>11</v>
      </c>
      <c r="J422" t="s">
        <v>130</v>
      </c>
      <c r="K422" t="s">
        <v>153</v>
      </c>
      <c r="L422" t="s">
        <v>143</v>
      </c>
      <c r="M422" s="5">
        <v>749</v>
      </c>
    </row>
    <row r="423" spans="1:13" x14ac:dyDescent="0.15">
      <c r="A423" s="2">
        <v>45535</v>
      </c>
      <c r="B423" s="3">
        <f t="shared" si="20"/>
        <v>2025</v>
      </c>
      <c r="C423" t="str">
        <f t="shared" si="18"/>
        <v>2024-2025</v>
      </c>
      <c r="D423" t="s">
        <v>160</v>
      </c>
      <c r="E423" t="s">
        <v>85</v>
      </c>
      <c r="F423" t="str">
        <f t="shared" si="19"/>
        <v>Western Australia</v>
      </c>
      <c r="G423" t="s">
        <v>28</v>
      </c>
      <c r="H423">
        <v>6725</v>
      </c>
      <c r="I423" t="s">
        <v>11</v>
      </c>
      <c r="J423" t="s">
        <v>139</v>
      </c>
      <c r="K423" t="s">
        <v>157</v>
      </c>
      <c r="L423" t="s">
        <v>147</v>
      </c>
      <c r="M423" s="5">
        <v>736</v>
      </c>
    </row>
    <row r="424" spans="1:13" x14ac:dyDescent="0.15">
      <c r="A424" s="2">
        <v>45831</v>
      </c>
      <c r="B424" s="3">
        <f t="shared" si="20"/>
        <v>2025</v>
      </c>
      <c r="C424" t="str">
        <f t="shared" si="18"/>
        <v>2024-2025</v>
      </c>
      <c r="D424" t="s">
        <v>161</v>
      </c>
      <c r="E424" t="s">
        <v>72</v>
      </c>
      <c r="F424" t="str">
        <f t="shared" si="19"/>
        <v>Queensland</v>
      </c>
      <c r="G424" t="s">
        <v>19</v>
      </c>
      <c r="H424">
        <v>4870</v>
      </c>
      <c r="I424" t="s">
        <v>11</v>
      </c>
      <c r="J424" t="s">
        <v>131</v>
      </c>
      <c r="K424" t="s">
        <v>150</v>
      </c>
      <c r="L424" t="s">
        <v>140</v>
      </c>
      <c r="M424" s="5">
        <v>41</v>
      </c>
    </row>
    <row r="425" spans="1:13" x14ac:dyDescent="0.15">
      <c r="A425" s="2">
        <v>45618</v>
      </c>
      <c r="B425" s="3">
        <f t="shared" si="20"/>
        <v>2025</v>
      </c>
      <c r="C425" t="str">
        <f t="shared" si="18"/>
        <v>2024-2025</v>
      </c>
      <c r="D425" t="s">
        <v>161</v>
      </c>
      <c r="E425" t="s">
        <v>94</v>
      </c>
      <c r="F425" t="str">
        <f t="shared" si="19"/>
        <v>Queensland</v>
      </c>
      <c r="G425" t="s">
        <v>19</v>
      </c>
      <c r="H425">
        <v>4551</v>
      </c>
      <c r="I425" t="s">
        <v>11</v>
      </c>
      <c r="J425" t="s">
        <v>134</v>
      </c>
      <c r="K425" t="s">
        <v>152</v>
      </c>
      <c r="L425" t="s">
        <v>142</v>
      </c>
      <c r="M425" s="5">
        <v>499</v>
      </c>
    </row>
    <row r="426" spans="1:13" x14ac:dyDescent="0.15">
      <c r="A426" s="2">
        <v>45580</v>
      </c>
      <c r="B426" s="3">
        <f t="shared" si="20"/>
        <v>2025</v>
      </c>
      <c r="C426" t="str">
        <f t="shared" si="18"/>
        <v>2024-2025</v>
      </c>
      <c r="D426" t="s">
        <v>160</v>
      </c>
      <c r="E426" t="s">
        <v>34</v>
      </c>
      <c r="F426" t="str">
        <f t="shared" si="19"/>
        <v>New South Wales</v>
      </c>
      <c r="G426" t="s">
        <v>10</v>
      </c>
      <c r="H426">
        <v>2560</v>
      </c>
      <c r="I426" t="s">
        <v>11</v>
      </c>
      <c r="J426" t="s">
        <v>121</v>
      </c>
      <c r="K426" t="s">
        <v>152</v>
      </c>
      <c r="L426" t="s">
        <v>142</v>
      </c>
      <c r="M426" s="5">
        <v>156</v>
      </c>
    </row>
    <row r="427" spans="1:13" x14ac:dyDescent="0.15">
      <c r="A427" s="2">
        <v>45337</v>
      </c>
      <c r="B427" s="3">
        <f t="shared" si="20"/>
        <v>2024</v>
      </c>
      <c r="C427" t="str">
        <f t="shared" si="18"/>
        <v>2023-2024</v>
      </c>
      <c r="D427" t="s">
        <v>160</v>
      </c>
      <c r="E427" t="s">
        <v>111</v>
      </c>
      <c r="F427" t="str">
        <f t="shared" si="19"/>
        <v>New South Wales</v>
      </c>
      <c r="G427" t="s">
        <v>10</v>
      </c>
      <c r="H427">
        <v>2154</v>
      </c>
      <c r="I427" t="s">
        <v>11</v>
      </c>
      <c r="J427" t="s">
        <v>123</v>
      </c>
      <c r="K427" t="s">
        <v>154</v>
      </c>
      <c r="L427" t="s">
        <v>144</v>
      </c>
      <c r="M427" s="5">
        <v>114</v>
      </c>
    </row>
    <row r="428" spans="1:13" x14ac:dyDescent="0.15">
      <c r="A428" s="2">
        <v>45841</v>
      </c>
      <c r="B428" s="3">
        <f t="shared" si="20"/>
        <v>2026</v>
      </c>
      <c r="C428" t="str">
        <f t="shared" si="18"/>
        <v>2025-2026</v>
      </c>
      <c r="D428" t="s">
        <v>160</v>
      </c>
      <c r="E428" t="s">
        <v>14</v>
      </c>
      <c r="F428" t="str">
        <f t="shared" si="19"/>
        <v>Northern Territory</v>
      </c>
      <c r="G428" t="s">
        <v>15</v>
      </c>
      <c r="H428">
        <v>800</v>
      </c>
      <c r="I428" t="s">
        <v>11</v>
      </c>
      <c r="J428" t="s">
        <v>138</v>
      </c>
      <c r="K428" t="s">
        <v>153</v>
      </c>
      <c r="L428" t="s">
        <v>143</v>
      </c>
      <c r="M428" s="5">
        <v>522</v>
      </c>
    </row>
    <row r="429" spans="1:13" x14ac:dyDescent="0.15">
      <c r="A429" s="2">
        <v>45893</v>
      </c>
      <c r="B429" s="3">
        <f t="shared" si="20"/>
        <v>2026</v>
      </c>
      <c r="C429" t="str">
        <f t="shared" si="18"/>
        <v>2025-2026</v>
      </c>
      <c r="D429" t="s">
        <v>160</v>
      </c>
      <c r="E429" t="s">
        <v>87</v>
      </c>
      <c r="F429" t="str">
        <f t="shared" si="19"/>
        <v>New South Wales</v>
      </c>
      <c r="G429" t="s">
        <v>10</v>
      </c>
      <c r="H429">
        <v>2158</v>
      </c>
      <c r="I429" t="s">
        <v>11</v>
      </c>
      <c r="J429" t="s">
        <v>123</v>
      </c>
      <c r="K429" t="s">
        <v>153</v>
      </c>
      <c r="L429" t="s">
        <v>143</v>
      </c>
      <c r="M429" s="5">
        <v>517</v>
      </c>
    </row>
    <row r="430" spans="1:13" x14ac:dyDescent="0.15">
      <c r="A430" s="2">
        <v>45719</v>
      </c>
      <c r="B430" s="3">
        <f t="shared" si="20"/>
        <v>2025</v>
      </c>
      <c r="C430" t="str">
        <f t="shared" si="18"/>
        <v>2024-2025</v>
      </c>
      <c r="D430" t="s">
        <v>161</v>
      </c>
      <c r="E430" t="s">
        <v>83</v>
      </c>
      <c r="F430" t="str">
        <f t="shared" si="19"/>
        <v>Victoria</v>
      </c>
      <c r="G430" t="s">
        <v>26</v>
      </c>
      <c r="H430">
        <v>3551</v>
      </c>
      <c r="I430" t="s">
        <v>11</v>
      </c>
      <c r="J430" t="s">
        <v>127</v>
      </c>
      <c r="K430" t="s">
        <v>159</v>
      </c>
      <c r="L430" t="s">
        <v>149</v>
      </c>
      <c r="M430" s="5">
        <v>264</v>
      </c>
    </row>
    <row r="431" spans="1:13" x14ac:dyDescent="0.15">
      <c r="A431" s="2">
        <v>45870</v>
      </c>
      <c r="B431" s="3">
        <f t="shared" si="20"/>
        <v>2026</v>
      </c>
      <c r="C431" t="str">
        <f t="shared" si="18"/>
        <v>2025-2026</v>
      </c>
      <c r="D431" t="s">
        <v>161</v>
      </c>
      <c r="E431" t="s">
        <v>64</v>
      </c>
      <c r="F431" t="str">
        <f t="shared" si="19"/>
        <v>Western Australia</v>
      </c>
      <c r="G431" t="s">
        <v>28</v>
      </c>
      <c r="H431">
        <v>6112</v>
      </c>
      <c r="I431" t="s">
        <v>11</v>
      </c>
      <c r="J431" t="s">
        <v>133</v>
      </c>
      <c r="K431" t="s">
        <v>154</v>
      </c>
      <c r="L431" t="s">
        <v>144</v>
      </c>
      <c r="M431" s="5">
        <v>289</v>
      </c>
    </row>
    <row r="432" spans="1:13" x14ac:dyDescent="0.15">
      <c r="A432" s="2">
        <v>45578</v>
      </c>
      <c r="B432" s="3">
        <f t="shared" si="20"/>
        <v>2025</v>
      </c>
      <c r="C432" t="str">
        <f t="shared" si="18"/>
        <v>2024-2025</v>
      </c>
      <c r="D432" t="s">
        <v>160</v>
      </c>
      <c r="E432" t="s">
        <v>93</v>
      </c>
      <c r="F432" t="str">
        <f t="shared" si="19"/>
        <v>Victoria</v>
      </c>
      <c r="G432" t="s">
        <v>26</v>
      </c>
      <c r="H432">
        <v>3400</v>
      </c>
      <c r="I432" t="s">
        <v>11</v>
      </c>
      <c r="J432" t="s">
        <v>127</v>
      </c>
      <c r="K432" t="s">
        <v>153</v>
      </c>
      <c r="L432" t="s">
        <v>143</v>
      </c>
      <c r="M432" s="5">
        <v>493</v>
      </c>
    </row>
    <row r="433" spans="1:13" x14ac:dyDescent="0.15">
      <c r="A433" s="2">
        <v>45898</v>
      </c>
      <c r="B433" s="3">
        <f t="shared" si="20"/>
        <v>2026</v>
      </c>
      <c r="C433" t="str">
        <f t="shared" si="18"/>
        <v>2025-2026</v>
      </c>
      <c r="D433" t="s">
        <v>160</v>
      </c>
      <c r="E433" t="s">
        <v>67</v>
      </c>
      <c r="F433" t="str">
        <f t="shared" si="19"/>
        <v>Tasmania</v>
      </c>
      <c r="G433" t="s">
        <v>43</v>
      </c>
      <c r="H433">
        <v>7250</v>
      </c>
      <c r="I433" t="s">
        <v>11</v>
      </c>
      <c r="J433" t="s">
        <v>128</v>
      </c>
      <c r="K433" t="s">
        <v>155</v>
      </c>
      <c r="L433" t="s">
        <v>145</v>
      </c>
      <c r="M433" s="5">
        <v>381</v>
      </c>
    </row>
    <row r="434" spans="1:13" x14ac:dyDescent="0.15">
      <c r="A434" s="2">
        <v>45902</v>
      </c>
      <c r="B434" s="3">
        <f t="shared" si="20"/>
        <v>2026</v>
      </c>
      <c r="C434" t="str">
        <f t="shared" si="18"/>
        <v>2025-2026</v>
      </c>
      <c r="D434" t="s">
        <v>161</v>
      </c>
      <c r="E434" t="s">
        <v>27</v>
      </c>
      <c r="F434" t="str">
        <f t="shared" si="19"/>
        <v>Western Australia</v>
      </c>
      <c r="G434" t="s">
        <v>28</v>
      </c>
      <c r="H434">
        <v>6030</v>
      </c>
      <c r="I434" t="s">
        <v>11</v>
      </c>
      <c r="J434" t="s">
        <v>119</v>
      </c>
      <c r="K434" t="s">
        <v>153</v>
      </c>
      <c r="L434" t="s">
        <v>143</v>
      </c>
      <c r="M434" s="5">
        <v>460</v>
      </c>
    </row>
    <row r="435" spans="1:13" x14ac:dyDescent="0.15">
      <c r="A435" s="2">
        <v>45446</v>
      </c>
      <c r="B435" s="3">
        <f t="shared" si="20"/>
        <v>2024</v>
      </c>
      <c r="C435" t="str">
        <f t="shared" si="18"/>
        <v>2023-2024</v>
      </c>
      <c r="D435" t="s">
        <v>160</v>
      </c>
      <c r="E435" t="s">
        <v>61</v>
      </c>
      <c r="F435" t="str">
        <f t="shared" si="19"/>
        <v>Victoria</v>
      </c>
      <c r="G435" t="s">
        <v>26</v>
      </c>
      <c r="H435">
        <v>3179</v>
      </c>
      <c r="I435" t="s">
        <v>11</v>
      </c>
      <c r="J435" t="s">
        <v>125</v>
      </c>
      <c r="K435" t="s">
        <v>155</v>
      </c>
      <c r="L435" t="s">
        <v>145</v>
      </c>
      <c r="M435" s="5">
        <v>30</v>
      </c>
    </row>
    <row r="436" spans="1:13" x14ac:dyDescent="0.15">
      <c r="A436" s="2">
        <v>45595</v>
      </c>
      <c r="B436" s="3">
        <f t="shared" si="20"/>
        <v>2025</v>
      </c>
      <c r="C436" t="str">
        <f t="shared" si="18"/>
        <v>2024-2025</v>
      </c>
      <c r="D436" t="s">
        <v>160</v>
      </c>
      <c r="E436" t="s">
        <v>40</v>
      </c>
      <c r="F436" t="str">
        <f t="shared" si="19"/>
        <v>South Australia</v>
      </c>
      <c r="G436" t="s">
        <v>17</v>
      </c>
      <c r="H436">
        <v>5169</v>
      </c>
      <c r="I436" t="s">
        <v>11</v>
      </c>
      <c r="J436" t="s">
        <v>132</v>
      </c>
      <c r="K436" t="s">
        <v>151</v>
      </c>
      <c r="L436" t="s">
        <v>141</v>
      </c>
      <c r="M436" s="5">
        <v>520</v>
      </c>
    </row>
    <row r="437" spans="1:13" x14ac:dyDescent="0.15">
      <c r="A437" s="2">
        <v>45788</v>
      </c>
      <c r="B437" s="3">
        <f t="shared" si="20"/>
        <v>2025</v>
      </c>
      <c r="C437" t="str">
        <f t="shared" si="18"/>
        <v>2024-2025</v>
      </c>
      <c r="D437" t="s">
        <v>161</v>
      </c>
      <c r="E437" t="s">
        <v>86</v>
      </c>
      <c r="F437" t="str">
        <f t="shared" si="19"/>
        <v>Queensland</v>
      </c>
      <c r="G437" t="s">
        <v>19</v>
      </c>
      <c r="H437">
        <v>4119</v>
      </c>
      <c r="I437" t="s">
        <v>11</v>
      </c>
      <c r="J437" t="s">
        <v>129</v>
      </c>
      <c r="K437" t="s">
        <v>151</v>
      </c>
      <c r="L437" t="s">
        <v>141</v>
      </c>
      <c r="M437" s="5">
        <v>516</v>
      </c>
    </row>
    <row r="438" spans="1:13" x14ac:dyDescent="0.15">
      <c r="A438" s="2">
        <v>45453</v>
      </c>
      <c r="B438" s="3">
        <f t="shared" si="20"/>
        <v>2024</v>
      </c>
      <c r="C438" t="str">
        <f t="shared" si="18"/>
        <v>2023-2024</v>
      </c>
      <c r="D438" t="s">
        <v>160</v>
      </c>
      <c r="E438" t="s">
        <v>35</v>
      </c>
      <c r="F438" t="str">
        <f t="shared" si="19"/>
        <v>Victoria</v>
      </c>
      <c r="G438" t="s">
        <v>26</v>
      </c>
      <c r="H438">
        <v>3280</v>
      </c>
      <c r="I438" t="s">
        <v>11</v>
      </c>
      <c r="J438" t="s">
        <v>127</v>
      </c>
      <c r="K438" t="s">
        <v>155</v>
      </c>
      <c r="L438" t="s">
        <v>145</v>
      </c>
      <c r="M438" s="5">
        <v>602</v>
      </c>
    </row>
    <row r="439" spans="1:13" x14ac:dyDescent="0.15">
      <c r="A439" s="2">
        <v>45759</v>
      </c>
      <c r="B439" s="3">
        <f t="shared" si="20"/>
        <v>2025</v>
      </c>
      <c r="C439" t="str">
        <f t="shared" si="18"/>
        <v>2024-2025</v>
      </c>
      <c r="D439" t="s">
        <v>160</v>
      </c>
      <c r="E439" t="s">
        <v>30</v>
      </c>
      <c r="F439" t="str">
        <f t="shared" si="19"/>
        <v>Victoria</v>
      </c>
      <c r="G439" t="s">
        <v>26</v>
      </c>
      <c r="H439">
        <v>3030</v>
      </c>
      <c r="I439" t="s">
        <v>11</v>
      </c>
      <c r="J439" t="s">
        <v>126</v>
      </c>
      <c r="K439" t="s">
        <v>157</v>
      </c>
      <c r="L439" t="s">
        <v>147</v>
      </c>
      <c r="M439" s="5">
        <v>168</v>
      </c>
    </row>
    <row r="440" spans="1:13" x14ac:dyDescent="0.15">
      <c r="A440" s="2">
        <v>45812</v>
      </c>
      <c r="B440" s="3">
        <f t="shared" si="20"/>
        <v>2025</v>
      </c>
      <c r="C440" t="str">
        <f t="shared" si="18"/>
        <v>2024-2025</v>
      </c>
      <c r="D440" t="s">
        <v>160</v>
      </c>
      <c r="E440" t="s">
        <v>18</v>
      </c>
      <c r="F440" t="str">
        <f t="shared" si="19"/>
        <v>Queensland</v>
      </c>
      <c r="G440" t="s">
        <v>19</v>
      </c>
      <c r="H440">
        <v>4802</v>
      </c>
      <c r="I440" t="s">
        <v>11</v>
      </c>
      <c r="J440" t="s">
        <v>131</v>
      </c>
      <c r="K440" t="s">
        <v>153</v>
      </c>
      <c r="L440" t="s">
        <v>143</v>
      </c>
      <c r="M440" s="5">
        <v>82</v>
      </c>
    </row>
    <row r="441" spans="1:13" x14ac:dyDescent="0.15">
      <c r="A441" s="2">
        <v>45372</v>
      </c>
      <c r="B441" s="3">
        <f t="shared" si="20"/>
        <v>2024</v>
      </c>
      <c r="C441" t="str">
        <f t="shared" si="18"/>
        <v>2023-2024</v>
      </c>
      <c r="D441" t="s">
        <v>160</v>
      </c>
      <c r="E441" t="s">
        <v>70</v>
      </c>
      <c r="F441" t="str">
        <f t="shared" si="19"/>
        <v>Western Australia</v>
      </c>
      <c r="G441" t="s">
        <v>28</v>
      </c>
      <c r="H441">
        <v>6021</v>
      </c>
      <c r="I441" t="s">
        <v>11</v>
      </c>
      <c r="J441" t="s">
        <v>119</v>
      </c>
      <c r="K441" t="s">
        <v>154</v>
      </c>
      <c r="L441" t="s">
        <v>144</v>
      </c>
      <c r="M441" s="5">
        <v>322</v>
      </c>
    </row>
    <row r="442" spans="1:13" x14ac:dyDescent="0.15">
      <c r="A442" s="2">
        <v>45336</v>
      </c>
      <c r="B442" s="3">
        <f t="shared" si="20"/>
        <v>2024</v>
      </c>
      <c r="C442" t="str">
        <f t="shared" si="18"/>
        <v>2023-2024</v>
      </c>
      <c r="D442" t="s">
        <v>160</v>
      </c>
      <c r="E442" t="s">
        <v>104</v>
      </c>
      <c r="F442" t="str">
        <f t="shared" si="19"/>
        <v>Victoria</v>
      </c>
      <c r="G442" t="s">
        <v>26</v>
      </c>
      <c r="H442">
        <v>3175</v>
      </c>
      <c r="I442" t="s">
        <v>11</v>
      </c>
      <c r="J442" t="s">
        <v>125</v>
      </c>
      <c r="K442" t="s">
        <v>150</v>
      </c>
      <c r="L442" t="s">
        <v>140</v>
      </c>
      <c r="M442" s="5">
        <v>458</v>
      </c>
    </row>
    <row r="443" spans="1:13" x14ac:dyDescent="0.15">
      <c r="A443" s="2">
        <v>45397</v>
      </c>
      <c r="B443" s="3">
        <f t="shared" si="20"/>
        <v>2024</v>
      </c>
      <c r="C443" t="str">
        <f t="shared" si="18"/>
        <v>2023-2024</v>
      </c>
      <c r="D443" t="s">
        <v>160</v>
      </c>
      <c r="E443" t="s">
        <v>97</v>
      </c>
      <c r="F443" t="str">
        <f t="shared" si="19"/>
        <v>Tasmania</v>
      </c>
      <c r="G443" t="s">
        <v>43</v>
      </c>
      <c r="H443">
        <v>7010</v>
      </c>
      <c r="I443" t="s">
        <v>11</v>
      </c>
      <c r="J443" t="s">
        <v>128</v>
      </c>
      <c r="K443" t="s">
        <v>153</v>
      </c>
      <c r="L443" t="s">
        <v>143</v>
      </c>
      <c r="M443" s="5">
        <v>78</v>
      </c>
    </row>
    <row r="444" spans="1:13" x14ac:dyDescent="0.15">
      <c r="A444" s="2">
        <v>45644</v>
      </c>
      <c r="B444" s="3">
        <f t="shared" si="20"/>
        <v>2025</v>
      </c>
      <c r="C444" t="str">
        <f t="shared" si="18"/>
        <v>2024-2025</v>
      </c>
      <c r="D444" t="s">
        <v>160</v>
      </c>
      <c r="E444" t="s">
        <v>96</v>
      </c>
      <c r="F444" t="str">
        <f t="shared" si="19"/>
        <v>Western Australia</v>
      </c>
      <c r="G444" t="s">
        <v>28</v>
      </c>
      <c r="H444">
        <v>6027</v>
      </c>
      <c r="I444" t="s">
        <v>11</v>
      </c>
      <c r="J444" t="s">
        <v>119</v>
      </c>
      <c r="K444" t="s">
        <v>153</v>
      </c>
      <c r="L444" t="s">
        <v>143</v>
      </c>
      <c r="M444" s="5">
        <v>562</v>
      </c>
    </row>
    <row r="445" spans="1:13" x14ac:dyDescent="0.15">
      <c r="A445" s="2">
        <v>45360</v>
      </c>
      <c r="B445" s="3">
        <f t="shared" si="20"/>
        <v>2024</v>
      </c>
      <c r="C445" t="str">
        <f t="shared" si="18"/>
        <v>2023-2024</v>
      </c>
      <c r="D445" t="s">
        <v>160</v>
      </c>
      <c r="E445" t="s">
        <v>13</v>
      </c>
      <c r="F445" t="str">
        <f t="shared" si="19"/>
        <v>New South Wales</v>
      </c>
      <c r="G445" t="s">
        <v>10</v>
      </c>
      <c r="H445">
        <v>2141</v>
      </c>
      <c r="I445" t="s">
        <v>11</v>
      </c>
      <c r="J445" t="s">
        <v>123</v>
      </c>
      <c r="K445" t="s">
        <v>153</v>
      </c>
      <c r="L445" t="s">
        <v>143</v>
      </c>
      <c r="M445" s="5">
        <v>531</v>
      </c>
    </row>
    <row r="446" spans="1:13" x14ac:dyDescent="0.15">
      <c r="A446" s="2">
        <v>45776</v>
      </c>
      <c r="B446" s="3">
        <f t="shared" si="20"/>
        <v>2025</v>
      </c>
      <c r="C446" t="str">
        <f t="shared" si="18"/>
        <v>2024-2025</v>
      </c>
      <c r="D446" t="s">
        <v>160</v>
      </c>
      <c r="E446" t="s">
        <v>74</v>
      </c>
      <c r="F446" t="str">
        <f t="shared" si="19"/>
        <v>Victoria</v>
      </c>
      <c r="G446" t="s">
        <v>26</v>
      </c>
      <c r="H446">
        <v>3500</v>
      </c>
      <c r="I446" t="s">
        <v>11</v>
      </c>
      <c r="J446" t="s">
        <v>127</v>
      </c>
      <c r="K446" t="s">
        <v>153</v>
      </c>
      <c r="L446" t="s">
        <v>143</v>
      </c>
      <c r="M446" s="5">
        <v>127</v>
      </c>
    </row>
    <row r="447" spans="1:13" x14ac:dyDescent="0.15">
      <c r="A447" s="2">
        <v>45633</v>
      </c>
      <c r="B447" s="3">
        <f t="shared" si="20"/>
        <v>2025</v>
      </c>
      <c r="C447" t="str">
        <f t="shared" si="18"/>
        <v>2024-2025</v>
      </c>
      <c r="D447" t="s">
        <v>160</v>
      </c>
      <c r="E447" t="s">
        <v>16</v>
      </c>
      <c r="F447" t="str">
        <f t="shared" si="19"/>
        <v>South Australia</v>
      </c>
      <c r="G447" t="s">
        <v>17</v>
      </c>
      <c r="H447">
        <v>5168</v>
      </c>
      <c r="I447" t="s">
        <v>11</v>
      </c>
      <c r="J447" t="s">
        <v>132</v>
      </c>
      <c r="K447" t="s">
        <v>153</v>
      </c>
      <c r="L447" t="s">
        <v>143</v>
      </c>
      <c r="M447" s="5">
        <v>490</v>
      </c>
    </row>
    <row r="448" spans="1:13" x14ac:dyDescent="0.15">
      <c r="A448" s="2">
        <v>45314</v>
      </c>
      <c r="B448" s="3">
        <f t="shared" si="20"/>
        <v>2024</v>
      </c>
      <c r="C448" t="str">
        <f t="shared" si="18"/>
        <v>2023-2024</v>
      </c>
      <c r="D448" t="s">
        <v>161</v>
      </c>
      <c r="E448" t="s">
        <v>39</v>
      </c>
      <c r="F448" t="str">
        <f t="shared" si="19"/>
        <v>New South Wales</v>
      </c>
      <c r="G448" t="s">
        <v>10</v>
      </c>
      <c r="H448">
        <v>2541</v>
      </c>
      <c r="I448" t="s">
        <v>11</v>
      </c>
      <c r="J448" t="s">
        <v>121</v>
      </c>
      <c r="K448" t="s">
        <v>152</v>
      </c>
      <c r="L448" t="s">
        <v>142</v>
      </c>
      <c r="M448" s="5">
        <v>568</v>
      </c>
    </row>
    <row r="449" spans="1:13" x14ac:dyDescent="0.15">
      <c r="A449" s="2">
        <v>45400</v>
      </c>
      <c r="B449" s="3">
        <f t="shared" si="20"/>
        <v>2024</v>
      </c>
      <c r="C449" t="str">
        <f t="shared" si="18"/>
        <v>2023-2024</v>
      </c>
      <c r="D449" t="s">
        <v>160</v>
      </c>
      <c r="E449" t="s">
        <v>61</v>
      </c>
      <c r="F449" t="str">
        <f t="shared" si="19"/>
        <v>Victoria</v>
      </c>
      <c r="G449" t="s">
        <v>26</v>
      </c>
      <c r="H449">
        <v>3179</v>
      </c>
      <c r="I449" t="s">
        <v>11</v>
      </c>
      <c r="J449" t="s">
        <v>125</v>
      </c>
      <c r="K449" t="s">
        <v>151</v>
      </c>
      <c r="L449" t="s">
        <v>141</v>
      </c>
      <c r="M449" s="5">
        <v>595</v>
      </c>
    </row>
    <row r="450" spans="1:13" x14ac:dyDescent="0.15">
      <c r="A450" s="2">
        <v>45885</v>
      </c>
      <c r="B450" s="3">
        <f t="shared" si="20"/>
        <v>2026</v>
      </c>
      <c r="C450" t="str">
        <f t="shared" ref="C450:C513" si="21">IF(MONTH(A450) &gt;= 7, YEAR(A450) &amp; "-" &amp; YEAR(A450) + 1, YEAR(A450) - 1 &amp; "-" &amp; YEAR(A450))</f>
        <v>2025-2026</v>
      </c>
      <c r="D450" t="s">
        <v>160</v>
      </c>
      <c r="E450" t="s">
        <v>52</v>
      </c>
      <c r="F450" t="str">
        <f t="shared" ref="F450:F513" si="22">IF(G450="WA","Western Australia",
IF(G450="NSW","New South Wales",
IF(G450="QLD","Queensland",
IF(G450="VIC","Victoria",
IF(G450="TAS","Tasmania",
IF(G450="SA","South Australia",
IF(G450="NT","Northern Territory",
IF(G450="ACT","Australian Capital Territory",G450))))))))</f>
        <v>New South Wales</v>
      </c>
      <c r="G450" t="s">
        <v>10</v>
      </c>
      <c r="H450">
        <v>2485</v>
      </c>
      <c r="I450" t="s">
        <v>11</v>
      </c>
      <c r="J450" t="s">
        <v>120</v>
      </c>
      <c r="K450" t="s">
        <v>154</v>
      </c>
      <c r="L450" t="s">
        <v>144</v>
      </c>
      <c r="M450" s="5">
        <v>585</v>
      </c>
    </row>
    <row r="451" spans="1:13" x14ac:dyDescent="0.15">
      <c r="A451" s="2">
        <v>45851</v>
      </c>
      <c r="B451" s="3">
        <f t="shared" ref="B451:B514" si="23">IF(MONTH(A451)&gt;=7,YEAR(A451)+1,YEAR(A451))</f>
        <v>2026</v>
      </c>
      <c r="C451" t="str">
        <f t="shared" si="21"/>
        <v>2025-2026</v>
      </c>
      <c r="D451" t="s">
        <v>161</v>
      </c>
      <c r="E451" t="s">
        <v>82</v>
      </c>
      <c r="F451" t="str">
        <f t="shared" si="22"/>
        <v>Queensland</v>
      </c>
      <c r="G451" t="s">
        <v>19</v>
      </c>
      <c r="H451">
        <v>4215</v>
      </c>
      <c r="I451" t="s">
        <v>11</v>
      </c>
      <c r="J451" t="s">
        <v>122</v>
      </c>
      <c r="K451" t="s">
        <v>153</v>
      </c>
      <c r="L451" t="s">
        <v>143</v>
      </c>
      <c r="M451" s="5">
        <v>614</v>
      </c>
    </row>
    <row r="452" spans="1:13" x14ac:dyDescent="0.15">
      <c r="A452" s="2">
        <v>45532</v>
      </c>
      <c r="B452" s="3">
        <f t="shared" si="23"/>
        <v>2025</v>
      </c>
      <c r="C452" t="str">
        <f t="shared" si="21"/>
        <v>2024-2025</v>
      </c>
      <c r="D452" t="s">
        <v>160</v>
      </c>
      <c r="E452" t="s">
        <v>23</v>
      </c>
      <c r="F452" t="str">
        <f t="shared" si="22"/>
        <v>New South Wales</v>
      </c>
      <c r="G452" t="s">
        <v>10</v>
      </c>
      <c r="H452">
        <v>2830</v>
      </c>
      <c r="I452" t="s">
        <v>11</v>
      </c>
      <c r="J452" t="s">
        <v>130</v>
      </c>
      <c r="K452" t="s">
        <v>153</v>
      </c>
      <c r="L452" t="s">
        <v>143</v>
      </c>
      <c r="M452" s="5">
        <v>557</v>
      </c>
    </row>
    <row r="453" spans="1:13" x14ac:dyDescent="0.15">
      <c r="A453" s="2">
        <v>45469</v>
      </c>
      <c r="B453" s="3">
        <f t="shared" si="23"/>
        <v>2024</v>
      </c>
      <c r="C453" t="str">
        <f t="shared" si="21"/>
        <v>2023-2024</v>
      </c>
      <c r="D453" t="s">
        <v>160</v>
      </c>
      <c r="E453" t="s">
        <v>106</v>
      </c>
      <c r="F453" t="str">
        <f t="shared" si="22"/>
        <v>Queensland</v>
      </c>
      <c r="G453" t="s">
        <v>19</v>
      </c>
      <c r="H453">
        <v>4558</v>
      </c>
      <c r="I453" t="s">
        <v>11</v>
      </c>
      <c r="J453" t="s">
        <v>134</v>
      </c>
      <c r="K453" t="s">
        <v>153</v>
      </c>
      <c r="L453" t="s">
        <v>143</v>
      </c>
      <c r="M453" s="5">
        <v>212</v>
      </c>
    </row>
    <row r="454" spans="1:13" x14ac:dyDescent="0.15">
      <c r="A454" s="2">
        <v>45384</v>
      </c>
      <c r="B454" s="3">
        <f t="shared" si="23"/>
        <v>2024</v>
      </c>
      <c r="C454" t="str">
        <f t="shared" si="21"/>
        <v>2023-2024</v>
      </c>
      <c r="D454" t="s">
        <v>160</v>
      </c>
      <c r="E454" t="s">
        <v>75</v>
      </c>
      <c r="F454" t="str">
        <f t="shared" si="22"/>
        <v>Victoria</v>
      </c>
      <c r="G454" t="s">
        <v>26</v>
      </c>
      <c r="H454">
        <v>3915</v>
      </c>
      <c r="I454" t="s">
        <v>11</v>
      </c>
      <c r="J454" t="s">
        <v>135</v>
      </c>
      <c r="K454" t="s">
        <v>152</v>
      </c>
      <c r="L454" t="s">
        <v>142</v>
      </c>
      <c r="M454" s="5">
        <v>424</v>
      </c>
    </row>
    <row r="455" spans="1:13" x14ac:dyDescent="0.15">
      <c r="A455" s="2">
        <v>45808</v>
      </c>
      <c r="B455" s="3">
        <f t="shared" si="23"/>
        <v>2025</v>
      </c>
      <c r="C455" t="str">
        <f t="shared" si="21"/>
        <v>2024-2025</v>
      </c>
      <c r="D455" t="s">
        <v>160</v>
      </c>
      <c r="E455" t="s">
        <v>39</v>
      </c>
      <c r="F455" t="str">
        <f t="shared" si="22"/>
        <v>New South Wales</v>
      </c>
      <c r="G455" t="s">
        <v>10</v>
      </c>
      <c r="H455">
        <v>2541</v>
      </c>
      <c r="I455" t="s">
        <v>11</v>
      </c>
      <c r="J455" t="s">
        <v>121</v>
      </c>
      <c r="K455" t="s">
        <v>157</v>
      </c>
      <c r="L455" t="s">
        <v>147</v>
      </c>
      <c r="M455" s="5">
        <v>790</v>
      </c>
    </row>
    <row r="456" spans="1:13" x14ac:dyDescent="0.15">
      <c r="A456" s="2">
        <v>45573</v>
      </c>
      <c r="B456" s="3">
        <f t="shared" si="23"/>
        <v>2025</v>
      </c>
      <c r="C456" t="str">
        <f t="shared" si="21"/>
        <v>2024-2025</v>
      </c>
      <c r="D456" t="s">
        <v>160</v>
      </c>
      <c r="E456" t="s">
        <v>78</v>
      </c>
      <c r="F456" t="str">
        <f t="shared" si="22"/>
        <v>New South Wales</v>
      </c>
      <c r="G456" t="s">
        <v>10</v>
      </c>
      <c r="H456">
        <v>2480</v>
      </c>
      <c r="I456" t="s">
        <v>11</v>
      </c>
      <c r="J456" t="s">
        <v>120</v>
      </c>
      <c r="K456" t="s">
        <v>151</v>
      </c>
      <c r="L456" t="s">
        <v>141</v>
      </c>
      <c r="M456" s="5">
        <v>604</v>
      </c>
    </row>
    <row r="457" spans="1:13" x14ac:dyDescent="0.15">
      <c r="A457" s="2">
        <v>45656</v>
      </c>
      <c r="B457" s="3">
        <f t="shared" si="23"/>
        <v>2025</v>
      </c>
      <c r="C457" t="str">
        <f t="shared" si="21"/>
        <v>2024-2025</v>
      </c>
      <c r="D457" t="s">
        <v>160</v>
      </c>
      <c r="E457" t="s">
        <v>60</v>
      </c>
      <c r="F457" t="str">
        <f t="shared" si="22"/>
        <v>Queensland</v>
      </c>
      <c r="G457" t="s">
        <v>19</v>
      </c>
      <c r="H457">
        <v>4655</v>
      </c>
      <c r="I457" t="s">
        <v>11</v>
      </c>
      <c r="J457" t="s">
        <v>136</v>
      </c>
      <c r="K457" t="s">
        <v>154</v>
      </c>
      <c r="L457" t="s">
        <v>144</v>
      </c>
      <c r="M457" s="5">
        <v>422</v>
      </c>
    </row>
    <row r="458" spans="1:13" x14ac:dyDescent="0.15">
      <c r="A458" s="2">
        <v>45722</v>
      </c>
      <c r="B458" s="3">
        <f t="shared" si="23"/>
        <v>2025</v>
      </c>
      <c r="C458" t="str">
        <f t="shared" si="21"/>
        <v>2024-2025</v>
      </c>
      <c r="D458" t="s">
        <v>161</v>
      </c>
      <c r="E458" t="s">
        <v>12</v>
      </c>
      <c r="F458" t="str">
        <f t="shared" si="22"/>
        <v>New South Wales</v>
      </c>
      <c r="G458" t="s">
        <v>10</v>
      </c>
      <c r="H458">
        <v>2795</v>
      </c>
      <c r="I458" t="s">
        <v>11</v>
      </c>
      <c r="J458" t="s">
        <v>130</v>
      </c>
      <c r="K458" t="s">
        <v>155</v>
      </c>
      <c r="L458" t="s">
        <v>145</v>
      </c>
      <c r="M458" s="5">
        <v>118</v>
      </c>
    </row>
    <row r="459" spans="1:13" x14ac:dyDescent="0.15">
      <c r="A459" s="2">
        <v>45312</v>
      </c>
      <c r="B459" s="3">
        <f t="shared" si="23"/>
        <v>2024</v>
      </c>
      <c r="C459" t="str">
        <f t="shared" si="21"/>
        <v>2023-2024</v>
      </c>
      <c r="D459" t="s">
        <v>161</v>
      </c>
      <c r="E459" t="s">
        <v>78</v>
      </c>
      <c r="F459" t="str">
        <f t="shared" si="22"/>
        <v>New South Wales</v>
      </c>
      <c r="G459" t="s">
        <v>10</v>
      </c>
      <c r="H459">
        <v>2480</v>
      </c>
      <c r="I459" t="s">
        <v>11</v>
      </c>
      <c r="J459" t="s">
        <v>120</v>
      </c>
      <c r="K459" t="s">
        <v>153</v>
      </c>
      <c r="L459" t="s">
        <v>143</v>
      </c>
      <c r="M459" s="5">
        <v>528</v>
      </c>
    </row>
    <row r="460" spans="1:13" x14ac:dyDescent="0.15">
      <c r="A460" s="2">
        <v>45455</v>
      </c>
      <c r="B460" s="3">
        <f t="shared" si="23"/>
        <v>2024</v>
      </c>
      <c r="C460" t="str">
        <f t="shared" si="21"/>
        <v>2023-2024</v>
      </c>
      <c r="D460" t="s">
        <v>160</v>
      </c>
      <c r="E460" t="s">
        <v>39</v>
      </c>
      <c r="F460" t="str">
        <f t="shared" si="22"/>
        <v>New South Wales</v>
      </c>
      <c r="G460" t="s">
        <v>10</v>
      </c>
      <c r="H460">
        <v>2541</v>
      </c>
      <c r="I460" t="s">
        <v>11</v>
      </c>
      <c r="J460" t="s">
        <v>121</v>
      </c>
      <c r="K460" t="s">
        <v>153</v>
      </c>
      <c r="L460" t="s">
        <v>143</v>
      </c>
      <c r="M460" s="5">
        <v>189</v>
      </c>
    </row>
    <row r="461" spans="1:13" x14ac:dyDescent="0.15">
      <c r="A461" s="2">
        <v>45696</v>
      </c>
      <c r="B461" s="3">
        <f t="shared" si="23"/>
        <v>2025</v>
      </c>
      <c r="C461" t="str">
        <f t="shared" si="21"/>
        <v>2024-2025</v>
      </c>
      <c r="D461" t="s">
        <v>160</v>
      </c>
      <c r="E461" t="s">
        <v>57</v>
      </c>
      <c r="F461" t="str">
        <f t="shared" si="22"/>
        <v>New South Wales</v>
      </c>
      <c r="G461" t="s">
        <v>10</v>
      </c>
      <c r="H461">
        <v>2064</v>
      </c>
      <c r="I461" t="s">
        <v>11</v>
      </c>
      <c r="J461" t="s">
        <v>124</v>
      </c>
      <c r="K461" t="s">
        <v>157</v>
      </c>
      <c r="L461" t="s">
        <v>147</v>
      </c>
      <c r="M461" s="5">
        <v>61</v>
      </c>
    </row>
    <row r="462" spans="1:13" x14ac:dyDescent="0.15">
      <c r="A462" s="2">
        <v>45643</v>
      </c>
      <c r="B462" s="3">
        <f t="shared" si="23"/>
        <v>2025</v>
      </c>
      <c r="C462" t="str">
        <f t="shared" si="21"/>
        <v>2024-2025</v>
      </c>
      <c r="D462" t="s">
        <v>161</v>
      </c>
      <c r="E462" t="s">
        <v>85</v>
      </c>
      <c r="F462" t="str">
        <f t="shared" si="22"/>
        <v>Western Australia</v>
      </c>
      <c r="G462" t="s">
        <v>28</v>
      </c>
      <c r="H462">
        <v>6725</v>
      </c>
      <c r="I462" t="s">
        <v>11</v>
      </c>
      <c r="J462" t="s">
        <v>139</v>
      </c>
      <c r="K462" t="s">
        <v>154</v>
      </c>
      <c r="L462" t="s">
        <v>144</v>
      </c>
      <c r="M462" s="5">
        <v>247</v>
      </c>
    </row>
    <row r="463" spans="1:13" x14ac:dyDescent="0.15">
      <c r="A463" s="2">
        <v>45670</v>
      </c>
      <c r="B463" s="3">
        <f t="shared" si="23"/>
        <v>2025</v>
      </c>
      <c r="C463" t="str">
        <f t="shared" si="21"/>
        <v>2024-2025</v>
      </c>
      <c r="D463" t="s">
        <v>160</v>
      </c>
      <c r="E463" t="s">
        <v>58</v>
      </c>
      <c r="F463" t="str">
        <f t="shared" si="22"/>
        <v>New South Wales</v>
      </c>
      <c r="G463" t="s">
        <v>10</v>
      </c>
      <c r="H463">
        <v>2790</v>
      </c>
      <c r="I463" t="s">
        <v>11</v>
      </c>
      <c r="J463" t="s">
        <v>130</v>
      </c>
      <c r="K463" t="s">
        <v>152</v>
      </c>
      <c r="L463" t="s">
        <v>142</v>
      </c>
      <c r="M463" s="5">
        <v>786</v>
      </c>
    </row>
    <row r="464" spans="1:13" x14ac:dyDescent="0.15">
      <c r="A464" s="2">
        <v>45775</v>
      </c>
      <c r="B464" s="3">
        <f t="shared" si="23"/>
        <v>2025</v>
      </c>
      <c r="C464" t="str">
        <f t="shared" si="21"/>
        <v>2024-2025</v>
      </c>
      <c r="D464" t="s">
        <v>161</v>
      </c>
      <c r="E464" t="s">
        <v>20</v>
      </c>
      <c r="F464" t="str">
        <f t="shared" si="22"/>
        <v>South Australia</v>
      </c>
      <c r="G464" t="s">
        <v>17</v>
      </c>
      <c r="H464">
        <v>5607</v>
      </c>
      <c r="I464" t="s">
        <v>11</v>
      </c>
      <c r="J464" t="s">
        <v>137</v>
      </c>
      <c r="K464" t="s">
        <v>155</v>
      </c>
      <c r="L464" t="s">
        <v>145</v>
      </c>
      <c r="M464" s="5">
        <v>152</v>
      </c>
    </row>
    <row r="465" spans="1:13" x14ac:dyDescent="0.15">
      <c r="A465" s="2">
        <v>45475</v>
      </c>
      <c r="B465" s="3">
        <f t="shared" si="23"/>
        <v>2025</v>
      </c>
      <c r="C465" t="str">
        <f t="shared" si="21"/>
        <v>2024-2025</v>
      </c>
      <c r="D465" t="s">
        <v>160</v>
      </c>
      <c r="E465" t="s">
        <v>89</v>
      </c>
      <c r="F465" t="str">
        <f t="shared" si="22"/>
        <v>Queensland</v>
      </c>
      <c r="G465" t="s">
        <v>19</v>
      </c>
      <c r="H465">
        <v>4700</v>
      </c>
      <c r="I465" t="s">
        <v>11</v>
      </c>
      <c r="J465" t="s">
        <v>136</v>
      </c>
      <c r="K465" t="s">
        <v>151</v>
      </c>
      <c r="L465" t="s">
        <v>141</v>
      </c>
      <c r="M465" s="5">
        <v>733</v>
      </c>
    </row>
    <row r="466" spans="1:13" x14ac:dyDescent="0.15">
      <c r="A466" s="2">
        <v>45999</v>
      </c>
      <c r="B466" s="3">
        <f t="shared" si="23"/>
        <v>2026</v>
      </c>
      <c r="C466" t="str">
        <f t="shared" si="21"/>
        <v>2025-2026</v>
      </c>
      <c r="D466" t="s">
        <v>161</v>
      </c>
      <c r="E466" t="s">
        <v>9</v>
      </c>
      <c r="F466" t="str">
        <f t="shared" si="22"/>
        <v>New South Wales</v>
      </c>
      <c r="G466" t="s">
        <v>10</v>
      </c>
      <c r="H466">
        <v>2067</v>
      </c>
      <c r="I466" t="s">
        <v>11</v>
      </c>
      <c r="J466" t="s">
        <v>124</v>
      </c>
      <c r="K466" t="s">
        <v>151</v>
      </c>
      <c r="L466" t="s">
        <v>141</v>
      </c>
      <c r="M466" s="5">
        <v>419</v>
      </c>
    </row>
    <row r="467" spans="1:13" x14ac:dyDescent="0.15">
      <c r="A467" s="2">
        <v>45338</v>
      </c>
      <c r="B467" s="3">
        <f t="shared" si="23"/>
        <v>2024</v>
      </c>
      <c r="C467" t="str">
        <f t="shared" si="21"/>
        <v>2023-2024</v>
      </c>
      <c r="D467" t="s">
        <v>160</v>
      </c>
      <c r="E467" t="s">
        <v>99</v>
      </c>
      <c r="F467" t="str">
        <f t="shared" si="22"/>
        <v>Western Australia</v>
      </c>
      <c r="G467" t="s">
        <v>28</v>
      </c>
      <c r="H467">
        <v>6530</v>
      </c>
      <c r="I467" t="s">
        <v>11</v>
      </c>
      <c r="J467" t="s">
        <v>139</v>
      </c>
      <c r="K467" t="s">
        <v>159</v>
      </c>
      <c r="L467" t="s">
        <v>149</v>
      </c>
      <c r="M467" s="5">
        <v>151</v>
      </c>
    </row>
    <row r="468" spans="1:13" x14ac:dyDescent="0.15">
      <c r="A468" s="2">
        <v>45488</v>
      </c>
      <c r="B468" s="3">
        <f t="shared" si="23"/>
        <v>2025</v>
      </c>
      <c r="C468" t="str">
        <f t="shared" si="21"/>
        <v>2024-2025</v>
      </c>
      <c r="D468" t="s">
        <v>160</v>
      </c>
      <c r="E468" t="s">
        <v>57</v>
      </c>
      <c r="F468" t="str">
        <f t="shared" si="22"/>
        <v>New South Wales</v>
      </c>
      <c r="G468" t="s">
        <v>10</v>
      </c>
      <c r="H468">
        <v>2064</v>
      </c>
      <c r="I468" t="s">
        <v>11</v>
      </c>
      <c r="J468" t="s">
        <v>124</v>
      </c>
      <c r="K468" t="s">
        <v>152</v>
      </c>
      <c r="L468" t="s">
        <v>142</v>
      </c>
      <c r="M468" s="5">
        <v>645</v>
      </c>
    </row>
    <row r="469" spans="1:13" x14ac:dyDescent="0.15">
      <c r="A469" s="2">
        <v>45417</v>
      </c>
      <c r="B469" s="3">
        <f t="shared" si="23"/>
        <v>2024</v>
      </c>
      <c r="C469" t="str">
        <f t="shared" si="21"/>
        <v>2023-2024</v>
      </c>
      <c r="D469" t="s">
        <v>160</v>
      </c>
      <c r="E469" t="s">
        <v>93</v>
      </c>
      <c r="F469" t="str">
        <f t="shared" si="22"/>
        <v>Victoria</v>
      </c>
      <c r="G469" t="s">
        <v>26</v>
      </c>
      <c r="H469">
        <v>3400</v>
      </c>
      <c r="I469" t="s">
        <v>11</v>
      </c>
      <c r="J469" t="s">
        <v>127</v>
      </c>
      <c r="K469" t="s">
        <v>153</v>
      </c>
      <c r="L469" t="s">
        <v>143</v>
      </c>
      <c r="M469" s="5">
        <v>356</v>
      </c>
    </row>
    <row r="470" spans="1:13" x14ac:dyDescent="0.15">
      <c r="A470" s="2">
        <v>45687</v>
      </c>
      <c r="B470" s="3">
        <f t="shared" si="23"/>
        <v>2025</v>
      </c>
      <c r="C470" t="str">
        <f t="shared" si="21"/>
        <v>2024-2025</v>
      </c>
      <c r="D470" t="s">
        <v>161</v>
      </c>
      <c r="E470" t="s">
        <v>109</v>
      </c>
      <c r="F470" t="str">
        <f t="shared" si="22"/>
        <v>Western Australia</v>
      </c>
      <c r="G470" t="s">
        <v>28</v>
      </c>
      <c r="H470">
        <v>6052</v>
      </c>
      <c r="I470" t="s">
        <v>11</v>
      </c>
      <c r="J470" t="s">
        <v>119</v>
      </c>
      <c r="K470" t="s">
        <v>154</v>
      </c>
      <c r="L470" t="s">
        <v>144</v>
      </c>
      <c r="M470" s="5">
        <v>318</v>
      </c>
    </row>
    <row r="471" spans="1:13" x14ac:dyDescent="0.15">
      <c r="A471" s="2">
        <v>45744</v>
      </c>
      <c r="B471" s="3">
        <f t="shared" si="23"/>
        <v>2025</v>
      </c>
      <c r="C471" t="str">
        <f t="shared" si="21"/>
        <v>2024-2025</v>
      </c>
      <c r="D471" t="s">
        <v>160</v>
      </c>
      <c r="E471" t="s">
        <v>40</v>
      </c>
      <c r="F471" t="str">
        <f t="shared" si="22"/>
        <v>South Australia</v>
      </c>
      <c r="G471" t="s">
        <v>17</v>
      </c>
      <c r="H471">
        <v>5169</v>
      </c>
      <c r="I471" t="s">
        <v>11</v>
      </c>
      <c r="J471" t="s">
        <v>132</v>
      </c>
      <c r="K471" t="s">
        <v>153</v>
      </c>
      <c r="L471" t="s">
        <v>143</v>
      </c>
      <c r="M471" s="5">
        <v>48</v>
      </c>
    </row>
    <row r="472" spans="1:13" x14ac:dyDescent="0.15">
      <c r="A472" s="2">
        <v>45449</v>
      </c>
      <c r="B472" s="3">
        <f t="shared" si="23"/>
        <v>2024</v>
      </c>
      <c r="C472" t="str">
        <f t="shared" si="21"/>
        <v>2023-2024</v>
      </c>
      <c r="D472" t="s">
        <v>160</v>
      </c>
      <c r="E472" t="s">
        <v>100</v>
      </c>
      <c r="F472" t="str">
        <f t="shared" si="22"/>
        <v>New South Wales</v>
      </c>
      <c r="G472" t="s">
        <v>10</v>
      </c>
      <c r="H472">
        <v>2800</v>
      </c>
      <c r="I472" t="s">
        <v>11</v>
      </c>
      <c r="J472" t="s">
        <v>130</v>
      </c>
      <c r="K472" t="s">
        <v>154</v>
      </c>
      <c r="L472" t="s">
        <v>144</v>
      </c>
      <c r="M472" s="5">
        <v>580</v>
      </c>
    </row>
    <row r="473" spans="1:13" x14ac:dyDescent="0.15">
      <c r="A473" s="2">
        <v>45951</v>
      </c>
      <c r="B473" s="3">
        <f t="shared" si="23"/>
        <v>2026</v>
      </c>
      <c r="C473" t="str">
        <f t="shared" si="21"/>
        <v>2025-2026</v>
      </c>
      <c r="D473" t="s">
        <v>161</v>
      </c>
      <c r="E473" t="s">
        <v>83</v>
      </c>
      <c r="F473" t="str">
        <f t="shared" si="22"/>
        <v>Victoria</v>
      </c>
      <c r="G473" t="s">
        <v>26</v>
      </c>
      <c r="H473">
        <v>3551</v>
      </c>
      <c r="I473" t="s">
        <v>11</v>
      </c>
      <c r="J473" t="s">
        <v>127</v>
      </c>
      <c r="K473" t="s">
        <v>153</v>
      </c>
      <c r="L473" t="s">
        <v>143</v>
      </c>
      <c r="M473" s="5">
        <v>263</v>
      </c>
    </row>
    <row r="474" spans="1:13" x14ac:dyDescent="0.15">
      <c r="A474" s="2">
        <v>45655</v>
      </c>
      <c r="B474" s="3">
        <f t="shared" si="23"/>
        <v>2025</v>
      </c>
      <c r="C474" t="str">
        <f t="shared" si="21"/>
        <v>2024-2025</v>
      </c>
      <c r="D474" t="s">
        <v>160</v>
      </c>
      <c r="E474" t="s">
        <v>108</v>
      </c>
      <c r="F474" t="str">
        <f t="shared" si="22"/>
        <v>Tasmania</v>
      </c>
      <c r="G474" t="s">
        <v>43</v>
      </c>
      <c r="H474">
        <v>7320</v>
      </c>
      <c r="I474" t="s">
        <v>11</v>
      </c>
      <c r="J474" t="s">
        <v>128</v>
      </c>
      <c r="K474" t="s">
        <v>153</v>
      </c>
      <c r="L474" t="s">
        <v>143</v>
      </c>
      <c r="M474" s="5">
        <v>108</v>
      </c>
    </row>
    <row r="475" spans="1:13" x14ac:dyDescent="0.15">
      <c r="A475" s="2">
        <v>45872</v>
      </c>
      <c r="B475" s="3">
        <f t="shared" si="23"/>
        <v>2026</v>
      </c>
      <c r="C475" t="str">
        <f t="shared" si="21"/>
        <v>2025-2026</v>
      </c>
      <c r="D475" t="s">
        <v>160</v>
      </c>
      <c r="E475" t="s">
        <v>61</v>
      </c>
      <c r="F475" t="str">
        <f t="shared" si="22"/>
        <v>Victoria</v>
      </c>
      <c r="G475" t="s">
        <v>26</v>
      </c>
      <c r="H475">
        <v>3179</v>
      </c>
      <c r="I475" t="s">
        <v>11</v>
      </c>
      <c r="J475" t="s">
        <v>125</v>
      </c>
      <c r="K475" t="s">
        <v>153</v>
      </c>
      <c r="L475" t="s">
        <v>143</v>
      </c>
      <c r="M475" s="5">
        <v>744</v>
      </c>
    </row>
    <row r="476" spans="1:13" x14ac:dyDescent="0.15">
      <c r="A476" s="2">
        <v>45505</v>
      </c>
      <c r="B476" s="3">
        <f t="shared" si="23"/>
        <v>2025</v>
      </c>
      <c r="C476" t="str">
        <f t="shared" si="21"/>
        <v>2024-2025</v>
      </c>
      <c r="D476" t="s">
        <v>160</v>
      </c>
      <c r="E476" t="s">
        <v>45</v>
      </c>
      <c r="F476" t="str">
        <f t="shared" si="22"/>
        <v>Victoria</v>
      </c>
      <c r="G476" t="s">
        <v>26</v>
      </c>
      <c r="H476">
        <v>3136</v>
      </c>
      <c r="I476" t="s">
        <v>11</v>
      </c>
      <c r="J476" t="s">
        <v>125</v>
      </c>
      <c r="K476" t="s">
        <v>153</v>
      </c>
      <c r="L476" t="s">
        <v>143</v>
      </c>
      <c r="M476" s="5">
        <v>339</v>
      </c>
    </row>
    <row r="477" spans="1:13" x14ac:dyDescent="0.15">
      <c r="A477" s="2">
        <v>45981</v>
      </c>
      <c r="B477" s="3">
        <f t="shared" si="23"/>
        <v>2026</v>
      </c>
      <c r="C477" t="str">
        <f t="shared" si="21"/>
        <v>2025-2026</v>
      </c>
      <c r="D477" t="s">
        <v>160</v>
      </c>
      <c r="E477" t="s">
        <v>104</v>
      </c>
      <c r="F477" t="str">
        <f t="shared" si="22"/>
        <v>Victoria</v>
      </c>
      <c r="G477" t="s">
        <v>26</v>
      </c>
      <c r="H477">
        <v>3175</v>
      </c>
      <c r="I477" t="s">
        <v>11</v>
      </c>
      <c r="J477" t="s">
        <v>125</v>
      </c>
      <c r="K477" t="s">
        <v>158</v>
      </c>
      <c r="L477" t="s">
        <v>148</v>
      </c>
      <c r="M477" s="5">
        <v>373</v>
      </c>
    </row>
    <row r="478" spans="1:13" x14ac:dyDescent="0.15">
      <c r="A478" s="2">
        <v>45625</v>
      </c>
      <c r="B478" s="3">
        <f t="shared" si="23"/>
        <v>2025</v>
      </c>
      <c r="C478" t="str">
        <f t="shared" si="21"/>
        <v>2024-2025</v>
      </c>
      <c r="D478" t="s">
        <v>161</v>
      </c>
      <c r="E478" t="s">
        <v>105</v>
      </c>
      <c r="F478" t="str">
        <f t="shared" si="22"/>
        <v>New South Wales</v>
      </c>
      <c r="G478" t="s">
        <v>10</v>
      </c>
      <c r="H478">
        <v>2031</v>
      </c>
      <c r="I478" t="s">
        <v>11</v>
      </c>
      <c r="J478" t="s">
        <v>124</v>
      </c>
      <c r="K478" t="s">
        <v>151</v>
      </c>
      <c r="L478" t="s">
        <v>141</v>
      </c>
      <c r="M478" s="5">
        <v>660</v>
      </c>
    </row>
    <row r="479" spans="1:13" x14ac:dyDescent="0.15">
      <c r="A479" s="2">
        <v>45957</v>
      </c>
      <c r="B479" s="3">
        <f t="shared" si="23"/>
        <v>2026</v>
      </c>
      <c r="C479" t="str">
        <f t="shared" si="21"/>
        <v>2025-2026</v>
      </c>
      <c r="D479" t="s">
        <v>161</v>
      </c>
      <c r="E479" t="s">
        <v>9</v>
      </c>
      <c r="F479" t="str">
        <f t="shared" si="22"/>
        <v>New South Wales</v>
      </c>
      <c r="G479" t="s">
        <v>10</v>
      </c>
      <c r="H479">
        <v>2067</v>
      </c>
      <c r="I479" t="s">
        <v>11</v>
      </c>
      <c r="J479" t="s">
        <v>124</v>
      </c>
      <c r="K479" t="s">
        <v>157</v>
      </c>
      <c r="L479" t="s">
        <v>147</v>
      </c>
      <c r="M479" s="5">
        <v>397</v>
      </c>
    </row>
    <row r="480" spans="1:13" x14ac:dyDescent="0.15">
      <c r="A480" s="2">
        <v>45754</v>
      </c>
      <c r="B480" s="3">
        <f t="shared" si="23"/>
        <v>2025</v>
      </c>
      <c r="C480" t="str">
        <f t="shared" si="21"/>
        <v>2024-2025</v>
      </c>
      <c r="D480" t="s">
        <v>161</v>
      </c>
      <c r="E480" t="s">
        <v>50</v>
      </c>
      <c r="F480" t="str">
        <f t="shared" si="22"/>
        <v>Australian Capital Territory</v>
      </c>
      <c r="G480" t="s">
        <v>51</v>
      </c>
      <c r="H480">
        <v>2617</v>
      </c>
      <c r="I480" t="s">
        <v>11</v>
      </c>
      <c r="J480" t="s">
        <v>121</v>
      </c>
      <c r="K480" t="s">
        <v>153</v>
      </c>
      <c r="L480" t="s">
        <v>143</v>
      </c>
      <c r="M480" s="5">
        <v>591</v>
      </c>
    </row>
    <row r="481" spans="1:13" x14ac:dyDescent="0.15">
      <c r="A481" s="2">
        <v>45810</v>
      </c>
      <c r="B481" s="3">
        <f t="shared" si="23"/>
        <v>2025</v>
      </c>
      <c r="C481" t="str">
        <f t="shared" si="21"/>
        <v>2024-2025</v>
      </c>
      <c r="D481" t="s">
        <v>160</v>
      </c>
      <c r="E481" t="s">
        <v>111</v>
      </c>
      <c r="F481" t="str">
        <f t="shared" si="22"/>
        <v>New South Wales</v>
      </c>
      <c r="G481" t="s">
        <v>10</v>
      </c>
      <c r="H481">
        <v>2154</v>
      </c>
      <c r="I481" t="s">
        <v>11</v>
      </c>
      <c r="J481" t="s">
        <v>123</v>
      </c>
      <c r="K481" t="s">
        <v>153</v>
      </c>
      <c r="L481" t="s">
        <v>143</v>
      </c>
      <c r="M481" s="5">
        <v>173</v>
      </c>
    </row>
    <row r="482" spans="1:13" x14ac:dyDescent="0.15">
      <c r="A482" s="2">
        <v>45358</v>
      </c>
      <c r="B482" s="3">
        <f t="shared" si="23"/>
        <v>2024</v>
      </c>
      <c r="C482" t="str">
        <f t="shared" si="21"/>
        <v>2023-2024</v>
      </c>
      <c r="D482" t="s">
        <v>161</v>
      </c>
      <c r="E482" t="s">
        <v>73</v>
      </c>
      <c r="F482" t="str">
        <f t="shared" si="22"/>
        <v>Queensland</v>
      </c>
      <c r="G482" t="s">
        <v>19</v>
      </c>
      <c r="H482">
        <v>4509</v>
      </c>
      <c r="I482" t="s">
        <v>11</v>
      </c>
      <c r="J482" t="s">
        <v>122</v>
      </c>
      <c r="K482" t="s">
        <v>155</v>
      </c>
      <c r="L482" t="s">
        <v>145</v>
      </c>
      <c r="M482" s="5">
        <v>522</v>
      </c>
    </row>
    <row r="483" spans="1:13" x14ac:dyDescent="0.15">
      <c r="A483" s="2">
        <v>45654</v>
      </c>
      <c r="B483" s="3">
        <f t="shared" si="23"/>
        <v>2025</v>
      </c>
      <c r="C483" t="str">
        <f t="shared" si="21"/>
        <v>2024-2025</v>
      </c>
      <c r="D483" t="s">
        <v>161</v>
      </c>
      <c r="E483" t="s">
        <v>20</v>
      </c>
      <c r="F483" t="str">
        <f t="shared" si="22"/>
        <v>South Australia</v>
      </c>
      <c r="G483" t="s">
        <v>17</v>
      </c>
      <c r="H483">
        <v>5607</v>
      </c>
      <c r="I483" t="s">
        <v>11</v>
      </c>
      <c r="J483" t="s">
        <v>137</v>
      </c>
      <c r="K483" t="s">
        <v>156</v>
      </c>
      <c r="L483" t="s">
        <v>146</v>
      </c>
      <c r="M483" s="5">
        <v>351</v>
      </c>
    </row>
    <row r="484" spans="1:13" x14ac:dyDescent="0.15">
      <c r="A484" s="2">
        <v>45343</v>
      </c>
      <c r="B484" s="3">
        <f t="shared" si="23"/>
        <v>2024</v>
      </c>
      <c r="C484" t="str">
        <f t="shared" si="21"/>
        <v>2023-2024</v>
      </c>
      <c r="D484" t="s">
        <v>160</v>
      </c>
      <c r="E484" t="s">
        <v>66</v>
      </c>
      <c r="F484" t="str">
        <f t="shared" si="22"/>
        <v>Western Australia</v>
      </c>
      <c r="G484" t="s">
        <v>28</v>
      </c>
      <c r="H484">
        <v>6330</v>
      </c>
      <c r="I484" t="s">
        <v>11</v>
      </c>
      <c r="J484" t="s">
        <v>133</v>
      </c>
      <c r="K484" t="s">
        <v>156</v>
      </c>
      <c r="L484" t="s">
        <v>146</v>
      </c>
      <c r="M484" s="5">
        <v>776</v>
      </c>
    </row>
    <row r="485" spans="1:13" x14ac:dyDescent="0.15">
      <c r="A485" s="2">
        <v>45613</v>
      </c>
      <c r="B485" s="3">
        <f t="shared" si="23"/>
        <v>2025</v>
      </c>
      <c r="C485" t="str">
        <f t="shared" si="21"/>
        <v>2024-2025</v>
      </c>
      <c r="D485" t="s">
        <v>160</v>
      </c>
      <c r="E485" t="s">
        <v>50</v>
      </c>
      <c r="F485" t="str">
        <f t="shared" si="22"/>
        <v>Australian Capital Territory</v>
      </c>
      <c r="G485" t="s">
        <v>51</v>
      </c>
      <c r="H485">
        <v>2617</v>
      </c>
      <c r="I485" t="s">
        <v>11</v>
      </c>
      <c r="J485" t="s">
        <v>121</v>
      </c>
      <c r="K485" t="s">
        <v>155</v>
      </c>
      <c r="L485" t="s">
        <v>145</v>
      </c>
      <c r="M485" s="5">
        <v>448</v>
      </c>
    </row>
    <row r="486" spans="1:13" x14ac:dyDescent="0.15">
      <c r="A486" s="2">
        <v>45622</v>
      </c>
      <c r="B486" s="3">
        <f t="shared" si="23"/>
        <v>2025</v>
      </c>
      <c r="C486" t="str">
        <f t="shared" si="21"/>
        <v>2024-2025</v>
      </c>
      <c r="D486" t="s">
        <v>160</v>
      </c>
      <c r="E486" t="s">
        <v>50</v>
      </c>
      <c r="F486" t="str">
        <f t="shared" si="22"/>
        <v>Australian Capital Territory</v>
      </c>
      <c r="G486" t="s">
        <v>51</v>
      </c>
      <c r="H486">
        <v>2617</v>
      </c>
      <c r="I486" t="s">
        <v>11</v>
      </c>
      <c r="J486" t="s">
        <v>121</v>
      </c>
      <c r="K486" t="s">
        <v>151</v>
      </c>
      <c r="L486" t="s">
        <v>141</v>
      </c>
      <c r="M486" s="5">
        <v>30</v>
      </c>
    </row>
    <row r="487" spans="1:13" x14ac:dyDescent="0.15">
      <c r="A487" s="2">
        <v>45720</v>
      </c>
      <c r="B487" s="3">
        <f t="shared" si="23"/>
        <v>2025</v>
      </c>
      <c r="C487" t="str">
        <f t="shared" si="21"/>
        <v>2024-2025</v>
      </c>
      <c r="D487" t="s">
        <v>160</v>
      </c>
      <c r="E487" t="s">
        <v>103</v>
      </c>
      <c r="F487" t="str">
        <f t="shared" si="22"/>
        <v>Victoria</v>
      </c>
      <c r="G487" t="s">
        <v>26</v>
      </c>
      <c r="H487">
        <v>3550</v>
      </c>
      <c r="I487" t="s">
        <v>11</v>
      </c>
      <c r="J487" t="s">
        <v>127</v>
      </c>
      <c r="K487" t="s">
        <v>156</v>
      </c>
      <c r="L487" t="s">
        <v>146</v>
      </c>
      <c r="M487" s="5">
        <v>39</v>
      </c>
    </row>
    <row r="488" spans="1:13" x14ac:dyDescent="0.15">
      <c r="A488" s="2">
        <v>45708</v>
      </c>
      <c r="B488" s="3">
        <f t="shared" si="23"/>
        <v>2025</v>
      </c>
      <c r="C488" t="str">
        <f t="shared" si="21"/>
        <v>2024-2025</v>
      </c>
      <c r="D488" t="s">
        <v>161</v>
      </c>
      <c r="E488" t="s">
        <v>72</v>
      </c>
      <c r="F488" t="str">
        <f t="shared" si="22"/>
        <v>Queensland</v>
      </c>
      <c r="G488" t="s">
        <v>19</v>
      </c>
      <c r="H488">
        <v>4870</v>
      </c>
      <c r="I488" t="s">
        <v>11</v>
      </c>
      <c r="J488" t="s">
        <v>131</v>
      </c>
      <c r="K488" t="s">
        <v>155</v>
      </c>
      <c r="L488" t="s">
        <v>145</v>
      </c>
      <c r="M488" s="5">
        <v>311</v>
      </c>
    </row>
    <row r="489" spans="1:13" x14ac:dyDescent="0.15">
      <c r="A489" s="2">
        <v>45924</v>
      </c>
      <c r="B489" s="3">
        <f t="shared" si="23"/>
        <v>2026</v>
      </c>
      <c r="C489" t="str">
        <f t="shared" si="21"/>
        <v>2025-2026</v>
      </c>
      <c r="D489" t="s">
        <v>160</v>
      </c>
      <c r="E489" t="s">
        <v>32</v>
      </c>
      <c r="F489" t="str">
        <f t="shared" si="22"/>
        <v>Victoria</v>
      </c>
      <c r="G489" t="s">
        <v>26</v>
      </c>
      <c r="H489">
        <v>3977</v>
      </c>
      <c r="I489" t="s">
        <v>11</v>
      </c>
      <c r="J489" t="s">
        <v>135</v>
      </c>
      <c r="K489" t="s">
        <v>154</v>
      </c>
      <c r="L489" t="s">
        <v>144</v>
      </c>
      <c r="M489" s="5">
        <v>350</v>
      </c>
    </row>
    <row r="490" spans="1:13" x14ac:dyDescent="0.15">
      <c r="A490" s="2">
        <v>45483</v>
      </c>
      <c r="B490" s="3">
        <f t="shared" si="23"/>
        <v>2025</v>
      </c>
      <c r="C490" t="str">
        <f t="shared" si="21"/>
        <v>2024-2025</v>
      </c>
      <c r="D490" t="s">
        <v>160</v>
      </c>
      <c r="E490" t="s">
        <v>79</v>
      </c>
      <c r="F490" t="str">
        <f t="shared" si="22"/>
        <v>Queensland</v>
      </c>
      <c r="G490" t="s">
        <v>19</v>
      </c>
      <c r="H490">
        <v>4680</v>
      </c>
      <c r="I490" t="s">
        <v>11</v>
      </c>
      <c r="J490" t="s">
        <v>136</v>
      </c>
      <c r="K490" t="s">
        <v>154</v>
      </c>
      <c r="L490" t="s">
        <v>144</v>
      </c>
      <c r="M490" s="5">
        <v>427</v>
      </c>
    </row>
    <row r="491" spans="1:13" x14ac:dyDescent="0.15">
      <c r="A491" s="2">
        <v>45449</v>
      </c>
      <c r="B491" s="3">
        <f t="shared" si="23"/>
        <v>2024</v>
      </c>
      <c r="C491" t="str">
        <f t="shared" si="21"/>
        <v>2023-2024</v>
      </c>
      <c r="D491" t="s">
        <v>161</v>
      </c>
      <c r="E491" t="s">
        <v>64</v>
      </c>
      <c r="F491" t="str">
        <f t="shared" si="22"/>
        <v>Western Australia</v>
      </c>
      <c r="G491" t="s">
        <v>28</v>
      </c>
      <c r="H491">
        <v>6112</v>
      </c>
      <c r="I491" t="s">
        <v>11</v>
      </c>
      <c r="J491" t="s">
        <v>133</v>
      </c>
      <c r="K491" t="s">
        <v>152</v>
      </c>
      <c r="L491" t="s">
        <v>142</v>
      </c>
      <c r="M491" s="5">
        <v>311</v>
      </c>
    </row>
    <row r="492" spans="1:13" x14ac:dyDescent="0.15">
      <c r="A492" s="2">
        <v>45811</v>
      </c>
      <c r="B492" s="3">
        <f t="shared" si="23"/>
        <v>2025</v>
      </c>
      <c r="C492" t="str">
        <f t="shared" si="21"/>
        <v>2024-2025</v>
      </c>
      <c r="D492" t="s">
        <v>160</v>
      </c>
      <c r="E492" t="s">
        <v>60</v>
      </c>
      <c r="F492" t="str">
        <f t="shared" si="22"/>
        <v>Queensland</v>
      </c>
      <c r="G492" t="s">
        <v>19</v>
      </c>
      <c r="H492">
        <v>4655</v>
      </c>
      <c r="I492" t="s">
        <v>11</v>
      </c>
      <c r="J492" t="s">
        <v>136</v>
      </c>
      <c r="K492" t="s">
        <v>155</v>
      </c>
      <c r="L492" t="s">
        <v>145</v>
      </c>
      <c r="M492" s="5">
        <v>672</v>
      </c>
    </row>
    <row r="493" spans="1:13" x14ac:dyDescent="0.15">
      <c r="A493" s="2">
        <v>45555</v>
      </c>
      <c r="B493" s="3">
        <f t="shared" si="23"/>
        <v>2025</v>
      </c>
      <c r="C493" t="str">
        <f t="shared" si="21"/>
        <v>2024-2025</v>
      </c>
      <c r="D493" t="s">
        <v>160</v>
      </c>
      <c r="E493" t="s">
        <v>63</v>
      </c>
      <c r="F493" t="str">
        <f t="shared" si="22"/>
        <v>Queensland</v>
      </c>
      <c r="G493" t="s">
        <v>19</v>
      </c>
      <c r="H493">
        <v>4068</v>
      </c>
      <c r="I493" t="s">
        <v>11</v>
      </c>
      <c r="J493" t="s">
        <v>129</v>
      </c>
      <c r="K493" t="s">
        <v>155</v>
      </c>
      <c r="L493" t="s">
        <v>145</v>
      </c>
      <c r="M493" s="5">
        <v>211</v>
      </c>
    </row>
    <row r="494" spans="1:13" x14ac:dyDescent="0.15">
      <c r="A494" s="2">
        <v>45890</v>
      </c>
      <c r="B494" s="3">
        <f t="shared" si="23"/>
        <v>2026</v>
      </c>
      <c r="C494" t="str">
        <f t="shared" si="21"/>
        <v>2025-2026</v>
      </c>
      <c r="D494" t="s">
        <v>161</v>
      </c>
      <c r="E494" t="s">
        <v>54</v>
      </c>
      <c r="F494" t="str">
        <f t="shared" si="22"/>
        <v>New South Wales</v>
      </c>
      <c r="G494" t="s">
        <v>10</v>
      </c>
      <c r="H494">
        <v>2750</v>
      </c>
      <c r="I494" t="s">
        <v>11</v>
      </c>
      <c r="J494" t="s">
        <v>130</v>
      </c>
      <c r="K494" t="s">
        <v>155</v>
      </c>
      <c r="L494" t="s">
        <v>145</v>
      </c>
      <c r="M494" s="5">
        <v>552</v>
      </c>
    </row>
    <row r="495" spans="1:13" x14ac:dyDescent="0.15">
      <c r="A495" s="2">
        <v>45992</v>
      </c>
      <c r="B495" s="3">
        <f t="shared" si="23"/>
        <v>2026</v>
      </c>
      <c r="C495" t="str">
        <f t="shared" si="21"/>
        <v>2025-2026</v>
      </c>
      <c r="D495" t="s">
        <v>160</v>
      </c>
      <c r="E495" t="s">
        <v>68</v>
      </c>
      <c r="F495" t="str">
        <f t="shared" si="22"/>
        <v>Victoria</v>
      </c>
      <c r="G495" t="s">
        <v>26</v>
      </c>
      <c r="H495">
        <v>3429</v>
      </c>
      <c r="I495" t="s">
        <v>11</v>
      </c>
      <c r="J495" t="s">
        <v>127</v>
      </c>
      <c r="K495" t="s">
        <v>155</v>
      </c>
      <c r="L495" t="s">
        <v>145</v>
      </c>
      <c r="M495" s="5">
        <v>586</v>
      </c>
    </row>
    <row r="496" spans="1:13" x14ac:dyDescent="0.15">
      <c r="A496" s="2">
        <v>45384</v>
      </c>
      <c r="B496" s="3">
        <f t="shared" si="23"/>
        <v>2024</v>
      </c>
      <c r="C496" t="str">
        <f t="shared" si="21"/>
        <v>2023-2024</v>
      </c>
      <c r="D496" t="s">
        <v>160</v>
      </c>
      <c r="E496" t="s">
        <v>29</v>
      </c>
      <c r="F496" t="str">
        <f t="shared" si="22"/>
        <v>Queensland</v>
      </c>
      <c r="G496" t="s">
        <v>19</v>
      </c>
      <c r="H496">
        <v>4703</v>
      </c>
      <c r="I496" t="s">
        <v>11</v>
      </c>
      <c r="J496" t="s">
        <v>136</v>
      </c>
      <c r="K496" t="s">
        <v>155</v>
      </c>
      <c r="L496" t="s">
        <v>145</v>
      </c>
      <c r="M496" s="5">
        <v>161</v>
      </c>
    </row>
    <row r="497" spans="1:13" x14ac:dyDescent="0.15">
      <c r="A497" s="2">
        <v>45590</v>
      </c>
      <c r="B497" s="3">
        <f t="shared" si="23"/>
        <v>2025</v>
      </c>
      <c r="C497" t="str">
        <f t="shared" si="21"/>
        <v>2024-2025</v>
      </c>
      <c r="D497" t="s">
        <v>160</v>
      </c>
      <c r="E497" t="s">
        <v>18</v>
      </c>
      <c r="F497" t="str">
        <f t="shared" si="22"/>
        <v>Queensland</v>
      </c>
      <c r="G497" t="s">
        <v>19</v>
      </c>
      <c r="H497">
        <v>4802</v>
      </c>
      <c r="I497" t="s">
        <v>11</v>
      </c>
      <c r="J497" t="s">
        <v>131</v>
      </c>
      <c r="K497" t="s">
        <v>150</v>
      </c>
      <c r="L497" t="s">
        <v>140</v>
      </c>
      <c r="M497" s="5">
        <v>167</v>
      </c>
    </row>
    <row r="498" spans="1:13" x14ac:dyDescent="0.15">
      <c r="A498" s="2">
        <v>45710</v>
      </c>
      <c r="B498" s="3">
        <f t="shared" si="23"/>
        <v>2025</v>
      </c>
      <c r="C498" t="str">
        <f t="shared" si="21"/>
        <v>2024-2025</v>
      </c>
      <c r="D498" t="s">
        <v>160</v>
      </c>
      <c r="E498" t="s">
        <v>21</v>
      </c>
      <c r="F498" t="str">
        <f t="shared" si="22"/>
        <v>South Australia</v>
      </c>
      <c r="G498" t="s">
        <v>17</v>
      </c>
      <c r="H498">
        <v>5343</v>
      </c>
      <c r="I498" t="s">
        <v>11</v>
      </c>
      <c r="J498" t="s">
        <v>137</v>
      </c>
      <c r="K498" t="s">
        <v>154</v>
      </c>
      <c r="L498" t="s">
        <v>144</v>
      </c>
      <c r="M498" s="5">
        <v>751</v>
      </c>
    </row>
    <row r="499" spans="1:13" x14ac:dyDescent="0.15">
      <c r="A499" s="2">
        <v>45429</v>
      </c>
      <c r="B499" s="3">
        <f t="shared" si="23"/>
        <v>2024</v>
      </c>
      <c r="C499" t="str">
        <f t="shared" si="21"/>
        <v>2023-2024</v>
      </c>
      <c r="D499" t="s">
        <v>161</v>
      </c>
      <c r="E499" t="s">
        <v>85</v>
      </c>
      <c r="F499" t="str">
        <f t="shared" si="22"/>
        <v>Western Australia</v>
      </c>
      <c r="G499" t="s">
        <v>28</v>
      </c>
      <c r="H499">
        <v>6725</v>
      </c>
      <c r="I499" t="s">
        <v>11</v>
      </c>
      <c r="J499" t="s">
        <v>139</v>
      </c>
      <c r="K499" t="s">
        <v>156</v>
      </c>
      <c r="L499" t="s">
        <v>146</v>
      </c>
      <c r="M499" s="5">
        <v>675</v>
      </c>
    </row>
    <row r="500" spans="1:13" x14ac:dyDescent="0.15">
      <c r="A500" s="2">
        <v>45424</v>
      </c>
      <c r="B500" s="3">
        <f t="shared" si="23"/>
        <v>2024</v>
      </c>
      <c r="C500" t="str">
        <f t="shared" si="21"/>
        <v>2023-2024</v>
      </c>
      <c r="D500" t="s">
        <v>160</v>
      </c>
      <c r="E500" t="s">
        <v>108</v>
      </c>
      <c r="F500" t="str">
        <f t="shared" si="22"/>
        <v>Tasmania</v>
      </c>
      <c r="G500" t="s">
        <v>43</v>
      </c>
      <c r="H500">
        <v>7320</v>
      </c>
      <c r="I500" t="s">
        <v>11</v>
      </c>
      <c r="J500" t="s">
        <v>128</v>
      </c>
      <c r="K500" t="s">
        <v>159</v>
      </c>
      <c r="L500" t="s">
        <v>149</v>
      </c>
      <c r="M500" s="5">
        <v>130</v>
      </c>
    </row>
    <row r="501" spans="1:13" x14ac:dyDescent="0.15">
      <c r="A501" s="2">
        <v>45683</v>
      </c>
      <c r="B501" s="3">
        <f t="shared" si="23"/>
        <v>2025</v>
      </c>
      <c r="C501" t="str">
        <f t="shared" si="21"/>
        <v>2024-2025</v>
      </c>
      <c r="D501" t="s">
        <v>160</v>
      </c>
      <c r="E501" t="s">
        <v>97</v>
      </c>
      <c r="F501" t="str">
        <f t="shared" si="22"/>
        <v>Tasmania</v>
      </c>
      <c r="G501" t="s">
        <v>43</v>
      </c>
      <c r="H501">
        <v>7010</v>
      </c>
      <c r="I501" t="s">
        <v>11</v>
      </c>
      <c r="J501" t="s">
        <v>128</v>
      </c>
      <c r="K501" t="s">
        <v>156</v>
      </c>
      <c r="L501" t="s">
        <v>146</v>
      </c>
      <c r="M501" s="5">
        <v>272</v>
      </c>
    </row>
    <row r="502" spans="1:13" x14ac:dyDescent="0.15">
      <c r="A502" s="2">
        <v>45550</v>
      </c>
      <c r="B502" s="3">
        <f t="shared" si="23"/>
        <v>2025</v>
      </c>
      <c r="C502" t="str">
        <f t="shared" si="21"/>
        <v>2024-2025</v>
      </c>
      <c r="D502" t="s">
        <v>160</v>
      </c>
      <c r="E502" t="s">
        <v>93</v>
      </c>
      <c r="F502" t="str">
        <f t="shared" si="22"/>
        <v>Victoria</v>
      </c>
      <c r="G502" t="s">
        <v>26</v>
      </c>
      <c r="H502">
        <v>3400</v>
      </c>
      <c r="I502" t="s">
        <v>11</v>
      </c>
      <c r="J502" t="s">
        <v>127</v>
      </c>
      <c r="K502" t="s">
        <v>151</v>
      </c>
      <c r="L502" t="s">
        <v>141</v>
      </c>
      <c r="M502" s="5">
        <v>300</v>
      </c>
    </row>
    <row r="503" spans="1:13" x14ac:dyDescent="0.15">
      <c r="A503" s="2">
        <v>45372</v>
      </c>
      <c r="B503" s="3">
        <f t="shared" si="23"/>
        <v>2024</v>
      </c>
      <c r="C503" t="str">
        <f t="shared" si="21"/>
        <v>2023-2024</v>
      </c>
      <c r="D503" t="s">
        <v>160</v>
      </c>
      <c r="E503" t="s">
        <v>63</v>
      </c>
      <c r="F503" t="str">
        <f t="shared" si="22"/>
        <v>Queensland</v>
      </c>
      <c r="G503" t="s">
        <v>19</v>
      </c>
      <c r="H503">
        <v>4068</v>
      </c>
      <c r="I503" t="s">
        <v>11</v>
      </c>
      <c r="J503" t="s">
        <v>129</v>
      </c>
      <c r="K503" t="s">
        <v>153</v>
      </c>
      <c r="L503" t="s">
        <v>143</v>
      </c>
      <c r="M503" s="5">
        <v>748</v>
      </c>
    </row>
    <row r="504" spans="1:13" x14ac:dyDescent="0.15">
      <c r="A504" s="2">
        <v>45345</v>
      </c>
      <c r="B504" s="3">
        <f t="shared" si="23"/>
        <v>2024</v>
      </c>
      <c r="C504" t="str">
        <f t="shared" si="21"/>
        <v>2023-2024</v>
      </c>
      <c r="D504" t="s">
        <v>160</v>
      </c>
      <c r="E504" t="s">
        <v>101</v>
      </c>
      <c r="F504" t="str">
        <f t="shared" si="22"/>
        <v>Queensland</v>
      </c>
      <c r="G504" t="s">
        <v>19</v>
      </c>
      <c r="H504">
        <v>4305</v>
      </c>
      <c r="I504" t="s">
        <v>11</v>
      </c>
      <c r="J504" t="s">
        <v>122</v>
      </c>
      <c r="K504" t="s">
        <v>157</v>
      </c>
      <c r="L504" t="s">
        <v>147</v>
      </c>
      <c r="M504" s="5">
        <v>731</v>
      </c>
    </row>
    <row r="505" spans="1:13" x14ac:dyDescent="0.15">
      <c r="A505" s="2">
        <v>45670</v>
      </c>
      <c r="B505" s="3">
        <f t="shared" si="23"/>
        <v>2025</v>
      </c>
      <c r="C505" t="str">
        <f t="shared" si="21"/>
        <v>2024-2025</v>
      </c>
      <c r="D505" t="s">
        <v>160</v>
      </c>
      <c r="E505" t="s">
        <v>61</v>
      </c>
      <c r="F505" t="str">
        <f t="shared" si="22"/>
        <v>Victoria</v>
      </c>
      <c r="G505" t="s">
        <v>26</v>
      </c>
      <c r="H505">
        <v>3179</v>
      </c>
      <c r="I505" t="s">
        <v>11</v>
      </c>
      <c r="J505" t="s">
        <v>125</v>
      </c>
      <c r="K505" t="s">
        <v>154</v>
      </c>
      <c r="L505" t="s">
        <v>144</v>
      </c>
      <c r="M505" s="5">
        <v>799</v>
      </c>
    </row>
    <row r="506" spans="1:13" x14ac:dyDescent="0.15">
      <c r="A506" s="2">
        <v>45777</v>
      </c>
      <c r="B506" s="3">
        <f t="shared" si="23"/>
        <v>2025</v>
      </c>
      <c r="C506" t="str">
        <f t="shared" si="21"/>
        <v>2024-2025</v>
      </c>
      <c r="D506" t="s">
        <v>160</v>
      </c>
      <c r="E506" t="s">
        <v>36</v>
      </c>
      <c r="F506" t="str">
        <f t="shared" si="22"/>
        <v>New South Wales</v>
      </c>
      <c r="G506" t="s">
        <v>10</v>
      </c>
      <c r="H506">
        <v>2539</v>
      </c>
      <c r="I506" t="s">
        <v>11</v>
      </c>
      <c r="J506" t="s">
        <v>121</v>
      </c>
      <c r="K506" t="s">
        <v>151</v>
      </c>
      <c r="L506" t="s">
        <v>141</v>
      </c>
      <c r="M506" s="5">
        <v>588</v>
      </c>
    </row>
    <row r="507" spans="1:13" x14ac:dyDescent="0.15">
      <c r="A507" s="2">
        <v>45775</v>
      </c>
      <c r="B507" s="3">
        <f t="shared" si="23"/>
        <v>2025</v>
      </c>
      <c r="C507" t="str">
        <f t="shared" si="21"/>
        <v>2024-2025</v>
      </c>
      <c r="D507" t="s">
        <v>160</v>
      </c>
      <c r="E507" t="s">
        <v>33</v>
      </c>
      <c r="F507" t="str">
        <f t="shared" si="22"/>
        <v>Northern Territory</v>
      </c>
      <c r="G507" t="s">
        <v>15</v>
      </c>
      <c r="H507">
        <v>870</v>
      </c>
      <c r="I507" t="s">
        <v>11</v>
      </c>
      <c r="J507" t="s">
        <v>138</v>
      </c>
      <c r="K507" t="s">
        <v>153</v>
      </c>
      <c r="L507" t="s">
        <v>143</v>
      </c>
      <c r="M507" s="5">
        <v>438</v>
      </c>
    </row>
    <row r="508" spans="1:13" x14ac:dyDescent="0.15">
      <c r="A508" s="2">
        <v>45443</v>
      </c>
      <c r="B508" s="3">
        <f t="shared" si="23"/>
        <v>2024</v>
      </c>
      <c r="C508" t="str">
        <f t="shared" si="21"/>
        <v>2023-2024</v>
      </c>
      <c r="D508" t="s">
        <v>160</v>
      </c>
      <c r="E508" t="s">
        <v>77</v>
      </c>
      <c r="F508" t="str">
        <f t="shared" si="22"/>
        <v>Victoria</v>
      </c>
      <c r="G508" t="s">
        <v>26</v>
      </c>
      <c r="H508">
        <v>3018</v>
      </c>
      <c r="I508" t="s">
        <v>11</v>
      </c>
      <c r="J508" t="s">
        <v>126</v>
      </c>
      <c r="K508" t="s">
        <v>151</v>
      </c>
      <c r="L508" t="s">
        <v>141</v>
      </c>
      <c r="M508" s="5">
        <v>545</v>
      </c>
    </row>
    <row r="509" spans="1:13" x14ac:dyDescent="0.15">
      <c r="A509" s="2">
        <v>45940</v>
      </c>
      <c r="B509" s="3">
        <f t="shared" si="23"/>
        <v>2026</v>
      </c>
      <c r="C509" t="str">
        <f t="shared" si="21"/>
        <v>2025-2026</v>
      </c>
      <c r="D509" t="s">
        <v>160</v>
      </c>
      <c r="E509" t="s">
        <v>71</v>
      </c>
      <c r="F509" t="str">
        <f t="shared" si="22"/>
        <v>Victoria</v>
      </c>
      <c r="G509" t="s">
        <v>26</v>
      </c>
      <c r="H509">
        <v>3131</v>
      </c>
      <c r="I509" t="s">
        <v>11</v>
      </c>
      <c r="J509" t="s">
        <v>125</v>
      </c>
      <c r="K509" t="s">
        <v>153</v>
      </c>
      <c r="L509" t="s">
        <v>143</v>
      </c>
      <c r="M509" s="5">
        <v>488</v>
      </c>
    </row>
    <row r="510" spans="1:13" x14ac:dyDescent="0.15">
      <c r="A510" s="2">
        <v>45535</v>
      </c>
      <c r="B510" s="3">
        <f t="shared" si="23"/>
        <v>2025</v>
      </c>
      <c r="C510" t="str">
        <f t="shared" si="21"/>
        <v>2024-2025</v>
      </c>
      <c r="D510" t="s">
        <v>161</v>
      </c>
      <c r="E510" t="s">
        <v>90</v>
      </c>
      <c r="F510" t="str">
        <f t="shared" si="22"/>
        <v>New South Wales</v>
      </c>
      <c r="G510" t="s">
        <v>10</v>
      </c>
      <c r="H510">
        <v>2650</v>
      </c>
      <c r="I510" t="s">
        <v>11</v>
      </c>
      <c r="J510" t="s">
        <v>130</v>
      </c>
      <c r="K510" t="s">
        <v>150</v>
      </c>
      <c r="L510" t="s">
        <v>140</v>
      </c>
      <c r="M510" s="5">
        <v>508</v>
      </c>
    </row>
    <row r="511" spans="1:13" x14ac:dyDescent="0.15">
      <c r="A511" s="2">
        <v>45764</v>
      </c>
      <c r="B511" s="3">
        <f t="shared" si="23"/>
        <v>2025</v>
      </c>
      <c r="C511" t="str">
        <f t="shared" si="21"/>
        <v>2024-2025</v>
      </c>
      <c r="D511" t="s">
        <v>160</v>
      </c>
      <c r="E511" t="s">
        <v>63</v>
      </c>
      <c r="F511" t="str">
        <f t="shared" si="22"/>
        <v>Queensland</v>
      </c>
      <c r="G511" t="s">
        <v>19</v>
      </c>
      <c r="H511">
        <v>4068</v>
      </c>
      <c r="I511" t="s">
        <v>11</v>
      </c>
      <c r="J511" t="s">
        <v>129</v>
      </c>
      <c r="K511" t="s">
        <v>157</v>
      </c>
      <c r="L511" t="s">
        <v>147</v>
      </c>
      <c r="M511" s="5">
        <v>645</v>
      </c>
    </row>
    <row r="512" spans="1:13" x14ac:dyDescent="0.15">
      <c r="A512" s="2">
        <v>45568</v>
      </c>
      <c r="B512" s="3">
        <f t="shared" si="23"/>
        <v>2025</v>
      </c>
      <c r="C512" t="str">
        <f t="shared" si="21"/>
        <v>2024-2025</v>
      </c>
      <c r="D512" t="s">
        <v>160</v>
      </c>
      <c r="E512" t="s">
        <v>99</v>
      </c>
      <c r="F512" t="str">
        <f t="shared" si="22"/>
        <v>Western Australia</v>
      </c>
      <c r="G512" t="s">
        <v>28</v>
      </c>
      <c r="H512">
        <v>6530</v>
      </c>
      <c r="I512" t="s">
        <v>11</v>
      </c>
      <c r="J512" t="s">
        <v>139</v>
      </c>
      <c r="K512" t="s">
        <v>153</v>
      </c>
      <c r="L512" t="s">
        <v>143</v>
      </c>
      <c r="M512" s="5">
        <v>466</v>
      </c>
    </row>
    <row r="513" spans="1:13" x14ac:dyDescent="0.15">
      <c r="A513" s="2">
        <v>45743</v>
      </c>
      <c r="B513" s="3">
        <f t="shared" si="23"/>
        <v>2025</v>
      </c>
      <c r="C513" t="str">
        <f t="shared" si="21"/>
        <v>2024-2025</v>
      </c>
      <c r="D513" t="s">
        <v>161</v>
      </c>
      <c r="E513" t="s">
        <v>50</v>
      </c>
      <c r="F513" t="str">
        <f t="shared" si="22"/>
        <v>Australian Capital Territory</v>
      </c>
      <c r="G513" t="s">
        <v>51</v>
      </c>
      <c r="H513">
        <v>2617</v>
      </c>
      <c r="I513" t="s">
        <v>11</v>
      </c>
      <c r="J513" t="s">
        <v>121</v>
      </c>
      <c r="K513" t="s">
        <v>154</v>
      </c>
      <c r="L513" t="s">
        <v>144</v>
      </c>
      <c r="M513" s="5">
        <v>211</v>
      </c>
    </row>
    <row r="514" spans="1:13" x14ac:dyDescent="0.15">
      <c r="A514" s="2">
        <v>45750</v>
      </c>
      <c r="B514" s="3">
        <f t="shared" si="23"/>
        <v>2025</v>
      </c>
      <c r="C514" t="str">
        <f t="shared" ref="C514:C577" si="24">IF(MONTH(A514) &gt;= 7, YEAR(A514) &amp; "-" &amp; YEAR(A514) + 1, YEAR(A514) - 1 &amp; "-" &amp; YEAR(A514))</f>
        <v>2024-2025</v>
      </c>
      <c r="D514" t="s">
        <v>161</v>
      </c>
      <c r="E514" t="s">
        <v>70</v>
      </c>
      <c r="F514" t="str">
        <f t="shared" ref="F514:F577" si="25">IF(G514="WA","Western Australia",
IF(G514="NSW","New South Wales",
IF(G514="QLD","Queensland",
IF(G514="VIC","Victoria",
IF(G514="TAS","Tasmania",
IF(G514="SA","South Australia",
IF(G514="NT","Northern Territory",
IF(G514="ACT","Australian Capital Territory",G514))))))))</f>
        <v>Western Australia</v>
      </c>
      <c r="G514" t="s">
        <v>28</v>
      </c>
      <c r="H514">
        <v>6021</v>
      </c>
      <c r="I514" t="s">
        <v>11</v>
      </c>
      <c r="J514" t="s">
        <v>119</v>
      </c>
      <c r="K514" t="s">
        <v>155</v>
      </c>
      <c r="L514" t="s">
        <v>145</v>
      </c>
      <c r="M514" s="5">
        <v>401</v>
      </c>
    </row>
    <row r="515" spans="1:13" x14ac:dyDescent="0.15">
      <c r="A515" s="2">
        <v>45765</v>
      </c>
      <c r="B515" s="3">
        <f t="shared" ref="B515:B578" si="26">IF(MONTH(A515)&gt;=7,YEAR(A515)+1,YEAR(A515))</f>
        <v>2025</v>
      </c>
      <c r="C515" t="str">
        <f t="shared" si="24"/>
        <v>2024-2025</v>
      </c>
      <c r="D515" t="s">
        <v>160</v>
      </c>
      <c r="E515" t="s">
        <v>34</v>
      </c>
      <c r="F515" t="str">
        <f t="shared" si="25"/>
        <v>New South Wales</v>
      </c>
      <c r="G515" t="s">
        <v>10</v>
      </c>
      <c r="H515">
        <v>2560</v>
      </c>
      <c r="I515" t="s">
        <v>11</v>
      </c>
      <c r="J515" t="s">
        <v>121</v>
      </c>
      <c r="K515" t="s">
        <v>151</v>
      </c>
      <c r="L515" t="s">
        <v>141</v>
      </c>
      <c r="M515" s="5">
        <v>194</v>
      </c>
    </row>
    <row r="516" spans="1:13" x14ac:dyDescent="0.15">
      <c r="A516" s="2">
        <v>45827</v>
      </c>
      <c r="B516" s="3">
        <f t="shared" si="26"/>
        <v>2025</v>
      </c>
      <c r="C516" t="str">
        <f t="shared" si="24"/>
        <v>2024-2025</v>
      </c>
      <c r="D516" t="s">
        <v>160</v>
      </c>
      <c r="E516" t="s">
        <v>70</v>
      </c>
      <c r="F516" t="str">
        <f t="shared" si="25"/>
        <v>Western Australia</v>
      </c>
      <c r="G516" t="s">
        <v>28</v>
      </c>
      <c r="H516">
        <v>6021</v>
      </c>
      <c r="I516" t="s">
        <v>11</v>
      </c>
      <c r="J516" t="s">
        <v>119</v>
      </c>
      <c r="K516" t="s">
        <v>153</v>
      </c>
      <c r="L516" t="s">
        <v>143</v>
      </c>
      <c r="M516" s="5">
        <v>502</v>
      </c>
    </row>
    <row r="517" spans="1:13" x14ac:dyDescent="0.15">
      <c r="A517" s="2">
        <v>45398</v>
      </c>
      <c r="B517" s="3">
        <f t="shared" si="26"/>
        <v>2024</v>
      </c>
      <c r="C517" t="str">
        <f t="shared" si="24"/>
        <v>2023-2024</v>
      </c>
      <c r="D517" t="s">
        <v>160</v>
      </c>
      <c r="E517" t="s">
        <v>108</v>
      </c>
      <c r="F517" t="str">
        <f t="shared" si="25"/>
        <v>Tasmania</v>
      </c>
      <c r="G517" t="s">
        <v>43</v>
      </c>
      <c r="H517">
        <v>7320</v>
      </c>
      <c r="I517" t="s">
        <v>11</v>
      </c>
      <c r="J517" t="s">
        <v>128</v>
      </c>
      <c r="K517" t="s">
        <v>150</v>
      </c>
      <c r="L517" t="s">
        <v>140</v>
      </c>
      <c r="M517" s="5">
        <v>727</v>
      </c>
    </row>
    <row r="518" spans="1:13" x14ac:dyDescent="0.15">
      <c r="A518" s="2">
        <v>45667</v>
      </c>
      <c r="B518" s="3">
        <f t="shared" si="26"/>
        <v>2025</v>
      </c>
      <c r="C518" t="str">
        <f t="shared" si="24"/>
        <v>2024-2025</v>
      </c>
      <c r="D518" t="s">
        <v>160</v>
      </c>
      <c r="E518" t="s">
        <v>45</v>
      </c>
      <c r="F518" t="str">
        <f t="shared" si="25"/>
        <v>Victoria</v>
      </c>
      <c r="G518" t="s">
        <v>26</v>
      </c>
      <c r="H518">
        <v>3136</v>
      </c>
      <c r="I518" t="s">
        <v>11</v>
      </c>
      <c r="J518" t="s">
        <v>125</v>
      </c>
      <c r="K518" t="s">
        <v>150</v>
      </c>
      <c r="L518" t="s">
        <v>140</v>
      </c>
      <c r="M518" s="5">
        <v>54</v>
      </c>
    </row>
    <row r="519" spans="1:13" x14ac:dyDescent="0.15">
      <c r="A519" s="2">
        <v>45335</v>
      </c>
      <c r="B519" s="3">
        <f t="shared" si="26"/>
        <v>2024</v>
      </c>
      <c r="C519" t="str">
        <f t="shared" si="24"/>
        <v>2023-2024</v>
      </c>
      <c r="D519" t="s">
        <v>160</v>
      </c>
      <c r="E519" t="s">
        <v>14</v>
      </c>
      <c r="F519" t="str">
        <f t="shared" si="25"/>
        <v>Northern Territory</v>
      </c>
      <c r="G519" t="s">
        <v>15</v>
      </c>
      <c r="H519">
        <v>800</v>
      </c>
      <c r="I519" t="s">
        <v>11</v>
      </c>
      <c r="J519" t="s">
        <v>138</v>
      </c>
      <c r="K519" t="s">
        <v>153</v>
      </c>
      <c r="L519" t="s">
        <v>143</v>
      </c>
      <c r="M519" s="5">
        <v>581</v>
      </c>
    </row>
    <row r="520" spans="1:13" x14ac:dyDescent="0.15">
      <c r="A520" s="2">
        <v>45310</v>
      </c>
      <c r="B520" s="3">
        <f t="shared" si="26"/>
        <v>2024</v>
      </c>
      <c r="C520" t="str">
        <f t="shared" si="24"/>
        <v>2023-2024</v>
      </c>
      <c r="D520" t="s">
        <v>160</v>
      </c>
      <c r="E520" t="s">
        <v>81</v>
      </c>
      <c r="F520" t="str">
        <f t="shared" si="25"/>
        <v>Victoria</v>
      </c>
      <c r="G520" t="s">
        <v>26</v>
      </c>
      <c r="H520">
        <v>3076</v>
      </c>
      <c r="I520" t="s">
        <v>11</v>
      </c>
      <c r="J520" t="s">
        <v>126</v>
      </c>
      <c r="K520" t="s">
        <v>150</v>
      </c>
      <c r="L520" t="s">
        <v>140</v>
      </c>
      <c r="M520" s="5">
        <v>508</v>
      </c>
    </row>
    <row r="521" spans="1:13" x14ac:dyDescent="0.15">
      <c r="A521" s="2">
        <v>45298</v>
      </c>
      <c r="B521" s="3">
        <f t="shared" si="26"/>
        <v>2024</v>
      </c>
      <c r="C521" t="str">
        <f t="shared" si="24"/>
        <v>2023-2024</v>
      </c>
      <c r="D521" t="s">
        <v>160</v>
      </c>
      <c r="E521" t="s">
        <v>99</v>
      </c>
      <c r="F521" t="str">
        <f t="shared" si="25"/>
        <v>Western Australia</v>
      </c>
      <c r="G521" t="s">
        <v>28</v>
      </c>
      <c r="H521">
        <v>6530</v>
      </c>
      <c r="I521" t="s">
        <v>11</v>
      </c>
      <c r="J521" t="s">
        <v>139</v>
      </c>
      <c r="K521" t="s">
        <v>150</v>
      </c>
      <c r="L521" t="s">
        <v>140</v>
      </c>
      <c r="M521" s="5">
        <v>444</v>
      </c>
    </row>
    <row r="522" spans="1:13" x14ac:dyDescent="0.15">
      <c r="A522" s="2">
        <v>45855</v>
      </c>
      <c r="B522" s="3">
        <f t="shared" si="26"/>
        <v>2026</v>
      </c>
      <c r="C522" t="str">
        <f t="shared" si="24"/>
        <v>2025-2026</v>
      </c>
      <c r="D522" t="s">
        <v>160</v>
      </c>
      <c r="E522" t="s">
        <v>88</v>
      </c>
      <c r="F522" t="str">
        <f t="shared" si="25"/>
        <v>Queensland</v>
      </c>
      <c r="G522" t="s">
        <v>19</v>
      </c>
      <c r="H522">
        <v>4570</v>
      </c>
      <c r="I522" t="s">
        <v>11</v>
      </c>
      <c r="J522" t="s">
        <v>134</v>
      </c>
      <c r="K522" t="s">
        <v>155</v>
      </c>
      <c r="L522" t="s">
        <v>145</v>
      </c>
      <c r="M522" s="5">
        <v>310</v>
      </c>
    </row>
    <row r="523" spans="1:13" x14ac:dyDescent="0.15">
      <c r="A523" s="2">
        <v>45581</v>
      </c>
      <c r="B523" s="3">
        <f t="shared" si="26"/>
        <v>2025</v>
      </c>
      <c r="C523" t="str">
        <f t="shared" si="24"/>
        <v>2024-2025</v>
      </c>
      <c r="D523" t="s">
        <v>160</v>
      </c>
      <c r="E523" t="s">
        <v>13</v>
      </c>
      <c r="F523" t="str">
        <f t="shared" si="25"/>
        <v>New South Wales</v>
      </c>
      <c r="G523" t="s">
        <v>10</v>
      </c>
      <c r="H523">
        <v>2141</v>
      </c>
      <c r="I523" t="s">
        <v>11</v>
      </c>
      <c r="J523" t="s">
        <v>123</v>
      </c>
      <c r="K523" t="s">
        <v>154</v>
      </c>
      <c r="L523" t="s">
        <v>144</v>
      </c>
      <c r="M523" s="5">
        <v>607</v>
      </c>
    </row>
    <row r="524" spans="1:13" x14ac:dyDescent="0.15">
      <c r="A524" s="2">
        <v>45917</v>
      </c>
      <c r="B524" s="3">
        <f t="shared" si="26"/>
        <v>2026</v>
      </c>
      <c r="C524" t="str">
        <f t="shared" si="24"/>
        <v>2025-2026</v>
      </c>
      <c r="D524" t="s">
        <v>161</v>
      </c>
      <c r="E524" t="s">
        <v>78</v>
      </c>
      <c r="F524" t="str">
        <f t="shared" si="25"/>
        <v>New South Wales</v>
      </c>
      <c r="G524" t="s">
        <v>10</v>
      </c>
      <c r="H524">
        <v>2480</v>
      </c>
      <c r="I524" t="s">
        <v>11</v>
      </c>
      <c r="J524" t="s">
        <v>120</v>
      </c>
      <c r="K524" t="s">
        <v>150</v>
      </c>
      <c r="L524" t="s">
        <v>140</v>
      </c>
      <c r="M524" s="5">
        <v>544</v>
      </c>
    </row>
    <row r="525" spans="1:13" x14ac:dyDescent="0.15">
      <c r="A525" s="2">
        <v>45510</v>
      </c>
      <c r="B525" s="3">
        <f t="shared" si="26"/>
        <v>2025</v>
      </c>
      <c r="C525" t="str">
        <f t="shared" si="24"/>
        <v>2024-2025</v>
      </c>
      <c r="D525" t="s">
        <v>161</v>
      </c>
      <c r="E525" t="s">
        <v>107</v>
      </c>
      <c r="F525" t="str">
        <f t="shared" si="25"/>
        <v>New South Wales</v>
      </c>
      <c r="G525" t="s">
        <v>10</v>
      </c>
      <c r="H525">
        <v>2020</v>
      </c>
      <c r="I525" t="s">
        <v>11</v>
      </c>
      <c r="J525" t="s">
        <v>124</v>
      </c>
      <c r="K525" t="s">
        <v>150</v>
      </c>
      <c r="L525" t="s">
        <v>140</v>
      </c>
      <c r="M525" s="5">
        <v>247</v>
      </c>
    </row>
    <row r="526" spans="1:13" x14ac:dyDescent="0.15">
      <c r="A526" s="2">
        <v>45541</v>
      </c>
      <c r="B526" s="3">
        <f t="shared" si="26"/>
        <v>2025</v>
      </c>
      <c r="C526" t="str">
        <f t="shared" si="24"/>
        <v>2024-2025</v>
      </c>
      <c r="D526" t="s">
        <v>160</v>
      </c>
      <c r="E526" t="s">
        <v>74</v>
      </c>
      <c r="F526" t="str">
        <f t="shared" si="25"/>
        <v>Victoria</v>
      </c>
      <c r="G526" t="s">
        <v>26</v>
      </c>
      <c r="H526">
        <v>3500</v>
      </c>
      <c r="I526" t="s">
        <v>11</v>
      </c>
      <c r="J526" t="s">
        <v>127</v>
      </c>
      <c r="K526" t="s">
        <v>150</v>
      </c>
      <c r="L526" t="s">
        <v>140</v>
      </c>
      <c r="M526" s="5">
        <v>41</v>
      </c>
    </row>
    <row r="527" spans="1:13" x14ac:dyDescent="0.15">
      <c r="A527" s="2">
        <v>45341</v>
      </c>
      <c r="B527" s="3">
        <f t="shared" si="26"/>
        <v>2024</v>
      </c>
      <c r="C527" t="str">
        <f t="shared" si="24"/>
        <v>2023-2024</v>
      </c>
      <c r="D527" t="s">
        <v>161</v>
      </c>
      <c r="E527" t="s">
        <v>65</v>
      </c>
      <c r="F527" t="str">
        <f t="shared" si="25"/>
        <v>Victoria</v>
      </c>
      <c r="G527" t="s">
        <v>26</v>
      </c>
      <c r="H527">
        <v>3931</v>
      </c>
      <c r="I527" t="s">
        <v>11</v>
      </c>
      <c r="J527" t="s">
        <v>135</v>
      </c>
      <c r="K527" t="s">
        <v>150</v>
      </c>
      <c r="L527" t="s">
        <v>140</v>
      </c>
      <c r="M527" s="5">
        <v>342</v>
      </c>
    </row>
    <row r="528" spans="1:13" x14ac:dyDescent="0.15">
      <c r="A528" s="2">
        <v>45838</v>
      </c>
      <c r="B528" s="3">
        <f t="shared" si="26"/>
        <v>2025</v>
      </c>
      <c r="C528" t="str">
        <f t="shared" si="24"/>
        <v>2024-2025</v>
      </c>
      <c r="D528" t="s">
        <v>161</v>
      </c>
      <c r="E528" t="s">
        <v>54</v>
      </c>
      <c r="F528" t="str">
        <f t="shared" si="25"/>
        <v>New South Wales</v>
      </c>
      <c r="G528" t="s">
        <v>10</v>
      </c>
      <c r="H528">
        <v>2750</v>
      </c>
      <c r="I528" t="s">
        <v>11</v>
      </c>
      <c r="J528" t="s">
        <v>130</v>
      </c>
      <c r="K528" t="s">
        <v>152</v>
      </c>
      <c r="L528" t="s">
        <v>142</v>
      </c>
      <c r="M528" s="5">
        <v>104</v>
      </c>
    </row>
    <row r="529" spans="1:13" x14ac:dyDescent="0.15">
      <c r="A529" s="2">
        <v>45393</v>
      </c>
      <c r="B529" s="3">
        <f t="shared" si="26"/>
        <v>2024</v>
      </c>
      <c r="C529" t="str">
        <f t="shared" si="24"/>
        <v>2023-2024</v>
      </c>
      <c r="D529" t="s">
        <v>161</v>
      </c>
      <c r="E529" t="s">
        <v>105</v>
      </c>
      <c r="F529" t="str">
        <f t="shared" si="25"/>
        <v>New South Wales</v>
      </c>
      <c r="G529" t="s">
        <v>10</v>
      </c>
      <c r="H529">
        <v>2031</v>
      </c>
      <c r="I529" t="s">
        <v>11</v>
      </c>
      <c r="J529" t="s">
        <v>124</v>
      </c>
      <c r="K529" t="s">
        <v>150</v>
      </c>
      <c r="L529" t="s">
        <v>140</v>
      </c>
      <c r="M529" s="5">
        <v>621</v>
      </c>
    </row>
    <row r="530" spans="1:13" x14ac:dyDescent="0.15">
      <c r="A530" s="2">
        <v>45786</v>
      </c>
      <c r="B530" s="3">
        <f t="shared" si="26"/>
        <v>2025</v>
      </c>
      <c r="C530" t="str">
        <f t="shared" si="24"/>
        <v>2024-2025</v>
      </c>
      <c r="D530" t="s">
        <v>161</v>
      </c>
      <c r="E530" t="s">
        <v>90</v>
      </c>
      <c r="F530" t="str">
        <f t="shared" si="25"/>
        <v>New South Wales</v>
      </c>
      <c r="G530" t="s">
        <v>10</v>
      </c>
      <c r="H530">
        <v>2650</v>
      </c>
      <c r="I530" t="s">
        <v>11</v>
      </c>
      <c r="J530" t="s">
        <v>130</v>
      </c>
      <c r="K530" t="s">
        <v>151</v>
      </c>
      <c r="L530" t="s">
        <v>141</v>
      </c>
      <c r="M530" s="5">
        <v>719</v>
      </c>
    </row>
    <row r="531" spans="1:13" x14ac:dyDescent="0.15">
      <c r="A531" s="2">
        <v>45700</v>
      </c>
      <c r="B531" s="3">
        <f t="shared" si="26"/>
        <v>2025</v>
      </c>
      <c r="C531" t="str">
        <f t="shared" si="24"/>
        <v>2024-2025</v>
      </c>
      <c r="D531" t="s">
        <v>160</v>
      </c>
      <c r="E531" t="s">
        <v>35</v>
      </c>
      <c r="F531" t="str">
        <f t="shared" si="25"/>
        <v>Victoria</v>
      </c>
      <c r="G531" t="s">
        <v>26</v>
      </c>
      <c r="H531">
        <v>3280</v>
      </c>
      <c r="I531" t="s">
        <v>11</v>
      </c>
      <c r="J531" t="s">
        <v>127</v>
      </c>
      <c r="K531" t="s">
        <v>150</v>
      </c>
      <c r="L531" t="s">
        <v>140</v>
      </c>
      <c r="M531" s="5">
        <v>260</v>
      </c>
    </row>
    <row r="532" spans="1:13" x14ac:dyDescent="0.15">
      <c r="A532" s="2">
        <v>45883</v>
      </c>
      <c r="B532" s="3">
        <f t="shared" si="26"/>
        <v>2026</v>
      </c>
      <c r="C532" t="str">
        <f t="shared" si="24"/>
        <v>2025-2026</v>
      </c>
      <c r="D532" t="s">
        <v>160</v>
      </c>
      <c r="E532" t="s">
        <v>35</v>
      </c>
      <c r="F532" t="str">
        <f t="shared" si="25"/>
        <v>Victoria</v>
      </c>
      <c r="G532" t="s">
        <v>26</v>
      </c>
      <c r="H532">
        <v>3280</v>
      </c>
      <c r="I532" t="s">
        <v>11</v>
      </c>
      <c r="J532" t="s">
        <v>127</v>
      </c>
      <c r="K532" t="s">
        <v>159</v>
      </c>
      <c r="L532" t="s">
        <v>149</v>
      </c>
      <c r="M532" s="5">
        <v>597</v>
      </c>
    </row>
    <row r="533" spans="1:13" x14ac:dyDescent="0.15">
      <c r="A533" s="2">
        <v>45878</v>
      </c>
      <c r="B533" s="3">
        <f t="shared" si="26"/>
        <v>2026</v>
      </c>
      <c r="C533" t="str">
        <f t="shared" si="24"/>
        <v>2025-2026</v>
      </c>
      <c r="D533" t="s">
        <v>160</v>
      </c>
      <c r="E533" t="s">
        <v>62</v>
      </c>
      <c r="F533" t="str">
        <f t="shared" si="25"/>
        <v>Victoria</v>
      </c>
      <c r="G533" t="s">
        <v>26</v>
      </c>
      <c r="H533">
        <v>3690</v>
      </c>
      <c r="I533" t="s">
        <v>11</v>
      </c>
      <c r="J533" t="s">
        <v>135</v>
      </c>
      <c r="K533" t="s">
        <v>153</v>
      </c>
      <c r="L533" t="s">
        <v>143</v>
      </c>
      <c r="M533" s="5">
        <v>568</v>
      </c>
    </row>
    <row r="534" spans="1:13" x14ac:dyDescent="0.15">
      <c r="A534" s="2">
        <v>45314</v>
      </c>
      <c r="B534" s="3">
        <f t="shared" si="26"/>
        <v>2024</v>
      </c>
      <c r="C534" t="str">
        <f t="shared" si="24"/>
        <v>2023-2024</v>
      </c>
      <c r="D534" t="s">
        <v>160</v>
      </c>
      <c r="E534" t="s">
        <v>23</v>
      </c>
      <c r="F534" t="str">
        <f t="shared" si="25"/>
        <v>New South Wales</v>
      </c>
      <c r="G534" t="s">
        <v>10</v>
      </c>
      <c r="H534">
        <v>2830</v>
      </c>
      <c r="I534" t="s">
        <v>11</v>
      </c>
      <c r="J534" t="s">
        <v>130</v>
      </c>
      <c r="K534" t="s">
        <v>152</v>
      </c>
      <c r="L534" t="s">
        <v>142</v>
      </c>
      <c r="M534" s="5">
        <v>724</v>
      </c>
    </row>
    <row r="535" spans="1:13" x14ac:dyDescent="0.15">
      <c r="A535" s="2">
        <v>45511</v>
      </c>
      <c r="B535" s="3">
        <f t="shared" si="26"/>
        <v>2025</v>
      </c>
      <c r="C535" t="str">
        <f t="shared" si="24"/>
        <v>2024-2025</v>
      </c>
      <c r="D535" t="s">
        <v>160</v>
      </c>
      <c r="E535" t="s">
        <v>101</v>
      </c>
      <c r="F535" t="str">
        <f t="shared" si="25"/>
        <v>Queensland</v>
      </c>
      <c r="G535" t="s">
        <v>19</v>
      </c>
      <c r="H535">
        <v>4305</v>
      </c>
      <c r="I535" t="s">
        <v>11</v>
      </c>
      <c r="J535" t="s">
        <v>122</v>
      </c>
      <c r="K535" t="s">
        <v>152</v>
      </c>
      <c r="L535" t="s">
        <v>142</v>
      </c>
      <c r="M535" s="5">
        <v>668</v>
      </c>
    </row>
    <row r="536" spans="1:13" x14ac:dyDescent="0.15">
      <c r="A536" s="2">
        <v>45792</v>
      </c>
      <c r="B536" s="3">
        <f t="shared" si="26"/>
        <v>2025</v>
      </c>
      <c r="C536" t="str">
        <f t="shared" si="24"/>
        <v>2024-2025</v>
      </c>
      <c r="D536" t="s">
        <v>160</v>
      </c>
      <c r="E536" t="s">
        <v>36</v>
      </c>
      <c r="F536" t="str">
        <f t="shared" si="25"/>
        <v>New South Wales</v>
      </c>
      <c r="G536" t="s">
        <v>10</v>
      </c>
      <c r="H536">
        <v>2539</v>
      </c>
      <c r="I536" t="s">
        <v>11</v>
      </c>
      <c r="J536" t="s">
        <v>121</v>
      </c>
      <c r="K536" t="s">
        <v>153</v>
      </c>
      <c r="L536" t="s">
        <v>143</v>
      </c>
      <c r="M536" s="5">
        <v>548</v>
      </c>
    </row>
    <row r="537" spans="1:13" x14ac:dyDescent="0.15">
      <c r="A537" s="2">
        <v>45476</v>
      </c>
      <c r="B537" s="3">
        <f t="shared" si="26"/>
        <v>2025</v>
      </c>
      <c r="C537" t="str">
        <f t="shared" si="24"/>
        <v>2024-2025</v>
      </c>
      <c r="D537" t="s">
        <v>160</v>
      </c>
      <c r="E537" t="s">
        <v>95</v>
      </c>
      <c r="F537" t="str">
        <f t="shared" si="25"/>
        <v>New South Wales</v>
      </c>
      <c r="G537" t="s">
        <v>10</v>
      </c>
      <c r="H537">
        <v>2131</v>
      </c>
      <c r="I537" t="s">
        <v>11</v>
      </c>
      <c r="J537" t="s">
        <v>123</v>
      </c>
      <c r="K537" t="s">
        <v>150</v>
      </c>
      <c r="L537" t="s">
        <v>140</v>
      </c>
      <c r="M537" s="5">
        <v>504</v>
      </c>
    </row>
    <row r="538" spans="1:13" x14ac:dyDescent="0.15">
      <c r="A538" s="2">
        <v>45915</v>
      </c>
      <c r="B538" s="3">
        <f t="shared" si="26"/>
        <v>2026</v>
      </c>
      <c r="C538" t="str">
        <f t="shared" si="24"/>
        <v>2025-2026</v>
      </c>
      <c r="D538" t="s">
        <v>160</v>
      </c>
      <c r="E538" t="s">
        <v>77</v>
      </c>
      <c r="F538" t="str">
        <f t="shared" si="25"/>
        <v>Victoria</v>
      </c>
      <c r="G538" t="s">
        <v>26</v>
      </c>
      <c r="H538">
        <v>3018</v>
      </c>
      <c r="I538" t="s">
        <v>11</v>
      </c>
      <c r="J538" t="s">
        <v>126</v>
      </c>
      <c r="K538" t="s">
        <v>153</v>
      </c>
      <c r="L538" t="s">
        <v>143</v>
      </c>
      <c r="M538" s="5">
        <v>285</v>
      </c>
    </row>
    <row r="539" spans="1:13" x14ac:dyDescent="0.15">
      <c r="A539" s="2">
        <v>45739</v>
      </c>
      <c r="B539" s="3">
        <f t="shared" si="26"/>
        <v>2025</v>
      </c>
      <c r="C539" t="str">
        <f t="shared" si="24"/>
        <v>2024-2025</v>
      </c>
      <c r="D539" t="s">
        <v>160</v>
      </c>
      <c r="E539" t="s">
        <v>33</v>
      </c>
      <c r="F539" t="str">
        <f t="shared" si="25"/>
        <v>Northern Territory</v>
      </c>
      <c r="G539" t="s">
        <v>15</v>
      </c>
      <c r="H539">
        <v>870</v>
      </c>
      <c r="I539" t="s">
        <v>11</v>
      </c>
      <c r="J539" t="s">
        <v>138</v>
      </c>
      <c r="K539" t="s">
        <v>155</v>
      </c>
      <c r="L539" t="s">
        <v>145</v>
      </c>
      <c r="M539" s="5">
        <v>47</v>
      </c>
    </row>
    <row r="540" spans="1:13" x14ac:dyDescent="0.15">
      <c r="A540" s="2">
        <v>45585</v>
      </c>
      <c r="B540" s="3">
        <f t="shared" si="26"/>
        <v>2025</v>
      </c>
      <c r="C540" t="str">
        <f t="shared" si="24"/>
        <v>2024-2025</v>
      </c>
      <c r="D540" t="s">
        <v>160</v>
      </c>
      <c r="E540" t="s">
        <v>68</v>
      </c>
      <c r="F540" t="str">
        <f t="shared" si="25"/>
        <v>Victoria</v>
      </c>
      <c r="G540" t="s">
        <v>26</v>
      </c>
      <c r="H540">
        <v>3429</v>
      </c>
      <c r="I540" t="s">
        <v>11</v>
      </c>
      <c r="J540" t="s">
        <v>127</v>
      </c>
      <c r="K540" t="s">
        <v>151</v>
      </c>
      <c r="L540" t="s">
        <v>141</v>
      </c>
      <c r="M540" s="5">
        <v>309</v>
      </c>
    </row>
    <row r="541" spans="1:13" x14ac:dyDescent="0.15">
      <c r="A541" s="2">
        <v>45951</v>
      </c>
      <c r="B541" s="3">
        <f t="shared" si="26"/>
        <v>2026</v>
      </c>
      <c r="C541" t="str">
        <f t="shared" si="24"/>
        <v>2025-2026</v>
      </c>
      <c r="D541" t="s">
        <v>160</v>
      </c>
      <c r="E541" t="s">
        <v>50</v>
      </c>
      <c r="F541" t="str">
        <f t="shared" si="25"/>
        <v>Australian Capital Territory</v>
      </c>
      <c r="G541" t="s">
        <v>51</v>
      </c>
      <c r="H541">
        <v>2617</v>
      </c>
      <c r="I541" t="s">
        <v>11</v>
      </c>
      <c r="J541" t="s">
        <v>121</v>
      </c>
      <c r="K541" t="s">
        <v>151</v>
      </c>
      <c r="L541" t="s">
        <v>141</v>
      </c>
      <c r="M541" s="5">
        <v>435</v>
      </c>
    </row>
    <row r="542" spans="1:13" x14ac:dyDescent="0.15">
      <c r="A542" s="2">
        <v>45543</v>
      </c>
      <c r="B542" s="3">
        <f t="shared" si="26"/>
        <v>2025</v>
      </c>
      <c r="C542" t="str">
        <f t="shared" si="24"/>
        <v>2024-2025</v>
      </c>
      <c r="D542" t="s">
        <v>160</v>
      </c>
      <c r="E542" t="s">
        <v>65</v>
      </c>
      <c r="F542" t="str">
        <f t="shared" si="25"/>
        <v>Victoria</v>
      </c>
      <c r="G542" t="s">
        <v>26</v>
      </c>
      <c r="H542">
        <v>3931</v>
      </c>
      <c r="I542" t="s">
        <v>11</v>
      </c>
      <c r="J542" t="s">
        <v>135</v>
      </c>
      <c r="K542" t="s">
        <v>152</v>
      </c>
      <c r="L542" t="s">
        <v>142</v>
      </c>
      <c r="M542" s="5">
        <v>665</v>
      </c>
    </row>
    <row r="543" spans="1:13" x14ac:dyDescent="0.15">
      <c r="A543" s="2">
        <v>46006</v>
      </c>
      <c r="B543" s="3">
        <f t="shared" si="26"/>
        <v>2026</v>
      </c>
      <c r="C543" t="str">
        <f t="shared" si="24"/>
        <v>2025-2026</v>
      </c>
      <c r="D543" t="s">
        <v>160</v>
      </c>
      <c r="E543" t="s">
        <v>24</v>
      </c>
      <c r="F543" t="str">
        <f t="shared" si="25"/>
        <v>Queensland</v>
      </c>
      <c r="G543" t="s">
        <v>19</v>
      </c>
      <c r="H543">
        <v>4053</v>
      </c>
      <c r="I543" t="s">
        <v>11</v>
      </c>
      <c r="J543" t="s">
        <v>129</v>
      </c>
      <c r="K543" t="s">
        <v>153</v>
      </c>
      <c r="L543" t="s">
        <v>143</v>
      </c>
      <c r="M543" s="5">
        <v>679</v>
      </c>
    </row>
    <row r="544" spans="1:13" x14ac:dyDescent="0.15">
      <c r="A544" s="2">
        <v>45516</v>
      </c>
      <c r="B544" s="3">
        <f t="shared" si="26"/>
        <v>2025</v>
      </c>
      <c r="C544" t="str">
        <f t="shared" si="24"/>
        <v>2024-2025</v>
      </c>
      <c r="D544" t="s">
        <v>160</v>
      </c>
      <c r="E544" t="s">
        <v>38</v>
      </c>
      <c r="F544" t="str">
        <f t="shared" si="25"/>
        <v>Victoria</v>
      </c>
      <c r="G544" t="s">
        <v>26</v>
      </c>
      <c r="H544">
        <v>3199</v>
      </c>
      <c r="I544" t="s">
        <v>11</v>
      </c>
      <c r="J544" t="s">
        <v>125</v>
      </c>
      <c r="K544" t="s">
        <v>156</v>
      </c>
      <c r="L544" t="s">
        <v>146</v>
      </c>
      <c r="M544" s="5">
        <v>704</v>
      </c>
    </row>
    <row r="545" spans="1:13" x14ac:dyDescent="0.15">
      <c r="A545" s="2">
        <v>45987</v>
      </c>
      <c r="B545" s="3">
        <f t="shared" si="26"/>
        <v>2026</v>
      </c>
      <c r="C545" t="str">
        <f t="shared" si="24"/>
        <v>2025-2026</v>
      </c>
      <c r="D545" t="s">
        <v>160</v>
      </c>
      <c r="E545" t="s">
        <v>25</v>
      </c>
      <c r="F545" t="str">
        <f t="shared" si="25"/>
        <v>Victoria</v>
      </c>
      <c r="G545" t="s">
        <v>26</v>
      </c>
      <c r="H545">
        <v>3066</v>
      </c>
      <c r="I545" t="s">
        <v>11</v>
      </c>
      <c r="J545" t="s">
        <v>126</v>
      </c>
      <c r="K545" t="s">
        <v>150</v>
      </c>
      <c r="L545" t="s">
        <v>140</v>
      </c>
      <c r="M545" s="5">
        <v>544</v>
      </c>
    </row>
    <row r="546" spans="1:13" x14ac:dyDescent="0.15">
      <c r="A546" s="2">
        <v>45685</v>
      </c>
      <c r="B546" s="3">
        <f t="shared" si="26"/>
        <v>2025</v>
      </c>
      <c r="C546" t="str">
        <f t="shared" si="24"/>
        <v>2024-2025</v>
      </c>
      <c r="D546" t="s">
        <v>161</v>
      </c>
      <c r="E546" t="s">
        <v>20</v>
      </c>
      <c r="F546" t="str">
        <f t="shared" si="25"/>
        <v>South Australia</v>
      </c>
      <c r="G546" t="s">
        <v>17</v>
      </c>
      <c r="H546">
        <v>5607</v>
      </c>
      <c r="I546" t="s">
        <v>11</v>
      </c>
      <c r="J546" t="s">
        <v>137</v>
      </c>
      <c r="K546" t="s">
        <v>157</v>
      </c>
      <c r="L546" t="s">
        <v>147</v>
      </c>
      <c r="M546" s="5">
        <v>413</v>
      </c>
    </row>
    <row r="547" spans="1:13" x14ac:dyDescent="0.15">
      <c r="A547" s="2">
        <v>45573</v>
      </c>
      <c r="B547" s="3">
        <f t="shared" si="26"/>
        <v>2025</v>
      </c>
      <c r="C547" t="str">
        <f t="shared" si="24"/>
        <v>2024-2025</v>
      </c>
      <c r="D547" t="s">
        <v>160</v>
      </c>
      <c r="E547" t="s">
        <v>48</v>
      </c>
      <c r="F547" t="str">
        <f t="shared" si="25"/>
        <v>Western Australia</v>
      </c>
      <c r="G547" t="s">
        <v>28</v>
      </c>
      <c r="H547">
        <v>6450</v>
      </c>
      <c r="I547" t="s">
        <v>11</v>
      </c>
      <c r="J547" t="s">
        <v>139</v>
      </c>
      <c r="K547" t="s">
        <v>155</v>
      </c>
      <c r="L547" t="s">
        <v>145</v>
      </c>
      <c r="M547" s="5">
        <v>340</v>
      </c>
    </row>
    <row r="548" spans="1:13" x14ac:dyDescent="0.15">
      <c r="A548" s="2">
        <v>45701</v>
      </c>
      <c r="B548" s="3">
        <f t="shared" si="26"/>
        <v>2025</v>
      </c>
      <c r="C548" t="str">
        <f t="shared" si="24"/>
        <v>2024-2025</v>
      </c>
      <c r="D548" t="s">
        <v>160</v>
      </c>
      <c r="E548" t="s">
        <v>36</v>
      </c>
      <c r="F548" t="str">
        <f t="shared" si="25"/>
        <v>New South Wales</v>
      </c>
      <c r="G548" t="s">
        <v>10</v>
      </c>
      <c r="H548">
        <v>2539</v>
      </c>
      <c r="I548" t="s">
        <v>11</v>
      </c>
      <c r="J548" t="s">
        <v>121</v>
      </c>
      <c r="K548" t="s">
        <v>156</v>
      </c>
      <c r="L548" t="s">
        <v>146</v>
      </c>
      <c r="M548" s="5">
        <v>617</v>
      </c>
    </row>
    <row r="549" spans="1:13" x14ac:dyDescent="0.15">
      <c r="A549" s="2">
        <v>45451</v>
      </c>
      <c r="B549" s="3">
        <f t="shared" si="26"/>
        <v>2024</v>
      </c>
      <c r="C549" t="str">
        <f t="shared" si="24"/>
        <v>2023-2024</v>
      </c>
      <c r="D549" t="s">
        <v>160</v>
      </c>
      <c r="E549" t="s">
        <v>57</v>
      </c>
      <c r="F549" t="str">
        <f t="shared" si="25"/>
        <v>New South Wales</v>
      </c>
      <c r="G549" t="s">
        <v>10</v>
      </c>
      <c r="H549">
        <v>2064</v>
      </c>
      <c r="I549" t="s">
        <v>11</v>
      </c>
      <c r="J549" t="s">
        <v>124</v>
      </c>
      <c r="K549" t="s">
        <v>151</v>
      </c>
      <c r="L549" t="s">
        <v>141</v>
      </c>
      <c r="M549" s="5">
        <v>342</v>
      </c>
    </row>
    <row r="550" spans="1:13" x14ac:dyDescent="0.15">
      <c r="A550" s="2">
        <v>45855</v>
      </c>
      <c r="B550" s="3">
        <f t="shared" si="26"/>
        <v>2026</v>
      </c>
      <c r="C550" t="str">
        <f t="shared" si="24"/>
        <v>2025-2026</v>
      </c>
      <c r="D550" t="s">
        <v>160</v>
      </c>
      <c r="E550" t="s">
        <v>50</v>
      </c>
      <c r="F550" t="str">
        <f t="shared" si="25"/>
        <v>Australian Capital Territory</v>
      </c>
      <c r="G550" t="s">
        <v>51</v>
      </c>
      <c r="H550">
        <v>2617</v>
      </c>
      <c r="I550" t="s">
        <v>11</v>
      </c>
      <c r="J550" t="s">
        <v>121</v>
      </c>
      <c r="K550" t="s">
        <v>154</v>
      </c>
      <c r="L550" t="s">
        <v>144</v>
      </c>
      <c r="M550" s="5">
        <v>326</v>
      </c>
    </row>
    <row r="551" spans="1:13" x14ac:dyDescent="0.15">
      <c r="A551" s="2">
        <v>45724</v>
      </c>
      <c r="B551" s="3">
        <f t="shared" si="26"/>
        <v>2025</v>
      </c>
      <c r="C551" t="str">
        <f t="shared" si="24"/>
        <v>2024-2025</v>
      </c>
      <c r="D551" t="s">
        <v>160</v>
      </c>
      <c r="E551" t="s">
        <v>33</v>
      </c>
      <c r="F551" t="str">
        <f t="shared" si="25"/>
        <v>Northern Territory</v>
      </c>
      <c r="G551" t="s">
        <v>15</v>
      </c>
      <c r="H551">
        <v>870</v>
      </c>
      <c r="I551" t="s">
        <v>11</v>
      </c>
      <c r="J551" t="s">
        <v>138</v>
      </c>
      <c r="K551" t="s">
        <v>152</v>
      </c>
      <c r="L551" t="s">
        <v>142</v>
      </c>
      <c r="M551" s="5">
        <v>196</v>
      </c>
    </row>
    <row r="552" spans="1:13" x14ac:dyDescent="0.15">
      <c r="A552" s="2">
        <v>45999</v>
      </c>
      <c r="B552" s="3">
        <f t="shared" si="26"/>
        <v>2026</v>
      </c>
      <c r="C552" t="str">
        <f t="shared" si="24"/>
        <v>2025-2026</v>
      </c>
      <c r="D552" t="s">
        <v>160</v>
      </c>
      <c r="E552" t="s">
        <v>23</v>
      </c>
      <c r="F552" t="str">
        <f t="shared" si="25"/>
        <v>New South Wales</v>
      </c>
      <c r="G552" t="s">
        <v>10</v>
      </c>
      <c r="H552">
        <v>2830</v>
      </c>
      <c r="I552" t="s">
        <v>11</v>
      </c>
      <c r="J552" t="s">
        <v>130</v>
      </c>
      <c r="K552" t="s">
        <v>155</v>
      </c>
      <c r="L552" t="s">
        <v>145</v>
      </c>
      <c r="M552" s="5">
        <v>630</v>
      </c>
    </row>
    <row r="553" spans="1:13" x14ac:dyDescent="0.15">
      <c r="A553" s="2">
        <v>45368</v>
      </c>
      <c r="B553" s="3">
        <f t="shared" si="26"/>
        <v>2024</v>
      </c>
      <c r="C553" t="str">
        <f t="shared" si="24"/>
        <v>2023-2024</v>
      </c>
      <c r="D553" t="s">
        <v>160</v>
      </c>
      <c r="E553" t="s">
        <v>38</v>
      </c>
      <c r="F553" t="str">
        <f t="shared" si="25"/>
        <v>Victoria</v>
      </c>
      <c r="G553" t="s">
        <v>26</v>
      </c>
      <c r="H553">
        <v>3199</v>
      </c>
      <c r="I553" t="s">
        <v>11</v>
      </c>
      <c r="J553" t="s">
        <v>125</v>
      </c>
      <c r="K553" t="s">
        <v>150</v>
      </c>
      <c r="L553" t="s">
        <v>140</v>
      </c>
      <c r="M553" s="5">
        <v>286</v>
      </c>
    </row>
    <row r="554" spans="1:13" x14ac:dyDescent="0.15">
      <c r="A554" s="2">
        <v>45729</v>
      </c>
      <c r="B554" s="3">
        <f t="shared" si="26"/>
        <v>2025</v>
      </c>
      <c r="C554" t="str">
        <f t="shared" si="24"/>
        <v>2024-2025</v>
      </c>
      <c r="D554" t="s">
        <v>160</v>
      </c>
      <c r="E554" t="s">
        <v>79</v>
      </c>
      <c r="F554" t="str">
        <f t="shared" si="25"/>
        <v>Queensland</v>
      </c>
      <c r="G554" t="s">
        <v>19</v>
      </c>
      <c r="H554">
        <v>4680</v>
      </c>
      <c r="I554" t="s">
        <v>11</v>
      </c>
      <c r="J554" t="s">
        <v>136</v>
      </c>
      <c r="K554" t="s">
        <v>157</v>
      </c>
      <c r="L554" t="s">
        <v>147</v>
      </c>
      <c r="M554" s="5">
        <v>451</v>
      </c>
    </row>
    <row r="555" spans="1:13" x14ac:dyDescent="0.15">
      <c r="A555" s="2">
        <v>45384</v>
      </c>
      <c r="B555" s="3">
        <f t="shared" si="26"/>
        <v>2024</v>
      </c>
      <c r="C555" t="str">
        <f t="shared" si="24"/>
        <v>2023-2024</v>
      </c>
      <c r="D555" t="s">
        <v>160</v>
      </c>
      <c r="E555" t="s">
        <v>59</v>
      </c>
      <c r="F555" t="str">
        <f t="shared" si="25"/>
        <v>South Australia</v>
      </c>
      <c r="G555" t="s">
        <v>17</v>
      </c>
      <c r="H555">
        <v>5011</v>
      </c>
      <c r="I555" t="s">
        <v>11</v>
      </c>
      <c r="J555" t="s">
        <v>132</v>
      </c>
      <c r="K555" t="s">
        <v>155</v>
      </c>
      <c r="L555" t="s">
        <v>145</v>
      </c>
      <c r="M555" s="5">
        <v>196</v>
      </c>
    </row>
    <row r="556" spans="1:13" x14ac:dyDescent="0.15">
      <c r="A556" s="2">
        <v>45920</v>
      </c>
      <c r="B556" s="3">
        <f t="shared" si="26"/>
        <v>2026</v>
      </c>
      <c r="C556" t="str">
        <f t="shared" si="24"/>
        <v>2025-2026</v>
      </c>
      <c r="D556" t="s">
        <v>160</v>
      </c>
      <c r="E556" t="s">
        <v>111</v>
      </c>
      <c r="F556" t="str">
        <f t="shared" si="25"/>
        <v>New South Wales</v>
      </c>
      <c r="G556" t="s">
        <v>10</v>
      </c>
      <c r="H556">
        <v>2154</v>
      </c>
      <c r="I556" t="s">
        <v>11</v>
      </c>
      <c r="J556" t="s">
        <v>123</v>
      </c>
      <c r="K556" t="s">
        <v>150</v>
      </c>
      <c r="L556" t="s">
        <v>140</v>
      </c>
      <c r="M556" s="5">
        <v>68</v>
      </c>
    </row>
    <row r="557" spans="1:13" x14ac:dyDescent="0.15">
      <c r="A557" s="2">
        <v>45676</v>
      </c>
      <c r="B557" s="3">
        <f t="shared" si="26"/>
        <v>2025</v>
      </c>
      <c r="C557" t="str">
        <f t="shared" si="24"/>
        <v>2024-2025</v>
      </c>
      <c r="D557" t="s">
        <v>161</v>
      </c>
      <c r="E557" t="s">
        <v>12</v>
      </c>
      <c r="F557" t="str">
        <f t="shared" si="25"/>
        <v>New South Wales</v>
      </c>
      <c r="G557" t="s">
        <v>10</v>
      </c>
      <c r="H557">
        <v>2795</v>
      </c>
      <c r="I557" t="s">
        <v>11</v>
      </c>
      <c r="J557" t="s">
        <v>130</v>
      </c>
      <c r="K557" t="s">
        <v>152</v>
      </c>
      <c r="L557" t="s">
        <v>142</v>
      </c>
      <c r="M557" s="5">
        <v>355</v>
      </c>
    </row>
    <row r="558" spans="1:13" x14ac:dyDescent="0.15">
      <c r="A558" s="2">
        <v>45716</v>
      </c>
      <c r="B558" s="3">
        <f t="shared" si="26"/>
        <v>2025</v>
      </c>
      <c r="C558" t="str">
        <f t="shared" si="24"/>
        <v>2024-2025</v>
      </c>
      <c r="D558" t="s">
        <v>160</v>
      </c>
      <c r="E558" t="s">
        <v>50</v>
      </c>
      <c r="F558" t="str">
        <f t="shared" si="25"/>
        <v>Australian Capital Territory</v>
      </c>
      <c r="G558" t="s">
        <v>51</v>
      </c>
      <c r="H558">
        <v>2617</v>
      </c>
      <c r="I558" t="s">
        <v>11</v>
      </c>
      <c r="J558" t="s">
        <v>121</v>
      </c>
      <c r="K558" t="s">
        <v>153</v>
      </c>
      <c r="L558" t="s">
        <v>143</v>
      </c>
      <c r="M558" s="5">
        <v>691</v>
      </c>
    </row>
    <row r="559" spans="1:13" x14ac:dyDescent="0.15">
      <c r="A559" s="2">
        <v>45851</v>
      </c>
      <c r="B559" s="3">
        <f t="shared" si="26"/>
        <v>2026</v>
      </c>
      <c r="C559" t="str">
        <f t="shared" si="24"/>
        <v>2025-2026</v>
      </c>
      <c r="D559" t="s">
        <v>160</v>
      </c>
      <c r="E559" t="s">
        <v>77</v>
      </c>
      <c r="F559" t="str">
        <f t="shared" si="25"/>
        <v>Victoria</v>
      </c>
      <c r="G559" t="s">
        <v>26</v>
      </c>
      <c r="H559">
        <v>3018</v>
      </c>
      <c r="I559" t="s">
        <v>11</v>
      </c>
      <c r="J559" t="s">
        <v>126</v>
      </c>
      <c r="K559" t="s">
        <v>158</v>
      </c>
      <c r="L559" t="s">
        <v>148</v>
      </c>
      <c r="M559" s="5">
        <v>772</v>
      </c>
    </row>
    <row r="560" spans="1:13" x14ac:dyDescent="0.15">
      <c r="A560" s="2">
        <v>45623</v>
      </c>
      <c r="B560" s="3">
        <f t="shared" si="26"/>
        <v>2025</v>
      </c>
      <c r="C560" t="str">
        <f t="shared" si="24"/>
        <v>2024-2025</v>
      </c>
      <c r="D560" t="s">
        <v>161</v>
      </c>
      <c r="E560" t="s">
        <v>73</v>
      </c>
      <c r="F560" t="str">
        <f t="shared" si="25"/>
        <v>Queensland</v>
      </c>
      <c r="G560" t="s">
        <v>19</v>
      </c>
      <c r="H560">
        <v>4509</v>
      </c>
      <c r="I560" t="s">
        <v>11</v>
      </c>
      <c r="J560" t="s">
        <v>122</v>
      </c>
      <c r="K560" t="s">
        <v>155</v>
      </c>
      <c r="L560" t="s">
        <v>145</v>
      </c>
      <c r="M560" s="5">
        <v>698</v>
      </c>
    </row>
    <row r="561" spans="1:13" x14ac:dyDescent="0.15">
      <c r="A561" s="2">
        <v>45836</v>
      </c>
      <c r="B561" s="3">
        <f t="shared" si="26"/>
        <v>2025</v>
      </c>
      <c r="C561" t="str">
        <f t="shared" si="24"/>
        <v>2024-2025</v>
      </c>
      <c r="D561" t="s">
        <v>160</v>
      </c>
      <c r="E561" t="s">
        <v>12</v>
      </c>
      <c r="F561" t="str">
        <f t="shared" si="25"/>
        <v>New South Wales</v>
      </c>
      <c r="G561" t="s">
        <v>10</v>
      </c>
      <c r="H561">
        <v>2795</v>
      </c>
      <c r="I561" t="s">
        <v>11</v>
      </c>
      <c r="J561" t="s">
        <v>130</v>
      </c>
      <c r="K561" t="s">
        <v>153</v>
      </c>
      <c r="L561" t="s">
        <v>143</v>
      </c>
      <c r="M561" s="5">
        <v>128</v>
      </c>
    </row>
    <row r="562" spans="1:13" x14ac:dyDescent="0.15">
      <c r="A562" s="2">
        <v>45303</v>
      </c>
      <c r="B562" s="3">
        <f t="shared" si="26"/>
        <v>2024</v>
      </c>
      <c r="C562" t="str">
        <f t="shared" si="24"/>
        <v>2023-2024</v>
      </c>
      <c r="D562" t="s">
        <v>160</v>
      </c>
      <c r="E562" t="s">
        <v>39</v>
      </c>
      <c r="F562" t="str">
        <f t="shared" si="25"/>
        <v>New South Wales</v>
      </c>
      <c r="G562" t="s">
        <v>10</v>
      </c>
      <c r="H562">
        <v>2541</v>
      </c>
      <c r="I562" t="s">
        <v>11</v>
      </c>
      <c r="J562" t="s">
        <v>121</v>
      </c>
      <c r="K562" t="s">
        <v>153</v>
      </c>
      <c r="L562" t="s">
        <v>143</v>
      </c>
      <c r="M562" s="5">
        <v>748</v>
      </c>
    </row>
    <row r="563" spans="1:13" x14ac:dyDescent="0.15">
      <c r="A563" s="2">
        <v>45688</v>
      </c>
      <c r="B563" s="3">
        <f t="shared" si="26"/>
        <v>2025</v>
      </c>
      <c r="C563" t="str">
        <f t="shared" si="24"/>
        <v>2024-2025</v>
      </c>
      <c r="D563" t="s">
        <v>160</v>
      </c>
      <c r="E563" t="s">
        <v>66</v>
      </c>
      <c r="F563" t="str">
        <f t="shared" si="25"/>
        <v>Western Australia</v>
      </c>
      <c r="G563" t="s">
        <v>28</v>
      </c>
      <c r="H563">
        <v>6330</v>
      </c>
      <c r="I563" t="s">
        <v>11</v>
      </c>
      <c r="J563" t="s">
        <v>133</v>
      </c>
      <c r="K563" t="s">
        <v>157</v>
      </c>
      <c r="L563" t="s">
        <v>147</v>
      </c>
      <c r="M563" s="5">
        <v>540</v>
      </c>
    </row>
    <row r="564" spans="1:13" x14ac:dyDescent="0.15">
      <c r="A564" s="2">
        <v>45979</v>
      </c>
      <c r="B564" s="3">
        <f t="shared" si="26"/>
        <v>2026</v>
      </c>
      <c r="C564" t="str">
        <f t="shared" si="24"/>
        <v>2025-2026</v>
      </c>
      <c r="D564" t="s">
        <v>160</v>
      </c>
      <c r="E564" t="s">
        <v>12</v>
      </c>
      <c r="F564" t="str">
        <f t="shared" si="25"/>
        <v>New South Wales</v>
      </c>
      <c r="G564" t="s">
        <v>10</v>
      </c>
      <c r="H564">
        <v>2795</v>
      </c>
      <c r="I564" t="s">
        <v>11</v>
      </c>
      <c r="J564" t="s">
        <v>130</v>
      </c>
      <c r="K564" t="s">
        <v>155</v>
      </c>
      <c r="L564" t="s">
        <v>145</v>
      </c>
      <c r="M564" s="5">
        <v>628</v>
      </c>
    </row>
    <row r="565" spans="1:13" x14ac:dyDescent="0.15">
      <c r="A565" s="2">
        <v>45932</v>
      </c>
      <c r="B565" s="3">
        <f t="shared" si="26"/>
        <v>2026</v>
      </c>
      <c r="C565" t="str">
        <f t="shared" si="24"/>
        <v>2025-2026</v>
      </c>
      <c r="D565" t="s">
        <v>160</v>
      </c>
      <c r="E565" t="s">
        <v>12</v>
      </c>
      <c r="F565" t="str">
        <f t="shared" si="25"/>
        <v>New South Wales</v>
      </c>
      <c r="G565" t="s">
        <v>10</v>
      </c>
      <c r="H565">
        <v>2795</v>
      </c>
      <c r="I565" t="s">
        <v>11</v>
      </c>
      <c r="J565" t="s">
        <v>130</v>
      </c>
      <c r="K565" t="s">
        <v>153</v>
      </c>
      <c r="L565" t="s">
        <v>143</v>
      </c>
      <c r="M565" s="5">
        <v>785</v>
      </c>
    </row>
    <row r="566" spans="1:13" x14ac:dyDescent="0.15">
      <c r="A566" s="2">
        <v>45712</v>
      </c>
      <c r="B566" s="3">
        <f t="shared" si="26"/>
        <v>2025</v>
      </c>
      <c r="C566" t="str">
        <f t="shared" si="24"/>
        <v>2024-2025</v>
      </c>
      <c r="D566" t="s">
        <v>160</v>
      </c>
      <c r="E566" t="s">
        <v>79</v>
      </c>
      <c r="F566" t="str">
        <f t="shared" si="25"/>
        <v>Queensland</v>
      </c>
      <c r="G566" t="s">
        <v>19</v>
      </c>
      <c r="H566">
        <v>4680</v>
      </c>
      <c r="I566" t="s">
        <v>11</v>
      </c>
      <c r="J566" t="s">
        <v>136</v>
      </c>
      <c r="K566" t="s">
        <v>152</v>
      </c>
      <c r="L566" t="s">
        <v>142</v>
      </c>
      <c r="M566" s="5">
        <v>119</v>
      </c>
    </row>
    <row r="567" spans="1:13" x14ac:dyDescent="0.15">
      <c r="A567" s="2">
        <v>45557</v>
      </c>
      <c r="B567" s="3">
        <f t="shared" si="26"/>
        <v>2025</v>
      </c>
      <c r="C567" t="str">
        <f t="shared" si="24"/>
        <v>2024-2025</v>
      </c>
      <c r="D567" t="s">
        <v>160</v>
      </c>
      <c r="E567" t="s">
        <v>61</v>
      </c>
      <c r="F567" t="str">
        <f t="shared" si="25"/>
        <v>Victoria</v>
      </c>
      <c r="G567" t="s">
        <v>26</v>
      </c>
      <c r="H567">
        <v>3179</v>
      </c>
      <c r="I567" t="s">
        <v>11</v>
      </c>
      <c r="J567" t="s">
        <v>125</v>
      </c>
      <c r="K567" t="s">
        <v>152</v>
      </c>
      <c r="L567" t="s">
        <v>142</v>
      </c>
      <c r="M567" s="5">
        <v>374</v>
      </c>
    </row>
    <row r="568" spans="1:13" x14ac:dyDescent="0.15">
      <c r="A568" s="2">
        <v>45403</v>
      </c>
      <c r="B568" s="3">
        <f t="shared" si="26"/>
        <v>2024</v>
      </c>
      <c r="C568" t="str">
        <f t="shared" si="24"/>
        <v>2023-2024</v>
      </c>
      <c r="D568" t="s">
        <v>160</v>
      </c>
      <c r="E568" t="s">
        <v>77</v>
      </c>
      <c r="F568" t="str">
        <f t="shared" si="25"/>
        <v>Victoria</v>
      </c>
      <c r="G568" t="s">
        <v>26</v>
      </c>
      <c r="H568">
        <v>3018</v>
      </c>
      <c r="I568" t="s">
        <v>11</v>
      </c>
      <c r="J568" t="s">
        <v>126</v>
      </c>
      <c r="K568" t="s">
        <v>154</v>
      </c>
      <c r="L568" t="s">
        <v>144</v>
      </c>
      <c r="M568" s="5">
        <v>723</v>
      </c>
    </row>
    <row r="569" spans="1:13" x14ac:dyDescent="0.15">
      <c r="A569" s="2">
        <v>45303</v>
      </c>
      <c r="B569" s="3">
        <f t="shared" si="26"/>
        <v>2024</v>
      </c>
      <c r="C569" t="str">
        <f t="shared" si="24"/>
        <v>2023-2024</v>
      </c>
      <c r="D569" t="s">
        <v>161</v>
      </c>
      <c r="E569" t="s">
        <v>12</v>
      </c>
      <c r="F569" t="str">
        <f t="shared" si="25"/>
        <v>New South Wales</v>
      </c>
      <c r="G569" t="s">
        <v>10</v>
      </c>
      <c r="H569">
        <v>2795</v>
      </c>
      <c r="I569" t="s">
        <v>11</v>
      </c>
      <c r="J569" t="s">
        <v>130</v>
      </c>
      <c r="K569" t="s">
        <v>150</v>
      </c>
      <c r="L569" t="s">
        <v>140</v>
      </c>
      <c r="M569" s="5">
        <v>704</v>
      </c>
    </row>
    <row r="570" spans="1:13" x14ac:dyDescent="0.15">
      <c r="A570" s="2">
        <v>45982</v>
      </c>
      <c r="B570" s="3">
        <f t="shared" si="26"/>
        <v>2026</v>
      </c>
      <c r="C570" t="str">
        <f t="shared" si="24"/>
        <v>2025-2026</v>
      </c>
      <c r="D570" t="s">
        <v>161</v>
      </c>
      <c r="E570" t="s">
        <v>105</v>
      </c>
      <c r="F570" t="str">
        <f t="shared" si="25"/>
        <v>New South Wales</v>
      </c>
      <c r="G570" t="s">
        <v>10</v>
      </c>
      <c r="H570">
        <v>2031</v>
      </c>
      <c r="I570" t="s">
        <v>11</v>
      </c>
      <c r="J570" t="s">
        <v>124</v>
      </c>
      <c r="K570" t="s">
        <v>155</v>
      </c>
      <c r="L570" t="s">
        <v>145</v>
      </c>
      <c r="M570" s="5">
        <v>779</v>
      </c>
    </row>
    <row r="571" spans="1:13" x14ac:dyDescent="0.15">
      <c r="A571" s="2">
        <v>45426</v>
      </c>
      <c r="B571" s="3">
        <f t="shared" si="26"/>
        <v>2024</v>
      </c>
      <c r="C571" t="str">
        <f t="shared" si="24"/>
        <v>2023-2024</v>
      </c>
      <c r="D571" t="s">
        <v>161</v>
      </c>
      <c r="E571" t="s">
        <v>61</v>
      </c>
      <c r="F571" t="str">
        <f t="shared" si="25"/>
        <v>Victoria</v>
      </c>
      <c r="G571" t="s">
        <v>26</v>
      </c>
      <c r="H571">
        <v>3179</v>
      </c>
      <c r="I571" t="s">
        <v>11</v>
      </c>
      <c r="J571" t="s">
        <v>125</v>
      </c>
      <c r="K571" t="s">
        <v>155</v>
      </c>
      <c r="L571" t="s">
        <v>145</v>
      </c>
      <c r="M571" s="5">
        <v>435</v>
      </c>
    </row>
    <row r="572" spans="1:13" x14ac:dyDescent="0.15">
      <c r="A572" s="2">
        <v>46005</v>
      </c>
      <c r="B572" s="3">
        <f t="shared" si="26"/>
        <v>2026</v>
      </c>
      <c r="C572" t="str">
        <f t="shared" si="24"/>
        <v>2025-2026</v>
      </c>
      <c r="D572" t="s">
        <v>160</v>
      </c>
      <c r="E572" t="s">
        <v>52</v>
      </c>
      <c r="F572" t="str">
        <f t="shared" si="25"/>
        <v>New South Wales</v>
      </c>
      <c r="G572" t="s">
        <v>10</v>
      </c>
      <c r="H572">
        <v>2485</v>
      </c>
      <c r="I572" t="s">
        <v>11</v>
      </c>
      <c r="J572" t="s">
        <v>120</v>
      </c>
      <c r="K572" t="s">
        <v>157</v>
      </c>
      <c r="L572" t="s">
        <v>147</v>
      </c>
      <c r="M572" s="5">
        <v>194</v>
      </c>
    </row>
    <row r="573" spans="1:13" x14ac:dyDescent="0.15">
      <c r="A573" s="2">
        <v>45331</v>
      </c>
      <c r="B573" s="3">
        <f t="shared" si="26"/>
        <v>2024</v>
      </c>
      <c r="C573" t="str">
        <f t="shared" si="24"/>
        <v>2023-2024</v>
      </c>
      <c r="D573" t="s">
        <v>161</v>
      </c>
      <c r="E573" t="s">
        <v>86</v>
      </c>
      <c r="F573" t="str">
        <f t="shared" si="25"/>
        <v>Queensland</v>
      </c>
      <c r="G573" t="s">
        <v>19</v>
      </c>
      <c r="H573">
        <v>4119</v>
      </c>
      <c r="I573" t="s">
        <v>11</v>
      </c>
      <c r="J573" t="s">
        <v>129</v>
      </c>
      <c r="K573" t="s">
        <v>151</v>
      </c>
      <c r="L573" t="s">
        <v>141</v>
      </c>
      <c r="M573" s="5">
        <v>197</v>
      </c>
    </row>
    <row r="574" spans="1:13" x14ac:dyDescent="0.15">
      <c r="A574" s="2">
        <v>45572</v>
      </c>
      <c r="B574" s="3">
        <f t="shared" si="26"/>
        <v>2025</v>
      </c>
      <c r="C574" t="str">
        <f t="shared" si="24"/>
        <v>2024-2025</v>
      </c>
      <c r="D574" t="s">
        <v>161</v>
      </c>
      <c r="E574" t="s">
        <v>109</v>
      </c>
      <c r="F574" t="str">
        <f t="shared" si="25"/>
        <v>Western Australia</v>
      </c>
      <c r="G574" t="s">
        <v>28</v>
      </c>
      <c r="H574">
        <v>6052</v>
      </c>
      <c r="I574" t="s">
        <v>11</v>
      </c>
      <c r="J574" t="s">
        <v>119</v>
      </c>
      <c r="K574" t="s">
        <v>156</v>
      </c>
      <c r="L574" t="s">
        <v>146</v>
      </c>
      <c r="M574" s="5">
        <v>417</v>
      </c>
    </row>
    <row r="575" spans="1:13" x14ac:dyDescent="0.15">
      <c r="A575" s="2">
        <v>45492</v>
      </c>
      <c r="B575" s="3">
        <f t="shared" si="26"/>
        <v>2025</v>
      </c>
      <c r="C575" t="str">
        <f t="shared" si="24"/>
        <v>2024-2025</v>
      </c>
      <c r="D575" t="s">
        <v>160</v>
      </c>
      <c r="E575" t="s">
        <v>18</v>
      </c>
      <c r="F575" t="str">
        <f t="shared" si="25"/>
        <v>Queensland</v>
      </c>
      <c r="G575" t="s">
        <v>19</v>
      </c>
      <c r="H575">
        <v>4802</v>
      </c>
      <c r="I575" t="s">
        <v>11</v>
      </c>
      <c r="J575" t="s">
        <v>131</v>
      </c>
      <c r="K575" t="s">
        <v>153</v>
      </c>
      <c r="L575" t="s">
        <v>143</v>
      </c>
      <c r="M575" s="5">
        <v>255</v>
      </c>
    </row>
    <row r="576" spans="1:13" x14ac:dyDescent="0.15">
      <c r="A576" s="2">
        <v>45999</v>
      </c>
      <c r="B576" s="3">
        <f t="shared" si="26"/>
        <v>2026</v>
      </c>
      <c r="C576" t="str">
        <f t="shared" si="24"/>
        <v>2025-2026</v>
      </c>
      <c r="D576" t="s">
        <v>160</v>
      </c>
      <c r="E576" t="s">
        <v>49</v>
      </c>
      <c r="F576" t="str">
        <f t="shared" si="25"/>
        <v>New South Wales</v>
      </c>
      <c r="G576" t="s">
        <v>10</v>
      </c>
      <c r="H576">
        <v>2350</v>
      </c>
      <c r="I576" t="s">
        <v>11</v>
      </c>
      <c r="J576" t="s">
        <v>120</v>
      </c>
      <c r="K576" t="s">
        <v>153</v>
      </c>
      <c r="L576" t="s">
        <v>143</v>
      </c>
      <c r="M576" s="5">
        <v>284</v>
      </c>
    </row>
    <row r="577" spans="1:13" x14ac:dyDescent="0.15">
      <c r="A577" s="2">
        <v>45350</v>
      </c>
      <c r="B577" s="3">
        <f t="shared" si="26"/>
        <v>2024</v>
      </c>
      <c r="C577" t="str">
        <f t="shared" si="24"/>
        <v>2023-2024</v>
      </c>
      <c r="D577" t="s">
        <v>161</v>
      </c>
      <c r="E577" t="s">
        <v>72</v>
      </c>
      <c r="F577" t="str">
        <f t="shared" si="25"/>
        <v>Queensland</v>
      </c>
      <c r="G577" t="s">
        <v>19</v>
      </c>
      <c r="H577">
        <v>4870</v>
      </c>
      <c r="I577" t="s">
        <v>11</v>
      </c>
      <c r="J577" t="s">
        <v>131</v>
      </c>
      <c r="K577" t="s">
        <v>154</v>
      </c>
      <c r="L577" t="s">
        <v>144</v>
      </c>
      <c r="M577" s="5">
        <v>659</v>
      </c>
    </row>
    <row r="578" spans="1:13" x14ac:dyDescent="0.15">
      <c r="A578" s="2">
        <v>45470</v>
      </c>
      <c r="B578" s="3">
        <f t="shared" si="26"/>
        <v>2024</v>
      </c>
      <c r="C578" t="str">
        <f t="shared" ref="C578:C641" si="27">IF(MONTH(A578) &gt;= 7, YEAR(A578) &amp; "-" &amp; YEAR(A578) + 1, YEAR(A578) - 1 &amp; "-" &amp; YEAR(A578))</f>
        <v>2023-2024</v>
      </c>
      <c r="D578" t="s">
        <v>161</v>
      </c>
      <c r="E578" t="s">
        <v>9</v>
      </c>
      <c r="F578" t="str">
        <f t="shared" ref="F578:F641" si="28">IF(G578="WA","Western Australia",
IF(G578="NSW","New South Wales",
IF(G578="QLD","Queensland",
IF(G578="VIC","Victoria",
IF(G578="TAS","Tasmania",
IF(G578="SA","South Australia",
IF(G578="NT","Northern Territory",
IF(G578="ACT","Australian Capital Territory",G578))))))))</f>
        <v>New South Wales</v>
      </c>
      <c r="G578" t="s">
        <v>10</v>
      </c>
      <c r="H578">
        <v>2067</v>
      </c>
      <c r="I578" t="s">
        <v>11</v>
      </c>
      <c r="J578" t="s">
        <v>124</v>
      </c>
      <c r="K578" t="s">
        <v>155</v>
      </c>
      <c r="L578" t="s">
        <v>145</v>
      </c>
      <c r="M578" s="5">
        <v>711</v>
      </c>
    </row>
    <row r="579" spans="1:13" x14ac:dyDescent="0.15">
      <c r="A579" s="2">
        <v>45725</v>
      </c>
      <c r="B579" s="3">
        <f t="shared" ref="B579:B642" si="29">IF(MONTH(A579)&gt;=7,YEAR(A579)+1,YEAR(A579))</f>
        <v>2025</v>
      </c>
      <c r="C579" t="str">
        <f t="shared" si="27"/>
        <v>2024-2025</v>
      </c>
      <c r="D579" t="s">
        <v>160</v>
      </c>
      <c r="E579" t="s">
        <v>110</v>
      </c>
      <c r="F579" t="str">
        <f t="shared" si="28"/>
        <v>Australian Capital Territory</v>
      </c>
      <c r="G579" t="s">
        <v>51</v>
      </c>
      <c r="H579">
        <v>2609</v>
      </c>
      <c r="I579" t="s">
        <v>11</v>
      </c>
      <c r="J579" t="s">
        <v>121</v>
      </c>
      <c r="K579" t="s">
        <v>153</v>
      </c>
      <c r="L579" t="s">
        <v>143</v>
      </c>
      <c r="M579" s="5">
        <v>224</v>
      </c>
    </row>
    <row r="580" spans="1:13" x14ac:dyDescent="0.15">
      <c r="A580" s="2">
        <v>46011</v>
      </c>
      <c r="B580" s="3">
        <f t="shared" si="29"/>
        <v>2026</v>
      </c>
      <c r="C580" t="str">
        <f t="shared" si="27"/>
        <v>2025-2026</v>
      </c>
      <c r="D580" t="s">
        <v>161</v>
      </c>
      <c r="E580" t="s">
        <v>64</v>
      </c>
      <c r="F580" t="str">
        <f t="shared" si="28"/>
        <v>Western Australia</v>
      </c>
      <c r="G580" t="s">
        <v>28</v>
      </c>
      <c r="H580">
        <v>6112</v>
      </c>
      <c r="I580" t="s">
        <v>11</v>
      </c>
      <c r="J580" t="s">
        <v>133</v>
      </c>
      <c r="K580" t="s">
        <v>157</v>
      </c>
      <c r="L580" t="s">
        <v>147</v>
      </c>
      <c r="M580" s="5">
        <v>292</v>
      </c>
    </row>
    <row r="581" spans="1:13" x14ac:dyDescent="0.15">
      <c r="A581" s="2">
        <v>45833</v>
      </c>
      <c r="B581" s="3">
        <f t="shared" si="29"/>
        <v>2025</v>
      </c>
      <c r="C581" t="str">
        <f t="shared" si="27"/>
        <v>2024-2025</v>
      </c>
      <c r="D581" t="s">
        <v>161</v>
      </c>
      <c r="E581" t="s">
        <v>67</v>
      </c>
      <c r="F581" t="str">
        <f t="shared" si="28"/>
        <v>Tasmania</v>
      </c>
      <c r="G581" t="s">
        <v>43</v>
      </c>
      <c r="H581">
        <v>7250</v>
      </c>
      <c r="I581" t="s">
        <v>11</v>
      </c>
      <c r="J581" t="s">
        <v>128</v>
      </c>
      <c r="K581" t="s">
        <v>150</v>
      </c>
      <c r="L581" t="s">
        <v>140</v>
      </c>
      <c r="M581" s="5">
        <v>405</v>
      </c>
    </row>
    <row r="582" spans="1:13" x14ac:dyDescent="0.15">
      <c r="A582" s="2">
        <v>45699</v>
      </c>
      <c r="B582" s="3">
        <f t="shared" si="29"/>
        <v>2025</v>
      </c>
      <c r="C582" t="str">
        <f t="shared" si="27"/>
        <v>2024-2025</v>
      </c>
      <c r="D582" t="s">
        <v>160</v>
      </c>
      <c r="E582" t="s">
        <v>55</v>
      </c>
      <c r="F582" t="str">
        <f t="shared" si="28"/>
        <v>Queensland</v>
      </c>
      <c r="G582" t="s">
        <v>19</v>
      </c>
      <c r="H582">
        <v>4740</v>
      </c>
      <c r="I582" t="s">
        <v>11</v>
      </c>
      <c r="J582" t="s">
        <v>136</v>
      </c>
      <c r="K582" t="s">
        <v>153</v>
      </c>
      <c r="L582" t="s">
        <v>143</v>
      </c>
      <c r="M582" s="5">
        <v>229</v>
      </c>
    </row>
    <row r="583" spans="1:13" x14ac:dyDescent="0.15">
      <c r="A583" s="2">
        <v>45796</v>
      </c>
      <c r="B583" s="3">
        <f t="shared" si="29"/>
        <v>2025</v>
      </c>
      <c r="C583" t="str">
        <f t="shared" si="27"/>
        <v>2024-2025</v>
      </c>
      <c r="D583" t="s">
        <v>161</v>
      </c>
      <c r="E583" t="s">
        <v>91</v>
      </c>
      <c r="F583" t="str">
        <f t="shared" si="28"/>
        <v>Western Australia</v>
      </c>
      <c r="G583" t="s">
        <v>28</v>
      </c>
      <c r="H583">
        <v>6109</v>
      </c>
      <c r="I583" t="s">
        <v>11</v>
      </c>
      <c r="J583" t="s">
        <v>133</v>
      </c>
      <c r="K583" t="s">
        <v>154</v>
      </c>
      <c r="L583" t="s">
        <v>144</v>
      </c>
      <c r="M583" s="5">
        <v>43</v>
      </c>
    </row>
    <row r="584" spans="1:13" x14ac:dyDescent="0.15">
      <c r="A584" s="2">
        <v>45338</v>
      </c>
      <c r="B584" s="3">
        <f t="shared" si="29"/>
        <v>2024</v>
      </c>
      <c r="C584" t="str">
        <f t="shared" si="27"/>
        <v>2023-2024</v>
      </c>
      <c r="D584" t="s">
        <v>161</v>
      </c>
      <c r="E584" t="s">
        <v>107</v>
      </c>
      <c r="F584" t="str">
        <f t="shared" si="28"/>
        <v>New South Wales</v>
      </c>
      <c r="G584" t="s">
        <v>10</v>
      </c>
      <c r="H584">
        <v>2020</v>
      </c>
      <c r="I584" t="s">
        <v>11</v>
      </c>
      <c r="J584" t="s">
        <v>124</v>
      </c>
      <c r="K584" t="s">
        <v>150</v>
      </c>
      <c r="L584" t="s">
        <v>140</v>
      </c>
      <c r="M584" s="5">
        <v>193</v>
      </c>
    </row>
    <row r="585" spans="1:13" x14ac:dyDescent="0.15">
      <c r="A585" s="2">
        <v>46021</v>
      </c>
      <c r="B585" s="3">
        <f t="shared" si="29"/>
        <v>2026</v>
      </c>
      <c r="C585" t="str">
        <f t="shared" si="27"/>
        <v>2025-2026</v>
      </c>
      <c r="D585" t="s">
        <v>161</v>
      </c>
      <c r="E585" t="s">
        <v>54</v>
      </c>
      <c r="F585" t="str">
        <f t="shared" si="28"/>
        <v>New South Wales</v>
      </c>
      <c r="G585" t="s">
        <v>10</v>
      </c>
      <c r="H585">
        <v>2750</v>
      </c>
      <c r="I585" t="s">
        <v>11</v>
      </c>
      <c r="J585" t="s">
        <v>130</v>
      </c>
      <c r="K585" t="s">
        <v>151</v>
      </c>
      <c r="L585" t="s">
        <v>141</v>
      </c>
      <c r="M585" s="5">
        <v>148</v>
      </c>
    </row>
    <row r="586" spans="1:13" x14ac:dyDescent="0.15">
      <c r="A586" s="2">
        <v>45679</v>
      </c>
      <c r="B586" s="3">
        <f t="shared" si="29"/>
        <v>2025</v>
      </c>
      <c r="C586" t="str">
        <f t="shared" si="27"/>
        <v>2024-2025</v>
      </c>
      <c r="D586" t="s">
        <v>161</v>
      </c>
      <c r="E586" t="s">
        <v>54</v>
      </c>
      <c r="F586" t="str">
        <f t="shared" si="28"/>
        <v>New South Wales</v>
      </c>
      <c r="G586" t="s">
        <v>10</v>
      </c>
      <c r="H586">
        <v>2750</v>
      </c>
      <c r="I586" t="s">
        <v>11</v>
      </c>
      <c r="J586" t="s">
        <v>130</v>
      </c>
      <c r="K586" t="s">
        <v>154</v>
      </c>
      <c r="L586" t="s">
        <v>144</v>
      </c>
      <c r="M586" s="5">
        <v>324</v>
      </c>
    </row>
    <row r="587" spans="1:13" x14ac:dyDescent="0.15">
      <c r="A587" s="2">
        <v>45996</v>
      </c>
      <c r="B587" s="3">
        <f t="shared" si="29"/>
        <v>2026</v>
      </c>
      <c r="C587" t="str">
        <f t="shared" si="27"/>
        <v>2025-2026</v>
      </c>
      <c r="D587" t="s">
        <v>161</v>
      </c>
      <c r="E587" t="s">
        <v>54</v>
      </c>
      <c r="F587" t="str">
        <f t="shared" si="28"/>
        <v>New South Wales</v>
      </c>
      <c r="G587" t="s">
        <v>10</v>
      </c>
      <c r="H587">
        <v>2750</v>
      </c>
      <c r="I587" t="s">
        <v>11</v>
      </c>
      <c r="J587" t="s">
        <v>130</v>
      </c>
      <c r="K587" t="s">
        <v>150</v>
      </c>
      <c r="L587" t="s">
        <v>140</v>
      </c>
      <c r="M587" s="5">
        <v>741</v>
      </c>
    </row>
    <row r="588" spans="1:13" x14ac:dyDescent="0.15">
      <c r="A588" s="2">
        <v>45875</v>
      </c>
      <c r="B588" s="3">
        <f t="shared" si="29"/>
        <v>2026</v>
      </c>
      <c r="C588" t="str">
        <f t="shared" si="27"/>
        <v>2025-2026</v>
      </c>
      <c r="D588" t="s">
        <v>160</v>
      </c>
      <c r="E588" t="s">
        <v>31</v>
      </c>
      <c r="F588" t="str">
        <f t="shared" si="28"/>
        <v>South Australia</v>
      </c>
      <c r="G588" t="s">
        <v>17</v>
      </c>
      <c r="H588">
        <v>5082</v>
      </c>
      <c r="I588" t="s">
        <v>11</v>
      </c>
      <c r="J588" t="s">
        <v>132</v>
      </c>
      <c r="K588" t="s">
        <v>153</v>
      </c>
      <c r="L588" t="s">
        <v>143</v>
      </c>
      <c r="M588" s="5">
        <v>147</v>
      </c>
    </row>
    <row r="589" spans="1:13" x14ac:dyDescent="0.15">
      <c r="A589" s="2">
        <v>45958</v>
      </c>
      <c r="B589" s="3">
        <f t="shared" si="29"/>
        <v>2026</v>
      </c>
      <c r="C589" t="str">
        <f t="shared" si="27"/>
        <v>2025-2026</v>
      </c>
      <c r="D589" t="s">
        <v>160</v>
      </c>
      <c r="E589" t="s">
        <v>69</v>
      </c>
      <c r="F589" t="str">
        <f t="shared" si="28"/>
        <v>Victoria</v>
      </c>
      <c r="G589" t="s">
        <v>26</v>
      </c>
      <c r="H589">
        <v>3148</v>
      </c>
      <c r="I589" t="s">
        <v>11</v>
      </c>
      <c r="J589" t="s">
        <v>125</v>
      </c>
      <c r="K589" t="s">
        <v>154</v>
      </c>
      <c r="L589" t="s">
        <v>144</v>
      </c>
      <c r="M589" s="5">
        <v>201</v>
      </c>
    </row>
    <row r="590" spans="1:13" x14ac:dyDescent="0.15">
      <c r="A590" s="2">
        <v>45926</v>
      </c>
      <c r="B590" s="3">
        <f t="shared" si="29"/>
        <v>2026</v>
      </c>
      <c r="C590" t="str">
        <f t="shared" si="27"/>
        <v>2025-2026</v>
      </c>
      <c r="D590" t="s">
        <v>160</v>
      </c>
      <c r="E590" t="s">
        <v>55</v>
      </c>
      <c r="F590" t="str">
        <f t="shared" si="28"/>
        <v>Queensland</v>
      </c>
      <c r="G590" t="s">
        <v>19</v>
      </c>
      <c r="H590">
        <v>4740</v>
      </c>
      <c r="I590" t="s">
        <v>11</v>
      </c>
      <c r="J590" t="s">
        <v>136</v>
      </c>
      <c r="K590" t="s">
        <v>153</v>
      </c>
      <c r="L590" t="s">
        <v>143</v>
      </c>
      <c r="M590" s="5">
        <v>608</v>
      </c>
    </row>
    <row r="591" spans="1:13" x14ac:dyDescent="0.15">
      <c r="A591" s="2">
        <v>45788</v>
      </c>
      <c r="B591" s="3">
        <f t="shared" si="29"/>
        <v>2025</v>
      </c>
      <c r="C591" t="str">
        <f t="shared" si="27"/>
        <v>2024-2025</v>
      </c>
      <c r="D591" t="s">
        <v>161</v>
      </c>
      <c r="E591" t="s">
        <v>37</v>
      </c>
      <c r="F591" t="str">
        <f t="shared" si="28"/>
        <v>Victoria</v>
      </c>
      <c r="G591" t="s">
        <v>26</v>
      </c>
      <c r="H591">
        <v>3134</v>
      </c>
      <c r="I591" t="s">
        <v>11</v>
      </c>
      <c r="J591" t="s">
        <v>125</v>
      </c>
      <c r="K591" t="s">
        <v>153</v>
      </c>
      <c r="L591" t="s">
        <v>143</v>
      </c>
      <c r="M591" s="5">
        <v>389</v>
      </c>
    </row>
    <row r="592" spans="1:13" x14ac:dyDescent="0.15">
      <c r="A592" s="2">
        <v>45976</v>
      </c>
      <c r="B592" s="3">
        <f t="shared" si="29"/>
        <v>2026</v>
      </c>
      <c r="C592" t="str">
        <f t="shared" si="27"/>
        <v>2025-2026</v>
      </c>
      <c r="D592" t="s">
        <v>160</v>
      </c>
      <c r="E592" t="s">
        <v>52</v>
      </c>
      <c r="F592" t="str">
        <f t="shared" si="28"/>
        <v>New South Wales</v>
      </c>
      <c r="G592" t="s">
        <v>10</v>
      </c>
      <c r="H592">
        <v>2485</v>
      </c>
      <c r="I592" t="s">
        <v>11</v>
      </c>
      <c r="J592" t="s">
        <v>120</v>
      </c>
      <c r="K592" t="s">
        <v>153</v>
      </c>
      <c r="L592" t="s">
        <v>143</v>
      </c>
      <c r="M592" s="5">
        <v>45</v>
      </c>
    </row>
    <row r="593" spans="1:13" x14ac:dyDescent="0.15">
      <c r="A593" s="2">
        <v>45982</v>
      </c>
      <c r="B593" s="3">
        <f t="shared" si="29"/>
        <v>2026</v>
      </c>
      <c r="C593" t="str">
        <f t="shared" si="27"/>
        <v>2025-2026</v>
      </c>
      <c r="D593" t="s">
        <v>160</v>
      </c>
      <c r="E593" t="s">
        <v>49</v>
      </c>
      <c r="F593" t="str">
        <f t="shared" si="28"/>
        <v>New South Wales</v>
      </c>
      <c r="G593" t="s">
        <v>10</v>
      </c>
      <c r="H593">
        <v>2350</v>
      </c>
      <c r="I593" t="s">
        <v>11</v>
      </c>
      <c r="J593" t="s">
        <v>120</v>
      </c>
      <c r="K593" t="s">
        <v>151</v>
      </c>
      <c r="L593" t="s">
        <v>141</v>
      </c>
      <c r="M593" s="5">
        <v>661</v>
      </c>
    </row>
    <row r="594" spans="1:13" x14ac:dyDescent="0.15">
      <c r="A594" s="2">
        <v>45871</v>
      </c>
      <c r="B594" s="3">
        <f t="shared" si="29"/>
        <v>2026</v>
      </c>
      <c r="C594" t="str">
        <f t="shared" si="27"/>
        <v>2025-2026</v>
      </c>
      <c r="D594" t="s">
        <v>160</v>
      </c>
      <c r="E594" t="s">
        <v>69</v>
      </c>
      <c r="F594" t="str">
        <f t="shared" si="28"/>
        <v>Victoria</v>
      </c>
      <c r="G594" t="s">
        <v>26</v>
      </c>
      <c r="H594">
        <v>3148</v>
      </c>
      <c r="I594" t="s">
        <v>11</v>
      </c>
      <c r="J594" t="s">
        <v>125</v>
      </c>
      <c r="K594" t="s">
        <v>151</v>
      </c>
      <c r="L594" t="s">
        <v>141</v>
      </c>
      <c r="M594" s="5">
        <v>410</v>
      </c>
    </row>
    <row r="595" spans="1:13" x14ac:dyDescent="0.15">
      <c r="A595" s="2">
        <v>45646</v>
      </c>
      <c r="B595" s="3">
        <f t="shared" si="29"/>
        <v>2025</v>
      </c>
      <c r="C595" t="str">
        <f t="shared" si="27"/>
        <v>2024-2025</v>
      </c>
      <c r="D595" t="s">
        <v>160</v>
      </c>
      <c r="E595" t="s">
        <v>27</v>
      </c>
      <c r="F595" t="str">
        <f t="shared" si="28"/>
        <v>Western Australia</v>
      </c>
      <c r="G595" t="s">
        <v>28</v>
      </c>
      <c r="H595">
        <v>6030</v>
      </c>
      <c r="I595" t="s">
        <v>11</v>
      </c>
      <c r="J595" t="s">
        <v>119</v>
      </c>
      <c r="K595" t="s">
        <v>153</v>
      </c>
      <c r="L595" t="s">
        <v>143</v>
      </c>
      <c r="M595" s="5">
        <v>169</v>
      </c>
    </row>
    <row r="596" spans="1:13" x14ac:dyDescent="0.15">
      <c r="A596" s="2">
        <v>45365</v>
      </c>
      <c r="B596" s="3">
        <f t="shared" si="29"/>
        <v>2024</v>
      </c>
      <c r="C596" t="str">
        <f t="shared" si="27"/>
        <v>2023-2024</v>
      </c>
      <c r="D596" t="s">
        <v>161</v>
      </c>
      <c r="E596" t="s">
        <v>69</v>
      </c>
      <c r="F596" t="str">
        <f t="shared" si="28"/>
        <v>Victoria</v>
      </c>
      <c r="G596" t="s">
        <v>26</v>
      </c>
      <c r="H596">
        <v>3148</v>
      </c>
      <c r="I596" t="s">
        <v>11</v>
      </c>
      <c r="J596" t="s">
        <v>125</v>
      </c>
      <c r="K596" t="s">
        <v>152</v>
      </c>
      <c r="L596" t="s">
        <v>142</v>
      </c>
      <c r="M596" s="5">
        <v>267</v>
      </c>
    </row>
    <row r="597" spans="1:13" x14ac:dyDescent="0.15">
      <c r="A597" s="2">
        <v>45662</v>
      </c>
      <c r="B597" s="3">
        <f t="shared" si="29"/>
        <v>2025</v>
      </c>
      <c r="C597" t="str">
        <f t="shared" si="27"/>
        <v>2024-2025</v>
      </c>
      <c r="D597" t="s">
        <v>160</v>
      </c>
      <c r="E597" t="s">
        <v>9</v>
      </c>
      <c r="F597" t="str">
        <f t="shared" si="28"/>
        <v>New South Wales</v>
      </c>
      <c r="G597" t="s">
        <v>10</v>
      </c>
      <c r="H597">
        <v>2067</v>
      </c>
      <c r="I597" t="s">
        <v>11</v>
      </c>
      <c r="J597" t="s">
        <v>124</v>
      </c>
      <c r="K597" t="s">
        <v>157</v>
      </c>
      <c r="L597" t="s">
        <v>147</v>
      </c>
      <c r="M597" s="5">
        <v>385</v>
      </c>
    </row>
    <row r="598" spans="1:13" x14ac:dyDescent="0.15">
      <c r="A598" s="2">
        <v>45751</v>
      </c>
      <c r="B598" s="3">
        <f t="shared" si="29"/>
        <v>2025</v>
      </c>
      <c r="C598" t="str">
        <f t="shared" si="27"/>
        <v>2024-2025</v>
      </c>
      <c r="D598" t="s">
        <v>161</v>
      </c>
      <c r="E598" t="s">
        <v>90</v>
      </c>
      <c r="F598" t="str">
        <f t="shared" si="28"/>
        <v>New South Wales</v>
      </c>
      <c r="G598" t="s">
        <v>10</v>
      </c>
      <c r="H598">
        <v>2650</v>
      </c>
      <c r="I598" t="s">
        <v>11</v>
      </c>
      <c r="J598" t="s">
        <v>130</v>
      </c>
      <c r="K598" t="s">
        <v>152</v>
      </c>
      <c r="L598" t="s">
        <v>142</v>
      </c>
      <c r="M598" s="5">
        <v>754</v>
      </c>
    </row>
    <row r="599" spans="1:13" x14ac:dyDescent="0.15">
      <c r="A599" s="2">
        <v>45613</v>
      </c>
      <c r="B599" s="3">
        <f t="shared" si="29"/>
        <v>2025</v>
      </c>
      <c r="C599" t="str">
        <f t="shared" si="27"/>
        <v>2024-2025</v>
      </c>
      <c r="D599" t="s">
        <v>161</v>
      </c>
      <c r="E599" t="s">
        <v>83</v>
      </c>
      <c r="F599" t="str">
        <f t="shared" si="28"/>
        <v>Victoria</v>
      </c>
      <c r="G599" t="s">
        <v>26</v>
      </c>
      <c r="H599">
        <v>3551</v>
      </c>
      <c r="I599" t="s">
        <v>11</v>
      </c>
      <c r="J599" t="s">
        <v>127</v>
      </c>
      <c r="K599" t="s">
        <v>152</v>
      </c>
      <c r="L599" t="s">
        <v>142</v>
      </c>
      <c r="M599" s="5">
        <v>414</v>
      </c>
    </row>
    <row r="600" spans="1:13" x14ac:dyDescent="0.15">
      <c r="A600" s="2">
        <v>45946</v>
      </c>
      <c r="B600" s="3">
        <f t="shared" si="29"/>
        <v>2026</v>
      </c>
      <c r="C600" t="str">
        <f t="shared" si="27"/>
        <v>2025-2026</v>
      </c>
      <c r="D600" t="s">
        <v>160</v>
      </c>
      <c r="E600" t="s">
        <v>66</v>
      </c>
      <c r="F600" t="str">
        <f t="shared" si="28"/>
        <v>Western Australia</v>
      </c>
      <c r="G600" t="s">
        <v>28</v>
      </c>
      <c r="H600">
        <v>6330</v>
      </c>
      <c r="I600" t="s">
        <v>11</v>
      </c>
      <c r="J600" t="s">
        <v>133</v>
      </c>
      <c r="K600" t="s">
        <v>151</v>
      </c>
      <c r="L600" t="s">
        <v>141</v>
      </c>
      <c r="M600" s="5">
        <v>28</v>
      </c>
    </row>
    <row r="601" spans="1:13" x14ac:dyDescent="0.15">
      <c r="A601" s="2">
        <v>45389</v>
      </c>
      <c r="B601" s="3">
        <f t="shared" si="29"/>
        <v>2024</v>
      </c>
      <c r="C601" t="str">
        <f t="shared" si="27"/>
        <v>2023-2024</v>
      </c>
      <c r="D601" t="s">
        <v>160</v>
      </c>
      <c r="E601" t="s">
        <v>33</v>
      </c>
      <c r="F601" t="str">
        <f t="shared" si="28"/>
        <v>Northern Territory</v>
      </c>
      <c r="G601" t="s">
        <v>15</v>
      </c>
      <c r="H601">
        <v>870</v>
      </c>
      <c r="I601" t="s">
        <v>11</v>
      </c>
      <c r="J601" t="s">
        <v>138</v>
      </c>
      <c r="K601" t="s">
        <v>155</v>
      </c>
      <c r="L601" t="s">
        <v>145</v>
      </c>
      <c r="M601" s="5">
        <v>464</v>
      </c>
    </row>
    <row r="602" spans="1:13" x14ac:dyDescent="0.15">
      <c r="A602" s="2">
        <v>45345</v>
      </c>
      <c r="B602" s="3">
        <f t="shared" si="29"/>
        <v>2024</v>
      </c>
      <c r="C602" t="str">
        <f t="shared" si="27"/>
        <v>2023-2024</v>
      </c>
      <c r="D602" t="s">
        <v>161</v>
      </c>
      <c r="E602" t="s">
        <v>69</v>
      </c>
      <c r="F602" t="str">
        <f t="shared" si="28"/>
        <v>Victoria</v>
      </c>
      <c r="G602" t="s">
        <v>26</v>
      </c>
      <c r="H602">
        <v>3148</v>
      </c>
      <c r="I602" t="s">
        <v>11</v>
      </c>
      <c r="J602" t="s">
        <v>125</v>
      </c>
      <c r="K602" t="s">
        <v>157</v>
      </c>
      <c r="L602" t="s">
        <v>147</v>
      </c>
      <c r="M602" s="5">
        <v>280</v>
      </c>
    </row>
    <row r="603" spans="1:13" x14ac:dyDescent="0.15">
      <c r="A603" s="2">
        <v>45777</v>
      </c>
      <c r="B603" s="3">
        <f t="shared" si="29"/>
        <v>2025</v>
      </c>
      <c r="C603" t="str">
        <f t="shared" si="27"/>
        <v>2024-2025</v>
      </c>
      <c r="D603" t="s">
        <v>160</v>
      </c>
      <c r="E603" t="s">
        <v>32</v>
      </c>
      <c r="F603" t="str">
        <f t="shared" si="28"/>
        <v>Victoria</v>
      </c>
      <c r="G603" t="s">
        <v>26</v>
      </c>
      <c r="H603">
        <v>3977</v>
      </c>
      <c r="I603" t="s">
        <v>11</v>
      </c>
      <c r="J603" t="s">
        <v>135</v>
      </c>
      <c r="K603" t="s">
        <v>156</v>
      </c>
      <c r="L603" t="s">
        <v>146</v>
      </c>
      <c r="M603" s="5">
        <v>60</v>
      </c>
    </row>
    <row r="604" spans="1:13" x14ac:dyDescent="0.15">
      <c r="A604" s="2">
        <v>45407</v>
      </c>
      <c r="B604" s="3">
        <f t="shared" si="29"/>
        <v>2024</v>
      </c>
      <c r="C604" t="str">
        <f t="shared" si="27"/>
        <v>2023-2024</v>
      </c>
      <c r="D604" t="s">
        <v>161</v>
      </c>
      <c r="E604" t="s">
        <v>83</v>
      </c>
      <c r="F604" t="str">
        <f t="shared" si="28"/>
        <v>Victoria</v>
      </c>
      <c r="G604" t="s">
        <v>26</v>
      </c>
      <c r="H604">
        <v>3551</v>
      </c>
      <c r="I604" t="s">
        <v>11</v>
      </c>
      <c r="J604" t="s">
        <v>127</v>
      </c>
      <c r="K604" t="s">
        <v>151</v>
      </c>
      <c r="L604" t="s">
        <v>141</v>
      </c>
      <c r="M604" s="5">
        <v>391</v>
      </c>
    </row>
    <row r="605" spans="1:13" x14ac:dyDescent="0.15">
      <c r="A605" s="2">
        <v>45817</v>
      </c>
      <c r="B605" s="3">
        <f t="shared" si="29"/>
        <v>2025</v>
      </c>
      <c r="C605" t="str">
        <f t="shared" si="27"/>
        <v>2024-2025</v>
      </c>
      <c r="D605" t="s">
        <v>160</v>
      </c>
      <c r="E605" t="s">
        <v>13</v>
      </c>
      <c r="F605" t="str">
        <f t="shared" si="28"/>
        <v>New South Wales</v>
      </c>
      <c r="G605" t="s">
        <v>10</v>
      </c>
      <c r="H605">
        <v>2141</v>
      </c>
      <c r="I605" t="s">
        <v>11</v>
      </c>
      <c r="J605" t="s">
        <v>123</v>
      </c>
      <c r="K605" t="s">
        <v>151</v>
      </c>
      <c r="L605" t="s">
        <v>141</v>
      </c>
      <c r="M605" s="5">
        <v>582</v>
      </c>
    </row>
    <row r="606" spans="1:13" x14ac:dyDescent="0.15">
      <c r="A606" s="2">
        <v>45505</v>
      </c>
      <c r="B606" s="3">
        <f t="shared" si="29"/>
        <v>2025</v>
      </c>
      <c r="C606" t="str">
        <f t="shared" si="27"/>
        <v>2024-2025</v>
      </c>
      <c r="D606" t="s">
        <v>161</v>
      </c>
      <c r="E606" t="s">
        <v>105</v>
      </c>
      <c r="F606" t="str">
        <f t="shared" si="28"/>
        <v>New South Wales</v>
      </c>
      <c r="G606" t="s">
        <v>10</v>
      </c>
      <c r="H606">
        <v>2031</v>
      </c>
      <c r="I606" t="s">
        <v>11</v>
      </c>
      <c r="J606" t="s">
        <v>124</v>
      </c>
      <c r="K606" t="s">
        <v>156</v>
      </c>
      <c r="L606" t="s">
        <v>146</v>
      </c>
      <c r="M606" s="5">
        <v>473</v>
      </c>
    </row>
    <row r="607" spans="1:13" x14ac:dyDescent="0.15">
      <c r="A607" s="2">
        <v>45935</v>
      </c>
      <c r="B607" s="3">
        <f t="shared" si="29"/>
        <v>2026</v>
      </c>
      <c r="C607" t="str">
        <f t="shared" si="27"/>
        <v>2025-2026</v>
      </c>
      <c r="D607" t="s">
        <v>161</v>
      </c>
      <c r="E607" t="s">
        <v>69</v>
      </c>
      <c r="F607" t="str">
        <f t="shared" si="28"/>
        <v>Victoria</v>
      </c>
      <c r="G607" t="s">
        <v>26</v>
      </c>
      <c r="H607">
        <v>3148</v>
      </c>
      <c r="I607" t="s">
        <v>11</v>
      </c>
      <c r="J607" t="s">
        <v>125</v>
      </c>
      <c r="K607" t="s">
        <v>152</v>
      </c>
      <c r="L607" t="s">
        <v>142</v>
      </c>
      <c r="M607" s="5">
        <v>627</v>
      </c>
    </row>
    <row r="608" spans="1:13" x14ac:dyDescent="0.15">
      <c r="A608" s="2">
        <v>45419</v>
      </c>
      <c r="B608" s="3">
        <f t="shared" si="29"/>
        <v>2024</v>
      </c>
      <c r="C608" t="str">
        <f t="shared" si="27"/>
        <v>2023-2024</v>
      </c>
      <c r="D608" t="s">
        <v>160</v>
      </c>
      <c r="E608" t="s">
        <v>92</v>
      </c>
      <c r="F608" t="str">
        <f t="shared" si="28"/>
        <v>New South Wales</v>
      </c>
      <c r="G608" t="s">
        <v>10</v>
      </c>
      <c r="H608">
        <v>2015</v>
      </c>
      <c r="I608" t="s">
        <v>11</v>
      </c>
      <c r="J608" t="s">
        <v>124</v>
      </c>
      <c r="K608" t="s">
        <v>150</v>
      </c>
      <c r="L608" t="s">
        <v>140</v>
      </c>
      <c r="M608" s="5">
        <v>317</v>
      </c>
    </row>
    <row r="609" spans="1:13" x14ac:dyDescent="0.15">
      <c r="A609" s="2">
        <v>45615</v>
      </c>
      <c r="B609" s="3">
        <f t="shared" si="29"/>
        <v>2025</v>
      </c>
      <c r="C609" t="str">
        <f t="shared" si="27"/>
        <v>2024-2025</v>
      </c>
      <c r="D609" t="s">
        <v>160</v>
      </c>
      <c r="E609" t="s">
        <v>77</v>
      </c>
      <c r="F609" t="str">
        <f t="shared" si="28"/>
        <v>Victoria</v>
      </c>
      <c r="G609" t="s">
        <v>26</v>
      </c>
      <c r="H609">
        <v>3018</v>
      </c>
      <c r="I609" t="s">
        <v>11</v>
      </c>
      <c r="J609" t="s">
        <v>126</v>
      </c>
      <c r="K609" t="s">
        <v>155</v>
      </c>
      <c r="L609" t="s">
        <v>145</v>
      </c>
      <c r="M609" s="5">
        <v>741</v>
      </c>
    </row>
    <row r="610" spans="1:13" x14ac:dyDescent="0.15">
      <c r="A610" s="2">
        <v>45522</v>
      </c>
      <c r="B610" s="3">
        <f t="shared" si="29"/>
        <v>2025</v>
      </c>
      <c r="C610" t="str">
        <f t="shared" si="27"/>
        <v>2024-2025</v>
      </c>
      <c r="D610" t="s">
        <v>161</v>
      </c>
      <c r="E610" t="s">
        <v>85</v>
      </c>
      <c r="F610" t="str">
        <f t="shared" si="28"/>
        <v>Western Australia</v>
      </c>
      <c r="G610" t="s">
        <v>28</v>
      </c>
      <c r="H610">
        <v>6725</v>
      </c>
      <c r="I610" t="s">
        <v>11</v>
      </c>
      <c r="J610" t="s">
        <v>139</v>
      </c>
      <c r="K610" t="s">
        <v>159</v>
      </c>
      <c r="L610" t="s">
        <v>149</v>
      </c>
      <c r="M610" s="5">
        <v>319</v>
      </c>
    </row>
    <row r="611" spans="1:13" x14ac:dyDescent="0.15">
      <c r="A611" s="2">
        <v>46011</v>
      </c>
      <c r="B611" s="3">
        <f t="shared" si="29"/>
        <v>2026</v>
      </c>
      <c r="C611" t="str">
        <f t="shared" si="27"/>
        <v>2025-2026</v>
      </c>
      <c r="D611" t="s">
        <v>161</v>
      </c>
      <c r="E611" t="s">
        <v>94</v>
      </c>
      <c r="F611" t="str">
        <f t="shared" si="28"/>
        <v>Queensland</v>
      </c>
      <c r="G611" t="s">
        <v>19</v>
      </c>
      <c r="H611">
        <v>4551</v>
      </c>
      <c r="I611" t="s">
        <v>11</v>
      </c>
      <c r="J611" t="s">
        <v>134</v>
      </c>
      <c r="K611" t="s">
        <v>150</v>
      </c>
      <c r="L611" t="s">
        <v>140</v>
      </c>
      <c r="M611" s="5">
        <v>679</v>
      </c>
    </row>
    <row r="612" spans="1:13" x14ac:dyDescent="0.15">
      <c r="A612" s="2">
        <v>45925</v>
      </c>
      <c r="B612" s="3">
        <f t="shared" si="29"/>
        <v>2026</v>
      </c>
      <c r="C612" t="str">
        <f t="shared" si="27"/>
        <v>2025-2026</v>
      </c>
      <c r="D612" t="s">
        <v>161</v>
      </c>
      <c r="E612" t="s">
        <v>69</v>
      </c>
      <c r="F612" t="str">
        <f t="shared" si="28"/>
        <v>Victoria</v>
      </c>
      <c r="G612" t="s">
        <v>26</v>
      </c>
      <c r="H612">
        <v>3148</v>
      </c>
      <c r="I612" t="s">
        <v>11</v>
      </c>
      <c r="J612" t="s">
        <v>125</v>
      </c>
      <c r="K612" t="s">
        <v>151</v>
      </c>
      <c r="L612" t="s">
        <v>141</v>
      </c>
      <c r="M612" s="5">
        <v>675</v>
      </c>
    </row>
    <row r="613" spans="1:13" x14ac:dyDescent="0.15">
      <c r="A613" s="2">
        <v>45754</v>
      </c>
      <c r="B613" s="3">
        <f t="shared" si="29"/>
        <v>2025</v>
      </c>
      <c r="C613" t="str">
        <f t="shared" si="27"/>
        <v>2024-2025</v>
      </c>
      <c r="D613" t="s">
        <v>160</v>
      </c>
      <c r="E613" t="s">
        <v>32</v>
      </c>
      <c r="F613" t="str">
        <f t="shared" si="28"/>
        <v>Victoria</v>
      </c>
      <c r="G613" t="s">
        <v>26</v>
      </c>
      <c r="H613">
        <v>3977</v>
      </c>
      <c r="I613" t="s">
        <v>11</v>
      </c>
      <c r="J613" t="s">
        <v>135</v>
      </c>
      <c r="K613" t="s">
        <v>152</v>
      </c>
      <c r="L613" t="s">
        <v>142</v>
      </c>
      <c r="M613" s="5">
        <v>668</v>
      </c>
    </row>
    <row r="614" spans="1:13" x14ac:dyDescent="0.15">
      <c r="A614" s="2">
        <v>45352</v>
      </c>
      <c r="B614" s="3">
        <f t="shared" si="29"/>
        <v>2024</v>
      </c>
      <c r="C614" t="str">
        <f t="shared" si="27"/>
        <v>2023-2024</v>
      </c>
      <c r="D614" t="s">
        <v>160</v>
      </c>
      <c r="E614" t="s">
        <v>104</v>
      </c>
      <c r="F614" t="str">
        <f t="shared" si="28"/>
        <v>Victoria</v>
      </c>
      <c r="G614" t="s">
        <v>26</v>
      </c>
      <c r="H614">
        <v>3175</v>
      </c>
      <c r="I614" t="s">
        <v>11</v>
      </c>
      <c r="J614" t="s">
        <v>125</v>
      </c>
      <c r="K614" t="s">
        <v>159</v>
      </c>
      <c r="L614" t="s">
        <v>149</v>
      </c>
      <c r="M614" s="5">
        <v>168</v>
      </c>
    </row>
    <row r="615" spans="1:13" x14ac:dyDescent="0.15">
      <c r="A615" s="2">
        <v>45996</v>
      </c>
      <c r="B615" s="3">
        <f t="shared" si="29"/>
        <v>2026</v>
      </c>
      <c r="C615" t="str">
        <f t="shared" si="27"/>
        <v>2025-2026</v>
      </c>
      <c r="D615" t="s">
        <v>160</v>
      </c>
      <c r="E615" t="s">
        <v>48</v>
      </c>
      <c r="F615" t="str">
        <f t="shared" si="28"/>
        <v>Western Australia</v>
      </c>
      <c r="G615" t="s">
        <v>28</v>
      </c>
      <c r="H615">
        <v>6450</v>
      </c>
      <c r="I615" t="s">
        <v>11</v>
      </c>
      <c r="J615" t="s">
        <v>139</v>
      </c>
      <c r="K615" t="s">
        <v>157</v>
      </c>
      <c r="L615" t="s">
        <v>147</v>
      </c>
      <c r="M615" s="5">
        <v>595</v>
      </c>
    </row>
    <row r="616" spans="1:13" x14ac:dyDescent="0.15">
      <c r="A616" s="2">
        <v>45357</v>
      </c>
      <c r="B616" s="3">
        <f t="shared" si="29"/>
        <v>2024</v>
      </c>
      <c r="C616" t="str">
        <f t="shared" si="27"/>
        <v>2023-2024</v>
      </c>
      <c r="D616" t="s">
        <v>160</v>
      </c>
      <c r="E616" t="s">
        <v>101</v>
      </c>
      <c r="F616" t="str">
        <f t="shared" si="28"/>
        <v>Queensland</v>
      </c>
      <c r="G616" t="s">
        <v>19</v>
      </c>
      <c r="H616">
        <v>4305</v>
      </c>
      <c r="I616" t="s">
        <v>11</v>
      </c>
      <c r="J616" t="s">
        <v>122</v>
      </c>
      <c r="K616" t="s">
        <v>153</v>
      </c>
      <c r="L616" t="s">
        <v>143</v>
      </c>
      <c r="M616" s="5">
        <v>546</v>
      </c>
    </row>
    <row r="617" spans="1:13" x14ac:dyDescent="0.15">
      <c r="A617" s="2">
        <v>45720</v>
      </c>
      <c r="B617" s="3">
        <f t="shared" si="29"/>
        <v>2025</v>
      </c>
      <c r="C617" t="str">
        <f t="shared" si="27"/>
        <v>2024-2025</v>
      </c>
      <c r="D617" t="s">
        <v>160</v>
      </c>
      <c r="E617" t="s">
        <v>46</v>
      </c>
      <c r="F617" t="str">
        <f t="shared" si="28"/>
        <v>South Australia</v>
      </c>
      <c r="G617" t="s">
        <v>17</v>
      </c>
      <c r="H617">
        <v>5043</v>
      </c>
      <c r="I617" t="s">
        <v>11</v>
      </c>
      <c r="J617" t="s">
        <v>132</v>
      </c>
      <c r="K617" t="s">
        <v>152</v>
      </c>
      <c r="L617" t="s">
        <v>142</v>
      </c>
      <c r="M617" s="5">
        <v>786</v>
      </c>
    </row>
    <row r="618" spans="1:13" x14ac:dyDescent="0.15">
      <c r="A618" s="2">
        <v>45991</v>
      </c>
      <c r="B618" s="3">
        <f t="shared" si="29"/>
        <v>2026</v>
      </c>
      <c r="C618" t="str">
        <f t="shared" si="27"/>
        <v>2025-2026</v>
      </c>
      <c r="D618" t="s">
        <v>161</v>
      </c>
      <c r="E618" t="s">
        <v>37</v>
      </c>
      <c r="F618" t="str">
        <f t="shared" si="28"/>
        <v>Victoria</v>
      </c>
      <c r="G618" t="s">
        <v>26</v>
      </c>
      <c r="H618">
        <v>3134</v>
      </c>
      <c r="I618" t="s">
        <v>11</v>
      </c>
      <c r="J618" t="s">
        <v>125</v>
      </c>
      <c r="K618" t="s">
        <v>152</v>
      </c>
      <c r="L618" t="s">
        <v>142</v>
      </c>
      <c r="M618" s="5">
        <v>508</v>
      </c>
    </row>
    <row r="619" spans="1:13" x14ac:dyDescent="0.15">
      <c r="A619" s="2">
        <v>45557</v>
      </c>
      <c r="B619" s="3">
        <f t="shared" si="29"/>
        <v>2025</v>
      </c>
      <c r="C619" t="str">
        <f t="shared" si="27"/>
        <v>2024-2025</v>
      </c>
      <c r="D619" t="s">
        <v>160</v>
      </c>
      <c r="E619" t="s">
        <v>82</v>
      </c>
      <c r="F619" t="str">
        <f t="shared" si="28"/>
        <v>Queensland</v>
      </c>
      <c r="G619" t="s">
        <v>19</v>
      </c>
      <c r="H619">
        <v>4215</v>
      </c>
      <c r="I619" t="s">
        <v>11</v>
      </c>
      <c r="J619" t="s">
        <v>122</v>
      </c>
      <c r="K619" t="s">
        <v>151</v>
      </c>
      <c r="L619" t="s">
        <v>141</v>
      </c>
      <c r="M619" s="5">
        <v>476</v>
      </c>
    </row>
    <row r="620" spans="1:13" x14ac:dyDescent="0.15">
      <c r="A620" s="2">
        <v>45338</v>
      </c>
      <c r="B620" s="3">
        <f t="shared" si="29"/>
        <v>2024</v>
      </c>
      <c r="C620" t="str">
        <f t="shared" si="27"/>
        <v>2023-2024</v>
      </c>
      <c r="D620" t="s">
        <v>160</v>
      </c>
      <c r="E620" t="s">
        <v>30</v>
      </c>
      <c r="F620" t="str">
        <f t="shared" si="28"/>
        <v>Victoria</v>
      </c>
      <c r="G620" t="s">
        <v>26</v>
      </c>
      <c r="H620">
        <v>3030</v>
      </c>
      <c r="I620" t="s">
        <v>11</v>
      </c>
      <c r="J620" t="s">
        <v>126</v>
      </c>
      <c r="K620" t="s">
        <v>153</v>
      </c>
      <c r="L620" t="s">
        <v>143</v>
      </c>
      <c r="M620" s="5">
        <v>708</v>
      </c>
    </row>
    <row r="621" spans="1:13" x14ac:dyDescent="0.15">
      <c r="A621" s="2">
        <v>45399</v>
      </c>
      <c r="B621" s="3">
        <f t="shared" si="29"/>
        <v>2024</v>
      </c>
      <c r="C621" t="str">
        <f t="shared" si="27"/>
        <v>2023-2024</v>
      </c>
      <c r="D621" t="s">
        <v>160</v>
      </c>
      <c r="E621" t="s">
        <v>66</v>
      </c>
      <c r="F621" t="str">
        <f t="shared" si="28"/>
        <v>Western Australia</v>
      </c>
      <c r="G621" t="s">
        <v>28</v>
      </c>
      <c r="H621">
        <v>6330</v>
      </c>
      <c r="I621" t="s">
        <v>11</v>
      </c>
      <c r="J621" t="s">
        <v>133</v>
      </c>
      <c r="K621" t="s">
        <v>153</v>
      </c>
      <c r="L621" t="s">
        <v>143</v>
      </c>
      <c r="M621" s="5">
        <v>135</v>
      </c>
    </row>
    <row r="622" spans="1:13" x14ac:dyDescent="0.15">
      <c r="A622" s="2">
        <v>45648</v>
      </c>
      <c r="B622" s="3">
        <f t="shared" si="29"/>
        <v>2025</v>
      </c>
      <c r="C622" t="str">
        <f t="shared" si="27"/>
        <v>2024-2025</v>
      </c>
      <c r="D622" t="s">
        <v>160</v>
      </c>
      <c r="E622" t="s">
        <v>87</v>
      </c>
      <c r="F622" t="str">
        <f t="shared" si="28"/>
        <v>New South Wales</v>
      </c>
      <c r="G622" t="s">
        <v>10</v>
      </c>
      <c r="H622">
        <v>2158</v>
      </c>
      <c r="I622" t="s">
        <v>11</v>
      </c>
      <c r="J622" t="s">
        <v>123</v>
      </c>
      <c r="K622" t="s">
        <v>150</v>
      </c>
      <c r="L622" t="s">
        <v>140</v>
      </c>
      <c r="M622" s="5">
        <v>179</v>
      </c>
    </row>
    <row r="623" spans="1:13" x14ac:dyDescent="0.15">
      <c r="A623" s="2">
        <v>45621</v>
      </c>
      <c r="B623" s="3">
        <f t="shared" si="29"/>
        <v>2025</v>
      </c>
      <c r="C623" t="str">
        <f t="shared" si="27"/>
        <v>2024-2025</v>
      </c>
      <c r="D623" t="s">
        <v>160</v>
      </c>
      <c r="E623" t="s">
        <v>60</v>
      </c>
      <c r="F623" t="str">
        <f t="shared" si="28"/>
        <v>Queensland</v>
      </c>
      <c r="G623" t="s">
        <v>19</v>
      </c>
      <c r="H623">
        <v>4655</v>
      </c>
      <c r="I623" t="s">
        <v>11</v>
      </c>
      <c r="J623" t="s">
        <v>136</v>
      </c>
      <c r="K623" t="s">
        <v>153</v>
      </c>
      <c r="L623" t="s">
        <v>143</v>
      </c>
      <c r="M623" s="5">
        <v>722</v>
      </c>
    </row>
    <row r="624" spans="1:13" x14ac:dyDescent="0.15">
      <c r="A624" s="2">
        <v>45807</v>
      </c>
      <c r="B624" s="3">
        <f t="shared" si="29"/>
        <v>2025</v>
      </c>
      <c r="C624" t="str">
        <f t="shared" si="27"/>
        <v>2024-2025</v>
      </c>
      <c r="D624" t="s">
        <v>160</v>
      </c>
      <c r="E624" t="s">
        <v>58</v>
      </c>
      <c r="F624" t="str">
        <f t="shared" si="28"/>
        <v>New South Wales</v>
      </c>
      <c r="G624" t="s">
        <v>10</v>
      </c>
      <c r="H624">
        <v>2790</v>
      </c>
      <c r="I624" t="s">
        <v>11</v>
      </c>
      <c r="J624" t="s">
        <v>130</v>
      </c>
      <c r="K624" t="s">
        <v>153</v>
      </c>
      <c r="L624" t="s">
        <v>143</v>
      </c>
      <c r="M624" s="5">
        <v>46</v>
      </c>
    </row>
    <row r="625" spans="1:13" x14ac:dyDescent="0.15">
      <c r="A625" s="2">
        <v>45472</v>
      </c>
      <c r="B625" s="3">
        <f t="shared" si="29"/>
        <v>2024</v>
      </c>
      <c r="C625" t="str">
        <f t="shared" si="27"/>
        <v>2023-2024</v>
      </c>
      <c r="D625" t="s">
        <v>160</v>
      </c>
      <c r="E625" t="s">
        <v>107</v>
      </c>
      <c r="F625" t="str">
        <f t="shared" si="28"/>
        <v>New South Wales</v>
      </c>
      <c r="G625" t="s">
        <v>10</v>
      </c>
      <c r="H625">
        <v>2020</v>
      </c>
      <c r="I625" t="s">
        <v>11</v>
      </c>
      <c r="J625" t="s">
        <v>124</v>
      </c>
      <c r="K625" t="s">
        <v>153</v>
      </c>
      <c r="L625" t="s">
        <v>143</v>
      </c>
      <c r="M625" s="5">
        <v>312</v>
      </c>
    </row>
    <row r="626" spans="1:13" x14ac:dyDescent="0.15">
      <c r="A626" s="2">
        <v>45659</v>
      </c>
      <c r="B626" s="3">
        <f t="shared" si="29"/>
        <v>2025</v>
      </c>
      <c r="C626" t="str">
        <f t="shared" si="27"/>
        <v>2024-2025</v>
      </c>
      <c r="D626" t="s">
        <v>160</v>
      </c>
      <c r="E626" t="s">
        <v>60</v>
      </c>
      <c r="F626" t="str">
        <f t="shared" si="28"/>
        <v>Queensland</v>
      </c>
      <c r="G626" t="s">
        <v>19</v>
      </c>
      <c r="H626">
        <v>4655</v>
      </c>
      <c r="I626" t="s">
        <v>11</v>
      </c>
      <c r="J626" t="s">
        <v>136</v>
      </c>
      <c r="K626" t="s">
        <v>153</v>
      </c>
      <c r="L626" t="s">
        <v>143</v>
      </c>
      <c r="M626" s="5">
        <v>79</v>
      </c>
    </row>
    <row r="627" spans="1:13" x14ac:dyDescent="0.15">
      <c r="A627" s="2">
        <v>45635</v>
      </c>
      <c r="B627" s="3">
        <f t="shared" si="29"/>
        <v>2025</v>
      </c>
      <c r="C627" t="str">
        <f t="shared" si="27"/>
        <v>2024-2025</v>
      </c>
      <c r="D627" t="s">
        <v>161</v>
      </c>
      <c r="E627" t="s">
        <v>90</v>
      </c>
      <c r="F627" t="str">
        <f t="shared" si="28"/>
        <v>New South Wales</v>
      </c>
      <c r="G627" t="s">
        <v>10</v>
      </c>
      <c r="H627">
        <v>2650</v>
      </c>
      <c r="I627" t="s">
        <v>11</v>
      </c>
      <c r="J627" t="s">
        <v>130</v>
      </c>
      <c r="K627" t="s">
        <v>151</v>
      </c>
      <c r="L627" t="s">
        <v>141</v>
      </c>
      <c r="M627" s="5">
        <v>374</v>
      </c>
    </row>
    <row r="628" spans="1:13" x14ac:dyDescent="0.15">
      <c r="A628" s="2">
        <v>45597</v>
      </c>
      <c r="B628" s="3">
        <f t="shared" si="29"/>
        <v>2025</v>
      </c>
      <c r="C628" t="str">
        <f t="shared" si="27"/>
        <v>2024-2025</v>
      </c>
      <c r="D628" t="s">
        <v>160</v>
      </c>
      <c r="E628" t="s">
        <v>48</v>
      </c>
      <c r="F628" t="str">
        <f t="shared" si="28"/>
        <v>Western Australia</v>
      </c>
      <c r="G628" t="s">
        <v>28</v>
      </c>
      <c r="H628">
        <v>6450</v>
      </c>
      <c r="I628" t="s">
        <v>11</v>
      </c>
      <c r="J628" t="s">
        <v>139</v>
      </c>
      <c r="K628" t="s">
        <v>157</v>
      </c>
      <c r="L628" t="s">
        <v>147</v>
      </c>
      <c r="M628" s="5">
        <v>580</v>
      </c>
    </row>
    <row r="629" spans="1:13" x14ac:dyDescent="0.15">
      <c r="A629" s="2">
        <v>45637</v>
      </c>
      <c r="B629" s="3">
        <f t="shared" si="29"/>
        <v>2025</v>
      </c>
      <c r="C629" t="str">
        <f t="shared" si="27"/>
        <v>2024-2025</v>
      </c>
      <c r="D629" t="s">
        <v>160</v>
      </c>
      <c r="E629" t="s">
        <v>34</v>
      </c>
      <c r="F629" t="str">
        <f t="shared" si="28"/>
        <v>New South Wales</v>
      </c>
      <c r="G629" t="s">
        <v>10</v>
      </c>
      <c r="H629">
        <v>2560</v>
      </c>
      <c r="I629" t="s">
        <v>11</v>
      </c>
      <c r="J629" t="s">
        <v>121</v>
      </c>
      <c r="K629" t="s">
        <v>153</v>
      </c>
      <c r="L629" t="s">
        <v>143</v>
      </c>
      <c r="M629" s="5">
        <v>684</v>
      </c>
    </row>
    <row r="630" spans="1:13" x14ac:dyDescent="0.15">
      <c r="A630" s="2">
        <v>45320</v>
      </c>
      <c r="B630" s="3">
        <f t="shared" si="29"/>
        <v>2024</v>
      </c>
      <c r="C630" t="str">
        <f t="shared" si="27"/>
        <v>2023-2024</v>
      </c>
      <c r="D630" t="s">
        <v>160</v>
      </c>
      <c r="E630" t="s">
        <v>113</v>
      </c>
      <c r="F630" t="str">
        <f t="shared" si="28"/>
        <v>New South Wales</v>
      </c>
      <c r="G630" t="s">
        <v>10</v>
      </c>
      <c r="H630">
        <v>2101</v>
      </c>
      <c r="I630" t="s">
        <v>11</v>
      </c>
      <c r="J630" t="s">
        <v>123</v>
      </c>
      <c r="K630" t="s">
        <v>153</v>
      </c>
      <c r="L630" t="s">
        <v>143</v>
      </c>
      <c r="M630" s="5">
        <v>329</v>
      </c>
    </row>
    <row r="631" spans="1:13" x14ac:dyDescent="0.15">
      <c r="A631" s="2">
        <v>45712</v>
      </c>
      <c r="B631" s="3">
        <f t="shared" si="29"/>
        <v>2025</v>
      </c>
      <c r="C631" t="str">
        <f t="shared" si="27"/>
        <v>2024-2025</v>
      </c>
      <c r="D631" t="s">
        <v>160</v>
      </c>
      <c r="E631" t="s">
        <v>61</v>
      </c>
      <c r="F631" t="str">
        <f t="shared" si="28"/>
        <v>Victoria</v>
      </c>
      <c r="G631" t="s">
        <v>26</v>
      </c>
      <c r="H631">
        <v>3179</v>
      </c>
      <c r="I631" t="s">
        <v>11</v>
      </c>
      <c r="J631" t="s">
        <v>125</v>
      </c>
      <c r="K631" t="s">
        <v>152</v>
      </c>
      <c r="L631" t="s">
        <v>142</v>
      </c>
      <c r="M631" s="5">
        <v>515</v>
      </c>
    </row>
    <row r="632" spans="1:13" x14ac:dyDescent="0.15">
      <c r="A632" s="2">
        <v>45986</v>
      </c>
      <c r="B632" s="3">
        <f t="shared" si="29"/>
        <v>2026</v>
      </c>
      <c r="C632" t="str">
        <f t="shared" si="27"/>
        <v>2025-2026</v>
      </c>
      <c r="D632" t="s">
        <v>160</v>
      </c>
      <c r="E632" t="s">
        <v>52</v>
      </c>
      <c r="F632" t="str">
        <f t="shared" si="28"/>
        <v>New South Wales</v>
      </c>
      <c r="G632" t="s">
        <v>10</v>
      </c>
      <c r="H632">
        <v>2485</v>
      </c>
      <c r="I632" t="s">
        <v>11</v>
      </c>
      <c r="J632" t="s">
        <v>120</v>
      </c>
      <c r="K632" t="s">
        <v>156</v>
      </c>
      <c r="L632" t="s">
        <v>146</v>
      </c>
      <c r="M632" s="5">
        <v>563</v>
      </c>
    </row>
    <row r="633" spans="1:13" x14ac:dyDescent="0.15">
      <c r="A633" s="2">
        <v>45740</v>
      </c>
      <c r="B633" s="3">
        <f t="shared" si="29"/>
        <v>2025</v>
      </c>
      <c r="C633" t="str">
        <f t="shared" si="27"/>
        <v>2024-2025</v>
      </c>
      <c r="D633" t="s">
        <v>160</v>
      </c>
      <c r="E633" t="s">
        <v>45</v>
      </c>
      <c r="F633" t="str">
        <f t="shared" si="28"/>
        <v>Victoria</v>
      </c>
      <c r="G633" t="s">
        <v>26</v>
      </c>
      <c r="H633">
        <v>3136</v>
      </c>
      <c r="I633" t="s">
        <v>11</v>
      </c>
      <c r="J633" t="s">
        <v>125</v>
      </c>
      <c r="K633" t="s">
        <v>156</v>
      </c>
      <c r="L633" t="s">
        <v>146</v>
      </c>
      <c r="M633" s="5">
        <v>326</v>
      </c>
    </row>
    <row r="634" spans="1:13" x14ac:dyDescent="0.15">
      <c r="A634" s="2">
        <v>45598</v>
      </c>
      <c r="B634" s="3">
        <f t="shared" si="29"/>
        <v>2025</v>
      </c>
      <c r="C634" t="str">
        <f t="shared" si="27"/>
        <v>2024-2025</v>
      </c>
      <c r="D634" t="s">
        <v>160</v>
      </c>
      <c r="E634" t="s">
        <v>50</v>
      </c>
      <c r="F634" t="str">
        <f t="shared" si="28"/>
        <v>Australian Capital Territory</v>
      </c>
      <c r="G634" t="s">
        <v>51</v>
      </c>
      <c r="H634">
        <v>2617</v>
      </c>
      <c r="I634" t="s">
        <v>11</v>
      </c>
      <c r="J634" t="s">
        <v>121</v>
      </c>
      <c r="K634" t="s">
        <v>153</v>
      </c>
      <c r="L634" t="s">
        <v>143</v>
      </c>
      <c r="M634" s="5">
        <v>661</v>
      </c>
    </row>
    <row r="635" spans="1:13" x14ac:dyDescent="0.15">
      <c r="A635" s="2">
        <v>45925</v>
      </c>
      <c r="B635" s="3">
        <f t="shared" si="29"/>
        <v>2026</v>
      </c>
      <c r="C635" t="str">
        <f t="shared" si="27"/>
        <v>2025-2026</v>
      </c>
      <c r="D635" t="s">
        <v>160</v>
      </c>
      <c r="E635" t="s">
        <v>56</v>
      </c>
      <c r="F635" t="str">
        <f t="shared" si="28"/>
        <v>Queensland</v>
      </c>
      <c r="G635" t="s">
        <v>19</v>
      </c>
      <c r="H635">
        <v>4883</v>
      </c>
      <c r="I635" t="s">
        <v>11</v>
      </c>
      <c r="J635" t="s">
        <v>131</v>
      </c>
      <c r="K635" t="s">
        <v>153</v>
      </c>
      <c r="L635" t="s">
        <v>143</v>
      </c>
      <c r="M635" s="5">
        <v>628</v>
      </c>
    </row>
    <row r="636" spans="1:13" x14ac:dyDescent="0.15">
      <c r="A636" s="2">
        <v>45604</v>
      </c>
      <c r="B636" s="3">
        <f t="shared" si="29"/>
        <v>2025</v>
      </c>
      <c r="C636" t="str">
        <f t="shared" si="27"/>
        <v>2024-2025</v>
      </c>
      <c r="D636" t="s">
        <v>160</v>
      </c>
      <c r="E636" t="s">
        <v>71</v>
      </c>
      <c r="F636" t="str">
        <f t="shared" si="28"/>
        <v>Victoria</v>
      </c>
      <c r="G636" t="s">
        <v>26</v>
      </c>
      <c r="H636">
        <v>3131</v>
      </c>
      <c r="I636" t="s">
        <v>11</v>
      </c>
      <c r="J636" t="s">
        <v>125</v>
      </c>
      <c r="K636" t="s">
        <v>154</v>
      </c>
      <c r="L636" t="s">
        <v>144</v>
      </c>
      <c r="M636" s="5">
        <v>685</v>
      </c>
    </row>
    <row r="637" spans="1:13" x14ac:dyDescent="0.15">
      <c r="A637" s="2">
        <v>45541</v>
      </c>
      <c r="B637" s="3">
        <f t="shared" si="29"/>
        <v>2025</v>
      </c>
      <c r="C637" t="str">
        <f t="shared" si="27"/>
        <v>2024-2025</v>
      </c>
      <c r="D637" t="s">
        <v>160</v>
      </c>
      <c r="E637" t="s">
        <v>40</v>
      </c>
      <c r="F637" t="str">
        <f t="shared" si="28"/>
        <v>South Australia</v>
      </c>
      <c r="G637" t="s">
        <v>17</v>
      </c>
      <c r="H637">
        <v>5169</v>
      </c>
      <c r="I637" t="s">
        <v>11</v>
      </c>
      <c r="J637" t="s">
        <v>132</v>
      </c>
      <c r="K637" t="s">
        <v>157</v>
      </c>
      <c r="L637" t="s">
        <v>147</v>
      </c>
      <c r="M637" s="5">
        <v>626</v>
      </c>
    </row>
    <row r="638" spans="1:13" x14ac:dyDescent="0.15">
      <c r="A638" s="2">
        <v>45400</v>
      </c>
      <c r="B638" s="3">
        <f t="shared" si="29"/>
        <v>2024</v>
      </c>
      <c r="C638" t="str">
        <f t="shared" si="27"/>
        <v>2023-2024</v>
      </c>
      <c r="D638" t="s">
        <v>161</v>
      </c>
      <c r="E638" t="s">
        <v>24</v>
      </c>
      <c r="F638" t="str">
        <f t="shared" si="28"/>
        <v>Queensland</v>
      </c>
      <c r="G638" t="s">
        <v>19</v>
      </c>
      <c r="H638">
        <v>4053</v>
      </c>
      <c r="I638" t="s">
        <v>11</v>
      </c>
      <c r="J638" t="s">
        <v>129</v>
      </c>
      <c r="K638" t="s">
        <v>150</v>
      </c>
      <c r="L638" t="s">
        <v>140</v>
      </c>
      <c r="M638" s="5">
        <v>683</v>
      </c>
    </row>
    <row r="639" spans="1:13" x14ac:dyDescent="0.15">
      <c r="A639" s="2">
        <v>45305</v>
      </c>
      <c r="B639" s="3">
        <f t="shared" si="29"/>
        <v>2024</v>
      </c>
      <c r="C639" t="str">
        <f t="shared" si="27"/>
        <v>2023-2024</v>
      </c>
      <c r="D639" t="s">
        <v>160</v>
      </c>
      <c r="E639" t="s">
        <v>38</v>
      </c>
      <c r="F639" t="str">
        <f t="shared" si="28"/>
        <v>Victoria</v>
      </c>
      <c r="G639" t="s">
        <v>26</v>
      </c>
      <c r="H639">
        <v>3199</v>
      </c>
      <c r="I639" t="s">
        <v>11</v>
      </c>
      <c r="J639" t="s">
        <v>125</v>
      </c>
      <c r="K639" t="s">
        <v>152</v>
      </c>
      <c r="L639" t="s">
        <v>142</v>
      </c>
      <c r="M639" s="5">
        <v>182</v>
      </c>
    </row>
    <row r="640" spans="1:13" x14ac:dyDescent="0.15">
      <c r="A640" s="2">
        <v>45754</v>
      </c>
      <c r="B640" s="3">
        <f t="shared" si="29"/>
        <v>2025</v>
      </c>
      <c r="C640" t="str">
        <f t="shared" si="27"/>
        <v>2024-2025</v>
      </c>
      <c r="D640" t="s">
        <v>160</v>
      </c>
      <c r="E640" t="s">
        <v>81</v>
      </c>
      <c r="F640" t="str">
        <f t="shared" si="28"/>
        <v>Victoria</v>
      </c>
      <c r="G640" t="s">
        <v>26</v>
      </c>
      <c r="H640">
        <v>3076</v>
      </c>
      <c r="I640" t="s">
        <v>11</v>
      </c>
      <c r="J640" t="s">
        <v>126</v>
      </c>
      <c r="K640" t="s">
        <v>156</v>
      </c>
      <c r="L640" t="s">
        <v>146</v>
      </c>
      <c r="M640" s="5">
        <v>617</v>
      </c>
    </row>
    <row r="641" spans="1:13" x14ac:dyDescent="0.15">
      <c r="A641" s="2">
        <v>45922</v>
      </c>
      <c r="B641" s="3">
        <f t="shared" si="29"/>
        <v>2026</v>
      </c>
      <c r="C641" t="str">
        <f t="shared" si="27"/>
        <v>2025-2026</v>
      </c>
      <c r="D641" t="s">
        <v>160</v>
      </c>
      <c r="E641" t="s">
        <v>61</v>
      </c>
      <c r="F641" t="str">
        <f t="shared" si="28"/>
        <v>Victoria</v>
      </c>
      <c r="G641" t="s">
        <v>26</v>
      </c>
      <c r="H641">
        <v>3179</v>
      </c>
      <c r="I641" t="s">
        <v>11</v>
      </c>
      <c r="J641" t="s">
        <v>125</v>
      </c>
      <c r="K641" t="s">
        <v>153</v>
      </c>
      <c r="L641" t="s">
        <v>143</v>
      </c>
      <c r="M641" s="5">
        <v>294</v>
      </c>
    </row>
    <row r="642" spans="1:13" x14ac:dyDescent="0.15">
      <c r="A642" s="2">
        <v>45893</v>
      </c>
      <c r="B642" s="3">
        <f t="shared" si="29"/>
        <v>2026</v>
      </c>
      <c r="C642" t="str">
        <f t="shared" ref="C642:C705" si="30">IF(MONTH(A642) &gt;= 7, YEAR(A642) &amp; "-" &amp; YEAR(A642) + 1, YEAR(A642) - 1 &amp; "-" &amp; YEAR(A642))</f>
        <v>2025-2026</v>
      </c>
      <c r="D642" t="s">
        <v>161</v>
      </c>
      <c r="E642" t="s">
        <v>27</v>
      </c>
      <c r="F642" t="str">
        <f t="shared" ref="F642:F705" si="31">IF(G642="WA","Western Australia",
IF(G642="NSW","New South Wales",
IF(G642="QLD","Queensland",
IF(G642="VIC","Victoria",
IF(G642="TAS","Tasmania",
IF(G642="SA","South Australia",
IF(G642="NT","Northern Territory",
IF(G642="ACT","Australian Capital Territory",G642))))))))</f>
        <v>Western Australia</v>
      </c>
      <c r="G642" t="s">
        <v>28</v>
      </c>
      <c r="H642">
        <v>6030</v>
      </c>
      <c r="I642" t="s">
        <v>11</v>
      </c>
      <c r="J642" t="s">
        <v>119</v>
      </c>
      <c r="K642" t="s">
        <v>156</v>
      </c>
      <c r="L642" t="s">
        <v>146</v>
      </c>
      <c r="M642" s="5">
        <v>105</v>
      </c>
    </row>
    <row r="643" spans="1:13" x14ac:dyDescent="0.15">
      <c r="A643" s="2">
        <v>45468</v>
      </c>
      <c r="B643" s="3">
        <f t="shared" ref="B643:B706" si="32">IF(MONTH(A643)&gt;=7,YEAR(A643)+1,YEAR(A643))</f>
        <v>2024</v>
      </c>
      <c r="C643" t="str">
        <f t="shared" si="30"/>
        <v>2023-2024</v>
      </c>
      <c r="D643" t="s">
        <v>161</v>
      </c>
      <c r="E643" t="s">
        <v>98</v>
      </c>
      <c r="F643" t="str">
        <f t="shared" si="31"/>
        <v>South Australia</v>
      </c>
      <c r="G643" t="s">
        <v>17</v>
      </c>
      <c r="H643">
        <v>5290</v>
      </c>
      <c r="I643" t="s">
        <v>11</v>
      </c>
      <c r="J643" t="s">
        <v>137</v>
      </c>
      <c r="K643" t="s">
        <v>154</v>
      </c>
      <c r="L643" t="s">
        <v>144</v>
      </c>
      <c r="M643" s="5">
        <v>798</v>
      </c>
    </row>
    <row r="644" spans="1:13" x14ac:dyDescent="0.15">
      <c r="A644" s="2">
        <v>45471</v>
      </c>
      <c r="B644" s="3">
        <f t="shared" si="32"/>
        <v>2024</v>
      </c>
      <c r="C644" t="str">
        <f t="shared" si="30"/>
        <v>2023-2024</v>
      </c>
      <c r="D644" t="s">
        <v>160</v>
      </c>
      <c r="E644" t="s">
        <v>24</v>
      </c>
      <c r="F644" t="str">
        <f t="shared" si="31"/>
        <v>Queensland</v>
      </c>
      <c r="G644" t="s">
        <v>19</v>
      </c>
      <c r="H644">
        <v>4053</v>
      </c>
      <c r="I644" t="s">
        <v>11</v>
      </c>
      <c r="J644" t="s">
        <v>129</v>
      </c>
      <c r="K644" t="s">
        <v>151</v>
      </c>
      <c r="L644" t="s">
        <v>141</v>
      </c>
      <c r="M644" s="5">
        <v>757</v>
      </c>
    </row>
    <row r="645" spans="1:13" x14ac:dyDescent="0.15">
      <c r="A645" s="2">
        <v>45350</v>
      </c>
      <c r="B645" s="3">
        <f t="shared" si="32"/>
        <v>2024</v>
      </c>
      <c r="C645" t="str">
        <f t="shared" si="30"/>
        <v>2023-2024</v>
      </c>
      <c r="D645" t="s">
        <v>161</v>
      </c>
      <c r="E645" t="s">
        <v>73</v>
      </c>
      <c r="F645" t="str">
        <f t="shared" si="31"/>
        <v>Queensland</v>
      </c>
      <c r="G645" t="s">
        <v>19</v>
      </c>
      <c r="H645">
        <v>4509</v>
      </c>
      <c r="I645" t="s">
        <v>11</v>
      </c>
      <c r="J645" t="s">
        <v>122</v>
      </c>
      <c r="K645" t="s">
        <v>151</v>
      </c>
      <c r="L645" t="s">
        <v>141</v>
      </c>
      <c r="M645" s="5">
        <v>690</v>
      </c>
    </row>
    <row r="646" spans="1:13" x14ac:dyDescent="0.15">
      <c r="A646" s="2">
        <v>45579</v>
      </c>
      <c r="B646" s="3">
        <f t="shared" si="32"/>
        <v>2025</v>
      </c>
      <c r="C646" t="str">
        <f t="shared" si="30"/>
        <v>2024-2025</v>
      </c>
      <c r="D646" t="s">
        <v>160</v>
      </c>
      <c r="E646" t="s">
        <v>41</v>
      </c>
      <c r="F646" t="str">
        <f t="shared" si="31"/>
        <v>New South Wales</v>
      </c>
      <c r="G646" t="s">
        <v>10</v>
      </c>
      <c r="H646">
        <v>2478</v>
      </c>
      <c r="I646" t="s">
        <v>11</v>
      </c>
      <c r="J646" t="s">
        <v>120</v>
      </c>
      <c r="K646" t="s">
        <v>155</v>
      </c>
      <c r="L646" t="s">
        <v>145</v>
      </c>
      <c r="M646" s="5">
        <v>672</v>
      </c>
    </row>
    <row r="647" spans="1:13" x14ac:dyDescent="0.15">
      <c r="A647" s="2">
        <v>45380</v>
      </c>
      <c r="B647" s="3">
        <f t="shared" si="32"/>
        <v>2024</v>
      </c>
      <c r="C647" t="str">
        <f t="shared" si="30"/>
        <v>2023-2024</v>
      </c>
      <c r="D647" t="s">
        <v>160</v>
      </c>
      <c r="E647" t="s">
        <v>86</v>
      </c>
      <c r="F647" t="str">
        <f t="shared" si="31"/>
        <v>Queensland</v>
      </c>
      <c r="G647" t="s">
        <v>19</v>
      </c>
      <c r="H647">
        <v>4119</v>
      </c>
      <c r="I647" t="s">
        <v>11</v>
      </c>
      <c r="J647" t="s">
        <v>129</v>
      </c>
      <c r="K647" t="s">
        <v>153</v>
      </c>
      <c r="L647" t="s">
        <v>143</v>
      </c>
      <c r="M647" s="5">
        <v>662</v>
      </c>
    </row>
    <row r="648" spans="1:13" x14ac:dyDescent="0.15">
      <c r="A648" s="2">
        <v>46022</v>
      </c>
      <c r="B648" s="3">
        <f t="shared" si="32"/>
        <v>2026</v>
      </c>
      <c r="C648" t="str">
        <f t="shared" si="30"/>
        <v>2025-2026</v>
      </c>
      <c r="D648" t="s">
        <v>161</v>
      </c>
      <c r="E648" t="s">
        <v>54</v>
      </c>
      <c r="F648" t="str">
        <f t="shared" si="31"/>
        <v>New South Wales</v>
      </c>
      <c r="G648" t="s">
        <v>10</v>
      </c>
      <c r="H648">
        <v>2750</v>
      </c>
      <c r="I648" t="s">
        <v>11</v>
      </c>
      <c r="J648" t="s">
        <v>130</v>
      </c>
      <c r="K648" t="s">
        <v>156</v>
      </c>
      <c r="L648" t="s">
        <v>146</v>
      </c>
      <c r="M648" s="5">
        <v>326</v>
      </c>
    </row>
    <row r="649" spans="1:13" x14ac:dyDescent="0.15">
      <c r="A649" s="2">
        <v>45577</v>
      </c>
      <c r="B649" s="3">
        <f t="shared" si="32"/>
        <v>2025</v>
      </c>
      <c r="C649" t="str">
        <f t="shared" si="30"/>
        <v>2024-2025</v>
      </c>
      <c r="D649" t="s">
        <v>161</v>
      </c>
      <c r="E649" t="s">
        <v>70</v>
      </c>
      <c r="F649" t="str">
        <f t="shared" si="31"/>
        <v>Western Australia</v>
      </c>
      <c r="G649" t="s">
        <v>28</v>
      </c>
      <c r="H649">
        <v>6021</v>
      </c>
      <c r="I649" t="s">
        <v>11</v>
      </c>
      <c r="J649" t="s">
        <v>119</v>
      </c>
      <c r="K649" t="s">
        <v>152</v>
      </c>
      <c r="L649" t="s">
        <v>142</v>
      </c>
      <c r="M649" s="5">
        <v>161</v>
      </c>
    </row>
    <row r="650" spans="1:13" x14ac:dyDescent="0.15">
      <c r="A650" s="2">
        <v>45310</v>
      </c>
      <c r="B650" s="3">
        <f t="shared" si="32"/>
        <v>2024</v>
      </c>
      <c r="C650" t="str">
        <f t="shared" si="30"/>
        <v>2023-2024</v>
      </c>
      <c r="D650" t="s">
        <v>160</v>
      </c>
      <c r="E650" t="s">
        <v>62</v>
      </c>
      <c r="F650" t="str">
        <f t="shared" si="31"/>
        <v>Victoria</v>
      </c>
      <c r="G650" t="s">
        <v>26</v>
      </c>
      <c r="H650">
        <v>3690</v>
      </c>
      <c r="I650" t="s">
        <v>11</v>
      </c>
      <c r="J650" t="s">
        <v>135</v>
      </c>
      <c r="K650" t="s">
        <v>156</v>
      </c>
      <c r="L650" t="s">
        <v>146</v>
      </c>
      <c r="M650" s="5">
        <v>303</v>
      </c>
    </row>
    <row r="651" spans="1:13" x14ac:dyDescent="0.15">
      <c r="A651" s="2">
        <v>45341</v>
      </c>
      <c r="B651" s="3">
        <f t="shared" si="32"/>
        <v>2024</v>
      </c>
      <c r="C651" t="str">
        <f t="shared" si="30"/>
        <v>2023-2024</v>
      </c>
      <c r="D651" t="s">
        <v>161</v>
      </c>
      <c r="E651" t="s">
        <v>113</v>
      </c>
      <c r="F651" t="str">
        <f t="shared" si="31"/>
        <v>New South Wales</v>
      </c>
      <c r="G651" t="s">
        <v>10</v>
      </c>
      <c r="H651">
        <v>2101</v>
      </c>
      <c r="I651" t="s">
        <v>11</v>
      </c>
      <c r="J651" t="s">
        <v>123</v>
      </c>
      <c r="K651" t="s">
        <v>153</v>
      </c>
      <c r="L651" t="s">
        <v>143</v>
      </c>
      <c r="M651" s="5">
        <v>728</v>
      </c>
    </row>
    <row r="652" spans="1:13" x14ac:dyDescent="0.15">
      <c r="A652" s="2">
        <v>45814</v>
      </c>
      <c r="B652" s="3">
        <f t="shared" si="32"/>
        <v>2025</v>
      </c>
      <c r="C652" t="str">
        <f t="shared" si="30"/>
        <v>2024-2025</v>
      </c>
      <c r="D652" t="s">
        <v>160</v>
      </c>
      <c r="E652" t="s">
        <v>50</v>
      </c>
      <c r="F652" t="str">
        <f t="shared" si="31"/>
        <v>Australian Capital Territory</v>
      </c>
      <c r="G652" t="s">
        <v>51</v>
      </c>
      <c r="H652">
        <v>2617</v>
      </c>
      <c r="I652" t="s">
        <v>11</v>
      </c>
      <c r="J652" t="s">
        <v>121</v>
      </c>
      <c r="K652" t="s">
        <v>152</v>
      </c>
      <c r="L652" t="s">
        <v>142</v>
      </c>
      <c r="M652" s="5">
        <v>409</v>
      </c>
    </row>
    <row r="653" spans="1:13" x14ac:dyDescent="0.15">
      <c r="A653" s="2">
        <v>45554</v>
      </c>
      <c r="B653" s="3">
        <f t="shared" si="32"/>
        <v>2025</v>
      </c>
      <c r="C653" t="str">
        <f t="shared" si="30"/>
        <v>2024-2025</v>
      </c>
      <c r="D653" t="s">
        <v>161</v>
      </c>
      <c r="E653" t="s">
        <v>21</v>
      </c>
      <c r="F653" t="str">
        <f t="shared" si="31"/>
        <v>South Australia</v>
      </c>
      <c r="G653" t="s">
        <v>17</v>
      </c>
      <c r="H653">
        <v>5343</v>
      </c>
      <c r="I653" t="s">
        <v>11</v>
      </c>
      <c r="J653" t="s">
        <v>137</v>
      </c>
      <c r="K653" t="s">
        <v>154</v>
      </c>
      <c r="L653" t="s">
        <v>144</v>
      </c>
      <c r="M653" s="5">
        <v>562</v>
      </c>
    </row>
    <row r="654" spans="1:13" x14ac:dyDescent="0.15">
      <c r="A654" s="2">
        <v>45591</v>
      </c>
      <c r="B654" s="3">
        <f t="shared" si="32"/>
        <v>2025</v>
      </c>
      <c r="C654" t="str">
        <f t="shared" si="30"/>
        <v>2024-2025</v>
      </c>
      <c r="D654" t="s">
        <v>160</v>
      </c>
      <c r="E654" t="s">
        <v>108</v>
      </c>
      <c r="F654" t="str">
        <f t="shared" si="31"/>
        <v>Tasmania</v>
      </c>
      <c r="G654" t="s">
        <v>43</v>
      </c>
      <c r="H654">
        <v>7320</v>
      </c>
      <c r="I654" t="s">
        <v>11</v>
      </c>
      <c r="J654" t="s">
        <v>128</v>
      </c>
      <c r="K654" t="s">
        <v>150</v>
      </c>
      <c r="L654" t="s">
        <v>140</v>
      </c>
      <c r="M654" s="5">
        <v>740</v>
      </c>
    </row>
    <row r="655" spans="1:13" x14ac:dyDescent="0.15">
      <c r="A655" s="2">
        <v>45630</v>
      </c>
      <c r="B655" s="3">
        <f t="shared" si="32"/>
        <v>2025</v>
      </c>
      <c r="C655" t="str">
        <f t="shared" si="30"/>
        <v>2024-2025</v>
      </c>
      <c r="D655" t="s">
        <v>160</v>
      </c>
      <c r="E655" t="s">
        <v>14</v>
      </c>
      <c r="F655" t="str">
        <f t="shared" si="31"/>
        <v>Northern Territory</v>
      </c>
      <c r="G655" t="s">
        <v>15</v>
      </c>
      <c r="H655">
        <v>800</v>
      </c>
      <c r="I655" t="s">
        <v>11</v>
      </c>
      <c r="J655" t="s">
        <v>138</v>
      </c>
      <c r="K655" t="s">
        <v>155</v>
      </c>
      <c r="L655" t="s">
        <v>145</v>
      </c>
      <c r="M655" s="5">
        <v>60</v>
      </c>
    </row>
    <row r="656" spans="1:13" x14ac:dyDescent="0.15">
      <c r="A656" s="2">
        <v>45754</v>
      </c>
      <c r="B656" s="3">
        <f t="shared" si="32"/>
        <v>2025</v>
      </c>
      <c r="C656" t="str">
        <f t="shared" si="30"/>
        <v>2024-2025</v>
      </c>
      <c r="D656" t="s">
        <v>161</v>
      </c>
      <c r="E656" t="s">
        <v>64</v>
      </c>
      <c r="F656" t="str">
        <f t="shared" si="31"/>
        <v>Western Australia</v>
      </c>
      <c r="G656" t="s">
        <v>28</v>
      </c>
      <c r="H656">
        <v>6112</v>
      </c>
      <c r="I656" t="s">
        <v>11</v>
      </c>
      <c r="J656" t="s">
        <v>133</v>
      </c>
      <c r="K656" t="s">
        <v>151</v>
      </c>
      <c r="L656" t="s">
        <v>141</v>
      </c>
      <c r="M656" s="5">
        <v>45</v>
      </c>
    </row>
    <row r="657" spans="1:13" x14ac:dyDescent="0.15">
      <c r="A657" s="2">
        <v>45839</v>
      </c>
      <c r="B657" s="3">
        <f t="shared" si="32"/>
        <v>2026</v>
      </c>
      <c r="C657" t="str">
        <f t="shared" si="30"/>
        <v>2025-2026</v>
      </c>
      <c r="D657" t="s">
        <v>160</v>
      </c>
      <c r="E657" t="s">
        <v>75</v>
      </c>
      <c r="F657" t="str">
        <f t="shared" si="31"/>
        <v>Victoria</v>
      </c>
      <c r="G657" t="s">
        <v>26</v>
      </c>
      <c r="H657">
        <v>3915</v>
      </c>
      <c r="I657" t="s">
        <v>11</v>
      </c>
      <c r="J657" t="s">
        <v>135</v>
      </c>
      <c r="K657" t="s">
        <v>153</v>
      </c>
      <c r="L657" t="s">
        <v>143</v>
      </c>
      <c r="M657" s="5">
        <v>639</v>
      </c>
    </row>
    <row r="658" spans="1:13" x14ac:dyDescent="0.15">
      <c r="A658" s="2">
        <v>45651</v>
      </c>
      <c r="B658" s="3">
        <f t="shared" si="32"/>
        <v>2025</v>
      </c>
      <c r="C658" t="str">
        <f t="shared" si="30"/>
        <v>2024-2025</v>
      </c>
      <c r="D658" t="s">
        <v>160</v>
      </c>
      <c r="E658" t="s">
        <v>63</v>
      </c>
      <c r="F658" t="str">
        <f t="shared" si="31"/>
        <v>Queensland</v>
      </c>
      <c r="G658" t="s">
        <v>19</v>
      </c>
      <c r="H658">
        <v>4068</v>
      </c>
      <c r="I658" t="s">
        <v>11</v>
      </c>
      <c r="J658" t="s">
        <v>129</v>
      </c>
      <c r="K658" t="s">
        <v>155</v>
      </c>
      <c r="L658" t="s">
        <v>145</v>
      </c>
      <c r="M658" s="5">
        <v>747</v>
      </c>
    </row>
    <row r="659" spans="1:13" x14ac:dyDescent="0.15">
      <c r="A659" s="2">
        <v>45316</v>
      </c>
      <c r="B659" s="3">
        <f t="shared" si="32"/>
        <v>2024</v>
      </c>
      <c r="C659" t="str">
        <f t="shared" si="30"/>
        <v>2023-2024</v>
      </c>
      <c r="D659" t="s">
        <v>160</v>
      </c>
      <c r="E659" t="s">
        <v>68</v>
      </c>
      <c r="F659" t="str">
        <f t="shared" si="31"/>
        <v>Victoria</v>
      </c>
      <c r="G659" t="s">
        <v>26</v>
      </c>
      <c r="H659">
        <v>3429</v>
      </c>
      <c r="I659" t="s">
        <v>11</v>
      </c>
      <c r="J659" t="s">
        <v>127</v>
      </c>
      <c r="K659" t="s">
        <v>156</v>
      </c>
      <c r="L659" t="s">
        <v>146</v>
      </c>
      <c r="M659" s="5">
        <v>354</v>
      </c>
    </row>
    <row r="660" spans="1:13" x14ac:dyDescent="0.15">
      <c r="A660" s="2">
        <v>45739</v>
      </c>
      <c r="B660" s="3">
        <f t="shared" si="32"/>
        <v>2025</v>
      </c>
      <c r="C660" t="str">
        <f t="shared" si="30"/>
        <v>2024-2025</v>
      </c>
      <c r="D660" t="s">
        <v>161</v>
      </c>
      <c r="E660" t="s">
        <v>90</v>
      </c>
      <c r="F660" t="str">
        <f t="shared" si="31"/>
        <v>New South Wales</v>
      </c>
      <c r="G660" t="s">
        <v>10</v>
      </c>
      <c r="H660">
        <v>2650</v>
      </c>
      <c r="I660" t="s">
        <v>11</v>
      </c>
      <c r="J660" t="s">
        <v>130</v>
      </c>
      <c r="K660" t="s">
        <v>152</v>
      </c>
      <c r="L660" t="s">
        <v>142</v>
      </c>
      <c r="M660" s="5">
        <v>92</v>
      </c>
    </row>
    <row r="661" spans="1:13" x14ac:dyDescent="0.15">
      <c r="A661" s="2">
        <v>45829</v>
      </c>
      <c r="B661" s="3">
        <f t="shared" si="32"/>
        <v>2025</v>
      </c>
      <c r="C661" t="str">
        <f t="shared" si="30"/>
        <v>2024-2025</v>
      </c>
      <c r="D661" t="s">
        <v>160</v>
      </c>
      <c r="E661" t="s">
        <v>88</v>
      </c>
      <c r="F661" t="str">
        <f t="shared" si="31"/>
        <v>Queensland</v>
      </c>
      <c r="G661" t="s">
        <v>19</v>
      </c>
      <c r="H661">
        <v>4570</v>
      </c>
      <c r="I661" t="s">
        <v>11</v>
      </c>
      <c r="J661" t="s">
        <v>134</v>
      </c>
      <c r="K661" t="s">
        <v>156</v>
      </c>
      <c r="L661" t="s">
        <v>146</v>
      </c>
      <c r="M661" s="5">
        <v>390</v>
      </c>
    </row>
    <row r="662" spans="1:13" x14ac:dyDescent="0.15">
      <c r="A662" s="2">
        <v>45908</v>
      </c>
      <c r="B662" s="3">
        <f t="shared" si="32"/>
        <v>2026</v>
      </c>
      <c r="C662" t="str">
        <f t="shared" si="30"/>
        <v>2025-2026</v>
      </c>
      <c r="D662" t="s">
        <v>160</v>
      </c>
      <c r="E662" t="s">
        <v>96</v>
      </c>
      <c r="F662" t="str">
        <f t="shared" si="31"/>
        <v>Western Australia</v>
      </c>
      <c r="G662" t="s">
        <v>28</v>
      </c>
      <c r="H662">
        <v>6027</v>
      </c>
      <c r="I662" t="s">
        <v>11</v>
      </c>
      <c r="J662" t="s">
        <v>119</v>
      </c>
      <c r="K662" t="s">
        <v>154</v>
      </c>
      <c r="L662" t="s">
        <v>144</v>
      </c>
      <c r="M662" s="5">
        <v>365</v>
      </c>
    </row>
    <row r="663" spans="1:13" x14ac:dyDescent="0.15">
      <c r="A663" s="2">
        <v>45756</v>
      </c>
      <c r="B663" s="3">
        <f t="shared" si="32"/>
        <v>2025</v>
      </c>
      <c r="C663" t="str">
        <f t="shared" si="30"/>
        <v>2024-2025</v>
      </c>
      <c r="D663" t="s">
        <v>161</v>
      </c>
      <c r="E663" t="s">
        <v>78</v>
      </c>
      <c r="F663" t="str">
        <f t="shared" si="31"/>
        <v>New South Wales</v>
      </c>
      <c r="G663" t="s">
        <v>10</v>
      </c>
      <c r="H663">
        <v>2480</v>
      </c>
      <c r="I663" t="s">
        <v>11</v>
      </c>
      <c r="J663" t="s">
        <v>120</v>
      </c>
      <c r="K663" t="s">
        <v>151</v>
      </c>
      <c r="L663" t="s">
        <v>141</v>
      </c>
      <c r="M663" s="5">
        <v>293</v>
      </c>
    </row>
    <row r="664" spans="1:13" x14ac:dyDescent="0.15">
      <c r="A664" s="2">
        <v>45390</v>
      </c>
      <c r="B664" s="3">
        <f t="shared" si="32"/>
        <v>2024</v>
      </c>
      <c r="C664" t="str">
        <f t="shared" si="30"/>
        <v>2023-2024</v>
      </c>
      <c r="D664" t="s">
        <v>160</v>
      </c>
      <c r="E664" t="s">
        <v>20</v>
      </c>
      <c r="F664" t="str">
        <f t="shared" si="31"/>
        <v>South Australia</v>
      </c>
      <c r="G664" t="s">
        <v>17</v>
      </c>
      <c r="H664">
        <v>5607</v>
      </c>
      <c r="I664" t="s">
        <v>11</v>
      </c>
      <c r="J664" t="s">
        <v>137</v>
      </c>
      <c r="K664" t="s">
        <v>151</v>
      </c>
      <c r="L664" t="s">
        <v>141</v>
      </c>
      <c r="M664" s="5">
        <v>42</v>
      </c>
    </row>
    <row r="665" spans="1:13" x14ac:dyDescent="0.15">
      <c r="A665" s="2">
        <v>45659</v>
      </c>
      <c r="B665" s="3">
        <f t="shared" si="32"/>
        <v>2025</v>
      </c>
      <c r="C665" t="str">
        <f t="shared" si="30"/>
        <v>2024-2025</v>
      </c>
      <c r="D665" t="s">
        <v>161</v>
      </c>
      <c r="E665" t="s">
        <v>105</v>
      </c>
      <c r="F665" t="str">
        <f t="shared" si="31"/>
        <v>New South Wales</v>
      </c>
      <c r="G665" t="s">
        <v>10</v>
      </c>
      <c r="H665">
        <v>2031</v>
      </c>
      <c r="I665" t="s">
        <v>11</v>
      </c>
      <c r="J665" t="s">
        <v>124</v>
      </c>
      <c r="K665" t="s">
        <v>150</v>
      </c>
      <c r="L665" t="s">
        <v>140</v>
      </c>
      <c r="M665" s="5">
        <v>30</v>
      </c>
    </row>
    <row r="666" spans="1:13" x14ac:dyDescent="0.15">
      <c r="A666" s="2">
        <v>45659</v>
      </c>
      <c r="B666" s="3">
        <f t="shared" si="32"/>
        <v>2025</v>
      </c>
      <c r="C666" t="str">
        <f t="shared" si="30"/>
        <v>2024-2025</v>
      </c>
      <c r="D666" t="s">
        <v>160</v>
      </c>
      <c r="E666" t="s">
        <v>33</v>
      </c>
      <c r="F666" t="str">
        <f t="shared" si="31"/>
        <v>Northern Territory</v>
      </c>
      <c r="G666" t="s">
        <v>15</v>
      </c>
      <c r="H666">
        <v>870</v>
      </c>
      <c r="I666" t="s">
        <v>11</v>
      </c>
      <c r="J666" t="s">
        <v>138</v>
      </c>
      <c r="K666" t="s">
        <v>154</v>
      </c>
      <c r="L666" t="s">
        <v>144</v>
      </c>
      <c r="M666" s="5">
        <v>533</v>
      </c>
    </row>
    <row r="667" spans="1:13" x14ac:dyDescent="0.15">
      <c r="A667" s="2">
        <v>45883</v>
      </c>
      <c r="B667" s="3">
        <f t="shared" si="32"/>
        <v>2026</v>
      </c>
      <c r="C667" t="str">
        <f t="shared" si="30"/>
        <v>2025-2026</v>
      </c>
      <c r="D667" t="s">
        <v>160</v>
      </c>
      <c r="E667" t="s">
        <v>103</v>
      </c>
      <c r="F667" t="str">
        <f t="shared" si="31"/>
        <v>Victoria</v>
      </c>
      <c r="G667" t="s">
        <v>26</v>
      </c>
      <c r="H667">
        <v>3550</v>
      </c>
      <c r="I667" t="s">
        <v>11</v>
      </c>
      <c r="J667" t="s">
        <v>127</v>
      </c>
      <c r="K667" t="s">
        <v>150</v>
      </c>
      <c r="L667" t="s">
        <v>140</v>
      </c>
      <c r="M667" s="5">
        <v>684</v>
      </c>
    </row>
    <row r="668" spans="1:13" x14ac:dyDescent="0.15">
      <c r="A668" s="2">
        <v>45330</v>
      </c>
      <c r="B668" s="3">
        <f t="shared" si="32"/>
        <v>2024</v>
      </c>
      <c r="C668" t="str">
        <f t="shared" si="30"/>
        <v>2023-2024</v>
      </c>
      <c r="D668" t="s">
        <v>160</v>
      </c>
      <c r="E668" t="s">
        <v>100</v>
      </c>
      <c r="F668" t="str">
        <f t="shared" si="31"/>
        <v>New South Wales</v>
      </c>
      <c r="G668" t="s">
        <v>10</v>
      </c>
      <c r="H668">
        <v>2800</v>
      </c>
      <c r="I668" t="s">
        <v>11</v>
      </c>
      <c r="J668" t="s">
        <v>130</v>
      </c>
      <c r="K668" t="s">
        <v>153</v>
      </c>
      <c r="L668" t="s">
        <v>143</v>
      </c>
      <c r="M668" s="5">
        <v>128</v>
      </c>
    </row>
    <row r="669" spans="1:13" x14ac:dyDescent="0.15">
      <c r="A669" s="2">
        <v>45714</v>
      </c>
      <c r="B669" s="3">
        <f t="shared" si="32"/>
        <v>2025</v>
      </c>
      <c r="C669" t="str">
        <f t="shared" si="30"/>
        <v>2024-2025</v>
      </c>
      <c r="D669" t="s">
        <v>160</v>
      </c>
      <c r="E669" t="s">
        <v>30</v>
      </c>
      <c r="F669" t="str">
        <f t="shared" si="31"/>
        <v>Victoria</v>
      </c>
      <c r="G669" t="s">
        <v>26</v>
      </c>
      <c r="H669">
        <v>3030</v>
      </c>
      <c r="I669" t="s">
        <v>11</v>
      </c>
      <c r="J669" t="s">
        <v>126</v>
      </c>
      <c r="K669" t="s">
        <v>153</v>
      </c>
      <c r="L669" t="s">
        <v>143</v>
      </c>
      <c r="M669" s="5">
        <v>760</v>
      </c>
    </row>
    <row r="670" spans="1:13" x14ac:dyDescent="0.15">
      <c r="A670" s="2">
        <v>45511</v>
      </c>
      <c r="B670" s="3">
        <f t="shared" si="32"/>
        <v>2025</v>
      </c>
      <c r="C670" t="str">
        <f t="shared" si="30"/>
        <v>2024-2025</v>
      </c>
      <c r="D670" t="s">
        <v>160</v>
      </c>
      <c r="E670" t="s">
        <v>104</v>
      </c>
      <c r="F670" t="str">
        <f t="shared" si="31"/>
        <v>Victoria</v>
      </c>
      <c r="G670" t="s">
        <v>26</v>
      </c>
      <c r="H670">
        <v>3175</v>
      </c>
      <c r="I670" t="s">
        <v>11</v>
      </c>
      <c r="J670" t="s">
        <v>125</v>
      </c>
      <c r="K670" t="s">
        <v>155</v>
      </c>
      <c r="L670" t="s">
        <v>145</v>
      </c>
      <c r="M670" s="5">
        <v>177</v>
      </c>
    </row>
    <row r="671" spans="1:13" x14ac:dyDescent="0.15">
      <c r="A671" s="2">
        <v>45657</v>
      </c>
      <c r="B671" s="3">
        <f t="shared" si="32"/>
        <v>2025</v>
      </c>
      <c r="C671" t="str">
        <f t="shared" si="30"/>
        <v>2024-2025</v>
      </c>
      <c r="D671" t="s">
        <v>160</v>
      </c>
      <c r="E671" t="s">
        <v>79</v>
      </c>
      <c r="F671" t="str">
        <f t="shared" si="31"/>
        <v>Queensland</v>
      </c>
      <c r="G671" t="s">
        <v>19</v>
      </c>
      <c r="H671">
        <v>4680</v>
      </c>
      <c r="I671" t="s">
        <v>11</v>
      </c>
      <c r="J671" t="s">
        <v>136</v>
      </c>
      <c r="K671" t="s">
        <v>153</v>
      </c>
      <c r="L671" t="s">
        <v>143</v>
      </c>
      <c r="M671" s="5">
        <v>539</v>
      </c>
    </row>
    <row r="672" spans="1:13" x14ac:dyDescent="0.15">
      <c r="A672" s="2">
        <v>45305</v>
      </c>
      <c r="B672" s="3">
        <f t="shared" si="32"/>
        <v>2024</v>
      </c>
      <c r="C672" t="str">
        <f t="shared" si="30"/>
        <v>2023-2024</v>
      </c>
      <c r="D672" t="s">
        <v>160</v>
      </c>
      <c r="E672" t="s">
        <v>39</v>
      </c>
      <c r="F672" t="str">
        <f t="shared" si="31"/>
        <v>New South Wales</v>
      </c>
      <c r="G672" t="s">
        <v>10</v>
      </c>
      <c r="H672">
        <v>2541</v>
      </c>
      <c r="I672" t="s">
        <v>11</v>
      </c>
      <c r="J672" t="s">
        <v>121</v>
      </c>
      <c r="K672" t="s">
        <v>154</v>
      </c>
      <c r="L672" t="s">
        <v>144</v>
      </c>
      <c r="M672" s="5">
        <v>750</v>
      </c>
    </row>
    <row r="673" spans="1:13" x14ac:dyDescent="0.15">
      <c r="A673" s="2">
        <v>45890</v>
      </c>
      <c r="B673" s="3">
        <f t="shared" si="32"/>
        <v>2026</v>
      </c>
      <c r="C673" t="str">
        <f t="shared" si="30"/>
        <v>2025-2026</v>
      </c>
      <c r="D673" t="s">
        <v>160</v>
      </c>
      <c r="E673" t="s">
        <v>80</v>
      </c>
      <c r="F673" t="str">
        <f t="shared" si="31"/>
        <v>New South Wales</v>
      </c>
      <c r="G673" t="s">
        <v>10</v>
      </c>
      <c r="H673">
        <v>2120</v>
      </c>
      <c r="I673" t="s">
        <v>11</v>
      </c>
      <c r="J673" t="s">
        <v>123</v>
      </c>
      <c r="K673" t="s">
        <v>153</v>
      </c>
      <c r="L673" t="s">
        <v>143</v>
      </c>
      <c r="M673" s="5">
        <v>750</v>
      </c>
    </row>
    <row r="674" spans="1:13" x14ac:dyDescent="0.15">
      <c r="A674" s="2">
        <v>45845</v>
      </c>
      <c r="B674" s="3">
        <f t="shared" si="32"/>
        <v>2026</v>
      </c>
      <c r="C674" t="str">
        <f t="shared" si="30"/>
        <v>2025-2026</v>
      </c>
      <c r="D674" t="s">
        <v>160</v>
      </c>
      <c r="E674" t="s">
        <v>81</v>
      </c>
      <c r="F674" t="str">
        <f t="shared" si="31"/>
        <v>Victoria</v>
      </c>
      <c r="G674" t="s">
        <v>26</v>
      </c>
      <c r="H674">
        <v>3076</v>
      </c>
      <c r="I674" t="s">
        <v>11</v>
      </c>
      <c r="J674" t="s">
        <v>126</v>
      </c>
      <c r="K674" t="s">
        <v>153</v>
      </c>
      <c r="L674" t="s">
        <v>143</v>
      </c>
      <c r="M674" s="5">
        <v>376</v>
      </c>
    </row>
    <row r="675" spans="1:13" x14ac:dyDescent="0.15">
      <c r="A675" s="2">
        <v>45524</v>
      </c>
      <c r="B675" s="3">
        <f t="shared" si="32"/>
        <v>2025</v>
      </c>
      <c r="C675" t="str">
        <f t="shared" si="30"/>
        <v>2024-2025</v>
      </c>
      <c r="D675" t="s">
        <v>160</v>
      </c>
      <c r="E675" t="s">
        <v>108</v>
      </c>
      <c r="F675" t="str">
        <f t="shared" si="31"/>
        <v>Tasmania</v>
      </c>
      <c r="G675" t="s">
        <v>43</v>
      </c>
      <c r="H675">
        <v>7320</v>
      </c>
      <c r="I675" t="s">
        <v>11</v>
      </c>
      <c r="J675" t="s">
        <v>128</v>
      </c>
      <c r="K675" t="s">
        <v>153</v>
      </c>
      <c r="L675" t="s">
        <v>143</v>
      </c>
      <c r="M675" s="5">
        <v>272</v>
      </c>
    </row>
    <row r="676" spans="1:13" x14ac:dyDescent="0.15">
      <c r="A676" s="2">
        <v>45528</v>
      </c>
      <c r="B676" s="3">
        <f t="shared" si="32"/>
        <v>2025</v>
      </c>
      <c r="C676" t="str">
        <f t="shared" si="30"/>
        <v>2024-2025</v>
      </c>
      <c r="D676" t="s">
        <v>160</v>
      </c>
      <c r="E676" t="s">
        <v>100</v>
      </c>
      <c r="F676" t="str">
        <f t="shared" si="31"/>
        <v>New South Wales</v>
      </c>
      <c r="G676" t="s">
        <v>10</v>
      </c>
      <c r="H676">
        <v>2800</v>
      </c>
      <c r="I676" t="s">
        <v>11</v>
      </c>
      <c r="J676" t="s">
        <v>130</v>
      </c>
      <c r="K676" t="s">
        <v>150</v>
      </c>
      <c r="L676" t="s">
        <v>140</v>
      </c>
      <c r="M676" s="5">
        <v>280</v>
      </c>
    </row>
    <row r="677" spans="1:13" x14ac:dyDescent="0.15">
      <c r="A677" s="2">
        <v>45513</v>
      </c>
      <c r="B677" s="3">
        <f t="shared" si="32"/>
        <v>2025</v>
      </c>
      <c r="C677" t="str">
        <f t="shared" si="30"/>
        <v>2024-2025</v>
      </c>
      <c r="D677" t="s">
        <v>160</v>
      </c>
      <c r="E677" t="s">
        <v>62</v>
      </c>
      <c r="F677" t="str">
        <f t="shared" si="31"/>
        <v>Victoria</v>
      </c>
      <c r="G677" t="s">
        <v>26</v>
      </c>
      <c r="H677">
        <v>3690</v>
      </c>
      <c r="I677" t="s">
        <v>11</v>
      </c>
      <c r="J677" t="s">
        <v>135</v>
      </c>
      <c r="K677" t="s">
        <v>156</v>
      </c>
      <c r="L677" t="s">
        <v>146</v>
      </c>
      <c r="M677" s="5">
        <v>374</v>
      </c>
    </row>
    <row r="678" spans="1:13" x14ac:dyDescent="0.15">
      <c r="A678" s="2">
        <v>45308</v>
      </c>
      <c r="B678" s="3">
        <f t="shared" si="32"/>
        <v>2024</v>
      </c>
      <c r="C678" t="str">
        <f t="shared" si="30"/>
        <v>2023-2024</v>
      </c>
      <c r="D678" t="s">
        <v>161</v>
      </c>
      <c r="E678" t="s">
        <v>113</v>
      </c>
      <c r="F678" t="str">
        <f t="shared" si="31"/>
        <v>New South Wales</v>
      </c>
      <c r="G678" t="s">
        <v>10</v>
      </c>
      <c r="H678">
        <v>2101</v>
      </c>
      <c r="I678" t="s">
        <v>11</v>
      </c>
      <c r="J678" t="s">
        <v>123</v>
      </c>
      <c r="K678" t="s">
        <v>157</v>
      </c>
      <c r="L678" t="s">
        <v>147</v>
      </c>
      <c r="M678" s="5">
        <v>42</v>
      </c>
    </row>
    <row r="679" spans="1:13" x14ac:dyDescent="0.15">
      <c r="A679" s="2">
        <v>45815</v>
      </c>
      <c r="B679" s="3">
        <f t="shared" si="32"/>
        <v>2025</v>
      </c>
      <c r="C679" t="str">
        <f t="shared" si="30"/>
        <v>2024-2025</v>
      </c>
      <c r="D679" t="s">
        <v>160</v>
      </c>
      <c r="E679" t="s">
        <v>95</v>
      </c>
      <c r="F679" t="str">
        <f t="shared" si="31"/>
        <v>New South Wales</v>
      </c>
      <c r="G679" t="s">
        <v>10</v>
      </c>
      <c r="H679">
        <v>2131</v>
      </c>
      <c r="I679" t="s">
        <v>11</v>
      </c>
      <c r="J679" t="s">
        <v>123</v>
      </c>
      <c r="K679" t="s">
        <v>155</v>
      </c>
      <c r="L679" t="s">
        <v>145</v>
      </c>
      <c r="M679" s="5">
        <v>750</v>
      </c>
    </row>
    <row r="680" spans="1:13" x14ac:dyDescent="0.15">
      <c r="A680" s="2">
        <v>45804</v>
      </c>
      <c r="B680" s="3">
        <f t="shared" si="32"/>
        <v>2025</v>
      </c>
      <c r="C680" t="str">
        <f t="shared" si="30"/>
        <v>2024-2025</v>
      </c>
      <c r="D680" t="s">
        <v>160</v>
      </c>
      <c r="E680" t="s">
        <v>97</v>
      </c>
      <c r="F680" t="str">
        <f t="shared" si="31"/>
        <v>Tasmania</v>
      </c>
      <c r="G680" t="s">
        <v>43</v>
      </c>
      <c r="H680">
        <v>7010</v>
      </c>
      <c r="I680" t="s">
        <v>11</v>
      </c>
      <c r="J680" t="s">
        <v>128</v>
      </c>
      <c r="K680" t="s">
        <v>156</v>
      </c>
      <c r="L680" t="s">
        <v>146</v>
      </c>
      <c r="M680" s="5">
        <v>535</v>
      </c>
    </row>
    <row r="681" spans="1:13" x14ac:dyDescent="0.15">
      <c r="A681" s="2">
        <v>45679</v>
      </c>
      <c r="B681" s="3">
        <f t="shared" si="32"/>
        <v>2025</v>
      </c>
      <c r="C681" t="str">
        <f t="shared" si="30"/>
        <v>2024-2025</v>
      </c>
      <c r="D681" t="s">
        <v>160</v>
      </c>
      <c r="E681" t="s">
        <v>66</v>
      </c>
      <c r="F681" t="str">
        <f t="shared" si="31"/>
        <v>Western Australia</v>
      </c>
      <c r="G681" t="s">
        <v>28</v>
      </c>
      <c r="H681">
        <v>6330</v>
      </c>
      <c r="I681" t="s">
        <v>11</v>
      </c>
      <c r="J681" t="s">
        <v>133</v>
      </c>
      <c r="K681" t="s">
        <v>152</v>
      </c>
      <c r="L681" t="s">
        <v>142</v>
      </c>
      <c r="M681" s="5">
        <v>316</v>
      </c>
    </row>
    <row r="682" spans="1:13" x14ac:dyDescent="0.15">
      <c r="A682" s="2">
        <v>45945</v>
      </c>
      <c r="B682" s="3">
        <f t="shared" si="32"/>
        <v>2026</v>
      </c>
      <c r="C682" t="str">
        <f t="shared" si="30"/>
        <v>2025-2026</v>
      </c>
      <c r="D682" t="s">
        <v>161</v>
      </c>
      <c r="E682" t="s">
        <v>84</v>
      </c>
      <c r="F682" t="str">
        <f t="shared" si="31"/>
        <v>Western Australia</v>
      </c>
      <c r="G682" t="s">
        <v>28</v>
      </c>
      <c r="H682">
        <v>6280</v>
      </c>
      <c r="I682" t="s">
        <v>11</v>
      </c>
      <c r="J682" t="s">
        <v>133</v>
      </c>
      <c r="K682" t="s">
        <v>154</v>
      </c>
      <c r="L682" t="s">
        <v>144</v>
      </c>
      <c r="M682" s="5">
        <v>583</v>
      </c>
    </row>
    <row r="683" spans="1:13" x14ac:dyDescent="0.15">
      <c r="A683" s="2">
        <v>45503</v>
      </c>
      <c r="B683" s="3">
        <f t="shared" si="32"/>
        <v>2025</v>
      </c>
      <c r="C683" t="str">
        <f t="shared" si="30"/>
        <v>2024-2025</v>
      </c>
      <c r="D683" t="s">
        <v>160</v>
      </c>
      <c r="E683" t="s">
        <v>72</v>
      </c>
      <c r="F683" t="str">
        <f t="shared" si="31"/>
        <v>Queensland</v>
      </c>
      <c r="G683" t="s">
        <v>19</v>
      </c>
      <c r="H683">
        <v>4870</v>
      </c>
      <c r="I683" t="s">
        <v>11</v>
      </c>
      <c r="J683" t="s">
        <v>131</v>
      </c>
      <c r="K683" t="s">
        <v>152</v>
      </c>
      <c r="L683" t="s">
        <v>142</v>
      </c>
      <c r="M683" s="5">
        <v>104</v>
      </c>
    </row>
    <row r="684" spans="1:13" x14ac:dyDescent="0.15">
      <c r="A684" s="2">
        <v>45765</v>
      </c>
      <c r="B684" s="3">
        <f t="shared" si="32"/>
        <v>2025</v>
      </c>
      <c r="C684" t="str">
        <f t="shared" si="30"/>
        <v>2024-2025</v>
      </c>
      <c r="D684" t="s">
        <v>160</v>
      </c>
      <c r="E684" t="s">
        <v>21</v>
      </c>
      <c r="F684" t="str">
        <f t="shared" si="31"/>
        <v>South Australia</v>
      </c>
      <c r="G684" t="s">
        <v>17</v>
      </c>
      <c r="H684">
        <v>5343</v>
      </c>
      <c r="I684" t="s">
        <v>11</v>
      </c>
      <c r="J684" t="s">
        <v>137</v>
      </c>
      <c r="K684" t="s">
        <v>151</v>
      </c>
      <c r="L684" t="s">
        <v>141</v>
      </c>
      <c r="M684" s="5">
        <v>284</v>
      </c>
    </row>
    <row r="685" spans="1:13" x14ac:dyDescent="0.15">
      <c r="A685" s="2">
        <v>45466</v>
      </c>
      <c r="B685" s="3">
        <f t="shared" si="32"/>
        <v>2024</v>
      </c>
      <c r="C685" t="str">
        <f t="shared" si="30"/>
        <v>2023-2024</v>
      </c>
      <c r="D685" t="s">
        <v>160</v>
      </c>
      <c r="E685" t="s">
        <v>66</v>
      </c>
      <c r="F685" t="str">
        <f t="shared" si="31"/>
        <v>Western Australia</v>
      </c>
      <c r="G685" t="s">
        <v>28</v>
      </c>
      <c r="H685">
        <v>6330</v>
      </c>
      <c r="I685" t="s">
        <v>11</v>
      </c>
      <c r="J685" t="s">
        <v>133</v>
      </c>
      <c r="K685" t="s">
        <v>150</v>
      </c>
      <c r="L685" t="s">
        <v>140</v>
      </c>
      <c r="M685" s="5">
        <v>603</v>
      </c>
    </row>
    <row r="686" spans="1:13" x14ac:dyDescent="0.15">
      <c r="A686" s="2">
        <v>45446</v>
      </c>
      <c r="B686" s="3">
        <f t="shared" si="32"/>
        <v>2024</v>
      </c>
      <c r="C686" t="str">
        <f t="shared" si="30"/>
        <v>2023-2024</v>
      </c>
      <c r="D686" t="s">
        <v>160</v>
      </c>
      <c r="E686" t="s">
        <v>37</v>
      </c>
      <c r="F686" t="str">
        <f t="shared" si="31"/>
        <v>Victoria</v>
      </c>
      <c r="G686" t="s">
        <v>26</v>
      </c>
      <c r="H686">
        <v>3134</v>
      </c>
      <c r="I686" t="s">
        <v>11</v>
      </c>
      <c r="J686" t="s">
        <v>125</v>
      </c>
      <c r="K686" t="s">
        <v>152</v>
      </c>
      <c r="L686" t="s">
        <v>142</v>
      </c>
      <c r="M686" s="5">
        <v>467</v>
      </c>
    </row>
    <row r="687" spans="1:13" x14ac:dyDescent="0.15">
      <c r="A687" s="2">
        <v>46017</v>
      </c>
      <c r="B687" s="3">
        <f t="shared" si="32"/>
        <v>2026</v>
      </c>
      <c r="C687" t="str">
        <f t="shared" si="30"/>
        <v>2025-2026</v>
      </c>
      <c r="D687" t="s">
        <v>161</v>
      </c>
      <c r="E687" t="s">
        <v>39</v>
      </c>
      <c r="F687" t="str">
        <f t="shared" si="31"/>
        <v>New South Wales</v>
      </c>
      <c r="G687" t="s">
        <v>10</v>
      </c>
      <c r="H687">
        <v>2541</v>
      </c>
      <c r="I687" t="s">
        <v>11</v>
      </c>
      <c r="J687" t="s">
        <v>121</v>
      </c>
      <c r="K687" t="s">
        <v>153</v>
      </c>
      <c r="L687" t="s">
        <v>143</v>
      </c>
      <c r="M687" s="5">
        <v>285</v>
      </c>
    </row>
    <row r="688" spans="1:13" x14ac:dyDescent="0.15">
      <c r="A688" s="2">
        <v>45934</v>
      </c>
      <c r="B688" s="3">
        <f t="shared" si="32"/>
        <v>2026</v>
      </c>
      <c r="C688" t="str">
        <f t="shared" si="30"/>
        <v>2025-2026</v>
      </c>
      <c r="D688" t="s">
        <v>160</v>
      </c>
      <c r="E688" t="s">
        <v>21</v>
      </c>
      <c r="F688" t="str">
        <f t="shared" si="31"/>
        <v>South Australia</v>
      </c>
      <c r="G688" t="s">
        <v>17</v>
      </c>
      <c r="H688">
        <v>5343</v>
      </c>
      <c r="I688" t="s">
        <v>11</v>
      </c>
      <c r="J688" t="s">
        <v>137</v>
      </c>
      <c r="K688" t="s">
        <v>153</v>
      </c>
      <c r="L688" t="s">
        <v>143</v>
      </c>
      <c r="M688" s="5">
        <v>548</v>
      </c>
    </row>
    <row r="689" spans="1:13" x14ac:dyDescent="0.15">
      <c r="A689" s="2">
        <v>45585</v>
      </c>
      <c r="B689" s="3">
        <f t="shared" si="32"/>
        <v>2025</v>
      </c>
      <c r="C689" t="str">
        <f t="shared" si="30"/>
        <v>2024-2025</v>
      </c>
      <c r="D689" t="s">
        <v>161</v>
      </c>
      <c r="E689" t="s">
        <v>94</v>
      </c>
      <c r="F689" t="str">
        <f t="shared" si="31"/>
        <v>Queensland</v>
      </c>
      <c r="G689" t="s">
        <v>19</v>
      </c>
      <c r="H689">
        <v>4551</v>
      </c>
      <c r="I689" t="s">
        <v>11</v>
      </c>
      <c r="J689" t="s">
        <v>134</v>
      </c>
      <c r="K689" t="s">
        <v>155</v>
      </c>
      <c r="L689" t="s">
        <v>145</v>
      </c>
      <c r="M689" s="5">
        <v>149</v>
      </c>
    </row>
    <row r="690" spans="1:13" x14ac:dyDescent="0.15">
      <c r="A690" s="2">
        <v>45947</v>
      </c>
      <c r="B690" s="3">
        <f t="shared" si="32"/>
        <v>2026</v>
      </c>
      <c r="C690" t="str">
        <f t="shared" si="30"/>
        <v>2025-2026</v>
      </c>
      <c r="D690" t="s">
        <v>160</v>
      </c>
      <c r="E690" t="s">
        <v>97</v>
      </c>
      <c r="F690" t="str">
        <f t="shared" si="31"/>
        <v>Tasmania</v>
      </c>
      <c r="G690" t="s">
        <v>43</v>
      </c>
      <c r="H690">
        <v>7010</v>
      </c>
      <c r="I690" t="s">
        <v>11</v>
      </c>
      <c r="J690" t="s">
        <v>128</v>
      </c>
      <c r="K690" t="s">
        <v>157</v>
      </c>
      <c r="L690" t="s">
        <v>147</v>
      </c>
      <c r="M690" s="5">
        <v>562</v>
      </c>
    </row>
    <row r="691" spans="1:13" x14ac:dyDescent="0.15">
      <c r="A691" s="2">
        <v>45487</v>
      </c>
      <c r="B691" s="3">
        <f t="shared" si="32"/>
        <v>2025</v>
      </c>
      <c r="C691" t="str">
        <f t="shared" si="30"/>
        <v>2024-2025</v>
      </c>
      <c r="D691" t="s">
        <v>160</v>
      </c>
      <c r="E691" t="s">
        <v>45</v>
      </c>
      <c r="F691" t="str">
        <f t="shared" si="31"/>
        <v>Victoria</v>
      </c>
      <c r="G691" t="s">
        <v>26</v>
      </c>
      <c r="H691">
        <v>3136</v>
      </c>
      <c r="I691" t="s">
        <v>11</v>
      </c>
      <c r="J691" t="s">
        <v>125</v>
      </c>
      <c r="K691" t="s">
        <v>151</v>
      </c>
      <c r="L691" t="s">
        <v>141</v>
      </c>
      <c r="M691" s="5">
        <v>252</v>
      </c>
    </row>
    <row r="692" spans="1:13" x14ac:dyDescent="0.15">
      <c r="A692" s="2">
        <v>45788</v>
      </c>
      <c r="B692" s="3">
        <f t="shared" si="32"/>
        <v>2025</v>
      </c>
      <c r="C692" t="str">
        <f t="shared" si="30"/>
        <v>2024-2025</v>
      </c>
      <c r="D692" t="s">
        <v>160</v>
      </c>
      <c r="E692" t="s">
        <v>60</v>
      </c>
      <c r="F692" t="str">
        <f t="shared" si="31"/>
        <v>Queensland</v>
      </c>
      <c r="G692" t="s">
        <v>19</v>
      </c>
      <c r="H692">
        <v>4655</v>
      </c>
      <c r="I692" t="s">
        <v>11</v>
      </c>
      <c r="J692" t="s">
        <v>136</v>
      </c>
      <c r="K692" t="s">
        <v>154</v>
      </c>
      <c r="L692" t="s">
        <v>144</v>
      </c>
      <c r="M692" s="5">
        <v>28</v>
      </c>
    </row>
    <row r="693" spans="1:13" x14ac:dyDescent="0.15">
      <c r="A693" s="2">
        <v>45620</v>
      </c>
      <c r="B693" s="3">
        <f t="shared" si="32"/>
        <v>2025</v>
      </c>
      <c r="C693" t="str">
        <f t="shared" si="30"/>
        <v>2024-2025</v>
      </c>
      <c r="D693" t="s">
        <v>160</v>
      </c>
      <c r="E693" t="s">
        <v>55</v>
      </c>
      <c r="F693" t="str">
        <f t="shared" si="31"/>
        <v>Queensland</v>
      </c>
      <c r="G693" t="s">
        <v>19</v>
      </c>
      <c r="H693">
        <v>4740</v>
      </c>
      <c r="I693" t="s">
        <v>11</v>
      </c>
      <c r="J693" t="s">
        <v>136</v>
      </c>
      <c r="K693" t="s">
        <v>155</v>
      </c>
      <c r="L693" t="s">
        <v>145</v>
      </c>
      <c r="M693" s="5">
        <v>639</v>
      </c>
    </row>
    <row r="694" spans="1:13" x14ac:dyDescent="0.15">
      <c r="A694" s="2">
        <v>45381</v>
      </c>
      <c r="B694" s="3">
        <f t="shared" si="32"/>
        <v>2024</v>
      </c>
      <c r="C694" t="str">
        <f t="shared" si="30"/>
        <v>2023-2024</v>
      </c>
      <c r="D694" t="s">
        <v>160</v>
      </c>
      <c r="E694" t="s">
        <v>18</v>
      </c>
      <c r="F694" t="str">
        <f t="shared" si="31"/>
        <v>Queensland</v>
      </c>
      <c r="G694" t="s">
        <v>19</v>
      </c>
      <c r="H694">
        <v>4802</v>
      </c>
      <c r="I694" t="s">
        <v>11</v>
      </c>
      <c r="J694" t="s">
        <v>131</v>
      </c>
      <c r="K694" t="s">
        <v>156</v>
      </c>
      <c r="L694" t="s">
        <v>146</v>
      </c>
      <c r="M694" s="5">
        <v>263</v>
      </c>
    </row>
    <row r="695" spans="1:13" x14ac:dyDescent="0.15">
      <c r="A695" s="2">
        <v>45771</v>
      </c>
      <c r="B695" s="3">
        <f t="shared" si="32"/>
        <v>2025</v>
      </c>
      <c r="C695" t="str">
        <f t="shared" si="30"/>
        <v>2024-2025</v>
      </c>
      <c r="D695" t="s">
        <v>160</v>
      </c>
      <c r="E695" t="s">
        <v>77</v>
      </c>
      <c r="F695" t="str">
        <f t="shared" si="31"/>
        <v>Victoria</v>
      </c>
      <c r="G695" t="s">
        <v>26</v>
      </c>
      <c r="H695">
        <v>3018</v>
      </c>
      <c r="I695" t="s">
        <v>11</v>
      </c>
      <c r="J695" t="s">
        <v>126</v>
      </c>
      <c r="K695" t="s">
        <v>156</v>
      </c>
      <c r="L695" t="s">
        <v>146</v>
      </c>
      <c r="M695" s="5">
        <v>532</v>
      </c>
    </row>
    <row r="696" spans="1:13" x14ac:dyDescent="0.15">
      <c r="A696" s="2">
        <v>45731</v>
      </c>
      <c r="B696" s="3">
        <f t="shared" si="32"/>
        <v>2025</v>
      </c>
      <c r="C696" t="str">
        <f t="shared" si="30"/>
        <v>2024-2025</v>
      </c>
      <c r="D696" t="s">
        <v>160</v>
      </c>
      <c r="E696" t="s">
        <v>87</v>
      </c>
      <c r="F696" t="str">
        <f t="shared" si="31"/>
        <v>New South Wales</v>
      </c>
      <c r="G696" t="s">
        <v>10</v>
      </c>
      <c r="H696">
        <v>2158</v>
      </c>
      <c r="I696" t="s">
        <v>11</v>
      </c>
      <c r="J696" t="s">
        <v>123</v>
      </c>
      <c r="K696" t="s">
        <v>155</v>
      </c>
      <c r="L696" t="s">
        <v>145</v>
      </c>
      <c r="M696" s="5">
        <v>565</v>
      </c>
    </row>
    <row r="697" spans="1:13" x14ac:dyDescent="0.15">
      <c r="A697" s="2">
        <v>45860</v>
      </c>
      <c r="B697" s="3">
        <f t="shared" si="32"/>
        <v>2026</v>
      </c>
      <c r="C697" t="str">
        <f t="shared" si="30"/>
        <v>2025-2026</v>
      </c>
      <c r="D697" t="s">
        <v>161</v>
      </c>
      <c r="E697" t="s">
        <v>105</v>
      </c>
      <c r="F697" t="str">
        <f t="shared" si="31"/>
        <v>New South Wales</v>
      </c>
      <c r="G697" t="s">
        <v>10</v>
      </c>
      <c r="H697">
        <v>2031</v>
      </c>
      <c r="I697" t="s">
        <v>11</v>
      </c>
      <c r="J697" t="s">
        <v>124</v>
      </c>
      <c r="K697" t="s">
        <v>151</v>
      </c>
      <c r="L697" t="s">
        <v>141</v>
      </c>
      <c r="M697" s="5">
        <v>745</v>
      </c>
    </row>
    <row r="698" spans="1:13" x14ac:dyDescent="0.15">
      <c r="A698" s="2">
        <v>45961</v>
      </c>
      <c r="B698" s="3">
        <f t="shared" si="32"/>
        <v>2026</v>
      </c>
      <c r="C698" t="str">
        <f t="shared" si="30"/>
        <v>2025-2026</v>
      </c>
      <c r="D698" t="s">
        <v>160</v>
      </c>
      <c r="E698" t="s">
        <v>52</v>
      </c>
      <c r="F698" t="str">
        <f t="shared" si="31"/>
        <v>New South Wales</v>
      </c>
      <c r="G698" t="s">
        <v>10</v>
      </c>
      <c r="H698">
        <v>2485</v>
      </c>
      <c r="I698" t="s">
        <v>11</v>
      </c>
      <c r="J698" t="s">
        <v>120</v>
      </c>
      <c r="K698" t="s">
        <v>155</v>
      </c>
      <c r="L698" t="s">
        <v>145</v>
      </c>
      <c r="M698" s="5">
        <v>593</v>
      </c>
    </row>
    <row r="699" spans="1:13" x14ac:dyDescent="0.15">
      <c r="A699" s="2">
        <v>45813</v>
      </c>
      <c r="B699" s="3">
        <f t="shared" si="32"/>
        <v>2025</v>
      </c>
      <c r="C699" t="str">
        <f t="shared" si="30"/>
        <v>2024-2025</v>
      </c>
      <c r="D699" t="s">
        <v>160</v>
      </c>
      <c r="E699" t="s">
        <v>57</v>
      </c>
      <c r="F699" t="str">
        <f t="shared" si="31"/>
        <v>New South Wales</v>
      </c>
      <c r="G699" t="s">
        <v>10</v>
      </c>
      <c r="H699">
        <v>2064</v>
      </c>
      <c r="I699" t="s">
        <v>11</v>
      </c>
      <c r="J699" t="s">
        <v>124</v>
      </c>
      <c r="K699" t="s">
        <v>156</v>
      </c>
      <c r="L699" t="s">
        <v>146</v>
      </c>
      <c r="M699" s="5">
        <v>216</v>
      </c>
    </row>
    <row r="700" spans="1:13" x14ac:dyDescent="0.15">
      <c r="A700" s="2">
        <v>45398</v>
      </c>
      <c r="B700" s="3">
        <f t="shared" si="32"/>
        <v>2024</v>
      </c>
      <c r="C700" t="str">
        <f t="shared" si="30"/>
        <v>2023-2024</v>
      </c>
      <c r="D700" t="s">
        <v>160</v>
      </c>
      <c r="E700" t="s">
        <v>110</v>
      </c>
      <c r="F700" t="str">
        <f t="shared" si="31"/>
        <v>Australian Capital Territory</v>
      </c>
      <c r="G700" t="s">
        <v>51</v>
      </c>
      <c r="H700">
        <v>2609</v>
      </c>
      <c r="I700" t="s">
        <v>11</v>
      </c>
      <c r="J700" t="s">
        <v>121</v>
      </c>
      <c r="K700" t="s">
        <v>151</v>
      </c>
      <c r="L700" t="s">
        <v>141</v>
      </c>
      <c r="M700" s="5">
        <v>522</v>
      </c>
    </row>
    <row r="701" spans="1:13" x14ac:dyDescent="0.15">
      <c r="A701" s="2">
        <v>45992</v>
      </c>
      <c r="B701" s="3">
        <f t="shared" si="32"/>
        <v>2026</v>
      </c>
      <c r="C701" t="str">
        <f t="shared" si="30"/>
        <v>2025-2026</v>
      </c>
      <c r="D701" t="s">
        <v>160</v>
      </c>
      <c r="E701" t="s">
        <v>74</v>
      </c>
      <c r="F701" t="str">
        <f t="shared" si="31"/>
        <v>Victoria</v>
      </c>
      <c r="G701" t="s">
        <v>26</v>
      </c>
      <c r="H701">
        <v>3500</v>
      </c>
      <c r="I701" t="s">
        <v>11</v>
      </c>
      <c r="J701" t="s">
        <v>127</v>
      </c>
      <c r="K701" t="s">
        <v>155</v>
      </c>
      <c r="L701" t="s">
        <v>145</v>
      </c>
      <c r="M701" s="5">
        <v>32</v>
      </c>
    </row>
    <row r="702" spans="1:13" x14ac:dyDescent="0.15">
      <c r="A702" s="2">
        <v>45369</v>
      </c>
      <c r="B702" s="3">
        <f t="shared" si="32"/>
        <v>2024</v>
      </c>
      <c r="C702" t="str">
        <f t="shared" si="30"/>
        <v>2023-2024</v>
      </c>
      <c r="D702" t="s">
        <v>161</v>
      </c>
      <c r="E702" t="s">
        <v>113</v>
      </c>
      <c r="F702" t="str">
        <f t="shared" si="31"/>
        <v>New South Wales</v>
      </c>
      <c r="G702" t="s">
        <v>10</v>
      </c>
      <c r="H702">
        <v>2101</v>
      </c>
      <c r="I702" t="s">
        <v>11</v>
      </c>
      <c r="J702" t="s">
        <v>123</v>
      </c>
      <c r="K702" t="s">
        <v>155</v>
      </c>
      <c r="L702" t="s">
        <v>145</v>
      </c>
      <c r="M702" s="5">
        <v>519</v>
      </c>
    </row>
    <row r="703" spans="1:13" x14ac:dyDescent="0.15">
      <c r="A703" s="2">
        <v>45702</v>
      </c>
      <c r="B703" s="3">
        <f t="shared" si="32"/>
        <v>2025</v>
      </c>
      <c r="C703" t="str">
        <f t="shared" si="30"/>
        <v>2024-2025</v>
      </c>
      <c r="D703" t="s">
        <v>160</v>
      </c>
      <c r="E703" t="s">
        <v>31</v>
      </c>
      <c r="F703" t="str">
        <f t="shared" si="31"/>
        <v>South Australia</v>
      </c>
      <c r="G703" t="s">
        <v>17</v>
      </c>
      <c r="H703">
        <v>5082</v>
      </c>
      <c r="I703" t="s">
        <v>11</v>
      </c>
      <c r="J703" t="s">
        <v>132</v>
      </c>
      <c r="K703" t="s">
        <v>156</v>
      </c>
      <c r="L703" t="s">
        <v>146</v>
      </c>
      <c r="M703" s="5">
        <v>717</v>
      </c>
    </row>
    <row r="704" spans="1:13" x14ac:dyDescent="0.15">
      <c r="A704" s="2">
        <v>45989</v>
      </c>
      <c r="B704" s="3">
        <f t="shared" si="32"/>
        <v>2026</v>
      </c>
      <c r="C704" t="str">
        <f t="shared" si="30"/>
        <v>2025-2026</v>
      </c>
      <c r="D704" t="s">
        <v>161</v>
      </c>
      <c r="E704" t="s">
        <v>82</v>
      </c>
      <c r="F704" t="str">
        <f t="shared" si="31"/>
        <v>Queensland</v>
      </c>
      <c r="G704" t="s">
        <v>19</v>
      </c>
      <c r="H704">
        <v>4215</v>
      </c>
      <c r="I704" t="s">
        <v>11</v>
      </c>
      <c r="J704" t="s">
        <v>122</v>
      </c>
      <c r="K704" t="s">
        <v>155</v>
      </c>
      <c r="L704" t="s">
        <v>145</v>
      </c>
      <c r="M704" s="5">
        <v>174</v>
      </c>
    </row>
    <row r="705" spans="1:13" x14ac:dyDescent="0.15">
      <c r="A705" s="2">
        <v>45719</v>
      </c>
      <c r="B705" s="3">
        <f t="shared" si="32"/>
        <v>2025</v>
      </c>
      <c r="C705" t="str">
        <f t="shared" si="30"/>
        <v>2024-2025</v>
      </c>
      <c r="D705" t="s">
        <v>161</v>
      </c>
      <c r="E705" t="s">
        <v>85</v>
      </c>
      <c r="F705" t="str">
        <f t="shared" si="31"/>
        <v>Western Australia</v>
      </c>
      <c r="G705" t="s">
        <v>28</v>
      </c>
      <c r="H705">
        <v>6725</v>
      </c>
      <c r="I705" t="s">
        <v>11</v>
      </c>
      <c r="J705" t="s">
        <v>139</v>
      </c>
      <c r="K705" t="s">
        <v>152</v>
      </c>
      <c r="L705" t="s">
        <v>142</v>
      </c>
      <c r="M705" s="5">
        <v>508</v>
      </c>
    </row>
    <row r="706" spans="1:13" x14ac:dyDescent="0.15">
      <c r="A706" s="2">
        <v>45872</v>
      </c>
      <c r="B706" s="3">
        <f t="shared" si="32"/>
        <v>2026</v>
      </c>
      <c r="C706" t="str">
        <f t="shared" ref="C706:C769" si="33">IF(MONTH(A706) &gt;= 7, YEAR(A706) &amp; "-" &amp; YEAR(A706) + 1, YEAR(A706) - 1 &amp; "-" &amp; YEAR(A706))</f>
        <v>2025-2026</v>
      </c>
      <c r="D706" t="s">
        <v>160</v>
      </c>
      <c r="E706" t="s">
        <v>34</v>
      </c>
      <c r="F706" t="str">
        <f t="shared" ref="F706:F769" si="34">IF(G706="WA","Western Australia",
IF(G706="NSW","New South Wales",
IF(G706="QLD","Queensland",
IF(G706="VIC","Victoria",
IF(G706="TAS","Tasmania",
IF(G706="SA","South Australia",
IF(G706="NT","Northern Territory",
IF(G706="ACT","Australian Capital Territory",G706))))))))</f>
        <v>New South Wales</v>
      </c>
      <c r="G706" t="s">
        <v>10</v>
      </c>
      <c r="H706">
        <v>2560</v>
      </c>
      <c r="I706" t="s">
        <v>11</v>
      </c>
      <c r="J706" t="s">
        <v>121</v>
      </c>
      <c r="K706" t="s">
        <v>154</v>
      </c>
      <c r="L706" t="s">
        <v>144</v>
      </c>
      <c r="M706" s="5">
        <v>459</v>
      </c>
    </row>
    <row r="707" spans="1:13" x14ac:dyDescent="0.15">
      <c r="A707" s="2">
        <v>45621</v>
      </c>
      <c r="B707" s="3">
        <f t="shared" ref="B707:B770" si="35">IF(MONTH(A707)&gt;=7,YEAR(A707)+1,YEAR(A707))</f>
        <v>2025</v>
      </c>
      <c r="C707" t="str">
        <f t="shared" si="33"/>
        <v>2024-2025</v>
      </c>
      <c r="D707" t="s">
        <v>160</v>
      </c>
      <c r="E707" t="s">
        <v>97</v>
      </c>
      <c r="F707" t="str">
        <f t="shared" si="34"/>
        <v>Tasmania</v>
      </c>
      <c r="G707" t="s">
        <v>43</v>
      </c>
      <c r="H707">
        <v>7010</v>
      </c>
      <c r="I707" t="s">
        <v>11</v>
      </c>
      <c r="J707" t="s">
        <v>128</v>
      </c>
      <c r="K707" t="s">
        <v>153</v>
      </c>
      <c r="L707" t="s">
        <v>143</v>
      </c>
      <c r="M707" s="5">
        <v>473</v>
      </c>
    </row>
    <row r="708" spans="1:13" x14ac:dyDescent="0.15">
      <c r="A708" s="2">
        <v>45622</v>
      </c>
      <c r="B708" s="3">
        <f t="shared" si="35"/>
        <v>2025</v>
      </c>
      <c r="C708" t="str">
        <f t="shared" si="33"/>
        <v>2024-2025</v>
      </c>
      <c r="D708" t="s">
        <v>161</v>
      </c>
      <c r="E708" t="s">
        <v>113</v>
      </c>
      <c r="F708" t="str">
        <f t="shared" si="34"/>
        <v>New South Wales</v>
      </c>
      <c r="G708" t="s">
        <v>10</v>
      </c>
      <c r="H708">
        <v>2101</v>
      </c>
      <c r="I708" t="s">
        <v>11</v>
      </c>
      <c r="J708" t="s">
        <v>123</v>
      </c>
      <c r="K708" t="s">
        <v>154</v>
      </c>
      <c r="L708" t="s">
        <v>144</v>
      </c>
      <c r="M708" s="5">
        <v>258</v>
      </c>
    </row>
    <row r="709" spans="1:13" x14ac:dyDescent="0.15">
      <c r="A709" s="2">
        <v>45823</v>
      </c>
      <c r="B709" s="3">
        <f t="shared" si="35"/>
        <v>2025</v>
      </c>
      <c r="C709" t="str">
        <f t="shared" si="33"/>
        <v>2024-2025</v>
      </c>
      <c r="D709" t="s">
        <v>160</v>
      </c>
      <c r="E709" t="s">
        <v>47</v>
      </c>
      <c r="F709" t="str">
        <f t="shared" si="34"/>
        <v>Victoria</v>
      </c>
      <c r="G709" t="s">
        <v>26</v>
      </c>
      <c r="H709">
        <v>3630</v>
      </c>
      <c r="I709" t="s">
        <v>11</v>
      </c>
      <c r="J709" t="s">
        <v>135</v>
      </c>
      <c r="K709" t="s">
        <v>159</v>
      </c>
      <c r="L709" t="s">
        <v>149</v>
      </c>
      <c r="M709" s="5">
        <v>733</v>
      </c>
    </row>
    <row r="710" spans="1:13" x14ac:dyDescent="0.15">
      <c r="A710" s="2">
        <v>45876</v>
      </c>
      <c r="B710" s="3">
        <f t="shared" si="35"/>
        <v>2026</v>
      </c>
      <c r="C710" t="str">
        <f t="shared" si="33"/>
        <v>2025-2026</v>
      </c>
      <c r="D710" t="s">
        <v>160</v>
      </c>
      <c r="E710" t="s">
        <v>29</v>
      </c>
      <c r="F710" t="str">
        <f t="shared" si="34"/>
        <v>Queensland</v>
      </c>
      <c r="G710" t="s">
        <v>19</v>
      </c>
      <c r="H710">
        <v>4703</v>
      </c>
      <c r="I710" t="s">
        <v>11</v>
      </c>
      <c r="J710" t="s">
        <v>136</v>
      </c>
      <c r="K710" t="s">
        <v>154</v>
      </c>
      <c r="L710" t="s">
        <v>144</v>
      </c>
      <c r="M710" s="5">
        <v>586</v>
      </c>
    </row>
    <row r="711" spans="1:13" x14ac:dyDescent="0.15">
      <c r="A711" s="2">
        <v>45376</v>
      </c>
      <c r="B711" s="3">
        <f t="shared" si="35"/>
        <v>2024</v>
      </c>
      <c r="C711" t="str">
        <f t="shared" si="33"/>
        <v>2023-2024</v>
      </c>
      <c r="D711" t="s">
        <v>160</v>
      </c>
      <c r="E711" t="s">
        <v>18</v>
      </c>
      <c r="F711" t="str">
        <f t="shared" si="34"/>
        <v>Queensland</v>
      </c>
      <c r="G711" t="s">
        <v>19</v>
      </c>
      <c r="H711">
        <v>4802</v>
      </c>
      <c r="I711" t="s">
        <v>11</v>
      </c>
      <c r="J711" t="s">
        <v>131</v>
      </c>
      <c r="K711" t="s">
        <v>153</v>
      </c>
      <c r="L711" t="s">
        <v>143</v>
      </c>
      <c r="M711" s="5">
        <v>461</v>
      </c>
    </row>
    <row r="712" spans="1:13" x14ac:dyDescent="0.15">
      <c r="A712" s="2">
        <v>45431</v>
      </c>
      <c r="B712" s="3">
        <f t="shared" si="35"/>
        <v>2024</v>
      </c>
      <c r="C712" t="str">
        <f t="shared" si="33"/>
        <v>2023-2024</v>
      </c>
      <c r="D712" t="s">
        <v>160</v>
      </c>
      <c r="E712" t="s">
        <v>97</v>
      </c>
      <c r="F712" t="str">
        <f t="shared" si="34"/>
        <v>Tasmania</v>
      </c>
      <c r="G712" t="s">
        <v>43</v>
      </c>
      <c r="H712">
        <v>7010</v>
      </c>
      <c r="I712" t="s">
        <v>11</v>
      </c>
      <c r="J712" t="s">
        <v>128</v>
      </c>
      <c r="K712" t="s">
        <v>157</v>
      </c>
      <c r="L712" t="s">
        <v>147</v>
      </c>
      <c r="M712" s="5">
        <v>581</v>
      </c>
    </row>
    <row r="713" spans="1:13" x14ac:dyDescent="0.15">
      <c r="A713" s="2">
        <v>45620</v>
      </c>
      <c r="B713" s="3">
        <f t="shared" si="35"/>
        <v>2025</v>
      </c>
      <c r="C713" t="str">
        <f t="shared" si="33"/>
        <v>2024-2025</v>
      </c>
      <c r="D713" t="s">
        <v>160</v>
      </c>
      <c r="E713" t="s">
        <v>71</v>
      </c>
      <c r="F713" t="str">
        <f t="shared" si="34"/>
        <v>Victoria</v>
      </c>
      <c r="G713" t="s">
        <v>26</v>
      </c>
      <c r="H713">
        <v>3131</v>
      </c>
      <c r="I713" t="s">
        <v>11</v>
      </c>
      <c r="J713" t="s">
        <v>125</v>
      </c>
      <c r="K713" t="s">
        <v>153</v>
      </c>
      <c r="L713" t="s">
        <v>143</v>
      </c>
      <c r="M713" s="5">
        <v>794</v>
      </c>
    </row>
    <row r="714" spans="1:13" x14ac:dyDescent="0.15">
      <c r="A714" s="2">
        <v>45386</v>
      </c>
      <c r="B714" s="3">
        <f t="shared" si="35"/>
        <v>2024</v>
      </c>
      <c r="C714" t="str">
        <f t="shared" si="33"/>
        <v>2023-2024</v>
      </c>
      <c r="D714" t="s">
        <v>160</v>
      </c>
      <c r="E714" t="s">
        <v>89</v>
      </c>
      <c r="F714" t="str">
        <f t="shared" si="34"/>
        <v>Queensland</v>
      </c>
      <c r="G714" t="s">
        <v>19</v>
      </c>
      <c r="H714">
        <v>4700</v>
      </c>
      <c r="I714" t="s">
        <v>11</v>
      </c>
      <c r="J714" t="s">
        <v>136</v>
      </c>
      <c r="K714" t="s">
        <v>151</v>
      </c>
      <c r="L714" t="s">
        <v>141</v>
      </c>
      <c r="M714" s="5">
        <v>518</v>
      </c>
    </row>
    <row r="715" spans="1:13" x14ac:dyDescent="0.15">
      <c r="A715" s="2">
        <v>45866</v>
      </c>
      <c r="B715" s="3">
        <f t="shared" si="35"/>
        <v>2026</v>
      </c>
      <c r="C715" t="str">
        <f t="shared" si="33"/>
        <v>2025-2026</v>
      </c>
      <c r="D715" t="s">
        <v>160</v>
      </c>
      <c r="E715" t="s">
        <v>80</v>
      </c>
      <c r="F715" t="str">
        <f t="shared" si="34"/>
        <v>New South Wales</v>
      </c>
      <c r="G715" t="s">
        <v>10</v>
      </c>
      <c r="H715">
        <v>2120</v>
      </c>
      <c r="I715" t="s">
        <v>11</v>
      </c>
      <c r="J715" t="s">
        <v>123</v>
      </c>
      <c r="K715" t="s">
        <v>153</v>
      </c>
      <c r="L715" t="s">
        <v>143</v>
      </c>
      <c r="M715" s="5">
        <v>39</v>
      </c>
    </row>
    <row r="716" spans="1:13" x14ac:dyDescent="0.15">
      <c r="A716" s="2">
        <v>45638</v>
      </c>
      <c r="B716" s="3">
        <f t="shared" si="35"/>
        <v>2025</v>
      </c>
      <c r="C716" t="str">
        <f t="shared" si="33"/>
        <v>2024-2025</v>
      </c>
      <c r="D716" t="s">
        <v>160</v>
      </c>
      <c r="E716" t="s">
        <v>56</v>
      </c>
      <c r="F716" t="str">
        <f t="shared" si="34"/>
        <v>Queensland</v>
      </c>
      <c r="G716" t="s">
        <v>19</v>
      </c>
      <c r="H716">
        <v>4883</v>
      </c>
      <c r="I716" t="s">
        <v>11</v>
      </c>
      <c r="J716" t="s">
        <v>131</v>
      </c>
      <c r="K716" t="s">
        <v>157</v>
      </c>
      <c r="L716" t="s">
        <v>147</v>
      </c>
      <c r="M716" s="5">
        <v>275</v>
      </c>
    </row>
    <row r="717" spans="1:13" x14ac:dyDescent="0.15">
      <c r="A717" s="2">
        <v>45589</v>
      </c>
      <c r="B717" s="3">
        <f t="shared" si="35"/>
        <v>2025</v>
      </c>
      <c r="C717" t="str">
        <f t="shared" si="33"/>
        <v>2024-2025</v>
      </c>
      <c r="D717" t="s">
        <v>160</v>
      </c>
      <c r="E717" t="s">
        <v>92</v>
      </c>
      <c r="F717" t="str">
        <f t="shared" si="34"/>
        <v>New South Wales</v>
      </c>
      <c r="G717" t="s">
        <v>10</v>
      </c>
      <c r="H717">
        <v>2015</v>
      </c>
      <c r="I717" t="s">
        <v>11</v>
      </c>
      <c r="J717" t="s">
        <v>124</v>
      </c>
      <c r="K717" t="s">
        <v>153</v>
      </c>
      <c r="L717" t="s">
        <v>143</v>
      </c>
      <c r="M717" s="5">
        <v>41</v>
      </c>
    </row>
    <row r="718" spans="1:13" x14ac:dyDescent="0.15">
      <c r="A718" s="2">
        <v>45394</v>
      </c>
      <c r="B718" s="3">
        <f t="shared" si="35"/>
        <v>2024</v>
      </c>
      <c r="C718" t="str">
        <f t="shared" si="33"/>
        <v>2023-2024</v>
      </c>
      <c r="D718" t="s">
        <v>160</v>
      </c>
      <c r="E718" t="s">
        <v>110</v>
      </c>
      <c r="F718" t="str">
        <f t="shared" si="34"/>
        <v>Australian Capital Territory</v>
      </c>
      <c r="G718" t="s">
        <v>51</v>
      </c>
      <c r="H718">
        <v>2609</v>
      </c>
      <c r="I718" t="s">
        <v>11</v>
      </c>
      <c r="J718" t="s">
        <v>121</v>
      </c>
      <c r="K718" t="s">
        <v>153</v>
      </c>
      <c r="L718" t="s">
        <v>143</v>
      </c>
      <c r="M718" s="5">
        <v>748</v>
      </c>
    </row>
    <row r="719" spans="1:13" x14ac:dyDescent="0.15">
      <c r="A719" s="2">
        <v>45939</v>
      </c>
      <c r="B719" s="3">
        <f t="shared" si="35"/>
        <v>2026</v>
      </c>
      <c r="C719" t="str">
        <f t="shared" si="33"/>
        <v>2025-2026</v>
      </c>
      <c r="D719" t="s">
        <v>160</v>
      </c>
      <c r="E719" t="s">
        <v>16</v>
      </c>
      <c r="F719" t="str">
        <f t="shared" si="34"/>
        <v>South Australia</v>
      </c>
      <c r="G719" t="s">
        <v>17</v>
      </c>
      <c r="H719">
        <v>5168</v>
      </c>
      <c r="I719" t="s">
        <v>11</v>
      </c>
      <c r="J719" t="s">
        <v>132</v>
      </c>
      <c r="K719" t="s">
        <v>151</v>
      </c>
      <c r="L719" t="s">
        <v>141</v>
      </c>
      <c r="M719" s="5">
        <v>76</v>
      </c>
    </row>
    <row r="720" spans="1:13" x14ac:dyDescent="0.15">
      <c r="A720" s="2">
        <v>45938</v>
      </c>
      <c r="B720" s="3">
        <f t="shared" si="35"/>
        <v>2026</v>
      </c>
      <c r="C720" t="str">
        <f t="shared" si="33"/>
        <v>2025-2026</v>
      </c>
      <c r="D720" t="s">
        <v>161</v>
      </c>
      <c r="E720" t="s">
        <v>84</v>
      </c>
      <c r="F720" t="str">
        <f t="shared" si="34"/>
        <v>Western Australia</v>
      </c>
      <c r="G720" t="s">
        <v>28</v>
      </c>
      <c r="H720">
        <v>6280</v>
      </c>
      <c r="I720" t="s">
        <v>11</v>
      </c>
      <c r="J720" t="s">
        <v>133</v>
      </c>
      <c r="K720" t="s">
        <v>153</v>
      </c>
      <c r="L720" t="s">
        <v>143</v>
      </c>
      <c r="M720" s="5">
        <v>412</v>
      </c>
    </row>
    <row r="721" spans="1:13" x14ac:dyDescent="0.15">
      <c r="A721" s="2">
        <v>45668</v>
      </c>
      <c r="B721" s="3">
        <f t="shared" si="35"/>
        <v>2025</v>
      </c>
      <c r="C721" t="str">
        <f t="shared" si="33"/>
        <v>2024-2025</v>
      </c>
      <c r="D721" t="s">
        <v>161</v>
      </c>
      <c r="E721" t="s">
        <v>73</v>
      </c>
      <c r="F721" t="str">
        <f t="shared" si="34"/>
        <v>Queensland</v>
      </c>
      <c r="G721" t="s">
        <v>19</v>
      </c>
      <c r="H721">
        <v>4509</v>
      </c>
      <c r="I721" t="s">
        <v>11</v>
      </c>
      <c r="J721" t="s">
        <v>122</v>
      </c>
      <c r="K721" t="s">
        <v>158</v>
      </c>
      <c r="L721" t="s">
        <v>148</v>
      </c>
      <c r="M721" s="5">
        <v>564</v>
      </c>
    </row>
    <row r="722" spans="1:13" x14ac:dyDescent="0.15">
      <c r="A722" s="2">
        <v>45829</v>
      </c>
      <c r="B722" s="3">
        <f t="shared" si="35"/>
        <v>2025</v>
      </c>
      <c r="C722" t="str">
        <f t="shared" si="33"/>
        <v>2024-2025</v>
      </c>
      <c r="D722" t="s">
        <v>161</v>
      </c>
      <c r="E722" t="s">
        <v>90</v>
      </c>
      <c r="F722" t="str">
        <f t="shared" si="34"/>
        <v>New South Wales</v>
      </c>
      <c r="G722" t="s">
        <v>10</v>
      </c>
      <c r="H722">
        <v>2650</v>
      </c>
      <c r="I722" t="s">
        <v>11</v>
      </c>
      <c r="J722" t="s">
        <v>130</v>
      </c>
      <c r="K722" t="s">
        <v>158</v>
      </c>
      <c r="L722" t="s">
        <v>148</v>
      </c>
      <c r="M722" s="5">
        <v>461</v>
      </c>
    </row>
    <row r="723" spans="1:13" x14ac:dyDescent="0.15">
      <c r="A723" s="2">
        <v>45989</v>
      </c>
      <c r="B723" s="3">
        <f t="shared" si="35"/>
        <v>2026</v>
      </c>
      <c r="C723" t="str">
        <f t="shared" si="33"/>
        <v>2025-2026</v>
      </c>
      <c r="D723" t="s">
        <v>160</v>
      </c>
      <c r="E723" t="s">
        <v>34</v>
      </c>
      <c r="F723" t="str">
        <f t="shared" si="34"/>
        <v>New South Wales</v>
      </c>
      <c r="G723" t="s">
        <v>10</v>
      </c>
      <c r="H723">
        <v>2560</v>
      </c>
      <c r="I723" t="s">
        <v>11</v>
      </c>
      <c r="J723" t="s">
        <v>121</v>
      </c>
      <c r="K723" t="s">
        <v>154</v>
      </c>
      <c r="L723" t="s">
        <v>144</v>
      </c>
      <c r="M723" s="5">
        <v>170</v>
      </c>
    </row>
    <row r="724" spans="1:13" x14ac:dyDescent="0.15">
      <c r="A724" s="2">
        <v>45427</v>
      </c>
      <c r="B724" s="3">
        <f t="shared" si="35"/>
        <v>2024</v>
      </c>
      <c r="C724" t="str">
        <f t="shared" si="33"/>
        <v>2023-2024</v>
      </c>
      <c r="D724" t="s">
        <v>161</v>
      </c>
      <c r="E724" t="s">
        <v>24</v>
      </c>
      <c r="F724" t="str">
        <f t="shared" si="34"/>
        <v>Queensland</v>
      </c>
      <c r="G724" t="s">
        <v>19</v>
      </c>
      <c r="H724">
        <v>4053</v>
      </c>
      <c r="I724" t="s">
        <v>11</v>
      </c>
      <c r="J724" t="s">
        <v>129</v>
      </c>
      <c r="K724" t="s">
        <v>158</v>
      </c>
      <c r="L724" t="s">
        <v>148</v>
      </c>
      <c r="M724" s="5">
        <v>603</v>
      </c>
    </row>
    <row r="725" spans="1:13" x14ac:dyDescent="0.15">
      <c r="A725" s="2">
        <v>45724</v>
      </c>
      <c r="B725" s="3">
        <f t="shared" si="35"/>
        <v>2025</v>
      </c>
      <c r="C725" t="str">
        <f t="shared" si="33"/>
        <v>2024-2025</v>
      </c>
      <c r="D725" t="s">
        <v>160</v>
      </c>
      <c r="E725" t="s">
        <v>50</v>
      </c>
      <c r="F725" t="str">
        <f t="shared" si="34"/>
        <v>Australian Capital Territory</v>
      </c>
      <c r="G725" t="s">
        <v>51</v>
      </c>
      <c r="H725">
        <v>2617</v>
      </c>
      <c r="I725" t="s">
        <v>11</v>
      </c>
      <c r="J725" t="s">
        <v>121</v>
      </c>
      <c r="K725" t="s">
        <v>153</v>
      </c>
      <c r="L725" t="s">
        <v>143</v>
      </c>
      <c r="M725" s="5">
        <v>264</v>
      </c>
    </row>
    <row r="726" spans="1:13" x14ac:dyDescent="0.15">
      <c r="A726" s="2">
        <v>45535</v>
      </c>
      <c r="B726" s="3">
        <f t="shared" si="35"/>
        <v>2025</v>
      </c>
      <c r="C726" t="str">
        <f t="shared" si="33"/>
        <v>2024-2025</v>
      </c>
      <c r="D726" t="s">
        <v>160</v>
      </c>
      <c r="E726" t="s">
        <v>107</v>
      </c>
      <c r="F726" t="str">
        <f t="shared" si="34"/>
        <v>New South Wales</v>
      </c>
      <c r="G726" t="s">
        <v>10</v>
      </c>
      <c r="H726">
        <v>2020</v>
      </c>
      <c r="I726" t="s">
        <v>11</v>
      </c>
      <c r="J726" t="s">
        <v>124</v>
      </c>
      <c r="K726" t="s">
        <v>153</v>
      </c>
      <c r="L726" t="s">
        <v>143</v>
      </c>
      <c r="M726" s="5">
        <v>166</v>
      </c>
    </row>
    <row r="727" spans="1:13" x14ac:dyDescent="0.15">
      <c r="A727" s="2">
        <v>45631</v>
      </c>
      <c r="B727" s="3">
        <f t="shared" si="35"/>
        <v>2025</v>
      </c>
      <c r="C727" t="str">
        <f t="shared" si="33"/>
        <v>2024-2025</v>
      </c>
      <c r="D727" t="s">
        <v>160</v>
      </c>
      <c r="E727" t="s">
        <v>33</v>
      </c>
      <c r="F727" t="str">
        <f t="shared" si="34"/>
        <v>Northern Territory</v>
      </c>
      <c r="G727" t="s">
        <v>15</v>
      </c>
      <c r="H727">
        <v>870</v>
      </c>
      <c r="I727" t="s">
        <v>11</v>
      </c>
      <c r="J727" t="s">
        <v>138</v>
      </c>
      <c r="K727" t="s">
        <v>157</v>
      </c>
      <c r="L727" t="s">
        <v>147</v>
      </c>
      <c r="M727" s="5">
        <v>39</v>
      </c>
    </row>
    <row r="728" spans="1:13" x14ac:dyDescent="0.15">
      <c r="A728" s="2">
        <v>45748</v>
      </c>
      <c r="B728" s="3">
        <f t="shared" si="35"/>
        <v>2025</v>
      </c>
      <c r="C728" t="str">
        <f t="shared" si="33"/>
        <v>2024-2025</v>
      </c>
      <c r="D728" t="s">
        <v>160</v>
      </c>
      <c r="E728" t="s">
        <v>81</v>
      </c>
      <c r="F728" t="str">
        <f t="shared" si="34"/>
        <v>Victoria</v>
      </c>
      <c r="G728" t="s">
        <v>26</v>
      </c>
      <c r="H728">
        <v>3076</v>
      </c>
      <c r="I728" t="s">
        <v>11</v>
      </c>
      <c r="J728" t="s">
        <v>126</v>
      </c>
      <c r="K728" t="s">
        <v>157</v>
      </c>
      <c r="L728" t="s">
        <v>147</v>
      </c>
      <c r="M728" s="5">
        <v>711</v>
      </c>
    </row>
    <row r="729" spans="1:13" x14ac:dyDescent="0.15">
      <c r="A729" s="2">
        <v>45912</v>
      </c>
      <c r="B729" s="3">
        <f t="shared" si="35"/>
        <v>2026</v>
      </c>
      <c r="C729" t="str">
        <f t="shared" si="33"/>
        <v>2025-2026</v>
      </c>
      <c r="D729" t="s">
        <v>160</v>
      </c>
      <c r="E729" t="s">
        <v>114</v>
      </c>
      <c r="F729" t="str">
        <f t="shared" si="34"/>
        <v>Victoria</v>
      </c>
      <c r="G729" t="s">
        <v>26</v>
      </c>
      <c r="H729">
        <v>3353</v>
      </c>
      <c r="I729" t="s">
        <v>11</v>
      </c>
      <c r="J729" t="s">
        <v>127</v>
      </c>
      <c r="K729" t="s">
        <v>155</v>
      </c>
      <c r="L729" t="s">
        <v>145</v>
      </c>
      <c r="M729" s="5">
        <v>67</v>
      </c>
    </row>
    <row r="730" spans="1:13" x14ac:dyDescent="0.15">
      <c r="A730" s="2">
        <v>45823</v>
      </c>
      <c r="B730" s="3">
        <f t="shared" si="35"/>
        <v>2025</v>
      </c>
      <c r="C730" t="str">
        <f t="shared" si="33"/>
        <v>2024-2025</v>
      </c>
      <c r="D730" t="s">
        <v>160</v>
      </c>
      <c r="E730" t="s">
        <v>13</v>
      </c>
      <c r="F730" t="str">
        <f t="shared" si="34"/>
        <v>New South Wales</v>
      </c>
      <c r="G730" t="s">
        <v>10</v>
      </c>
      <c r="H730">
        <v>2141</v>
      </c>
      <c r="I730" t="s">
        <v>11</v>
      </c>
      <c r="J730" t="s">
        <v>123</v>
      </c>
      <c r="K730" t="s">
        <v>156</v>
      </c>
      <c r="L730" t="s">
        <v>146</v>
      </c>
      <c r="M730" s="5">
        <v>700</v>
      </c>
    </row>
    <row r="731" spans="1:13" x14ac:dyDescent="0.15">
      <c r="A731" s="2">
        <v>45457</v>
      </c>
      <c r="B731" s="3">
        <f t="shared" si="35"/>
        <v>2024</v>
      </c>
      <c r="C731" t="str">
        <f t="shared" si="33"/>
        <v>2023-2024</v>
      </c>
      <c r="D731" t="s">
        <v>160</v>
      </c>
      <c r="E731" t="s">
        <v>38</v>
      </c>
      <c r="F731" t="str">
        <f t="shared" si="34"/>
        <v>Victoria</v>
      </c>
      <c r="G731" t="s">
        <v>26</v>
      </c>
      <c r="H731">
        <v>3199</v>
      </c>
      <c r="I731" t="s">
        <v>11</v>
      </c>
      <c r="J731" t="s">
        <v>125</v>
      </c>
      <c r="K731" t="s">
        <v>155</v>
      </c>
      <c r="L731" t="s">
        <v>145</v>
      </c>
      <c r="M731" s="5">
        <v>116</v>
      </c>
    </row>
    <row r="732" spans="1:13" x14ac:dyDescent="0.15">
      <c r="A732" s="2">
        <v>45928</v>
      </c>
      <c r="B732" s="3">
        <f t="shared" si="35"/>
        <v>2026</v>
      </c>
      <c r="C732" t="str">
        <f t="shared" si="33"/>
        <v>2025-2026</v>
      </c>
      <c r="D732" t="s">
        <v>160</v>
      </c>
      <c r="E732" t="s">
        <v>57</v>
      </c>
      <c r="F732" t="str">
        <f t="shared" si="34"/>
        <v>New South Wales</v>
      </c>
      <c r="G732" t="s">
        <v>10</v>
      </c>
      <c r="H732">
        <v>2064</v>
      </c>
      <c r="I732" t="s">
        <v>11</v>
      </c>
      <c r="J732" t="s">
        <v>124</v>
      </c>
      <c r="K732" t="s">
        <v>157</v>
      </c>
      <c r="L732" t="s">
        <v>147</v>
      </c>
      <c r="M732" s="5">
        <v>285</v>
      </c>
    </row>
    <row r="733" spans="1:13" x14ac:dyDescent="0.15">
      <c r="A733" s="2">
        <v>45951</v>
      </c>
      <c r="B733" s="3">
        <f t="shared" si="35"/>
        <v>2026</v>
      </c>
      <c r="C733" t="str">
        <f t="shared" si="33"/>
        <v>2025-2026</v>
      </c>
      <c r="D733" t="s">
        <v>160</v>
      </c>
      <c r="E733" t="s">
        <v>32</v>
      </c>
      <c r="F733" t="str">
        <f t="shared" si="34"/>
        <v>Victoria</v>
      </c>
      <c r="G733" t="s">
        <v>26</v>
      </c>
      <c r="H733">
        <v>3977</v>
      </c>
      <c r="I733" t="s">
        <v>11</v>
      </c>
      <c r="J733" t="s">
        <v>135</v>
      </c>
      <c r="K733" t="s">
        <v>151</v>
      </c>
      <c r="L733" t="s">
        <v>141</v>
      </c>
      <c r="M733" s="5">
        <v>316</v>
      </c>
    </row>
    <row r="734" spans="1:13" x14ac:dyDescent="0.15">
      <c r="A734" s="2">
        <v>45610</v>
      </c>
      <c r="B734" s="3">
        <f t="shared" si="35"/>
        <v>2025</v>
      </c>
      <c r="C734" t="str">
        <f t="shared" si="33"/>
        <v>2024-2025</v>
      </c>
      <c r="D734" t="s">
        <v>160</v>
      </c>
      <c r="E734" t="s">
        <v>88</v>
      </c>
      <c r="F734" t="str">
        <f t="shared" si="34"/>
        <v>Queensland</v>
      </c>
      <c r="G734" t="s">
        <v>19</v>
      </c>
      <c r="H734">
        <v>4570</v>
      </c>
      <c r="I734" t="s">
        <v>11</v>
      </c>
      <c r="J734" t="s">
        <v>134</v>
      </c>
      <c r="K734" t="s">
        <v>157</v>
      </c>
      <c r="L734" t="s">
        <v>147</v>
      </c>
      <c r="M734" s="5">
        <v>201</v>
      </c>
    </row>
    <row r="735" spans="1:13" x14ac:dyDescent="0.15">
      <c r="A735" s="2">
        <v>46018</v>
      </c>
      <c r="B735" s="3">
        <f t="shared" si="35"/>
        <v>2026</v>
      </c>
      <c r="C735" t="str">
        <f t="shared" si="33"/>
        <v>2025-2026</v>
      </c>
      <c r="D735" t="s">
        <v>160</v>
      </c>
      <c r="E735" t="s">
        <v>16</v>
      </c>
      <c r="F735" t="str">
        <f t="shared" si="34"/>
        <v>South Australia</v>
      </c>
      <c r="G735" t="s">
        <v>17</v>
      </c>
      <c r="H735">
        <v>5168</v>
      </c>
      <c r="I735" t="s">
        <v>11</v>
      </c>
      <c r="J735" t="s">
        <v>132</v>
      </c>
      <c r="K735" t="s">
        <v>151</v>
      </c>
      <c r="L735" t="s">
        <v>141</v>
      </c>
      <c r="M735" s="5">
        <v>36</v>
      </c>
    </row>
    <row r="736" spans="1:13" x14ac:dyDescent="0.15">
      <c r="A736" s="2">
        <v>45335</v>
      </c>
      <c r="B736" s="3">
        <f t="shared" si="35"/>
        <v>2024</v>
      </c>
      <c r="C736" t="str">
        <f t="shared" si="33"/>
        <v>2023-2024</v>
      </c>
      <c r="D736" t="s">
        <v>160</v>
      </c>
      <c r="E736" t="s">
        <v>97</v>
      </c>
      <c r="F736" t="str">
        <f t="shared" si="34"/>
        <v>Tasmania</v>
      </c>
      <c r="G736" t="s">
        <v>43</v>
      </c>
      <c r="H736">
        <v>7010</v>
      </c>
      <c r="I736" t="s">
        <v>11</v>
      </c>
      <c r="J736" t="s">
        <v>128</v>
      </c>
      <c r="K736" t="s">
        <v>153</v>
      </c>
      <c r="L736" t="s">
        <v>143</v>
      </c>
      <c r="M736" s="5">
        <v>378</v>
      </c>
    </row>
    <row r="737" spans="1:13" x14ac:dyDescent="0.15">
      <c r="A737" s="2">
        <v>45440</v>
      </c>
      <c r="B737" s="3">
        <f t="shared" si="35"/>
        <v>2024</v>
      </c>
      <c r="C737" t="str">
        <f t="shared" si="33"/>
        <v>2023-2024</v>
      </c>
      <c r="D737" t="s">
        <v>160</v>
      </c>
      <c r="E737" t="s">
        <v>80</v>
      </c>
      <c r="F737" t="str">
        <f t="shared" si="34"/>
        <v>New South Wales</v>
      </c>
      <c r="G737" t="s">
        <v>10</v>
      </c>
      <c r="H737">
        <v>2120</v>
      </c>
      <c r="I737" t="s">
        <v>11</v>
      </c>
      <c r="J737" t="s">
        <v>123</v>
      </c>
      <c r="K737" t="s">
        <v>150</v>
      </c>
      <c r="L737" t="s">
        <v>140</v>
      </c>
      <c r="M737" s="5">
        <v>759</v>
      </c>
    </row>
    <row r="738" spans="1:13" x14ac:dyDescent="0.15">
      <c r="A738" s="2">
        <v>45778</v>
      </c>
      <c r="B738" s="3">
        <f t="shared" si="35"/>
        <v>2025</v>
      </c>
      <c r="C738" t="str">
        <f t="shared" si="33"/>
        <v>2024-2025</v>
      </c>
      <c r="D738" t="s">
        <v>160</v>
      </c>
      <c r="E738" t="s">
        <v>95</v>
      </c>
      <c r="F738" t="str">
        <f t="shared" si="34"/>
        <v>New South Wales</v>
      </c>
      <c r="G738" t="s">
        <v>10</v>
      </c>
      <c r="H738">
        <v>2131</v>
      </c>
      <c r="I738" t="s">
        <v>11</v>
      </c>
      <c r="J738" t="s">
        <v>123</v>
      </c>
      <c r="K738" t="s">
        <v>154</v>
      </c>
      <c r="L738" t="s">
        <v>144</v>
      </c>
      <c r="M738" s="5">
        <v>603</v>
      </c>
    </row>
    <row r="739" spans="1:13" x14ac:dyDescent="0.15">
      <c r="A739" s="2">
        <v>45931</v>
      </c>
      <c r="B739" s="3">
        <f t="shared" si="35"/>
        <v>2026</v>
      </c>
      <c r="C739" t="str">
        <f t="shared" si="33"/>
        <v>2025-2026</v>
      </c>
      <c r="D739" t="s">
        <v>160</v>
      </c>
      <c r="E739" t="s">
        <v>92</v>
      </c>
      <c r="F739" t="str">
        <f t="shared" si="34"/>
        <v>New South Wales</v>
      </c>
      <c r="G739" t="s">
        <v>10</v>
      </c>
      <c r="H739">
        <v>2015</v>
      </c>
      <c r="I739" t="s">
        <v>11</v>
      </c>
      <c r="J739" t="s">
        <v>124</v>
      </c>
      <c r="K739" t="s">
        <v>151</v>
      </c>
      <c r="L739" t="s">
        <v>141</v>
      </c>
      <c r="M739" s="5">
        <v>393</v>
      </c>
    </row>
    <row r="740" spans="1:13" x14ac:dyDescent="0.15">
      <c r="A740" s="2">
        <v>45455</v>
      </c>
      <c r="B740" s="3">
        <f t="shared" si="35"/>
        <v>2024</v>
      </c>
      <c r="C740" t="str">
        <f t="shared" si="33"/>
        <v>2023-2024</v>
      </c>
      <c r="D740" t="s">
        <v>160</v>
      </c>
      <c r="E740" t="s">
        <v>21</v>
      </c>
      <c r="F740" t="str">
        <f t="shared" si="34"/>
        <v>South Australia</v>
      </c>
      <c r="G740" t="s">
        <v>17</v>
      </c>
      <c r="H740">
        <v>5343</v>
      </c>
      <c r="I740" t="s">
        <v>11</v>
      </c>
      <c r="J740" t="s">
        <v>137</v>
      </c>
      <c r="K740" t="s">
        <v>150</v>
      </c>
      <c r="L740" t="s">
        <v>140</v>
      </c>
      <c r="M740" s="5">
        <v>140</v>
      </c>
    </row>
    <row r="741" spans="1:13" x14ac:dyDescent="0.15">
      <c r="A741" s="2">
        <v>45752</v>
      </c>
      <c r="B741" s="3">
        <f t="shared" si="35"/>
        <v>2025</v>
      </c>
      <c r="C741" t="str">
        <f t="shared" si="33"/>
        <v>2024-2025</v>
      </c>
      <c r="D741" t="s">
        <v>160</v>
      </c>
      <c r="E741" t="s">
        <v>21</v>
      </c>
      <c r="F741" t="str">
        <f t="shared" si="34"/>
        <v>South Australia</v>
      </c>
      <c r="G741" t="s">
        <v>17</v>
      </c>
      <c r="H741">
        <v>5343</v>
      </c>
      <c r="I741" t="s">
        <v>11</v>
      </c>
      <c r="J741" t="s">
        <v>137</v>
      </c>
      <c r="K741" t="s">
        <v>152</v>
      </c>
      <c r="L741" t="s">
        <v>142</v>
      </c>
      <c r="M741" s="5">
        <v>513</v>
      </c>
    </row>
    <row r="742" spans="1:13" x14ac:dyDescent="0.15">
      <c r="A742" s="2">
        <v>45436</v>
      </c>
      <c r="B742" s="3">
        <f t="shared" si="35"/>
        <v>2024</v>
      </c>
      <c r="C742" t="str">
        <f t="shared" si="33"/>
        <v>2023-2024</v>
      </c>
      <c r="D742" t="s">
        <v>160</v>
      </c>
      <c r="E742" t="s">
        <v>46</v>
      </c>
      <c r="F742" t="str">
        <f t="shared" si="34"/>
        <v>South Australia</v>
      </c>
      <c r="G742" t="s">
        <v>17</v>
      </c>
      <c r="H742">
        <v>5043</v>
      </c>
      <c r="I742" t="s">
        <v>11</v>
      </c>
      <c r="J742" t="s">
        <v>132</v>
      </c>
      <c r="K742" t="s">
        <v>153</v>
      </c>
      <c r="L742" t="s">
        <v>143</v>
      </c>
      <c r="M742" s="5">
        <v>731</v>
      </c>
    </row>
    <row r="743" spans="1:13" x14ac:dyDescent="0.15">
      <c r="A743" s="2">
        <v>45962</v>
      </c>
      <c r="B743" s="3">
        <f t="shared" si="35"/>
        <v>2026</v>
      </c>
      <c r="C743" t="str">
        <f t="shared" si="33"/>
        <v>2025-2026</v>
      </c>
      <c r="D743" t="s">
        <v>160</v>
      </c>
      <c r="E743" t="s">
        <v>65</v>
      </c>
      <c r="F743" t="str">
        <f t="shared" si="34"/>
        <v>Victoria</v>
      </c>
      <c r="G743" t="s">
        <v>26</v>
      </c>
      <c r="H743">
        <v>3931</v>
      </c>
      <c r="I743" t="s">
        <v>11</v>
      </c>
      <c r="J743" t="s">
        <v>135</v>
      </c>
      <c r="K743" t="s">
        <v>159</v>
      </c>
      <c r="L743" t="s">
        <v>149</v>
      </c>
      <c r="M743" s="5">
        <v>721</v>
      </c>
    </row>
    <row r="744" spans="1:13" x14ac:dyDescent="0.15">
      <c r="A744" s="2">
        <v>45709</v>
      </c>
      <c r="B744" s="3">
        <f t="shared" si="35"/>
        <v>2025</v>
      </c>
      <c r="C744" t="str">
        <f t="shared" si="33"/>
        <v>2024-2025</v>
      </c>
      <c r="D744" t="s">
        <v>161</v>
      </c>
      <c r="E744" t="s">
        <v>71</v>
      </c>
      <c r="F744" t="str">
        <f t="shared" si="34"/>
        <v>Victoria</v>
      </c>
      <c r="G744" t="s">
        <v>26</v>
      </c>
      <c r="H744">
        <v>3131</v>
      </c>
      <c r="I744" t="s">
        <v>11</v>
      </c>
      <c r="J744" t="s">
        <v>125</v>
      </c>
      <c r="K744" t="s">
        <v>153</v>
      </c>
      <c r="L744" t="s">
        <v>143</v>
      </c>
      <c r="M744" s="5">
        <v>479</v>
      </c>
    </row>
    <row r="745" spans="1:13" x14ac:dyDescent="0.15">
      <c r="A745" s="2">
        <v>45413</v>
      </c>
      <c r="B745" s="3">
        <f t="shared" si="35"/>
        <v>2024</v>
      </c>
      <c r="C745" t="str">
        <f t="shared" si="33"/>
        <v>2023-2024</v>
      </c>
      <c r="D745" t="s">
        <v>161</v>
      </c>
      <c r="E745" t="s">
        <v>12</v>
      </c>
      <c r="F745" t="str">
        <f t="shared" si="34"/>
        <v>New South Wales</v>
      </c>
      <c r="G745" t="s">
        <v>10</v>
      </c>
      <c r="H745">
        <v>2795</v>
      </c>
      <c r="I745" t="s">
        <v>11</v>
      </c>
      <c r="J745" t="s">
        <v>130</v>
      </c>
      <c r="K745" t="s">
        <v>154</v>
      </c>
      <c r="L745" t="s">
        <v>144</v>
      </c>
      <c r="M745" s="5">
        <v>302</v>
      </c>
    </row>
    <row r="746" spans="1:13" x14ac:dyDescent="0.15">
      <c r="A746" s="2">
        <v>45660</v>
      </c>
      <c r="B746" s="3">
        <f t="shared" si="35"/>
        <v>2025</v>
      </c>
      <c r="C746" t="str">
        <f t="shared" si="33"/>
        <v>2024-2025</v>
      </c>
      <c r="D746" t="s">
        <v>161</v>
      </c>
      <c r="E746" t="s">
        <v>69</v>
      </c>
      <c r="F746" t="str">
        <f t="shared" si="34"/>
        <v>Victoria</v>
      </c>
      <c r="G746" t="s">
        <v>26</v>
      </c>
      <c r="H746">
        <v>3148</v>
      </c>
      <c r="I746" t="s">
        <v>11</v>
      </c>
      <c r="J746" t="s">
        <v>125</v>
      </c>
      <c r="K746" t="s">
        <v>150</v>
      </c>
      <c r="L746" t="s">
        <v>140</v>
      </c>
      <c r="M746" s="5">
        <v>32</v>
      </c>
    </row>
    <row r="747" spans="1:13" x14ac:dyDescent="0.15">
      <c r="A747" s="2">
        <v>45348</v>
      </c>
      <c r="B747" s="3">
        <f t="shared" si="35"/>
        <v>2024</v>
      </c>
      <c r="C747" t="str">
        <f t="shared" si="33"/>
        <v>2023-2024</v>
      </c>
      <c r="D747" t="s">
        <v>160</v>
      </c>
      <c r="E747" t="s">
        <v>111</v>
      </c>
      <c r="F747" t="str">
        <f t="shared" si="34"/>
        <v>New South Wales</v>
      </c>
      <c r="G747" t="s">
        <v>10</v>
      </c>
      <c r="H747">
        <v>2154</v>
      </c>
      <c r="I747" t="s">
        <v>11</v>
      </c>
      <c r="J747" t="s">
        <v>123</v>
      </c>
      <c r="K747" t="s">
        <v>154</v>
      </c>
      <c r="L747" t="s">
        <v>144</v>
      </c>
      <c r="M747" s="5">
        <v>579</v>
      </c>
    </row>
    <row r="748" spans="1:13" x14ac:dyDescent="0.15">
      <c r="A748" s="2">
        <v>45938</v>
      </c>
      <c r="B748" s="3">
        <f t="shared" si="35"/>
        <v>2026</v>
      </c>
      <c r="C748" t="str">
        <f t="shared" si="33"/>
        <v>2025-2026</v>
      </c>
      <c r="D748" t="s">
        <v>160</v>
      </c>
      <c r="E748" t="s">
        <v>34</v>
      </c>
      <c r="F748" t="str">
        <f t="shared" si="34"/>
        <v>New South Wales</v>
      </c>
      <c r="G748" t="s">
        <v>10</v>
      </c>
      <c r="H748">
        <v>2560</v>
      </c>
      <c r="I748" t="s">
        <v>11</v>
      </c>
      <c r="J748" t="s">
        <v>121</v>
      </c>
      <c r="K748" t="s">
        <v>153</v>
      </c>
      <c r="L748" t="s">
        <v>143</v>
      </c>
      <c r="M748" s="5">
        <v>784</v>
      </c>
    </row>
    <row r="749" spans="1:13" x14ac:dyDescent="0.15">
      <c r="A749" s="2">
        <v>45359</v>
      </c>
      <c r="B749" s="3">
        <f t="shared" si="35"/>
        <v>2024</v>
      </c>
      <c r="C749" t="str">
        <f t="shared" si="33"/>
        <v>2023-2024</v>
      </c>
      <c r="D749" t="s">
        <v>160</v>
      </c>
      <c r="E749" t="s">
        <v>69</v>
      </c>
      <c r="F749" t="str">
        <f t="shared" si="34"/>
        <v>Victoria</v>
      </c>
      <c r="G749" t="s">
        <v>26</v>
      </c>
      <c r="H749">
        <v>3148</v>
      </c>
      <c r="I749" t="s">
        <v>11</v>
      </c>
      <c r="J749" t="s">
        <v>125</v>
      </c>
      <c r="K749" t="s">
        <v>153</v>
      </c>
      <c r="L749" t="s">
        <v>143</v>
      </c>
      <c r="M749" s="5">
        <v>120</v>
      </c>
    </row>
    <row r="750" spans="1:13" x14ac:dyDescent="0.15">
      <c r="A750" s="2">
        <v>45874</v>
      </c>
      <c r="B750" s="3">
        <f t="shared" si="35"/>
        <v>2026</v>
      </c>
      <c r="C750" t="str">
        <f t="shared" si="33"/>
        <v>2025-2026</v>
      </c>
      <c r="D750" t="s">
        <v>160</v>
      </c>
      <c r="E750" t="s">
        <v>104</v>
      </c>
      <c r="F750" t="str">
        <f t="shared" si="34"/>
        <v>Victoria</v>
      </c>
      <c r="G750" t="s">
        <v>26</v>
      </c>
      <c r="H750">
        <v>3175</v>
      </c>
      <c r="I750" t="s">
        <v>11</v>
      </c>
      <c r="J750" t="s">
        <v>125</v>
      </c>
      <c r="K750" t="s">
        <v>152</v>
      </c>
      <c r="L750" t="s">
        <v>142</v>
      </c>
      <c r="M750" s="5">
        <v>703</v>
      </c>
    </row>
    <row r="751" spans="1:13" x14ac:dyDescent="0.15">
      <c r="A751" s="2">
        <v>45692</v>
      </c>
      <c r="B751" s="3">
        <f t="shared" si="35"/>
        <v>2025</v>
      </c>
      <c r="C751" t="str">
        <f t="shared" si="33"/>
        <v>2024-2025</v>
      </c>
      <c r="D751" t="s">
        <v>161</v>
      </c>
      <c r="E751" t="s">
        <v>39</v>
      </c>
      <c r="F751" t="str">
        <f t="shared" si="34"/>
        <v>New South Wales</v>
      </c>
      <c r="G751" t="s">
        <v>10</v>
      </c>
      <c r="H751">
        <v>2541</v>
      </c>
      <c r="I751" t="s">
        <v>11</v>
      </c>
      <c r="J751" t="s">
        <v>121</v>
      </c>
      <c r="K751" t="s">
        <v>156</v>
      </c>
      <c r="L751" t="s">
        <v>146</v>
      </c>
      <c r="M751" s="5">
        <v>717</v>
      </c>
    </row>
    <row r="752" spans="1:13" x14ac:dyDescent="0.15">
      <c r="A752" s="2">
        <v>45399</v>
      </c>
      <c r="B752" s="3">
        <f t="shared" si="35"/>
        <v>2024</v>
      </c>
      <c r="C752" t="str">
        <f t="shared" si="33"/>
        <v>2023-2024</v>
      </c>
      <c r="D752" t="s">
        <v>160</v>
      </c>
      <c r="E752" t="s">
        <v>36</v>
      </c>
      <c r="F752" t="str">
        <f t="shared" si="34"/>
        <v>New South Wales</v>
      </c>
      <c r="G752" t="s">
        <v>10</v>
      </c>
      <c r="H752">
        <v>2539</v>
      </c>
      <c r="I752" t="s">
        <v>11</v>
      </c>
      <c r="J752" t="s">
        <v>121</v>
      </c>
      <c r="K752" t="s">
        <v>155</v>
      </c>
      <c r="L752" t="s">
        <v>145</v>
      </c>
      <c r="M752" s="5">
        <v>796</v>
      </c>
    </row>
    <row r="753" spans="1:13" x14ac:dyDescent="0.15">
      <c r="A753" s="2">
        <v>45611</v>
      </c>
      <c r="B753" s="3">
        <f t="shared" si="35"/>
        <v>2025</v>
      </c>
      <c r="C753" t="str">
        <f t="shared" si="33"/>
        <v>2024-2025</v>
      </c>
      <c r="D753" t="s">
        <v>160</v>
      </c>
      <c r="E753" t="s">
        <v>30</v>
      </c>
      <c r="F753" t="str">
        <f t="shared" si="34"/>
        <v>Victoria</v>
      </c>
      <c r="G753" t="s">
        <v>26</v>
      </c>
      <c r="H753">
        <v>3030</v>
      </c>
      <c r="I753" t="s">
        <v>11</v>
      </c>
      <c r="J753" t="s">
        <v>126</v>
      </c>
      <c r="K753" t="s">
        <v>155</v>
      </c>
      <c r="L753" t="s">
        <v>145</v>
      </c>
      <c r="M753" s="5">
        <v>66</v>
      </c>
    </row>
    <row r="754" spans="1:13" x14ac:dyDescent="0.15">
      <c r="A754" s="2">
        <v>45355</v>
      </c>
      <c r="B754" s="3">
        <f t="shared" si="35"/>
        <v>2024</v>
      </c>
      <c r="C754" t="str">
        <f t="shared" si="33"/>
        <v>2023-2024</v>
      </c>
      <c r="D754" t="s">
        <v>160</v>
      </c>
      <c r="E754" t="s">
        <v>104</v>
      </c>
      <c r="F754" t="str">
        <f t="shared" si="34"/>
        <v>Victoria</v>
      </c>
      <c r="G754" t="s">
        <v>26</v>
      </c>
      <c r="H754">
        <v>3175</v>
      </c>
      <c r="I754" t="s">
        <v>11</v>
      </c>
      <c r="J754" t="s">
        <v>125</v>
      </c>
      <c r="K754" t="s">
        <v>151</v>
      </c>
      <c r="L754" t="s">
        <v>141</v>
      </c>
      <c r="M754" s="5">
        <v>676</v>
      </c>
    </row>
    <row r="755" spans="1:13" x14ac:dyDescent="0.15">
      <c r="A755" s="2">
        <v>46005</v>
      </c>
      <c r="B755" s="3">
        <f t="shared" si="35"/>
        <v>2026</v>
      </c>
      <c r="C755" t="str">
        <f t="shared" si="33"/>
        <v>2025-2026</v>
      </c>
      <c r="D755" t="s">
        <v>161</v>
      </c>
      <c r="E755" t="s">
        <v>82</v>
      </c>
      <c r="F755" t="str">
        <f t="shared" si="34"/>
        <v>Queensland</v>
      </c>
      <c r="G755" t="s">
        <v>19</v>
      </c>
      <c r="H755">
        <v>4215</v>
      </c>
      <c r="I755" t="s">
        <v>11</v>
      </c>
      <c r="J755" t="s">
        <v>122</v>
      </c>
      <c r="K755" t="s">
        <v>152</v>
      </c>
      <c r="L755" t="s">
        <v>142</v>
      </c>
      <c r="M755" s="5">
        <v>758</v>
      </c>
    </row>
    <row r="756" spans="1:13" x14ac:dyDescent="0.15">
      <c r="A756" s="2">
        <v>45904</v>
      </c>
      <c r="B756" s="3">
        <f t="shared" si="35"/>
        <v>2026</v>
      </c>
      <c r="C756" t="str">
        <f t="shared" si="33"/>
        <v>2025-2026</v>
      </c>
      <c r="D756" t="s">
        <v>161</v>
      </c>
      <c r="E756" t="s">
        <v>27</v>
      </c>
      <c r="F756" t="str">
        <f t="shared" si="34"/>
        <v>Western Australia</v>
      </c>
      <c r="G756" t="s">
        <v>28</v>
      </c>
      <c r="H756">
        <v>6030</v>
      </c>
      <c r="I756" t="s">
        <v>11</v>
      </c>
      <c r="J756" t="s">
        <v>119</v>
      </c>
      <c r="K756" t="s">
        <v>155</v>
      </c>
      <c r="L756" t="s">
        <v>145</v>
      </c>
      <c r="M756" s="5">
        <v>331</v>
      </c>
    </row>
    <row r="757" spans="1:13" x14ac:dyDescent="0.15">
      <c r="A757" s="2">
        <v>45942</v>
      </c>
      <c r="B757" s="3">
        <f t="shared" si="35"/>
        <v>2026</v>
      </c>
      <c r="C757" t="str">
        <f t="shared" si="33"/>
        <v>2025-2026</v>
      </c>
      <c r="D757" t="s">
        <v>160</v>
      </c>
      <c r="E757" t="s">
        <v>44</v>
      </c>
      <c r="F757" t="str">
        <f t="shared" si="34"/>
        <v>Western Australia</v>
      </c>
      <c r="G757" t="s">
        <v>28</v>
      </c>
      <c r="H757">
        <v>6010</v>
      </c>
      <c r="I757" t="s">
        <v>11</v>
      </c>
      <c r="J757" t="s">
        <v>119</v>
      </c>
      <c r="K757" t="s">
        <v>157</v>
      </c>
      <c r="L757" t="s">
        <v>147</v>
      </c>
      <c r="M757" s="5">
        <v>582</v>
      </c>
    </row>
    <row r="758" spans="1:13" x14ac:dyDescent="0.15">
      <c r="A758" s="2">
        <v>45757</v>
      </c>
      <c r="B758" s="3">
        <f t="shared" si="35"/>
        <v>2025</v>
      </c>
      <c r="C758" t="str">
        <f t="shared" si="33"/>
        <v>2024-2025</v>
      </c>
      <c r="D758" t="s">
        <v>160</v>
      </c>
      <c r="E758" t="s">
        <v>101</v>
      </c>
      <c r="F758" t="str">
        <f t="shared" si="34"/>
        <v>Queensland</v>
      </c>
      <c r="G758" t="s">
        <v>19</v>
      </c>
      <c r="H758">
        <v>4305</v>
      </c>
      <c r="I758" t="s">
        <v>11</v>
      </c>
      <c r="J758" t="s">
        <v>122</v>
      </c>
      <c r="K758" t="s">
        <v>152</v>
      </c>
      <c r="L758" t="s">
        <v>142</v>
      </c>
      <c r="M758" s="5">
        <v>369</v>
      </c>
    </row>
    <row r="759" spans="1:13" x14ac:dyDescent="0.15">
      <c r="A759" s="2">
        <v>45342</v>
      </c>
      <c r="B759" s="3">
        <f t="shared" si="35"/>
        <v>2024</v>
      </c>
      <c r="C759" t="str">
        <f t="shared" si="33"/>
        <v>2023-2024</v>
      </c>
      <c r="D759" t="s">
        <v>160</v>
      </c>
      <c r="E759" t="s">
        <v>104</v>
      </c>
      <c r="F759" t="str">
        <f t="shared" si="34"/>
        <v>Victoria</v>
      </c>
      <c r="G759" t="s">
        <v>26</v>
      </c>
      <c r="H759">
        <v>3175</v>
      </c>
      <c r="I759" t="s">
        <v>11</v>
      </c>
      <c r="J759" t="s">
        <v>125</v>
      </c>
      <c r="K759" t="s">
        <v>153</v>
      </c>
      <c r="L759" t="s">
        <v>143</v>
      </c>
      <c r="M759" s="5">
        <v>529</v>
      </c>
    </row>
    <row r="760" spans="1:13" x14ac:dyDescent="0.15">
      <c r="A760" s="2">
        <v>45816</v>
      </c>
      <c r="B760" s="3">
        <f t="shared" si="35"/>
        <v>2025</v>
      </c>
      <c r="C760" t="str">
        <f t="shared" si="33"/>
        <v>2024-2025</v>
      </c>
      <c r="D760" t="s">
        <v>160</v>
      </c>
      <c r="E760" t="s">
        <v>47</v>
      </c>
      <c r="F760" t="str">
        <f t="shared" si="34"/>
        <v>Victoria</v>
      </c>
      <c r="G760" t="s">
        <v>26</v>
      </c>
      <c r="H760">
        <v>3630</v>
      </c>
      <c r="I760" t="s">
        <v>11</v>
      </c>
      <c r="J760" t="s">
        <v>135</v>
      </c>
      <c r="K760" t="s">
        <v>154</v>
      </c>
      <c r="L760" t="s">
        <v>144</v>
      </c>
      <c r="M760" s="5">
        <v>80</v>
      </c>
    </row>
    <row r="761" spans="1:13" x14ac:dyDescent="0.15">
      <c r="A761" s="2">
        <v>45316</v>
      </c>
      <c r="B761" s="3">
        <f t="shared" si="35"/>
        <v>2024</v>
      </c>
      <c r="C761" t="str">
        <f t="shared" si="33"/>
        <v>2023-2024</v>
      </c>
      <c r="D761" t="s">
        <v>160</v>
      </c>
      <c r="E761" t="s">
        <v>34</v>
      </c>
      <c r="F761" t="str">
        <f t="shared" si="34"/>
        <v>New South Wales</v>
      </c>
      <c r="G761" t="s">
        <v>10</v>
      </c>
      <c r="H761">
        <v>2560</v>
      </c>
      <c r="I761" t="s">
        <v>11</v>
      </c>
      <c r="J761" t="s">
        <v>121</v>
      </c>
      <c r="K761" t="s">
        <v>150</v>
      </c>
      <c r="L761" t="s">
        <v>140</v>
      </c>
      <c r="M761" s="5">
        <v>548</v>
      </c>
    </row>
    <row r="762" spans="1:13" x14ac:dyDescent="0.15">
      <c r="A762" s="2">
        <v>45968</v>
      </c>
      <c r="B762" s="3">
        <f t="shared" si="35"/>
        <v>2026</v>
      </c>
      <c r="C762" t="str">
        <f t="shared" si="33"/>
        <v>2025-2026</v>
      </c>
      <c r="D762" t="s">
        <v>160</v>
      </c>
      <c r="E762" t="s">
        <v>20</v>
      </c>
      <c r="F762" t="str">
        <f t="shared" si="34"/>
        <v>South Australia</v>
      </c>
      <c r="G762" t="s">
        <v>17</v>
      </c>
      <c r="H762">
        <v>5607</v>
      </c>
      <c r="I762" t="s">
        <v>11</v>
      </c>
      <c r="J762" t="s">
        <v>137</v>
      </c>
      <c r="K762" t="s">
        <v>152</v>
      </c>
      <c r="L762" t="s">
        <v>142</v>
      </c>
      <c r="M762" s="5">
        <v>389</v>
      </c>
    </row>
    <row r="763" spans="1:13" x14ac:dyDescent="0.15">
      <c r="A763" s="2">
        <v>45963</v>
      </c>
      <c r="B763" s="3">
        <f t="shared" si="35"/>
        <v>2026</v>
      </c>
      <c r="C763" t="str">
        <f t="shared" si="33"/>
        <v>2025-2026</v>
      </c>
      <c r="D763" t="s">
        <v>161</v>
      </c>
      <c r="E763" t="s">
        <v>12</v>
      </c>
      <c r="F763" t="str">
        <f t="shared" si="34"/>
        <v>New South Wales</v>
      </c>
      <c r="G763" t="s">
        <v>10</v>
      </c>
      <c r="H763">
        <v>2795</v>
      </c>
      <c r="I763" t="s">
        <v>11</v>
      </c>
      <c r="J763" t="s">
        <v>130</v>
      </c>
      <c r="K763" t="s">
        <v>153</v>
      </c>
      <c r="L763" t="s">
        <v>143</v>
      </c>
      <c r="M763" s="5">
        <v>280</v>
      </c>
    </row>
    <row r="764" spans="1:13" x14ac:dyDescent="0.15">
      <c r="A764" s="2">
        <v>45850</v>
      </c>
      <c r="B764" s="3">
        <f t="shared" si="35"/>
        <v>2026</v>
      </c>
      <c r="C764" t="str">
        <f t="shared" si="33"/>
        <v>2025-2026</v>
      </c>
      <c r="D764" t="s">
        <v>160</v>
      </c>
      <c r="E764" t="s">
        <v>23</v>
      </c>
      <c r="F764" t="str">
        <f t="shared" si="34"/>
        <v>New South Wales</v>
      </c>
      <c r="G764" t="s">
        <v>10</v>
      </c>
      <c r="H764">
        <v>2830</v>
      </c>
      <c r="I764" t="s">
        <v>11</v>
      </c>
      <c r="J764" t="s">
        <v>130</v>
      </c>
      <c r="K764" t="s">
        <v>155</v>
      </c>
      <c r="L764" t="s">
        <v>145</v>
      </c>
      <c r="M764" s="5">
        <v>646</v>
      </c>
    </row>
    <row r="765" spans="1:13" x14ac:dyDescent="0.15">
      <c r="A765" s="2">
        <v>45766</v>
      </c>
      <c r="B765" s="3">
        <f t="shared" si="35"/>
        <v>2025</v>
      </c>
      <c r="C765" t="str">
        <f t="shared" si="33"/>
        <v>2024-2025</v>
      </c>
      <c r="D765" t="s">
        <v>161</v>
      </c>
      <c r="E765" t="s">
        <v>27</v>
      </c>
      <c r="F765" t="str">
        <f t="shared" si="34"/>
        <v>Western Australia</v>
      </c>
      <c r="G765" t="s">
        <v>28</v>
      </c>
      <c r="H765">
        <v>6030</v>
      </c>
      <c r="I765" t="s">
        <v>11</v>
      </c>
      <c r="J765" t="s">
        <v>119</v>
      </c>
      <c r="K765" t="s">
        <v>156</v>
      </c>
      <c r="L765" t="s">
        <v>146</v>
      </c>
      <c r="M765" s="5">
        <v>754</v>
      </c>
    </row>
    <row r="766" spans="1:13" x14ac:dyDescent="0.15">
      <c r="A766" s="2">
        <v>45455</v>
      </c>
      <c r="B766" s="3">
        <f t="shared" si="35"/>
        <v>2024</v>
      </c>
      <c r="C766" t="str">
        <f t="shared" si="33"/>
        <v>2023-2024</v>
      </c>
      <c r="D766" t="s">
        <v>161</v>
      </c>
      <c r="E766" t="s">
        <v>37</v>
      </c>
      <c r="F766" t="str">
        <f t="shared" si="34"/>
        <v>Victoria</v>
      </c>
      <c r="G766" t="s">
        <v>26</v>
      </c>
      <c r="H766">
        <v>3134</v>
      </c>
      <c r="I766" t="s">
        <v>11</v>
      </c>
      <c r="J766" t="s">
        <v>125</v>
      </c>
      <c r="K766" t="s">
        <v>155</v>
      </c>
      <c r="L766" t="s">
        <v>145</v>
      </c>
      <c r="M766" s="5">
        <v>117</v>
      </c>
    </row>
    <row r="767" spans="1:13" x14ac:dyDescent="0.15">
      <c r="A767" s="2">
        <v>45559</v>
      </c>
      <c r="B767" s="3">
        <f t="shared" si="35"/>
        <v>2025</v>
      </c>
      <c r="C767" t="str">
        <f t="shared" si="33"/>
        <v>2024-2025</v>
      </c>
      <c r="D767" t="s">
        <v>160</v>
      </c>
      <c r="E767" t="s">
        <v>41</v>
      </c>
      <c r="F767" t="str">
        <f t="shared" si="34"/>
        <v>New South Wales</v>
      </c>
      <c r="G767" t="s">
        <v>10</v>
      </c>
      <c r="H767">
        <v>2478</v>
      </c>
      <c r="I767" t="s">
        <v>11</v>
      </c>
      <c r="J767" t="s">
        <v>120</v>
      </c>
      <c r="K767" t="s">
        <v>157</v>
      </c>
      <c r="L767" t="s">
        <v>147</v>
      </c>
      <c r="M767" s="5">
        <v>404</v>
      </c>
    </row>
    <row r="768" spans="1:13" x14ac:dyDescent="0.15">
      <c r="A768" s="2">
        <v>45904</v>
      </c>
      <c r="B768" s="3">
        <f t="shared" si="35"/>
        <v>2026</v>
      </c>
      <c r="C768" t="str">
        <f t="shared" si="33"/>
        <v>2025-2026</v>
      </c>
      <c r="D768" t="s">
        <v>160</v>
      </c>
      <c r="E768" t="s">
        <v>63</v>
      </c>
      <c r="F768" t="str">
        <f t="shared" si="34"/>
        <v>Queensland</v>
      </c>
      <c r="G768" t="s">
        <v>19</v>
      </c>
      <c r="H768">
        <v>4068</v>
      </c>
      <c r="I768" t="s">
        <v>11</v>
      </c>
      <c r="J768" t="s">
        <v>129</v>
      </c>
      <c r="K768" t="s">
        <v>151</v>
      </c>
      <c r="L768" t="s">
        <v>141</v>
      </c>
      <c r="M768" s="5">
        <v>603</v>
      </c>
    </row>
    <row r="769" spans="1:13" x14ac:dyDescent="0.15">
      <c r="A769" s="2">
        <v>45708</v>
      </c>
      <c r="B769" s="3">
        <f t="shared" si="35"/>
        <v>2025</v>
      </c>
      <c r="C769" t="str">
        <f t="shared" si="33"/>
        <v>2024-2025</v>
      </c>
      <c r="D769" t="s">
        <v>160</v>
      </c>
      <c r="E769" t="s">
        <v>22</v>
      </c>
      <c r="F769" t="str">
        <f t="shared" si="34"/>
        <v>New South Wales</v>
      </c>
      <c r="G769" t="s">
        <v>10</v>
      </c>
      <c r="H769">
        <v>2116</v>
      </c>
      <c r="I769" t="s">
        <v>11</v>
      </c>
      <c r="J769" t="s">
        <v>123</v>
      </c>
      <c r="K769" t="s">
        <v>155</v>
      </c>
      <c r="L769" t="s">
        <v>145</v>
      </c>
      <c r="M769" s="5">
        <v>435</v>
      </c>
    </row>
    <row r="770" spans="1:13" x14ac:dyDescent="0.15">
      <c r="A770" s="2">
        <v>45918</v>
      </c>
      <c r="B770" s="3">
        <f t="shared" si="35"/>
        <v>2026</v>
      </c>
      <c r="C770" t="str">
        <f t="shared" ref="C770:C833" si="36">IF(MONTH(A770) &gt;= 7, YEAR(A770) &amp; "-" &amp; YEAR(A770) + 1, YEAR(A770) - 1 &amp; "-" &amp; YEAR(A770))</f>
        <v>2025-2026</v>
      </c>
      <c r="D770" t="s">
        <v>160</v>
      </c>
      <c r="E770" t="s">
        <v>44</v>
      </c>
      <c r="F770" t="str">
        <f t="shared" ref="F770:F833" si="37">IF(G770="WA","Western Australia",
IF(G770="NSW","New South Wales",
IF(G770="QLD","Queensland",
IF(G770="VIC","Victoria",
IF(G770="TAS","Tasmania",
IF(G770="SA","South Australia",
IF(G770="NT","Northern Territory",
IF(G770="ACT","Australian Capital Territory",G770))))))))</f>
        <v>Western Australia</v>
      </c>
      <c r="G770" t="s">
        <v>28</v>
      </c>
      <c r="H770">
        <v>6010</v>
      </c>
      <c r="I770" t="s">
        <v>11</v>
      </c>
      <c r="J770" t="s">
        <v>119</v>
      </c>
      <c r="K770" t="s">
        <v>153</v>
      </c>
      <c r="L770" t="s">
        <v>143</v>
      </c>
      <c r="M770" s="5">
        <v>320</v>
      </c>
    </row>
    <row r="771" spans="1:13" x14ac:dyDescent="0.15">
      <c r="A771" s="2">
        <v>45349</v>
      </c>
      <c r="B771" s="3">
        <f t="shared" ref="B771:B834" si="38">IF(MONTH(A771)&gt;=7,YEAR(A771)+1,YEAR(A771))</f>
        <v>2024</v>
      </c>
      <c r="C771" t="str">
        <f t="shared" si="36"/>
        <v>2023-2024</v>
      </c>
      <c r="D771" t="s">
        <v>160</v>
      </c>
      <c r="E771" t="s">
        <v>49</v>
      </c>
      <c r="F771" t="str">
        <f t="shared" si="37"/>
        <v>New South Wales</v>
      </c>
      <c r="G771" t="s">
        <v>10</v>
      </c>
      <c r="H771">
        <v>2350</v>
      </c>
      <c r="I771" t="s">
        <v>11</v>
      </c>
      <c r="J771" t="s">
        <v>120</v>
      </c>
      <c r="K771" t="s">
        <v>153</v>
      </c>
      <c r="L771" t="s">
        <v>143</v>
      </c>
      <c r="M771" s="5">
        <v>458</v>
      </c>
    </row>
    <row r="772" spans="1:13" x14ac:dyDescent="0.15">
      <c r="A772" s="2">
        <v>46005</v>
      </c>
      <c r="B772" s="3">
        <f t="shared" si="38"/>
        <v>2026</v>
      </c>
      <c r="C772" t="str">
        <f t="shared" si="36"/>
        <v>2025-2026</v>
      </c>
      <c r="D772" t="s">
        <v>160</v>
      </c>
      <c r="E772" t="s">
        <v>18</v>
      </c>
      <c r="F772" t="str">
        <f t="shared" si="37"/>
        <v>Queensland</v>
      </c>
      <c r="G772" t="s">
        <v>19</v>
      </c>
      <c r="H772">
        <v>4802</v>
      </c>
      <c r="I772" t="s">
        <v>11</v>
      </c>
      <c r="J772" t="s">
        <v>131</v>
      </c>
      <c r="K772" t="s">
        <v>152</v>
      </c>
      <c r="L772" t="s">
        <v>142</v>
      </c>
      <c r="M772" s="5">
        <v>332</v>
      </c>
    </row>
    <row r="773" spans="1:13" x14ac:dyDescent="0.15">
      <c r="A773" s="2">
        <v>45552</v>
      </c>
      <c r="B773" s="3">
        <f t="shared" si="38"/>
        <v>2025</v>
      </c>
      <c r="C773" t="str">
        <f t="shared" si="36"/>
        <v>2024-2025</v>
      </c>
      <c r="D773" t="s">
        <v>161</v>
      </c>
      <c r="E773" t="s">
        <v>67</v>
      </c>
      <c r="F773" t="str">
        <f t="shared" si="37"/>
        <v>Tasmania</v>
      </c>
      <c r="G773" t="s">
        <v>43</v>
      </c>
      <c r="H773">
        <v>7250</v>
      </c>
      <c r="I773" t="s">
        <v>11</v>
      </c>
      <c r="J773" t="s">
        <v>128</v>
      </c>
      <c r="K773" t="s">
        <v>150</v>
      </c>
      <c r="L773" t="s">
        <v>140</v>
      </c>
      <c r="M773" s="5">
        <v>427</v>
      </c>
    </row>
    <row r="774" spans="1:13" x14ac:dyDescent="0.15">
      <c r="A774" s="2">
        <v>45399</v>
      </c>
      <c r="B774" s="3">
        <f t="shared" si="38"/>
        <v>2024</v>
      </c>
      <c r="C774" t="str">
        <f t="shared" si="36"/>
        <v>2023-2024</v>
      </c>
      <c r="D774" t="s">
        <v>161</v>
      </c>
      <c r="E774" t="s">
        <v>113</v>
      </c>
      <c r="F774" t="str">
        <f t="shared" si="37"/>
        <v>New South Wales</v>
      </c>
      <c r="G774" t="s">
        <v>10</v>
      </c>
      <c r="H774">
        <v>2101</v>
      </c>
      <c r="I774" t="s">
        <v>11</v>
      </c>
      <c r="J774" t="s">
        <v>123</v>
      </c>
      <c r="K774" t="s">
        <v>154</v>
      </c>
      <c r="L774" t="s">
        <v>144</v>
      </c>
      <c r="M774" s="5">
        <v>110</v>
      </c>
    </row>
    <row r="775" spans="1:13" x14ac:dyDescent="0.15">
      <c r="A775" s="2">
        <v>45834</v>
      </c>
      <c r="B775" s="3">
        <f t="shared" si="38"/>
        <v>2025</v>
      </c>
      <c r="C775" t="str">
        <f t="shared" si="36"/>
        <v>2024-2025</v>
      </c>
      <c r="D775" t="s">
        <v>160</v>
      </c>
      <c r="E775" t="s">
        <v>91</v>
      </c>
      <c r="F775" t="str">
        <f t="shared" si="37"/>
        <v>Western Australia</v>
      </c>
      <c r="G775" t="s">
        <v>28</v>
      </c>
      <c r="H775">
        <v>6109</v>
      </c>
      <c r="I775" t="s">
        <v>11</v>
      </c>
      <c r="J775" t="s">
        <v>133</v>
      </c>
      <c r="K775" t="s">
        <v>152</v>
      </c>
      <c r="L775" t="s">
        <v>142</v>
      </c>
      <c r="M775" s="5">
        <v>731</v>
      </c>
    </row>
    <row r="776" spans="1:13" x14ac:dyDescent="0.15">
      <c r="A776" s="2">
        <v>45868</v>
      </c>
      <c r="B776" s="3">
        <f t="shared" si="38"/>
        <v>2026</v>
      </c>
      <c r="C776" t="str">
        <f t="shared" si="36"/>
        <v>2025-2026</v>
      </c>
      <c r="D776" t="s">
        <v>161</v>
      </c>
      <c r="E776" t="s">
        <v>83</v>
      </c>
      <c r="F776" t="str">
        <f t="shared" si="37"/>
        <v>Victoria</v>
      </c>
      <c r="G776" t="s">
        <v>26</v>
      </c>
      <c r="H776">
        <v>3551</v>
      </c>
      <c r="I776" t="s">
        <v>11</v>
      </c>
      <c r="J776" t="s">
        <v>127</v>
      </c>
      <c r="K776" t="s">
        <v>156</v>
      </c>
      <c r="L776" t="s">
        <v>146</v>
      </c>
      <c r="M776" s="5">
        <v>757</v>
      </c>
    </row>
    <row r="777" spans="1:13" x14ac:dyDescent="0.15">
      <c r="A777" s="2">
        <v>45532</v>
      </c>
      <c r="B777" s="3">
        <f t="shared" si="38"/>
        <v>2025</v>
      </c>
      <c r="C777" t="str">
        <f t="shared" si="36"/>
        <v>2024-2025</v>
      </c>
      <c r="D777" t="s">
        <v>160</v>
      </c>
      <c r="E777" t="s">
        <v>91</v>
      </c>
      <c r="F777" t="str">
        <f t="shared" si="37"/>
        <v>Western Australia</v>
      </c>
      <c r="G777" t="s">
        <v>28</v>
      </c>
      <c r="H777">
        <v>6109</v>
      </c>
      <c r="I777" t="s">
        <v>11</v>
      </c>
      <c r="J777" t="s">
        <v>133</v>
      </c>
      <c r="K777" t="s">
        <v>156</v>
      </c>
      <c r="L777" t="s">
        <v>146</v>
      </c>
      <c r="M777" s="5">
        <v>461</v>
      </c>
    </row>
    <row r="778" spans="1:13" x14ac:dyDescent="0.15">
      <c r="A778" s="2">
        <v>45981</v>
      </c>
      <c r="B778" s="3">
        <f t="shared" si="38"/>
        <v>2026</v>
      </c>
      <c r="C778" t="str">
        <f t="shared" si="36"/>
        <v>2025-2026</v>
      </c>
      <c r="D778" t="s">
        <v>160</v>
      </c>
      <c r="E778" t="s">
        <v>49</v>
      </c>
      <c r="F778" t="str">
        <f t="shared" si="37"/>
        <v>New South Wales</v>
      </c>
      <c r="G778" t="s">
        <v>10</v>
      </c>
      <c r="H778">
        <v>2350</v>
      </c>
      <c r="I778" t="s">
        <v>11</v>
      </c>
      <c r="J778" t="s">
        <v>120</v>
      </c>
      <c r="K778" t="s">
        <v>158</v>
      </c>
      <c r="L778" t="s">
        <v>148</v>
      </c>
      <c r="M778" s="5">
        <v>230</v>
      </c>
    </row>
    <row r="779" spans="1:13" x14ac:dyDescent="0.15">
      <c r="A779" s="2">
        <v>45330</v>
      </c>
      <c r="B779" s="3">
        <f t="shared" si="38"/>
        <v>2024</v>
      </c>
      <c r="C779" t="str">
        <f t="shared" si="36"/>
        <v>2023-2024</v>
      </c>
      <c r="D779" t="s">
        <v>160</v>
      </c>
      <c r="E779" t="s">
        <v>87</v>
      </c>
      <c r="F779" t="str">
        <f t="shared" si="37"/>
        <v>New South Wales</v>
      </c>
      <c r="G779" t="s">
        <v>10</v>
      </c>
      <c r="H779">
        <v>2158</v>
      </c>
      <c r="I779" t="s">
        <v>11</v>
      </c>
      <c r="J779" t="s">
        <v>123</v>
      </c>
      <c r="K779" t="s">
        <v>156</v>
      </c>
      <c r="L779" t="s">
        <v>146</v>
      </c>
      <c r="M779" s="5">
        <v>383</v>
      </c>
    </row>
    <row r="780" spans="1:13" x14ac:dyDescent="0.15">
      <c r="A780" s="2">
        <v>45379</v>
      </c>
      <c r="B780" s="3">
        <f t="shared" si="38"/>
        <v>2024</v>
      </c>
      <c r="C780" t="str">
        <f t="shared" si="36"/>
        <v>2023-2024</v>
      </c>
      <c r="D780" t="s">
        <v>160</v>
      </c>
      <c r="E780" t="s">
        <v>80</v>
      </c>
      <c r="F780" t="str">
        <f t="shared" si="37"/>
        <v>New South Wales</v>
      </c>
      <c r="G780" t="s">
        <v>10</v>
      </c>
      <c r="H780">
        <v>2120</v>
      </c>
      <c r="I780" t="s">
        <v>11</v>
      </c>
      <c r="J780" t="s">
        <v>123</v>
      </c>
      <c r="K780" t="s">
        <v>156</v>
      </c>
      <c r="L780" t="s">
        <v>146</v>
      </c>
      <c r="M780" s="5">
        <v>778</v>
      </c>
    </row>
    <row r="781" spans="1:13" x14ac:dyDescent="0.15">
      <c r="A781" s="2">
        <v>45297</v>
      </c>
      <c r="B781" s="3">
        <f t="shared" si="38"/>
        <v>2024</v>
      </c>
      <c r="C781" t="str">
        <f t="shared" si="36"/>
        <v>2023-2024</v>
      </c>
      <c r="D781" t="s">
        <v>160</v>
      </c>
      <c r="E781" t="s">
        <v>35</v>
      </c>
      <c r="F781" t="str">
        <f t="shared" si="37"/>
        <v>Victoria</v>
      </c>
      <c r="G781" t="s">
        <v>26</v>
      </c>
      <c r="H781">
        <v>3280</v>
      </c>
      <c r="I781" t="s">
        <v>11</v>
      </c>
      <c r="J781" t="s">
        <v>127</v>
      </c>
      <c r="K781" t="s">
        <v>152</v>
      </c>
      <c r="L781" t="s">
        <v>142</v>
      </c>
      <c r="M781" s="5">
        <v>110</v>
      </c>
    </row>
    <row r="782" spans="1:13" x14ac:dyDescent="0.15">
      <c r="A782" s="2">
        <v>45803</v>
      </c>
      <c r="B782" s="3">
        <f t="shared" si="38"/>
        <v>2025</v>
      </c>
      <c r="C782" t="str">
        <f t="shared" si="36"/>
        <v>2024-2025</v>
      </c>
      <c r="D782" t="s">
        <v>160</v>
      </c>
      <c r="E782" t="s">
        <v>50</v>
      </c>
      <c r="F782" t="str">
        <f t="shared" si="37"/>
        <v>Australian Capital Territory</v>
      </c>
      <c r="G782" t="s">
        <v>51</v>
      </c>
      <c r="H782">
        <v>2617</v>
      </c>
      <c r="I782" t="s">
        <v>11</v>
      </c>
      <c r="J782" t="s">
        <v>121</v>
      </c>
      <c r="K782" t="s">
        <v>158</v>
      </c>
      <c r="L782" t="s">
        <v>148</v>
      </c>
      <c r="M782" s="5">
        <v>714</v>
      </c>
    </row>
    <row r="783" spans="1:13" x14ac:dyDescent="0.15">
      <c r="A783" s="2">
        <v>45904</v>
      </c>
      <c r="B783" s="3">
        <f t="shared" si="38"/>
        <v>2026</v>
      </c>
      <c r="C783" t="str">
        <f t="shared" si="36"/>
        <v>2025-2026</v>
      </c>
      <c r="D783" t="s">
        <v>160</v>
      </c>
      <c r="E783" t="s">
        <v>108</v>
      </c>
      <c r="F783" t="str">
        <f t="shared" si="37"/>
        <v>Tasmania</v>
      </c>
      <c r="G783" t="s">
        <v>43</v>
      </c>
      <c r="H783">
        <v>7320</v>
      </c>
      <c r="I783" t="s">
        <v>11</v>
      </c>
      <c r="J783" t="s">
        <v>128</v>
      </c>
      <c r="K783" t="s">
        <v>154</v>
      </c>
      <c r="L783" t="s">
        <v>144</v>
      </c>
      <c r="M783" s="5">
        <v>218</v>
      </c>
    </row>
    <row r="784" spans="1:13" x14ac:dyDescent="0.15">
      <c r="A784" s="2">
        <v>45366</v>
      </c>
      <c r="B784" s="3">
        <f t="shared" si="38"/>
        <v>2024</v>
      </c>
      <c r="C784" t="str">
        <f t="shared" si="36"/>
        <v>2023-2024</v>
      </c>
      <c r="D784" t="s">
        <v>161</v>
      </c>
      <c r="E784" t="s">
        <v>94</v>
      </c>
      <c r="F784" t="str">
        <f t="shared" si="37"/>
        <v>Queensland</v>
      </c>
      <c r="G784" t="s">
        <v>19</v>
      </c>
      <c r="H784">
        <v>4551</v>
      </c>
      <c r="I784" t="s">
        <v>11</v>
      </c>
      <c r="J784" t="s">
        <v>134</v>
      </c>
      <c r="K784" t="s">
        <v>156</v>
      </c>
      <c r="L784" t="s">
        <v>146</v>
      </c>
      <c r="M784" s="5">
        <v>336</v>
      </c>
    </row>
    <row r="785" spans="1:13" x14ac:dyDescent="0.15">
      <c r="A785" s="2">
        <v>45650</v>
      </c>
      <c r="B785" s="3">
        <f t="shared" si="38"/>
        <v>2025</v>
      </c>
      <c r="C785" t="str">
        <f t="shared" si="36"/>
        <v>2024-2025</v>
      </c>
      <c r="D785" t="s">
        <v>161</v>
      </c>
      <c r="E785" t="s">
        <v>69</v>
      </c>
      <c r="F785" t="str">
        <f t="shared" si="37"/>
        <v>Victoria</v>
      </c>
      <c r="G785" t="s">
        <v>26</v>
      </c>
      <c r="H785">
        <v>3148</v>
      </c>
      <c r="I785" t="s">
        <v>11</v>
      </c>
      <c r="J785" t="s">
        <v>125</v>
      </c>
      <c r="K785" t="s">
        <v>152</v>
      </c>
      <c r="L785" t="s">
        <v>142</v>
      </c>
      <c r="M785" s="5">
        <v>331</v>
      </c>
    </row>
    <row r="786" spans="1:13" x14ac:dyDescent="0.15">
      <c r="A786" s="2">
        <v>45854</v>
      </c>
      <c r="B786" s="3">
        <f t="shared" si="38"/>
        <v>2026</v>
      </c>
      <c r="C786" t="str">
        <f t="shared" si="36"/>
        <v>2025-2026</v>
      </c>
      <c r="D786" t="s">
        <v>160</v>
      </c>
      <c r="E786" t="s">
        <v>96</v>
      </c>
      <c r="F786" t="str">
        <f t="shared" si="37"/>
        <v>Western Australia</v>
      </c>
      <c r="G786" t="s">
        <v>28</v>
      </c>
      <c r="H786">
        <v>6027</v>
      </c>
      <c r="I786" t="s">
        <v>11</v>
      </c>
      <c r="J786" t="s">
        <v>119</v>
      </c>
      <c r="K786" t="s">
        <v>154</v>
      </c>
      <c r="L786" t="s">
        <v>144</v>
      </c>
      <c r="M786" s="5">
        <v>148</v>
      </c>
    </row>
    <row r="787" spans="1:13" x14ac:dyDescent="0.15">
      <c r="A787" s="2">
        <v>45721</v>
      </c>
      <c r="B787" s="3">
        <f t="shared" si="38"/>
        <v>2025</v>
      </c>
      <c r="C787" t="str">
        <f t="shared" si="36"/>
        <v>2024-2025</v>
      </c>
      <c r="D787" t="s">
        <v>161</v>
      </c>
      <c r="E787" t="s">
        <v>78</v>
      </c>
      <c r="F787" t="str">
        <f t="shared" si="37"/>
        <v>New South Wales</v>
      </c>
      <c r="G787" t="s">
        <v>10</v>
      </c>
      <c r="H787">
        <v>2480</v>
      </c>
      <c r="I787" t="s">
        <v>11</v>
      </c>
      <c r="J787" t="s">
        <v>120</v>
      </c>
      <c r="K787" t="s">
        <v>154</v>
      </c>
      <c r="L787" t="s">
        <v>144</v>
      </c>
      <c r="M787" s="5">
        <v>781</v>
      </c>
    </row>
    <row r="788" spans="1:13" x14ac:dyDescent="0.15">
      <c r="A788" s="2">
        <v>45441</v>
      </c>
      <c r="B788" s="3">
        <f t="shared" si="38"/>
        <v>2024</v>
      </c>
      <c r="C788" t="str">
        <f t="shared" si="36"/>
        <v>2023-2024</v>
      </c>
      <c r="D788" t="s">
        <v>161</v>
      </c>
      <c r="E788" t="s">
        <v>91</v>
      </c>
      <c r="F788" t="str">
        <f t="shared" si="37"/>
        <v>Western Australia</v>
      </c>
      <c r="G788" t="s">
        <v>28</v>
      </c>
      <c r="H788">
        <v>6109</v>
      </c>
      <c r="I788" t="s">
        <v>11</v>
      </c>
      <c r="J788" t="s">
        <v>133</v>
      </c>
      <c r="K788" t="s">
        <v>155</v>
      </c>
      <c r="L788" t="s">
        <v>145</v>
      </c>
      <c r="M788" s="5">
        <v>569</v>
      </c>
    </row>
    <row r="789" spans="1:13" x14ac:dyDescent="0.15">
      <c r="A789" s="2">
        <v>45776</v>
      </c>
      <c r="B789" s="3">
        <f t="shared" si="38"/>
        <v>2025</v>
      </c>
      <c r="C789" t="str">
        <f t="shared" si="36"/>
        <v>2024-2025</v>
      </c>
      <c r="D789" t="s">
        <v>160</v>
      </c>
      <c r="E789" t="s">
        <v>9</v>
      </c>
      <c r="F789" t="str">
        <f t="shared" si="37"/>
        <v>New South Wales</v>
      </c>
      <c r="G789" t="s">
        <v>10</v>
      </c>
      <c r="H789">
        <v>2067</v>
      </c>
      <c r="I789" t="s">
        <v>11</v>
      </c>
      <c r="J789" t="s">
        <v>124</v>
      </c>
      <c r="K789" t="s">
        <v>153</v>
      </c>
      <c r="L789" t="s">
        <v>143</v>
      </c>
      <c r="M789" s="5">
        <v>439</v>
      </c>
    </row>
    <row r="790" spans="1:13" x14ac:dyDescent="0.15">
      <c r="A790" s="2">
        <v>45431</v>
      </c>
      <c r="B790" s="3">
        <f t="shared" si="38"/>
        <v>2024</v>
      </c>
      <c r="C790" t="str">
        <f t="shared" si="36"/>
        <v>2023-2024</v>
      </c>
      <c r="D790" t="s">
        <v>160</v>
      </c>
      <c r="E790" t="s">
        <v>14</v>
      </c>
      <c r="F790" t="str">
        <f t="shared" si="37"/>
        <v>Northern Territory</v>
      </c>
      <c r="G790" t="s">
        <v>15</v>
      </c>
      <c r="H790">
        <v>800</v>
      </c>
      <c r="I790" t="s">
        <v>11</v>
      </c>
      <c r="J790" t="s">
        <v>138</v>
      </c>
      <c r="K790" t="s">
        <v>152</v>
      </c>
      <c r="L790" t="s">
        <v>142</v>
      </c>
      <c r="M790" s="5">
        <v>550</v>
      </c>
    </row>
    <row r="791" spans="1:13" x14ac:dyDescent="0.15">
      <c r="A791" s="2">
        <v>45519</v>
      </c>
      <c r="B791" s="3">
        <f t="shared" si="38"/>
        <v>2025</v>
      </c>
      <c r="C791" t="str">
        <f t="shared" si="36"/>
        <v>2024-2025</v>
      </c>
      <c r="D791" t="s">
        <v>161</v>
      </c>
      <c r="E791" t="s">
        <v>83</v>
      </c>
      <c r="F791" t="str">
        <f t="shared" si="37"/>
        <v>Victoria</v>
      </c>
      <c r="G791" t="s">
        <v>26</v>
      </c>
      <c r="H791">
        <v>3551</v>
      </c>
      <c r="I791" t="s">
        <v>11</v>
      </c>
      <c r="J791" t="s">
        <v>127</v>
      </c>
      <c r="K791" t="s">
        <v>155</v>
      </c>
      <c r="L791" t="s">
        <v>145</v>
      </c>
      <c r="M791" s="5">
        <v>554</v>
      </c>
    </row>
    <row r="792" spans="1:13" x14ac:dyDescent="0.15">
      <c r="A792" s="2">
        <v>45982</v>
      </c>
      <c r="B792" s="3">
        <f t="shared" si="38"/>
        <v>2026</v>
      </c>
      <c r="C792" t="str">
        <f t="shared" si="36"/>
        <v>2025-2026</v>
      </c>
      <c r="D792" t="s">
        <v>160</v>
      </c>
      <c r="E792" t="s">
        <v>60</v>
      </c>
      <c r="F792" t="str">
        <f t="shared" si="37"/>
        <v>Queensland</v>
      </c>
      <c r="G792" t="s">
        <v>19</v>
      </c>
      <c r="H792">
        <v>4655</v>
      </c>
      <c r="I792" t="s">
        <v>11</v>
      </c>
      <c r="J792" t="s">
        <v>136</v>
      </c>
      <c r="K792" t="s">
        <v>154</v>
      </c>
      <c r="L792" t="s">
        <v>144</v>
      </c>
      <c r="M792" s="5">
        <v>465</v>
      </c>
    </row>
    <row r="793" spans="1:13" x14ac:dyDescent="0.15">
      <c r="A793" s="2">
        <v>45923</v>
      </c>
      <c r="B793" s="3">
        <f t="shared" si="38"/>
        <v>2026</v>
      </c>
      <c r="C793" t="str">
        <f t="shared" si="36"/>
        <v>2025-2026</v>
      </c>
      <c r="D793" t="s">
        <v>160</v>
      </c>
      <c r="E793" t="s">
        <v>102</v>
      </c>
      <c r="F793" t="str">
        <f t="shared" si="37"/>
        <v>Queensland</v>
      </c>
      <c r="G793" t="s">
        <v>19</v>
      </c>
      <c r="H793">
        <v>4825</v>
      </c>
      <c r="I793" t="s">
        <v>11</v>
      </c>
      <c r="J793" t="s">
        <v>131</v>
      </c>
      <c r="K793" t="s">
        <v>151</v>
      </c>
      <c r="L793" t="s">
        <v>141</v>
      </c>
      <c r="M793" s="5">
        <v>411</v>
      </c>
    </row>
    <row r="794" spans="1:13" x14ac:dyDescent="0.15">
      <c r="A794" s="2">
        <v>45610</v>
      </c>
      <c r="B794" s="3">
        <f t="shared" si="38"/>
        <v>2025</v>
      </c>
      <c r="C794" t="str">
        <f t="shared" si="36"/>
        <v>2024-2025</v>
      </c>
      <c r="D794" t="s">
        <v>160</v>
      </c>
      <c r="E794" t="s">
        <v>16</v>
      </c>
      <c r="F794" t="str">
        <f t="shared" si="37"/>
        <v>South Australia</v>
      </c>
      <c r="G794" t="s">
        <v>17</v>
      </c>
      <c r="H794">
        <v>5168</v>
      </c>
      <c r="I794" t="s">
        <v>11</v>
      </c>
      <c r="J794" t="s">
        <v>132</v>
      </c>
      <c r="K794" t="s">
        <v>156</v>
      </c>
      <c r="L794" t="s">
        <v>146</v>
      </c>
      <c r="M794" s="5">
        <v>102</v>
      </c>
    </row>
    <row r="795" spans="1:13" x14ac:dyDescent="0.15">
      <c r="A795" s="2">
        <v>45588</v>
      </c>
      <c r="B795" s="3">
        <f t="shared" si="38"/>
        <v>2025</v>
      </c>
      <c r="C795" t="str">
        <f t="shared" si="36"/>
        <v>2024-2025</v>
      </c>
      <c r="D795" t="s">
        <v>161</v>
      </c>
      <c r="E795" t="s">
        <v>61</v>
      </c>
      <c r="F795" t="str">
        <f t="shared" si="37"/>
        <v>Victoria</v>
      </c>
      <c r="G795" t="s">
        <v>26</v>
      </c>
      <c r="H795">
        <v>3179</v>
      </c>
      <c r="I795" t="s">
        <v>11</v>
      </c>
      <c r="J795" t="s">
        <v>125</v>
      </c>
      <c r="K795" t="s">
        <v>150</v>
      </c>
      <c r="L795" t="s">
        <v>140</v>
      </c>
      <c r="M795" s="5">
        <v>397</v>
      </c>
    </row>
    <row r="796" spans="1:13" x14ac:dyDescent="0.15">
      <c r="A796" s="2">
        <v>45463</v>
      </c>
      <c r="B796" s="3">
        <f t="shared" si="38"/>
        <v>2024</v>
      </c>
      <c r="C796" t="str">
        <f t="shared" si="36"/>
        <v>2023-2024</v>
      </c>
      <c r="D796" t="s">
        <v>160</v>
      </c>
      <c r="E796" t="s">
        <v>68</v>
      </c>
      <c r="F796" t="str">
        <f t="shared" si="37"/>
        <v>Victoria</v>
      </c>
      <c r="G796" t="s">
        <v>26</v>
      </c>
      <c r="H796">
        <v>3429</v>
      </c>
      <c r="I796" t="s">
        <v>11</v>
      </c>
      <c r="J796" t="s">
        <v>127</v>
      </c>
      <c r="K796" t="s">
        <v>150</v>
      </c>
      <c r="L796" t="s">
        <v>140</v>
      </c>
      <c r="M796" s="5">
        <v>154</v>
      </c>
    </row>
    <row r="797" spans="1:13" x14ac:dyDescent="0.15">
      <c r="A797" s="2">
        <v>45584</v>
      </c>
      <c r="B797" s="3">
        <f t="shared" si="38"/>
        <v>2025</v>
      </c>
      <c r="C797" t="str">
        <f t="shared" si="36"/>
        <v>2024-2025</v>
      </c>
      <c r="D797" t="s">
        <v>160</v>
      </c>
      <c r="E797" t="s">
        <v>53</v>
      </c>
      <c r="F797" t="str">
        <f t="shared" si="37"/>
        <v>Queensland</v>
      </c>
      <c r="G797" t="s">
        <v>19</v>
      </c>
      <c r="H797">
        <v>4012</v>
      </c>
      <c r="I797" t="s">
        <v>11</v>
      </c>
      <c r="J797" t="s">
        <v>129</v>
      </c>
      <c r="K797" t="s">
        <v>152</v>
      </c>
      <c r="L797" t="s">
        <v>142</v>
      </c>
      <c r="M797" s="5">
        <v>442</v>
      </c>
    </row>
    <row r="798" spans="1:13" x14ac:dyDescent="0.15">
      <c r="A798" s="2">
        <v>45976</v>
      </c>
      <c r="B798" s="3">
        <f t="shared" si="38"/>
        <v>2026</v>
      </c>
      <c r="C798" t="str">
        <f t="shared" si="36"/>
        <v>2025-2026</v>
      </c>
      <c r="D798" t="s">
        <v>160</v>
      </c>
      <c r="E798" t="s">
        <v>59</v>
      </c>
      <c r="F798" t="str">
        <f t="shared" si="37"/>
        <v>South Australia</v>
      </c>
      <c r="G798" t="s">
        <v>17</v>
      </c>
      <c r="H798">
        <v>5011</v>
      </c>
      <c r="I798" t="s">
        <v>11</v>
      </c>
      <c r="J798" t="s">
        <v>132</v>
      </c>
      <c r="K798" t="s">
        <v>152</v>
      </c>
      <c r="L798" t="s">
        <v>142</v>
      </c>
      <c r="M798" s="5">
        <v>693</v>
      </c>
    </row>
    <row r="799" spans="1:13" x14ac:dyDescent="0.15">
      <c r="A799" s="2">
        <v>45798</v>
      </c>
      <c r="B799" s="3">
        <f t="shared" si="38"/>
        <v>2025</v>
      </c>
      <c r="C799" t="str">
        <f t="shared" si="36"/>
        <v>2024-2025</v>
      </c>
      <c r="D799" t="s">
        <v>160</v>
      </c>
      <c r="E799" t="s">
        <v>114</v>
      </c>
      <c r="F799" t="str">
        <f t="shared" si="37"/>
        <v>Victoria</v>
      </c>
      <c r="G799" t="s">
        <v>26</v>
      </c>
      <c r="H799">
        <v>3353</v>
      </c>
      <c r="I799" t="s">
        <v>11</v>
      </c>
      <c r="J799" t="s">
        <v>127</v>
      </c>
      <c r="K799" t="s">
        <v>159</v>
      </c>
      <c r="L799" t="s">
        <v>149</v>
      </c>
      <c r="M799" s="5">
        <v>783</v>
      </c>
    </row>
    <row r="800" spans="1:13" x14ac:dyDescent="0.15">
      <c r="A800" s="2">
        <v>45691</v>
      </c>
      <c r="B800" s="3">
        <f t="shared" si="38"/>
        <v>2025</v>
      </c>
      <c r="C800" t="str">
        <f t="shared" si="36"/>
        <v>2024-2025</v>
      </c>
      <c r="D800" t="s">
        <v>161</v>
      </c>
      <c r="E800" t="s">
        <v>71</v>
      </c>
      <c r="F800" t="str">
        <f t="shared" si="37"/>
        <v>Victoria</v>
      </c>
      <c r="G800" t="s">
        <v>26</v>
      </c>
      <c r="H800">
        <v>3131</v>
      </c>
      <c r="I800" t="s">
        <v>11</v>
      </c>
      <c r="J800" t="s">
        <v>125</v>
      </c>
      <c r="K800" t="s">
        <v>150</v>
      </c>
      <c r="L800" t="s">
        <v>140</v>
      </c>
      <c r="M800" s="5">
        <v>762</v>
      </c>
    </row>
    <row r="801" spans="1:13" x14ac:dyDescent="0.15">
      <c r="A801" s="2">
        <v>45799</v>
      </c>
      <c r="B801" s="3">
        <f t="shared" si="38"/>
        <v>2025</v>
      </c>
      <c r="C801" t="str">
        <f t="shared" si="36"/>
        <v>2024-2025</v>
      </c>
      <c r="D801" t="s">
        <v>160</v>
      </c>
      <c r="E801" t="s">
        <v>33</v>
      </c>
      <c r="F801" t="str">
        <f t="shared" si="37"/>
        <v>Northern Territory</v>
      </c>
      <c r="G801" t="s">
        <v>15</v>
      </c>
      <c r="H801">
        <v>870</v>
      </c>
      <c r="I801" t="s">
        <v>11</v>
      </c>
      <c r="J801" t="s">
        <v>138</v>
      </c>
      <c r="K801" t="s">
        <v>153</v>
      </c>
      <c r="L801" t="s">
        <v>143</v>
      </c>
      <c r="M801" s="5">
        <v>77</v>
      </c>
    </row>
    <row r="802" spans="1:13" x14ac:dyDescent="0.15">
      <c r="A802" s="2">
        <v>45999</v>
      </c>
      <c r="B802" s="3">
        <f t="shared" si="38"/>
        <v>2026</v>
      </c>
      <c r="C802" t="str">
        <f t="shared" si="36"/>
        <v>2025-2026</v>
      </c>
      <c r="D802" t="s">
        <v>160</v>
      </c>
      <c r="E802" t="s">
        <v>112</v>
      </c>
      <c r="F802" t="str">
        <f t="shared" si="37"/>
        <v>Queensland</v>
      </c>
      <c r="G802" t="s">
        <v>19</v>
      </c>
      <c r="H802">
        <v>4566</v>
      </c>
      <c r="I802" t="s">
        <v>11</v>
      </c>
      <c r="J802" t="s">
        <v>134</v>
      </c>
      <c r="K802" t="s">
        <v>157</v>
      </c>
      <c r="L802" t="s">
        <v>147</v>
      </c>
      <c r="M802" s="5">
        <v>559</v>
      </c>
    </row>
    <row r="803" spans="1:13" x14ac:dyDescent="0.15">
      <c r="A803" s="2">
        <v>45341</v>
      </c>
      <c r="B803" s="3">
        <f t="shared" si="38"/>
        <v>2024</v>
      </c>
      <c r="C803" t="str">
        <f t="shared" si="36"/>
        <v>2023-2024</v>
      </c>
      <c r="D803" t="s">
        <v>160</v>
      </c>
      <c r="E803" t="s">
        <v>89</v>
      </c>
      <c r="F803" t="str">
        <f t="shared" si="37"/>
        <v>Queensland</v>
      </c>
      <c r="G803" t="s">
        <v>19</v>
      </c>
      <c r="H803">
        <v>4700</v>
      </c>
      <c r="I803" t="s">
        <v>11</v>
      </c>
      <c r="J803" t="s">
        <v>136</v>
      </c>
      <c r="K803" t="s">
        <v>153</v>
      </c>
      <c r="L803" t="s">
        <v>143</v>
      </c>
      <c r="M803" s="5">
        <v>714</v>
      </c>
    </row>
    <row r="804" spans="1:13" x14ac:dyDescent="0.15">
      <c r="A804" s="2">
        <v>45461</v>
      </c>
      <c r="B804" s="3">
        <f t="shared" si="38"/>
        <v>2024</v>
      </c>
      <c r="C804" t="str">
        <f t="shared" si="36"/>
        <v>2023-2024</v>
      </c>
      <c r="D804" t="s">
        <v>161</v>
      </c>
      <c r="E804" t="s">
        <v>83</v>
      </c>
      <c r="F804" t="str">
        <f t="shared" si="37"/>
        <v>Victoria</v>
      </c>
      <c r="G804" t="s">
        <v>26</v>
      </c>
      <c r="H804">
        <v>3551</v>
      </c>
      <c r="I804" t="s">
        <v>11</v>
      </c>
      <c r="J804" t="s">
        <v>127</v>
      </c>
      <c r="K804" t="s">
        <v>159</v>
      </c>
      <c r="L804" t="s">
        <v>149</v>
      </c>
      <c r="M804" s="5">
        <v>429</v>
      </c>
    </row>
    <row r="805" spans="1:13" x14ac:dyDescent="0.15">
      <c r="A805" s="2">
        <v>45530</v>
      </c>
      <c r="B805" s="3">
        <f t="shared" si="38"/>
        <v>2025</v>
      </c>
      <c r="C805" t="str">
        <f t="shared" si="36"/>
        <v>2024-2025</v>
      </c>
      <c r="D805" t="s">
        <v>161</v>
      </c>
      <c r="E805" t="s">
        <v>109</v>
      </c>
      <c r="F805" t="str">
        <f t="shared" si="37"/>
        <v>Western Australia</v>
      </c>
      <c r="G805" t="s">
        <v>28</v>
      </c>
      <c r="H805">
        <v>6052</v>
      </c>
      <c r="I805" t="s">
        <v>11</v>
      </c>
      <c r="J805" t="s">
        <v>119</v>
      </c>
      <c r="K805" t="s">
        <v>155</v>
      </c>
      <c r="L805" t="s">
        <v>145</v>
      </c>
      <c r="M805" s="5">
        <v>668</v>
      </c>
    </row>
    <row r="806" spans="1:13" x14ac:dyDescent="0.15">
      <c r="A806" s="2">
        <v>45516</v>
      </c>
      <c r="B806" s="3">
        <f t="shared" si="38"/>
        <v>2025</v>
      </c>
      <c r="C806" t="str">
        <f t="shared" si="36"/>
        <v>2024-2025</v>
      </c>
      <c r="D806" t="s">
        <v>161</v>
      </c>
      <c r="E806" t="s">
        <v>64</v>
      </c>
      <c r="F806" t="str">
        <f t="shared" si="37"/>
        <v>Western Australia</v>
      </c>
      <c r="G806" t="s">
        <v>28</v>
      </c>
      <c r="H806">
        <v>6112</v>
      </c>
      <c r="I806" t="s">
        <v>11</v>
      </c>
      <c r="J806" t="s">
        <v>133</v>
      </c>
      <c r="K806" t="s">
        <v>153</v>
      </c>
      <c r="L806" t="s">
        <v>143</v>
      </c>
      <c r="M806" s="5">
        <v>116</v>
      </c>
    </row>
    <row r="807" spans="1:13" x14ac:dyDescent="0.15">
      <c r="A807" s="2">
        <v>45661</v>
      </c>
      <c r="B807" s="3">
        <f t="shared" si="38"/>
        <v>2025</v>
      </c>
      <c r="C807" t="str">
        <f t="shared" si="36"/>
        <v>2024-2025</v>
      </c>
      <c r="D807" t="s">
        <v>160</v>
      </c>
      <c r="E807" t="s">
        <v>96</v>
      </c>
      <c r="F807" t="str">
        <f t="shared" si="37"/>
        <v>Western Australia</v>
      </c>
      <c r="G807" t="s">
        <v>28</v>
      </c>
      <c r="H807">
        <v>6027</v>
      </c>
      <c r="I807" t="s">
        <v>11</v>
      </c>
      <c r="J807" t="s">
        <v>119</v>
      </c>
      <c r="K807" t="s">
        <v>157</v>
      </c>
      <c r="L807" t="s">
        <v>147</v>
      </c>
      <c r="M807" s="5">
        <v>629</v>
      </c>
    </row>
    <row r="808" spans="1:13" x14ac:dyDescent="0.15">
      <c r="A808" s="2">
        <v>45341</v>
      </c>
      <c r="B808" s="3">
        <f t="shared" si="38"/>
        <v>2024</v>
      </c>
      <c r="C808" t="str">
        <f t="shared" si="36"/>
        <v>2023-2024</v>
      </c>
      <c r="D808" t="s">
        <v>160</v>
      </c>
      <c r="E808" t="s">
        <v>30</v>
      </c>
      <c r="F808" t="str">
        <f t="shared" si="37"/>
        <v>Victoria</v>
      </c>
      <c r="G808" t="s">
        <v>26</v>
      </c>
      <c r="H808">
        <v>3030</v>
      </c>
      <c r="I808" t="s">
        <v>11</v>
      </c>
      <c r="J808" t="s">
        <v>126</v>
      </c>
      <c r="K808" t="s">
        <v>154</v>
      </c>
      <c r="L808" t="s">
        <v>144</v>
      </c>
      <c r="M808" s="5">
        <v>653</v>
      </c>
    </row>
    <row r="809" spans="1:13" x14ac:dyDescent="0.15">
      <c r="A809" s="2">
        <v>45692</v>
      </c>
      <c r="B809" s="3">
        <f t="shared" si="38"/>
        <v>2025</v>
      </c>
      <c r="C809" t="str">
        <f t="shared" si="36"/>
        <v>2024-2025</v>
      </c>
      <c r="D809" t="s">
        <v>160</v>
      </c>
      <c r="E809" t="s">
        <v>20</v>
      </c>
      <c r="F809" t="str">
        <f t="shared" si="37"/>
        <v>South Australia</v>
      </c>
      <c r="G809" t="s">
        <v>17</v>
      </c>
      <c r="H809">
        <v>5607</v>
      </c>
      <c r="I809" t="s">
        <v>11</v>
      </c>
      <c r="J809" t="s">
        <v>137</v>
      </c>
      <c r="K809" t="s">
        <v>153</v>
      </c>
      <c r="L809" t="s">
        <v>143</v>
      </c>
      <c r="M809" s="5">
        <v>541</v>
      </c>
    </row>
    <row r="810" spans="1:13" x14ac:dyDescent="0.15">
      <c r="A810" s="2">
        <v>45327</v>
      </c>
      <c r="B810" s="3">
        <f t="shared" si="38"/>
        <v>2024</v>
      </c>
      <c r="C810" t="str">
        <f t="shared" si="36"/>
        <v>2023-2024</v>
      </c>
      <c r="D810" t="s">
        <v>160</v>
      </c>
      <c r="E810" t="s">
        <v>89</v>
      </c>
      <c r="F810" t="str">
        <f t="shared" si="37"/>
        <v>Queensland</v>
      </c>
      <c r="G810" t="s">
        <v>19</v>
      </c>
      <c r="H810">
        <v>4700</v>
      </c>
      <c r="I810" t="s">
        <v>11</v>
      </c>
      <c r="J810" t="s">
        <v>136</v>
      </c>
      <c r="K810" t="s">
        <v>157</v>
      </c>
      <c r="L810" t="s">
        <v>147</v>
      </c>
      <c r="M810" s="5">
        <v>29</v>
      </c>
    </row>
    <row r="811" spans="1:13" x14ac:dyDescent="0.15">
      <c r="A811" s="2">
        <v>45983</v>
      </c>
      <c r="B811" s="3">
        <f t="shared" si="38"/>
        <v>2026</v>
      </c>
      <c r="C811" t="str">
        <f t="shared" si="36"/>
        <v>2025-2026</v>
      </c>
      <c r="D811" t="s">
        <v>161</v>
      </c>
      <c r="E811" t="s">
        <v>12</v>
      </c>
      <c r="F811" t="str">
        <f t="shared" si="37"/>
        <v>New South Wales</v>
      </c>
      <c r="G811" t="s">
        <v>10</v>
      </c>
      <c r="H811">
        <v>2795</v>
      </c>
      <c r="I811" t="s">
        <v>11</v>
      </c>
      <c r="J811" t="s">
        <v>130</v>
      </c>
      <c r="K811" t="s">
        <v>150</v>
      </c>
      <c r="L811" t="s">
        <v>140</v>
      </c>
      <c r="M811" s="5">
        <v>371</v>
      </c>
    </row>
    <row r="812" spans="1:13" x14ac:dyDescent="0.15">
      <c r="A812" s="2">
        <v>45404</v>
      </c>
      <c r="B812" s="3">
        <f t="shared" si="38"/>
        <v>2024</v>
      </c>
      <c r="C812" t="str">
        <f t="shared" si="36"/>
        <v>2023-2024</v>
      </c>
      <c r="D812" t="s">
        <v>161</v>
      </c>
      <c r="E812" t="s">
        <v>12</v>
      </c>
      <c r="F812" t="str">
        <f t="shared" si="37"/>
        <v>New South Wales</v>
      </c>
      <c r="G812" t="s">
        <v>10</v>
      </c>
      <c r="H812">
        <v>2795</v>
      </c>
      <c r="I812" t="s">
        <v>11</v>
      </c>
      <c r="J812" t="s">
        <v>130</v>
      </c>
      <c r="K812" t="s">
        <v>157</v>
      </c>
      <c r="L812" t="s">
        <v>147</v>
      </c>
      <c r="M812" s="5">
        <v>743</v>
      </c>
    </row>
    <row r="813" spans="1:13" x14ac:dyDescent="0.15">
      <c r="A813" s="2">
        <v>45940</v>
      </c>
      <c r="B813" s="3">
        <f t="shared" si="38"/>
        <v>2026</v>
      </c>
      <c r="C813" t="str">
        <f t="shared" si="36"/>
        <v>2025-2026</v>
      </c>
      <c r="D813" t="s">
        <v>161</v>
      </c>
      <c r="E813" t="s">
        <v>106</v>
      </c>
      <c r="F813" t="str">
        <f t="shared" si="37"/>
        <v>Queensland</v>
      </c>
      <c r="G813" t="s">
        <v>19</v>
      </c>
      <c r="H813">
        <v>4558</v>
      </c>
      <c r="I813" t="s">
        <v>11</v>
      </c>
      <c r="J813" t="s">
        <v>134</v>
      </c>
      <c r="K813" t="s">
        <v>152</v>
      </c>
      <c r="L813" t="s">
        <v>142</v>
      </c>
      <c r="M813" s="5">
        <v>291</v>
      </c>
    </row>
    <row r="814" spans="1:13" x14ac:dyDescent="0.15">
      <c r="A814" s="2">
        <v>45719</v>
      </c>
      <c r="B814" s="3">
        <f t="shared" si="38"/>
        <v>2025</v>
      </c>
      <c r="C814" t="str">
        <f t="shared" si="36"/>
        <v>2024-2025</v>
      </c>
      <c r="D814" t="s">
        <v>160</v>
      </c>
      <c r="E814" t="s">
        <v>45</v>
      </c>
      <c r="F814" t="str">
        <f t="shared" si="37"/>
        <v>Victoria</v>
      </c>
      <c r="G814" t="s">
        <v>26</v>
      </c>
      <c r="H814">
        <v>3136</v>
      </c>
      <c r="I814" t="s">
        <v>11</v>
      </c>
      <c r="J814" t="s">
        <v>125</v>
      </c>
      <c r="K814" t="s">
        <v>156</v>
      </c>
      <c r="L814" t="s">
        <v>146</v>
      </c>
      <c r="M814" s="5">
        <v>756</v>
      </c>
    </row>
    <row r="815" spans="1:13" x14ac:dyDescent="0.15">
      <c r="A815" s="2">
        <v>45900</v>
      </c>
      <c r="B815" s="3">
        <f t="shared" si="38"/>
        <v>2026</v>
      </c>
      <c r="C815" t="str">
        <f t="shared" si="36"/>
        <v>2025-2026</v>
      </c>
      <c r="D815" t="s">
        <v>161</v>
      </c>
      <c r="E815" t="s">
        <v>83</v>
      </c>
      <c r="F815" t="str">
        <f t="shared" si="37"/>
        <v>Victoria</v>
      </c>
      <c r="G815" t="s">
        <v>26</v>
      </c>
      <c r="H815">
        <v>3551</v>
      </c>
      <c r="I815" t="s">
        <v>11</v>
      </c>
      <c r="J815" t="s">
        <v>127</v>
      </c>
      <c r="K815" t="s">
        <v>156</v>
      </c>
      <c r="L815" t="s">
        <v>146</v>
      </c>
      <c r="M815" s="5">
        <v>686</v>
      </c>
    </row>
    <row r="816" spans="1:13" x14ac:dyDescent="0.15">
      <c r="A816" s="2">
        <v>45522</v>
      </c>
      <c r="B816" s="3">
        <f t="shared" si="38"/>
        <v>2025</v>
      </c>
      <c r="C816" t="str">
        <f t="shared" si="36"/>
        <v>2024-2025</v>
      </c>
      <c r="D816" t="s">
        <v>160</v>
      </c>
      <c r="E816" t="s">
        <v>106</v>
      </c>
      <c r="F816" t="str">
        <f t="shared" si="37"/>
        <v>Queensland</v>
      </c>
      <c r="G816" t="s">
        <v>19</v>
      </c>
      <c r="H816">
        <v>4558</v>
      </c>
      <c r="I816" t="s">
        <v>11</v>
      </c>
      <c r="J816" t="s">
        <v>134</v>
      </c>
      <c r="K816" t="s">
        <v>154</v>
      </c>
      <c r="L816" t="s">
        <v>144</v>
      </c>
      <c r="M816" s="5">
        <v>26</v>
      </c>
    </row>
    <row r="817" spans="1:13" x14ac:dyDescent="0.15">
      <c r="A817" s="2">
        <v>45969</v>
      </c>
      <c r="B817" s="3">
        <f t="shared" si="38"/>
        <v>2026</v>
      </c>
      <c r="C817" t="str">
        <f t="shared" si="36"/>
        <v>2025-2026</v>
      </c>
      <c r="D817" t="s">
        <v>161</v>
      </c>
      <c r="E817" t="s">
        <v>39</v>
      </c>
      <c r="F817" t="str">
        <f t="shared" si="37"/>
        <v>New South Wales</v>
      </c>
      <c r="G817" t="s">
        <v>10</v>
      </c>
      <c r="H817">
        <v>2541</v>
      </c>
      <c r="I817" t="s">
        <v>11</v>
      </c>
      <c r="J817" t="s">
        <v>121</v>
      </c>
      <c r="K817" t="s">
        <v>155</v>
      </c>
      <c r="L817" t="s">
        <v>145</v>
      </c>
      <c r="M817" s="5">
        <v>632</v>
      </c>
    </row>
    <row r="818" spans="1:13" x14ac:dyDescent="0.15">
      <c r="A818" s="2">
        <v>45866</v>
      </c>
      <c r="B818" s="3">
        <f t="shared" si="38"/>
        <v>2026</v>
      </c>
      <c r="C818" t="str">
        <f t="shared" si="36"/>
        <v>2025-2026</v>
      </c>
      <c r="D818" t="s">
        <v>161</v>
      </c>
      <c r="E818" t="s">
        <v>12</v>
      </c>
      <c r="F818" t="str">
        <f t="shared" si="37"/>
        <v>New South Wales</v>
      </c>
      <c r="G818" t="s">
        <v>10</v>
      </c>
      <c r="H818">
        <v>2795</v>
      </c>
      <c r="I818" t="s">
        <v>11</v>
      </c>
      <c r="J818" t="s">
        <v>130</v>
      </c>
      <c r="K818" t="s">
        <v>159</v>
      </c>
      <c r="L818" t="s">
        <v>149</v>
      </c>
      <c r="M818" s="5">
        <v>649</v>
      </c>
    </row>
    <row r="819" spans="1:13" x14ac:dyDescent="0.15">
      <c r="A819" s="2">
        <v>45808</v>
      </c>
      <c r="B819" s="3">
        <f t="shared" si="38"/>
        <v>2025</v>
      </c>
      <c r="C819" t="str">
        <f t="shared" si="36"/>
        <v>2024-2025</v>
      </c>
      <c r="D819" t="s">
        <v>160</v>
      </c>
      <c r="E819" t="s">
        <v>88</v>
      </c>
      <c r="F819" t="str">
        <f t="shared" si="37"/>
        <v>Queensland</v>
      </c>
      <c r="G819" t="s">
        <v>19</v>
      </c>
      <c r="H819">
        <v>4570</v>
      </c>
      <c r="I819" t="s">
        <v>11</v>
      </c>
      <c r="J819" t="s">
        <v>134</v>
      </c>
      <c r="K819" t="s">
        <v>157</v>
      </c>
      <c r="L819" t="s">
        <v>147</v>
      </c>
      <c r="M819" s="5">
        <v>542</v>
      </c>
    </row>
    <row r="820" spans="1:13" x14ac:dyDescent="0.15">
      <c r="A820" s="2">
        <v>45872</v>
      </c>
      <c r="B820" s="3">
        <f t="shared" si="38"/>
        <v>2026</v>
      </c>
      <c r="C820" t="str">
        <f t="shared" si="36"/>
        <v>2025-2026</v>
      </c>
      <c r="D820" t="s">
        <v>160</v>
      </c>
      <c r="E820" t="s">
        <v>58</v>
      </c>
      <c r="F820" t="str">
        <f t="shared" si="37"/>
        <v>New South Wales</v>
      </c>
      <c r="G820" t="s">
        <v>10</v>
      </c>
      <c r="H820">
        <v>2790</v>
      </c>
      <c r="I820" t="s">
        <v>11</v>
      </c>
      <c r="J820" t="s">
        <v>130</v>
      </c>
      <c r="K820" t="s">
        <v>157</v>
      </c>
      <c r="L820" t="s">
        <v>147</v>
      </c>
      <c r="M820" s="5">
        <v>288</v>
      </c>
    </row>
    <row r="821" spans="1:13" x14ac:dyDescent="0.15">
      <c r="A821" s="2">
        <v>45831</v>
      </c>
      <c r="B821" s="3">
        <f t="shared" si="38"/>
        <v>2025</v>
      </c>
      <c r="C821" t="str">
        <f t="shared" si="36"/>
        <v>2024-2025</v>
      </c>
      <c r="D821" t="s">
        <v>160</v>
      </c>
      <c r="E821" t="s">
        <v>58</v>
      </c>
      <c r="F821" t="str">
        <f t="shared" si="37"/>
        <v>New South Wales</v>
      </c>
      <c r="G821" t="s">
        <v>10</v>
      </c>
      <c r="H821">
        <v>2790</v>
      </c>
      <c r="I821" t="s">
        <v>11</v>
      </c>
      <c r="J821" t="s">
        <v>130</v>
      </c>
      <c r="K821" t="s">
        <v>153</v>
      </c>
      <c r="L821" t="s">
        <v>143</v>
      </c>
      <c r="M821" s="5">
        <v>154</v>
      </c>
    </row>
    <row r="822" spans="1:13" x14ac:dyDescent="0.15">
      <c r="A822" s="2">
        <v>45519</v>
      </c>
      <c r="B822" s="3">
        <f t="shared" si="38"/>
        <v>2025</v>
      </c>
      <c r="C822" t="str">
        <f t="shared" si="36"/>
        <v>2024-2025</v>
      </c>
      <c r="D822" t="s">
        <v>160</v>
      </c>
      <c r="E822" t="s">
        <v>93</v>
      </c>
      <c r="F822" t="str">
        <f t="shared" si="37"/>
        <v>Victoria</v>
      </c>
      <c r="G822" t="s">
        <v>26</v>
      </c>
      <c r="H822">
        <v>3400</v>
      </c>
      <c r="I822" t="s">
        <v>11</v>
      </c>
      <c r="J822" t="s">
        <v>127</v>
      </c>
      <c r="K822" t="s">
        <v>150</v>
      </c>
      <c r="L822" t="s">
        <v>140</v>
      </c>
      <c r="M822" s="5">
        <v>547</v>
      </c>
    </row>
    <row r="823" spans="1:13" x14ac:dyDescent="0.15">
      <c r="A823" s="2">
        <v>46001</v>
      </c>
      <c r="B823" s="3">
        <f t="shared" si="38"/>
        <v>2026</v>
      </c>
      <c r="C823" t="str">
        <f t="shared" si="36"/>
        <v>2025-2026</v>
      </c>
      <c r="D823" t="s">
        <v>160</v>
      </c>
      <c r="E823" t="s">
        <v>35</v>
      </c>
      <c r="F823" t="str">
        <f t="shared" si="37"/>
        <v>Victoria</v>
      </c>
      <c r="G823" t="s">
        <v>26</v>
      </c>
      <c r="H823">
        <v>3280</v>
      </c>
      <c r="I823" t="s">
        <v>11</v>
      </c>
      <c r="J823" t="s">
        <v>127</v>
      </c>
      <c r="K823" t="s">
        <v>154</v>
      </c>
      <c r="L823" t="s">
        <v>144</v>
      </c>
      <c r="M823" s="5">
        <v>104</v>
      </c>
    </row>
    <row r="824" spans="1:13" x14ac:dyDescent="0.15">
      <c r="A824" s="2">
        <v>46009</v>
      </c>
      <c r="B824" s="3">
        <f t="shared" si="38"/>
        <v>2026</v>
      </c>
      <c r="C824" t="str">
        <f t="shared" si="36"/>
        <v>2025-2026</v>
      </c>
      <c r="D824" t="s">
        <v>160</v>
      </c>
      <c r="E824" t="s">
        <v>78</v>
      </c>
      <c r="F824" t="str">
        <f t="shared" si="37"/>
        <v>New South Wales</v>
      </c>
      <c r="G824" t="s">
        <v>10</v>
      </c>
      <c r="H824">
        <v>2480</v>
      </c>
      <c r="I824" t="s">
        <v>11</v>
      </c>
      <c r="J824" t="s">
        <v>120</v>
      </c>
      <c r="K824" t="s">
        <v>155</v>
      </c>
      <c r="L824" t="s">
        <v>145</v>
      </c>
      <c r="M824" s="5">
        <v>779</v>
      </c>
    </row>
    <row r="825" spans="1:13" x14ac:dyDescent="0.15">
      <c r="A825" s="2">
        <v>45893</v>
      </c>
      <c r="B825" s="3">
        <f t="shared" si="38"/>
        <v>2026</v>
      </c>
      <c r="C825" t="str">
        <f t="shared" si="36"/>
        <v>2025-2026</v>
      </c>
      <c r="D825" t="s">
        <v>160</v>
      </c>
      <c r="E825" t="s">
        <v>31</v>
      </c>
      <c r="F825" t="str">
        <f t="shared" si="37"/>
        <v>South Australia</v>
      </c>
      <c r="G825" t="s">
        <v>17</v>
      </c>
      <c r="H825">
        <v>5082</v>
      </c>
      <c r="I825" t="s">
        <v>11</v>
      </c>
      <c r="J825" t="s">
        <v>132</v>
      </c>
      <c r="K825" t="s">
        <v>153</v>
      </c>
      <c r="L825" t="s">
        <v>143</v>
      </c>
      <c r="M825" s="5">
        <v>160</v>
      </c>
    </row>
    <row r="826" spans="1:13" x14ac:dyDescent="0.15">
      <c r="A826" s="2">
        <v>45632</v>
      </c>
      <c r="B826" s="3">
        <f t="shared" si="38"/>
        <v>2025</v>
      </c>
      <c r="C826" t="str">
        <f t="shared" si="36"/>
        <v>2024-2025</v>
      </c>
      <c r="D826" t="s">
        <v>160</v>
      </c>
      <c r="E826" t="s">
        <v>35</v>
      </c>
      <c r="F826" t="str">
        <f t="shared" si="37"/>
        <v>Victoria</v>
      </c>
      <c r="G826" t="s">
        <v>26</v>
      </c>
      <c r="H826">
        <v>3280</v>
      </c>
      <c r="I826" t="s">
        <v>11</v>
      </c>
      <c r="J826" t="s">
        <v>127</v>
      </c>
      <c r="K826" t="s">
        <v>151</v>
      </c>
      <c r="L826" t="s">
        <v>141</v>
      </c>
      <c r="M826" s="5">
        <v>619</v>
      </c>
    </row>
    <row r="827" spans="1:13" x14ac:dyDescent="0.15">
      <c r="A827" s="2">
        <v>45647</v>
      </c>
      <c r="B827" s="3">
        <f t="shared" si="38"/>
        <v>2025</v>
      </c>
      <c r="C827" t="str">
        <f t="shared" si="36"/>
        <v>2024-2025</v>
      </c>
      <c r="D827" t="s">
        <v>160</v>
      </c>
      <c r="E827" t="s">
        <v>106</v>
      </c>
      <c r="F827" t="str">
        <f t="shared" si="37"/>
        <v>Queensland</v>
      </c>
      <c r="G827" t="s">
        <v>19</v>
      </c>
      <c r="H827">
        <v>4558</v>
      </c>
      <c r="I827" t="s">
        <v>11</v>
      </c>
      <c r="J827" t="s">
        <v>134</v>
      </c>
      <c r="K827" t="s">
        <v>153</v>
      </c>
      <c r="L827" t="s">
        <v>143</v>
      </c>
      <c r="M827" s="5">
        <v>687</v>
      </c>
    </row>
    <row r="828" spans="1:13" x14ac:dyDescent="0.15">
      <c r="A828" s="2">
        <v>45810</v>
      </c>
      <c r="B828" s="3">
        <f t="shared" si="38"/>
        <v>2025</v>
      </c>
      <c r="C828" t="str">
        <f t="shared" si="36"/>
        <v>2024-2025</v>
      </c>
      <c r="D828" t="s">
        <v>160</v>
      </c>
      <c r="E828" t="s">
        <v>23</v>
      </c>
      <c r="F828" t="str">
        <f t="shared" si="37"/>
        <v>New South Wales</v>
      </c>
      <c r="G828" t="s">
        <v>10</v>
      </c>
      <c r="H828">
        <v>2830</v>
      </c>
      <c r="I828" t="s">
        <v>11</v>
      </c>
      <c r="J828" t="s">
        <v>130</v>
      </c>
      <c r="K828" t="s">
        <v>151</v>
      </c>
      <c r="L828" t="s">
        <v>141</v>
      </c>
      <c r="M828" s="5">
        <v>566</v>
      </c>
    </row>
    <row r="829" spans="1:13" x14ac:dyDescent="0.15">
      <c r="A829" s="2">
        <v>45596</v>
      </c>
      <c r="B829" s="3">
        <f t="shared" si="38"/>
        <v>2025</v>
      </c>
      <c r="C829" t="str">
        <f t="shared" si="36"/>
        <v>2024-2025</v>
      </c>
      <c r="D829" t="s">
        <v>160</v>
      </c>
      <c r="E829" t="s">
        <v>111</v>
      </c>
      <c r="F829" t="str">
        <f t="shared" si="37"/>
        <v>New South Wales</v>
      </c>
      <c r="G829" t="s">
        <v>10</v>
      </c>
      <c r="H829">
        <v>2154</v>
      </c>
      <c r="I829" t="s">
        <v>11</v>
      </c>
      <c r="J829" t="s">
        <v>123</v>
      </c>
      <c r="K829" t="s">
        <v>150</v>
      </c>
      <c r="L829" t="s">
        <v>140</v>
      </c>
      <c r="M829" s="5">
        <v>237</v>
      </c>
    </row>
    <row r="830" spans="1:13" x14ac:dyDescent="0.15">
      <c r="A830" s="2">
        <v>45825</v>
      </c>
      <c r="B830" s="3">
        <f t="shared" si="38"/>
        <v>2025</v>
      </c>
      <c r="C830" t="str">
        <f t="shared" si="36"/>
        <v>2024-2025</v>
      </c>
      <c r="D830" t="s">
        <v>160</v>
      </c>
      <c r="E830" t="s">
        <v>38</v>
      </c>
      <c r="F830" t="str">
        <f t="shared" si="37"/>
        <v>Victoria</v>
      </c>
      <c r="G830" t="s">
        <v>26</v>
      </c>
      <c r="H830">
        <v>3199</v>
      </c>
      <c r="I830" t="s">
        <v>11</v>
      </c>
      <c r="J830" t="s">
        <v>125</v>
      </c>
      <c r="K830" t="s">
        <v>151</v>
      </c>
      <c r="L830" t="s">
        <v>141</v>
      </c>
      <c r="M830" s="5">
        <v>54</v>
      </c>
    </row>
    <row r="831" spans="1:13" x14ac:dyDescent="0.15">
      <c r="A831" s="2">
        <v>45872</v>
      </c>
      <c r="B831" s="3">
        <f t="shared" si="38"/>
        <v>2026</v>
      </c>
      <c r="C831" t="str">
        <f t="shared" si="36"/>
        <v>2025-2026</v>
      </c>
      <c r="D831" t="s">
        <v>160</v>
      </c>
      <c r="E831" t="s">
        <v>66</v>
      </c>
      <c r="F831" t="str">
        <f t="shared" si="37"/>
        <v>Western Australia</v>
      </c>
      <c r="G831" t="s">
        <v>28</v>
      </c>
      <c r="H831">
        <v>6330</v>
      </c>
      <c r="I831" t="s">
        <v>11</v>
      </c>
      <c r="J831" t="s">
        <v>133</v>
      </c>
      <c r="K831" t="s">
        <v>153</v>
      </c>
      <c r="L831" t="s">
        <v>143</v>
      </c>
      <c r="M831" s="5">
        <v>186</v>
      </c>
    </row>
    <row r="832" spans="1:13" x14ac:dyDescent="0.15">
      <c r="A832" s="2">
        <v>46014</v>
      </c>
      <c r="B832" s="3">
        <f t="shared" si="38"/>
        <v>2026</v>
      </c>
      <c r="C832" t="str">
        <f t="shared" si="36"/>
        <v>2025-2026</v>
      </c>
      <c r="D832" t="s">
        <v>160</v>
      </c>
      <c r="E832" t="s">
        <v>100</v>
      </c>
      <c r="F832" t="str">
        <f t="shared" si="37"/>
        <v>New South Wales</v>
      </c>
      <c r="G832" t="s">
        <v>10</v>
      </c>
      <c r="H832">
        <v>2800</v>
      </c>
      <c r="I832" t="s">
        <v>11</v>
      </c>
      <c r="J832" t="s">
        <v>130</v>
      </c>
      <c r="K832" t="s">
        <v>157</v>
      </c>
      <c r="L832" t="s">
        <v>147</v>
      </c>
      <c r="M832" s="5">
        <v>540</v>
      </c>
    </row>
    <row r="833" spans="1:13" x14ac:dyDescent="0.15">
      <c r="A833" s="2">
        <v>45701</v>
      </c>
      <c r="B833" s="3">
        <f t="shared" si="38"/>
        <v>2025</v>
      </c>
      <c r="C833" t="str">
        <f t="shared" si="36"/>
        <v>2024-2025</v>
      </c>
      <c r="D833" t="s">
        <v>160</v>
      </c>
      <c r="E833" t="s">
        <v>24</v>
      </c>
      <c r="F833" t="str">
        <f t="shared" si="37"/>
        <v>Queensland</v>
      </c>
      <c r="G833" t="s">
        <v>19</v>
      </c>
      <c r="H833">
        <v>4053</v>
      </c>
      <c r="I833" t="s">
        <v>11</v>
      </c>
      <c r="J833" t="s">
        <v>129</v>
      </c>
      <c r="K833" t="s">
        <v>158</v>
      </c>
      <c r="L833" t="s">
        <v>148</v>
      </c>
      <c r="M833" s="5">
        <v>721</v>
      </c>
    </row>
    <row r="834" spans="1:13" x14ac:dyDescent="0.15">
      <c r="A834" s="2">
        <v>45377</v>
      </c>
      <c r="B834" s="3">
        <f t="shared" si="38"/>
        <v>2024</v>
      </c>
      <c r="C834" t="str">
        <f t="shared" ref="C834:C897" si="39">IF(MONTH(A834) &gt;= 7, YEAR(A834) &amp; "-" &amp; YEAR(A834) + 1, YEAR(A834) - 1 &amp; "-" &amp; YEAR(A834))</f>
        <v>2023-2024</v>
      </c>
      <c r="D834" t="s">
        <v>160</v>
      </c>
      <c r="E834" t="s">
        <v>75</v>
      </c>
      <c r="F834" t="str">
        <f t="shared" ref="F834:F897" si="40">IF(G834="WA","Western Australia",
IF(G834="NSW","New South Wales",
IF(G834="QLD","Queensland",
IF(G834="VIC","Victoria",
IF(G834="TAS","Tasmania",
IF(G834="SA","South Australia",
IF(G834="NT","Northern Territory",
IF(G834="ACT","Australian Capital Territory",G834))))))))</f>
        <v>Victoria</v>
      </c>
      <c r="G834" t="s">
        <v>26</v>
      </c>
      <c r="H834">
        <v>3915</v>
      </c>
      <c r="I834" t="s">
        <v>11</v>
      </c>
      <c r="J834" t="s">
        <v>135</v>
      </c>
      <c r="K834" t="s">
        <v>151</v>
      </c>
      <c r="L834" t="s">
        <v>141</v>
      </c>
      <c r="M834" s="5">
        <v>748</v>
      </c>
    </row>
    <row r="835" spans="1:13" x14ac:dyDescent="0.15">
      <c r="A835" s="2">
        <v>45847</v>
      </c>
      <c r="B835" s="3">
        <f t="shared" ref="B835:B898" si="41">IF(MONTH(A835)&gt;=7,YEAR(A835)+1,YEAR(A835))</f>
        <v>2026</v>
      </c>
      <c r="C835" t="str">
        <f t="shared" si="39"/>
        <v>2025-2026</v>
      </c>
      <c r="D835" t="s">
        <v>161</v>
      </c>
      <c r="E835" t="s">
        <v>70</v>
      </c>
      <c r="F835" t="str">
        <f t="shared" si="40"/>
        <v>Western Australia</v>
      </c>
      <c r="G835" t="s">
        <v>28</v>
      </c>
      <c r="H835">
        <v>6021</v>
      </c>
      <c r="I835" t="s">
        <v>11</v>
      </c>
      <c r="J835" t="s">
        <v>119</v>
      </c>
      <c r="K835" t="s">
        <v>155</v>
      </c>
      <c r="L835" t="s">
        <v>145</v>
      </c>
      <c r="M835" s="5">
        <v>360</v>
      </c>
    </row>
    <row r="836" spans="1:13" x14ac:dyDescent="0.15">
      <c r="A836" s="2">
        <v>45860</v>
      </c>
      <c r="B836" s="3">
        <f t="shared" si="41"/>
        <v>2026</v>
      </c>
      <c r="C836" t="str">
        <f t="shared" si="39"/>
        <v>2025-2026</v>
      </c>
      <c r="D836" t="s">
        <v>161</v>
      </c>
      <c r="E836" t="s">
        <v>90</v>
      </c>
      <c r="F836" t="str">
        <f t="shared" si="40"/>
        <v>New South Wales</v>
      </c>
      <c r="G836" t="s">
        <v>10</v>
      </c>
      <c r="H836">
        <v>2650</v>
      </c>
      <c r="I836" t="s">
        <v>11</v>
      </c>
      <c r="J836" t="s">
        <v>130</v>
      </c>
      <c r="K836" t="s">
        <v>156</v>
      </c>
      <c r="L836" t="s">
        <v>146</v>
      </c>
      <c r="M836" s="5">
        <v>265</v>
      </c>
    </row>
    <row r="837" spans="1:13" x14ac:dyDescent="0.15">
      <c r="A837" s="2">
        <v>45378</v>
      </c>
      <c r="B837" s="3">
        <f t="shared" si="41"/>
        <v>2024</v>
      </c>
      <c r="C837" t="str">
        <f t="shared" si="39"/>
        <v>2023-2024</v>
      </c>
      <c r="D837" t="s">
        <v>161</v>
      </c>
      <c r="E837" t="s">
        <v>112</v>
      </c>
      <c r="F837" t="str">
        <f t="shared" si="40"/>
        <v>Queensland</v>
      </c>
      <c r="G837" t="s">
        <v>19</v>
      </c>
      <c r="H837">
        <v>4566</v>
      </c>
      <c r="I837" t="s">
        <v>11</v>
      </c>
      <c r="J837" t="s">
        <v>134</v>
      </c>
      <c r="K837" t="s">
        <v>155</v>
      </c>
      <c r="L837" t="s">
        <v>145</v>
      </c>
      <c r="M837" s="5">
        <v>77</v>
      </c>
    </row>
    <row r="838" spans="1:13" x14ac:dyDescent="0.15">
      <c r="A838" s="2">
        <v>45470</v>
      </c>
      <c r="B838" s="3">
        <f t="shared" si="41"/>
        <v>2024</v>
      </c>
      <c r="C838" t="str">
        <f t="shared" si="39"/>
        <v>2023-2024</v>
      </c>
      <c r="D838" t="s">
        <v>160</v>
      </c>
      <c r="E838" t="s">
        <v>42</v>
      </c>
      <c r="F838" t="str">
        <f t="shared" si="40"/>
        <v>Tasmania</v>
      </c>
      <c r="G838" t="s">
        <v>43</v>
      </c>
      <c r="H838">
        <v>7018</v>
      </c>
      <c r="I838" t="s">
        <v>11</v>
      </c>
      <c r="J838" t="s">
        <v>128</v>
      </c>
      <c r="K838" t="s">
        <v>151</v>
      </c>
      <c r="L838" t="s">
        <v>141</v>
      </c>
      <c r="M838" s="5">
        <v>656</v>
      </c>
    </row>
    <row r="839" spans="1:13" x14ac:dyDescent="0.15">
      <c r="A839" s="2">
        <v>45343</v>
      </c>
      <c r="B839" s="3">
        <f t="shared" si="41"/>
        <v>2024</v>
      </c>
      <c r="C839" t="str">
        <f t="shared" si="39"/>
        <v>2023-2024</v>
      </c>
      <c r="D839" t="s">
        <v>160</v>
      </c>
      <c r="E839" t="s">
        <v>47</v>
      </c>
      <c r="F839" t="str">
        <f t="shared" si="40"/>
        <v>Victoria</v>
      </c>
      <c r="G839" t="s">
        <v>26</v>
      </c>
      <c r="H839">
        <v>3630</v>
      </c>
      <c r="I839" t="s">
        <v>11</v>
      </c>
      <c r="J839" t="s">
        <v>135</v>
      </c>
      <c r="K839" t="s">
        <v>155</v>
      </c>
      <c r="L839" t="s">
        <v>145</v>
      </c>
      <c r="M839" s="5">
        <v>171</v>
      </c>
    </row>
    <row r="840" spans="1:13" x14ac:dyDescent="0.15">
      <c r="A840" s="2">
        <v>45418</v>
      </c>
      <c r="B840" s="3">
        <f t="shared" si="41"/>
        <v>2024</v>
      </c>
      <c r="C840" t="str">
        <f t="shared" si="39"/>
        <v>2023-2024</v>
      </c>
      <c r="D840" t="s">
        <v>160</v>
      </c>
      <c r="E840" t="s">
        <v>59</v>
      </c>
      <c r="F840" t="str">
        <f t="shared" si="40"/>
        <v>South Australia</v>
      </c>
      <c r="G840" t="s">
        <v>17</v>
      </c>
      <c r="H840">
        <v>5011</v>
      </c>
      <c r="I840" t="s">
        <v>11</v>
      </c>
      <c r="J840" t="s">
        <v>132</v>
      </c>
      <c r="K840" t="s">
        <v>157</v>
      </c>
      <c r="L840" t="s">
        <v>147</v>
      </c>
      <c r="M840" s="5">
        <v>348</v>
      </c>
    </row>
    <row r="841" spans="1:13" x14ac:dyDescent="0.15">
      <c r="A841" s="2">
        <v>45463</v>
      </c>
      <c r="B841" s="3">
        <f t="shared" si="41"/>
        <v>2024</v>
      </c>
      <c r="C841" t="str">
        <f t="shared" si="39"/>
        <v>2023-2024</v>
      </c>
      <c r="D841" t="s">
        <v>160</v>
      </c>
      <c r="E841" t="s">
        <v>102</v>
      </c>
      <c r="F841" t="str">
        <f t="shared" si="40"/>
        <v>Queensland</v>
      </c>
      <c r="G841" t="s">
        <v>19</v>
      </c>
      <c r="H841">
        <v>4825</v>
      </c>
      <c r="I841" t="s">
        <v>11</v>
      </c>
      <c r="J841" t="s">
        <v>131</v>
      </c>
      <c r="K841" t="s">
        <v>154</v>
      </c>
      <c r="L841" t="s">
        <v>144</v>
      </c>
      <c r="M841" s="5">
        <v>461</v>
      </c>
    </row>
    <row r="842" spans="1:13" x14ac:dyDescent="0.15">
      <c r="A842" s="2">
        <v>45335</v>
      </c>
      <c r="B842" s="3">
        <f t="shared" si="41"/>
        <v>2024</v>
      </c>
      <c r="C842" t="str">
        <f t="shared" si="39"/>
        <v>2023-2024</v>
      </c>
      <c r="D842" t="s">
        <v>160</v>
      </c>
      <c r="E842" t="s">
        <v>57</v>
      </c>
      <c r="F842" t="str">
        <f t="shared" si="40"/>
        <v>New South Wales</v>
      </c>
      <c r="G842" t="s">
        <v>10</v>
      </c>
      <c r="H842">
        <v>2064</v>
      </c>
      <c r="I842" t="s">
        <v>11</v>
      </c>
      <c r="J842" t="s">
        <v>124</v>
      </c>
      <c r="K842" t="s">
        <v>150</v>
      </c>
      <c r="L842" t="s">
        <v>140</v>
      </c>
      <c r="M842" s="5">
        <v>102</v>
      </c>
    </row>
    <row r="843" spans="1:13" x14ac:dyDescent="0.15">
      <c r="A843" s="2">
        <v>45542</v>
      </c>
      <c r="B843" s="3">
        <f t="shared" si="41"/>
        <v>2025</v>
      </c>
      <c r="C843" t="str">
        <f t="shared" si="39"/>
        <v>2024-2025</v>
      </c>
      <c r="D843" t="s">
        <v>161</v>
      </c>
      <c r="E843" t="s">
        <v>41</v>
      </c>
      <c r="F843" t="str">
        <f t="shared" si="40"/>
        <v>New South Wales</v>
      </c>
      <c r="G843" t="s">
        <v>10</v>
      </c>
      <c r="H843">
        <v>2478</v>
      </c>
      <c r="I843" t="s">
        <v>11</v>
      </c>
      <c r="J843" t="s">
        <v>120</v>
      </c>
      <c r="K843" t="s">
        <v>150</v>
      </c>
      <c r="L843" t="s">
        <v>140</v>
      </c>
      <c r="M843" s="5">
        <v>413</v>
      </c>
    </row>
    <row r="844" spans="1:13" x14ac:dyDescent="0.15">
      <c r="A844" s="2">
        <v>45549</v>
      </c>
      <c r="B844" s="3">
        <f t="shared" si="41"/>
        <v>2025</v>
      </c>
      <c r="C844" t="str">
        <f t="shared" si="39"/>
        <v>2024-2025</v>
      </c>
      <c r="D844" t="s">
        <v>161</v>
      </c>
      <c r="E844" t="s">
        <v>72</v>
      </c>
      <c r="F844" t="str">
        <f t="shared" si="40"/>
        <v>Queensland</v>
      </c>
      <c r="G844" t="s">
        <v>19</v>
      </c>
      <c r="H844">
        <v>4870</v>
      </c>
      <c r="I844" t="s">
        <v>11</v>
      </c>
      <c r="J844" t="s">
        <v>131</v>
      </c>
      <c r="K844" t="s">
        <v>150</v>
      </c>
      <c r="L844" t="s">
        <v>140</v>
      </c>
      <c r="M844" s="5">
        <v>674</v>
      </c>
    </row>
    <row r="845" spans="1:13" x14ac:dyDescent="0.15">
      <c r="A845" s="2">
        <v>46016</v>
      </c>
      <c r="B845" s="3">
        <f t="shared" si="41"/>
        <v>2026</v>
      </c>
      <c r="C845" t="str">
        <f t="shared" si="39"/>
        <v>2025-2026</v>
      </c>
      <c r="D845" t="s">
        <v>161</v>
      </c>
      <c r="E845" t="s">
        <v>69</v>
      </c>
      <c r="F845" t="str">
        <f t="shared" si="40"/>
        <v>Victoria</v>
      </c>
      <c r="G845" t="s">
        <v>26</v>
      </c>
      <c r="H845">
        <v>3148</v>
      </c>
      <c r="I845" t="s">
        <v>11</v>
      </c>
      <c r="J845" t="s">
        <v>125</v>
      </c>
      <c r="K845" t="s">
        <v>150</v>
      </c>
      <c r="L845" t="s">
        <v>140</v>
      </c>
      <c r="M845" s="5">
        <v>658</v>
      </c>
    </row>
    <row r="846" spans="1:13" x14ac:dyDescent="0.15">
      <c r="A846" s="2">
        <v>45337</v>
      </c>
      <c r="B846" s="3">
        <f t="shared" si="41"/>
        <v>2024</v>
      </c>
      <c r="C846" t="str">
        <f t="shared" si="39"/>
        <v>2023-2024</v>
      </c>
      <c r="D846" t="s">
        <v>160</v>
      </c>
      <c r="E846" t="s">
        <v>9</v>
      </c>
      <c r="F846" t="str">
        <f t="shared" si="40"/>
        <v>New South Wales</v>
      </c>
      <c r="G846" t="s">
        <v>10</v>
      </c>
      <c r="H846">
        <v>2067</v>
      </c>
      <c r="I846" t="s">
        <v>11</v>
      </c>
      <c r="J846" t="s">
        <v>124</v>
      </c>
      <c r="K846" t="s">
        <v>159</v>
      </c>
      <c r="L846" t="s">
        <v>149</v>
      </c>
      <c r="M846" s="5">
        <v>442</v>
      </c>
    </row>
    <row r="847" spans="1:13" x14ac:dyDescent="0.15">
      <c r="A847" s="2">
        <v>45408</v>
      </c>
      <c r="B847" s="3">
        <f t="shared" si="41"/>
        <v>2024</v>
      </c>
      <c r="C847" t="str">
        <f t="shared" si="39"/>
        <v>2023-2024</v>
      </c>
      <c r="D847" t="s">
        <v>160</v>
      </c>
      <c r="E847" t="s">
        <v>32</v>
      </c>
      <c r="F847" t="str">
        <f t="shared" si="40"/>
        <v>Victoria</v>
      </c>
      <c r="G847" t="s">
        <v>26</v>
      </c>
      <c r="H847">
        <v>3977</v>
      </c>
      <c r="I847" t="s">
        <v>11</v>
      </c>
      <c r="J847" t="s">
        <v>135</v>
      </c>
      <c r="K847" t="s">
        <v>150</v>
      </c>
      <c r="L847" t="s">
        <v>140</v>
      </c>
      <c r="M847" s="5">
        <v>279</v>
      </c>
    </row>
    <row r="848" spans="1:13" x14ac:dyDescent="0.15">
      <c r="A848" s="2">
        <v>45520</v>
      </c>
      <c r="B848" s="3">
        <f t="shared" si="41"/>
        <v>2025</v>
      </c>
      <c r="C848" t="str">
        <f t="shared" si="39"/>
        <v>2024-2025</v>
      </c>
      <c r="D848" t="s">
        <v>160</v>
      </c>
      <c r="E848" t="s">
        <v>87</v>
      </c>
      <c r="F848" t="str">
        <f t="shared" si="40"/>
        <v>New South Wales</v>
      </c>
      <c r="G848" t="s">
        <v>10</v>
      </c>
      <c r="H848">
        <v>2158</v>
      </c>
      <c r="I848" t="s">
        <v>11</v>
      </c>
      <c r="J848" t="s">
        <v>123</v>
      </c>
      <c r="K848" t="s">
        <v>153</v>
      </c>
      <c r="L848" t="s">
        <v>143</v>
      </c>
      <c r="M848" s="5">
        <v>207</v>
      </c>
    </row>
    <row r="849" spans="1:13" x14ac:dyDescent="0.15">
      <c r="A849" s="2">
        <v>45375</v>
      </c>
      <c r="B849" s="3">
        <f t="shared" si="41"/>
        <v>2024</v>
      </c>
      <c r="C849" t="str">
        <f t="shared" si="39"/>
        <v>2023-2024</v>
      </c>
      <c r="D849" t="s">
        <v>160</v>
      </c>
      <c r="E849" t="s">
        <v>110</v>
      </c>
      <c r="F849" t="str">
        <f t="shared" si="40"/>
        <v>Australian Capital Territory</v>
      </c>
      <c r="G849" t="s">
        <v>51</v>
      </c>
      <c r="H849">
        <v>2609</v>
      </c>
      <c r="I849" t="s">
        <v>11</v>
      </c>
      <c r="J849" t="s">
        <v>121</v>
      </c>
      <c r="K849" t="s">
        <v>153</v>
      </c>
      <c r="L849" t="s">
        <v>143</v>
      </c>
      <c r="M849" s="5">
        <v>504</v>
      </c>
    </row>
    <row r="850" spans="1:13" x14ac:dyDescent="0.15">
      <c r="A850" s="2">
        <v>45728</v>
      </c>
      <c r="B850" s="3">
        <f t="shared" si="41"/>
        <v>2025</v>
      </c>
      <c r="C850" t="str">
        <f t="shared" si="39"/>
        <v>2024-2025</v>
      </c>
      <c r="D850" t="s">
        <v>160</v>
      </c>
      <c r="E850" t="s">
        <v>88</v>
      </c>
      <c r="F850" t="str">
        <f t="shared" si="40"/>
        <v>Queensland</v>
      </c>
      <c r="G850" t="s">
        <v>19</v>
      </c>
      <c r="H850">
        <v>4570</v>
      </c>
      <c r="I850" t="s">
        <v>11</v>
      </c>
      <c r="J850" t="s">
        <v>134</v>
      </c>
      <c r="K850" t="s">
        <v>159</v>
      </c>
      <c r="L850" t="s">
        <v>149</v>
      </c>
      <c r="M850" s="5">
        <v>103</v>
      </c>
    </row>
    <row r="851" spans="1:13" x14ac:dyDescent="0.15">
      <c r="A851" s="2">
        <v>45409</v>
      </c>
      <c r="B851" s="3">
        <f t="shared" si="41"/>
        <v>2024</v>
      </c>
      <c r="C851" t="str">
        <f t="shared" si="39"/>
        <v>2023-2024</v>
      </c>
      <c r="D851" t="s">
        <v>161</v>
      </c>
      <c r="E851" t="s">
        <v>64</v>
      </c>
      <c r="F851" t="str">
        <f t="shared" si="40"/>
        <v>Western Australia</v>
      </c>
      <c r="G851" t="s">
        <v>28</v>
      </c>
      <c r="H851">
        <v>6112</v>
      </c>
      <c r="I851" t="s">
        <v>11</v>
      </c>
      <c r="J851" t="s">
        <v>133</v>
      </c>
      <c r="K851" t="s">
        <v>150</v>
      </c>
      <c r="L851" t="s">
        <v>140</v>
      </c>
      <c r="M851" s="5">
        <v>47</v>
      </c>
    </row>
    <row r="852" spans="1:13" x14ac:dyDescent="0.15">
      <c r="A852" s="2">
        <v>45759</v>
      </c>
      <c r="B852" s="3">
        <f t="shared" si="41"/>
        <v>2025</v>
      </c>
      <c r="C852" t="str">
        <f t="shared" si="39"/>
        <v>2024-2025</v>
      </c>
      <c r="D852" t="s">
        <v>160</v>
      </c>
      <c r="E852" t="s">
        <v>75</v>
      </c>
      <c r="F852" t="str">
        <f t="shared" si="40"/>
        <v>Victoria</v>
      </c>
      <c r="G852" t="s">
        <v>26</v>
      </c>
      <c r="H852">
        <v>3915</v>
      </c>
      <c r="I852" t="s">
        <v>11</v>
      </c>
      <c r="J852" t="s">
        <v>135</v>
      </c>
      <c r="K852" t="s">
        <v>150</v>
      </c>
      <c r="L852" t="s">
        <v>140</v>
      </c>
      <c r="M852" s="5">
        <v>350</v>
      </c>
    </row>
    <row r="853" spans="1:13" x14ac:dyDescent="0.15">
      <c r="A853" s="2">
        <v>45760</v>
      </c>
      <c r="B853" s="3">
        <f t="shared" si="41"/>
        <v>2025</v>
      </c>
      <c r="C853" t="str">
        <f t="shared" si="39"/>
        <v>2024-2025</v>
      </c>
      <c r="D853" t="s">
        <v>160</v>
      </c>
      <c r="E853" t="s">
        <v>106</v>
      </c>
      <c r="F853" t="str">
        <f t="shared" si="40"/>
        <v>Queensland</v>
      </c>
      <c r="G853" t="s">
        <v>19</v>
      </c>
      <c r="H853">
        <v>4558</v>
      </c>
      <c r="I853" t="s">
        <v>11</v>
      </c>
      <c r="J853" t="s">
        <v>134</v>
      </c>
      <c r="K853" t="s">
        <v>150</v>
      </c>
      <c r="L853" t="s">
        <v>140</v>
      </c>
      <c r="M853" s="5">
        <v>651</v>
      </c>
    </row>
    <row r="854" spans="1:13" x14ac:dyDescent="0.15">
      <c r="A854" s="2">
        <v>45617</v>
      </c>
      <c r="B854" s="3">
        <f t="shared" si="41"/>
        <v>2025</v>
      </c>
      <c r="C854" t="str">
        <f t="shared" si="39"/>
        <v>2024-2025</v>
      </c>
      <c r="D854" t="s">
        <v>161</v>
      </c>
      <c r="E854" t="s">
        <v>65</v>
      </c>
      <c r="F854" t="str">
        <f t="shared" si="40"/>
        <v>Victoria</v>
      </c>
      <c r="G854" t="s">
        <v>26</v>
      </c>
      <c r="H854">
        <v>3931</v>
      </c>
      <c r="I854" t="s">
        <v>11</v>
      </c>
      <c r="J854" t="s">
        <v>135</v>
      </c>
      <c r="K854" t="s">
        <v>150</v>
      </c>
      <c r="L854" t="s">
        <v>140</v>
      </c>
      <c r="M854" s="5">
        <v>561</v>
      </c>
    </row>
    <row r="855" spans="1:13" x14ac:dyDescent="0.15">
      <c r="A855" s="2">
        <v>45704</v>
      </c>
      <c r="B855" s="3">
        <f t="shared" si="41"/>
        <v>2025</v>
      </c>
      <c r="C855" t="str">
        <f t="shared" si="39"/>
        <v>2024-2025</v>
      </c>
      <c r="D855" t="s">
        <v>160</v>
      </c>
      <c r="E855" t="s">
        <v>54</v>
      </c>
      <c r="F855" t="str">
        <f t="shared" si="40"/>
        <v>New South Wales</v>
      </c>
      <c r="G855" t="s">
        <v>10</v>
      </c>
      <c r="H855">
        <v>2750</v>
      </c>
      <c r="I855" t="s">
        <v>11</v>
      </c>
      <c r="J855" t="s">
        <v>130</v>
      </c>
      <c r="K855" t="s">
        <v>153</v>
      </c>
      <c r="L855" t="s">
        <v>143</v>
      </c>
      <c r="M855" s="5">
        <v>324</v>
      </c>
    </row>
    <row r="856" spans="1:13" x14ac:dyDescent="0.15">
      <c r="A856" s="2">
        <v>45849</v>
      </c>
      <c r="B856" s="3">
        <f t="shared" si="41"/>
        <v>2026</v>
      </c>
      <c r="C856" t="str">
        <f t="shared" si="39"/>
        <v>2025-2026</v>
      </c>
      <c r="D856" t="s">
        <v>160</v>
      </c>
      <c r="E856" t="s">
        <v>22</v>
      </c>
      <c r="F856" t="str">
        <f t="shared" si="40"/>
        <v>New South Wales</v>
      </c>
      <c r="G856" t="s">
        <v>10</v>
      </c>
      <c r="H856">
        <v>2116</v>
      </c>
      <c r="I856" t="s">
        <v>11</v>
      </c>
      <c r="J856" t="s">
        <v>123</v>
      </c>
      <c r="K856" t="s">
        <v>150</v>
      </c>
      <c r="L856" t="s">
        <v>140</v>
      </c>
      <c r="M856" s="5">
        <v>692</v>
      </c>
    </row>
    <row r="857" spans="1:13" x14ac:dyDescent="0.15">
      <c r="A857" s="2">
        <v>45417</v>
      </c>
      <c r="B857" s="3">
        <f t="shared" si="41"/>
        <v>2024</v>
      </c>
      <c r="C857" t="str">
        <f t="shared" si="39"/>
        <v>2023-2024</v>
      </c>
      <c r="D857" t="s">
        <v>161</v>
      </c>
      <c r="E857" t="s">
        <v>61</v>
      </c>
      <c r="F857" t="str">
        <f t="shared" si="40"/>
        <v>Victoria</v>
      </c>
      <c r="G857" t="s">
        <v>26</v>
      </c>
      <c r="H857">
        <v>3179</v>
      </c>
      <c r="I857" t="s">
        <v>11</v>
      </c>
      <c r="J857" t="s">
        <v>125</v>
      </c>
      <c r="K857" t="s">
        <v>150</v>
      </c>
      <c r="L857" t="s">
        <v>140</v>
      </c>
      <c r="M857" s="5">
        <v>650</v>
      </c>
    </row>
    <row r="858" spans="1:13" x14ac:dyDescent="0.15">
      <c r="A858" s="2">
        <v>45438</v>
      </c>
      <c r="B858" s="3">
        <f t="shared" si="41"/>
        <v>2024</v>
      </c>
      <c r="C858" t="str">
        <f t="shared" si="39"/>
        <v>2023-2024</v>
      </c>
      <c r="D858" t="s">
        <v>160</v>
      </c>
      <c r="E858" t="s">
        <v>82</v>
      </c>
      <c r="F858" t="str">
        <f t="shared" si="40"/>
        <v>Queensland</v>
      </c>
      <c r="G858" t="s">
        <v>19</v>
      </c>
      <c r="H858">
        <v>4215</v>
      </c>
      <c r="I858" t="s">
        <v>11</v>
      </c>
      <c r="J858" t="s">
        <v>122</v>
      </c>
      <c r="K858" t="s">
        <v>150</v>
      </c>
      <c r="L858" t="s">
        <v>140</v>
      </c>
      <c r="M858" s="5">
        <v>396</v>
      </c>
    </row>
    <row r="859" spans="1:13" x14ac:dyDescent="0.15">
      <c r="A859" s="2">
        <v>45856</v>
      </c>
      <c r="B859" s="3">
        <f t="shared" si="41"/>
        <v>2026</v>
      </c>
      <c r="C859" t="str">
        <f t="shared" si="39"/>
        <v>2025-2026</v>
      </c>
      <c r="D859" t="s">
        <v>160</v>
      </c>
      <c r="E859" t="s">
        <v>68</v>
      </c>
      <c r="F859" t="str">
        <f t="shared" si="40"/>
        <v>Victoria</v>
      </c>
      <c r="G859" t="s">
        <v>26</v>
      </c>
      <c r="H859">
        <v>3429</v>
      </c>
      <c r="I859" t="s">
        <v>11</v>
      </c>
      <c r="J859" t="s">
        <v>127</v>
      </c>
      <c r="K859" t="s">
        <v>154</v>
      </c>
      <c r="L859" t="s">
        <v>144</v>
      </c>
      <c r="M859" s="5">
        <v>49</v>
      </c>
    </row>
    <row r="860" spans="1:13" x14ac:dyDescent="0.15">
      <c r="A860" s="2">
        <v>45440</v>
      </c>
      <c r="B860" s="3">
        <f t="shared" si="41"/>
        <v>2024</v>
      </c>
      <c r="C860" t="str">
        <f t="shared" si="39"/>
        <v>2023-2024</v>
      </c>
      <c r="D860" t="s">
        <v>160</v>
      </c>
      <c r="E860" t="s">
        <v>36</v>
      </c>
      <c r="F860" t="str">
        <f t="shared" si="40"/>
        <v>New South Wales</v>
      </c>
      <c r="G860" t="s">
        <v>10</v>
      </c>
      <c r="H860">
        <v>2539</v>
      </c>
      <c r="I860" t="s">
        <v>11</v>
      </c>
      <c r="J860" t="s">
        <v>121</v>
      </c>
      <c r="K860" t="s">
        <v>153</v>
      </c>
      <c r="L860" t="s">
        <v>143</v>
      </c>
      <c r="M860" s="5">
        <v>41</v>
      </c>
    </row>
    <row r="861" spans="1:13" x14ac:dyDescent="0.15">
      <c r="A861" s="2">
        <v>45783</v>
      </c>
      <c r="B861" s="3">
        <f t="shared" si="41"/>
        <v>2025</v>
      </c>
      <c r="C861" t="str">
        <f t="shared" si="39"/>
        <v>2024-2025</v>
      </c>
      <c r="D861" t="s">
        <v>160</v>
      </c>
      <c r="E861" t="s">
        <v>55</v>
      </c>
      <c r="F861" t="str">
        <f t="shared" si="40"/>
        <v>Queensland</v>
      </c>
      <c r="G861" t="s">
        <v>19</v>
      </c>
      <c r="H861">
        <v>4740</v>
      </c>
      <c r="I861" t="s">
        <v>11</v>
      </c>
      <c r="J861" t="s">
        <v>136</v>
      </c>
      <c r="K861" t="s">
        <v>159</v>
      </c>
      <c r="L861" t="s">
        <v>149</v>
      </c>
      <c r="M861" s="5">
        <v>488</v>
      </c>
    </row>
    <row r="862" spans="1:13" x14ac:dyDescent="0.15">
      <c r="A862" s="2">
        <v>45879</v>
      </c>
      <c r="B862" s="3">
        <f t="shared" si="41"/>
        <v>2026</v>
      </c>
      <c r="C862" t="str">
        <f t="shared" si="39"/>
        <v>2025-2026</v>
      </c>
      <c r="D862" t="s">
        <v>160</v>
      </c>
      <c r="E862" t="s">
        <v>95</v>
      </c>
      <c r="F862" t="str">
        <f t="shared" si="40"/>
        <v>New South Wales</v>
      </c>
      <c r="G862" t="s">
        <v>10</v>
      </c>
      <c r="H862">
        <v>2131</v>
      </c>
      <c r="I862" t="s">
        <v>11</v>
      </c>
      <c r="J862" t="s">
        <v>123</v>
      </c>
      <c r="K862" t="s">
        <v>153</v>
      </c>
      <c r="L862" t="s">
        <v>143</v>
      </c>
      <c r="M862" s="5">
        <v>404</v>
      </c>
    </row>
    <row r="863" spans="1:13" x14ac:dyDescent="0.15">
      <c r="A863" s="2">
        <v>45882</v>
      </c>
      <c r="B863" s="3">
        <f t="shared" si="41"/>
        <v>2026</v>
      </c>
      <c r="C863" t="str">
        <f t="shared" si="39"/>
        <v>2025-2026</v>
      </c>
      <c r="D863" t="s">
        <v>161</v>
      </c>
      <c r="E863" t="s">
        <v>50</v>
      </c>
      <c r="F863" t="str">
        <f t="shared" si="40"/>
        <v>Australian Capital Territory</v>
      </c>
      <c r="G863" t="s">
        <v>51</v>
      </c>
      <c r="H863">
        <v>2617</v>
      </c>
      <c r="I863" t="s">
        <v>11</v>
      </c>
      <c r="J863" t="s">
        <v>121</v>
      </c>
      <c r="K863" t="s">
        <v>153</v>
      </c>
      <c r="L863" t="s">
        <v>143</v>
      </c>
      <c r="M863" s="5">
        <v>49</v>
      </c>
    </row>
    <row r="864" spans="1:13" x14ac:dyDescent="0.15">
      <c r="A864" s="2">
        <v>45645</v>
      </c>
      <c r="B864" s="3">
        <f t="shared" si="41"/>
        <v>2025</v>
      </c>
      <c r="C864" t="str">
        <f t="shared" si="39"/>
        <v>2024-2025</v>
      </c>
      <c r="D864" t="s">
        <v>161</v>
      </c>
      <c r="E864" t="s">
        <v>73</v>
      </c>
      <c r="F864" t="str">
        <f t="shared" si="40"/>
        <v>Queensland</v>
      </c>
      <c r="G864" t="s">
        <v>19</v>
      </c>
      <c r="H864">
        <v>4509</v>
      </c>
      <c r="I864" t="s">
        <v>11</v>
      </c>
      <c r="J864" t="s">
        <v>122</v>
      </c>
      <c r="K864" t="s">
        <v>158</v>
      </c>
      <c r="L864" t="s">
        <v>148</v>
      </c>
      <c r="M864" s="5">
        <v>593</v>
      </c>
    </row>
    <row r="865" spans="1:13" x14ac:dyDescent="0.15">
      <c r="A865" s="2">
        <v>45637</v>
      </c>
      <c r="B865" s="3">
        <f t="shared" si="41"/>
        <v>2025</v>
      </c>
      <c r="C865" t="str">
        <f t="shared" si="39"/>
        <v>2024-2025</v>
      </c>
      <c r="D865" t="s">
        <v>160</v>
      </c>
      <c r="E865" t="s">
        <v>92</v>
      </c>
      <c r="F865" t="str">
        <f t="shared" si="40"/>
        <v>New South Wales</v>
      </c>
      <c r="G865" t="s">
        <v>10</v>
      </c>
      <c r="H865">
        <v>2015</v>
      </c>
      <c r="I865" t="s">
        <v>11</v>
      </c>
      <c r="J865" t="s">
        <v>124</v>
      </c>
      <c r="K865" t="s">
        <v>153</v>
      </c>
      <c r="L865" t="s">
        <v>143</v>
      </c>
      <c r="M865" s="5">
        <v>531</v>
      </c>
    </row>
    <row r="866" spans="1:13" x14ac:dyDescent="0.15">
      <c r="A866" s="2">
        <v>45826</v>
      </c>
      <c r="B866" s="3">
        <f t="shared" si="41"/>
        <v>2025</v>
      </c>
      <c r="C866" t="str">
        <f t="shared" si="39"/>
        <v>2024-2025</v>
      </c>
      <c r="D866" t="s">
        <v>160</v>
      </c>
      <c r="E866" t="s">
        <v>16</v>
      </c>
      <c r="F866" t="str">
        <f t="shared" si="40"/>
        <v>South Australia</v>
      </c>
      <c r="G866" t="s">
        <v>17</v>
      </c>
      <c r="H866">
        <v>5168</v>
      </c>
      <c r="I866" t="s">
        <v>11</v>
      </c>
      <c r="J866" t="s">
        <v>132</v>
      </c>
      <c r="K866" t="s">
        <v>157</v>
      </c>
      <c r="L866" t="s">
        <v>147</v>
      </c>
      <c r="M866" s="5">
        <v>361</v>
      </c>
    </row>
    <row r="867" spans="1:13" x14ac:dyDescent="0.15">
      <c r="A867" s="2">
        <v>45973</v>
      </c>
      <c r="B867" s="3">
        <f t="shared" si="41"/>
        <v>2026</v>
      </c>
      <c r="C867" t="str">
        <f t="shared" si="39"/>
        <v>2025-2026</v>
      </c>
      <c r="D867" t="s">
        <v>161</v>
      </c>
      <c r="E867" t="s">
        <v>16</v>
      </c>
      <c r="F867" t="str">
        <f t="shared" si="40"/>
        <v>South Australia</v>
      </c>
      <c r="G867" t="s">
        <v>17</v>
      </c>
      <c r="H867">
        <v>5168</v>
      </c>
      <c r="I867" t="s">
        <v>11</v>
      </c>
      <c r="J867" t="s">
        <v>132</v>
      </c>
      <c r="K867" t="s">
        <v>152</v>
      </c>
      <c r="L867" t="s">
        <v>142</v>
      </c>
      <c r="M867" s="5">
        <v>451</v>
      </c>
    </row>
    <row r="868" spans="1:13" x14ac:dyDescent="0.15">
      <c r="A868" s="2">
        <v>45387</v>
      </c>
      <c r="B868" s="3">
        <f t="shared" si="41"/>
        <v>2024</v>
      </c>
      <c r="C868" t="str">
        <f t="shared" si="39"/>
        <v>2023-2024</v>
      </c>
      <c r="D868" t="s">
        <v>160</v>
      </c>
      <c r="E868" t="s">
        <v>38</v>
      </c>
      <c r="F868" t="str">
        <f t="shared" si="40"/>
        <v>Victoria</v>
      </c>
      <c r="G868" t="s">
        <v>26</v>
      </c>
      <c r="H868">
        <v>3199</v>
      </c>
      <c r="I868" t="s">
        <v>11</v>
      </c>
      <c r="J868" t="s">
        <v>125</v>
      </c>
      <c r="K868" t="s">
        <v>154</v>
      </c>
      <c r="L868" t="s">
        <v>144</v>
      </c>
      <c r="M868" s="5">
        <v>778</v>
      </c>
    </row>
    <row r="869" spans="1:13" x14ac:dyDescent="0.15">
      <c r="A869" s="2">
        <v>45952</v>
      </c>
      <c r="B869" s="3">
        <f t="shared" si="41"/>
        <v>2026</v>
      </c>
      <c r="C869" t="str">
        <f t="shared" si="39"/>
        <v>2025-2026</v>
      </c>
      <c r="D869" t="s">
        <v>161</v>
      </c>
      <c r="E869" t="s">
        <v>54</v>
      </c>
      <c r="F869" t="str">
        <f t="shared" si="40"/>
        <v>New South Wales</v>
      </c>
      <c r="G869" t="s">
        <v>10</v>
      </c>
      <c r="H869">
        <v>2750</v>
      </c>
      <c r="I869" t="s">
        <v>11</v>
      </c>
      <c r="J869" t="s">
        <v>130</v>
      </c>
      <c r="K869" t="s">
        <v>151</v>
      </c>
      <c r="L869" t="s">
        <v>141</v>
      </c>
      <c r="M869" s="5">
        <v>397</v>
      </c>
    </row>
    <row r="870" spans="1:13" x14ac:dyDescent="0.15">
      <c r="A870" s="2">
        <v>45738</v>
      </c>
      <c r="B870" s="3">
        <f t="shared" si="41"/>
        <v>2025</v>
      </c>
      <c r="C870" t="str">
        <f t="shared" si="39"/>
        <v>2024-2025</v>
      </c>
      <c r="D870" t="s">
        <v>161</v>
      </c>
      <c r="E870" t="s">
        <v>67</v>
      </c>
      <c r="F870" t="str">
        <f t="shared" si="40"/>
        <v>Tasmania</v>
      </c>
      <c r="G870" t="s">
        <v>43</v>
      </c>
      <c r="H870">
        <v>7250</v>
      </c>
      <c r="I870" t="s">
        <v>11</v>
      </c>
      <c r="J870" t="s">
        <v>128</v>
      </c>
      <c r="K870" t="s">
        <v>154</v>
      </c>
      <c r="L870" t="s">
        <v>144</v>
      </c>
      <c r="M870" s="5">
        <v>102</v>
      </c>
    </row>
    <row r="871" spans="1:13" x14ac:dyDescent="0.15">
      <c r="A871" s="2">
        <v>45381</v>
      </c>
      <c r="B871" s="3">
        <f t="shared" si="41"/>
        <v>2024</v>
      </c>
      <c r="C871" t="str">
        <f t="shared" si="39"/>
        <v>2023-2024</v>
      </c>
      <c r="D871" t="s">
        <v>160</v>
      </c>
      <c r="E871" t="s">
        <v>80</v>
      </c>
      <c r="F871" t="str">
        <f t="shared" si="40"/>
        <v>New South Wales</v>
      </c>
      <c r="G871" t="s">
        <v>10</v>
      </c>
      <c r="H871">
        <v>2120</v>
      </c>
      <c r="I871" t="s">
        <v>11</v>
      </c>
      <c r="J871" t="s">
        <v>123</v>
      </c>
      <c r="K871" t="s">
        <v>157</v>
      </c>
      <c r="L871" t="s">
        <v>147</v>
      </c>
      <c r="M871" s="5">
        <v>68</v>
      </c>
    </row>
    <row r="872" spans="1:13" x14ac:dyDescent="0.15">
      <c r="A872" s="2">
        <v>45861</v>
      </c>
      <c r="B872" s="3">
        <f t="shared" si="41"/>
        <v>2026</v>
      </c>
      <c r="C872" t="str">
        <f t="shared" si="39"/>
        <v>2025-2026</v>
      </c>
      <c r="D872" t="s">
        <v>160</v>
      </c>
      <c r="E872" t="s">
        <v>56</v>
      </c>
      <c r="F872" t="str">
        <f t="shared" si="40"/>
        <v>Queensland</v>
      </c>
      <c r="G872" t="s">
        <v>19</v>
      </c>
      <c r="H872">
        <v>4883</v>
      </c>
      <c r="I872" t="s">
        <v>11</v>
      </c>
      <c r="J872" t="s">
        <v>131</v>
      </c>
      <c r="K872" t="s">
        <v>152</v>
      </c>
      <c r="L872" t="s">
        <v>142</v>
      </c>
      <c r="M872" s="5">
        <v>330</v>
      </c>
    </row>
    <row r="873" spans="1:13" x14ac:dyDescent="0.15">
      <c r="A873" s="2">
        <v>45598</v>
      </c>
      <c r="B873" s="3">
        <f t="shared" si="41"/>
        <v>2025</v>
      </c>
      <c r="C873" t="str">
        <f t="shared" si="39"/>
        <v>2024-2025</v>
      </c>
      <c r="D873" t="s">
        <v>160</v>
      </c>
      <c r="E873" t="s">
        <v>56</v>
      </c>
      <c r="F873" t="str">
        <f t="shared" si="40"/>
        <v>Queensland</v>
      </c>
      <c r="G873" t="s">
        <v>19</v>
      </c>
      <c r="H873">
        <v>4883</v>
      </c>
      <c r="I873" t="s">
        <v>11</v>
      </c>
      <c r="J873" t="s">
        <v>131</v>
      </c>
      <c r="K873" t="s">
        <v>153</v>
      </c>
      <c r="L873" t="s">
        <v>143</v>
      </c>
      <c r="M873" s="5">
        <v>433</v>
      </c>
    </row>
    <row r="874" spans="1:13" x14ac:dyDescent="0.15">
      <c r="A874" s="2">
        <v>45691</v>
      </c>
      <c r="B874" s="3">
        <f t="shared" si="41"/>
        <v>2025</v>
      </c>
      <c r="C874" t="str">
        <f t="shared" si="39"/>
        <v>2024-2025</v>
      </c>
      <c r="D874" t="s">
        <v>160</v>
      </c>
      <c r="E874" t="s">
        <v>71</v>
      </c>
      <c r="F874" t="str">
        <f t="shared" si="40"/>
        <v>Victoria</v>
      </c>
      <c r="G874" t="s">
        <v>26</v>
      </c>
      <c r="H874">
        <v>3131</v>
      </c>
      <c r="I874" t="s">
        <v>11</v>
      </c>
      <c r="J874" t="s">
        <v>125</v>
      </c>
      <c r="K874" t="s">
        <v>153</v>
      </c>
      <c r="L874" t="s">
        <v>143</v>
      </c>
      <c r="M874" s="5">
        <v>500</v>
      </c>
    </row>
    <row r="875" spans="1:13" x14ac:dyDescent="0.15">
      <c r="A875" s="2">
        <v>45509</v>
      </c>
      <c r="B875" s="3">
        <f t="shared" si="41"/>
        <v>2025</v>
      </c>
      <c r="C875" t="str">
        <f t="shared" si="39"/>
        <v>2024-2025</v>
      </c>
      <c r="D875" t="s">
        <v>160</v>
      </c>
      <c r="E875" t="s">
        <v>108</v>
      </c>
      <c r="F875" t="str">
        <f t="shared" si="40"/>
        <v>Tasmania</v>
      </c>
      <c r="G875" t="s">
        <v>43</v>
      </c>
      <c r="H875">
        <v>7320</v>
      </c>
      <c r="I875" t="s">
        <v>11</v>
      </c>
      <c r="J875" t="s">
        <v>128</v>
      </c>
      <c r="K875" t="s">
        <v>152</v>
      </c>
      <c r="L875" t="s">
        <v>142</v>
      </c>
      <c r="M875" s="5">
        <v>506</v>
      </c>
    </row>
    <row r="876" spans="1:13" x14ac:dyDescent="0.15">
      <c r="A876" s="2">
        <v>45315</v>
      </c>
      <c r="B876" s="3">
        <f t="shared" si="41"/>
        <v>2024</v>
      </c>
      <c r="C876" t="str">
        <f t="shared" si="39"/>
        <v>2023-2024</v>
      </c>
      <c r="D876" t="s">
        <v>160</v>
      </c>
      <c r="E876" t="s">
        <v>25</v>
      </c>
      <c r="F876" t="str">
        <f t="shared" si="40"/>
        <v>Victoria</v>
      </c>
      <c r="G876" t="s">
        <v>26</v>
      </c>
      <c r="H876">
        <v>3066</v>
      </c>
      <c r="I876" t="s">
        <v>11</v>
      </c>
      <c r="J876" t="s">
        <v>126</v>
      </c>
      <c r="K876" t="s">
        <v>152</v>
      </c>
      <c r="L876" t="s">
        <v>142</v>
      </c>
      <c r="M876" s="5">
        <v>132</v>
      </c>
    </row>
    <row r="877" spans="1:13" x14ac:dyDescent="0.15">
      <c r="A877" s="2">
        <v>45786</v>
      </c>
      <c r="B877" s="3">
        <f t="shared" si="41"/>
        <v>2025</v>
      </c>
      <c r="C877" t="str">
        <f t="shared" si="39"/>
        <v>2024-2025</v>
      </c>
      <c r="D877" t="s">
        <v>160</v>
      </c>
      <c r="E877" t="s">
        <v>110</v>
      </c>
      <c r="F877" t="str">
        <f t="shared" si="40"/>
        <v>Australian Capital Territory</v>
      </c>
      <c r="G877" t="s">
        <v>51</v>
      </c>
      <c r="H877">
        <v>2609</v>
      </c>
      <c r="I877" t="s">
        <v>11</v>
      </c>
      <c r="J877" t="s">
        <v>121</v>
      </c>
      <c r="K877" t="s">
        <v>155</v>
      </c>
      <c r="L877" t="s">
        <v>145</v>
      </c>
      <c r="M877" s="5">
        <v>130</v>
      </c>
    </row>
    <row r="878" spans="1:13" x14ac:dyDescent="0.15">
      <c r="A878" s="2">
        <v>45338</v>
      </c>
      <c r="B878" s="3">
        <f t="shared" si="41"/>
        <v>2024</v>
      </c>
      <c r="C878" t="str">
        <f t="shared" si="39"/>
        <v>2023-2024</v>
      </c>
      <c r="D878" t="s">
        <v>160</v>
      </c>
      <c r="E878" t="s">
        <v>106</v>
      </c>
      <c r="F878" t="str">
        <f t="shared" si="40"/>
        <v>Queensland</v>
      </c>
      <c r="G878" t="s">
        <v>19</v>
      </c>
      <c r="H878">
        <v>4558</v>
      </c>
      <c r="I878" t="s">
        <v>11</v>
      </c>
      <c r="J878" t="s">
        <v>134</v>
      </c>
      <c r="K878" t="s">
        <v>151</v>
      </c>
      <c r="L878" t="s">
        <v>141</v>
      </c>
      <c r="M878" s="5">
        <v>346</v>
      </c>
    </row>
    <row r="879" spans="1:13" x14ac:dyDescent="0.15">
      <c r="A879" s="2">
        <v>45808</v>
      </c>
      <c r="B879" s="3">
        <f t="shared" si="41"/>
        <v>2025</v>
      </c>
      <c r="C879" t="str">
        <f t="shared" si="39"/>
        <v>2024-2025</v>
      </c>
      <c r="D879" t="s">
        <v>160</v>
      </c>
      <c r="E879" t="s">
        <v>50</v>
      </c>
      <c r="F879" t="str">
        <f t="shared" si="40"/>
        <v>Australian Capital Territory</v>
      </c>
      <c r="G879" t="s">
        <v>51</v>
      </c>
      <c r="H879">
        <v>2617</v>
      </c>
      <c r="I879" t="s">
        <v>11</v>
      </c>
      <c r="J879" t="s">
        <v>121</v>
      </c>
      <c r="K879" t="s">
        <v>154</v>
      </c>
      <c r="L879" t="s">
        <v>144</v>
      </c>
      <c r="M879" s="5">
        <v>176</v>
      </c>
    </row>
    <row r="880" spans="1:13" x14ac:dyDescent="0.15">
      <c r="A880" s="2">
        <v>45899</v>
      </c>
      <c r="B880" s="3">
        <f t="shared" si="41"/>
        <v>2026</v>
      </c>
      <c r="C880" t="str">
        <f t="shared" si="39"/>
        <v>2025-2026</v>
      </c>
      <c r="D880" t="s">
        <v>160</v>
      </c>
      <c r="E880" t="s">
        <v>52</v>
      </c>
      <c r="F880" t="str">
        <f t="shared" si="40"/>
        <v>New South Wales</v>
      </c>
      <c r="G880" t="s">
        <v>10</v>
      </c>
      <c r="H880">
        <v>2485</v>
      </c>
      <c r="I880" t="s">
        <v>11</v>
      </c>
      <c r="J880" t="s">
        <v>120</v>
      </c>
      <c r="K880" t="s">
        <v>152</v>
      </c>
      <c r="L880" t="s">
        <v>142</v>
      </c>
      <c r="M880" s="5">
        <v>373</v>
      </c>
    </row>
    <row r="881" spans="1:13" x14ac:dyDescent="0.15">
      <c r="A881" s="2">
        <v>45904</v>
      </c>
      <c r="B881" s="3">
        <f t="shared" si="41"/>
        <v>2026</v>
      </c>
      <c r="C881" t="str">
        <f t="shared" si="39"/>
        <v>2025-2026</v>
      </c>
      <c r="D881" t="s">
        <v>161</v>
      </c>
      <c r="E881" t="s">
        <v>50</v>
      </c>
      <c r="F881" t="str">
        <f t="shared" si="40"/>
        <v>Australian Capital Territory</v>
      </c>
      <c r="G881" t="s">
        <v>51</v>
      </c>
      <c r="H881">
        <v>2617</v>
      </c>
      <c r="I881" t="s">
        <v>11</v>
      </c>
      <c r="J881" t="s">
        <v>121</v>
      </c>
      <c r="K881" t="s">
        <v>150</v>
      </c>
      <c r="L881" t="s">
        <v>140</v>
      </c>
      <c r="M881" s="5">
        <v>402</v>
      </c>
    </row>
    <row r="882" spans="1:13" x14ac:dyDescent="0.15">
      <c r="A882" s="2">
        <v>45326</v>
      </c>
      <c r="B882" s="3">
        <f t="shared" si="41"/>
        <v>2024</v>
      </c>
      <c r="C882" t="str">
        <f t="shared" si="39"/>
        <v>2023-2024</v>
      </c>
      <c r="D882" t="s">
        <v>160</v>
      </c>
      <c r="E882" t="s">
        <v>79</v>
      </c>
      <c r="F882" t="str">
        <f t="shared" si="40"/>
        <v>Queensland</v>
      </c>
      <c r="G882" t="s">
        <v>19</v>
      </c>
      <c r="H882">
        <v>4680</v>
      </c>
      <c r="I882" t="s">
        <v>11</v>
      </c>
      <c r="J882" t="s">
        <v>136</v>
      </c>
      <c r="K882" t="s">
        <v>153</v>
      </c>
      <c r="L882" t="s">
        <v>143</v>
      </c>
      <c r="M882" s="5">
        <v>716</v>
      </c>
    </row>
    <row r="883" spans="1:13" x14ac:dyDescent="0.15">
      <c r="A883" s="2">
        <v>45807</v>
      </c>
      <c r="B883" s="3">
        <f t="shared" si="41"/>
        <v>2025</v>
      </c>
      <c r="C883" t="str">
        <f t="shared" si="39"/>
        <v>2024-2025</v>
      </c>
      <c r="D883" t="s">
        <v>161</v>
      </c>
      <c r="E883" t="s">
        <v>16</v>
      </c>
      <c r="F883" t="str">
        <f t="shared" si="40"/>
        <v>South Australia</v>
      </c>
      <c r="G883" t="s">
        <v>17</v>
      </c>
      <c r="H883">
        <v>5168</v>
      </c>
      <c r="I883" t="s">
        <v>11</v>
      </c>
      <c r="J883" t="s">
        <v>132</v>
      </c>
      <c r="K883" t="s">
        <v>152</v>
      </c>
      <c r="L883" t="s">
        <v>142</v>
      </c>
      <c r="M883" s="5">
        <v>660</v>
      </c>
    </row>
    <row r="884" spans="1:13" x14ac:dyDescent="0.15">
      <c r="A884" s="2">
        <v>45621</v>
      </c>
      <c r="B884" s="3">
        <f t="shared" si="41"/>
        <v>2025</v>
      </c>
      <c r="C884" t="str">
        <f t="shared" si="39"/>
        <v>2024-2025</v>
      </c>
      <c r="D884" t="s">
        <v>160</v>
      </c>
      <c r="E884" t="s">
        <v>81</v>
      </c>
      <c r="F884" t="str">
        <f t="shared" si="40"/>
        <v>Victoria</v>
      </c>
      <c r="G884" t="s">
        <v>26</v>
      </c>
      <c r="H884">
        <v>3076</v>
      </c>
      <c r="I884" t="s">
        <v>11</v>
      </c>
      <c r="J884" t="s">
        <v>126</v>
      </c>
      <c r="K884" t="s">
        <v>158</v>
      </c>
      <c r="L884" t="s">
        <v>148</v>
      </c>
      <c r="M884" s="5">
        <v>63</v>
      </c>
    </row>
    <row r="885" spans="1:13" x14ac:dyDescent="0.15">
      <c r="A885" s="2">
        <v>45574</v>
      </c>
      <c r="B885" s="3">
        <f t="shared" si="41"/>
        <v>2025</v>
      </c>
      <c r="C885" t="str">
        <f t="shared" si="39"/>
        <v>2024-2025</v>
      </c>
      <c r="D885" t="s">
        <v>160</v>
      </c>
      <c r="E885" t="s">
        <v>39</v>
      </c>
      <c r="F885" t="str">
        <f t="shared" si="40"/>
        <v>New South Wales</v>
      </c>
      <c r="G885" t="s">
        <v>10</v>
      </c>
      <c r="H885">
        <v>2541</v>
      </c>
      <c r="I885" t="s">
        <v>11</v>
      </c>
      <c r="J885" t="s">
        <v>121</v>
      </c>
      <c r="K885" t="s">
        <v>151</v>
      </c>
      <c r="L885" t="s">
        <v>141</v>
      </c>
      <c r="M885" s="5">
        <v>394</v>
      </c>
    </row>
    <row r="886" spans="1:13" x14ac:dyDescent="0.15">
      <c r="A886" s="2">
        <v>45841</v>
      </c>
      <c r="B886" s="3">
        <f t="shared" si="41"/>
        <v>2026</v>
      </c>
      <c r="C886" t="str">
        <f t="shared" si="39"/>
        <v>2025-2026</v>
      </c>
      <c r="D886" t="s">
        <v>160</v>
      </c>
      <c r="E886" t="s">
        <v>67</v>
      </c>
      <c r="F886" t="str">
        <f t="shared" si="40"/>
        <v>Tasmania</v>
      </c>
      <c r="G886" t="s">
        <v>43</v>
      </c>
      <c r="H886">
        <v>7250</v>
      </c>
      <c r="I886" t="s">
        <v>11</v>
      </c>
      <c r="J886" t="s">
        <v>128</v>
      </c>
      <c r="K886" t="s">
        <v>153</v>
      </c>
      <c r="L886" t="s">
        <v>143</v>
      </c>
      <c r="M886" s="5">
        <v>297</v>
      </c>
    </row>
    <row r="887" spans="1:13" x14ac:dyDescent="0.15">
      <c r="A887" s="2">
        <v>45837</v>
      </c>
      <c r="B887" s="3">
        <f t="shared" si="41"/>
        <v>2025</v>
      </c>
      <c r="C887" t="str">
        <f t="shared" si="39"/>
        <v>2024-2025</v>
      </c>
      <c r="D887" t="s">
        <v>160</v>
      </c>
      <c r="E887" t="s">
        <v>74</v>
      </c>
      <c r="F887" t="str">
        <f t="shared" si="40"/>
        <v>Victoria</v>
      </c>
      <c r="G887" t="s">
        <v>26</v>
      </c>
      <c r="H887">
        <v>3500</v>
      </c>
      <c r="I887" t="s">
        <v>11</v>
      </c>
      <c r="J887" t="s">
        <v>127</v>
      </c>
      <c r="K887" t="s">
        <v>154</v>
      </c>
      <c r="L887" t="s">
        <v>144</v>
      </c>
      <c r="M887" s="5">
        <v>456</v>
      </c>
    </row>
    <row r="888" spans="1:13" x14ac:dyDescent="0.15">
      <c r="A888" s="2">
        <v>46018</v>
      </c>
      <c r="B888" s="3">
        <f t="shared" si="41"/>
        <v>2026</v>
      </c>
      <c r="C888" t="str">
        <f t="shared" si="39"/>
        <v>2025-2026</v>
      </c>
      <c r="D888" t="s">
        <v>161</v>
      </c>
      <c r="E888" t="s">
        <v>98</v>
      </c>
      <c r="F888" t="str">
        <f t="shared" si="40"/>
        <v>South Australia</v>
      </c>
      <c r="G888" t="s">
        <v>17</v>
      </c>
      <c r="H888">
        <v>5290</v>
      </c>
      <c r="I888" t="s">
        <v>11</v>
      </c>
      <c r="J888" t="s">
        <v>137</v>
      </c>
      <c r="K888" t="s">
        <v>155</v>
      </c>
      <c r="L888" t="s">
        <v>145</v>
      </c>
      <c r="M888" s="5">
        <v>63</v>
      </c>
    </row>
    <row r="889" spans="1:13" x14ac:dyDescent="0.15">
      <c r="A889" s="2">
        <v>45435</v>
      </c>
      <c r="B889" s="3">
        <f t="shared" si="41"/>
        <v>2024</v>
      </c>
      <c r="C889" t="str">
        <f t="shared" si="39"/>
        <v>2023-2024</v>
      </c>
      <c r="D889" t="s">
        <v>160</v>
      </c>
      <c r="E889" t="s">
        <v>31</v>
      </c>
      <c r="F889" t="str">
        <f t="shared" si="40"/>
        <v>South Australia</v>
      </c>
      <c r="G889" t="s">
        <v>17</v>
      </c>
      <c r="H889">
        <v>5082</v>
      </c>
      <c r="I889" t="s">
        <v>11</v>
      </c>
      <c r="J889" t="s">
        <v>132</v>
      </c>
      <c r="K889" t="s">
        <v>155</v>
      </c>
      <c r="L889" t="s">
        <v>145</v>
      </c>
      <c r="M889" s="5">
        <v>656</v>
      </c>
    </row>
    <row r="890" spans="1:13" x14ac:dyDescent="0.15">
      <c r="A890" s="2">
        <v>45834</v>
      </c>
      <c r="B890" s="3">
        <f t="shared" si="41"/>
        <v>2025</v>
      </c>
      <c r="C890" t="str">
        <f t="shared" si="39"/>
        <v>2024-2025</v>
      </c>
      <c r="D890" t="s">
        <v>160</v>
      </c>
      <c r="E890" t="s">
        <v>82</v>
      </c>
      <c r="F890" t="str">
        <f t="shared" si="40"/>
        <v>Queensland</v>
      </c>
      <c r="G890" t="s">
        <v>19</v>
      </c>
      <c r="H890">
        <v>4215</v>
      </c>
      <c r="I890" t="s">
        <v>11</v>
      </c>
      <c r="J890" t="s">
        <v>122</v>
      </c>
      <c r="K890" t="s">
        <v>156</v>
      </c>
      <c r="L890" t="s">
        <v>146</v>
      </c>
      <c r="M890" s="5">
        <v>163</v>
      </c>
    </row>
    <row r="891" spans="1:13" x14ac:dyDescent="0.15">
      <c r="A891" s="2">
        <v>45948</v>
      </c>
      <c r="B891" s="3">
        <f t="shared" si="41"/>
        <v>2026</v>
      </c>
      <c r="C891" t="str">
        <f t="shared" si="39"/>
        <v>2025-2026</v>
      </c>
      <c r="D891" t="s">
        <v>160</v>
      </c>
      <c r="E891" t="s">
        <v>76</v>
      </c>
      <c r="F891" t="str">
        <f t="shared" si="40"/>
        <v>Queensland</v>
      </c>
      <c r="G891" t="s">
        <v>19</v>
      </c>
      <c r="H891">
        <v>4220</v>
      </c>
      <c r="I891" t="s">
        <v>11</v>
      </c>
      <c r="J891" t="s">
        <v>122</v>
      </c>
      <c r="K891" t="s">
        <v>156</v>
      </c>
      <c r="L891" t="s">
        <v>146</v>
      </c>
      <c r="M891" s="5">
        <v>598</v>
      </c>
    </row>
    <row r="892" spans="1:13" x14ac:dyDescent="0.15">
      <c r="A892" s="2">
        <v>45415</v>
      </c>
      <c r="B892" s="3">
        <f t="shared" si="41"/>
        <v>2024</v>
      </c>
      <c r="C892" t="str">
        <f t="shared" si="39"/>
        <v>2023-2024</v>
      </c>
      <c r="D892" t="s">
        <v>160</v>
      </c>
      <c r="E892" t="s">
        <v>62</v>
      </c>
      <c r="F892" t="str">
        <f t="shared" si="40"/>
        <v>Victoria</v>
      </c>
      <c r="G892" t="s">
        <v>26</v>
      </c>
      <c r="H892">
        <v>3690</v>
      </c>
      <c r="I892" t="s">
        <v>11</v>
      </c>
      <c r="J892" t="s">
        <v>135</v>
      </c>
      <c r="K892" t="s">
        <v>154</v>
      </c>
      <c r="L892" t="s">
        <v>144</v>
      </c>
      <c r="M892" s="5">
        <v>516</v>
      </c>
    </row>
    <row r="893" spans="1:13" x14ac:dyDescent="0.15">
      <c r="A893" s="2">
        <v>45577</v>
      </c>
      <c r="B893" s="3">
        <f t="shared" si="41"/>
        <v>2025</v>
      </c>
      <c r="C893" t="str">
        <f t="shared" si="39"/>
        <v>2024-2025</v>
      </c>
      <c r="D893" t="s">
        <v>161</v>
      </c>
      <c r="E893" t="s">
        <v>86</v>
      </c>
      <c r="F893" t="str">
        <f t="shared" si="40"/>
        <v>Queensland</v>
      </c>
      <c r="G893" t="s">
        <v>19</v>
      </c>
      <c r="H893">
        <v>4119</v>
      </c>
      <c r="I893" t="s">
        <v>11</v>
      </c>
      <c r="J893" t="s">
        <v>129</v>
      </c>
      <c r="K893" t="s">
        <v>150</v>
      </c>
      <c r="L893" t="s">
        <v>140</v>
      </c>
      <c r="M893" s="5">
        <v>795</v>
      </c>
    </row>
    <row r="894" spans="1:13" x14ac:dyDescent="0.15">
      <c r="A894" s="2">
        <v>45642</v>
      </c>
      <c r="B894" s="3">
        <f t="shared" si="41"/>
        <v>2025</v>
      </c>
      <c r="C894" t="str">
        <f t="shared" si="39"/>
        <v>2024-2025</v>
      </c>
      <c r="D894" t="s">
        <v>161</v>
      </c>
      <c r="E894" t="s">
        <v>86</v>
      </c>
      <c r="F894" t="str">
        <f t="shared" si="40"/>
        <v>Queensland</v>
      </c>
      <c r="G894" t="s">
        <v>19</v>
      </c>
      <c r="H894">
        <v>4119</v>
      </c>
      <c r="I894" t="s">
        <v>11</v>
      </c>
      <c r="J894" t="s">
        <v>129</v>
      </c>
      <c r="K894" t="s">
        <v>154</v>
      </c>
      <c r="L894" t="s">
        <v>144</v>
      </c>
      <c r="M894" s="5">
        <v>318</v>
      </c>
    </row>
    <row r="895" spans="1:13" x14ac:dyDescent="0.15">
      <c r="A895" s="2">
        <v>45609</v>
      </c>
      <c r="B895" s="3">
        <f t="shared" si="41"/>
        <v>2025</v>
      </c>
      <c r="C895" t="str">
        <f t="shared" si="39"/>
        <v>2024-2025</v>
      </c>
      <c r="D895" t="s">
        <v>160</v>
      </c>
      <c r="E895" t="s">
        <v>87</v>
      </c>
      <c r="F895" t="str">
        <f t="shared" si="40"/>
        <v>New South Wales</v>
      </c>
      <c r="G895" t="s">
        <v>10</v>
      </c>
      <c r="H895">
        <v>2158</v>
      </c>
      <c r="I895" t="s">
        <v>11</v>
      </c>
      <c r="J895" t="s">
        <v>123</v>
      </c>
      <c r="K895" t="s">
        <v>152</v>
      </c>
      <c r="L895" t="s">
        <v>142</v>
      </c>
      <c r="M895" s="5">
        <v>130</v>
      </c>
    </row>
    <row r="896" spans="1:13" x14ac:dyDescent="0.15">
      <c r="A896" s="2">
        <v>45731</v>
      </c>
      <c r="B896" s="3">
        <f t="shared" si="41"/>
        <v>2025</v>
      </c>
      <c r="C896" t="str">
        <f t="shared" si="39"/>
        <v>2024-2025</v>
      </c>
      <c r="D896" t="s">
        <v>160</v>
      </c>
      <c r="E896" t="s">
        <v>79</v>
      </c>
      <c r="F896" t="str">
        <f t="shared" si="40"/>
        <v>Queensland</v>
      </c>
      <c r="G896" t="s">
        <v>19</v>
      </c>
      <c r="H896">
        <v>4680</v>
      </c>
      <c r="I896" t="s">
        <v>11</v>
      </c>
      <c r="J896" t="s">
        <v>136</v>
      </c>
      <c r="K896" t="s">
        <v>153</v>
      </c>
      <c r="L896" t="s">
        <v>143</v>
      </c>
      <c r="M896" s="5">
        <v>440</v>
      </c>
    </row>
    <row r="897" spans="1:13" x14ac:dyDescent="0.15">
      <c r="A897" s="2">
        <v>45611</v>
      </c>
      <c r="B897" s="3">
        <f t="shared" si="41"/>
        <v>2025</v>
      </c>
      <c r="C897" t="str">
        <f t="shared" si="39"/>
        <v>2024-2025</v>
      </c>
      <c r="D897" t="s">
        <v>160</v>
      </c>
      <c r="E897" t="s">
        <v>93</v>
      </c>
      <c r="F897" t="str">
        <f t="shared" si="40"/>
        <v>Victoria</v>
      </c>
      <c r="G897" t="s">
        <v>26</v>
      </c>
      <c r="H897">
        <v>3400</v>
      </c>
      <c r="I897" t="s">
        <v>11</v>
      </c>
      <c r="J897" t="s">
        <v>127</v>
      </c>
      <c r="K897" t="s">
        <v>153</v>
      </c>
      <c r="L897" t="s">
        <v>143</v>
      </c>
      <c r="M897" s="5">
        <v>595</v>
      </c>
    </row>
    <row r="898" spans="1:13" x14ac:dyDescent="0.15">
      <c r="A898" s="2">
        <v>45976</v>
      </c>
      <c r="B898" s="3">
        <f t="shared" si="41"/>
        <v>2026</v>
      </c>
      <c r="C898" t="str">
        <f t="shared" ref="C898:C961" si="42">IF(MONTH(A898) &gt;= 7, YEAR(A898) &amp; "-" &amp; YEAR(A898) + 1, YEAR(A898) - 1 &amp; "-" &amp; YEAR(A898))</f>
        <v>2025-2026</v>
      </c>
      <c r="D898" t="s">
        <v>160</v>
      </c>
      <c r="E898" t="s">
        <v>32</v>
      </c>
      <c r="F898" t="str">
        <f t="shared" ref="F898:F961" si="43">IF(G898="WA","Western Australia",
IF(G898="NSW","New South Wales",
IF(G898="QLD","Queensland",
IF(G898="VIC","Victoria",
IF(G898="TAS","Tasmania",
IF(G898="SA","South Australia",
IF(G898="NT","Northern Territory",
IF(G898="ACT","Australian Capital Territory",G898))))))))</f>
        <v>Victoria</v>
      </c>
      <c r="G898" t="s">
        <v>26</v>
      </c>
      <c r="H898">
        <v>3977</v>
      </c>
      <c r="I898" t="s">
        <v>11</v>
      </c>
      <c r="J898" t="s">
        <v>135</v>
      </c>
      <c r="K898" t="s">
        <v>150</v>
      </c>
      <c r="L898" t="s">
        <v>140</v>
      </c>
      <c r="M898" s="5">
        <v>758</v>
      </c>
    </row>
    <row r="899" spans="1:13" x14ac:dyDescent="0.15">
      <c r="A899" s="2">
        <v>45863</v>
      </c>
      <c r="B899" s="3">
        <f t="shared" ref="B899:B962" si="44">IF(MONTH(A899)&gt;=7,YEAR(A899)+1,YEAR(A899))</f>
        <v>2026</v>
      </c>
      <c r="C899" t="str">
        <f t="shared" si="42"/>
        <v>2025-2026</v>
      </c>
      <c r="D899" t="s">
        <v>160</v>
      </c>
      <c r="E899" t="s">
        <v>41</v>
      </c>
      <c r="F899" t="str">
        <f t="shared" si="43"/>
        <v>New South Wales</v>
      </c>
      <c r="G899" t="s">
        <v>10</v>
      </c>
      <c r="H899">
        <v>2478</v>
      </c>
      <c r="I899" t="s">
        <v>11</v>
      </c>
      <c r="J899" t="s">
        <v>120</v>
      </c>
      <c r="K899" t="s">
        <v>152</v>
      </c>
      <c r="L899" t="s">
        <v>142</v>
      </c>
      <c r="M899" s="5">
        <v>562</v>
      </c>
    </row>
    <row r="900" spans="1:13" x14ac:dyDescent="0.15">
      <c r="A900" s="2">
        <v>45387</v>
      </c>
      <c r="B900" s="3">
        <f t="shared" si="44"/>
        <v>2024</v>
      </c>
      <c r="C900" t="str">
        <f t="shared" si="42"/>
        <v>2023-2024</v>
      </c>
      <c r="D900" t="s">
        <v>161</v>
      </c>
      <c r="E900" t="s">
        <v>84</v>
      </c>
      <c r="F900" t="str">
        <f t="shared" si="43"/>
        <v>Western Australia</v>
      </c>
      <c r="G900" t="s">
        <v>28</v>
      </c>
      <c r="H900">
        <v>6280</v>
      </c>
      <c r="I900" t="s">
        <v>11</v>
      </c>
      <c r="J900" t="s">
        <v>133</v>
      </c>
      <c r="K900" t="s">
        <v>150</v>
      </c>
      <c r="L900" t="s">
        <v>140</v>
      </c>
      <c r="M900" s="5">
        <v>341</v>
      </c>
    </row>
    <row r="901" spans="1:13" x14ac:dyDescent="0.15">
      <c r="A901" s="2">
        <v>45539</v>
      </c>
      <c r="B901" s="3">
        <f t="shared" si="44"/>
        <v>2025</v>
      </c>
      <c r="C901" t="str">
        <f t="shared" si="42"/>
        <v>2024-2025</v>
      </c>
      <c r="D901" t="s">
        <v>160</v>
      </c>
      <c r="E901" t="s">
        <v>22</v>
      </c>
      <c r="F901" t="str">
        <f t="shared" si="43"/>
        <v>New South Wales</v>
      </c>
      <c r="G901" t="s">
        <v>10</v>
      </c>
      <c r="H901">
        <v>2116</v>
      </c>
      <c r="I901" t="s">
        <v>11</v>
      </c>
      <c r="J901" t="s">
        <v>123</v>
      </c>
      <c r="K901" t="s">
        <v>155</v>
      </c>
      <c r="L901" t="s">
        <v>145</v>
      </c>
      <c r="M901" s="5">
        <v>688</v>
      </c>
    </row>
    <row r="902" spans="1:13" x14ac:dyDescent="0.15">
      <c r="A902" s="2">
        <v>45668</v>
      </c>
      <c r="B902" s="3">
        <f t="shared" si="44"/>
        <v>2025</v>
      </c>
      <c r="C902" t="str">
        <f t="shared" si="42"/>
        <v>2024-2025</v>
      </c>
      <c r="D902" t="s">
        <v>160</v>
      </c>
      <c r="E902" t="s">
        <v>105</v>
      </c>
      <c r="F902" t="str">
        <f t="shared" si="43"/>
        <v>New South Wales</v>
      </c>
      <c r="G902" t="s">
        <v>10</v>
      </c>
      <c r="H902">
        <v>2031</v>
      </c>
      <c r="I902" t="s">
        <v>11</v>
      </c>
      <c r="J902" t="s">
        <v>124</v>
      </c>
      <c r="K902" t="s">
        <v>153</v>
      </c>
      <c r="L902" t="s">
        <v>143</v>
      </c>
      <c r="M902" s="5">
        <v>105</v>
      </c>
    </row>
    <row r="903" spans="1:13" x14ac:dyDescent="0.15">
      <c r="A903" s="2">
        <v>45350</v>
      </c>
      <c r="B903" s="3">
        <f t="shared" si="44"/>
        <v>2024</v>
      </c>
      <c r="C903" t="str">
        <f t="shared" si="42"/>
        <v>2023-2024</v>
      </c>
      <c r="D903" t="s">
        <v>160</v>
      </c>
      <c r="E903" t="s">
        <v>88</v>
      </c>
      <c r="F903" t="str">
        <f t="shared" si="43"/>
        <v>Queensland</v>
      </c>
      <c r="G903" t="s">
        <v>19</v>
      </c>
      <c r="H903">
        <v>4570</v>
      </c>
      <c r="I903" t="s">
        <v>11</v>
      </c>
      <c r="J903" t="s">
        <v>134</v>
      </c>
      <c r="K903" t="s">
        <v>152</v>
      </c>
      <c r="L903" t="s">
        <v>142</v>
      </c>
      <c r="M903" s="5">
        <v>498</v>
      </c>
    </row>
    <row r="904" spans="1:13" x14ac:dyDescent="0.15">
      <c r="A904" s="2">
        <v>45541</v>
      </c>
      <c r="B904" s="3">
        <f t="shared" si="44"/>
        <v>2025</v>
      </c>
      <c r="C904" t="str">
        <f t="shared" si="42"/>
        <v>2024-2025</v>
      </c>
      <c r="D904" t="s">
        <v>160</v>
      </c>
      <c r="E904" t="s">
        <v>60</v>
      </c>
      <c r="F904" t="str">
        <f t="shared" si="43"/>
        <v>Queensland</v>
      </c>
      <c r="G904" t="s">
        <v>19</v>
      </c>
      <c r="H904">
        <v>4655</v>
      </c>
      <c r="I904" t="s">
        <v>11</v>
      </c>
      <c r="J904" t="s">
        <v>136</v>
      </c>
      <c r="K904" t="s">
        <v>152</v>
      </c>
      <c r="L904" t="s">
        <v>142</v>
      </c>
      <c r="M904" s="5">
        <v>213</v>
      </c>
    </row>
    <row r="905" spans="1:13" x14ac:dyDescent="0.15">
      <c r="A905" s="2">
        <v>45990</v>
      </c>
      <c r="B905" s="3">
        <f t="shared" si="44"/>
        <v>2026</v>
      </c>
      <c r="C905" t="str">
        <f t="shared" si="42"/>
        <v>2025-2026</v>
      </c>
      <c r="D905" t="s">
        <v>161</v>
      </c>
      <c r="E905" t="s">
        <v>67</v>
      </c>
      <c r="F905" t="str">
        <f t="shared" si="43"/>
        <v>Tasmania</v>
      </c>
      <c r="G905" t="s">
        <v>43</v>
      </c>
      <c r="H905">
        <v>7250</v>
      </c>
      <c r="I905" t="s">
        <v>11</v>
      </c>
      <c r="J905" t="s">
        <v>128</v>
      </c>
      <c r="K905" t="s">
        <v>155</v>
      </c>
      <c r="L905" t="s">
        <v>145</v>
      </c>
      <c r="M905" s="5">
        <v>30</v>
      </c>
    </row>
    <row r="906" spans="1:13" x14ac:dyDescent="0.15">
      <c r="A906" s="2">
        <v>45966</v>
      </c>
      <c r="B906" s="3">
        <f t="shared" si="44"/>
        <v>2026</v>
      </c>
      <c r="C906" t="str">
        <f t="shared" si="42"/>
        <v>2025-2026</v>
      </c>
      <c r="D906" t="s">
        <v>161</v>
      </c>
      <c r="E906" t="s">
        <v>102</v>
      </c>
      <c r="F906" t="str">
        <f t="shared" si="43"/>
        <v>Queensland</v>
      </c>
      <c r="G906" t="s">
        <v>19</v>
      </c>
      <c r="H906">
        <v>4825</v>
      </c>
      <c r="I906" t="s">
        <v>11</v>
      </c>
      <c r="J906" t="s">
        <v>131</v>
      </c>
      <c r="K906" t="s">
        <v>152</v>
      </c>
      <c r="L906" t="s">
        <v>142</v>
      </c>
      <c r="M906" s="5">
        <v>350</v>
      </c>
    </row>
    <row r="907" spans="1:13" x14ac:dyDescent="0.15">
      <c r="A907" s="2">
        <v>45547</v>
      </c>
      <c r="B907" s="3">
        <f t="shared" si="44"/>
        <v>2025</v>
      </c>
      <c r="C907" t="str">
        <f t="shared" si="42"/>
        <v>2024-2025</v>
      </c>
      <c r="D907" t="s">
        <v>160</v>
      </c>
      <c r="E907" t="s">
        <v>62</v>
      </c>
      <c r="F907" t="str">
        <f t="shared" si="43"/>
        <v>Victoria</v>
      </c>
      <c r="G907" t="s">
        <v>26</v>
      </c>
      <c r="H907">
        <v>3690</v>
      </c>
      <c r="I907" t="s">
        <v>11</v>
      </c>
      <c r="J907" t="s">
        <v>135</v>
      </c>
      <c r="K907" t="s">
        <v>156</v>
      </c>
      <c r="L907" t="s">
        <v>146</v>
      </c>
      <c r="M907" s="5">
        <v>335</v>
      </c>
    </row>
    <row r="908" spans="1:13" x14ac:dyDescent="0.15">
      <c r="A908" s="2">
        <v>45531</v>
      </c>
      <c r="B908" s="3">
        <f t="shared" si="44"/>
        <v>2025</v>
      </c>
      <c r="C908" t="str">
        <f t="shared" si="42"/>
        <v>2024-2025</v>
      </c>
      <c r="D908" t="s">
        <v>161</v>
      </c>
      <c r="E908" t="s">
        <v>52</v>
      </c>
      <c r="F908" t="str">
        <f t="shared" si="43"/>
        <v>New South Wales</v>
      </c>
      <c r="G908" t="s">
        <v>10</v>
      </c>
      <c r="H908">
        <v>2485</v>
      </c>
      <c r="I908" t="s">
        <v>11</v>
      </c>
      <c r="J908" t="s">
        <v>120</v>
      </c>
      <c r="K908" t="s">
        <v>152</v>
      </c>
      <c r="L908" t="s">
        <v>142</v>
      </c>
      <c r="M908" s="5">
        <v>481</v>
      </c>
    </row>
    <row r="909" spans="1:13" x14ac:dyDescent="0.15">
      <c r="A909" s="2">
        <v>45507</v>
      </c>
      <c r="B909" s="3">
        <f t="shared" si="44"/>
        <v>2025</v>
      </c>
      <c r="C909" t="str">
        <f t="shared" si="42"/>
        <v>2024-2025</v>
      </c>
      <c r="D909" t="s">
        <v>160</v>
      </c>
      <c r="E909" t="s">
        <v>75</v>
      </c>
      <c r="F909" t="str">
        <f t="shared" si="43"/>
        <v>Victoria</v>
      </c>
      <c r="G909" t="s">
        <v>26</v>
      </c>
      <c r="H909">
        <v>3915</v>
      </c>
      <c r="I909" t="s">
        <v>11</v>
      </c>
      <c r="J909" t="s">
        <v>135</v>
      </c>
      <c r="K909" t="s">
        <v>151</v>
      </c>
      <c r="L909" t="s">
        <v>141</v>
      </c>
      <c r="M909" s="5">
        <v>128</v>
      </c>
    </row>
    <row r="910" spans="1:13" x14ac:dyDescent="0.15">
      <c r="A910" s="2">
        <v>45342</v>
      </c>
      <c r="B910" s="3">
        <f t="shared" si="44"/>
        <v>2024</v>
      </c>
      <c r="C910" t="str">
        <f t="shared" si="42"/>
        <v>2023-2024</v>
      </c>
      <c r="D910" t="s">
        <v>161</v>
      </c>
      <c r="E910" t="s">
        <v>64</v>
      </c>
      <c r="F910" t="str">
        <f t="shared" si="43"/>
        <v>Western Australia</v>
      </c>
      <c r="G910" t="s">
        <v>28</v>
      </c>
      <c r="H910">
        <v>6112</v>
      </c>
      <c r="I910" t="s">
        <v>11</v>
      </c>
      <c r="J910" t="s">
        <v>133</v>
      </c>
      <c r="K910" t="s">
        <v>156</v>
      </c>
      <c r="L910" t="s">
        <v>146</v>
      </c>
      <c r="M910" s="5">
        <v>509</v>
      </c>
    </row>
    <row r="911" spans="1:13" x14ac:dyDescent="0.15">
      <c r="A911" s="2">
        <v>45445</v>
      </c>
      <c r="B911" s="3">
        <f t="shared" si="44"/>
        <v>2024</v>
      </c>
      <c r="C911" t="str">
        <f t="shared" si="42"/>
        <v>2023-2024</v>
      </c>
      <c r="D911" t="s">
        <v>160</v>
      </c>
      <c r="E911" t="s">
        <v>96</v>
      </c>
      <c r="F911" t="str">
        <f t="shared" si="43"/>
        <v>Western Australia</v>
      </c>
      <c r="G911" t="s">
        <v>28</v>
      </c>
      <c r="H911">
        <v>6027</v>
      </c>
      <c r="I911" t="s">
        <v>11</v>
      </c>
      <c r="J911" t="s">
        <v>119</v>
      </c>
      <c r="K911" t="s">
        <v>156</v>
      </c>
      <c r="L911" t="s">
        <v>146</v>
      </c>
      <c r="M911" s="5">
        <v>550</v>
      </c>
    </row>
    <row r="912" spans="1:13" x14ac:dyDescent="0.15">
      <c r="A912" s="2">
        <v>45367</v>
      </c>
      <c r="B912" s="3">
        <f t="shared" si="44"/>
        <v>2024</v>
      </c>
      <c r="C912" t="str">
        <f t="shared" si="42"/>
        <v>2023-2024</v>
      </c>
      <c r="D912" t="s">
        <v>161</v>
      </c>
      <c r="E912" t="s">
        <v>39</v>
      </c>
      <c r="F912" t="str">
        <f t="shared" si="43"/>
        <v>New South Wales</v>
      </c>
      <c r="G912" t="s">
        <v>10</v>
      </c>
      <c r="H912">
        <v>2541</v>
      </c>
      <c r="I912" t="s">
        <v>11</v>
      </c>
      <c r="J912" t="s">
        <v>121</v>
      </c>
      <c r="K912" t="s">
        <v>153</v>
      </c>
      <c r="L912" t="s">
        <v>143</v>
      </c>
      <c r="M912" s="5">
        <v>546</v>
      </c>
    </row>
    <row r="913" spans="1:13" x14ac:dyDescent="0.15">
      <c r="A913" s="2">
        <v>45922</v>
      </c>
      <c r="B913" s="3">
        <f t="shared" si="44"/>
        <v>2026</v>
      </c>
      <c r="C913" t="str">
        <f t="shared" si="42"/>
        <v>2025-2026</v>
      </c>
      <c r="D913" t="s">
        <v>161</v>
      </c>
      <c r="E913" t="s">
        <v>63</v>
      </c>
      <c r="F913" t="str">
        <f t="shared" si="43"/>
        <v>Queensland</v>
      </c>
      <c r="G913" t="s">
        <v>19</v>
      </c>
      <c r="H913">
        <v>4068</v>
      </c>
      <c r="I913" t="s">
        <v>11</v>
      </c>
      <c r="J913" t="s">
        <v>129</v>
      </c>
      <c r="K913" t="s">
        <v>151</v>
      </c>
      <c r="L913" t="s">
        <v>141</v>
      </c>
      <c r="M913" s="5">
        <v>596</v>
      </c>
    </row>
    <row r="914" spans="1:13" x14ac:dyDescent="0.15">
      <c r="A914" s="2">
        <v>45553</v>
      </c>
      <c r="B914" s="3">
        <f t="shared" si="44"/>
        <v>2025</v>
      </c>
      <c r="C914" t="str">
        <f t="shared" si="42"/>
        <v>2024-2025</v>
      </c>
      <c r="D914" t="s">
        <v>161</v>
      </c>
      <c r="E914" t="s">
        <v>20</v>
      </c>
      <c r="F914" t="str">
        <f t="shared" si="43"/>
        <v>South Australia</v>
      </c>
      <c r="G914" t="s">
        <v>17</v>
      </c>
      <c r="H914">
        <v>5607</v>
      </c>
      <c r="I914" t="s">
        <v>11</v>
      </c>
      <c r="J914" t="s">
        <v>137</v>
      </c>
      <c r="K914" t="s">
        <v>151</v>
      </c>
      <c r="L914" t="s">
        <v>141</v>
      </c>
      <c r="M914" s="5">
        <v>701</v>
      </c>
    </row>
    <row r="915" spans="1:13" x14ac:dyDescent="0.15">
      <c r="A915" s="2">
        <v>45838</v>
      </c>
      <c r="B915" s="3">
        <f t="shared" si="44"/>
        <v>2025</v>
      </c>
      <c r="C915" t="str">
        <f t="shared" si="42"/>
        <v>2024-2025</v>
      </c>
      <c r="D915" t="s">
        <v>160</v>
      </c>
      <c r="E915" t="s">
        <v>40</v>
      </c>
      <c r="F915" t="str">
        <f t="shared" si="43"/>
        <v>South Australia</v>
      </c>
      <c r="G915" t="s">
        <v>17</v>
      </c>
      <c r="H915">
        <v>5169</v>
      </c>
      <c r="I915" t="s">
        <v>11</v>
      </c>
      <c r="J915" t="s">
        <v>132</v>
      </c>
      <c r="K915" t="s">
        <v>153</v>
      </c>
      <c r="L915" t="s">
        <v>143</v>
      </c>
      <c r="M915" s="5">
        <v>201</v>
      </c>
    </row>
    <row r="916" spans="1:13" x14ac:dyDescent="0.15">
      <c r="A916" s="2">
        <v>45760</v>
      </c>
      <c r="B916" s="3">
        <f t="shared" si="44"/>
        <v>2025</v>
      </c>
      <c r="C916" t="str">
        <f t="shared" si="42"/>
        <v>2024-2025</v>
      </c>
      <c r="D916" t="s">
        <v>160</v>
      </c>
      <c r="E916" t="s">
        <v>66</v>
      </c>
      <c r="F916" t="str">
        <f t="shared" si="43"/>
        <v>Western Australia</v>
      </c>
      <c r="G916" t="s">
        <v>28</v>
      </c>
      <c r="H916">
        <v>6330</v>
      </c>
      <c r="I916" t="s">
        <v>11</v>
      </c>
      <c r="J916" t="s">
        <v>133</v>
      </c>
      <c r="K916" t="s">
        <v>150</v>
      </c>
      <c r="L916" t="s">
        <v>140</v>
      </c>
      <c r="M916" s="5">
        <v>662</v>
      </c>
    </row>
    <row r="917" spans="1:13" x14ac:dyDescent="0.15">
      <c r="A917" s="2">
        <v>45756</v>
      </c>
      <c r="B917" s="3">
        <f t="shared" si="44"/>
        <v>2025</v>
      </c>
      <c r="C917" t="str">
        <f t="shared" si="42"/>
        <v>2024-2025</v>
      </c>
      <c r="D917" t="s">
        <v>161</v>
      </c>
      <c r="E917" t="s">
        <v>9</v>
      </c>
      <c r="F917" t="str">
        <f t="shared" si="43"/>
        <v>New South Wales</v>
      </c>
      <c r="G917" t="s">
        <v>10</v>
      </c>
      <c r="H917">
        <v>2067</v>
      </c>
      <c r="I917" t="s">
        <v>11</v>
      </c>
      <c r="J917" t="s">
        <v>124</v>
      </c>
      <c r="K917" t="s">
        <v>153</v>
      </c>
      <c r="L917" t="s">
        <v>143</v>
      </c>
      <c r="M917" s="5">
        <v>232</v>
      </c>
    </row>
    <row r="918" spans="1:13" x14ac:dyDescent="0.15">
      <c r="A918" s="2">
        <v>45344</v>
      </c>
      <c r="B918" s="3">
        <f t="shared" si="44"/>
        <v>2024</v>
      </c>
      <c r="C918" t="str">
        <f t="shared" si="42"/>
        <v>2023-2024</v>
      </c>
      <c r="D918" t="s">
        <v>160</v>
      </c>
      <c r="E918" t="s">
        <v>64</v>
      </c>
      <c r="F918" t="str">
        <f t="shared" si="43"/>
        <v>Western Australia</v>
      </c>
      <c r="G918" t="s">
        <v>28</v>
      </c>
      <c r="H918">
        <v>6112</v>
      </c>
      <c r="I918" t="s">
        <v>11</v>
      </c>
      <c r="J918" t="s">
        <v>133</v>
      </c>
      <c r="K918" t="s">
        <v>153</v>
      </c>
      <c r="L918" t="s">
        <v>143</v>
      </c>
      <c r="M918" s="5">
        <v>287</v>
      </c>
    </row>
    <row r="919" spans="1:13" x14ac:dyDescent="0.15">
      <c r="A919" s="2">
        <v>45715</v>
      </c>
      <c r="B919" s="3">
        <f t="shared" si="44"/>
        <v>2025</v>
      </c>
      <c r="C919" t="str">
        <f t="shared" si="42"/>
        <v>2024-2025</v>
      </c>
      <c r="D919" t="s">
        <v>160</v>
      </c>
      <c r="E919" t="s">
        <v>46</v>
      </c>
      <c r="F919" t="str">
        <f t="shared" si="43"/>
        <v>South Australia</v>
      </c>
      <c r="G919" t="s">
        <v>17</v>
      </c>
      <c r="H919">
        <v>5043</v>
      </c>
      <c r="I919" t="s">
        <v>11</v>
      </c>
      <c r="J919" t="s">
        <v>132</v>
      </c>
      <c r="K919" t="s">
        <v>153</v>
      </c>
      <c r="L919" t="s">
        <v>143</v>
      </c>
      <c r="M919" s="5">
        <v>497</v>
      </c>
    </row>
    <row r="920" spans="1:13" x14ac:dyDescent="0.15">
      <c r="A920" s="2">
        <v>45650</v>
      </c>
      <c r="B920" s="3">
        <f t="shared" si="44"/>
        <v>2025</v>
      </c>
      <c r="C920" t="str">
        <f t="shared" si="42"/>
        <v>2024-2025</v>
      </c>
      <c r="D920" t="s">
        <v>161</v>
      </c>
      <c r="E920" t="s">
        <v>73</v>
      </c>
      <c r="F920" t="str">
        <f t="shared" si="43"/>
        <v>Queensland</v>
      </c>
      <c r="G920" t="s">
        <v>19</v>
      </c>
      <c r="H920">
        <v>4509</v>
      </c>
      <c r="I920" t="s">
        <v>11</v>
      </c>
      <c r="J920" t="s">
        <v>122</v>
      </c>
      <c r="K920" t="s">
        <v>153</v>
      </c>
      <c r="L920" t="s">
        <v>143</v>
      </c>
      <c r="M920" s="5">
        <v>562</v>
      </c>
    </row>
    <row r="921" spans="1:13" x14ac:dyDescent="0.15">
      <c r="A921" s="2">
        <v>45633</v>
      </c>
      <c r="B921" s="3">
        <f t="shared" si="44"/>
        <v>2025</v>
      </c>
      <c r="C921" t="str">
        <f t="shared" si="42"/>
        <v>2024-2025</v>
      </c>
      <c r="D921" t="s">
        <v>161</v>
      </c>
      <c r="E921" t="s">
        <v>32</v>
      </c>
      <c r="F921" t="str">
        <f t="shared" si="43"/>
        <v>Victoria</v>
      </c>
      <c r="G921" t="s">
        <v>26</v>
      </c>
      <c r="H921">
        <v>3977</v>
      </c>
      <c r="I921" t="s">
        <v>11</v>
      </c>
      <c r="J921" t="s">
        <v>135</v>
      </c>
      <c r="K921" t="s">
        <v>153</v>
      </c>
      <c r="L921" t="s">
        <v>143</v>
      </c>
      <c r="M921" s="5">
        <v>721</v>
      </c>
    </row>
    <row r="922" spans="1:13" x14ac:dyDescent="0.15">
      <c r="A922" s="2">
        <v>45906</v>
      </c>
      <c r="B922" s="3">
        <f t="shared" si="44"/>
        <v>2026</v>
      </c>
      <c r="C922" t="str">
        <f t="shared" si="42"/>
        <v>2025-2026</v>
      </c>
      <c r="D922" t="s">
        <v>160</v>
      </c>
      <c r="E922" t="s">
        <v>76</v>
      </c>
      <c r="F922" t="str">
        <f t="shared" si="43"/>
        <v>Queensland</v>
      </c>
      <c r="G922" t="s">
        <v>19</v>
      </c>
      <c r="H922">
        <v>4220</v>
      </c>
      <c r="I922" t="s">
        <v>11</v>
      </c>
      <c r="J922" t="s">
        <v>122</v>
      </c>
      <c r="K922" t="s">
        <v>156</v>
      </c>
      <c r="L922" t="s">
        <v>146</v>
      </c>
      <c r="M922" s="5">
        <v>268</v>
      </c>
    </row>
    <row r="923" spans="1:13" x14ac:dyDescent="0.15">
      <c r="A923" s="2">
        <v>45394</v>
      </c>
      <c r="B923" s="3">
        <f t="shared" si="44"/>
        <v>2024</v>
      </c>
      <c r="C923" t="str">
        <f t="shared" si="42"/>
        <v>2023-2024</v>
      </c>
      <c r="D923" t="s">
        <v>160</v>
      </c>
      <c r="E923" t="s">
        <v>111</v>
      </c>
      <c r="F923" t="str">
        <f t="shared" si="43"/>
        <v>New South Wales</v>
      </c>
      <c r="G923" t="s">
        <v>10</v>
      </c>
      <c r="H923">
        <v>2154</v>
      </c>
      <c r="I923" t="s">
        <v>11</v>
      </c>
      <c r="J923" t="s">
        <v>123</v>
      </c>
      <c r="K923" t="s">
        <v>158</v>
      </c>
      <c r="L923" t="s">
        <v>148</v>
      </c>
      <c r="M923" s="5">
        <v>684</v>
      </c>
    </row>
    <row r="924" spans="1:13" x14ac:dyDescent="0.15">
      <c r="A924" s="2">
        <v>45811</v>
      </c>
      <c r="B924" s="3">
        <f t="shared" si="44"/>
        <v>2025</v>
      </c>
      <c r="C924" t="str">
        <f t="shared" si="42"/>
        <v>2024-2025</v>
      </c>
      <c r="D924" t="s">
        <v>161</v>
      </c>
      <c r="E924" t="s">
        <v>71</v>
      </c>
      <c r="F924" t="str">
        <f t="shared" si="43"/>
        <v>Victoria</v>
      </c>
      <c r="G924" t="s">
        <v>26</v>
      </c>
      <c r="H924">
        <v>3131</v>
      </c>
      <c r="I924" t="s">
        <v>11</v>
      </c>
      <c r="J924" t="s">
        <v>125</v>
      </c>
      <c r="K924" t="s">
        <v>156</v>
      </c>
      <c r="L924" t="s">
        <v>146</v>
      </c>
      <c r="M924" s="5">
        <v>69</v>
      </c>
    </row>
    <row r="925" spans="1:13" x14ac:dyDescent="0.15">
      <c r="A925" s="2">
        <v>45784</v>
      </c>
      <c r="B925" s="3">
        <f t="shared" si="44"/>
        <v>2025</v>
      </c>
      <c r="C925" t="str">
        <f t="shared" si="42"/>
        <v>2024-2025</v>
      </c>
      <c r="D925" t="s">
        <v>161</v>
      </c>
      <c r="E925" t="s">
        <v>113</v>
      </c>
      <c r="F925" t="str">
        <f t="shared" si="43"/>
        <v>New South Wales</v>
      </c>
      <c r="G925" t="s">
        <v>10</v>
      </c>
      <c r="H925">
        <v>2101</v>
      </c>
      <c r="I925" t="s">
        <v>11</v>
      </c>
      <c r="J925" t="s">
        <v>123</v>
      </c>
      <c r="K925" t="s">
        <v>155</v>
      </c>
      <c r="L925" t="s">
        <v>145</v>
      </c>
      <c r="M925" s="5">
        <v>503</v>
      </c>
    </row>
    <row r="926" spans="1:13" x14ac:dyDescent="0.15">
      <c r="A926" s="2">
        <v>45494</v>
      </c>
      <c r="B926" s="3">
        <f t="shared" si="44"/>
        <v>2025</v>
      </c>
      <c r="C926" t="str">
        <f t="shared" si="42"/>
        <v>2024-2025</v>
      </c>
      <c r="D926" t="s">
        <v>160</v>
      </c>
      <c r="E926" t="s">
        <v>93</v>
      </c>
      <c r="F926" t="str">
        <f t="shared" si="43"/>
        <v>Victoria</v>
      </c>
      <c r="G926" t="s">
        <v>26</v>
      </c>
      <c r="H926">
        <v>3400</v>
      </c>
      <c r="I926" t="s">
        <v>11</v>
      </c>
      <c r="J926" t="s">
        <v>127</v>
      </c>
      <c r="K926" t="s">
        <v>156</v>
      </c>
      <c r="L926" t="s">
        <v>146</v>
      </c>
      <c r="M926" s="5">
        <v>533</v>
      </c>
    </row>
    <row r="927" spans="1:13" x14ac:dyDescent="0.15">
      <c r="A927" s="2">
        <v>45995</v>
      </c>
      <c r="B927" s="3">
        <f t="shared" si="44"/>
        <v>2026</v>
      </c>
      <c r="C927" t="str">
        <f t="shared" si="42"/>
        <v>2025-2026</v>
      </c>
      <c r="D927" t="s">
        <v>160</v>
      </c>
      <c r="E927" t="s">
        <v>75</v>
      </c>
      <c r="F927" t="str">
        <f t="shared" si="43"/>
        <v>Victoria</v>
      </c>
      <c r="G927" t="s">
        <v>26</v>
      </c>
      <c r="H927">
        <v>3915</v>
      </c>
      <c r="I927" t="s">
        <v>11</v>
      </c>
      <c r="J927" t="s">
        <v>135</v>
      </c>
      <c r="K927" t="s">
        <v>155</v>
      </c>
      <c r="L927" t="s">
        <v>145</v>
      </c>
      <c r="M927" s="5">
        <v>497</v>
      </c>
    </row>
    <row r="928" spans="1:13" x14ac:dyDescent="0.15">
      <c r="A928" s="2">
        <v>45908</v>
      </c>
      <c r="B928" s="3">
        <f t="shared" si="44"/>
        <v>2026</v>
      </c>
      <c r="C928" t="str">
        <f t="shared" si="42"/>
        <v>2025-2026</v>
      </c>
      <c r="D928" t="s">
        <v>160</v>
      </c>
      <c r="E928" t="s">
        <v>56</v>
      </c>
      <c r="F928" t="str">
        <f t="shared" si="43"/>
        <v>Queensland</v>
      </c>
      <c r="G928" t="s">
        <v>19</v>
      </c>
      <c r="H928">
        <v>4883</v>
      </c>
      <c r="I928" t="s">
        <v>11</v>
      </c>
      <c r="J928" t="s">
        <v>131</v>
      </c>
      <c r="K928" t="s">
        <v>155</v>
      </c>
      <c r="L928" t="s">
        <v>145</v>
      </c>
      <c r="M928" s="5">
        <v>49</v>
      </c>
    </row>
    <row r="929" spans="1:13" x14ac:dyDescent="0.15">
      <c r="A929" s="2">
        <v>45733</v>
      </c>
      <c r="B929" s="3">
        <f t="shared" si="44"/>
        <v>2025</v>
      </c>
      <c r="C929" t="str">
        <f t="shared" si="42"/>
        <v>2024-2025</v>
      </c>
      <c r="D929" t="s">
        <v>160</v>
      </c>
      <c r="E929" t="s">
        <v>114</v>
      </c>
      <c r="F929" t="str">
        <f t="shared" si="43"/>
        <v>Victoria</v>
      </c>
      <c r="G929" t="s">
        <v>26</v>
      </c>
      <c r="H929">
        <v>3353</v>
      </c>
      <c r="I929" t="s">
        <v>11</v>
      </c>
      <c r="J929" t="s">
        <v>127</v>
      </c>
      <c r="K929" t="s">
        <v>150</v>
      </c>
      <c r="L929" t="s">
        <v>140</v>
      </c>
      <c r="M929" s="5">
        <v>571</v>
      </c>
    </row>
    <row r="930" spans="1:13" x14ac:dyDescent="0.15">
      <c r="A930" s="2">
        <v>45910</v>
      </c>
      <c r="B930" s="3">
        <f t="shared" si="44"/>
        <v>2026</v>
      </c>
      <c r="C930" t="str">
        <f t="shared" si="42"/>
        <v>2025-2026</v>
      </c>
      <c r="D930" t="s">
        <v>160</v>
      </c>
      <c r="E930" t="s">
        <v>23</v>
      </c>
      <c r="F930" t="str">
        <f t="shared" si="43"/>
        <v>New South Wales</v>
      </c>
      <c r="G930" t="s">
        <v>10</v>
      </c>
      <c r="H930">
        <v>2830</v>
      </c>
      <c r="I930" t="s">
        <v>11</v>
      </c>
      <c r="J930" t="s">
        <v>130</v>
      </c>
      <c r="K930" t="s">
        <v>152</v>
      </c>
      <c r="L930" t="s">
        <v>142</v>
      </c>
      <c r="M930" s="5">
        <v>489</v>
      </c>
    </row>
    <row r="931" spans="1:13" x14ac:dyDescent="0.15">
      <c r="A931" s="2">
        <v>45363</v>
      </c>
      <c r="B931" s="3">
        <f t="shared" si="44"/>
        <v>2024</v>
      </c>
      <c r="C931" t="str">
        <f t="shared" si="42"/>
        <v>2023-2024</v>
      </c>
      <c r="D931" t="s">
        <v>161</v>
      </c>
      <c r="E931" t="s">
        <v>81</v>
      </c>
      <c r="F931" t="str">
        <f t="shared" si="43"/>
        <v>Victoria</v>
      </c>
      <c r="G931" t="s">
        <v>26</v>
      </c>
      <c r="H931">
        <v>3076</v>
      </c>
      <c r="I931" t="s">
        <v>11</v>
      </c>
      <c r="J931" t="s">
        <v>126</v>
      </c>
      <c r="K931" t="s">
        <v>150</v>
      </c>
      <c r="L931" t="s">
        <v>140</v>
      </c>
      <c r="M931" s="5">
        <v>319</v>
      </c>
    </row>
    <row r="932" spans="1:13" x14ac:dyDescent="0.15">
      <c r="A932" s="2">
        <v>45351</v>
      </c>
      <c r="B932" s="3">
        <f t="shared" si="44"/>
        <v>2024</v>
      </c>
      <c r="C932" t="str">
        <f t="shared" si="42"/>
        <v>2023-2024</v>
      </c>
      <c r="D932" t="s">
        <v>160</v>
      </c>
      <c r="E932" t="s">
        <v>97</v>
      </c>
      <c r="F932" t="str">
        <f t="shared" si="43"/>
        <v>Tasmania</v>
      </c>
      <c r="G932" t="s">
        <v>43</v>
      </c>
      <c r="H932">
        <v>7010</v>
      </c>
      <c r="I932" t="s">
        <v>11</v>
      </c>
      <c r="J932" t="s">
        <v>128</v>
      </c>
      <c r="K932" t="s">
        <v>152</v>
      </c>
      <c r="L932" t="s">
        <v>142</v>
      </c>
      <c r="M932" s="5">
        <v>440</v>
      </c>
    </row>
    <row r="933" spans="1:13" x14ac:dyDescent="0.15">
      <c r="A933" s="2">
        <v>45951</v>
      </c>
      <c r="B933" s="3">
        <f t="shared" si="44"/>
        <v>2026</v>
      </c>
      <c r="C933" t="str">
        <f t="shared" si="42"/>
        <v>2025-2026</v>
      </c>
      <c r="D933" t="s">
        <v>161</v>
      </c>
      <c r="E933" t="s">
        <v>91</v>
      </c>
      <c r="F933" t="str">
        <f t="shared" si="43"/>
        <v>Western Australia</v>
      </c>
      <c r="G933" t="s">
        <v>28</v>
      </c>
      <c r="H933">
        <v>6109</v>
      </c>
      <c r="I933" t="s">
        <v>11</v>
      </c>
      <c r="J933" t="s">
        <v>133</v>
      </c>
      <c r="K933" t="s">
        <v>152</v>
      </c>
      <c r="L933" t="s">
        <v>142</v>
      </c>
      <c r="M933" s="5">
        <v>358</v>
      </c>
    </row>
    <row r="934" spans="1:13" x14ac:dyDescent="0.15">
      <c r="A934" s="2">
        <v>45726</v>
      </c>
      <c r="B934" s="3">
        <f t="shared" si="44"/>
        <v>2025</v>
      </c>
      <c r="C934" t="str">
        <f t="shared" si="42"/>
        <v>2024-2025</v>
      </c>
      <c r="D934" t="s">
        <v>160</v>
      </c>
      <c r="E934" t="s">
        <v>54</v>
      </c>
      <c r="F934" t="str">
        <f t="shared" si="43"/>
        <v>New South Wales</v>
      </c>
      <c r="G934" t="s">
        <v>10</v>
      </c>
      <c r="H934">
        <v>2750</v>
      </c>
      <c r="I934" t="s">
        <v>11</v>
      </c>
      <c r="J934" t="s">
        <v>130</v>
      </c>
      <c r="K934" t="s">
        <v>150</v>
      </c>
      <c r="L934" t="s">
        <v>140</v>
      </c>
      <c r="M934" s="5">
        <v>118</v>
      </c>
    </row>
    <row r="935" spans="1:13" x14ac:dyDescent="0.15">
      <c r="A935" s="2">
        <v>45831</v>
      </c>
      <c r="B935" s="3">
        <f t="shared" si="44"/>
        <v>2025</v>
      </c>
      <c r="C935" t="str">
        <f t="shared" si="42"/>
        <v>2024-2025</v>
      </c>
      <c r="D935" t="s">
        <v>160</v>
      </c>
      <c r="E935" t="s">
        <v>37</v>
      </c>
      <c r="F935" t="str">
        <f t="shared" si="43"/>
        <v>Victoria</v>
      </c>
      <c r="G935" t="s">
        <v>26</v>
      </c>
      <c r="H935">
        <v>3134</v>
      </c>
      <c r="I935" t="s">
        <v>11</v>
      </c>
      <c r="J935" t="s">
        <v>125</v>
      </c>
      <c r="K935" t="s">
        <v>150</v>
      </c>
      <c r="L935" t="s">
        <v>140</v>
      </c>
      <c r="M935" s="5">
        <v>82</v>
      </c>
    </row>
    <row r="936" spans="1:13" x14ac:dyDescent="0.15">
      <c r="A936" s="2">
        <v>45876</v>
      </c>
      <c r="B936" s="3">
        <f t="shared" si="44"/>
        <v>2026</v>
      </c>
      <c r="C936" t="str">
        <f t="shared" si="42"/>
        <v>2025-2026</v>
      </c>
      <c r="D936" t="s">
        <v>160</v>
      </c>
      <c r="E936" t="s">
        <v>53</v>
      </c>
      <c r="F936" t="str">
        <f t="shared" si="43"/>
        <v>Queensland</v>
      </c>
      <c r="G936" t="s">
        <v>19</v>
      </c>
      <c r="H936">
        <v>4012</v>
      </c>
      <c r="I936" t="s">
        <v>11</v>
      </c>
      <c r="J936" t="s">
        <v>129</v>
      </c>
      <c r="K936" t="s">
        <v>151</v>
      </c>
      <c r="L936" t="s">
        <v>141</v>
      </c>
      <c r="M936" s="5">
        <v>695</v>
      </c>
    </row>
    <row r="937" spans="1:13" x14ac:dyDescent="0.15">
      <c r="A937" s="2">
        <v>45460</v>
      </c>
      <c r="B937" s="3">
        <f t="shared" si="44"/>
        <v>2024</v>
      </c>
      <c r="C937" t="str">
        <f t="shared" si="42"/>
        <v>2023-2024</v>
      </c>
      <c r="D937" t="s">
        <v>161</v>
      </c>
      <c r="E937" t="s">
        <v>71</v>
      </c>
      <c r="F937" t="str">
        <f t="shared" si="43"/>
        <v>Victoria</v>
      </c>
      <c r="G937" t="s">
        <v>26</v>
      </c>
      <c r="H937">
        <v>3131</v>
      </c>
      <c r="I937" t="s">
        <v>11</v>
      </c>
      <c r="J937" t="s">
        <v>125</v>
      </c>
      <c r="K937" t="s">
        <v>156</v>
      </c>
      <c r="L937" t="s">
        <v>146</v>
      </c>
      <c r="M937" s="5">
        <v>279</v>
      </c>
    </row>
    <row r="938" spans="1:13" x14ac:dyDescent="0.15">
      <c r="A938" s="2">
        <v>45357</v>
      </c>
      <c r="B938" s="3">
        <f t="shared" si="44"/>
        <v>2024</v>
      </c>
      <c r="C938" t="str">
        <f t="shared" si="42"/>
        <v>2023-2024</v>
      </c>
      <c r="D938" t="s">
        <v>160</v>
      </c>
      <c r="E938" t="s">
        <v>33</v>
      </c>
      <c r="F938" t="str">
        <f t="shared" si="43"/>
        <v>Northern Territory</v>
      </c>
      <c r="G938" t="s">
        <v>15</v>
      </c>
      <c r="H938">
        <v>870</v>
      </c>
      <c r="I938" t="s">
        <v>11</v>
      </c>
      <c r="J938" t="s">
        <v>138</v>
      </c>
      <c r="K938" t="s">
        <v>154</v>
      </c>
      <c r="L938" t="s">
        <v>144</v>
      </c>
      <c r="M938" s="5">
        <v>407</v>
      </c>
    </row>
    <row r="939" spans="1:13" x14ac:dyDescent="0.15">
      <c r="A939" s="2">
        <v>45981</v>
      </c>
      <c r="B939" s="3">
        <f t="shared" si="44"/>
        <v>2026</v>
      </c>
      <c r="C939" t="str">
        <f t="shared" si="42"/>
        <v>2025-2026</v>
      </c>
      <c r="D939" t="s">
        <v>161</v>
      </c>
      <c r="E939" t="s">
        <v>41</v>
      </c>
      <c r="F939" t="str">
        <f t="shared" si="43"/>
        <v>New South Wales</v>
      </c>
      <c r="G939" t="s">
        <v>10</v>
      </c>
      <c r="H939">
        <v>2478</v>
      </c>
      <c r="I939" t="s">
        <v>11</v>
      </c>
      <c r="J939" t="s">
        <v>120</v>
      </c>
      <c r="K939" t="s">
        <v>155</v>
      </c>
      <c r="L939" t="s">
        <v>145</v>
      </c>
      <c r="M939" s="5">
        <v>50</v>
      </c>
    </row>
    <row r="940" spans="1:13" x14ac:dyDescent="0.15">
      <c r="A940" s="2">
        <v>45616</v>
      </c>
      <c r="B940" s="3">
        <f t="shared" si="44"/>
        <v>2025</v>
      </c>
      <c r="C940" t="str">
        <f t="shared" si="42"/>
        <v>2024-2025</v>
      </c>
      <c r="D940" t="s">
        <v>161</v>
      </c>
      <c r="E940" t="s">
        <v>81</v>
      </c>
      <c r="F940" t="str">
        <f t="shared" si="43"/>
        <v>Victoria</v>
      </c>
      <c r="G940" t="s">
        <v>26</v>
      </c>
      <c r="H940">
        <v>3076</v>
      </c>
      <c r="I940" t="s">
        <v>11</v>
      </c>
      <c r="J940" t="s">
        <v>126</v>
      </c>
      <c r="K940" t="s">
        <v>154</v>
      </c>
      <c r="L940" t="s">
        <v>144</v>
      </c>
      <c r="M940" s="5">
        <v>21</v>
      </c>
    </row>
    <row r="941" spans="1:13" x14ac:dyDescent="0.15">
      <c r="A941" s="2">
        <v>45379</v>
      </c>
      <c r="B941" s="3">
        <f t="shared" si="44"/>
        <v>2024</v>
      </c>
      <c r="C941" t="str">
        <f t="shared" si="42"/>
        <v>2023-2024</v>
      </c>
      <c r="D941" t="s">
        <v>160</v>
      </c>
      <c r="E941" t="s">
        <v>60</v>
      </c>
      <c r="F941" t="str">
        <f t="shared" si="43"/>
        <v>Queensland</v>
      </c>
      <c r="G941" t="s">
        <v>19</v>
      </c>
      <c r="H941">
        <v>4655</v>
      </c>
      <c r="I941" t="s">
        <v>11</v>
      </c>
      <c r="J941" t="s">
        <v>136</v>
      </c>
      <c r="K941" t="s">
        <v>157</v>
      </c>
      <c r="L941" t="s">
        <v>147</v>
      </c>
      <c r="M941" s="5">
        <v>305</v>
      </c>
    </row>
    <row r="942" spans="1:13" x14ac:dyDescent="0.15">
      <c r="A942" s="2">
        <v>45419</v>
      </c>
      <c r="B942" s="3">
        <f t="shared" si="44"/>
        <v>2024</v>
      </c>
      <c r="C942" t="str">
        <f t="shared" si="42"/>
        <v>2023-2024</v>
      </c>
      <c r="D942" t="s">
        <v>160</v>
      </c>
      <c r="E942" t="s">
        <v>101</v>
      </c>
      <c r="F942" t="str">
        <f t="shared" si="43"/>
        <v>Queensland</v>
      </c>
      <c r="G942" t="s">
        <v>19</v>
      </c>
      <c r="H942">
        <v>4305</v>
      </c>
      <c r="I942" t="s">
        <v>11</v>
      </c>
      <c r="J942" t="s">
        <v>122</v>
      </c>
      <c r="K942" t="s">
        <v>153</v>
      </c>
      <c r="L942" t="s">
        <v>143</v>
      </c>
      <c r="M942" s="5">
        <v>798</v>
      </c>
    </row>
    <row r="943" spans="1:13" x14ac:dyDescent="0.15">
      <c r="A943" s="2">
        <v>45324</v>
      </c>
      <c r="B943" s="3">
        <f t="shared" si="44"/>
        <v>2024</v>
      </c>
      <c r="C943" t="str">
        <f t="shared" si="42"/>
        <v>2023-2024</v>
      </c>
      <c r="D943" t="s">
        <v>161</v>
      </c>
      <c r="E943" t="s">
        <v>27</v>
      </c>
      <c r="F943" t="str">
        <f t="shared" si="43"/>
        <v>Western Australia</v>
      </c>
      <c r="G943" t="s">
        <v>28</v>
      </c>
      <c r="H943">
        <v>6030</v>
      </c>
      <c r="I943" t="s">
        <v>11</v>
      </c>
      <c r="J943" t="s">
        <v>119</v>
      </c>
      <c r="K943" t="s">
        <v>157</v>
      </c>
      <c r="L943" t="s">
        <v>147</v>
      </c>
      <c r="M943" s="5">
        <v>78</v>
      </c>
    </row>
    <row r="944" spans="1:13" x14ac:dyDescent="0.15">
      <c r="A944" s="2">
        <v>45507</v>
      </c>
      <c r="B944" s="3">
        <f t="shared" si="44"/>
        <v>2025</v>
      </c>
      <c r="C944" t="str">
        <f t="shared" si="42"/>
        <v>2024-2025</v>
      </c>
      <c r="D944" t="s">
        <v>160</v>
      </c>
      <c r="E944" t="s">
        <v>101</v>
      </c>
      <c r="F944" t="str">
        <f t="shared" si="43"/>
        <v>Queensland</v>
      </c>
      <c r="G944" t="s">
        <v>19</v>
      </c>
      <c r="H944">
        <v>4305</v>
      </c>
      <c r="I944" t="s">
        <v>11</v>
      </c>
      <c r="J944" t="s">
        <v>122</v>
      </c>
      <c r="K944" t="s">
        <v>153</v>
      </c>
      <c r="L944" t="s">
        <v>143</v>
      </c>
      <c r="M944" s="5">
        <v>59</v>
      </c>
    </row>
    <row r="945" spans="1:13" x14ac:dyDescent="0.15">
      <c r="A945" s="2">
        <v>45865</v>
      </c>
      <c r="B945" s="3">
        <f t="shared" si="44"/>
        <v>2026</v>
      </c>
      <c r="C945" t="str">
        <f t="shared" si="42"/>
        <v>2025-2026</v>
      </c>
      <c r="D945" t="s">
        <v>161</v>
      </c>
      <c r="E945" t="s">
        <v>67</v>
      </c>
      <c r="F945" t="str">
        <f t="shared" si="43"/>
        <v>Tasmania</v>
      </c>
      <c r="G945" t="s">
        <v>43</v>
      </c>
      <c r="H945">
        <v>7250</v>
      </c>
      <c r="I945" t="s">
        <v>11</v>
      </c>
      <c r="J945" t="s">
        <v>128</v>
      </c>
      <c r="K945" t="s">
        <v>153</v>
      </c>
      <c r="L945" t="s">
        <v>143</v>
      </c>
      <c r="M945" s="5">
        <v>98</v>
      </c>
    </row>
    <row r="946" spans="1:13" x14ac:dyDescent="0.15">
      <c r="A946" s="2">
        <v>45715</v>
      </c>
      <c r="B946" s="3">
        <f t="shared" si="44"/>
        <v>2025</v>
      </c>
      <c r="C946" t="str">
        <f t="shared" si="42"/>
        <v>2024-2025</v>
      </c>
      <c r="D946" t="s">
        <v>161</v>
      </c>
      <c r="E946" t="s">
        <v>98</v>
      </c>
      <c r="F946" t="str">
        <f t="shared" si="43"/>
        <v>South Australia</v>
      </c>
      <c r="G946" t="s">
        <v>17</v>
      </c>
      <c r="H946">
        <v>5290</v>
      </c>
      <c r="I946" t="s">
        <v>11</v>
      </c>
      <c r="J946" t="s">
        <v>137</v>
      </c>
      <c r="K946" t="s">
        <v>153</v>
      </c>
      <c r="L946" t="s">
        <v>143</v>
      </c>
      <c r="M946" s="5">
        <v>153</v>
      </c>
    </row>
    <row r="947" spans="1:13" x14ac:dyDescent="0.15">
      <c r="A947" s="2">
        <v>45954</v>
      </c>
      <c r="B947" s="3">
        <f t="shared" si="44"/>
        <v>2026</v>
      </c>
      <c r="C947" t="str">
        <f t="shared" si="42"/>
        <v>2025-2026</v>
      </c>
      <c r="D947" t="s">
        <v>160</v>
      </c>
      <c r="E947" t="s">
        <v>42</v>
      </c>
      <c r="F947" t="str">
        <f t="shared" si="43"/>
        <v>Tasmania</v>
      </c>
      <c r="G947" t="s">
        <v>43</v>
      </c>
      <c r="H947">
        <v>7018</v>
      </c>
      <c r="I947" t="s">
        <v>11</v>
      </c>
      <c r="J947" t="s">
        <v>128</v>
      </c>
      <c r="K947" t="s">
        <v>157</v>
      </c>
      <c r="L947" t="s">
        <v>147</v>
      </c>
      <c r="M947" s="5">
        <v>364</v>
      </c>
    </row>
    <row r="948" spans="1:13" x14ac:dyDescent="0.15">
      <c r="A948" s="2">
        <v>45634</v>
      </c>
      <c r="B948" s="3">
        <f t="shared" si="44"/>
        <v>2025</v>
      </c>
      <c r="C948" t="str">
        <f t="shared" si="42"/>
        <v>2024-2025</v>
      </c>
      <c r="D948" t="s">
        <v>161</v>
      </c>
      <c r="E948" t="s">
        <v>61</v>
      </c>
      <c r="F948" t="str">
        <f t="shared" si="43"/>
        <v>Victoria</v>
      </c>
      <c r="G948" t="s">
        <v>26</v>
      </c>
      <c r="H948">
        <v>3179</v>
      </c>
      <c r="I948" t="s">
        <v>11</v>
      </c>
      <c r="J948" t="s">
        <v>125</v>
      </c>
      <c r="K948" t="s">
        <v>157</v>
      </c>
      <c r="L948" t="s">
        <v>147</v>
      </c>
      <c r="M948" s="5">
        <v>479</v>
      </c>
    </row>
    <row r="949" spans="1:13" x14ac:dyDescent="0.15">
      <c r="A949" s="2">
        <v>45410</v>
      </c>
      <c r="B949" s="3">
        <f t="shared" si="44"/>
        <v>2024</v>
      </c>
      <c r="C949" t="str">
        <f t="shared" si="42"/>
        <v>2023-2024</v>
      </c>
      <c r="D949" t="s">
        <v>160</v>
      </c>
      <c r="E949" t="s">
        <v>68</v>
      </c>
      <c r="F949" t="str">
        <f t="shared" si="43"/>
        <v>Victoria</v>
      </c>
      <c r="G949" t="s">
        <v>26</v>
      </c>
      <c r="H949">
        <v>3429</v>
      </c>
      <c r="I949" t="s">
        <v>11</v>
      </c>
      <c r="J949" t="s">
        <v>127</v>
      </c>
      <c r="K949" t="s">
        <v>150</v>
      </c>
      <c r="L949" t="s">
        <v>140</v>
      </c>
      <c r="M949" s="5">
        <v>615</v>
      </c>
    </row>
    <row r="950" spans="1:13" x14ac:dyDescent="0.15">
      <c r="A950" s="2">
        <v>45537</v>
      </c>
      <c r="B950" s="3">
        <f t="shared" si="44"/>
        <v>2025</v>
      </c>
      <c r="C950" t="str">
        <f t="shared" si="42"/>
        <v>2024-2025</v>
      </c>
      <c r="D950" t="s">
        <v>161</v>
      </c>
      <c r="E950" t="s">
        <v>72</v>
      </c>
      <c r="F950" t="str">
        <f t="shared" si="43"/>
        <v>Queensland</v>
      </c>
      <c r="G950" t="s">
        <v>19</v>
      </c>
      <c r="H950">
        <v>4870</v>
      </c>
      <c r="I950" t="s">
        <v>11</v>
      </c>
      <c r="J950" t="s">
        <v>131</v>
      </c>
      <c r="K950" t="s">
        <v>153</v>
      </c>
      <c r="L950" t="s">
        <v>143</v>
      </c>
      <c r="M950" s="5">
        <v>794</v>
      </c>
    </row>
    <row r="951" spans="1:13" x14ac:dyDescent="0.15">
      <c r="A951" s="2">
        <v>45823</v>
      </c>
      <c r="B951" s="3">
        <f t="shared" si="44"/>
        <v>2025</v>
      </c>
      <c r="C951" t="str">
        <f t="shared" si="42"/>
        <v>2024-2025</v>
      </c>
      <c r="D951" t="s">
        <v>160</v>
      </c>
      <c r="E951" t="s">
        <v>44</v>
      </c>
      <c r="F951" t="str">
        <f t="shared" si="43"/>
        <v>Western Australia</v>
      </c>
      <c r="G951" t="s">
        <v>28</v>
      </c>
      <c r="H951">
        <v>6010</v>
      </c>
      <c r="I951" t="s">
        <v>11</v>
      </c>
      <c r="J951" t="s">
        <v>119</v>
      </c>
      <c r="K951" t="s">
        <v>159</v>
      </c>
      <c r="L951" t="s">
        <v>149</v>
      </c>
      <c r="M951" s="5">
        <v>168</v>
      </c>
    </row>
    <row r="952" spans="1:13" x14ac:dyDescent="0.15">
      <c r="A952" s="2">
        <v>45935</v>
      </c>
      <c r="B952" s="3">
        <f t="shared" si="44"/>
        <v>2026</v>
      </c>
      <c r="C952" t="str">
        <f t="shared" si="42"/>
        <v>2025-2026</v>
      </c>
      <c r="D952" t="s">
        <v>160</v>
      </c>
      <c r="E952" t="s">
        <v>24</v>
      </c>
      <c r="F952" t="str">
        <f t="shared" si="43"/>
        <v>Queensland</v>
      </c>
      <c r="G952" t="s">
        <v>19</v>
      </c>
      <c r="H952">
        <v>4053</v>
      </c>
      <c r="I952" t="s">
        <v>11</v>
      </c>
      <c r="J952" t="s">
        <v>129</v>
      </c>
      <c r="K952" t="s">
        <v>150</v>
      </c>
      <c r="L952" t="s">
        <v>140</v>
      </c>
      <c r="M952" s="5">
        <v>30</v>
      </c>
    </row>
    <row r="953" spans="1:13" x14ac:dyDescent="0.15">
      <c r="A953" s="2">
        <v>45393</v>
      </c>
      <c r="B953" s="3">
        <f t="shared" si="44"/>
        <v>2024</v>
      </c>
      <c r="C953" t="str">
        <f t="shared" si="42"/>
        <v>2023-2024</v>
      </c>
      <c r="D953" t="s">
        <v>160</v>
      </c>
      <c r="E953" t="s">
        <v>91</v>
      </c>
      <c r="F953" t="str">
        <f t="shared" si="43"/>
        <v>Western Australia</v>
      </c>
      <c r="G953" t="s">
        <v>28</v>
      </c>
      <c r="H953">
        <v>6109</v>
      </c>
      <c r="I953" t="s">
        <v>11</v>
      </c>
      <c r="J953" t="s">
        <v>133</v>
      </c>
      <c r="K953" t="s">
        <v>157</v>
      </c>
      <c r="L953" t="s">
        <v>147</v>
      </c>
      <c r="M953" s="5">
        <v>791</v>
      </c>
    </row>
    <row r="954" spans="1:13" x14ac:dyDescent="0.15">
      <c r="A954" s="2">
        <v>45923</v>
      </c>
      <c r="B954" s="3">
        <f t="shared" si="44"/>
        <v>2026</v>
      </c>
      <c r="C954" t="str">
        <f t="shared" si="42"/>
        <v>2025-2026</v>
      </c>
      <c r="D954" t="s">
        <v>160</v>
      </c>
      <c r="E954" t="s">
        <v>92</v>
      </c>
      <c r="F954" t="str">
        <f t="shared" si="43"/>
        <v>New South Wales</v>
      </c>
      <c r="G954" t="s">
        <v>10</v>
      </c>
      <c r="H954">
        <v>2015</v>
      </c>
      <c r="I954" t="s">
        <v>11</v>
      </c>
      <c r="J954" t="s">
        <v>124</v>
      </c>
      <c r="K954" t="s">
        <v>155</v>
      </c>
      <c r="L954" t="s">
        <v>145</v>
      </c>
      <c r="M954" s="5">
        <v>247</v>
      </c>
    </row>
    <row r="955" spans="1:13" x14ac:dyDescent="0.15">
      <c r="A955" s="2">
        <v>45728</v>
      </c>
      <c r="B955" s="3">
        <f t="shared" si="44"/>
        <v>2025</v>
      </c>
      <c r="C955" t="str">
        <f t="shared" si="42"/>
        <v>2024-2025</v>
      </c>
      <c r="D955" t="s">
        <v>160</v>
      </c>
      <c r="E955" t="s">
        <v>41</v>
      </c>
      <c r="F955" t="str">
        <f t="shared" si="43"/>
        <v>New South Wales</v>
      </c>
      <c r="G955" t="s">
        <v>10</v>
      </c>
      <c r="H955">
        <v>2478</v>
      </c>
      <c r="I955" t="s">
        <v>11</v>
      </c>
      <c r="J955" t="s">
        <v>120</v>
      </c>
      <c r="K955" t="s">
        <v>153</v>
      </c>
      <c r="L955" t="s">
        <v>143</v>
      </c>
      <c r="M955" s="5">
        <v>460</v>
      </c>
    </row>
    <row r="956" spans="1:13" x14ac:dyDescent="0.15">
      <c r="A956" s="2">
        <v>45664</v>
      </c>
      <c r="B956" s="3">
        <f t="shared" si="44"/>
        <v>2025</v>
      </c>
      <c r="C956" t="str">
        <f t="shared" si="42"/>
        <v>2024-2025</v>
      </c>
      <c r="D956" t="s">
        <v>161</v>
      </c>
      <c r="E956" t="s">
        <v>63</v>
      </c>
      <c r="F956" t="str">
        <f t="shared" si="43"/>
        <v>Queensland</v>
      </c>
      <c r="G956" t="s">
        <v>19</v>
      </c>
      <c r="H956">
        <v>4068</v>
      </c>
      <c r="I956" t="s">
        <v>11</v>
      </c>
      <c r="J956" t="s">
        <v>129</v>
      </c>
      <c r="K956" t="s">
        <v>152</v>
      </c>
      <c r="L956" t="s">
        <v>142</v>
      </c>
      <c r="M956" s="5">
        <v>797</v>
      </c>
    </row>
    <row r="957" spans="1:13" x14ac:dyDescent="0.15">
      <c r="A957" s="2">
        <v>45456</v>
      </c>
      <c r="B957" s="3">
        <f t="shared" si="44"/>
        <v>2024</v>
      </c>
      <c r="C957" t="str">
        <f t="shared" si="42"/>
        <v>2023-2024</v>
      </c>
      <c r="D957" t="s">
        <v>160</v>
      </c>
      <c r="E957" t="s">
        <v>29</v>
      </c>
      <c r="F957" t="str">
        <f t="shared" si="43"/>
        <v>Queensland</v>
      </c>
      <c r="G957" t="s">
        <v>19</v>
      </c>
      <c r="H957">
        <v>4703</v>
      </c>
      <c r="I957" t="s">
        <v>11</v>
      </c>
      <c r="J957" t="s">
        <v>136</v>
      </c>
      <c r="K957" t="s">
        <v>152</v>
      </c>
      <c r="L957" t="s">
        <v>142</v>
      </c>
      <c r="M957" s="5">
        <v>72</v>
      </c>
    </row>
    <row r="958" spans="1:13" x14ac:dyDescent="0.15">
      <c r="A958" s="2">
        <v>45558</v>
      </c>
      <c r="B958" s="3">
        <f t="shared" si="44"/>
        <v>2025</v>
      </c>
      <c r="C958" t="str">
        <f t="shared" si="42"/>
        <v>2024-2025</v>
      </c>
      <c r="D958" t="s">
        <v>160</v>
      </c>
      <c r="E958" t="s">
        <v>84</v>
      </c>
      <c r="F958" t="str">
        <f t="shared" si="43"/>
        <v>Western Australia</v>
      </c>
      <c r="G958" t="s">
        <v>28</v>
      </c>
      <c r="H958">
        <v>6280</v>
      </c>
      <c r="I958" t="s">
        <v>11</v>
      </c>
      <c r="J958" t="s">
        <v>133</v>
      </c>
      <c r="K958" t="s">
        <v>158</v>
      </c>
      <c r="L958" t="s">
        <v>148</v>
      </c>
      <c r="M958" s="5">
        <v>470</v>
      </c>
    </row>
    <row r="959" spans="1:13" x14ac:dyDescent="0.15">
      <c r="A959" s="2">
        <v>45333</v>
      </c>
      <c r="B959" s="3">
        <f t="shared" si="44"/>
        <v>2024</v>
      </c>
      <c r="C959" t="str">
        <f t="shared" si="42"/>
        <v>2023-2024</v>
      </c>
      <c r="D959" t="s">
        <v>160</v>
      </c>
      <c r="E959" t="s">
        <v>110</v>
      </c>
      <c r="F959" t="str">
        <f t="shared" si="43"/>
        <v>Australian Capital Territory</v>
      </c>
      <c r="G959" t="s">
        <v>51</v>
      </c>
      <c r="H959">
        <v>2609</v>
      </c>
      <c r="I959" t="s">
        <v>11</v>
      </c>
      <c r="J959" t="s">
        <v>121</v>
      </c>
      <c r="K959" t="s">
        <v>156</v>
      </c>
      <c r="L959" t="s">
        <v>146</v>
      </c>
      <c r="M959" s="5">
        <v>173</v>
      </c>
    </row>
    <row r="960" spans="1:13" x14ac:dyDescent="0.15">
      <c r="A960" s="2">
        <v>45837</v>
      </c>
      <c r="B960" s="3">
        <f t="shared" si="44"/>
        <v>2025</v>
      </c>
      <c r="C960" t="str">
        <f t="shared" si="42"/>
        <v>2024-2025</v>
      </c>
      <c r="D960" t="s">
        <v>160</v>
      </c>
      <c r="E960" t="s">
        <v>58</v>
      </c>
      <c r="F960" t="str">
        <f t="shared" si="43"/>
        <v>New South Wales</v>
      </c>
      <c r="G960" t="s">
        <v>10</v>
      </c>
      <c r="H960">
        <v>2790</v>
      </c>
      <c r="I960" t="s">
        <v>11</v>
      </c>
      <c r="J960" t="s">
        <v>130</v>
      </c>
      <c r="K960" t="s">
        <v>153</v>
      </c>
      <c r="L960" t="s">
        <v>143</v>
      </c>
      <c r="M960" s="5">
        <v>340</v>
      </c>
    </row>
    <row r="961" spans="1:13" x14ac:dyDescent="0.15">
      <c r="A961" s="2">
        <v>45337</v>
      </c>
      <c r="B961" s="3">
        <f t="shared" si="44"/>
        <v>2024</v>
      </c>
      <c r="C961" t="str">
        <f t="shared" si="42"/>
        <v>2023-2024</v>
      </c>
      <c r="D961" t="s">
        <v>160</v>
      </c>
      <c r="E961" t="s">
        <v>76</v>
      </c>
      <c r="F961" t="str">
        <f t="shared" si="43"/>
        <v>Queensland</v>
      </c>
      <c r="G961" t="s">
        <v>19</v>
      </c>
      <c r="H961">
        <v>4220</v>
      </c>
      <c r="I961" t="s">
        <v>11</v>
      </c>
      <c r="J961" t="s">
        <v>122</v>
      </c>
      <c r="K961" t="s">
        <v>155</v>
      </c>
      <c r="L961" t="s">
        <v>145</v>
      </c>
      <c r="M961" s="5">
        <v>252</v>
      </c>
    </row>
    <row r="962" spans="1:13" x14ac:dyDescent="0.15">
      <c r="A962" s="2">
        <v>45484</v>
      </c>
      <c r="B962" s="3">
        <f t="shared" si="44"/>
        <v>2025</v>
      </c>
      <c r="C962" t="str">
        <f t="shared" ref="C962:C1025" si="45">IF(MONTH(A962) &gt;= 7, YEAR(A962) &amp; "-" &amp; YEAR(A962) + 1, YEAR(A962) - 1 &amp; "-" &amp; YEAR(A962))</f>
        <v>2024-2025</v>
      </c>
      <c r="D962" t="s">
        <v>160</v>
      </c>
      <c r="E962" t="s">
        <v>82</v>
      </c>
      <c r="F962" t="str">
        <f t="shared" ref="F962:F1025" si="46">IF(G962="WA","Western Australia",
IF(G962="NSW","New South Wales",
IF(G962="QLD","Queensland",
IF(G962="VIC","Victoria",
IF(G962="TAS","Tasmania",
IF(G962="SA","South Australia",
IF(G962="NT","Northern Territory",
IF(G962="ACT","Australian Capital Territory",G962))))))))</f>
        <v>Queensland</v>
      </c>
      <c r="G962" t="s">
        <v>19</v>
      </c>
      <c r="H962">
        <v>4215</v>
      </c>
      <c r="I962" t="s">
        <v>11</v>
      </c>
      <c r="J962" t="s">
        <v>122</v>
      </c>
      <c r="K962" t="s">
        <v>150</v>
      </c>
      <c r="L962" t="s">
        <v>140</v>
      </c>
      <c r="M962" s="5">
        <v>526</v>
      </c>
    </row>
    <row r="963" spans="1:13" x14ac:dyDescent="0.15">
      <c r="A963" s="2">
        <v>45734</v>
      </c>
      <c r="B963" s="3">
        <f t="shared" ref="B963:B1026" si="47">IF(MONTH(A963)&gt;=7,YEAR(A963)+1,YEAR(A963))</f>
        <v>2025</v>
      </c>
      <c r="C963" t="str">
        <f t="shared" si="45"/>
        <v>2024-2025</v>
      </c>
      <c r="D963" t="s">
        <v>160</v>
      </c>
      <c r="E963" t="s">
        <v>62</v>
      </c>
      <c r="F963" t="str">
        <f t="shared" si="46"/>
        <v>Victoria</v>
      </c>
      <c r="G963" t="s">
        <v>26</v>
      </c>
      <c r="H963">
        <v>3690</v>
      </c>
      <c r="I963" t="s">
        <v>11</v>
      </c>
      <c r="J963" t="s">
        <v>135</v>
      </c>
      <c r="K963" t="s">
        <v>153</v>
      </c>
      <c r="L963" t="s">
        <v>143</v>
      </c>
      <c r="M963" s="5">
        <v>762</v>
      </c>
    </row>
    <row r="964" spans="1:13" x14ac:dyDescent="0.15">
      <c r="A964" s="2">
        <v>45834</v>
      </c>
      <c r="B964" s="3">
        <f t="shared" si="47"/>
        <v>2025</v>
      </c>
      <c r="C964" t="str">
        <f t="shared" si="45"/>
        <v>2024-2025</v>
      </c>
      <c r="D964" t="s">
        <v>160</v>
      </c>
      <c r="E964" t="s">
        <v>63</v>
      </c>
      <c r="F964" t="str">
        <f t="shared" si="46"/>
        <v>Queensland</v>
      </c>
      <c r="G964" t="s">
        <v>19</v>
      </c>
      <c r="H964">
        <v>4068</v>
      </c>
      <c r="I964" t="s">
        <v>11</v>
      </c>
      <c r="J964" t="s">
        <v>129</v>
      </c>
      <c r="K964" t="s">
        <v>153</v>
      </c>
      <c r="L964" t="s">
        <v>143</v>
      </c>
      <c r="M964" s="5">
        <v>24</v>
      </c>
    </row>
    <row r="965" spans="1:13" x14ac:dyDescent="0.15">
      <c r="A965" s="2">
        <v>45644</v>
      </c>
      <c r="B965" s="3">
        <f t="shared" si="47"/>
        <v>2025</v>
      </c>
      <c r="C965" t="str">
        <f t="shared" si="45"/>
        <v>2024-2025</v>
      </c>
      <c r="D965" t="s">
        <v>160</v>
      </c>
      <c r="E965" t="s">
        <v>112</v>
      </c>
      <c r="F965" t="str">
        <f t="shared" si="46"/>
        <v>Queensland</v>
      </c>
      <c r="G965" t="s">
        <v>19</v>
      </c>
      <c r="H965">
        <v>4566</v>
      </c>
      <c r="I965" t="s">
        <v>11</v>
      </c>
      <c r="J965" t="s">
        <v>134</v>
      </c>
      <c r="K965" t="s">
        <v>153</v>
      </c>
      <c r="L965" t="s">
        <v>143</v>
      </c>
      <c r="M965" s="5">
        <v>730</v>
      </c>
    </row>
    <row r="966" spans="1:13" x14ac:dyDescent="0.15">
      <c r="A966" s="2">
        <v>45589</v>
      </c>
      <c r="B966" s="3">
        <f t="shared" si="47"/>
        <v>2025</v>
      </c>
      <c r="C966" t="str">
        <f t="shared" si="45"/>
        <v>2024-2025</v>
      </c>
      <c r="D966" t="s">
        <v>160</v>
      </c>
      <c r="E966" t="s">
        <v>53</v>
      </c>
      <c r="F966" t="str">
        <f t="shared" si="46"/>
        <v>Queensland</v>
      </c>
      <c r="G966" t="s">
        <v>19</v>
      </c>
      <c r="H966">
        <v>4012</v>
      </c>
      <c r="I966" t="s">
        <v>11</v>
      </c>
      <c r="J966" t="s">
        <v>129</v>
      </c>
      <c r="K966" t="s">
        <v>153</v>
      </c>
      <c r="L966" t="s">
        <v>143</v>
      </c>
      <c r="M966" s="5">
        <v>307</v>
      </c>
    </row>
    <row r="967" spans="1:13" x14ac:dyDescent="0.15">
      <c r="A967" s="2">
        <v>45311</v>
      </c>
      <c r="B967" s="3">
        <f t="shared" si="47"/>
        <v>2024</v>
      </c>
      <c r="C967" t="str">
        <f t="shared" si="45"/>
        <v>2023-2024</v>
      </c>
      <c r="D967" t="s">
        <v>161</v>
      </c>
      <c r="E967" t="s">
        <v>69</v>
      </c>
      <c r="F967" t="str">
        <f t="shared" si="46"/>
        <v>Victoria</v>
      </c>
      <c r="G967" t="s">
        <v>26</v>
      </c>
      <c r="H967">
        <v>3148</v>
      </c>
      <c r="I967" t="s">
        <v>11</v>
      </c>
      <c r="J967" t="s">
        <v>125</v>
      </c>
      <c r="K967" t="s">
        <v>155</v>
      </c>
      <c r="L967" t="s">
        <v>145</v>
      </c>
      <c r="M967" s="5">
        <v>255</v>
      </c>
    </row>
    <row r="968" spans="1:13" x14ac:dyDescent="0.15">
      <c r="A968" s="2">
        <v>45869</v>
      </c>
      <c r="B968" s="3">
        <f t="shared" si="47"/>
        <v>2026</v>
      </c>
      <c r="C968" t="str">
        <f t="shared" si="45"/>
        <v>2025-2026</v>
      </c>
      <c r="D968" t="s">
        <v>160</v>
      </c>
      <c r="E968" t="s">
        <v>22</v>
      </c>
      <c r="F968" t="str">
        <f t="shared" si="46"/>
        <v>New South Wales</v>
      </c>
      <c r="G968" t="s">
        <v>10</v>
      </c>
      <c r="H968">
        <v>2116</v>
      </c>
      <c r="I968" t="s">
        <v>11</v>
      </c>
      <c r="J968" t="s">
        <v>123</v>
      </c>
      <c r="K968" t="s">
        <v>156</v>
      </c>
      <c r="L968" t="s">
        <v>146</v>
      </c>
      <c r="M968" s="5">
        <v>548</v>
      </c>
    </row>
    <row r="969" spans="1:13" x14ac:dyDescent="0.15">
      <c r="A969" s="2">
        <v>45674</v>
      </c>
      <c r="B969" s="3">
        <f t="shared" si="47"/>
        <v>2025</v>
      </c>
      <c r="C969" t="str">
        <f t="shared" si="45"/>
        <v>2024-2025</v>
      </c>
      <c r="D969" t="s">
        <v>161</v>
      </c>
      <c r="E969" t="s">
        <v>113</v>
      </c>
      <c r="F969" t="str">
        <f t="shared" si="46"/>
        <v>New South Wales</v>
      </c>
      <c r="G969" t="s">
        <v>10</v>
      </c>
      <c r="H969">
        <v>2101</v>
      </c>
      <c r="I969" t="s">
        <v>11</v>
      </c>
      <c r="J969" t="s">
        <v>123</v>
      </c>
      <c r="K969" t="s">
        <v>158</v>
      </c>
      <c r="L969" t="s">
        <v>148</v>
      </c>
      <c r="M969" s="5">
        <v>507</v>
      </c>
    </row>
    <row r="970" spans="1:13" x14ac:dyDescent="0.15">
      <c r="A970" s="2">
        <v>45379</v>
      </c>
      <c r="B970" s="3">
        <f t="shared" si="47"/>
        <v>2024</v>
      </c>
      <c r="C970" t="str">
        <f t="shared" si="45"/>
        <v>2023-2024</v>
      </c>
      <c r="D970" t="s">
        <v>160</v>
      </c>
      <c r="E970" t="s">
        <v>86</v>
      </c>
      <c r="F970" t="str">
        <f t="shared" si="46"/>
        <v>Queensland</v>
      </c>
      <c r="G970" t="s">
        <v>19</v>
      </c>
      <c r="H970">
        <v>4119</v>
      </c>
      <c r="I970" t="s">
        <v>11</v>
      </c>
      <c r="J970" t="s">
        <v>129</v>
      </c>
      <c r="K970" t="s">
        <v>153</v>
      </c>
      <c r="L970" t="s">
        <v>143</v>
      </c>
      <c r="M970" s="5">
        <v>495</v>
      </c>
    </row>
    <row r="971" spans="1:13" x14ac:dyDescent="0.15">
      <c r="A971" s="2">
        <v>45932</v>
      </c>
      <c r="B971" s="3">
        <f t="shared" si="47"/>
        <v>2026</v>
      </c>
      <c r="C971" t="str">
        <f t="shared" si="45"/>
        <v>2025-2026</v>
      </c>
      <c r="D971" t="s">
        <v>161</v>
      </c>
      <c r="E971" t="s">
        <v>89</v>
      </c>
      <c r="F971" t="str">
        <f t="shared" si="46"/>
        <v>Queensland</v>
      </c>
      <c r="G971" t="s">
        <v>19</v>
      </c>
      <c r="H971">
        <v>4700</v>
      </c>
      <c r="I971" t="s">
        <v>11</v>
      </c>
      <c r="J971" t="s">
        <v>136</v>
      </c>
      <c r="K971" t="s">
        <v>155</v>
      </c>
      <c r="L971" t="s">
        <v>145</v>
      </c>
      <c r="M971" s="5">
        <v>647</v>
      </c>
    </row>
    <row r="972" spans="1:13" x14ac:dyDescent="0.15">
      <c r="A972" s="2">
        <v>45708</v>
      </c>
      <c r="B972" s="3">
        <f t="shared" si="47"/>
        <v>2025</v>
      </c>
      <c r="C972" t="str">
        <f t="shared" si="45"/>
        <v>2024-2025</v>
      </c>
      <c r="D972" t="s">
        <v>160</v>
      </c>
      <c r="E972" t="s">
        <v>38</v>
      </c>
      <c r="F972" t="str">
        <f t="shared" si="46"/>
        <v>Victoria</v>
      </c>
      <c r="G972" t="s">
        <v>26</v>
      </c>
      <c r="H972">
        <v>3199</v>
      </c>
      <c r="I972" t="s">
        <v>11</v>
      </c>
      <c r="J972" t="s">
        <v>125</v>
      </c>
      <c r="K972" t="s">
        <v>155</v>
      </c>
      <c r="L972" t="s">
        <v>145</v>
      </c>
      <c r="M972" s="5">
        <v>703</v>
      </c>
    </row>
    <row r="973" spans="1:13" x14ac:dyDescent="0.15">
      <c r="A973" s="2">
        <v>45497</v>
      </c>
      <c r="B973" s="3">
        <f t="shared" si="47"/>
        <v>2025</v>
      </c>
      <c r="C973" t="str">
        <f t="shared" si="45"/>
        <v>2024-2025</v>
      </c>
      <c r="D973" t="s">
        <v>161</v>
      </c>
      <c r="E973" t="s">
        <v>86</v>
      </c>
      <c r="F973" t="str">
        <f t="shared" si="46"/>
        <v>Queensland</v>
      </c>
      <c r="G973" t="s">
        <v>19</v>
      </c>
      <c r="H973">
        <v>4119</v>
      </c>
      <c r="I973" t="s">
        <v>11</v>
      </c>
      <c r="J973" t="s">
        <v>129</v>
      </c>
      <c r="K973" t="s">
        <v>151</v>
      </c>
      <c r="L973" t="s">
        <v>141</v>
      </c>
      <c r="M973" s="5">
        <v>55</v>
      </c>
    </row>
    <row r="974" spans="1:13" x14ac:dyDescent="0.15">
      <c r="A974" s="2">
        <v>45731</v>
      </c>
      <c r="B974" s="3">
        <f t="shared" si="47"/>
        <v>2025</v>
      </c>
      <c r="C974" t="str">
        <f t="shared" si="45"/>
        <v>2024-2025</v>
      </c>
      <c r="D974" t="s">
        <v>161</v>
      </c>
      <c r="E974" t="s">
        <v>90</v>
      </c>
      <c r="F974" t="str">
        <f t="shared" si="46"/>
        <v>New South Wales</v>
      </c>
      <c r="G974" t="s">
        <v>10</v>
      </c>
      <c r="H974">
        <v>2650</v>
      </c>
      <c r="I974" t="s">
        <v>11</v>
      </c>
      <c r="J974" t="s">
        <v>130</v>
      </c>
      <c r="K974" t="s">
        <v>157</v>
      </c>
      <c r="L974" t="s">
        <v>147</v>
      </c>
      <c r="M974" s="5">
        <v>699</v>
      </c>
    </row>
    <row r="975" spans="1:13" x14ac:dyDescent="0.15">
      <c r="A975" s="2">
        <v>45689</v>
      </c>
      <c r="B975" s="3">
        <f t="shared" si="47"/>
        <v>2025</v>
      </c>
      <c r="C975" t="str">
        <f t="shared" si="45"/>
        <v>2024-2025</v>
      </c>
      <c r="D975" t="s">
        <v>160</v>
      </c>
      <c r="E975" t="s">
        <v>25</v>
      </c>
      <c r="F975" t="str">
        <f t="shared" si="46"/>
        <v>Victoria</v>
      </c>
      <c r="G975" t="s">
        <v>26</v>
      </c>
      <c r="H975">
        <v>3066</v>
      </c>
      <c r="I975" t="s">
        <v>11</v>
      </c>
      <c r="J975" t="s">
        <v>126</v>
      </c>
      <c r="K975" t="s">
        <v>155</v>
      </c>
      <c r="L975" t="s">
        <v>145</v>
      </c>
      <c r="M975" s="5">
        <v>298</v>
      </c>
    </row>
    <row r="976" spans="1:13" x14ac:dyDescent="0.15">
      <c r="A976" s="2">
        <v>45897</v>
      </c>
      <c r="B976" s="3">
        <f t="shared" si="47"/>
        <v>2026</v>
      </c>
      <c r="C976" t="str">
        <f t="shared" si="45"/>
        <v>2025-2026</v>
      </c>
      <c r="D976" t="s">
        <v>160</v>
      </c>
      <c r="E976" t="s">
        <v>81</v>
      </c>
      <c r="F976" t="str">
        <f t="shared" si="46"/>
        <v>Victoria</v>
      </c>
      <c r="G976" t="s">
        <v>26</v>
      </c>
      <c r="H976">
        <v>3076</v>
      </c>
      <c r="I976" t="s">
        <v>11</v>
      </c>
      <c r="J976" t="s">
        <v>126</v>
      </c>
      <c r="K976" t="s">
        <v>155</v>
      </c>
      <c r="L976" t="s">
        <v>145</v>
      </c>
      <c r="M976" s="5">
        <v>217</v>
      </c>
    </row>
    <row r="977" spans="1:13" x14ac:dyDescent="0.15">
      <c r="A977" s="2">
        <v>45878</v>
      </c>
      <c r="B977" s="3">
        <f t="shared" si="47"/>
        <v>2026</v>
      </c>
      <c r="C977" t="str">
        <f t="shared" si="45"/>
        <v>2025-2026</v>
      </c>
      <c r="D977" t="s">
        <v>160</v>
      </c>
      <c r="E977" t="s">
        <v>77</v>
      </c>
      <c r="F977" t="str">
        <f t="shared" si="46"/>
        <v>Victoria</v>
      </c>
      <c r="G977" t="s">
        <v>26</v>
      </c>
      <c r="H977">
        <v>3018</v>
      </c>
      <c r="I977" t="s">
        <v>11</v>
      </c>
      <c r="J977" t="s">
        <v>126</v>
      </c>
      <c r="K977" t="s">
        <v>150</v>
      </c>
      <c r="L977" t="s">
        <v>140</v>
      </c>
      <c r="M977" s="5">
        <v>99</v>
      </c>
    </row>
    <row r="978" spans="1:13" x14ac:dyDescent="0.15">
      <c r="A978" s="2">
        <v>45345</v>
      </c>
      <c r="B978" s="3">
        <f t="shared" si="47"/>
        <v>2024</v>
      </c>
      <c r="C978" t="str">
        <f t="shared" si="45"/>
        <v>2023-2024</v>
      </c>
      <c r="D978" t="s">
        <v>161</v>
      </c>
      <c r="E978" t="s">
        <v>81</v>
      </c>
      <c r="F978" t="str">
        <f t="shared" si="46"/>
        <v>Victoria</v>
      </c>
      <c r="G978" t="s">
        <v>26</v>
      </c>
      <c r="H978">
        <v>3076</v>
      </c>
      <c r="I978" t="s">
        <v>11</v>
      </c>
      <c r="J978" t="s">
        <v>126</v>
      </c>
      <c r="K978" t="s">
        <v>151</v>
      </c>
      <c r="L978" t="s">
        <v>141</v>
      </c>
      <c r="M978" s="5">
        <v>729</v>
      </c>
    </row>
    <row r="979" spans="1:13" x14ac:dyDescent="0.15">
      <c r="A979" s="2">
        <v>45984</v>
      </c>
      <c r="B979" s="3">
        <f t="shared" si="47"/>
        <v>2026</v>
      </c>
      <c r="C979" t="str">
        <f t="shared" si="45"/>
        <v>2025-2026</v>
      </c>
      <c r="D979" t="s">
        <v>160</v>
      </c>
      <c r="E979" t="s">
        <v>79</v>
      </c>
      <c r="F979" t="str">
        <f t="shared" si="46"/>
        <v>Queensland</v>
      </c>
      <c r="G979" t="s">
        <v>19</v>
      </c>
      <c r="H979">
        <v>4680</v>
      </c>
      <c r="I979" t="s">
        <v>11</v>
      </c>
      <c r="J979" t="s">
        <v>136</v>
      </c>
      <c r="K979" t="s">
        <v>155</v>
      </c>
      <c r="L979" t="s">
        <v>145</v>
      </c>
      <c r="M979" s="5">
        <v>396</v>
      </c>
    </row>
    <row r="980" spans="1:13" x14ac:dyDescent="0.15">
      <c r="A980" s="2">
        <v>45515</v>
      </c>
      <c r="B980" s="3">
        <f t="shared" si="47"/>
        <v>2025</v>
      </c>
      <c r="C980" t="str">
        <f t="shared" si="45"/>
        <v>2024-2025</v>
      </c>
      <c r="D980" t="s">
        <v>160</v>
      </c>
      <c r="E980" t="s">
        <v>88</v>
      </c>
      <c r="F980" t="str">
        <f t="shared" si="46"/>
        <v>Queensland</v>
      </c>
      <c r="G980" t="s">
        <v>19</v>
      </c>
      <c r="H980">
        <v>4570</v>
      </c>
      <c r="I980" t="s">
        <v>11</v>
      </c>
      <c r="J980" t="s">
        <v>134</v>
      </c>
      <c r="K980" t="s">
        <v>156</v>
      </c>
      <c r="L980" t="s">
        <v>146</v>
      </c>
      <c r="M980" s="5">
        <v>350</v>
      </c>
    </row>
    <row r="981" spans="1:13" x14ac:dyDescent="0.15">
      <c r="A981" s="2">
        <v>45477</v>
      </c>
      <c r="B981" s="3">
        <f t="shared" si="47"/>
        <v>2025</v>
      </c>
      <c r="C981" t="str">
        <f t="shared" si="45"/>
        <v>2024-2025</v>
      </c>
      <c r="D981" t="s">
        <v>160</v>
      </c>
      <c r="E981" t="s">
        <v>106</v>
      </c>
      <c r="F981" t="str">
        <f t="shared" si="46"/>
        <v>Queensland</v>
      </c>
      <c r="G981" t="s">
        <v>19</v>
      </c>
      <c r="H981">
        <v>4558</v>
      </c>
      <c r="I981" t="s">
        <v>11</v>
      </c>
      <c r="J981" t="s">
        <v>134</v>
      </c>
      <c r="K981" t="s">
        <v>153</v>
      </c>
      <c r="L981" t="s">
        <v>143</v>
      </c>
      <c r="M981" s="5">
        <v>711</v>
      </c>
    </row>
    <row r="982" spans="1:13" x14ac:dyDescent="0.15">
      <c r="A982" s="2">
        <v>45657</v>
      </c>
      <c r="B982" s="3">
        <f t="shared" si="47"/>
        <v>2025</v>
      </c>
      <c r="C982" t="str">
        <f t="shared" si="45"/>
        <v>2024-2025</v>
      </c>
      <c r="D982" t="s">
        <v>161</v>
      </c>
      <c r="E982" t="s">
        <v>100</v>
      </c>
      <c r="F982" t="str">
        <f t="shared" si="46"/>
        <v>New South Wales</v>
      </c>
      <c r="G982" t="s">
        <v>10</v>
      </c>
      <c r="H982">
        <v>2800</v>
      </c>
      <c r="I982" t="s">
        <v>11</v>
      </c>
      <c r="J982" t="s">
        <v>130</v>
      </c>
      <c r="K982" t="s">
        <v>150</v>
      </c>
      <c r="L982" t="s">
        <v>140</v>
      </c>
      <c r="M982" s="5">
        <v>606</v>
      </c>
    </row>
    <row r="983" spans="1:13" x14ac:dyDescent="0.15">
      <c r="A983" s="2">
        <v>45988</v>
      </c>
      <c r="B983" s="3">
        <f t="shared" si="47"/>
        <v>2026</v>
      </c>
      <c r="C983" t="str">
        <f t="shared" si="45"/>
        <v>2025-2026</v>
      </c>
      <c r="D983" t="s">
        <v>160</v>
      </c>
      <c r="E983" t="s">
        <v>89</v>
      </c>
      <c r="F983" t="str">
        <f t="shared" si="46"/>
        <v>Queensland</v>
      </c>
      <c r="G983" t="s">
        <v>19</v>
      </c>
      <c r="H983">
        <v>4700</v>
      </c>
      <c r="I983" t="s">
        <v>11</v>
      </c>
      <c r="J983" t="s">
        <v>136</v>
      </c>
      <c r="K983" t="s">
        <v>150</v>
      </c>
      <c r="L983" t="s">
        <v>140</v>
      </c>
      <c r="M983" s="5">
        <v>504</v>
      </c>
    </row>
    <row r="984" spans="1:13" x14ac:dyDescent="0.15">
      <c r="A984" s="2">
        <v>45612</v>
      </c>
      <c r="B984" s="3">
        <f t="shared" si="47"/>
        <v>2025</v>
      </c>
      <c r="C984" t="str">
        <f t="shared" si="45"/>
        <v>2024-2025</v>
      </c>
      <c r="D984" t="s">
        <v>160</v>
      </c>
      <c r="E984" t="s">
        <v>110</v>
      </c>
      <c r="F984" t="str">
        <f t="shared" si="46"/>
        <v>Australian Capital Territory</v>
      </c>
      <c r="G984" t="s">
        <v>51</v>
      </c>
      <c r="H984">
        <v>2609</v>
      </c>
      <c r="I984" t="s">
        <v>11</v>
      </c>
      <c r="J984" t="s">
        <v>121</v>
      </c>
      <c r="K984" t="s">
        <v>150</v>
      </c>
      <c r="L984" t="s">
        <v>140</v>
      </c>
      <c r="M984" s="5">
        <v>202</v>
      </c>
    </row>
    <row r="985" spans="1:13" x14ac:dyDescent="0.15">
      <c r="A985" s="2">
        <v>45982</v>
      </c>
      <c r="B985" s="3">
        <f t="shared" si="47"/>
        <v>2026</v>
      </c>
      <c r="C985" t="str">
        <f t="shared" si="45"/>
        <v>2025-2026</v>
      </c>
      <c r="D985" t="s">
        <v>161</v>
      </c>
      <c r="E985" t="s">
        <v>112</v>
      </c>
      <c r="F985" t="str">
        <f t="shared" si="46"/>
        <v>Queensland</v>
      </c>
      <c r="G985" t="s">
        <v>19</v>
      </c>
      <c r="H985">
        <v>4566</v>
      </c>
      <c r="I985" t="s">
        <v>11</v>
      </c>
      <c r="J985" t="s">
        <v>134</v>
      </c>
      <c r="K985" t="s">
        <v>156</v>
      </c>
      <c r="L985" t="s">
        <v>146</v>
      </c>
      <c r="M985" s="5">
        <v>34</v>
      </c>
    </row>
    <row r="986" spans="1:13" x14ac:dyDescent="0.15">
      <c r="A986" s="2">
        <v>45646</v>
      </c>
      <c r="B986" s="3">
        <f t="shared" si="47"/>
        <v>2025</v>
      </c>
      <c r="C986" t="str">
        <f t="shared" si="45"/>
        <v>2024-2025</v>
      </c>
      <c r="D986" t="s">
        <v>161</v>
      </c>
      <c r="E986" t="s">
        <v>27</v>
      </c>
      <c r="F986" t="str">
        <f t="shared" si="46"/>
        <v>Western Australia</v>
      </c>
      <c r="G986" t="s">
        <v>28</v>
      </c>
      <c r="H986">
        <v>6030</v>
      </c>
      <c r="I986" t="s">
        <v>11</v>
      </c>
      <c r="J986" t="s">
        <v>119</v>
      </c>
      <c r="K986" t="s">
        <v>154</v>
      </c>
      <c r="L986" t="s">
        <v>144</v>
      </c>
      <c r="M986" s="5">
        <v>132</v>
      </c>
    </row>
    <row r="987" spans="1:13" x14ac:dyDescent="0.15">
      <c r="A987" s="2">
        <v>45417</v>
      </c>
      <c r="B987" s="3">
        <f t="shared" si="47"/>
        <v>2024</v>
      </c>
      <c r="C987" t="str">
        <f t="shared" si="45"/>
        <v>2023-2024</v>
      </c>
      <c r="D987" t="s">
        <v>160</v>
      </c>
      <c r="E987" t="s">
        <v>99</v>
      </c>
      <c r="F987" t="str">
        <f t="shared" si="46"/>
        <v>Western Australia</v>
      </c>
      <c r="G987" t="s">
        <v>28</v>
      </c>
      <c r="H987">
        <v>6530</v>
      </c>
      <c r="I987" t="s">
        <v>11</v>
      </c>
      <c r="J987" t="s">
        <v>139</v>
      </c>
      <c r="K987" t="s">
        <v>152</v>
      </c>
      <c r="L987" t="s">
        <v>142</v>
      </c>
      <c r="M987" s="5">
        <v>756</v>
      </c>
    </row>
    <row r="988" spans="1:13" x14ac:dyDescent="0.15">
      <c r="A988" s="2">
        <v>45714</v>
      </c>
      <c r="B988" s="3">
        <f t="shared" si="47"/>
        <v>2025</v>
      </c>
      <c r="C988" t="str">
        <f t="shared" si="45"/>
        <v>2024-2025</v>
      </c>
      <c r="D988" t="s">
        <v>161</v>
      </c>
      <c r="E988" t="s">
        <v>105</v>
      </c>
      <c r="F988" t="str">
        <f t="shared" si="46"/>
        <v>New South Wales</v>
      </c>
      <c r="G988" t="s">
        <v>10</v>
      </c>
      <c r="H988">
        <v>2031</v>
      </c>
      <c r="I988" t="s">
        <v>11</v>
      </c>
      <c r="J988" t="s">
        <v>124</v>
      </c>
      <c r="K988" t="s">
        <v>155</v>
      </c>
      <c r="L988" t="s">
        <v>145</v>
      </c>
      <c r="M988" s="5">
        <v>287</v>
      </c>
    </row>
    <row r="989" spans="1:13" x14ac:dyDescent="0.15">
      <c r="A989" s="2">
        <v>45883</v>
      </c>
      <c r="B989" s="3">
        <f t="shared" si="47"/>
        <v>2026</v>
      </c>
      <c r="C989" t="str">
        <f t="shared" si="45"/>
        <v>2025-2026</v>
      </c>
      <c r="D989" t="s">
        <v>160</v>
      </c>
      <c r="E989" t="s">
        <v>100</v>
      </c>
      <c r="F989" t="str">
        <f t="shared" si="46"/>
        <v>New South Wales</v>
      </c>
      <c r="G989" t="s">
        <v>10</v>
      </c>
      <c r="H989">
        <v>2800</v>
      </c>
      <c r="I989" t="s">
        <v>11</v>
      </c>
      <c r="J989" t="s">
        <v>130</v>
      </c>
      <c r="K989" t="s">
        <v>157</v>
      </c>
      <c r="L989" t="s">
        <v>147</v>
      </c>
      <c r="M989" s="5">
        <v>363</v>
      </c>
    </row>
    <row r="990" spans="1:13" x14ac:dyDescent="0.15">
      <c r="A990" s="2">
        <v>45533</v>
      </c>
      <c r="B990" s="3">
        <f t="shared" si="47"/>
        <v>2025</v>
      </c>
      <c r="C990" t="str">
        <f t="shared" si="45"/>
        <v>2024-2025</v>
      </c>
      <c r="D990" t="s">
        <v>160</v>
      </c>
      <c r="E990" t="s">
        <v>29</v>
      </c>
      <c r="F990" t="str">
        <f t="shared" si="46"/>
        <v>Queensland</v>
      </c>
      <c r="G990" t="s">
        <v>19</v>
      </c>
      <c r="H990">
        <v>4703</v>
      </c>
      <c r="I990" t="s">
        <v>11</v>
      </c>
      <c r="J990" t="s">
        <v>136</v>
      </c>
      <c r="K990" t="s">
        <v>153</v>
      </c>
      <c r="L990" t="s">
        <v>143</v>
      </c>
      <c r="M990" s="5">
        <v>640</v>
      </c>
    </row>
    <row r="991" spans="1:13" x14ac:dyDescent="0.15">
      <c r="A991" s="2">
        <v>45342</v>
      </c>
      <c r="B991" s="3">
        <f t="shared" si="47"/>
        <v>2024</v>
      </c>
      <c r="C991" t="str">
        <f t="shared" si="45"/>
        <v>2023-2024</v>
      </c>
      <c r="D991" t="s">
        <v>160</v>
      </c>
      <c r="E991" t="s">
        <v>103</v>
      </c>
      <c r="F991" t="str">
        <f t="shared" si="46"/>
        <v>Victoria</v>
      </c>
      <c r="G991" t="s">
        <v>26</v>
      </c>
      <c r="H991">
        <v>3550</v>
      </c>
      <c r="I991" t="s">
        <v>11</v>
      </c>
      <c r="J991" t="s">
        <v>127</v>
      </c>
      <c r="K991" t="s">
        <v>159</v>
      </c>
      <c r="L991" t="s">
        <v>149</v>
      </c>
      <c r="M991" s="5">
        <v>84</v>
      </c>
    </row>
    <row r="992" spans="1:13" x14ac:dyDescent="0.15">
      <c r="A992" s="2">
        <v>45608</v>
      </c>
      <c r="B992" s="3">
        <f t="shared" si="47"/>
        <v>2025</v>
      </c>
      <c r="C992" t="str">
        <f t="shared" si="45"/>
        <v>2024-2025</v>
      </c>
      <c r="D992" t="s">
        <v>160</v>
      </c>
      <c r="E992" t="s">
        <v>49</v>
      </c>
      <c r="F992" t="str">
        <f t="shared" si="46"/>
        <v>New South Wales</v>
      </c>
      <c r="G992" t="s">
        <v>10</v>
      </c>
      <c r="H992">
        <v>2350</v>
      </c>
      <c r="I992" t="s">
        <v>11</v>
      </c>
      <c r="J992" t="s">
        <v>120</v>
      </c>
      <c r="K992" t="s">
        <v>152</v>
      </c>
      <c r="L992" t="s">
        <v>142</v>
      </c>
      <c r="M992" s="5">
        <v>418</v>
      </c>
    </row>
    <row r="993" spans="1:13" x14ac:dyDescent="0.15">
      <c r="A993" s="2">
        <v>45926</v>
      </c>
      <c r="B993" s="3">
        <f t="shared" si="47"/>
        <v>2026</v>
      </c>
      <c r="C993" t="str">
        <f t="shared" si="45"/>
        <v>2025-2026</v>
      </c>
      <c r="D993" t="s">
        <v>160</v>
      </c>
      <c r="E993" t="s">
        <v>93</v>
      </c>
      <c r="F993" t="str">
        <f t="shared" si="46"/>
        <v>Victoria</v>
      </c>
      <c r="G993" t="s">
        <v>26</v>
      </c>
      <c r="H993">
        <v>3400</v>
      </c>
      <c r="I993" t="s">
        <v>11</v>
      </c>
      <c r="J993" t="s">
        <v>127</v>
      </c>
      <c r="K993" t="s">
        <v>155</v>
      </c>
      <c r="L993" t="s">
        <v>145</v>
      </c>
      <c r="M993" s="5">
        <v>401</v>
      </c>
    </row>
    <row r="994" spans="1:13" x14ac:dyDescent="0.15">
      <c r="A994" s="2">
        <v>45848</v>
      </c>
      <c r="B994" s="3">
        <f t="shared" si="47"/>
        <v>2026</v>
      </c>
      <c r="C994" t="str">
        <f t="shared" si="45"/>
        <v>2025-2026</v>
      </c>
      <c r="D994" t="s">
        <v>161</v>
      </c>
      <c r="E994" t="s">
        <v>37</v>
      </c>
      <c r="F994" t="str">
        <f t="shared" si="46"/>
        <v>Victoria</v>
      </c>
      <c r="G994" t="s">
        <v>26</v>
      </c>
      <c r="H994">
        <v>3134</v>
      </c>
      <c r="I994" t="s">
        <v>11</v>
      </c>
      <c r="J994" t="s">
        <v>125</v>
      </c>
      <c r="K994" t="s">
        <v>157</v>
      </c>
      <c r="L994" t="s">
        <v>147</v>
      </c>
      <c r="M994" s="5">
        <v>376</v>
      </c>
    </row>
    <row r="995" spans="1:13" x14ac:dyDescent="0.15">
      <c r="A995" s="2">
        <v>45387</v>
      </c>
      <c r="B995" s="3">
        <f t="shared" si="47"/>
        <v>2024</v>
      </c>
      <c r="C995" t="str">
        <f t="shared" si="45"/>
        <v>2023-2024</v>
      </c>
      <c r="D995" t="s">
        <v>160</v>
      </c>
      <c r="E995" t="s">
        <v>75</v>
      </c>
      <c r="F995" t="str">
        <f t="shared" si="46"/>
        <v>Victoria</v>
      </c>
      <c r="G995" t="s">
        <v>26</v>
      </c>
      <c r="H995">
        <v>3915</v>
      </c>
      <c r="I995" t="s">
        <v>11</v>
      </c>
      <c r="J995" t="s">
        <v>135</v>
      </c>
      <c r="K995" t="s">
        <v>157</v>
      </c>
      <c r="L995" t="s">
        <v>147</v>
      </c>
      <c r="M995" s="5">
        <v>745</v>
      </c>
    </row>
    <row r="996" spans="1:13" x14ac:dyDescent="0.15">
      <c r="A996" s="2">
        <v>45913</v>
      </c>
      <c r="B996" s="3">
        <f t="shared" si="47"/>
        <v>2026</v>
      </c>
      <c r="C996" t="str">
        <f t="shared" si="45"/>
        <v>2025-2026</v>
      </c>
      <c r="D996" t="s">
        <v>160</v>
      </c>
      <c r="E996" t="s">
        <v>30</v>
      </c>
      <c r="F996" t="str">
        <f t="shared" si="46"/>
        <v>Victoria</v>
      </c>
      <c r="G996" t="s">
        <v>26</v>
      </c>
      <c r="H996">
        <v>3030</v>
      </c>
      <c r="I996" t="s">
        <v>11</v>
      </c>
      <c r="J996" t="s">
        <v>126</v>
      </c>
      <c r="K996" t="s">
        <v>159</v>
      </c>
      <c r="L996" t="s">
        <v>149</v>
      </c>
      <c r="M996" s="5">
        <v>259</v>
      </c>
    </row>
    <row r="997" spans="1:13" x14ac:dyDescent="0.15">
      <c r="A997" s="2">
        <v>45764</v>
      </c>
      <c r="B997" s="3">
        <f t="shared" si="47"/>
        <v>2025</v>
      </c>
      <c r="C997" t="str">
        <f t="shared" si="45"/>
        <v>2024-2025</v>
      </c>
      <c r="D997" t="s">
        <v>160</v>
      </c>
      <c r="E997" t="s">
        <v>82</v>
      </c>
      <c r="F997" t="str">
        <f t="shared" si="46"/>
        <v>Queensland</v>
      </c>
      <c r="G997" t="s">
        <v>19</v>
      </c>
      <c r="H997">
        <v>4215</v>
      </c>
      <c r="I997" t="s">
        <v>11</v>
      </c>
      <c r="J997" t="s">
        <v>122</v>
      </c>
      <c r="K997" t="s">
        <v>150</v>
      </c>
      <c r="L997" t="s">
        <v>140</v>
      </c>
      <c r="M997" s="5">
        <v>23</v>
      </c>
    </row>
    <row r="998" spans="1:13" x14ac:dyDescent="0.15">
      <c r="A998" s="2">
        <v>45414</v>
      </c>
      <c r="B998" s="3">
        <f t="shared" si="47"/>
        <v>2024</v>
      </c>
      <c r="C998" t="str">
        <f t="shared" si="45"/>
        <v>2023-2024</v>
      </c>
      <c r="D998" t="s">
        <v>160</v>
      </c>
      <c r="E998" t="s">
        <v>77</v>
      </c>
      <c r="F998" t="str">
        <f t="shared" si="46"/>
        <v>Victoria</v>
      </c>
      <c r="G998" t="s">
        <v>26</v>
      </c>
      <c r="H998">
        <v>3018</v>
      </c>
      <c r="I998" t="s">
        <v>11</v>
      </c>
      <c r="J998" t="s">
        <v>126</v>
      </c>
      <c r="K998" t="s">
        <v>151</v>
      </c>
      <c r="L998" t="s">
        <v>141</v>
      </c>
      <c r="M998" s="5">
        <v>247</v>
      </c>
    </row>
    <row r="999" spans="1:13" x14ac:dyDescent="0.15">
      <c r="A999" s="2">
        <v>45834</v>
      </c>
      <c r="B999" s="3">
        <f t="shared" si="47"/>
        <v>2025</v>
      </c>
      <c r="C999" t="str">
        <f t="shared" si="45"/>
        <v>2024-2025</v>
      </c>
      <c r="D999" t="s">
        <v>160</v>
      </c>
      <c r="E999" t="s">
        <v>98</v>
      </c>
      <c r="F999" t="str">
        <f t="shared" si="46"/>
        <v>South Australia</v>
      </c>
      <c r="G999" t="s">
        <v>17</v>
      </c>
      <c r="H999">
        <v>5290</v>
      </c>
      <c r="I999" t="s">
        <v>11</v>
      </c>
      <c r="J999" t="s">
        <v>137</v>
      </c>
      <c r="K999" t="s">
        <v>153</v>
      </c>
      <c r="L999" t="s">
        <v>143</v>
      </c>
      <c r="M999" s="5">
        <v>282</v>
      </c>
    </row>
    <row r="1000" spans="1:13" x14ac:dyDescent="0.15">
      <c r="A1000" s="2">
        <v>45675</v>
      </c>
      <c r="B1000" s="3">
        <f t="shared" si="47"/>
        <v>2025</v>
      </c>
      <c r="C1000" t="str">
        <f t="shared" si="45"/>
        <v>2024-2025</v>
      </c>
      <c r="D1000" t="s">
        <v>160</v>
      </c>
      <c r="E1000" t="s">
        <v>30</v>
      </c>
      <c r="F1000" t="str">
        <f t="shared" si="46"/>
        <v>Victoria</v>
      </c>
      <c r="G1000" t="s">
        <v>26</v>
      </c>
      <c r="H1000">
        <v>3030</v>
      </c>
      <c r="I1000" t="s">
        <v>11</v>
      </c>
      <c r="J1000" t="s">
        <v>126</v>
      </c>
      <c r="K1000" t="s">
        <v>157</v>
      </c>
      <c r="L1000" t="s">
        <v>147</v>
      </c>
      <c r="M1000" s="5">
        <v>524</v>
      </c>
    </row>
    <row r="1001" spans="1:13" x14ac:dyDescent="0.15">
      <c r="A1001" s="2">
        <v>45636</v>
      </c>
      <c r="B1001" s="3">
        <f t="shared" si="47"/>
        <v>2025</v>
      </c>
      <c r="C1001" t="str">
        <f t="shared" si="45"/>
        <v>2024-2025</v>
      </c>
      <c r="D1001" t="s">
        <v>160</v>
      </c>
      <c r="E1001" t="s">
        <v>73</v>
      </c>
      <c r="F1001" t="str">
        <f t="shared" si="46"/>
        <v>Queensland</v>
      </c>
      <c r="G1001" t="s">
        <v>19</v>
      </c>
      <c r="H1001">
        <v>4509</v>
      </c>
      <c r="I1001" t="s">
        <v>11</v>
      </c>
      <c r="J1001" t="s">
        <v>122</v>
      </c>
      <c r="K1001" t="s">
        <v>157</v>
      </c>
      <c r="L1001" t="s">
        <v>147</v>
      </c>
      <c r="M1001" s="5">
        <v>394</v>
      </c>
    </row>
    <row r="1002" spans="1:13" x14ac:dyDescent="0.15">
      <c r="A1002" s="2">
        <v>45328</v>
      </c>
      <c r="B1002" s="3">
        <f t="shared" si="47"/>
        <v>2024</v>
      </c>
      <c r="C1002" t="str">
        <f t="shared" si="45"/>
        <v>2023-2024</v>
      </c>
      <c r="D1002" t="s">
        <v>160</v>
      </c>
      <c r="E1002" t="s">
        <v>14</v>
      </c>
      <c r="F1002" t="str">
        <f t="shared" si="46"/>
        <v>Northern Territory</v>
      </c>
      <c r="G1002" t="s">
        <v>15</v>
      </c>
      <c r="H1002">
        <v>800</v>
      </c>
      <c r="I1002" t="s">
        <v>11</v>
      </c>
      <c r="J1002" t="s">
        <v>138</v>
      </c>
      <c r="K1002" t="s">
        <v>156</v>
      </c>
      <c r="L1002" t="s">
        <v>146</v>
      </c>
      <c r="M1002" s="5">
        <v>495</v>
      </c>
    </row>
    <row r="1003" spans="1:13" x14ac:dyDescent="0.15">
      <c r="A1003" s="2">
        <v>46005</v>
      </c>
      <c r="B1003" s="3">
        <f t="shared" si="47"/>
        <v>2026</v>
      </c>
      <c r="C1003" t="str">
        <f t="shared" si="45"/>
        <v>2025-2026</v>
      </c>
      <c r="D1003" t="s">
        <v>160</v>
      </c>
      <c r="E1003" t="s">
        <v>97</v>
      </c>
      <c r="F1003" t="str">
        <f t="shared" si="46"/>
        <v>Tasmania</v>
      </c>
      <c r="G1003" t="s">
        <v>43</v>
      </c>
      <c r="H1003">
        <v>7010</v>
      </c>
      <c r="I1003" t="s">
        <v>11</v>
      </c>
      <c r="J1003" t="s">
        <v>128</v>
      </c>
      <c r="K1003" t="s">
        <v>157</v>
      </c>
      <c r="L1003" t="s">
        <v>147</v>
      </c>
      <c r="M1003" s="5">
        <v>532</v>
      </c>
    </row>
    <row r="1004" spans="1:13" x14ac:dyDescent="0.15">
      <c r="A1004" s="2">
        <v>45416</v>
      </c>
      <c r="B1004" s="3">
        <f t="shared" si="47"/>
        <v>2024</v>
      </c>
      <c r="C1004" t="str">
        <f t="shared" si="45"/>
        <v>2023-2024</v>
      </c>
      <c r="D1004" t="s">
        <v>161</v>
      </c>
      <c r="E1004" t="s">
        <v>38</v>
      </c>
      <c r="F1004" t="str">
        <f t="shared" si="46"/>
        <v>Victoria</v>
      </c>
      <c r="G1004" t="s">
        <v>26</v>
      </c>
      <c r="H1004">
        <v>3199</v>
      </c>
      <c r="I1004" t="s">
        <v>11</v>
      </c>
      <c r="J1004" t="s">
        <v>125</v>
      </c>
      <c r="K1004" t="s">
        <v>153</v>
      </c>
      <c r="L1004" t="s">
        <v>143</v>
      </c>
      <c r="M1004" s="5">
        <v>278</v>
      </c>
    </row>
    <row r="1005" spans="1:13" x14ac:dyDescent="0.15">
      <c r="A1005" s="2">
        <v>45545</v>
      </c>
      <c r="B1005" s="3">
        <f t="shared" si="47"/>
        <v>2025</v>
      </c>
      <c r="C1005" t="str">
        <f t="shared" si="45"/>
        <v>2024-2025</v>
      </c>
      <c r="D1005" t="s">
        <v>160</v>
      </c>
      <c r="E1005" t="s">
        <v>99</v>
      </c>
      <c r="F1005" t="str">
        <f t="shared" si="46"/>
        <v>Western Australia</v>
      </c>
      <c r="G1005" t="s">
        <v>28</v>
      </c>
      <c r="H1005">
        <v>6530</v>
      </c>
      <c r="I1005" t="s">
        <v>11</v>
      </c>
      <c r="J1005" t="s">
        <v>139</v>
      </c>
      <c r="K1005" t="s">
        <v>155</v>
      </c>
      <c r="L1005" t="s">
        <v>145</v>
      </c>
      <c r="M1005" s="5">
        <v>754</v>
      </c>
    </row>
    <row r="1006" spans="1:13" x14ac:dyDescent="0.15">
      <c r="A1006" s="2">
        <v>45378</v>
      </c>
      <c r="B1006" s="3">
        <f t="shared" si="47"/>
        <v>2024</v>
      </c>
      <c r="C1006" t="str">
        <f t="shared" si="45"/>
        <v>2023-2024</v>
      </c>
      <c r="D1006" t="s">
        <v>160</v>
      </c>
      <c r="E1006" t="s">
        <v>36</v>
      </c>
      <c r="F1006" t="str">
        <f t="shared" si="46"/>
        <v>New South Wales</v>
      </c>
      <c r="G1006" t="s">
        <v>10</v>
      </c>
      <c r="H1006">
        <v>2539</v>
      </c>
      <c r="I1006" t="s">
        <v>11</v>
      </c>
      <c r="J1006" t="s">
        <v>121</v>
      </c>
      <c r="K1006" t="s">
        <v>151</v>
      </c>
      <c r="L1006" t="s">
        <v>141</v>
      </c>
      <c r="M1006" s="5">
        <v>200</v>
      </c>
    </row>
    <row r="1007" spans="1:13" x14ac:dyDescent="0.15">
      <c r="A1007" s="2">
        <v>45742</v>
      </c>
      <c r="B1007" s="3">
        <f t="shared" si="47"/>
        <v>2025</v>
      </c>
      <c r="C1007" t="str">
        <f t="shared" si="45"/>
        <v>2024-2025</v>
      </c>
      <c r="D1007" t="s">
        <v>160</v>
      </c>
      <c r="E1007" t="s">
        <v>104</v>
      </c>
      <c r="F1007" t="str">
        <f t="shared" si="46"/>
        <v>Victoria</v>
      </c>
      <c r="G1007" t="s">
        <v>26</v>
      </c>
      <c r="H1007">
        <v>3175</v>
      </c>
      <c r="I1007" t="s">
        <v>11</v>
      </c>
      <c r="J1007" t="s">
        <v>125</v>
      </c>
      <c r="K1007" t="s">
        <v>155</v>
      </c>
      <c r="L1007" t="s">
        <v>145</v>
      </c>
      <c r="M1007" s="5">
        <v>592</v>
      </c>
    </row>
    <row r="1008" spans="1:13" x14ac:dyDescent="0.15">
      <c r="A1008" s="2">
        <v>45566</v>
      </c>
      <c r="B1008" s="3">
        <f t="shared" si="47"/>
        <v>2025</v>
      </c>
      <c r="C1008" t="str">
        <f t="shared" si="45"/>
        <v>2024-2025</v>
      </c>
      <c r="D1008" t="s">
        <v>160</v>
      </c>
      <c r="E1008" t="s">
        <v>34</v>
      </c>
      <c r="F1008" t="str">
        <f t="shared" si="46"/>
        <v>New South Wales</v>
      </c>
      <c r="G1008" t="s">
        <v>10</v>
      </c>
      <c r="H1008">
        <v>2560</v>
      </c>
      <c r="I1008" t="s">
        <v>11</v>
      </c>
      <c r="J1008" t="s">
        <v>121</v>
      </c>
      <c r="K1008" t="s">
        <v>153</v>
      </c>
      <c r="L1008" t="s">
        <v>143</v>
      </c>
      <c r="M1008" s="5">
        <v>743</v>
      </c>
    </row>
    <row r="1009" spans="1:13" x14ac:dyDescent="0.15">
      <c r="A1009" s="2">
        <v>45440</v>
      </c>
      <c r="B1009" s="3">
        <f t="shared" si="47"/>
        <v>2024</v>
      </c>
      <c r="C1009" t="str">
        <f t="shared" si="45"/>
        <v>2023-2024</v>
      </c>
      <c r="D1009" t="s">
        <v>160</v>
      </c>
      <c r="E1009" t="s">
        <v>34</v>
      </c>
      <c r="F1009" t="str">
        <f t="shared" si="46"/>
        <v>New South Wales</v>
      </c>
      <c r="G1009" t="s">
        <v>10</v>
      </c>
      <c r="H1009">
        <v>2560</v>
      </c>
      <c r="I1009" t="s">
        <v>11</v>
      </c>
      <c r="J1009" t="s">
        <v>121</v>
      </c>
      <c r="K1009" t="s">
        <v>150</v>
      </c>
      <c r="L1009" t="s">
        <v>140</v>
      </c>
      <c r="M1009" s="5">
        <v>514</v>
      </c>
    </row>
    <row r="1010" spans="1:13" x14ac:dyDescent="0.15">
      <c r="A1010" s="2">
        <v>45335</v>
      </c>
      <c r="B1010" s="3">
        <f t="shared" si="47"/>
        <v>2024</v>
      </c>
      <c r="C1010" t="str">
        <f t="shared" si="45"/>
        <v>2023-2024</v>
      </c>
      <c r="D1010" t="s">
        <v>160</v>
      </c>
      <c r="E1010" t="s">
        <v>32</v>
      </c>
      <c r="F1010" t="str">
        <f t="shared" si="46"/>
        <v>Victoria</v>
      </c>
      <c r="G1010" t="s">
        <v>26</v>
      </c>
      <c r="H1010">
        <v>3977</v>
      </c>
      <c r="I1010" t="s">
        <v>11</v>
      </c>
      <c r="J1010" t="s">
        <v>135</v>
      </c>
      <c r="K1010" t="s">
        <v>154</v>
      </c>
      <c r="L1010" t="s">
        <v>144</v>
      </c>
      <c r="M1010" s="5">
        <v>455</v>
      </c>
    </row>
    <row r="1011" spans="1:13" x14ac:dyDescent="0.15">
      <c r="A1011" s="2">
        <v>45445</v>
      </c>
      <c r="B1011" s="3">
        <f t="shared" si="47"/>
        <v>2024</v>
      </c>
      <c r="C1011" t="str">
        <f t="shared" si="45"/>
        <v>2023-2024</v>
      </c>
      <c r="D1011" t="s">
        <v>160</v>
      </c>
      <c r="E1011" t="s">
        <v>78</v>
      </c>
      <c r="F1011" t="str">
        <f t="shared" si="46"/>
        <v>New South Wales</v>
      </c>
      <c r="G1011" t="s">
        <v>10</v>
      </c>
      <c r="H1011">
        <v>2480</v>
      </c>
      <c r="I1011" t="s">
        <v>11</v>
      </c>
      <c r="J1011" t="s">
        <v>120</v>
      </c>
      <c r="K1011" t="s">
        <v>153</v>
      </c>
      <c r="L1011" t="s">
        <v>143</v>
      </c>
      <c r="M1011" s="5">
        <v>467</v>
      </c>
    </row>
    <row r="1012" spans="1:13" x14ac:dyDescent="0.15">
      <c r="A1012" s="2">
        <v>45886</v>
      </c>
      <c r="B1012" s="3">
        <f t="shared" si="47"/>
        <v>2026</v>
      </c>
      <c r="C1012" t="str">
        <f t="shared" si="45"/>
        <v>2025-2026</v>
      </c>
      <c r="D1012" t="s">
        <v>160</v>
      </c>
      <c r="E1012" t="s">
        <v>45</v>
      </c>
      <c r="F1012" t="str">
        <f t="shared" si="46"/>
        <v>Victoria</v>
      </c>
      <c r="G1012" t="s">
        <v>26</v>
      </c>
      <c r="H1012">
        <v>3136</v>
      </c>
      <c r="I1012" t="s">
        <v>11</v>
      </c>
      <c r="J1012" t="s">
        <v>125</v>
      </c>
      <c r="K1012" t="s">
        <v>152</v>
      </c>
      <c r="L1012" t="s">
        <v>142</v>
      </c>
      <c r="M1012" s="5">
        <v>411</v>
      </c>
    </row>
    <row r="1013" spans="1:13" x14ac:dyDescent="0.15">
      <c r="A1013" s="2">
        <v>45580</v>
      </c>
      <c r="B1013" s="3">
        <f t="shared" si="47"/>
        <v>2025</v>
      </c>
      <c r="C1013" t="str">
        <f t="shared" si="45"/>
        <v>2024-2025</v>
      </c>
      <c r="D1013" t="s">
        <v>160</v>
      </c>
      <c r="E1013" t="s">
        <v>45</v>
      </c>
      <c r="F1013" t="str">
        <f t="shared" si="46"/>
        <v>Victoria</v>
      </c>
      <c r="G1013" t="s">
        <v>26</v>
      </c>
      <c r="H1013">
        <v>3136</v>
      </c>
      <c r="I1013" t="s">
        <v>11</v>
      </c>
      <c r="J1013" t="s">
        <v>125</v>
      </c>
      <c r="K1013" t="s">
        <v>153</v>
      </c>
      <c r="L1013" t="s">
        <v>143</v>
      </c>
      <c r="M1013" s="5">
        <v>393</v>
      </c>
    </row>
    <row r="1014" spans="1:13" x14ac:dyDescent="0.15">
      <c r="A1014" s="2">
        <v>45891</v>
      </c>
      <c r="B1014" s="3">
        <f t="shared" si="47"/>
        <v>2026</v>
      </c>
      <c r="C1014" t="str">
        <f t="shared" si="45"/>
        <v>2025-2026</v>
      </c>
      <c r="D1014" t="s">
        <v>160</v>
      </c>
      <c r="E1014" t="s">
        <v>49</v>
      </c>
      <c r="F1014" t="str">
        <f t="shared" si="46"/>
        <v>New South Wales</v>
      </c>
      <c r="G1014" t="s">
        <v>10</v>
      </c>
      <c r="H1014">
        <v>2350</v>
      </c>
      <c r="I1014" t="s">
        <v>11</v>
      </c>
      <c r="J1014" t="s">
        <v>120</v>
      </c>
      <c r="K1014" t="s">
        <v>156</v>
      </c>
      <c r="L1014" t="s">
        <v>146</v>
      </c>
      <c r="M1014" s="5">
        <v>38</v>
      </c>
    </row>
    <row r="1015" spans="1:13" x14ac:dyDescent="0.15">
      <c r="A1015" s="2">
        <v>45577</v>
      </c>
      <c r="B1015" s="3">
        <f t="shared" si="47"/>
        <v>2025</v>
      </c>
      <c r="C1015" t="str">
        <f t="shared" si="45"/>
        <v>2024-2025</v>
      </c>
      <c r="D1015" t="s">
        <v>161</v>
      </c>
      <c r="E1015" t="s">
        <v>109</v>
      </c>
      <c r="F1015" t="str">
        <f t="shared" si="46"/>
        <v>Western Australia</v>
      </c>
      <c r="G1015" t="s">
        <v>28</v>
      </c>
      <c r="H1015">
        <v>6052</v>
      </c>
      <c r="I1015" t="s">
        <v>11</v>
      </c>
      <c r="J1015" t="s">
        <v>119</v>
      </c>
      <c r="K1015" t="s">
        <v>150</v>
      </c>
      <c r="L1015" t="s">
        <v>140</v>
      </c>
      <c r="M1015" s="5">
        <v>428</v>
      </c>
    </row>
    <row r="1016" spans="1:13" x14ac:dyDescent="0.15">
      <c r="A1016" s="2">
        <v>45786</v>
      </c>
      <c r="B1016" s="3">
        <f t="shared" si="47"/>
        <v>2025</v>
      </c>
      <c r="C1016" t="str">
        <f t="shared" si="45"/>
        <v>2024-2025</v>
      </c>
      <c r="D1016" t="s">
        <v>161</v>
      </c>
      <c r="E1016" t="s">
        <v>94</v>
      </c>
      <c r="F1016" t="str">
        <f t="shared" si="46"/>
        <v>Queensland</v>
      </c>
      <c r="G1016" t="s">
        <v>19</v>
      </c>
      <c r="H1016">
        <v>4551</v>
      </c>
      <c r="I1016" t="s">
        <v>11</v>
      </c>
      <c r="J1016" t="s">
        <v>134</v>
      </c>
      <c r="K1016" t="s">
        <v>158</v>
      </c>
      <c r="L1016" t="s">
        <v>148</v>
      </c>
      <c r="M1016" s="5">
        <v>496</v>
      </c>
    </row>
    <row r="1017" spans="1:13" x14ac:dyDescent="0.15">
      <c r="A1017" s="2">
        <v>45306</v>
      </c>
      <c r="B1017" s="3">
        <f t="shared" si="47"/>
        <v>2024</v>
      </c>
      <c r="C1017" t="str">
        <f t="shared" si="45"/>
        <v>2023-2024</v>
      </c>
      <c r="D1017" t="s">
        <v>160</v>
      </c>
      <c r="E1017" t="s">
        <v>48</v>
      </c>
      <c r="F1017" t="str">
        <f t="shared" si="46"/>
        <v>Western Australia</v>
      </c>
      <c r="G1017" t="s">
        <v>28</v>
      </c>
      <c r="H1017">
        <v>6450</v>
      </c>
      <c r="I1017" t="s">
        <v>11</v>
      </c>
      <c r="J1017" t="s">
        <v>139</v>
      </c>
      <c r="K1017" t="s">
        <v>155</v>
      </c>
      <c r="L1017" t="s">
        <v>145</v>
      </c>
      <c r="M1017" s="5">
        <v>641</v>
      </c>
    </row>
    <row r="1018" spans="1:13" x14ac:dyDescent="0.15">
      <c r="A1018" s="2">
        <v>45601</v>
      </c>
      <c r="B1018" s="3">
        <f t="shared" si="47"/>
        <v>2025</v>
      </c>
      <c r="C1018" t="str">
        <f t="shared" si="45"/>
        <v>2024-2025</v>
      </c>
      <c r="D1018" t="s">
        <v>160</v>
      </c>
      <c r="E1018" t="s">
        <v>62</v>
      </c>
      <c r="F1018" t="str">
        <f t="shared" si="46"/>
        <v>Victoria</v>
      </c>
      <c r="G1018" t="s">
        <v>26</v>
      </c>
      <c r="H1018">
        <v>3690</v>
      </c>
      <c r="I1018" t="s">
        <v>11</v>
      </c>
      <c r="J1018" t="s">
        <v>135</v>
      </c>
      <c r="K1018" t="s">
        <v>155</v>
      </c>
      <c r="L1018" t="s">
        <v>145</v>
      </c>
      <c r="M1018" s="5">
        <v>738</v>
      </c>
    </row>
    <row r="1019" spans="1:13" x14ac:dyDescent="0.15">
      <c r="A1019" s="2">
        <v>45351</v>
      </c>
      <c r="B1019" s="3">
        <f t="shared" si="47"/>
        <v>2024</v>
      </c>
      <c r="C1019" t="str">
        <f t="shared" si="45"/>
        <v>2023-2024</v>
      </c>
      <c r="D1019" t="s">
        <v>160</v>
      </c>
      <c r="E1019" t="s">
        <v>66</v>
      </c>
      <c r="F1019" t="str">
        <f t="shared" si="46"/>
        <v>Western Australia</v>
      </c>
      <c r="G1019" t="s">
        <v>28</v>
      </c>
      <c r="H1019">
        <v>6330</v>
      </c>
      <c r="I1019" t="s">
        <v>11</v>
      </c>
      <c r="J1019" t="s">
        <v>133</v>
      </c>
      <c r="K1019" t="s">
        <v>157</v>
      </c>
      <c r="L1019" t="s">
        <v>147</v>
      </c>
      <c r="M1019" s="5">
        <v>276</v>
      </c>
    </row>
    <row r="1020" spans="1:13" x14ac:dyDescent="0.15">
      <c r="A1020" s="2">
        <v>45477</v>
      </c>
      <c r="B1020" s="3">
        <f t="shared" si="47"/>
        <v>2025</v>
      </c>
      <c r="C1020" t="str">
        <f t="shared" si="45"/>
        <v>2024-2025</v>
      </c>
      <c r="D1020" t="s">
        <v>160</v>
      </c>
      <c r="E1020" t="s">
        <v>66</v>
      </c>
      <c r="F1020" t="str">
        <f t="shared" si="46"/>
        <v>Western Australia</v>
      </c>
      <c r="G1020" t="s">
        <v>28</v>
      </c>
      <c r="H1020">
        <v>6330</v>
      </c>
      <c r="I1020" t="s">
        <v>11</v>
      </c>
      <c r="J1020" t="s">
        <v>133</v>
      </c>
      <c r="K1020" t="s">
        <v>151</v>
      </c>
      <c r="L1020" t="s">
        <v>141</v>
      </c>
      <c r="M1020" s="5">
        <v>413</v>
      </c>
    </row>
    <row r="1021" spans="1:13" x14ac:dyDescent="0.15">
      <c r="A1021" s="2">
        <v>45864</v>
      </c>
      <c r="B1021" s="3">
        <f t="shared" si="47"/>
        <v>2026</v>
      </c>
      <c r="C1021" t="str">
        <f t="shared" si="45"/>
        <v>2025-2026</v>
      </c>
      <c r="D1021" t="s">
        <v>160</v>
      </c>
      <c r="E1021" t="s">
        <v>56</v>
      </c>
      <c r="F1021" t="str">
        <f t="shared" si="46"/>
        <v>Queensland</v>
      </c>
      <c r="G1021" t="s">
        <v>19</v>
      </c>
      <c r="H1021">
        <v>4883</v>
      </c>
      <c r="I1021" t="s">
        <v>11</v>
      </c>
      <c r="J1021" t="s">
        <v>131</v>
      </c>
      <c r="K1021" t="s">
        <v>151</v>
      </c>
      <c r="L1021" t="s">
        <v>141</v>
      </c>
      <c r="M1021" s="5">
        <v>121</v>
      </c>
    </row>
    <row r="1022" spans="1:13" x14ac:dyDescent="0.15">
      <c r="A1022" s="2">
        <v>45393</v>
      </c>
      <c r="B1022" s="3">
        <f t="shared" si="47"/>
        <v>2024</v>
      </c>
      <c r="C1022" t="str">
        <f t="shared" si="45"/>
        <v>2023-2024</v>
      </c>
      <c r="D1022" t="s">
        <v>161</v>
      </c>
      <c r="E1022" t="s">
        <v>41</v>
      </c>
      <c r="F1022" t="str">
        <f t="shared" si="46"/>
        <v>New South Wales</v>
      </c>
      <c r="G1022" t="s">
        <v>10</v>
      </c>
      <c r="H1022">
        <v>2478</v>
      </c>
      <c r="I1022" t="s">
        <v>11</v>
      </c>
      <c r="J1022" t="s">
        <v>120</v>
      </c>
      <c r="K1022" t="s">
        <v>154</v>
      </c>
      <c r="L1022" t="s">
        <v>144</v>
      </c>
      <c r="M1022" s="5">
        <v>424</v>
      </c>
    </row>
    <row r="1023" spans="1:13" x14ac:dyDescent="0.15">
      <c r="A1023" s="2">
        <v>45466</v>
      </c>
      <c r="B1023" s="3">
        <f t="shared" si="47"/>
        <v>2024</v>
      </c>
      <c r="C1023" t="str">
        <f t="shared" si="45"/>
        <v>2023-2024</v>
      </c>
      <c r="D1023" t="s">
        <v>160</v>
      </c>
      <c r="E1023" t="s">
        <v>30</v>
      </c>
      <c r="F1023" t="str">
        <f t="shared" si="46"/>
        <v>Victoria</v>
      </c>
      <c r="G1023" t="s">
        <v>26</v>
      </c>
      <c r="H1023">
        <v>3030</v>
      </c>
      <c r="I1023" t="s">
        <v>11</v>
      </c>
      <c r="J1023" t="s">
        <v>126</v>
      </c>
      <c r="K1023" t="s">
        <v>153</v>
      </c>
      <c r="L1023" t="s">
        <v>143</v>
      </c>
      <c r="M1023" s="5">
        <v>246</v>
      </c>
    </row>
    <row r="1024" spans="1:13" x14ac:dyDescent="0.15">
      <c r="A1024" s="2">
        <v>45456</v>
      </c>
      <c r="B1024" s="3">
        <f t="shared" si="47"/>
        <v>2024</v>
      </c>
      <c r="C1024" t="str">
        <f t="shared" si="45"/>
        <v>2023-2024</v>
      </c>
      <c r="D1024" t="s">
        <v>160</v>
      </c>
      <c r="E1024" t="s">
        <v>79</v>
      </c>
      <c r="F1024" t="str">
        <f t="shared" si="46"/>
        <v>Queensland</v>
      </c>
      <c r="G1024" t="s">
        <v>19</v>
      </c>
      <c r="H1024">
        <v>4680</v>
      </c>
      <c r="I1024" t="s">
        <v>11</v>
      </c>
      <c r="J1024" t="s">
        <v>136</v>
      </c>
      <c r="K1024" t="s">
        <v>153</v>
      </c>
      <c r="L1024" t="s">
        <v>143</v>
      </c>
      <c r="M1024" s="5">
        <v>649</v>
      </c>
    </row>
    <row r="1025" spans="1:13" x14ac:dyDescent="0.15">
      <c r="A1025" s="2">
        <v>45662</v>
      </c>
      <c r="B1025" s="3">
        <f t="shared" si="47"/>
        <v>2025</v>
      </c>
      <c r="C1025" t="str">
        <f t="shared" si="45"/>
        <v>2024-2025</v>
      </c>
      <c r="D1025" t="s">
        <v>161</v>
      </c>
      <c r="E1025" t="s">
        <v>109</v>
      </c>
      <c r="F1025" t="str">
        <f t="shared" si="46"/>
        <v>Western Australia</v>
      </c>
      <c r="G1025" t="s">
        <v>28</v>
      </c>
      <c r="H1025">
        <v>6052</v>
      </c>
      <c r="I1025" t="s">
        <v>11</v>
      </c>
      <c r="J1025" t="s">
        <v>119</v>
      </c>
      <c r="K1025" t="s">
        <v>157</v>
      </c>
      <c r="L1025" t="s">
        <v>147</v>
      </c>
      <c r="M1025" s="5">
        <v>200</v>
      </c>
    </row>
    <row r="1026" spans="1:13" x14ac:dyDescent="0.15">
      <c r="A1026" s="2">
        <v>45553</v>
      </c>
      <c r="B1026" s="3">
        <f t="shared" si="47"/>
        <v>2025</v>
      </c>
      <c r="C1026" t="str">
        <f t="shared" ref="C1026:C1089" si="48">IF(MONTH(A1026) &gt;= 7, YEAR(A1026) &amp; "-" &amp; YEAR(A1026) + 1, YEAR(A1026) - 1 &amp; "-" &amp; YEAR(A1026))</f>
        <v>2024-2025</v>
      </c>
      <c r="D1026" t="s">
        <v>160</v>
      </c>
      <c r="E1026" t="s">
        <v>94</v>
      </c>
      <c r="F1026" t="str">
        <f t="shared" ref="F1026:F1089" si="49">IF(G1026="WA","Western Australia",
IF(G1026="NSW","New South Wales",
IF(G1026="QLD","Queensland",
IF(G1026="VIC","Victoria",
IF(G1026="TAS","Tasmania",
IF(G1026="SA","South Australia",
IF(G1026="NT","Northern Territory",
IF(G1026="ACT","Australian Capital Territory",G1026))))))))</f>
        <v>Queensland</v>
      </c>
      <c r="G1026" t="s">
        <v>19</v>
      </c>
      <c r="H1026">
        <v>4551</v>
      </c>
      <c r="I1026" t="s">
        <v>11</v>
      </c>
      <c r="J1026" t="s">
        <v>134</v>
      </c>
      <c r="K1026" t="s">
        <v>151</v>
      </c>
      <c r="L1026" t="s">
        <v>141</v>
      </c>
      <c r="M1026" s="5">
        <v>302</v>
      </c>
    </row>
    <row r="1027" spans="1:13" x14ac:dyDescent="0.15">
      <c r="A1027" s="2">
        <v>45674</v>
      </c>
      <c r="B1027" s="3">
        <f t="shared" ref="B1027:B1090" si="50">IF(MONTH(A1027)&gt;=7,YEAR(A1027)+1,YEAR(A1027))</f>
        <v>2025</v>
      </c>
      <c r="C1027" t="str">
        <f t="shared" si="48"/>
        <v>2024-2025</v>
      </c>
      <c r="D1027" t="s">
        <v>160</v>
      </c>
      <c r="E1027" t="s">
        <v>33</v>
      </c>
      <c r="F1027" t="str">
        <f t="shared" si="49"/>
        <v>Northern Territory</v>
      </c>
      <c r="G1027" t="s">
        <v>15</v>
      </c>
      <c r="H1027">
        <v>870</v>
      </c>
      <c r="I1027" t="s">
        <v>11</v>
      </c>
      <c r="J1027" t="s">
        <v>138</v>
      </c>
      <c r="K1027" t="s">
        <v>157</v>
      </c>
      <c r="L1027" t="s">
        <v>147</v>
      </c>
      <c r="M1027" s="5">
        <v>240</v>
      </c>
    </row>
    <row r="1028" spans="1:13" x14ac:dyDescent="0.15">
      <c r="A1028" s="2">
        <v>45766</v>
      </c>
      <c r="B1028" s="3">
        <f t="shared" si="50"/>
        <v>2025</v>
      </c>
      <c r="C1028" t="str">
        <f t="shared" si="48"/>
        <v>2024-2025</v>
      </c>
      <c r="D1028" t="s">
        <v>160</v>
      </c>
      <c r="E1028" t="s">
        <v>38</v>
      </c>
      <c r="F1028" t="str">
        <f t="shared" si="49"/>
        <v>Victoria</v>
      </c>
      <c r="G1028" t="s">
        <v>26</v>
      </c>
      <c r="H1028">
        <v>3199</v>
      </c>
      <c r="I1028" t="s">
        <v>11</v>
      </c>
      <c r="J1028" t="s">
        <v>125</v>
      </c>
      <c r="K1028" t="s">
        <v>152</v>
      </c>
      <c r="L1028" t="s">
        <v>142</v>
      </c>
      <c r="M1028" s="5">
        <v>482</v>
      </c>
    </row>
    <row r="1029" spans="1:13" x14ac:dyDescent="0.15">
      <c r="A1029" s="2">
        <v>45992</v>
      </c>
      <c r="B1029" s="3">
        <f t="shared" si="50"/>
        <v>2026</v>
      </c>
      <c r="C1029" t="str">
        <f t="shared" si="48"/>
        <v>2025-2026</v>
      </c>
      <c r="D1029" t="s">
        <v>160</v>
      </c>
      <c r="E1029" t="s">
        <v>44</v>
      </c>
      <c r="F1029" t="str">
        <f t="shared" si="49"/>
        <v>Western Australia</v>
      </c>
      <c r="G1029" t="s">
        <v>28</v>
      </c>
      <c r="H1029">
        <v>6010</v>
      </c>
      <c r="I1029" t="s">
        <v>11</v>
      </c>
      <c r="J1029" t="s">
        <v>119</v>
      </c>
      <c r="K1029" t="s">
        <v>154</v>
      </c>
      <c r="L1029" t="s">
        <v>144</v>
      </c>
      <c r="M1029" s="5">
        <v>418</v>
      </c>
    </row>
    <row r="1030" spans="1:13" x14ac:dyDescent="0.15">
      <c r="A1030" s="2">
        <v>45297</v>
      </c>
      <c r="B1030" s="3">
        <f t="shared" si="50"/>
        <v>2024</v>
      </c>
      <c r="C1030" t="str">
        <f t="shared" si="48"/>
        <v>2023-2024</v>
      </c>
      <c r="D1030" t="s">
        <v>160</v>
      </c>
      <c r="E1030" t="s">
        <v>59</v>
      </c>
      <c r="F1030" t="str">
        <f t="shared" si="49"/>
        <v>South Australia</v>
      </c>
      <c r="G1030" t="s">
        <v>17</v>
      </c>
      <c r="H1030">
        <v>5011</v>
      </c>
      <c r="I1030" t="s">
        <v>11</v>
      </c>
      <c r="J1030" t="s">
        <v>132</v>
      </c>
      <c r="K1030" t="s">
        <v>153</v>
      </c>
      <c r="L1030" t="s">
        <v>143</v>
      </c>
      <c r="M1030" s="5">
        <v>31</v>
      </c>
    </row>
    <row r="1031" spans="1:13" x14ac:dyDescent="0.15">
      <c r="A1031" s="2">
        <v>45418</v>
      </c>
      <c r="B1031" s="3">
        <f t="shared" si="50"/>
        <v>2024</v>
      </c>
      <c r="C1031" t="str">
        <f t="shared" si="48"/>
        <v>2023-2024</v>
      </c>
      <c r="D1031" t="s">
        <v>160</v>
      </c>
      <c r="E1031" t="s">
        <v>76</v>
      </c>
      <c r="F1031" t="str">
        <f t="shared" si="49"/>
        <v>Queensland</v>
      </c>
      <c r="G1031" t="s">
        <v>19</v>
      </c>
      <c r="H1031">
        <v>4220</v>
      </c>
      <c r="I1031" t="s">
        <v>11</v>
      </c>
      <c r="J1031" t="s">
        <v>122</v>
      </c>
      <c r="K1031" t="s">
        <v>156</v>
      </c>
      <c r="L1031" t="s">
        <v>146</v>
      </c>
      <c r="M1031" s="5">
        <v>318</v>
      </c>
    </row>
    <row r="1032" spans="1:13" x14ac:dyDescent="0.15">
      <c r="A1032" s="2">
        <v>45550</v>
      </c>
      <c r="B1032" s="3">
        <f t="shared" si="50"/>
        <v>2025</v>
      </c>
      <c r="C1032" t="str">
        <f t="shared" si="48"/>
        <v>2024-2025</v>
      </c>
      <c r="D1032" t="s">
        <v>160</v>
      </c>
      <c r="E1032" t="s">
        <v>23</v>
      </c>
      <c r="F1032" t="str">
        <f t="shared" si="49"/>
        <v>New South Wales</v>
      </c>
      <c r="G1032" t="s">
        <v>10</v>
      </c>
      <c r="H1032">
        <v>2830</v>
      </c>
      <c r="I1032" t="s">
        <v>11</v>
      </c>
      <c r="J1032" t="s">
        <v>130</v>
      </c>
      <c r="K1032" t="s">
        <v>159</v>
      </c>
      <c r="L1032" t="s">
        <v>149</v>
      </c>
      <c r="M1032" s="5">
        <v>578</v>
      </c>
    </row>
    <row r="1033" spans="1:13" x14ac:dyDescent="0.15">
      <c r="A1033" s="2">
        <v>45499</v>
      </c>
      <c r="B1033" s="3">
        <f t="shared" si="50"/>
        <v>2025</v>
      </c>
      <c r="C1033" t="str">
        <f t="shared" si="48"/>
        <v>2024-2025</v>
      </c>
      <c r="D1033" t="s">
        <v>160</v>
      </c>
      <c r="E1033" t="s">
        <v>9</v>
      </c>
      <c r="F1033" t="str">
        <f t="shared" si="49"/>
        <v>New South Wales</v>
      </c>
      <c r="G1033" t="s">
        <v>10</v>
      </c>
      <c r="H1033">
        <v>2067</v>
      </c>
      <c r="I1033" t="s">
        <v>11</v>
      </c>
      <c r="J1033" t="s">
        <v>124</v>
      </c>
      <c r="K1033" t="s">
        <v>158</v>
      </c>
      <c r="L1033" t="s">
        <v>148</v>
      </c>
      <c r="M1033" s="5">
        <v>327</v>
      </c>
    </row>
    <row r="1034" spans="1:13" x14ac:dyDescent="0.15">
      <c r="A1034" s="2">
        <v>45820</v>
      </c>
      <c r="B1034" s="3">
        <f t="shared" si="50"/>
        <v>2025</v>
      </c>
      <c r="C1034" t="str">
        <f t="shared" si="48"/>
        <v>2024-2025</v>
      </c>
      <c r="D1034" t="s">
        <v>160</v>
      </c>
      <c r="E1034" t="s">
        <v>62</v>
      </c>
      <c r="F1034" t="str">
        <f t="shared" si="49"/>
        <v>Victoria</v>
      </c>
      <c r="G1034" t="s">
        <v>26</v>
      </c>
      <c r="H1034">
        <v>3690</v>
      </c>
      <c r="I1034" t="s">
        <v>11</v>
      </c>
      <c r="J1034" t="s">
        <v>135</v>
      </c>
      <c r="K1034" t="s">
        <v>150</v>
      </c>
      <c r="L1034" t="s">
        <v>140</v>
      </c>
      <c r="M1034" s="5">
        <v>74</v>
      </c>
    </row>
    <row r="1035" spans="1:13" x14ac:dyDescent="0.15">
      <c r="A1035" s="2">
        <v>45628</v>
      </c>
      <c r="B1035" s="3">
        <f t="shared" si="50"/>
        <v>2025</v>
      </c>
      <c r="C1035" t="str">
        <f t="shared" si="48"/>
        <v>2024-2025</v>
      </c>
      <c r="D1035" t="s">
        <v>161</v>
      </c>
      <c r="E1035" t="s">
        <v>64</v>
      </c>
      <c r="F1035" t="str">
        <f t="shared" si="49"/>
        <v>Western Australia</v>
      </c>
      <c r="G1035" t="s">
        <v>28</v>
      </c>
      <c r="H1035">
        <v>6112</v>
      </c>
      <c r="I1035" t="s">
        <v>11</v>
      </c>
      <c r="J1035" t="s">
        <v>133</v>
      </c>
      <c r="K1035" t="s">
        <v>156</v>
      </c>
      <c r="L1035" t="s">
        <v>146</v>
      </c>
      <c r="M1035" s="5">
        <v>621</v>
      </c>
    </row>
    <row r="1036" spans="1:13" x14ac:dyDescent="0.15">
      <c r="A1036" s="2">
        <v>45321</v>
      </c>
      <c r="B1036" s="3">
        <f t="shared" si="50"/>
        <v>2024</v>
      </c>
      <c r="C1036" t="str">
        <f t="shared" si="48"/>
        <v>2023-2024</v>
      </c>
      <c r="D1036" t="s">
        <v>160</v>
      </c>
      <c r="E1036" t="s">
        <v>74</v>
      </c>
      <c r="F1036" t="str">
        <f t="shared" si="49"/>
        <v>Victoria</v>
      </c>
      <c r="G1036" t="s">
        <v>26</v>
      </c>
      <c r="H1036">
        <v>3500</v>
      </c>
      <c r="I1036" t="s">
        <v>11</v>
      </c>
      <c r="J1036" t="s">
        <v>127</v>
      </c>
      <c r="K1036" t="s">
        <v>152</v>
      </c>
      <c r="L1036" t="s">
        <v>142</v>
      </c>
      <c r="M1036" s="5">
        <v>704</v>
      </c>
    </row>
    <row r="1037" spans="1:13" x14ac:dyDescent="0.15">
      <c r="A1037" s="2">
        <v>45754</v>
      </c>
      <c r="B1037" s="3">
        <f t="shared" si="50"/>
        <v>2025</v>
      </c>
      <c r="C1037" t="str">
        <f t="shared" si="48"/>
        <v>2024-2025</v>
      </c>
      <c r="D1037" t="s">
        <v>161</v>
      </c>
      <c r="E1037" t="s">
        <v>112</v>
      </c>
      <c r="F1037" t="str">
        <f t="shared" si="49"/>
        <v>Queensland</v>
      </c>
      <c r="G1037" t="s">
        <v>19</v>
      </c>
      <c r="H1037">
        <v>4566</v>
      </c>
      <c r="I1037" t="s">
        <v>11</v>
      </c>
      <c r="J1037" t="s">
        <v>134</v>
      </c>
      <c r="K1037" t="s">
        <v>156</v>
      </c>
      <c r="L1037" t="s">
        <v>146</v>
      </c>
      <c r="M1037" s="5">
        <v>493</v>
      </c>
    </row>
    <row r="1038" spans="1:13" x14ac:dyDescent="0.15">
      <c r="A1038" s="2">
        <v>45967</v>
      </c>
      <c r="B1038" s="3">
        <f t="shared" si="50"/>
        <v>2026</v>
      </c>
      <c r="C1038" t="str">
        <f t="shared" si="48"/>
        <v>2025-2026</v>
      </c>
      <c r="D1038" t="s">
        <v>161</v>
      </c>
      <c r="E1038" t="s">
        <v>105</v>
      </c>
      <c r="F1038" t="str">
        <f t="shared" si="49"/>
        <v>New South Wales</v>
      </c>
      <c r="G1038" t="s">
        <v>10</v>
      </c>
      <c r="H1038">
        <v>2031</v>
      </c>
      <c r="I1038" t="s">
        <v>11</v>
      </c>
      <c r="J1038" t="s">
        <v>124</v>
      </c>
      <c r="K1038" t="s">
        <v>156</v>
      </c>
      <c r="L1038" t="s">
        <v>146</v>
      </c>
      <c r="M1038" s="5">
        <v>788</v>
      </c>
    </row>
    <row r="1039" spans="1:13" x14ac:dyDescent="0.15">
      <c r="A1039" s="2">
        <v>45626</v>
      </c>
      <c r="B1039" s="3">
        <f t="shared" si="50"/>
        <v>2025</v>
      </c>
      <c r="C1039" t="str">
        <f t="shared" si="48"/>
        <v>2024-2025</v>
      </c>
      <c r="D1039" t="s">
        <v>160</v>
      </c>
      <c r="E1039" t="s">
        <v>92</v>
      </c>
      <c r="F1039" t="str">
        <f t="shared" si="49"/>
        <v>New South Wales</v>
      </c>
      <c r="G1039" t="s">
        <v>10</v>
      </c>
      <c r="H1039">
        <v>2015</v>
      </c>
      <c r="I1039" t="s">
        <v>11</v>
      </c>
      <c r="J1039" t="s">
        <v>124</v>
      </c>
      <c r="K1039" t="s">
        <v>155</v>
      </c>
      <c r="L1039" t="s">
        <v>145</v>
      </c>
      <c r="M1039" s="5">
        <v>271</v>
      </c>
    </row>
    <row r="1040" spans="1:13" x14ac:dyDescent="0.15">
      <c r="A1040" s="2">
        <v>45571</v>
      </c>
      <c r="B1040" s="3">
        <f t="shared" si="50"/>
        <v>2025</v>
      </c>
      <c r="C1040" t="str">
        <f t="shared" si="48"/>
        <v>2024-2025</v>
      </c>
      <c r="D1040" t="s">
        <v>160</v>
      </c>
      <c r="E1040" t="s">
        <v>25</v>
      </c>
      <c r="F1040" t="str">
        <f t="shared" si="49"/>
        <v>Victoria</v>
      </c>
      <c r="G1040" t="s">
        <v>26</v>
      </c>
      <c r="H1040">
        <v>3066</v>
      </c>
      <c r="I1040" t="s">
        <v>11</v>
      </c>
      <c r="J1040" t="s">
        <v>126</v>
      </c>
      <c r="K1040" t="s">
        <v>157</v>
      </c>
      <c r="L1040" t="s">
        <v>147</v>
      </c>
      <c r="M1040" s="5">
        <v>531</v>
      </c>
    </row>
    <row r="1041" spans="1:13" x14ac:dyDescent="0.15">
      <c r="A1041" s="2">
        <v>45482</v>
      </c>
      <c r="B1041" s="3">
        <f t="shared" si="50"/>
        <v>2025</v>
      </c>
      <c r="C1041" t="str">
        <f t="shared" si="48"/>
        <v>2024-2025</v>
      </c>
      <c r="D1041" t="s">
        <v>160</v>
      </c>
      <c r="E1041" t="s">
        <v>88</v>
      </c>
      <c r="F1041" t="str">
        <f t="shared" si="49"/>
        <v>Queensland</v>
      </c>
      <c r="G1041" t="s">
        <v>19</v>
      </c>
      <c r="H1041">
        <v>4570</v>
      </c>
      <c r="I1041" t="s">
        <v>11</v>
      </c>
      <c r="J1041" t="s">
        <v>134</v>
      </c>
      <c r="K1041" t="s">
        <v>155</v>
      </c>
      <c r="L1041" t="s">
        <v>145</v>
      </c>
      <c r="M1041" s="5">
        <v>602</v>
      </c>
    </row>
    <row r="1042" spans="1:13" x14ac:dyDescent="0.15">
      <c r="A1042" s="2">
        <v>45724</v>
      </c>
      <c r="B1042" s="3">
        <f t="shared" si="50"/>
        <v>2025</v>
      </c>
      <c r="C1042" t="str">
        <f t="shared" si="48"/>
        <v>2024-2025</v>
      </c>
      <c r="D1042" t="s">
        <v>160</v>
      </c>
      <c r="E1042" t="s">
        <v>75</v>
      </c>
      <c r="F1042" t="str">
        <f t="shared" si="49"/>
        <v>Victoria</v>
      </c>
      <c r="G1042" t="s">
        <v>26</v>
      </c>
      <c r="H1042">
        <v>3915</v>
      </c>
      <c r="I1042" t="s">
        <v>11</v>
      </c>
      <c r="J1042" t="s">
        <v>135</v>
      </c>
      <c r="K1042" t="s">
        <v>154</v>
      </c>
      <c r="L1042" t="s">
        <v>144</v>
      </c>
      <c r="M1042" s="5">
        <v>29</v>
      </c>
    </row>
    <row r="1043" spans="1:13" x14ac:dyDescent="0.15">
      <c r="A1043" s="2">
        <v>45479</v>
      </c>
      <c r="B1043" s="3">
        <f t="shared" si="50"/>
        <v>2025</v>
      </c>
      <c r="C1043" t="str">
        <f t="shared" si="48"/>
        <v>2024-2025</v>
      </c>
      <c r="D1043" t="s">
        <v>160</v>
      </c>
      <c r="E1043" t="s">
        <v>13</v>
      </c>
      <c r="F1043" t="str">
        <f t="shared" si="49"/>
        <v>New South Wales</v>
      </c>
      <c r="G1043" t="s">
        <v>10</v>
      </c>
      <c r="H1043">
        <v>2141</v>
      </c>
      <c r="I1043" t="s">
        <v>11</v>
      </c>
      <c r="J1043" t="s">
        <v>123</v>
      </c>
      <c r="K1043" t="s">
        <v>156</v>
      </c>
      <c r="L1043" t="s">
        <v>146</v>
      </c>
      <c r="M1043" s="5">
        <v>694</v>
      </c>
    </row>
    <row r="1044" spans="1:13" x14ac:dyDescent="0.15">
      <c r="A1044" s="2">
        <v>45770</v>
      </c>
      <c r="B1044" s="3">
        <f t="shared" si="50"/>
        <v>2025</v>
      </c>
      <c r="C1044" t="str">
        <f t="shared" si="48"/>
        <v>2024-2025</v>
      </c>
      <c r="D1044" t="s">
        <v>160</v>
      </c>
      <c r="E1044" t="s">
        <v>110</v>
      </c>
      <c r="F1044" t="str">
        <f t="shared" si="49"/>
        <v>Australian Capital Territory</v>
      </c>
      <c r="G1044" t="s">
        <v>51</v>
      </c>
      <c r="H1044">
        <v>2609</v>
      </c>
      <c r="I1044" t="s">
        <v>11</v>
      </c>
      <c r="J1044" t="s">
        <v>121</v>
      </c>
      <c r="K1044" t="s">
        <v>155</v>
      </c>
      <c r="L1044" t="s">
        <v>145</v>
      </c>
      <c r="M1044" s="5">
        <v>160</v>
      </c>
    </row>
    <row r="1045" spans="1:13" x14ac:dyDescent="0.15">
      <c r="A1045" s="2">
        <v>45332</v>
      </c>
      <c r="B1045" s="3">
        <f t="shared" si="50"/>
        <v>2024</v>
      </c>
      <c r="C1045" t="str">
        <f t="shared" si="48"/>
        <v>2023-2024</v>
      </c>
      <c r="D1045" t="s">
        <v>160</v>
      </c>
      <c r="E1045" t="s">
        <v>20</v>
      </c>
      <c r="F1045" t="str">
        <f t="shared" si="49"/>
        <v>South Australia</v>
      </c>
      <c r="G1045" t="s">
        <v>17</v>
      </c>
      <c r="H1045">
        <v>5607</v>
      </c>
      <c r="I1045" t="s">
        <v>11</v>
      </c>
      <c r="J1045" t="s">
        <v>137</v>
      </c>
      <c r="K1045" t="s">
        <v>154</v>
      </c>
      <c r="L1045" t="s">
        <v>144</v>
      </c>
      <c r="M1045" s="5">
        <v>132</v>
      </c>
    </row>
    <row r="1046" spans="1:13" x14ac:dyDescent="0.15">
      <c r="A1046" s="2">
        <v>45598</v>
      </c>
      <c r="B1046" s="3">
        <f t="shared" si="50"/>
        <v>2025</v>
      </c>
      <c r="C1046" t="str">
        <f t="shared" si="48"/>
        <v>2024-2025</v>
      </c>
      <c r="D1046" t="s">
        <v>160</v>
      </c>
      <c r="E1046" t="s">
        <v>76</v>
      </c>
      <c r="F1046" t="str">
        <f t="shared" si="49"/>
        <v>Queensland</v>
      </c>
      <c r="G1046" t="s">
        <v>19</v>
      </c>
      <c r="H1046">
        <v>4220</v>
      </c>
      <c r="I1046" t="s">
        <v>11</v>
      </c>
      <c r="J1046" t="s">
        <v>122</v>
      </c>
      <c r="K1046" t="s">
        <v>152</v>
      </c>
      <c r="L1046" t="s">
        <v>142</v>
      </c>
      <c r="M1046" s="5">
        <v>228</v>
      </c>
    </row>
    <row r="1047" spans="1:13" x14ac:dyDescent="0.15">
      <c r="A1047" s="2">
        <v>45587</v>
      </c>
      <c r="B1047" s="3">
        <f t="shared" si="50"/>
        <v>2025</v>
      </c>
      <c r="C1047" t="str">
        <f t="shared" si="48"/>
        <v>2024-2025</v>
      </c>
      <c r="D1047" t="s">
        <v>161</v>
      </c>
      <c r="E1047" t="s">
        <v>79</v>
      </c>
      <c r="F1047" t="str">
        <f t="shared" si="49"/>
        <v>Queensland</v>
      </c>
      <c r="G1047" t="s">
        <v>19</v>
      </c>
      <c r="H1047">
        <v>4680</v>
      </c>
      <c r="I1047" t="s">
        <v>11</v>
      </c>
      <c r="J1047" t="s">
        <v>136</v>
      </c>
      <c r="K1047" t="s">
        <v>150</v>
      </c>
      <c r="L1047" t="s">
        <v>140</v>
      </c>
      <c r="M1047" s="5">
        <v>684</v>
      </c>
    </row>
    <row r="1048" spans="1:13" x14ac:dyDescent="0.15">
      <c r="A1048" s="2">
        <v>45725</v>
      </c>
      <c r="B1048" s="3">
        <f t="shared" si="50"/>
        <v>2025</v>
      </c>
      <c r="C1048" t="str">
        <f t="shared" si="48"/>
        <v>2024-2025</v>
      </c>
      <c r="D1048" t="s">
        <v>161</v>
      </c>
      <c r="E1048" t="s">
        <v>102</v>
      </c>
      <c r="F1048" t="str">
        <f t="shared" si="49"/>
        <v>Queensland</v>
      </c>
      <c r="G1048" t="s">
        <v>19</v>
      </c>
      <c r="H1048">
        <v>4825</v>
      </c>
      <c r="I1048" t="s">
        <v>11</v>
      </c>
      <c r="J1048" t="s">
        <v>131</v>
      </c>
      <c r="K1048" t="s">
        <v>150</v>
      </c>
      <c r="L1048" t="s">
        <v>140</v>
      </c>
      <c r="M1048" s="5">
        <v>594</v>
      </c>
    </row>
    <row r="1049" spans="1:13" x14ac:dyDescent="0.15">
      <c r="A1049" s="2">
        <v>45584</v>
      </c>
      <c r="B1049" s="3">
        <f t="shared" si="50"/>
        <v>2025</v>
      </c>
      <c r="C1049" t="str">
        <f t="shared" si="48"/>
        <v>2024-2025</v>
      </c>
      <c r="D1049" t="s">
        <v>160</v>
      </c>
      <c r="E1049" t="s">
        <v>80</v>
      </c>
      <c r="F1049" t="str">
        <f t="shared" si="49"/>
        <v>New South Wales</v>
      </c>
      <c r="G1049" t="s">
        <v>10</v>
      </c>
      <c r="H1049">
        <v>2120</v>
      </c>
      <c r="I1049" t="s">
        <v>11</v>
      </c>
      <c r="J1049" t="s">
        <v>123</v>
      </c>
      <c r="K1049" t="s">
        <v>150</v>
      </c>
      <c r="L1049" t="s">
        <v>140</v>
      </c>
      <c r="M1049" s="5">
        <v>133</v>
      </c>
    </row>
    <row r="1050" spans="1:13" x14ac:dyDescent="0.15">
      <c r="A1050" s="2">
        <v>45372</v>
      </c>
      <c r="B1050" s="3">
        <f t="shared" si="50"/>
        <v>2024</v>
      </c>
      <c r="C1050" t="str">
        <f t="shared" si="48"/>
        <v>2023-2024</v>
      </c>
      <c r="D1050" t="s">
        <v>160</v>
      </c>
      <c r="E1050" t="s">
        <v>50</v>
      </c>
      <c r="F1050" t="str">
        <f t="shared" si="49"/>
        <v>Australian Capital Territory</v>
      </c>
      <c r="G1050" t="s">
        <v>51</v>
      </c>
      <c r="H1050">
        <v>2617</v>
      </c>
      <c r="I1050" t="s">
        <v>11</v>
      </c>
      <c r="J1050" t="s">
        <v>121</v>
      </c>
      <c r="K1050" t="s">
        <v>154</v>
      </c>
      <c r="L1050" t="s">
        <v>144</v>
      </c>
      <c r="M1050" s="5">
        <v>402</v>
      </c>
    </row>
    <row r="1051" spans="1:13" x14ac:dyDescent="0.15">
      <c r="A1051" s="2">
        <v>45313</v>
      </c>
      <c r="B1051" s="3">
        <f t="shared" si="50"/>
        <v>2024</v>
      </c>
      <c r="C1051" t="str">
        <f t="shared" si="48"/>
        <v>2023-2024</v>
      </c>
      <c r="D1051" t="s">
        <v>161</v>
      </c>
      <c r="E1051" t="s">
        <v>70</v>
      </c>
      <c r="F1051" t="str">
        <f t="shared" si="49"/>
        <v>Western Australia</v>
      </c>
      <c r="G1051" t="s">
        <v>28</v>
      </c>
      <c r="H1051">
        <v>6021</v>
      </c>
      <c r="I1051" t="s">
        <v>11</v>
      </c>
      <c r="J1051" t="s">
        <v>119</v>
      </c>
      <c r="K1051" t="s">
        <v>153</v>
      </c>
      <c r="L1051" t="s">
        <v>143</v>
      </c>
      <c r="M1051" s="5">
        <v>373</v>
      </c>
    </row>
    <row r="1052" spans="1:13" x14ac:dyDescent="0.15">
      <c r="A1052" s="2">
        <v>45371</v>
      </c>
      <c r="B1052" s="3">
        <f t="shared" si="50"/>
        <v>2024</v>
      </c>
      <c r="C1052" t="str">
        <f t="shared" si="48"/>
        <v>2023-2024</v>
      </c>
      <c r="D1052" t="s">
        <v>160</v>
      </c>
      <c r="E1052" t="s">
        <v>31</v>
      </c>
      <c r="F1052" t="str">
        <f t="shared" si="49"/>
        <v>South Australia</v>
      </c>
      <c r="G1052" t="s">
        <v>17</v>
      </c>
      <c r="H1052">
        <v>5082</v>
      </c>
      <c r="I1052" t="s">
        <v>11</v>
      </c>
      <c r="J1052" t="s">
        <v>132</v>
      </c>
      <c r="K1052" t="s">
        <v>155</v>
      </c>
      <c r="L1052" t="s">
        <v>145</v>
      </c>
      <c r="M1052" s="5">
        <v>113</v>
      </c>
    </row>
    <row r="1053" spans="1:13" x14ac:dyDescent="0.15">
      <c r="A1053" s="2">
        <v>45327</v>
      </c>
      <c r="B1053" s="3">
        <f t="shared" si="50"/>
        <v>2024</v>
      </c>
      <c r="C1053" t="str">
        <f t="shared" si="48"/>
        <v>2023-2024</v>
      </c>
      <c r="D1053" t="s">
        <v>160</v>
      </c>
      <c r="E1053" t="s">
        <v>95</v>
      </c>
      <c r="F1053" t="str">
        <f t="shared" si="49"/>
        <v>New South Wales</v>
      </c>
      <c r="G1053" t="s">
        <v>10</v>
      </c>
      <c r="H1053">
        <v>2131</v>
      </c>
      <c r="I1053" t="s">
        <v>11</v>
      </c>
      <c r="J1053" t="s">
        <v>123</v>
      </c>
      <c r="K1053" t="s">
        <v>153</v>
      </c>
      <c r="L1053" t="s">
        <v>143</v>
      </c>
      <c r="M1053" s="5">
        <v>129</v>
      </c>
    </row>
    <row r="1054" spans="1:13" x14ac:dyDescent="0.15">
      <c r="A1054" s="2">
        <v>45573</v>
      </c>
      <c r="B1054" s="3">
        <f t="shared" si="50"/>
        <v>2025</v>
      </c>
      <c r="C1054" t="str">
        <f t="shared" si="48"/>
        <v>2024-2025</v>
      </c>
      <c r="D1054" t="s">
        <v>160</v>
      </c>
      <c r="E1054" t="s">
        <v>102</v>
      </c>
      <c r="F1054" t="str">
        <f t="shared" si="49"/>
        <v>Queensland</v>
      </c>
      <c r="G1054" t="s">
        <v>19</v>
      </c>
      <c r="H1054">
        <v>4825</v>
      </c>
      <c r="I1054" t="s">
        <v>11</v>
      </c>
      <c r="J1054" t="s">
        <v>131</v>
      </c>
      <c r="K1054" t="s">
        <v>153</v>
      </c>
      <c r="L1054" t="s">
        <v>143</v>
      </c>
      <c r="M1054" s="5">
        <v>627</v>
      </c>
    </row>
    <row r="1055" spans="1:13" x14ac:dyDescent="0.15">
      <c r="A1055" s="2">
        <v>45926</v>
      </c>
      <c r="B1055" s="3">
        <f t="shared" si="50"/>
        <v>2026</v>
      </c>
      <c r="C1055" t="str">
        <f t="shared" si="48"/>
        <v>2025-2026</v>
      </c>
      <c r="D1055" t="s">
        <v>160</v>
      </c>
      <c r="E1055" t="s">
        <v>47</v>
      </c>
      <c r="F1055" t="str">
        <f t="shared" si="49"/>
        <v>Victoria</v>
      </c>
      <c r="G1055" t="s">
        <v>26</v>
      </c>
      <c r="H1055">
        <v>3630</v>
      </c>
      <c r="I1055" t="s">
        <v>11</v>
      </c>
      <c r="J1055" t="s">
        <v>135</v>
      </c>
      <c r="K1055" t="s">
        <v>159</v>
      </c>
      <c r="L1055" t="s">
        <v>149</v>
      </c>
      <c r="M1055" s="5">
        <v>285</v>
      </c>
    </row>
    <row r="1056" spans="1:13" x14ac:dyDescent="0.15">
      <c r="A1056" s="2">
        <v>45431</v>
      </c>
      <c r="B1056" s="3">
        <f t="shared" si="50"/>
        <v>2024</v>
      </c>
      <c r="C1056" t="str">
        <f t="shared" si="48"/>
        <v>2023-2024</v>
      </c>
      <c r="D1056" t="s">
        <v>160</v>
      </c>
      <c r="E1056" t="s">
        <v>59</v>
      </c>
      <c r="F1056" t="str">
        <f t="shared" si="49"/>
        <v>South Australia</v>
      </c>
      <c r="G1056" t="s">
        <v>17</v>
      </c>
      <c r="H1056">
        <v>5011</v>
      </c>
      <c r="I1056" t="s">
        <v>11</v>
      </c>
      <c r="J1056" t="s">
        <v>132</v>
      </c>
      <c r="K1056" t="s">
        <v>153</v>
      </c>
      <c r="L1056" t="s">
        <v>143</v>
      </c>
      <c r="M1056" s="5">
        <v>346</v>
      </c>
    </row>
    <row r="1057" spans="1:13" x14ac:dyDescent="0.15">
      <c r="A1057" s="2">
        <v>45720</v>
      </c>
      <c r="B1057" s="3">
        <f t="shared" si="50"/>
        <v>2025</v>
      </c>
      <c r="C1057" t="str">
        <f t="shared" si="48"/>
        <v>2024-2025</v>
      </c>
      <c r="D1057" t="s">
        <v>160</v>
      </c>
      <c r="E1057" t="s">
        <v>14</v>
      </c>
      <c r="F1057" t="str">
        <f t="shared" si="49"/>
        <v>Northern Territory</v>
      </c>
      <c r="G1057" t="s">
        <v>15</v>
      </c>
      <c r="H1057">
        <v>800</v>
      </c>
      <c r="I1057" t="s">
        <v>11</v>
      </c>
      <c r="J1057" t="s">
        <v>138</v>
      </c>
      <c r="K1057" t="s">
        <v>151</v>
      </c>
      <c r="L1057" t="s">
        <v>141</v>
      </c>
      <c r="M1057" s="5">
        <v>346</v>
      </c>
    </row>
    <row r="1058" spans="1:13" x14ac:dyDescent="0.15">
      <c r="A1058" s="2">
        <v>45424</v>
      </c>
      <c r="B1058" s="3">
        <f t="shared" si="50"/>
        <v>2024</v>
      </c>
      <c r="C1058" t="str">
        <f t="shared" si="48"/>
        <v>2023-2024</v>
      </c>
      <c r="D1058" t="s">
        <v>160</v>
      </c>
      <c r="E1058" t="s">
        <v>31</v>
      </c>
      <c r="F1058" t="str">
        <f t="shared" si="49"/>
        <v>South Australia</v>
      </c>
      <c r="G1058" t="s">
        <v>17</v>
      </c>
      <c r="H1058">
        <v>5082</v>
      </c>
      <c r="I1058" t="s">
        <v>11</v>
      </c>
      <c r="J1058" t="s">
        <v>132</v>
      </c>
      <c r="K1058" t="s">
        <v>157</v>
      </c>
      <c r="L1058" t="s">
        <v>147</v>
      </c>
      <c r="M1058" s="5">
        <v>293</v>
      </c>
    </row>
    <row r="1059" spans="1:13" x14ac:dyDescent="0.15">
      <c r="A1059" s="2">
        <v>45649</v>
      </c>
      <c r="B1059" s="3">
        <f t="shared" si="50"/>
        <v>2025</v>
      </c>
      <c r="C1059" t="str">
        <f t="shared" si="48"/>
        <v>2024-2025</v>
      </c>
      <c r="D1059" t="s">
        <v>160</v>
      </c>
      <c r="E1059" t="s">
        <v>60</v>
      </c>
      <c r="F1059" t="str">
        <f t="shared" si="49"/>
        <v>Queensland</v>
      </c>
      <c r="G1059" t="s">
        <v>19</v>
      </c>
      <c r="H1059">
        <v>4655</v>
      </c>
      <c r="I1059" t="s">
        <v>11</v>
      </c>
      <c r="J1059" t="s">
        <v>136</v>
      </c>
      <c r="K1059" t="s">
        <v>153</v>
      </c>
      <c r="L1059" t="s">
        <v>143</v>
      </c>
      <c r="M1059" s="5">
        <v>679</v>
      </c>
    </row>
    <row r="1060" spans="1:13" x14ac:dyDescent="0.15">
      <c r="A1060" s="2">
        <v>45713</v>
      </c>
      <c r="B1060" s="3">
        <f t="shared" si="50"/>
        <v>2025</v>
      </c>
      <c r="C1060" t="str">
        <f t="shared" si="48"/>
        <v>2024-2025</v>
      </c>
      <c r="D1060" t="s">
        <v>160</v>
      </c>
      <c r="E1060" t="s">
        <v>67</v>
      </c>
      <c r="F1060" t="str">
        <f t="shared" si="49"/>
        <v>Tasmania</v>
      </c>
      <c r="G1060" t="s">
        <v>43</v>
      </c>
      <c r="H1060">
        <v>7250</v>
      </c>
      <c r="I1060" t="s">
        <v>11</v>
      </c>
      <c r="J1060" t="s">
        <v>128</v>
      </c>
      <c r="K1060" t="s">
        <v>153</v>
      </c>
      <c r="L1060" t="s">
        <v>143</v>
      </c>
      <c r="M1060" s="5">
        <v>608</v>
      </c>
    </row>
    <row r="1061" spans="1:13" x14ac:dyDescent="0.15">
      <c r="A1061" s="2">
        <v>45926</v>
      </c>
      <c r="B1061" s="3">
        <f t="shared" si="50"/>
        <v>2026</v>
      </c>
      <c r="C1061" t="str">
        <f t="shared" si="48"/>
        <v>2025-2026</v>
      </c>
      <c r="D1061" t="s">
        <v>161</v>
      </c>
      <c r="E1061" t="s">
        <v>81</v>
      </c>
      <c r="F1061" t="str">
        <f t="shared" si="49"/>
        <v>Victoria</v>
      </c>
      <c r="G1061" t="s">
        <v>26</v>
      </c>
      <c r="H1061">
        <v>3076</v>
      </c>
      <c r="I1061" t="s">
        <v>11</v>
      </c>
      <c r="J1061" t="s">
        <v>126</v>
      </c>
      <c r="K1061" t="s">
        <v>154</v>
      </c>
      <c r="L1061" t="s">
        <v>144</v>
      </c>
      <c r="M1061" s="5">
        <v>655</v>
      </c>
    </row>
    <row r="1062" spans="1:13" x14ac:dyDescent="0.15">
      <c r="A1062" s="2">
        <v>45790</v>
      </c>
      <c r="B1062" s="3">
        <f t="shared" si="50"/>
        <v>2025</v>
      </c>
      <c r="C1062" t="str">
        <f t="shared" si="48"/>
        <v>2024-2025</v>
      </c>
      <c r="D1062" t="s">
        <v>160</v>
      </c>
      <c r="E1062" t="s">
        <v>92</v>
      </c>
      <c r="F1062" t="str">
        <f t="shared" si="49"/>
        <v>New South Wales</v>
      </c>
      <c r="G1062" t="s">
        <v>10</v>
      </c>
      <c r="H1062">
        <v>2015</v>
      </c>
      <c r="I1062" t="s">
        <v>11</v>
      </c>
      <c r="J1062" t="s">
        <v>124</v>
      </c>
      <c r="K1062" t="s">
        <v>154</v>
      </c>
      <c r="L1062" t="s">
        <v>144</v>
      </c>
      <c r="M1062" s="5">
        <v>207</v>
      </c>
    </row>
    <row r="1063" spans="1:13" x14ac:dyDescent="0.15">
      <c r="A1063" s="2">
        <v>45812</v>
      </c>
      <c r="B1063" s="3">
        <f t="shared" si="50"/>
        <v>2025</v>
      </c>
      <c r="C1063" t="str">
        <f t="shared" si="48"/>
        <v>2024-2025</v>
      </c>
      <c r="D1063" t="s">
        <v>161</v>
      </c>
      <c r="E1063" t="s">
        <v>29</v>
      </c>
      <c r="F1063" t="str">
        <f t="shared" si="49"/>
        <v>Queensland</v>
      </c>
      <c r="G1063" t="s">
        <v>19</v>
      </c>
      <c r="H1063">
        <v>4703</v>
      </c>
      <c r="I1063" t="s">
        <v>11</v>
      </c>
      <c r="J1063" t="s">
        <v>136</v>
      </c>
      <c r="K1063" t="s">
        <v>152</v>
      </c>
      <c r="L1063" t="s">
        <v>142</v>
      </c>
      <c r="M1063" s="5">
        <v>288</v>
      </c>
    </row>
    <row r="1064" spans="1:13" x14ac:dyDescent="0.15">
      <c r="A1064" s="2">
        <v>45379</v>
      </c>
      <c r="B1064" s="3">
        <f t="shared" si="50"/>
        <v>2024</v>
      </c>
      <c r="C1064" t="str">
        <f t="shared" si="48"/>
        <v>2023-2024</v>
      </c>
      <c r="D1064" t="s">
        <v>161</v>
      </c>
      <c r="E1064" t="s">
        <v>41</v>
      </c>
      <c r="F1064" t="str">
        <f t="shared" si="49"/>
        <v>New South Wales</v>
      </c>
      <c r="G1064" t="s">
        <v>10</v>
      </c>
      <c r="H1064">
        <v>2478</v>
      </c>
      <c r="I1064" t="s">
        <v>11</v>
      </c>
      <c r="J1064" t="s">
        <v>120</v>
      </c>
      <c r="K1064" t="s">
        <v>150</v>
      </c>
      <c r="L1064" t="s">
        <v>140</v>
      </c>
      <c r="M1064" s="5">
        <v>288</v>
      </c>
    </row>
    <row r="1065" spans="1:13" x14ac:dyDescent="0.15">
      <c r="A1065" s="2">
        <v>45651</v>
      </c>
      <c r="B1065" s="3">
        <f t="shared" si="50"/>
        <v>2025</v>
      </c>
      <c r="C1065" t="str">
        <f t="shared" si="48"/>
        <v>2024-2025</v>
      </c>
      <c r="D1065" t="s">
        <v>160</v>
      </c>
      <c r="E1065" t="s">
        <v>101</v>
      </c>
      <c r="F1065" t="str">
        <f t="shared" si="49"/>
        <v>Queensland</v>
      </c>
      <c r="G1065" t="s">
        <v>19</v>
      </c>
      <c r="H1065">
        <v>4305</v>
      </c>
      <c r="I1065" t="s">
        <v>11</v>
      </c>
      <c r="J1065" t="s">
        <v>122</v>
      </c>
      <c r="K1065" t="s">
        <v>155</v>
      </c>
      <c r="L1065" t="s">
        <v>145</v>
      </c>
      <c r="M1065" s="5">
        <v>626</v>
      </c>
    </row>
    <row r="1066" spans="1:13" x14ac:dyDescent="0.15">
      <c r="A1066" s="2">
        <v>45454</v>
      </c>
      <c r="B1066" s="3">
        <f t="shared" si="50"/>
        <v>2024</v>
      </c>
      <c r="C1066" t="str">
        <f t="shared" si="48"/>
        <v>2023-2024</v>
      </c>
      <c r="D1066" t="s">
        <v>160</v>
      </c>
      <c r="E1066" t="s">
        <v>56</v>
      </c>
      <c r="F1066" t="str">
        <f t="shared" si="49"/>
        <v>Queensland</v>
      </c>
      <c r="G1066" t="s">
        <v>19</v>
      </c>
      <c r="H1066">
        <v>4883</v>
      </c>
      <c r="I1066" t="s">
        <v>11</v>
      </c>
      <c r="J1066" t="s">
        <v>131</v>
      </c>
      <c r="K1066" t="s">
        <v>154</v>
      </c>
      <c r="L1066" t="s">
        <v>144</v>
      </c>
      <c r="M1066" s="5">
        <v>625</v>
      </c>
    </row>
    <row r="1067" spans="1:13" x14ac:dyDescent="0.15">
      <c r="A1067" s="2">
        <v>45871</v>
      </c>
      <c r="B1067" s="3">
        <f t="shared" si="50"/>
        <v>2026</v>
      </c>
      <c r="C1067" t="str">
        <f t="shared" si="48"/>
        <v>2025-2026</v>
      </c>
      <c r="D1067" t="s">
        <v>161</v>
      </c>
      <c r="E1067" t="s">
        <v>78</v>
      </c>
      <c r="F1067" t="str">
        <f t="shared" si="49"/>
        <v>New South Wales</v>
      </c>
      <c r="G1067" t="s">
        <v>10</v>
      </c>
      <c r="H1067">
        <v>2480</v>
      </c>
      <c r="I1067" t="s">
        <v>11</v>
      </c>
      <c r="J1067" t="s">
        <v>120</v>
      </c>
      <c r="K1067" t="s">
        <v>158</v>
      </c>
      <c r="L1067" t="s">
        <v>148</v>
      </c>
      <c r="M1067" s="5">
        <v>531</v>
      </c>
    </row>
    <row r="1068" spans="1:13" x14ac:dyDescent="0.15">
      <c r="A1068" s="2">
        <v>45840</v>
      </c>
      <c r="B1068" s="3">
        <f t="shared" si="50"/>
        <v>2026</v>
      </c>
      <c r="C1068" t="str">
        <f t="shared" si="48"/>
        <v>2025-2026</v>
      </c>
      <c r="D1068" t="s">
        <v>160</v>
      </c>
      <c r="E1068" t="s">
        <v>83</v>
      </c>
      <c r="F1068" t="str">
        <f t="shared" si="49"/>
        <v>Victoria</v>
      </c>
      <c r="G1068" t="s">
        <v>26</v>
      </c>
      <c r="H1068">
        <v>3551</v>
      </c>
      <c r="I1068" t="s">
        <v>11</v>
      </c>
      <c r="J1068" t="s">
        <v>127</v>
      </c>
      <c r="K1068" t="s">
        <v>151</v>
      </c>
      <c r="L1068" t="s">
        <v>141</v>
      </c>
      <c r="M1068" s="5">
        <v>669</v>
      </c>
    </row>
    <row r="1069" spans="1:13" x14ac:dyDescent="0.15">
      <c r="A1069" s="2">
        <v>45378</v>
      </c>
      <c r="B1069" s="3">
        <f t="shared" si="50"/>
        <v>2024</v>
      </c>
      <c r="C1069" t="str">
        <f t="shared" si="48"/>
        <v>2023-2024</v>
      </c>
      <c r="D1069" t="s">
        <v>161</v>
      </c>
      <c r="E1069" t="s">
        <v>55</v>
      </c>
      <c r="F1069" t="str">
        <f t="shared" si="49"/>
        <v>Queensland</v>
      </c>
      <c r="G1069" t="s">
        <v>19</v>
      </c>
      <c r="H1069">
        <v>4740</v>
      </c>
      <c r="I1069" t="s">
        <v>11</v>
      </c>
      <c r="J1069" t="s">
        <v>136</v>
      </c>
      <c r="K1069" t="s">
        <v>157</v>
      </c>
      <c r="L1069" t="s">
        <v>147</v>
      </c>
      <c r="M1069" s="5">
        <v>399</v>
      </c>
    </row>
    <row r="1070" spans="1:13" x14ac:dyDescent="0.15">
      <c r="A1070" s="2">
        <v>46005</v>
      </c>
      <c r="B1070" s="3">
        <f t="shared" si="50"/>
        <v>2026</v>
      </c>
      <c r="C1070" t="str">
        <f t="shared" si="48"/>
        <v>2025-2026</v>
      </c>
      <c r="D1070" t="s">
        <v>160</v>
      </c>
      <c r="E1070" t="s">
        <v>100</v>
      </c>
      <c r="F1070" t="str">
        <f t="shared" si="49"/>
        <v>New South Wales</v>
      </c>
      <c r="G1070" t="s">
        <v>10</v>
      </c>
      <c r="H1070">
        <v>2800</v>
      </c>
      <c r="I1070" t="s">
        <v>11</v>
      </c>
      <c r="J1070" t="s">
        <v>130</v>
      </c>
      <c r="K1070" t="s">
        <v>153</v>
      </c>
      <c r="L1070" t="s">
        <v>143</v>
      </c>
      <c r="M1070" s="5">
        <v>285</v>
      </c>
    </row>
    <row r="1071" spans="1:13" x14ac:dyDescent="0.15">
      <c r="A1071" s="2">
        <v>45789</v>
      </c>
      <c r="B1071" s="3">
        <f t="shared" si="50"/>
        <v>2025</v>
      </c>
      <c r="C1071" t="str">
        <f t="shared" si="48"/>
        <v>2024-2025</v>
      </c>
      <c r="D1071" t="s">
        <v>160</v>
      </c>
      <c r="E1071" t="s">
        <v>20</v>
      </c>
      <c r="F1071" t="str">
        <f t="shared" si="49"/>
        <v>South Australia</v>
      </c>
      <c r="G1071" t="s">
        <v>17</v>
      </c>
      <c r="H1071">
        <v>5607</v>
      </c>
      <c r="I1071" t="s">
        <v>11</v>
      </c>
      <c r="J1071" t="s">
        <v>137</v>
      </c>
      <c r="K1071" t="s">
        <v>153</v>
      </c>
      <c r="L1071" t="s">
        <v>143</v>
      </c>
      <c r="M1071" s="5">
        <v>428</v>
      </c>
    </row>
    <row r="1072" spans="1:13" x14ac:dyDescent="0.15">
      <c r="A1072" s="2">
        <v>45879</v>
      </c>
      <c r="B1072" s="3">
        <f t="shared" si="50"/>
        <v>2026</v>
      </c>
      <c r="C1072" t="str">
        <f t="shared" si="48"/>
        <v>2025-2026</v>
      </c>
      <c r="D1072" t="s">
        <v>160</v>
      </c>
      <c r="E1072" t="s">
        <v>110</v>
      </c>
      <c r="F1072" t="str">
        <f t="shared" si="49"/>
        <v>Australian Capital Territory</v>
      </c>
      <c r="G1072" t="s">
        <v>51</v>
      </c>
      <c r="H1072">
        <v>2609</v>
      </c>
      <c r="I1072" t="s">
        <v>11</v>
      </c>
      <c r="J1072" t="s">
        <v>121</v>
      </c>
      <c r="K1072" t="s">
        <v>157</v>
      </c>
      <c r="L1072" t="s">
        <v>147</v>
      </c>
      <c r="M1072" s="5">
        <v>548</v>
      </c>
    </row>
    <row r="1073" spans="1:13" x14ac:dyDescent="0.15">
      <c r="A1073" s="2">
        <v>45983</v>
      </c>
      <c r="B1073" s="3">
        <f t="shared" si="50"/>
        <v>2026</v>
      </c>
      <c r="C1073" t="str">
        <f t="shared" si="48"/>
        <v>2025-2026</v>
      </c>
      <c r="D1073" t="s">
        <v>161</v>
      </c>
      <c r="E1073" t="s">
        <v>72</v>
      </c>
      <c r="F1073" t="str">
        <f t="shared" si="49"/>
        <v>Queensland</v>
      </c>
      <c r="G1073" t="s">
        <v>19</v>
      </c>
      <c r="H1073">
        <v>4870</v>
      </c>
      <c r="I1073" t="s">
        <v>11</v>
      </c>
      <c r="J1073" t="s">
        <v>131</v>
      </c>
      <c r="K1073" t="s">
        <v>153</v>
      </c>
      <c r="L1073" t="s">
        <v>143</v>
      </c>
      <c r="M1073" s="5">
        <v>173</v>
      </c>
    </row>
    <row r="1074" spans="1:13" x14ac:dyDescent="0.15">
      <c r="A1074" s="2">
        <v>45549</v>
      </c>
      <c r="B1074" s="3">
        <f t="shared" si="50"/>
        <v>2025</v>
      </c>
      <c r="C1074" t="str">
        <f t="shared" si="48"/>
        <v>2024-2025</v>
      </c>
      <c r="D1074" t="s">
        <v>161</v>
      </c>
      <c r="E1074" t="s">
        <v>69</v>
      </c>
      <c r="F1074" t="str">
        <f t="shared" si="49"/>
        <v>Victoria</v>
      </c>
      <c r="G1074" t="s">
        <v>26</v>
      </c>
      <c r="H1074">
        <v>3148</v>
      </c>
      <c r="I1074" t="s">
        <v>11</v>
      </c>
      <c r="J1074" t="s">
        <v>125</v>
      </c>
      <c r="K1074" t="s">
        <v>150</v>
      </c>
      <c r="L1074" t="s">
        <v>140</v>
      </c>
      <c r="M1074" s="5">
        <v>211</v>
      </c>
    </row>
    <row r="1075" spans="1:13" x14ac:dyDescent="0.15">
      <c r="A1075" s="2">
        <v>45360</v>
      </c>
      <c r="B1075" s="3">
        <f t="shared" si="50"/>
        <v>2024</v>
      </c>
      <c r="C1075" t="str">
        <f t="shared" si="48"/>
        <v>2023-2024</v>
      </c>
      <c r="D1075" t="s">
        <v>160</v>
      </c>
      <c r="E1075" t="s">
        <v>92</v>
      </c>
      <c r="F1075" t="str">
        <f t="shared" si="49"/>
        <v>New South Wales</v>
      </c>
      <c r="G1075" t="s">
        <v>10</v>
      </c>
      <c r="H1075">
        <v>2015</v>
      </c>
      <c r="I1075" t="s">
        <v>11</v>
      </c>
      <c r="J1075" t="s">
        <v>124</v>
      </c>
      <c r="K1075" t="s">
        <v>159</v>
      </c>
      <c r="L1075" t="s">
        <v>149</v>
      </c>
      <c r="M1075" s="5">
        <v>634</v>
      </c>
    </row>
    <row r="1076" spans="1:13" x14ac:dyDescent="0.15">
      <c r="A1076" s="2">
        <v>45403</v>
      </c>
      <c r="B1076" s="3">
        <f t="shared" si="50"/>
        <v>2024</v>
      </c>
      <c r="C1076" t="str">
        <f t="shared" si="48"/>
        <v>2023-2024</v>
      </c>
      <c r="D1076" t="s">
        <v>161</v>
      </c>
      <c r="E1076" t="s">
        <v>107</v>
      </c>
      <c r="F1076" t="str">
        <f t="shared" si="49"/>
        <v>New South Wales</v>
      </c>
      <c r="G1076" t="s">
        <v>10</v>
      </c>
      <c r="H1076">
        <v>2020</v>
      </c>
      <c r="I1076" t="s">
        <v>11</v>
      </c>
      <c r="J1076" t="s">
        <v>124</v>
      </c>
      <c r="K1076" t="s">
        <v>155</v>
      </c>
      <c r="L1076" t="s">
        <v>145</v>
      </c>
      <c r="M1076" s="5">
        <v>25</v>
      </c>
    </row>
    <row r="1077" spans="1:13" x14ac:dyDescent="0.15">
      <c r="A1077" s="2">
        <v>45892</v>
      </c>
      <c r="B1077" s="3">
        <f t="shared" si="50"/>
        <v>2026</v>
      </c>
      <c r="C1077" t="str">
        <f t="shared" si="48"/>
        <v>2025-2026</v>
      </c>
      <c r="D1077" t="s">
        <v>161</v>
      </c>
      <c r="E1077" t="s">
        <v>65</v>
      </c>
      <c r="F1077" t="str">
        <f t="shared" si="49"/>
        <v>Victoria</v>
      </c>
      <c r="G1077" t="s">
        <v>26</v>
      </c>
      <c r="H1077">
        <v>3931</v>
      </c>
      <c r="I1077" t="s">
        <v>11</v>
      </c>
      <c r="J1077" t="s">
        <v>135</v>
      </c>
      <c r="K1077" t="s">
        <v>154</v>
      </c>
      <c r="L1077" t="s">
        <v>144</v>
      </c>
      <c r="M1077" s="5">
        <v>692</v>
      </c>
    </row>
    <row r="1078" spans="1:13" x14ac:dyDescent="0.15">
      <c r="A1078" s="2">
        <v>45991</v>
      </c>
      <c r="B1078" s="3">
        <f t="shared" si="50"/>
        <v>2026</v>
      </c>
      <c r="C1078" t="str">
        <f t="shared" si="48"/>
        <v>2025-2026</v>
      </c>
      <c r="D1078" t="s">
        <v>160</v>
      </c>
      <c r="E1078" t="s">
        <v>73</v>
      </c>
      <c r="F1078" t="str">
        <f t="shared" si="49"/>
        <v>Queensland</v>
      </c>
      <c r="G1078" t="s">
        <v>19</v>
      </c>
      <c r="H1078">
        <v>4509</v>
      </c>
      <c r="I1078" t="s">
        <v>11</v>
      </c>
      <c r="J1078" t="s">
        <v>122</v>
      </c>
      <c r="K1078" t="s">
        <v>155</v>
      </c>
      <c r="L1078" t="s">
        <v>145</v>
      </c>
      <c r="M1078" s="5">
        <v>442</v>
      </c>
    </row>
    <row r="1079" spans="1:13" x14ac:dyDescent="0.15">
      <c r="A1079" s="2">
        <v>45331</v>
      </c>
      <c r="B1079" s="3">
        <f t="shared" si="50"/>
        <v>2024</v>
      </c>
      <c r="C1079" t="str">
        <f t="shared" si="48"/>
        <v>2023-2024</v>
      </c>
      <c r="D1079" t="s">
        <v>160</v>
      </c>
      <c r="E1079" t="s">
        <v>101</v>
      </c>
      <c r="F1079" t="str">
        <f t="shared" si="49"/>
        <v>Queensland</v>
      </c>
      <c r="G1079" t="s">
        <v>19</v>
      </c>
      <c r="H1079">
        <v>4305</v>
      </c>
      <c r="I1079" t="s">
        <v>11</v>
      </c>
      <c r="J1079" t="s">
        <v>122</v>
      </c>
      <c r="K1079" t="s">
        <v>156</v>
      </c>
      <c r="L1079" t="s">
        <v>146</v>
      </c>
      <c r="M1079" s="5">
        <v>388</v>
      </c>
    </row>
    <row r="1080" spans="1:13" x14ac:dyDescent="0.15">
      <c r="A1080" s="2">
        <v>46012</v>
      </c>
      <c r="B1080" s="3">
        <f t="shared" si="50"/>
        <v>2026</v>
      </c>
      <c r="C1080" t="str">
        <f t="shared" si="48"/>
        <v>2025-2026</v>
      </c>
      <c r="D1080" t="s">
        <v>160</v>
      </c>
      <c r="E1080" t="s">
        <v>62</v>
      </c>
      <c r="F1080" t="str">
        <f t="shared" si="49"/>
        <v>Victoria</v>
      </c>
      <c r="G1080" t="s">
        <v>26</v>
      </c>
      <c r="H1080">
        <v>3690</v>
      </c>
      <c r="I1080" t="s">
        <v>11</v>
      </c>
      <c r="J1080" t="s">
        <v>135</v>
      </c>
      <c r="K1080" t="s">
        <v>155</v>
      </c>
      <c r="L1080" t="s">
        <v>145</v>
      </c>
      <c r="M1080" s="5">
        <v>519</v>
      </c>
    </row>
    <row r="1081" spans="1:13" x14ac:dyDescent="0.15">
      <c r="A1081" s="2">
        <v>45493</v>
      </c>
      <c r="B1081" s="3">
        <f t="shared" si="50"/>
        <v>2025</v>
      </c>
      <c r="C1081" t="str">
        <f t="shared" si="48"/>
        <v>2024-2025</v>
      </c>
      <c r="D1081" t="s">
        <v>161</v>
      </c>
      <c r="E1081" t="s">
        <v>98</v>
      </c>
      <c r="F1081" t="str">
        <f t="shared" si="49"/>
        <v>South Australia</v>
      </c>
      <c r="G1081" t="s">
        <v>17</v>
      </c>
      <c r="H1081">
        <v>5290</v>
      </c>
      <c r="I1081" t="s">
        <v>11</v>
      </c>
      <c r="J1081" t="s">
        <v>137</v>
      </c>
      <c r="K1081" t="s">
        <v>157</v>
      </c>
      <c r="L1081" t="s">
        <v>147</v>
      </c>
      <c r="M1081" s="5">
        <v>702</v>
      </c>
    </row>
    <row r="1082" spans="1:13" x14ac:dyDescent="0.15">
      <c r="A1082" s="2">
        <v>45923</v>
      </c>
      <c r="B1082" s="3">
        <f t="shared" si="50"/>
        <v>2026</v>
      </c>
      <c r="C1082" t="str">
        <f t="shared" si="48"/>
        <v>2025-2026</v>
      </c>
      <c r="D1082" t="s">
        <v>160</v>
      </c>
      <c r="E1082" t="s">
        <v>75</v>
      </c>
      <c r="F1082" t="str">
        <f t="shared" si="49"/>
        <v>Victoria</v>
      </c>
      <c r="G1082" t="s">
        <v>26</v>
      </c>
      <c r="H1082">
        <v>3915</v>
      </c>
      <c r="I1082" t="s">
        <v>11</v>
      </c>
      <c r="J1082" t="s">
        <v>135</v>
      </c>
      <c r="K1082" t="s">
        <v>154</v>
      </c>
      <c r="L1082" t="s">
        <v>144</v>
      </c>
      <c r="M1082" s="5">
        <v>580</v>
      </c>
    </row>
    <row r="1083" spans="1:13" x14ac:dyDescent="0.15">
      <c r="A1083" s="2">
        <v>45952</v>
      </c>
      <c r="B1083" s="3">
        <f t="shared" si="50"/>
        <v>2026</v>
      </c>
      <c r="C1083" t="str">
        <f t="shared" si="48"/>
        <v>2025-2026</v>
      </c>
      <c r="D1083" t="s">
        <v>160</v>
      </c>
      <c r="E1083" t="s">
        <v>111</v>
      </c>
      <c r="F1083" t="str">
        <f t="shared" si="49"/>
        <v>New South Wales</v>
      </c>
      <c r="G1083" t="s">
        <v>10</v>
      </c>
      <c r="H1083">
        <v>2154</v>
      </c>
      <c r="I1083" t="s">
        <v>11</v>
      </c>
      <c r="J1083" t="s">
        <v>123</v>
      </c>
      <c r="K1083" t="s">
        <v>155</v>
      </c>
      <c r="L1083" t="s">
        <v>145</v>
      </c>
      <c r="M1083" s="5">
        <v>242</v>
      </c>
    </row>
    <row r="1084" spans="1:13" x14ac:dyDescent="0.15">
      <c r="A1084" s="2">
        <v>45503</v>
      </c>
      <c r="B1084" s="3">
        <f t="shared" si="50"/>
        <v>2025</v>
      </c>
      <c r="C1084" t="str">
        <f t="shared" si="48"/>
        <v>2024-2025</v>
      </c>
      <c r="D1084" t="s">
        <v>160</v>
      </c>
      <c r="E1084" t="s">
        <v>100</v>
      </c>
      <c r="F1084" t="str">
        <f t="shared" si="49"/>
        <v>New South Wales</v>
      </c>
      <c r="G1084" t="s">
        <v>10</v>
      </c>
      <c r="H1084">
        <v>2800</v>
      </c>
      <c r="I1084" t="s">
        <v>11</v>
      </c>
      <c r="J1084" t="s">
        <v>130</v>
      </c>
      <c r="K1084" t="s">
        <v>153</v>
      </c>
      <c r="L1084" t="s">
        <v>143</v>
      </c>
      <c r="M1084" s="5">
        <v>703</v>
      </c>
    </row>
    <row r="1085" spans="1:13" x14ac:dyDescent="0.15">
      <c r="A1085" s="2">
        <v>45320</v>
      </c>
      <c r="B1085" s="3">
        <f t="shared" si="50"/>
        <v>2024</v>
      </c>
      <c r="C1085" t="str">
        <f t="shared" si="48"/>
        <v>2023-2024</v>
      </c>
      <c r="D1085" t="s">
        <v>160</v>
      </c>
      <c r="E1085" t="s">
        <v>114</v>
      </c>
      <c r="F1085" t="str">
        <f t="shared" si="49"/>
        <v>Victoria</v>
      </c>
      <c r="G1085" t="s">
        <v>26</v>
      </c>
      <c r="H1085">
        <v>3353</v>
      </c>
      <c r="I1085" t="s">
        <v>11</v>
      </c>
      <c r="J1085" t="s">
        <v>127</v>
      </c>
      <c r="K1085" t="s">
        <v>157</v>
      </c>
      <c r="L1085" t="s">
        <v>147</v>
      </c>
      <c r="M1085" s="5">
        <v>216</v>
      </c>
    </row>
    <row r="1086" spans="1:13" x14ac:dyDescent="0.15">
      <c r="A1086" s="2">
        <v>45953</v>
      </c>
      <c r="B1086" s="3">
        <f t="shared" si="50"/>
        <v>2026</v>
      </c>
      <c r="C1086" t="str">
        <f t="shared" si="48"/>
        <v>2025-2026</v>
      </c>
      <c r="D1086" t="s">
        <v>160</v>
      </c>
      <c r="E1086" t="s">
        <v>77</v>
      </c>
      <c r="F1086" t="str">
        <f t="shared" si="49"/>
        <v>Victoria</v>
      </c>
      <c r="G1086" t="s">
        <v>26</v>
      </c>
      <c r="H1086">
        <v>3018</v>
      </c>
      <c r="I1086" t="s">
        <v>11</v>
      </c>
      <c r="J1086" t="s">
        <v>126</v>
      </c>
      <c r="K1086" t="s">
        <v>157</v>
      </c>
      <c r="L1086" t="s">
        <v>147</v>
      </c>
      <c r="M1086" s="5">
        <v>64</v>
      </c>
    </row>
    <row r="1087" spans="1:13" x14ac:dyDescent="0.15">
      <c r="A1087" s="2">
        <v>45923</v>
      </c>
      <c r="B1087" s="3">
        <f t="shared" si="50"/>
        <v>2026</v>
      </c>
      <c r="C1087" t="str">
        <f t="shared" si="48"/>
        <v>2025-2026</v>
      </c>
      <c r="D1087" t="s">
        <v>161</v>
      </c>
      <c r="E1087" t="s">
        <v>106</v>
      </c>
      <c r="F1087" t="str">
        <f t="shared" si="49"/>
        <v>Queensland</v>
      </c>
      <c r="G1087" t="s">
        <v>19</v>
      </c>
      <c r="H1087">
        <v>4558</v>
      </c>
      <c r="I1087" t="s">
        <v>11</v>
      </c>
      <c r="J1087" t="s">
        <v>134</v>
      </c>
      <c r="K1087" t="s">
        <v>155</v>
      </c>
      <c r="L1087" t="s">
        <v>145</v>
      </c>
      <c r="M1087" s="5">
        <v>254</v>
      </c>
    </row>
    <row r="1088" spans="1:13" x14ac:dyDescent="0.15">
      <c r="A1088" s="2">
        <v>45317</v>
      </c>
      <c r="B1088" s="3">
        <f t="shared" si="50"/>
        <v>2024</v>
      </c>
      <c r="C1088" t="str">
        <f t="shared" si="48"/>
        <v>2023-2024</v>
      </c>
      <c r="D1088" t="s">
        <v>160</v>
      </c>
      <c r="E1088" t="s">
        <v>62</v>
      </c>
      <c r="F1088" t="str">
        <f t="shared" si="49"/>
        <v>Victoria</v>
      </c>
      <c r="G1088" t="s">
        <v>26</v>
      </c>
      <c r="H1088">
        <v>3690</v>
      </c>
      <c r="I1088" t="s">
        <v>11</v>
      </c>
      <c r="J1088" t="s">
        <v>135</v>
      </c>
      <c r="K1088" t="s">
        <v>152</v>
      </c>
      <c r="L1088" t="s">
        <v>142</v>
      </c>
      <c r="M1088" s="5">
        <v>774</v>
      </c>
    </row>
    <row r="1089" spans="1:13" x14ac:dyDescent="0.15">
      <c r="A1089" s="2">
        <v>45456</v>
      </c>
      <c r="B1089" s="3">
        <f t="shared" si="50"/>
        <v>2024</v>
      </c>
      <c r="C1089" t="str">
        <f t="shared" si="48"/>
        <v>2023-2024</v>
      </c>
      <c r="D1089" t="s">
        <v>161</v>
      </c>
      <c r="E1089" t="s">
        <v>21</v>
      </c>
      <c r="F1089" t="str">
        <f t="shared" si="49"/>
        <v>South Australia</v>
      </c>
      <c r="G1089" t="s">
        <v>17</v>
      </c>
      <c r="H1089">
        <v>5343</v>
      </c>
      <c r="I1089" t="s">
        <v>11</v>
      </c>
      <c r="J1089" t="s">
        <v>137</v>
      </c>
      <c r="K1089" t="s">
        <v>152</v>
      </c>
      <c r="L1089" t="s">
        <v>142</v>
      </c>
      <c r="M1089" s="5">
        <v>256</v>
      </c>
    </row>
    <row r="1090" spans="1:13" x14ac:dyDescent="0.15">
      <c r="A1090" s="2">
        <v>45411</v>
      </c>
      <c r="B1090" s="3">
        <f t="shared" si="50"/>
        <v>2024</v>
      </c>
      <c r="C1090" t="str">
        <f t="shared" ref="C1090:C1153" si="51">IF(MONTH(A1090) &gt;= 7, YEAR(A1090) &amp; "-" &amp; YEAR(A1090) + 1, YEAR(A1090) - 1 &amp; "-" &amp; YEAR(A1090))</f>
        <v>2023-2024</v>
      </c>
      <c r="D1090" t="s">
        <v>160</v>
      </c>
      <c r="E1090" t="s">
        <v>18</v>
      </c>
      <c r="F1090" t="str">
        <f t="shared" ref="F1090:F1153" si="52">IF(G1090="WA","Western Australia",
IF(G1090="NSW","New South Wales",
IF(G1090="QLD","Queensland",
IF(G1090="VIC","Victoria",
IF(G1090="TAS","Tasmania",
IF(G1090="SA","South Australia",
IF(G1090="NT","Northern Territory",
IF(G1090="ACT","Australian Capital Territory",G1090))))))))</f>
        <v>Queensland</v>
      </c>
      <c r="G1090" t="s">
        <v>19</v>
      </c>
      <c r="H1090">
        <v>4802</v>
      </c>
      <c r="I1090" t="s">
        <v>11</v>
      </c>
      <c r="J1090" t="s">
        <v>131</v>
      </c>
      <c r="K1090" t="s">
        <v>157</v>
      </c>
      <c r="L1090" t="s">
        <v>147</v>
      </c>
      <c r="M1090" s="5">
        <v>97</v>
      </c>
    </row>
    <row r="1091" spans="1:13" x14ac:dyDescent="0.15">
      <c r="A1091" s="2">
        <v>45783</v>
      </c>
      <c r="B1091" s="3">
        <f t="shared" ref="B1091:B1154" si="53">IF(MONTH(A1091)&gt;=7,YEAR(A1091)+1,YEAR(A1091))</f>
        <v>2025</v>
      </c>
      <c r="C1091" t="str">
        <f t="shared" si="51"/>
        <v>2024-2025</v>
      </c>
      <c r="D1091" t="s">
        <v>160</v>
      </c>
      <c r="E1091" t="s">
        <v>50</v>
      </c>
      <c r="F1091" t="str">
        <f t="shared" si="52"/>
        <v>Australian Capital Territory</v>
      </c>
      <c r="G1091" t="s">
        <v>51</v>
      </c>
      <c r="H1091">
        <v>2617</v>
      </c>
      <c r="I1091" t="s">
        <v>11</v>
      </c>
      <c r="J1091" t="s">
        <v>121</v>
      </c>
      <c r="K1091" t="s">
        <v>156</v>
      </c>
      <c r="L1091" t="s">
        <v>146</v>
      </c>
      <c r="M1091" s="5">
        <v>300</v>
      </c>
    </row>
    <row r="1092" spans="1:13" x14ac:dyDescent="0.15">
      <c r="A1092" s="2">
        <v>45486</v>
      </c>
      <c r="B1092" s="3">
        <f t="shared" si="53"/>
        <v>2025</v>
      </c>
      <c r="C1092" t="str">
        <f t="shared" si="51"/>
        <v>2024-2025</v>
      </c>
      <c r="D1092" t="s">
        <v>160</v>
      </c>
      <c r="E1092" t="s">
        <v>38</v>
      </c>
      <c r="F1092" t="str">
        <f t="shared" si="52"/>
        <v>Victoria</v>
      </c>
      <c r="G1092" t="s">
        <v>26</v>
      </c>
      <c r="H1092">
        <v>3199</v>
      </c>
      <c r="I1092" t="s">
        <v>11</v>
      </c>
      <c r="J1092" t="s">
        <v>125</v>
      </c>
      <c r="K1092" t="s">
        <v>152</v>
      </c>
      <c r="L1092" t="s">
        <v>142</v>
      </c>
      <c r="M1092" s="5">
        <v>630</v>
      </c>
    </row>
    <row r="1093" spans="1:13" x14ac:dyDescent="0.15">
      <c r="A1093" s="2">
        <v>45345</v>
      </c>
      <c r="B1093" s="3">
        <f t="shared" si="53"/>
        <v>2024</v>
      </c>
      <c r="C1093" t="str">
        <f t="shared" si="51"/>
        <v>2023-2024</v>
      </c>
      <c r="D1093" t="s">
        <v>160</v>
      </c>
      <c r="E1093" t="s">
        <v>31</v>
      </c>
      <c r="F1093" t="str">
        <f t="shared" si="52"/>
        <v>South Australia</v>
      </c>
      <c r="G1093" t="s">
        <v>17</v>
      </c>
      <c r="H1093">
        <v>5082</v>
      </c>
      <c r="I1093" t="s">
        <v>11</v>
      </c>
      <c r="J1093" t="s">
        <v>132</v>
      </c>
      <c r="K1093" t="s">
        <v>152</v>
      </c>
      <c r="L1093" t="s">
        <v>142</v>
      </c>
      <c r="M1093" s="5">
        <v>553</v>
      </c>
    </row>
    <row r="1094" spans="1:13" x14ac:dyDescent="0.15">
      <c r="A1094" s="2">
        <v>45776</v>
      </c>
      <c r="B1094" s="3">
        <f t="shared" si="53"/>
        <v>2025</v>
      </c>
      <c r="C1094" t="str">
        <f t="shared" si="51"/>
        <v>2024-2025</v>
      </c>
      <c r="D1094" t="s">
        <v>160</v>
      </c>
      <c r="E1094" t="s">
        <v>33</v>
      </c>
      <c r="F1094" t="str">
        <f t="shared" si="52"/>
        <v>Northern Territory</v>
      </c>
      <c r="G1094" t="s">
        <v>15</v>
      </c>
      <c r="H1094">
        <v>870</v>
      </c>
      <c r="I1094" t="s">
        <v>11</v>
      </c>
      <c r="J1094" t="s">
        <v>138</v>
      </c>
      <c r="K1094" t="s">
        <v>150</v>
      </c>
      <c r="L1094" t="s">
        <v>140</v>
      </c>
      <c r="M1094" s="5">
        <v>603</v>
      </c>
    </row>
    <row r="1095" spans="1:13" x14ac:dyDescent="0.15">
      <c r="A1095" s="2">
        <v>45402</v>
      </c>
      <c r="B1095" s="3">
        <f t="shared" si="53"/>
        <v>2024</v>
      </c>
      <c r="C1095" t="str">
        <f t="shared" si="51"/>
        <v>2023-2024</v>
      </c>
      <c r="D1095" t="s">
        <v>160</v>
      </c>
      <c r="E1095" t="s">
        <v>13</v>
      </c>
      <c r="F1095" t="str">
        <f t="shared" si="52"/>
        <v>New South Wales</v>
      </c>
      <c r="G1095" t="s">
        <v>10</v>
      </c>
      <c r="H1095">
        <v>2141</v>
      </c>
      <c r="I1095" t="s">
        <v>11</v>
      </c>
      <c r="J1095" t="s">
        <v>123</v>
      </c>
      <c r="K1095" t="s">
        <v>150</v>
      </c>
      <c r="L1095" t="s">
        <v>140</v>
      </c>
      <c r="M1095" s="5">
        <v>796</v>
      </c>
    </row>
    <row r="1096" spans="1:13" x14ac:dyDescent="0.15">
      <c r="A1096" s="2">
        <v>45981</v>
      </c>
      <c r="B1096" s="3">
        <f t="shared" si="53"/>
        <v>2026</v>
      </c>
      <c r="C1096" t="str">
        <f t="shared" si="51"/>
        <v>2025-2026</v>
      </c>
      <c r="D1096" t="s">
        <v>161</v>
      </c>
      <c r="E1096" t="s">
        <v>13</v>
      </c>
      <c r="F1096" t="str">
        <f t="shared" si="52"/>
        <v>New South Wales</v>
      </c>
      <c r="G1096" t="s">
        <v>10</v>
      </c>
      <c r="H1096">
        <v>2141</v>
      </c>
      <c r="I1096" t="s">
        <v>11</v>
      </c>
      <c r="J1096" t="s">
        <v>123</v>
      </c>
      <c r="K1096" t="s">
        <v>154</v>
      </c>
      <c r="L1096" t="s">
        <v>144</v>
      </c>
      <c r="M1096" s="5">
        <v>571</v>
      </c>
    </row>
    <row r="1097" spans="1:13" x14ac:dyDescent="0.15">
      <c r="A1097" s="2">
        <v>45369</v>
      </c>
      <c r="B1097" s="3">
        <f t="shared" si="53"/>
        <v>2024</v>
      </c>
      <c r="C1097" t="str">
        <f t="shared" si="51"/>
        <v>2023-2024</v>
      </c>
      <c r="D1097" t="s">
        <v>161</v>
      </c>
      <c r="E1097" t="s">
        <v>37</v>
      </c>
      <c r="F1097" t="str">
        <f t="shared" si="52"/>
        <v>Victoria</v>
      </c>
      <c r="G1097" t="s">
        <v>26</v>
      </c>
      <c r="H1097">
        <v>3134</v>
      </c>
      <c r="I1097" t="s">
        <v>11</v>
      </c>
      <c r="J1097" t="s">
        <v>125</v>
      </c>
      <c r="K1097" t="s">
        <v>150</v>
      </c>
      <c r="L1097" t="s">
        <v>140</v>
      </c>
      <c r="M1097" s="5">
        <v>231</v>
      </c>
    </row>
    <row r="1098" spans="1:13" x14ac:dyDescent="0.15">
      <c r="A1098" s="2">
        <v>45876</v>
      </c>
      <c r="B1098" s="3">
        <f t="shared" si="53"/>
        <v>2026</v>
      </c>
      <c r="C1098" t="str">
        <f t="shared" si="51"/>
        <v>2025-2026</v>
      </c>
      <c r="D1098" t="s">
        <v>160</v>
      </c>
      <c r="E1098" t="s">
        <v>89</v>
      </c>
      <c r="F1098" t="str">
        <f t="shared" si="52"/>
        <v>Queensland</v>
      </c>
      <c r="G1098" t="s">
        <v>19</v>
      </c>
      <c r="H1098">
        <v>4700</v>
      </c>
      <c r="I1098" t="s">
        <v>11</v>
      </c>
      <c r="J1098" t="s">
        <v>136</v>
      </c>
      <c r="K1098" t="s">
        <v>150</v>
      </c>
      <c r="L1098" t="s">
        <v>140</v>
      </c>
      <c r="M1098" s="5">
        <v>515</v>
      </c>
    </row>
    <row r="1099" spans="1:13" x14ac:dyDescent="0.15">
      <c r="A1099" s="2">
        <v>45504</v>
      </c>
      <c r="B1099" s="3">
        <f t="shared" si="53"/>
        <v>2025</v>
      </c>
      <c r="C1099" t="str">
        <f t="shared" si="51"/>
        <v>2024-2025</v>
      </c>
      <c r="D1099" t="s">
        <v>160</v>
      </c>
      <c r="E1099" t="s">
        <v>42</v>
      </c>
      <c r="F1099" t="str">
        <f t="shared" si="52"/>
        <v>Tasmania</v>
      </c>
      <c r="G1099" t="s">
        <v>43</v>
      </c>
      <c r="H1099">
        <v>7018</v>
      </c>
      <c r="I1099" t="s">
        <v>11</v>
      </c>
      <c r="J1099" t="s">
        <v>128</v>
      </c>
      <c r="K1099" t="s">
        <v>150</v>
      </c>
      <c r="L1099" t="s">
        <v>140</v>
      </c>
      <c r="M1099" s="5">
        <v>208</v>
      </c>
    </row>
    <row r="1100" spans="1:13" x14ac:dyDescent="0.15">
      <c r="A1100" s="2">
        <v>45795</v>
      </c>
      <c r="B1100" s="3">
        <f t="shared" si="53"/>
        <v>2025</v>
      </c>
      <c r="C1100" t="str">
        <f t="shared" si="51"/>
        <v>2024-2025</v>
      </c>
      <c r="D1100" t="s">
        <v>160</v>
      </c>
      <c r="E1100" t="s">
        <v>22</v>
      </c>
      <c r="F1100" t="str">
        <f t="shared" si="52"/>
        <v>New South Wales</v>
      </c>
      <c r="G1100" t="s">
        <v>10</v>
      </c>
      <c r="H1100">
        <v>2116</v>
      </c>
      <c r="I1100" t="s">
        <v>11</v>
      </c>
      <c r="J1100" t="s">
        <v>123</v>
      </c>
      <c r="K1100" t="s">
        <v>150</v>
      </c>
      <c r="L1100" t="s">
        <v>140</v>
      </c>
      <c r="M1100" s="5">
        <v>253</v>
      </c>
    </row>
    <row r="1101" spans="1:13" x14ac:dyDescent="0.15">
      <c r="A1101" s="2">
        <v>46003</v>
      </c>
      <c r="B1101" s="3">
        <f t="shared" si="53"/>
        <v>2026</v>
      </c>
      <c r="C1101" t="str">
        <f t="shared" si="51"/>
        <v>2025-2026</v>
      </c>
      <c r="D1101" t="s">
        <v>160</v>
      </c>
      <c r="E1101" t="s">
        <v>100</v>
      </c>
      <c r="F1101" t="str">
        <f t="shared" si="52"/>
        <v>New South Wales</v>
      </c>
      <c r="G1101" t="s">
        <v>10</v>
      </c>
      <c r="H1101">
        <v>2800</v>
      </c>
      <c r="I1101" t="s">
        <v>11</v>
      </c>
      <c r="J1101" t="s">
        <v>130</v>
      </c>
      <c r="K1101" t="s">
        <v>150</v>
      </c>
      <c r="L1101" t="s">
        <v>140</v>
      </c>
      <c r="M1101" s="5">
        <v>475</v>
      </c>
    </row>
    <row r="1102" spans="1:13" x14ac:dyDescent="0.15">
      <c r="A1102" s="2">
        <v>45683</v>
      </c>
      <c r="B1102" s="3">
        <f t="shared" si="53"/>
        <v>2025</v>
      </c>
      <c r="C1102" t="str">
        <f t="shared" si="51"/>
        <v>2024-2025</v>
      </c>
      <c r="D1102" t="s">
        <v>160</v>
      </c>
      <c r="E1102" t="s">
        <v>22</v>
      </c>
      <c r="F1102" t="str">
        <f t="shared" si="52"/>
        <v>New South Wales</v>
      </c>
      <c r="G1102" t="s">
        <v>10</v>
      </c>
      <c r="H1102">
        <v>2116</v>
      </c>
      <c r="I1102" t="s">
        <v>11</v>
      </c>
      <c r="J1102" t="s">
        <v>123</v>
      </c>
      <c r="K1102" t="s">
        <v>152</v>
      </c>
      <c r="L1102" t="s">
        <v>142</v>
      </c>
      <c r="M1102" s="5">
        <v>472</v>
      </c>
    </row>
    <row r="1103" spans="1:13" x14ac:dyDescent="0.15">
      <c r="A1103" s="2">
        <v>45513</v>
      </c>
      <c r="B1103" s="3">
        <f t="shared" si="53"/>
        <v>2025</v>
      </c>
      <c r="C1103" t="str">
        <f t="shared" si="51"/>
        <v>2024-2025</v>
      </c>
      <c r="D1103" t="s">
        <v>161</v>
      </c>
      <c r="E1103" t="s">
        <v>27</v>
      </c>
      <c r="F1103" t="str">
        <f t="shared" si="52"/>
        <v>Western Australia</v>
      </c>
      <c r="G1103" t="s">
        <v>28</v>
      </c>
      <c r="H1103">
        <v>6030</v>
      </c>
      <c r="I1103" t="s">
        <v>11</v>
      </c>
      <c r="J1103" t="s">
        <v>119</v>
      </c>
      <c r="K1103" t="s">
        <v>157</v>
      </c>
      <c r="L1103" t="s">
        <v>147</v>
      </c>
      <c r="M1103" s="5">
        <v>362</v>
      </c>
    </row>
    <row r="1104" spans="1:13" x14ac:dyDescent="0.15">
      <c r="A1104" s="2">
        <v>45419</v>
      </c>
      <c r="B1104" s="3">
        <f t="shared" si="53"/>
        <v>2024</v>
      </c>
      <c r="C1104" t="str">
        <f t="shared" si="51"/>
        <v>2023-2024</v>
      </c>
      <c r="D1104" t="s">
        <v>161</v>
      </c>
      <c r="E1104" t="s">
        <v>111</v>
      </c>
      <c r="F1104" t="str">
        <f t="shared" si="52"/>
        <v>New South Wales</v>
      </c>
      <c r="G1104" t="s">
        <v>10</v>
      </c>
      <c r="H1104">
        <v>2154</v>
      </c>
      <c r="I1104" t="s">
        <v>11</v>
      </c>
      <c r="J1104" t="s">
        <v>123</v>
      </c>
      <c r="K1104" t="s">
        <v>150</v>
      </c>
      <c r="L1104" t="s">
        <v>140</v>
      </c>
      <c r="M1104" s="5">
        <v>457</v>
      </c>
    </row>
    <row r="1105" spans="1:13" x14ac:dyDescent="0.15">
      <c r="A1105" s="2">
        <v>45382</v>
      </c>
      <c r="B1105" s="3">
        <f t="shared" si="53"/>
        <v>2024</v>
      </c>
      <c r="C1105" t="str">
        <f t="shared" si="51"/>
        <v>2023-2024</v>
      </c>
      <c r="D1105" t="s">
        <v>161</v>
      </c>
      <c r="E1105" t="s">
        <v>39</v>
      </c>
      <c r="F1105" t="str">
        <f t="shared" si="52"/>
        <v>New South Wales</v>
      </c>
      <c r="G1105" t="s">
        <v>10</v>
      </c>
      <c r="H1105">
        <v>2541</v>
      </c>
      <c r="I1105" t="s">
        <v>11</v>
      </c>
      <c r="J1105" t="s">
        <v>121</v>
      </c>
      <c r="K1105" t="s">
        <v>151</v>
      </c>
      <c r="L1105" t="s">
        <v>141</v>
      </c>
      <c r="M1105" s="5">
        <v>573</v>
      </c>
    </row>
    <row r="1106" spans="1:13" x14ac:dyDescent="0.15">
      <c r="A1106" s="2">
        <v>45586</v>
      </c>
      <c r="B1106" s="3">
        <f t="shared" si="53"/>
        <v>2025</v>
      </c>
      <c r="C1106" t="str">
        <f t="shared" si="51"/>
        <v>2024-2025</v>
      </c>
      <c r="D1106" t="s">
        <v>160</v>
      </c>
      <c r="E1106" t="s">
        <v>36</v>
      </c>
      <c r="F1106" t="str">
        <f t="shared" si="52"/>
        <v>New South Wales</v>
      </c>
      <c r="G1106" t="s">
        <v>10</v>
      </c>
      <c r="H1106">
        <v>2539</v>
      </c>
      <c r="I1106" t="s">
        <v>11</v>
      </c>
      <c r="J1106" t="s">
        <v>121</v>
      </c>
      <c r="K1106" t="s">
        <v>157</v>
      </c>
      <c r="L1106" t="s">
        <v>147</v>
      </c>
      <c r="M1106" s="5">
        <v>620</v>
      </c>
    </row>
    <row r="1107" spans="1:13" x14ac:dyDescent="0.15">
      <c r="A1107" s="2">
        <v>45982</v>
      </c>
      <c r="B1107" s="3">
        <f t="shared" si="53"/>
        <v>2026</v>
      </c>
      <c r="C1107" t="str">
        <f t="shared" si="51"/>
        <v>2025-2026</v>
      </c>
      <c r="D1107" t="s">
        <v>160</v>
      </c>
      <c r="E1107" t="s">
        <v>86</v>
      </c>
      <c r="F1107" t="str">
        <f t="shared" si="52"/>
        <v>Queensland</v>
      </c>
      <c r="G1107" t="s">
        <v>19</v>
      </c>
      <c r="H1107">
        <v>4119</v>
      </c>
      <c r="I1107" t="s">
        <v>11</v>
      </c>
      <c r="J1107" t="s">
        <v>129</v>
      </c>
      <c r="K1107" t="s">
        <v>151</v>
      </c>
      <c r="L1107" t="s">
        <v>141</v>
      </c>
      <c r="M1107" s="5">
        <v>95</v>
      </c>
    </row>
    <row r="1108" spans="1:13" x14ac:dyDescent="0.15">
      <c r="A1108" s="2">
        <v>45617</v>
      </c>
      <c r="B1108" s="3">
        <f t="shared" si="53"/>
        <v>2025</v>
      </c>
      <c r="C1108" t="str">
        <f t="shared" si="51"/>
        <v>2024-2025</v>
      </c>
      <c r="D1108" t="s">
        <v>161</v>
      </c>
      <c r="E1108" t="s">
        <v>69</v>
      </c>
      <c r="F1108" t="str">
        <f t="shared" si="52"/>
        <v>Victoria</v>
      </c>
      <c r="G1108" t="s">
        <v>26</v>
      </c>
      <c r="H1108">
        <v>3148</v>
      </c>
      <c r="I1108" t="s">
        <v>11</v>
      </c>
      <c r="J1108" t="s">
        <v>125</v>
      </c>
      <c r="K1108" t="s">
        <v>157</v>
      </c>
      <c r="L1108" t="s">
        <v>147</v>
      </c>
      <c r="M1108" s="5">
        <v>174</v>
      </c>
    </row>
    <row r="1109" spans="1:13" x14ac:dyDescent="0.15">
      <c r="A1109" s="2">
        <v>46004</v>
      </c>
      <c r="B1109" s="3">
        <f t="shared" si="53"/>
        <v>2026</v>
      </c>
      <c r="C1109" t="str">
        <f t="shared" si="51"/>
        <v>2025-2026</v>
      </c>
      <c r="D1109" t="s">
        <v>161</v>
      </c>
      <c r="E1109" t="s">
        <v>112</v>
      </c>
      <c r="F1109" t="str">
        <f t="shared" si="52"/>
        <v>Queensland</v>
      </c>
      <c r="G1109" t="s">
        <v>19</v>
      </c>
      <c r="H1109">
        <v>4566</v>
      </c>
      <c r="I1109" t="s">
        <v>11</v>
      </c>
      <c r="J1109" t="s">
        <v>134</v>
      </c>
      <c r="K1109" t="s">
        <v>154</v>
      </c>
      <c r="L1109" t="s">
        <v>144</v>
      </c>
      <c r="M1109" s="5">
        <v>313</v>
      </c>
    </row>
    <row r="1110" spans="1:13" x14ac:dyDescent="0.15">
      <c r="A1110" s="2">
        <v>45419</v>
      </c>
      <c r="B1110" s="3">
        <f t="shared" si="53"/>
        <v>2024</v>
      </c>
      <c r="C1110" t="str">
        <f t="shared" si="51"/>
        <v>2023-2024</v>
      </c>
      <c r="D1110" t="s">
        <v>161</v>
      </c>
      <c r="E1110" t="s">
        <v>85</v>
      </c>
      <c r="F1110" t="str">
        <f t="shared" si="52"/>
        <v>Western Australia</v>
      </c>
      <c r="G1110" t="s">
        <v>28</v>
      </c>
      <c r="H1110">
        <v>6725</v>
      </c>
      <c r="I1110" t="s">
        <v>11</v>
      </c>
      <c r="J1110" t="s">
        <v>139</v>
      </c>
      <c r="K1110" t="s">
        <v>156</v>
      </c>
      <c r="L1110" t="s">
        <v>146</v>
      </c>
      <c r="M1110" s="5">
        <v>334</v>
      </c>
    </row>
    <row r="1111" spans="1:13" x14ac:dyDescent="0.15">
      <c r="A1111" s="2">
        <v>45912</v>
      </c>
      <c r="B1111" s="3">
        <f t="shared" si="53"/>
        <v>2026</v>
      </c>
      <c r="C1111" t="str">
        <f t="shared" si="51"/>
        <v>2025-2026</v>
      </c>
      <c r="D1111" t="s">
        <v>160</v>
      </c>
      <c r="E1111" t="s">
        <v>87</v>
      </c>
      <c r="F1111" t="str">
        <f t="shared" si="52"/>
        <v>New South Wales</v>
      </c>
      <c r="G1111" t="s">
        <v>10</v>
      </c>
      <c r="H1111">
        <v>2158</v>
      </c>
      <c r="I1111" t="s">
        <v>11</v>
      </c>
      <c r="J1111" t="s">
        <v>123</v>
      </c>
      <c r="K1111" t="s">
        <v>157</v>
      </c>
      <c r="L1111" t="s">
        <v>147</v>
      </c>
      <c r="M1111" s="5">
        <v>213</v>
      </c>
    </row>
    <row r="1112" spans="1:13" x14ac:dyDescent="0.15">
      <c r="A1112" s="2">
        <v>45614</v>
      </c>
      <c r="B1112" s="3">
        <f t="shared" si="53"/>
        <v>2025</v>
      </c>
      <c r="C1112" t="str">
        <f t="shared" si="51"/>
        <v>2024-2025</v>
      </c>
      <c r="D1112" t="s">
        <v>160</v>
      </c>
      <c r="E1112" t="s">
        <v>77</v>
      </c>
      <c r="F1112" t="str">
        <f t="shared" si="52"/>
        <v>Victoria</v>
      </c>
      <c r="G1112" t="s">
        <v>26</v>
      </c>
      <c r="H1112">
        <v>3018</v>
      </c>
      <c r="I1112" t="s">
        <v>11</v>
      </c>
      <c r="J1112" t="s">
        <v>126</v>
      </c>
      <c r="K1112" t="s">
        <v>152</v>
      </c>
      <c r="L1112" t="s">
        <v>142</v>
      </c>
      <c r="M1112" s="5">
        <v>579</v>
      </c>
    </row>
    <row r="1113" spans="1:13" x14ac:dyDescent="0.15">
      <c r="A1113" s="2">
        <v>45784</v>
      </c>
      <c r="B1113" s="3">
        <f t="shared" si="53"/>
        <v>2025</v>
      </c>
      <c r="C1113" t="str">
        <f t="shared" si="51"/>
        <v>2024-2025</v>
      </c>
      <c r="D1113" t="s">
        <v>160</v>
      </c>
      <c r="E1113" t="s">
        <v>77</v>
      </c>
      <c r="F1113" t="str">
        <f t="shared" si="52"/>
        <v>Victoria</v>
      </c>
      <c r="G1113" t="s">
        <v>26</v>
      </c>
      <c r="H1113">
        <v>3018</v>
      </c>
      <c r="I1113" t="s">
        <v>11</v>
      </c>
      <c r="J1113" t="s">
        <v>126</v>
      </c>
      <c r="K1113" t="s">
        <v>151</v>
      </c>
      <c r="L1113" t="s">
        <v>141</v>
      </c>
      <c r="M1113" s="5">
        <v>662</v>
      </c>
    </row>
    <row r="1114" spans="1:13" x14ac:dyDescent="0.15">
      <c r="A1114" s="2">
        <v>45738</v>
      </c>
      <c r="B1114" s="3">
        <f t="shared" si="53"/>
        <v>2025</v>
      </c>
      <c r="C1114" t="str">
        <f t="shared" si="51"/>
        <v>2024-2025</v>
      </c>
      <c r="D1114" t="s">
        <v>161</v>
      </c>
      <c r="E1114" t="s">
        <v>41</v>
      </c>
      <c r="F1114" t="str">
        <f t="shared" si="52"/>
        <v>New South Wales</v>
      </c>
      <c r="G1114" t="s">
        <v>10</v>
      </c>
      <c r="H1114">
        <v>2478</v>
      </c>
      <c r="I1114" t="s">
        <v>11</v>
      </c>
      <c r="J1114" t="s">
        <v>120</v>
      </c>
      <c r="K1114" t="s">
        <v>156</v>
      </c>
      <c r="L1114" t="s">
        <v>146</v>
      </c>
      <c r="M1114" s="5">
        <v>571</v>
      </c>
    </row>
    <row r="1115" spans="1:13" x14ac:dyDescent="0.15">
      <c r="A1115" s="2">
        <v>46003</v>
      </c>
      <c r="B1115" s="3">
        <f t="shared" si="53"/>
        <v>2026</v>
      </c>
      <c r="C1115" t="str">
        <f t="shared" si="51"/>
        <v>2025-2026</v>
      </c>
      <c r="D1115" t="s">
        <v>161</v>
      </c>
      <c r="E1115" t="s">
        <v>69</v>
      </c>
      <c r="F1115" t="str">
        <f t="shared" si="52"/>
        <v>Victoria</v>
      </c>
      <c r="G1115" t="s">
        <v>26</v>
      </c>
      <c r="H1115">
        <v>3148</v>
      </c>
      <c r="I1115" t="s">
        <v>11</v>
      </c>
      <c r="J1115" t="s">
        <v>125</v>
      </c>
      <c r="K1115" t="s">
        <v>151</v>
      </c>
      <c r="L1115" t="s">
        <v>141</v>
      </c>
      <c r="M1115" s="5">
        <v>391</v>
      </c>
    </row>
    <row r="1116" spans="1:13" x14ac:dyDescent="0.15">
      <c r="A1116" s="2">
        <v>45632</v>
      </c>
      <c r="B1116" s="3">
        <f t="shared" si="53"/>
        <v>2025</v>
      </c>
      <c r="C1116" t="str">
        <f t="shared" si="51"/>
        <v>2024-2025</v>
      </c>
      <c r="D1116" t="s">
        <v>160</v>
      </c>
      <c r="E1116" t="s">
        <v>9</v>
      </c>
      <c r="F1116" t="str">
        <f t="shared" si="52"/>
        <v>New South Wales</v>
      </c>
      <c r="G1116" t="s">
        <v>10</v>
      </c>
      <c r="H1116">
        <v>2067</v>
      </c>
      <c r="I1116" t="s">
        <v>11</v>
      </c>
      <c r="J1116" t="s">
        <v>124</v>
      </c>
      <c r="K1116" t="s">
        <v>152</v>
      </c>
      <c r="L1116" t="s">
        <v>142</v>
      </c>
      <c r="M1116" s="5">
        <v>621</v>
      </c>
    </row>
    <row r="1117" spans="1:13" x14ac:dyDescent="0.15">
      <c r="A1117" s="2">
        <v>45365</v>
      </c>
      <c r="B1117" s="3">
        <f t="shared" si="53"/>
        <v>2024</v>
      </c>
      <c r="C1117" t="str">
        <f t="shared" si="51"/>
        <v>2023-2024</v>
      </c>
      <c r="D1117" t="s">
        <v>160</v>
      </c>
      <c r="E1117" t="s">
        <v>25</v>
      </c>
      <c r="F1117" t="str">
        <f t="shared" si="52"/>
        <v>Victoria</v>
      </c>
      <c r="G1117" t="s">
        <v>26</v>
      </c>
      <c r="H1117">
        <v>3066</v>
      </c>
      <c r="I1117" t="s">
        <v>11</v>
      </c>
      <c r="J1117" t="s">
        <v>126</v>
      </c>
      <c r="K1117" t="s">
        <v>155</v>
      </c>
      <c r="L1117" t="s">
        <v>145</v>
      </c>
      <c r="M1117" s="5">
        <v>236</v>
      </c>
    </row>
    <row r="1118" spans="1:13" x14ac:dyDescent="0.15">
      <c r="A1118" s="2">
        <v>45668</v>
      </c>
      <c r="B1118" s="3">
        <f t="shared" si="53"/>
        <v>2025</v>
      </c>
      <c r="C1118" t="str">
        <f t="shared" si="51"/>
        <v>2024-2025</v>
      </c>
      <c r="D1118" t="s">
        <v>160</v>
      </c>
      <c r="E1118" t="s">
        <v>57</v>
      </c>
      <c r="F1118" t="str">
        <f t="shared" si="52"/>
        <v>New South Wales</v>
      </c>
      <c r="G1118" t="s">
        <v>10</v>
      </c>
      <c r="H1118">
        <v>2064</v>
      </c>
      <c r="I1118" t="s">
        <v>11</v>
      </c>
      <c r="J1118" t="s">
        <v>124</v>
      </c>
      <c r="K1118" t="s">
        <v>159</v>
      </c>
      <c r="L1118" t="s">
        <v>149</v>
      </c>
      <c r="M1118" s="5">
        <v>702</v>
      </c>
    </row>
    <row r="1119" spans="1:13" x14ac:dyDescent="0.15">
      <c r="A1119" s="2">
        <v>46007</v>
      </c>
      <c r="B1119" s="3">
        <f t="shared" si="53"/>
        <v>2026</v>
      </c>
      <c r="C1119" t="str">
        <f t="shared" si="51"/>
        <v>2025-2026</v>
      </c>
      <c r="D1119" t="s">
        <v>161</v>
      </c>
      <c r="E1119" t="s">
        <v>21</v>
      </c>
      <c r="F1119" t="str">
        <f t="shared" si="52"/>
        <v>South Australia</v>
      </c>
      <c r="G1119" t="s">
        <v>17</v>
      </c>
      <c r="H1119">
        <v>5343</v>
      </c>
      <c r="I1119" t="s">
        <v>11</v>
      </c>
      <c r="J1119" t="s">
        <v>137</v>
      </c>
      <c r="K1119" t="s">
        <v>153</v>
      </c>
      <c r="L1119" t="s">
        <v>143</v>
      </c>
      <c r="M1119" s="5">
        <v>441</v>
      </c>
    </row>
    <row r="1120" spans="1:13" x14ac:dyDescent="0.15">
      <c r="A1120" s="2">
        <v>45878</v>
      </c>
      <c r="B1120" s="3">
        <f t="shared" si="53"/>
        <v>2026</v>
      </c>
      <c r="C1120" t="str">
        <f t="shared" si="51"/>
        <v>2025-2026</v>
      </c>
      <c r="D1120" t="s">
        <v>160</v>
      </c>
      <c r="E1120" t="s">
        <v>9</v>
      </c>
      <c r="F1120" t="str">
        <f t="shared" si="52"/>
        <v>New South Wales</v>
      </c>
      <c r="G1120" t="s">
        <v>10</v>
      </c>
      <c r="H1120">
        <v>2067</v>
      </c>
      <c r="I1120" t="s">
        <v>11</v>
      </c>
      <c r="J1120" t="s">
        <v>124</v>
      </c>
      <c r="K1120" t="s">
        <v>154</v>
      </c>
      <c r="L1120" t="s">
        <v>144</v>
      </c>
      <c r="M1120" s="5">
        <v>751</v>
      </c>
    </row>
    <row r="1121" spans="1:13" x14ac:dyDescent="0.15">
      <c r="A1121" s="2">
        <v>45307</v>
      </c>
      <c r="B1121" s="3">
        <f t="shared" si="53"/>
        <v>2024</v>
      </c>
      <c r="C1121" t="str">
        <f t="shared" si="51"/>
        <v>2023-2024</v>
      </c>
      <c r="D1121" t="s">
        <v>160</v>
      </c>
      <c r="E1121" t="s">
        <v>88</v>
      </c>
      <c r="F1121" t="str">
        <f t="shared" si="52"/>
        <v>Queensland</v>
      </c>
      <c r="G1121" t="s">
        <v>19</v>
      </c>
      <c r="H1121">
        <v>4570</v>
      </c>
      <c r="I1121" t="s">
        <v>11</v>
      </c>
      <c r="J1121" t="s">
        <v>134</v>
      </c>
      <c r="K1121" t="s">
        <v>155</v>
      </c>
      <c r="L1121" t="s">
        <v>145</v>
      </c>
      <c r="M1121" s="5">
        <v>318</v>
      </c>
    </row>
    <row r="1122" spans="1:13" x14ac:dyDescent="0.15">
      <c r="A1122" s="2">
        <v>45358</v>
      </c>
      <c r="B1122" s="3">
        <f t="shared" si="53"/>
        <v>2024</v>
      </c>
      <c r="C1122" t="str">
        <f t="shared" si="51"/>
        <v>2023-2024</v>
      </c>
      <c r="D1122" t="s">
        <v>160</v>
      </c>
      <c r="E1122" t="s">
        <v>89</v>
      </c>
      <c r="F1122" t="str">
        <f t="shared" si="52"/>
        <v>Queensland</v>
      </c>
      <c r="G1122" t="s">
        <v>19</v>
      </c>
      <c r="H1122">
        <v>4700</v>
      </c>
      <c r="I1122" t="s">
        <v>11</v>
      </c>
      <c r="J1122" t="s">
        <v>136</v>
      </c>
      <c r="K1122" t="s">
        <v>152</v>
      </c>
      <c r="L1122" t="s">
        <v>142</v>
      </c>
      <c r="M1122" s="5">
        <v>746</v>
      </c>
    </row>
    <row r="1123" spans="1:13" x14ac:dyDescent="0.15">
      <c r="A1123" s="2">
        <v>45703</v>
      </c>
      <c r="B1123" s="3">
        <f t="shared" si="53"/>
        <v>2025</v>
      </c>
      <c r="C1123" t="str">
        <f t="shared" si="51"/>
        <v>2024-2025</v>
      </c>
      <c r="D1123" t="s">
        <v>160</v>
      </c>
      <c r="E1123" t="s">
        <v>85</v>
      </c>
      <c r="F1123" t="str">
        <f t="shared" si="52"/>
        <v>Western Australia</v>
      </c>
      <c r="G1123" t="s">
        <v>28</v>
      </c>
      <c r="H1123">
        <v>6725</v>
      </c>
      <c r="I1123" t="s">
        <v>11</v>
      </c>
      <c r="J1123" t="s">
        <v>139</v>
      </c>
      <c r="K1123" t="s">
        <v>153</v>
      </c>
      <c r="L1123" t="s">
        <v>143</v>
      </c>
      <c r="M1123" s="5">
        <v>685</v>
      </c>
    </row>
    <row r="1124" spans="1:13" x14ac:dyDescent="0.15">
      <c r="A1124" s="2">
        <v>45689</v>
      </c>
      <c r="B1124" s="3">
        <f t="shared" si="53"/>
        <v>2025</v>
      </c>
      <c r="C1124" t="str">
        <f t="shared" si="51"/>
        <v>2024-2025</v>
      </c>
      <c r="D1124" t="s">
        <v>161</v>
      </c>
      <c r="E1124" t="s">
        <v>46</v>
      </c>
      <c r="F1124" t="str">
        <f t="shared" si="52"/>
        <v>South Australia</v>
      </c>
      <c r="G1124" t="s">
        <v>17</v>
      </c>
      <c r="H1124">
        <v>5043</v>
      </c>
      <c r="I1124" t="s">
        <v>11</v>
      </c>
      <c r="J1124" t="s">
        <v>132</v>
      </c>
      <c r="K1124" t="s">
        <v>150</v>
      </c>
      <c r="L1124" t="s">
        <v>140</v>
      </c>
      <c r="M1124" s="5">
        <v>624</v>
      </c>
    </row>
    <row r="1125" spans="1:13" x14ac:dyDescent="0.15">
      <c r="A1125" s="2">
        <v>45915</v>
      </c>
      <c r="B1125" s="3">
        <f t="shared" si="53"/>
        <v>2026</v>
      </c>
      <c r="C1125" t="str">
        <f t="shared" si="51"/>
        <v>2025-2026</v>
      </c>
      <c r="D1125" t="s">
        <v>160</v>
      </c>
      <c r="E1125" t="s">
        <v>36</v>
      </c>
      <c r="F1125" t="str">
        <f t="shared" si="52"/>
        <v>New South Wales</v>
      </c>
      <c r="G1125" t="s">
        <v>10</v>
      </c>
      <c r="H1125">
        <v>2539</v>
      </c>
      <c r="I1125" t="s">
        <v>11</v>
      </c>
      <c r="J1125" t="s">
        <v>121</v>
      </c>
      <c r="K1125" t="s">
        <v>154</v>
      </c>
      <c r="L1125" t="s">
        <v>144</v>
      </c>
      <c r="M1125" s="5">
        <v>731</v>
      </c>
    </row>
    <row r="1126" spans="1:13" x14ac:dyDescent="0.15">
      <c r="A1126" s="2">
        <v>45900</v>
      </c>
      <c r="B1126" s="3">
        <f t="shared" si="53"/>
        <v>2026</v>
      </c>
      <c r="C1126" t="str">
        <f t="shared" si="51"/>
        <v>2025-2026</v>
      </c>
      <c r="D1126" t="s">
        <v>161</v>
      </c>
      <c r="E1126" t="s">
        <v>12</v>
      </c>
      <c r="F1126" t="str">
        <f t="shared" si="52"/>
        <v>New South Wales</v>
      </c>
      <c r="G1126" t="s">
        <v>10</v>
      </c>
      <c r="H1126">
        <v>2795</v>
      </c>
      <c r="I1126" t="s">
        <v>11</v>
      </c>
      <c r="J1126" t="s">
        <v>130</v>
      </c>
      <c r="K1126" t="s">
        <v>159</v>
      </c>
      <c r="L1126" t="s">
        <v>149</v>
      </c>
      <c r="M1126" s="5">
        <v>793</v>
      </c>
    </row>
    <row r="1127" spans="1:13" x14ac:dyDescent="0.15">
      <c r="A1127" s="2">
        <v>45353</v>
      </c>
      <c r="B1127" s="3">
        <f t="shared" si="53"/>
        <v>2024</v>
      </c>
      <c r="C1127" t="str">
        <f t="shared" si="51"/>
        <v>2023-2024</v>
      </c>
      <c r="D1127" t="s">
        <v>161</v>
      </c>
      <c r="E1127" t="s">
        <v>111</v>
      </c>
      <c r="F1127" t="str">
        <f t="shared" si="52"/>
        <v>New South Wales</v>
      </c>
      <c r="G1127" t="s">
        <v>10</v>
      </c>
      <c r="H1127">
        <v>2154</v>
      </c>
      <c r="I1127" t="s">
        <v>11</v>
      </c>
      <c r="J1127" t="s">
        <v>123</v>
      </c>
      <c r="K1127" t="s">
        <v>157</v>
      </c>
      <c r="L1127" t="s">
        <v>147</v>
      </c>
      <c r="M1127" s="5">
        <v>800</v>
      </c>
    </row>
    <row r="1128" spans="1:13" x14ac:dyDescent="0.15">
      <c r="A1128" s="2">
        <v>45854</v>
      </c>
      <c r="B1128" s="3">
        <f t="shared" si="53"/>
        <v>2026</v>
      </c>
      <c r="C1128" t="str">
        <f t="shared" si="51"/>
        <v>2025-2026</v>
      </c>
      <c r="D1128" t="s">
        <v>160</v>
      </c>
      <c r="E1128" t="s">
        <v>42</v>
      </c>
      <c r="F1128" t="str">
        <f t="shared" si="52"/>
        <v>Tasmania</v>
      </c>
      <c r="G1128" t="s">
        <v>43</v>
      </c>
      <c r="H1128">
        <v>7018</v>
      </c>
      <c r="I1128" t="s">
        <v>11</v>
      </c>
      <c r="J1128" t="s">
        <v>128</v>
      </c>
      <c r="K1128" t="s">
        <v>156</v>
      </c>
      <c r="L1128" t="s">
        <v>146</v>
      </c>
      <c r="M1128" s="5">
        <v>259</v>
      </c>
    </row>
    <row r="1129" spans="1:13" x14ac:dyDescent="0.15">
      <c r="A1129" s="2">
        <v>45865</v>
      </c>
      <c r="B1129" s="3">
        <f t="shared" si="53"/>
        <v>2026</v>
      </c>
      <c r="C1129" t="str">
        <f t="shared" si="51"/>
        <v>2025-2026</v>
      </c>
      <c r="D1129" t="s">
        <v>160</v>
      </c>
      <c r="E1129" t="s">
        <v>25</v>
      </c>
      <c r="F1129" t="str">
        <f t="shared" si="52"/>
        <v>Victoria</v>
      </c>
      <c r="G1129" t="s">
        <v>26</v>
      </c>
      <c r="H1129">
        <v>3066</v>
      </c>
      <c r="I1129" t="s">
        <v>11</v>
      </c>
      <c r="J1129" t="s">
        <v>126</v>
      </c>
      <c r="K1129" t="s">
        <v>151</v>
      </c>
      <c r="L1129" t="s">
        <v>141</v>
      </c>
      <c r="M1129" s="5">
        <v>189</v>
      </c>
    </row>
    <row r="1130" spans="1:13" x14ac:dyDescent="0.15">
      <c r="A1130" s="2">
        <v>45553</v>
      </c>
      <c r="B1130" s="3">
        <f t="shared" si="53"/>
        <v>2025</v>
      </c>
      <c r="C1130" t="str">
        <f t="shared" si="51"/>
        <v>2024-2025</v>
      </c>
      <c r="D1130" t="s">
        <v>160</v>
      </c>
      <c r="E1130" t="s">
        <v>101</v>
      </c>
      <c r="F1130" t="str">
        <f t="shared" si="52"/>
        <v>Queensland</v>
      </c>
      <c r="G1130" t="s">
        <v>19</v>
      </c>
      <c r="H1130">
        <v>4305</v>
      </c>
      <c r="I1130" t="s">
        <v>11</v>
      </c>
      <c r="J1130" t="s">
        <v>122</v>
      </c>
      <c r="K1130" t="s">
        <v>156</v>
      </c>
      <c r="L1130" t="s">
        <v>146</v>
      </c>
      <c r="M1130" s="5">
        <v>612</v>
      </c>
    </row>
    <row r="1131" spans="1:13" x14ac:dyDescent="0.15">
      <c r="A1131" s="2">
        <v>45570</v>
      </c>
      <c r="B1131" s="3">
        <f t="shared" si="53"/>
        <v>2025</v>
      </c>
      <c r="C1131" t="str">
        <f t="shared" si="51"/>
        <v>2024-2025</v>
      </c>
      <c r="D1131" t="s">
        <v>160</v>
      </c>
      <c r="E1131" t="s">
        <v>25</v>
      </c>
      <c r="F1131" t="str">
        <f t="shared" si="52"/>
        <v>Victoria</v>
      </c>
      <c r="G1131" t="s">
        <v>26</v>
      </c>
      <c r="H1131">
        <v>3066</v>
      </c>
      <c r="I1131" t="s">
        <v>11</v>
      </c>
      <c r="J1131" t="s">
        <v>126</v>
      </c>
      <c r="K1131" t="s">
        <v>152</v>
      </c>
      <c r="L1131" t="s">
        <v>142</v>
      </c>
      <c r="M1131" s="5">
        <v>82</v>
      </c>
    </row>
    <row r="1132" spans="1:13" x14ac:dyDescent="0.15">
      <c r="A1132" s="2">
        <v>45850</v>
      </c>
      <c r="B1132" s="3">
        <f t="shared" si="53"/>
        <v>2026</v>
      </c>
      <c r="C1132" t="str">
        <f t="shared" si="51"/>
        <v>2025-2026</v>
      </c>
      <c r="D1132" t="s">
        <v>160</v>
      </c>
      <c r="E1132" t="s">
        <v>92</v>
      </c>
      <c r="F1132" t="str">
        <f t="shared" si="52"/>
        <v>New South Wales</v>
      </c>
      <c r="G1132" t="s">
        <v>10</v>
      </c>
      <c r="H1132">
        <v>2015</v>
      </c>
      <c r="I1132" t="s">
        <v>11</v>
      </c>
      <c r="J1132" t="s">
        <v>124</v>
      </c>
      <c r="K1132" t="s">
        <v>151</v>
      </c>
      <c r="L1132" t="s">
        <v>141</v>
      </c>
      <c r="M1132" s="5">
        <v>60</v>
      </c>
    </row>
    <row r="1133" spans="1:13" x14ac:dyDescent="0.15">
      <c r="A1133" s="2">
        <v>45931</v>
      </c>
      <c r="B1133" s="3">
        <f t="shared" si="53"/>
        <v>2026</v>
      </c>
      <c r="C1133" t="str">
        <f t="shared" si="51"/>
        <v>2025-2026</v>
      </c>
      <c r="D1133" t="s">
        <v>160</v>
      </c>
      <c r="E1133" t="s">
        <v>103</v>
      </c>
      <c r="F1133" t="str">
        <f t="shared" si="52"/>
        <v>Victoria</v>
      </c>
      <c r="G1133" t="s">
        <v>26</v>
      </c>
      <c r="H1133">
        <v>3550</v>
      </c>
      <c r="I1133" t="s">
        <v>11</v>
      </c>
      <c r="J1133" t="s">
        <v>127</v>
      </c>
      <c r="K1133" t="s">
        <v>151</v>
      </c>
      <c r="L1133" t="s">
        <v>141</v>
      </c>
      <c r="M1133" s="5">
        <v>751</v>
      </c>
    </row>
    <row r="1134" spans="1:13" x14ac:dyDescent="0.15">
      <c r="A1134" s="2">
        <v>45663</v>
      </c>
      <c r="B1134" s="3">
        <f t="shared" si="53"/>
        <v>2025</v>
      </c>
      <c r="C1134" t="str">
        <f t="shared" si="51"/>
        <v>2024-2025</v>
      </c>
      <c r="D1134" t="s">
        <v>160</v>
      </c>
      <c r="E1134" t="s">
        <v>60</v>
      </c>
      <c r="F1134" t="str">
        <f t="shared" si="52"/>
        <v>Queensland</v>
      </c>
      <c r="G1134" t="s">
        <v>19</v>
      </c>
      <c r="H1134">
        <v>4655</v>
      </c>
      <c r="I1134" t="s">
        <v>11</v>
      </c>
      <c r="J1134" t="s">
        <v>136</v>
      </c>
      <c r="K1134" t="s">
        <v>153</v>
      </c>
      <c r="L1134" t="s">
        <v>143</v>
      </c>
      <c r="M1134" s="5">
        <v>654</v>
      </c>
    </row>
    <row r="1135" spans="1:13" x14ac:dyDescent="0.15">
      <c r="A1135" s="2">
        <v>45989</v>
      </c>
      <c r="B1135" s="3">
        <f t="shared" si="53"/>
        <v>2026</v>
      </c>
      <c r="C1135" t="str">
        <f t="shared" si="51"/>
        <v>2025-2026</v>
      </c>
      <c r="D1135" t="s">
        <v>161</v>
      </c>
      <c r="E1135" t="s">
        <v>90</v>
      </c>
      <c r="F1135" t="str">
        <f t="shared" si="52"/>
        <v>New South Wales</v>
      </c>
      <c r="G1135" t="s">
        <v>10</v>
      </c>
      <c r="H1135">
        <v>2650</v>
      </c>
      <c r="I1135" t="s">
        <v>11</v>
      </c>
      <c r="J1135" t="s">
        <v>130</v>
      </c>
      <c r="K1135" t="s">
        <v>154</v>
      </c>
      <c r="L1135" t="s">
        <v>144</v>
      </c>
      <c r="M1135" s="5">
        <v>759</v>
      </c>
    </row>
    <row r="1136" spans="1:13" x14ac:dyDescent="0.15">
      <c r="A1136" s="2">
        <v>45798</v>
      </c>
      <c r="B1136" s="3">
        <f t="shared" si="53"/>
        <v>2025</v>
      </c>
      <c r="C1136" t="str">
        <f t="shared" si="51"/>
        <v>2024-2025</v>
      </c>
      <c r="D1136" t="s">
        <v>161</v>
      </c>
      <c r="E1136" t="s">
        <v>69</v>
      </c>
      <c r="F1136" t="str">
        <f t="shared" si="52"/>
        <v>Victoria</v>
      </c>
      <c r="G1136" t="s">
        <v>26</v>
      </c>
      <c r="H1136">
        <v>3148</v>
      </c>
      <c r="I1136" t="s">
        <v>11</v>
      </c>
      <c r="J1136" t="s">
        <v>125</v>
      </c>
      <c r="K1136" t="s">
        <v>154</v>
      </c>
      <c r="L1136" t="s">
        <v>144</v>
      </c>
      <c r="M1136" s="5">
        <v>620</v>
      </c>
    </row>
    <row r="1137" spans="1:13" x14ac:dyDescent="0.15">
      <c r="A1137" s="2">
        <v>45866</v>
      </c>
      <c r="B1137" s="3">
        <f t="shared" si="53"/>
        <v>2026</v>
      </c>
      <c r="C1137" t="str">
        <f t="shared" si="51"/>
        <v>2025-2026</v>
      </c>
      <c r="D1137" t="s">
        <v>161</v>
      </c>
      <c r="E1137" t="s">
        <v>113</v>
      </c>
      <c r="F1137" t="str">
        <f t="shared" si="52"/>
        <v>New South Wales</v>
      </c>
      <c r="G1137" t="s">
        <v>10</v>
      </c>
      <c r="H1137">
        <v>2101</v>
      </c>
      <c r="I1137" t="s">
        <v>11</v>
      </c>
      <c r="J1137" t="s">
        <v>123</v>
      </c>
      <c r="K1137" t="s">
        <v>151</v>
      </c>
      <c r="L1137" t="s">
        <v>141</v>
      </c>
      <c r="M1137" s="5">
        <v>21</v>
      </c>
    </row>
    <row r="1138" spans="1:13" x14ac:dyDescent="0.15">
      <c r="A1138" s="2">
        <v>45794</v>
      </c>
      <c r="B1138" s="3">
        <f t="shared" si="53"/>
        <v>2025</v>
      </c>
      <c r="C1138" t="str">
        <f t="shared" si="51"/>
        <v>2024-2025</v>
      </c>
      <c r="D1138" t="s">
        <v>161</v>
      </c>
      <c r="E1138" t="s">
        <v>98</v>
      </c>
      <c r="F1138" t="str">
        <f t="shared" si="52"/>
        <v>South Australia</v>
      </c>
      <c r="G1138" t="s">
        <v>17</v>
      </c>
      <c r="H1138">
        <v>5290</v>
      </c>
      <c r="I1138" t="s">
        <v>11</v>
      </c>
      <c r="J1138" t="s">
        <v>137</v>
      </c>
      <c r="K1138" t="s">
        <v>157</v>
      </c>
      <c r="L1138" t="s">
        <v>147</v>
      </c>
      <c r="M1138" s="5">
        <v>636</v>
      </c>
    </row>
    <row r="1139" spans="1:13" x14ac:dyDescent="0.15">
      <c r="A1139" s="2">
        <v>45862</v>
      </c>
      <c r="B1139" s="3">
        <f t="shared" si="53"/>
        <v>2026</v>
      </c>
      <c r="C1139" t="str">
        <f t="shared" si="51"/>
        <v>2025-2026</v>
      </c>
      <c r="D1139" t="s">
        <v>160</v>
      </c>
      <c r="E1139" t="s">
        <v>100</v>
      </c>
      <c r="F1139" t="str">
        <f t="shared" si="52"/>
        <v>New South Wales</v>
      </c>
      <c r="G1139" t="s">
        <v>10</v>
      </c>
      <c r="H1139">
        <v>2800</v>
      </c>
      <c r="I1139" t="s">
        <v>11</v>
      </c>
      <c r="J1139" t="s">
        <v>130</v>
      </c>
      <c r="K1139" t="s">
        <v>153</v>
      </c>
      <c r="L1139" t="s">
        <v>143</v>
      </c>
      <c r="M1139" s="5">
        <v>550</v>
      </c>
    </row>
    <row r="1140" spans="1:13" x14ac:dyDescent="0.15">
      <c r="A1140" s="2">
        <v>45395</v>
      </c>
      <c r="B1140" s="3">
        <f t="shared" si="53"/>
        <v>2024</v>
      </c>
      <c r="C1140" t="str">
        <f t="shared" si="51"/>
        <v>2023-2024</v>
      </c>
      <c r="D1140" t="s">
        <v>161</v>
      </c>
      <c r="E1140" t="s">
        <v>65</v>
      </c>
      <c r="F1140" t="str">
        <f t="shared" si="52"/>
        <v>Victoria</v>
      </c>
      <c r="G1140" t="s">
        <v>26</v>
      </c>
      <c r="H1140">
        <v>3931</v>
      </c>
      <c r="I1140" t="s">
        <v>11</v>
      </c>
      <c r="J1140" t="s">
        <v>135</v>
      </c>
      <c r="K1140" t="s">
        <v>155</v>
      </c>
      <c r="L1140" t="s">
        <v>145</v>
      </c>
      <c r="M1140" s="5">
        <v>581</v>
      </c>
    </row>
    <row r="1141" spans="1:13" x14ac:dyDescent="0.15">
      <c r="A1141" s="2">
        <v>45380</v>
      </c>
      <c r="B1141" s="3">
        <f t="shared" si="53"/>
        <v>2024</v>
      </c>
      <c r="C1141" t="str">
        <f t="shared" si="51"/>
        <v>2023-2024</v>
      </c>
      <c r="D1141" t="s">
        <v>160</v>
      </c>
      <c r="E1141" t="s">
        <v>42</v>
      </c>
      <c r="F1141" t="str">
        <f t="shared" si="52"/>
        <v>Tasmania</v>
      </c>
      <c r="G1141" t="s">
        <v>43</v>
      </c>
      <c r="H1141">
        <v>7018</v>
      </c>
      <c r="I1141" t="s">
        <v>11</v>
      </c>
      <c r="J1141" t="s">
        <v>128</v>
      </c>
      <c r="K1141" t="s">
        <v>154</v>
      </c>
      <c r="L1141" t="s">
        <v>144</v>
      </c>
      <c r="M1141" s="5">
        <v>677</v>
      </c>
    </row>
    <row r="1142" spans="1:13" x14ac:dyDescent="0.15">
      <c r="A1142" s="2">
        <v>45852</v>
      </c>
      <c r="B1142" s="3">
        <f t="shared" si="53"/>
        <v>2026</v>
      </c>
      <c r="C1142" t="str">
        <f t="shared" si="51"/>
        <v>2025-2026</v>
      </c>
      <c r="D1142" t="s">
        <v>160</v>
      </c>
      <c r="E1142" t="s">
        <v>57</v>
      </c>
      <c r="F1142" t="str">
        <f t="shared" si="52"/>
        <v>New South Wales</v>
      </c>
      <c r="G1142" t="s">
        <v>10</v>
      </c>
      <c r="H1142">
        <v>2064</v>
      </c>
      <c r="I1142" t="s">
        <v>11</v>
      </c>
      <c r="J1142" t="s">
        <v>124</v>
      </c>
      <c r="K1142" t="s">
        <v>150</v>
      </c>
      <c r="L1142" t="s">
        <v>140</v>
      </c>
      <c r="M1142" s="5">
        <v>764</v>
      </c>
    </row>
    <row r="1143" spans="1:13" x14ac:dyDescent="0.15">
      <c r="A1143" s="2">
        <v>45938</v>
      </c>
      <c r="B1143" s="3">
        <f t="shared" si="53"/>
        <v>2026</v>
      </c>
      <c r="C1143" t="str">
        <f t="shared" si="51"/>
        <v>2025-2026</v>
      </c>
      <c r="D1143" t="s">
        <v>161</v>
      </c>
      <c r="E1143" t="s">
        <v>70</v>
      </c>
      <c r="F1143" t="str">
        <f t="shared" si="52"/>
        <v>Western Australia</v>
      </c>
      <c r="G1143" t="s">
        <v>28</v>
      </c>
      <c r="H1143">
        <v>6021</v>
      </c>
      <c r="I1143" t="s">
        <v>11</v>
      </c>
      <c r="J1143" t="s">
        <v>119</v>
      </c>
      <c r="K1143" t="s">
        <v>150</v>
      </c>
      <c r="L1143" t="s">
        <v>140</v>
      </c>
      <c r="M1143" s="5">
        <v>396</v>
      </c>
    </row>
    <row r="1144" spans="1:13" x14ac:dyDescent="0.15">
      <c r="A1144" s="2">
        <v>45440</v>
      </c>
      <c r="B1144" s="3">
        <f t="shared" si="53"/>
        <v>2024</v>
      </c>
      <c r="C1144" t="str">
        <f t="shared" si="51"/>
        <v>2023-2024</v>
      </c>
      <c r="D1144" t="s">
        <v>160</v>
      </c>
      <c r="E1144" t="s">
        <v>114</v>
      </c>
      <c r="F1144" t="str">
        <f t="shared" si="52"/>
        <v>Victoria</v>
      </c>
      <c r="G1144" t="s">
        <v>26</v>
      </c>
      <c r="H1144">
        <v>3353</v>
      </c>
      <c r="I1144" t="s">
        <v>11</v>
      </c>
      <c r="J1144" t="s">
        <v>127</v>
      </c>
      <c r="K1144" t="s">
        <v>155</v>
      </c>
      <c r="L1144" t="s">
        <v>145</v>
      </c>
      <c r="M1144" s="5">
        <v>411</v>
      </c>
    </row>
    <row r="1145" spans="1:13" x14ac:dyDescent="0.15">
      <c r="A1145" s="2">
        <v>45773</v>
      </c>
      <c r="B1145" s="3">
        <f t="shared" si="53"/>
        <v>2025</v>
      </c>
      <c r="C1145" t="str">
        <f t="shared" si="51"/>
        <v>2024-2025</v>
      </c>
      <c r="D1145" t="s">
        <v>160</v>
      </c>
      <c r="E1145" t="s">
        <v>45</v>
      </c>
      <c r="F1145" t="str">
        <f t="shared" si="52"/>
        <v>Victoria</v>
      </c>
      <c r="G1145" t="s">
        <v>26</v>
      </c>
      <c r="H1145">
        <v>3136</v>
      </c>
      <c r="I1145" t="s">
        <v>11</v>
      </c>
      <c r="J1145" t="s">
        <v>125</v>
      </c>
      <c r="K1145" t="s">
        <v>151</v>
      </c>
      <c r="L1145" t="s">
        <v>141</v>
      </c>
      <c r="M1145" s="5">
        <v>354</v>
      </c>
    </row>
    <row r="1146" spans="1:13" x14ac:dyDescent="0.15">
      <c r="A1146" s="2">
        <v>45575</v>
      </c>
      <c r="B1146" s="3">
        <f t="shared" si="53"/>
        <v>2025</v>
      </c>
      <c r="C1146" t="str">
        <f t="shared" si="51"/>
        <v>2024-2025</v>
      </c>
      <c r="D1146" t="s">
        <v>160</v>
      </c>
      <c r="E1146" t="s">
        <v>14</v>
      </c>
      <c r="F1146" t="str">
        <f t="shared" si="52"/>
        <v>Northern Territory</v>
      </c>
      <c r="G1146" t="s">
        <v>15</v>
      </c>
      <c r="H1146">
        <v>800</v>
      </c>
      <c r="I1146" t="s">
        <v>11</v>
      </c>
      <c r="J1146" t="s">
        <v>138</v>
      </c>
      <c r="K1146" t="s">
        <v>152</v>
      </c>
      <c r="L1146" t="s">
        <v>142</v>
      </c>
      <c r="M1146" s="5">
        <v>523</v>
      </c>
    </row>
    <row r="1147" spans="1:13" x14ac:dyDescent="0.15">
      <c r="A1147" s="2">
        <v>45576</v>
      </c>
      <c r="B1147" s="3">
        <f t="shared" si="53"/>
        <v>2025</v>
      </c>
      <c r="C1147" t="str">
        <f t="shared" si="51"/>
        <v>2024-2025</v>
      </c>
      <c r="D1147" t="s">
        <v>160</v>
      </c>
      <c r="E1147" t="s">
        <v>38</v>
      </c>
      <c r="F1147" t="str">
        <f t="shared" si="52"/>
        <v>Victoria</v>
      </c>
      <c r="G1147" t="s">
        <v>26</v>
      </c>
      <c r="H1147">
        <v>3199</v>
      </c>
      <c r="I1147" t="s">
        <v>11</v>
      </c>
      <c r="J1147" t="s">
        <v>125</v>
      </c>
      <c r="K1147" t="s">
        <v>152</v>
      </c>
      <c r="L1147" t="s">
        <v>142</v>
      </c>
      <c r="M1147" s="5">
        <v>772</v>
      </c>
    </row>
    <row r="1148" spans="1:13" x14ac:dyDescent="0.15">
      <c r="A1148" s="2">
        <v>45400</v>
      </c>
      <c r="B1148" s="3">
        <f t="shared" si="53"/>
        <v>2024</v>
      </c>
      <c r="C1148" t="str">
        <f t="shared" si="51"/>
        <v>2023-2024</v>
      </c>
      <c r="D1148" t="s">
        <v>160</v>
      </c>
      <c r="E1148" t="s">
        <v>96</v>
      </c>
      <c r="F1148" t="str">
        <f t="shared" si="52"/>
        <v>Western Australia</v>
      </c>
      <c r="G1148" t="s">
        <v>28</v>
      </c>
      <c r="H1148">
        <v>6027</v>
      </c>
      <c r="I1148" t="s">
        <v>11</v>
      </c>
      <c r="J1148" t="s">
        <v>119</v>
      </c>
      <c r="K1148" t="s">
        <v>156</v>
      </c>
      <c r="L1148" t="s">
        <v>146</v>
      </c>
      <c r="M1148" s="5">
        <v>446</v>
      </c>
    </row>
    <row r="1149" spans="1:13" x14ac:dyDescent="0.15">
      <c r="A1149" s="2">
        <v>45308</v>
      </c>
      <c r="B1149" s="3">
        <f t="shared" si="53"/>
        <v>2024</v>
      </c>
      <c r="C1149" t="str">
        <f t="shared" si="51"/>
        <v>2023-2024</v>
      </c>
      <c r="D1149" t="s">
        <v>161</v>
      </c>
      <c r="E1149" t="s">
        <v>27</v>
      </c>
      <c r="F1149" t="str">
        <f t="shared" si="52"/>
        <v>Western Australia</v>
      </c>
      <c r="G1149" t="s">
        <v>28</v>
      </c>
      <c r="H1149">
        <v>6030</v>
      </c>
      <c r="I1149" t="s">
        <v>11</v>
      </c>
      <c r="J1149" t="s">
        <v>119</v>
      </c>
      <c r="K1149" t="s">
        <v>150</v>
      </c>
      <c r="L1149" t="s">
        <v>140</v>
      </c>
      <c r="M1149" s="5">
        <v>404</v>
      </c>
    </row>
    <row r="1150" spans="1:13" x14ac:dyDescent="0.15">
      <c r="A1150" s="2">
        <v>45673</v>
      </c>
      <c r="B1150" s="3">
        <f t="shared" si="53"/>
        <v>2025</v>
      </c>
      <c r="C1150" t="str">
        <f t="shared" si="51"/>
        <v>2024-2025</v>
      </c>
      <c r="D1150" t="s">
        <v>161</v>
      </c>
      <c r="E1150" t="s">
        <v>98</v>
      </c>
      <c r="F1150" t="str">
        <f t="shared" si="52"/>
        <v>South Australia</v>
      </c>
      <c r="G1150" t="s">
        <v>17</v>
      </c>
      <c r="H1150">
        <v>5290</v>
      </c>
      <c r="I1150" t="s">
        <v>11</v>
      </c>
      <c r="J1150" t="s">
        <v>137</v>
      </c>
      <c r="K1150" t="s">
        <v>156</v>
      </c>
      <c r="L1150" t="s">
        <v>146</v>
      </c>
      <c r="M1150" s="5">
        <v>154</v>
      </c>
    </row>
    <row r="1151" spans="1:13" x14ac:dyDescent="0.15">
      <c r="A1151" s="2">
        <v>45629</v>
      </c>
      <c r="B1151" s="3">
        <f t="shared" si="53"/>
        <v>2025</v>
      </c>
      <c r="C1151" t="str">
        <f t="shared" si="51"/>
        <v>2024-2025</v>
      </c>
      <c r="D1151" t="s">
        <v>160</v>
      </c>
      <c r="E1151" t="s">
        <v>104</v>
      </c>
      <c r="F1151" t="str">
        <f t="shared" si="52"/>
        <v>Victoria</v>
      </c>
      <c r="G1151" t="s">
        <v>26</v>
      </c>
      <c r="H1151">
        <v>3175</v>
      </c>
      <c r="I1151" t="s">
        <v>11</v>
      </c>
      <c r="J1151" t="s">
        <v>125</v>
      </c>
      <c r="K1151" t="s">
        <v>154</v>
      </c>
      <c r="L1151" t="s">
        <v>144</v>
      </c>
      <c r="M1151" s="5">
        <v>31</v>
      </c>
    </row>
    <row r="1152" spans="1:13" x14ac:dyDescent="0.15">
      <c r="A1152" s="2">
        <v>45507</v>
      </c>
      <c r="B1152" s="3">
        <f t="shared" si="53"/>
        <v>2025</v>
      </c>
      <c r="C1152" t="str">
        <f t="shared" si="51"/>
        <v>2024-2025</v>
      </c>
      <c r="D1152" t="s">
        <v>160</v>
      </c>
      <c r="E1152" t="s">
        <v>34</v>
      </c>
      <c r="F1152" t="str">
        <f t="shared" si="52"/>
        <v>New South Wales</v>
      </c>
      <c r="G1152" t="s">
        <v>10</v>
      </c>
      <c r="H1152">
        <v>2560</v>
      </c>
      <c r="I1152" t="s">
        <v>11</v>
      </c>
      <c r="J1152" t="s">
        <v>121</v>
      </c>
      <c r="K1152" t="s">
        <v>157</v>
      </c>
      <c r="L1152" t="s">
        <v>147</v>
      </c>
      <c r="M1152" s="5">
        <v>377</v>
      </c>
    </row>
    <row r="1153" spans="1:13" x14ac:dyDescent="0.15">
      <c r="A1153" s="2">
        <v>45727</v>
      </c>
      <c r="B1153" s="3">
        <f t="shared" si="53"/>
        <v>2025</v>
      </c>
      <c r="C1153" t="str">
        <f t="shared" si="51"/>
        <v>2024-2025</v>
      </c>
      <c r="D1153" t="s">
        <v>160</v>
      </c>
      <c r="E1153" t="s">
        <v>64</v>
      </c>
      <c r="F1153" t="str">
        <f t="shared" si="52"/>
        <v>Western Australia</v>
      </c>
      <c r="G1153" t="s">
        <v>28</v>
      </c>
      <c r="H1153">
        <v>6112</v>
      </c>
      <c r="I1153" t="s">
        <v>11</v>
      </c>
      <c r="J1153" t="s">
        <v>133</v>
      </c>
      <c r="K1153" t="s">
        <v>153</v>
      </c>
      <c r="L1153" t="s">
        <v>143</v>
      </c>
      <c r="M1153" s="5">
        <v>501</v>
      </c>
    </row>
    <row r="1154" spans="1:13" x14ac:dyDescent="0.15">
      <c r="A1154" s="2">
        <v>45785</v>
      </c>
      <c r="B1154" s="3">
        <f t="shared" si="53"/>
        <v>2025</v>
      </c>
      <c r="C1154" t="str">
        <f t="shared" ref="C1154:C1217" si="54">IF(MONTH(A1154) &gt;= 7, YEAR(A1154) &amp; "-" &amp; YEAR(A1154) + 1, YEAR(A1154) - 1 &amp; "-" &amp; YEAR(A1154))</f>
        <v>2024-2025</v>
      </c>
      <c r="D1154" t="s">
        <v>160</v>
      </c>
      <c r="E1154" t="s">
        <v>38</v>
      </c>
      <c r="F1154" t="str">
        <f t="shared" ref="F1154:F1217" si="55">IF(G1154="WA","Western Australia",
IF(G1154="NSW","New South Wales",
IF(G1154="QLD","Queensland",
IF(G1154="VIC","Victoria",
IF(G1154="TAS","Tasmania",
IF(G1154="SA","South Australia",
IF(G1154="NT","Northern Territory",
IF(G1154="ACT","Australian Capital Territory",G1154))))))))</f>
        <v>Victoria</v>
      </c>
      <c r="G1154" t="s">
        <v>26</v>
      </c>
      <c r="H1154">
        <v>3199</v>
      </c>
      <c r="I1154" t="s">
        <v>11</v>
      </c>
      <c r="J1154" t="s">
        <v>125</v>
      </c>
      <c r="K1154" t="s">
        <v>151</v>
      </c>
      <c r="L1154" t="s">
        <v>141</v>
      </c>
      <c r="M1154" s="5">
        <v>731</v>
      </c>
    </row>
    <row r="1155" spans="1:13" x14ac:dyDescent="0.15">
      <c r="A1155" s="2">
        <v>45994</v>
      </c>
      <c r="B1155" s="3">
        <f t="shared" ref="B1155:B1218" si="56">IF(MONTH(A1155)&gt;=7,YEAR(A1155)+1,YEAR(A1155))</f>
        <v>2026</v>
      </c>
      <c r="C1155" t="str">
        <f t="shared" si="54"/>
        <v>2025-2026</v>
      </c>
      <c r="D1155" t="s">
        <v>160</v>
      </c>
      <c r="E1155" t="s">
        <v>58</v>
      </c>
      <c r="F1155" t="str">
        <f t="shared" si="55"/>
        <v>New South Wales</v>
      </c>
      <c r="G1155" t="s">
        <v>10</v>
      </c>
      <c r="H1155">
        <v>2790</v>
      </c>
      <c r="I1155" t="s">
        <v>11</v>
      </c>
      <c r="J1155" t="s">
        <v>130</v>
      </c>
      <c r="K1155" t="s">
        <v>157</v>
      </c>
      <c r="L1155" t="s">
        <v>147</v>
      </c>
      <c r="M1155" s="5">
        <v>587</v>
      </c>
    </row>
    <row r="1156" spans="1:13" x14ac:dyDescent="0.15">
      <c r="A1156" s="2">
        <v>45752</v>
      </c>
      <c r="B1156" s="3">
        <f t="shared" si="56"/>
        <v>2025</v>
      </c>
      <c r="C1156" t="str">
        <f t="shared" si="54"/>
        <v>2024-2025</v>
      </c>
      <c r="D1156" t="s">
        <v>160</v>
      </c>
      <c r="E1156" t="s">
        <v>82</v>
      </c>
      <c r="F1156" t="str">
        <f t="shared" si="55"/>
        <v>Queensland</v>
      </c>
      <c r="G1156" t="s">
        <v>19</v>
      </c>
      <c r="H1156">
        <v>4215</v>
      </c>
      <c r="I1156" t="s">
        <v>11</v>
      </c>
      <c r="J1156" t="s">
        <v>122</v>
      </c>
      <c r="K1156" t="s">
        <v>158</v>
      </c>
      <c r="L1156" t="s">
        <v>148</v>
      </c>
      <c r="M1156" s="5">
        <v>310</v>
      </c>
    </row>
    <row r="1157" spans="1:13" x14ac:dyDescent="0.15">
      <c r="A1157" s="2">
        <v>45976</v>
      </c>
      <c r="B1157" s="3">
        <f t="shared" si="56"/>
        <v>2026</v>
      </c>
      <c r="C1157" t="str">
        <f t="shared" si="54"/>
        <v>2025-2026</v>
      </c>
      <c r="D1157" t="s">
        <v>160</v>
      </c>
      <c r="E1157" t="s">
        <v>45</v>
      </c>
      <c r="F1157" t="str">
        <f t="shared" si="55"/>
        <v>Victoria</v>
      </c>
      <c r="G1157" t="s">
        <v>26</v>
      </c>
      <c r="H1157">
        <v>3136</v>
      </c>
      <c r="I1157" t="s">
        <v>11</v>
      </c>
      <c r="J1157" t="s">
        <v>125</v>
      </c>
      <c r="K1157" t="s">
        <v>156</v>
      </c>
      <c r="L1157" t="s">
        <v>146</v>
      </c>
      <c r="M1157" s="5">
        <v>569</v>
      </c>
    </row>
    <row r="1158" spans="1:13" x14ac:dyDescent="0.15">
      <c r="A1158" s="2">
        <v>45377</v>
      </c>
      <c r="B1158" s="3">
        <f t="shared" si="56"/>
        <v>2024</v>
      </c>
      <c r="C1158" t="str">
        <f t="shared" si="54"/>
        <v>2023-2024</v>
      </c>
      <c r="D1158" t="s">
        <v>160</v>
      </c>
      <c r="E1158" t="s">
        <v>74</v>
      </c>
      <c r="F1158" t="str">
        <f t="shared" si="55"/>
        <v>Victoria</v>
      </c>
      <c r="G1158" t="s">
        <v>26</v>
      </c>
      <c r="H1158">
        <v>3500</v>
      </c>
      <c r="I1158" t="s">
        <v>11</v>
      </c>
      <c r="J1158" t="s">
        <v>127</v>
      </c>
      <c r="K1158" t="s">
        <v>155</v>
      </c>
      <c r="L1158" t="s">
        <v>145</v>
      </c>
      <c r="M1158" s="5">
        <v>430</v>
      </c>
    </row>
    <row r="1159" spans="1:13" x14ac:dyDescent="0.15">
      <c r="A1159" s="2">
        <v>45530</v>
      </c>
      <c r="B1159" s="3">
        <f t="shared" si="56"/>
        <v>2025</v>
      </c>
      <c r="C1159" t="str">
        <f t="shared" si="54"/>
        <v>2024-2025</v>
      </c>
      <c r="D1159" t="s">
        <v>160</v>
      </c>
      <c r="E1159" t="s">
        <v>48</v>
      </c>
      <c r="F1159" t="str">
        <f t="shared" si="55"/>
        <v>Western Australia</v>
      </c>
      <c r="G1159" t="s">
        <v>28</v>
      </c>
      <c r="H1159">
        <v>6450</v>
      </c>
      <c r="I1159" t="s">
        <v>11</v>
      </c>
      <c r="J1159" t="s">
        <v>139</v>
      </c>
      <c r="K1159" t="s">
        <v>152</v>
      </c>
      <c r="L1159" t="s">
        <v>142</v>
      </c>
      <c r="M1159" s="5">
        <v>531</v>
      </c>
    </row>
    <row r="1160" spans="1:13" x14ac:dyDescent="0.15">
      <c r="A1160" s="2">
        <v>45813</v>
      </c>
      <c r="B1160" s="3">
        <f t="shared" si="56"/>
        <v>2025</v>
      </c>
      <c r="C1160" t="str">
        <f t="shared" si="54"/>
        <v>2024-2025</v>
      </c>
      <c r="D1160" t="s">
        <v>161</v>
      </c>
      <c r="E1160" t="s">
        <v>72</v>
      </c>
      <c r="F1160" t="str">
        <f t="shared" si="55"/>
        <v>Queensland</v>
      </c>
      <c r="G1160" t="s">
        <v>19</v>
      </c>
      <c r="H1160">
        <v>4870</v>
      </c>
      <c r="I1160" t="s">
        <v>11</v>
      </c>
      <c r="J1160" t="s">
        <v>131</v>
      </c>
      <c r="K1160" t="s">
        <v>153</v>
      </c>
      <c r="L1160" t="s">
        <v>143</v>
      </c>
      <c r="M1160" s="5">
        <v>473</v>
      </c>
    </row>
    <row r="1161" spans="1:13" x14ac:dyDescent="0.15">
      <c r="A1161" s="2">
        <v>45515</v>
      </c>
      <c r="B1161" s="3">
        <f t="shared" si="56"/>
        <v>2025</v>
      </c>
      <c r="C1161" t="str">
        <f t="shared" si="54"/>
        <v>2024-2025</v>
      </c>
      <c r="D1161" t="s">
        <v>160</v>
      </c>
      <c r="E1161" t="s">
        <v>95</v>
      </c>
      <c r="F1161" t="str">
        <f t="shared" si="55"/>
        <v>New South Wales</v>
      </c>
      <c r="G1161" t="s">
        <v>10</v>
      </c>
      <c r="H1161">
        <v>2131</v>
      </c>
      <c r="I1161" t="s">
        <v>11</v>
      </c>
      <c r="J1161" t="s">
        <v>123</v>
      </c>
      <c r="K1161" t="s">
        <v>153</v>
      </c>
      <c r="L1161" t="s">
        <v>143</v>
      </c>
      <c r="M1161" s="5">
        <v>302</v>
      </c>
    </row>
    <row r="1162" spans="1:13" x14ac:dyDescent="0.15">
      <c r="A1162" s="2">
        <v>45385</v>
      </c>
      <c r="B1162" s="3">
        <f t="shared" si="56"/>
        <v>2024</v>
      </c>
      <c r="C1162" t="str">
        <f t="shared" si="54"/>
        <v>2023-2024</v>
      </c>
      <c r="D1162" t="s">
        <v>160</v>
      </c>
      <c r="E1162" t="s">
        <v>46</v>
      </c>
      <c r="F1162" t="str">
        <f t="shared" si="55"/>
        <v>South Australia</v>
      </c>
      <c r="G1162" t="s">
        <v>17</v>
      </c>
      <c r="H1162">
        <v>5043</v>
      </c>
      <c r="I1162" t="s">
        <v>11</v>
      </c>
      <c r="J1162" t="s">
        <v>132</v>
      </c>
      <c r="K1162" t="s">
        <v>153</v>
      </c>
      <c r="L1162" t="s">
        <v>143</v>
      </c>
      <c r="M1162" s="5">
        <v>412</v>
      </c>
    </row>
    <row r="1163" spans="1:13" x14ac:dyDescent="0.15">
      <c r="A1163" s="2">
        <v>45512</v>
      </c>
      <c r="B1163" s="3">
        <f t="shared" si="56"/>
        <v>2025</v>
      </c>
      <c r="C1163" t="str">
        <f t="shared" si="54"/>
        <v>2024-2025</v>
      </c>
      <c r="D1163" t="s">
        <v>160</v>
      </c>
      <c r="E1163" t="s">
        <v>78</v>
      </c>
      <c r="F1163" t="str">
        <f t="shared" si="55"/>
        <v>New South Wales</v>
      </c>
      <c r="G1163" t="s">
        <v>10</v>
      </c>
      <c r="H1163">
        <v>2480</v>
      </c>
      <c r="I1163" t="s">
        <v>11</v>
      </c>
      <c r="J1163" t="s">
        <v>120</v>
      </c>
      <c r="K1163" t="s">
        <v>159</v>
      </c>
      <c r="L1163" t="s">
        <v>149</v>
      </c>
      <c r="M1163" s="5">
        <v>287</v>
      </c>
    </row>
    <row r="1164" spans="1:13" x14ac:dyDescent="0.15">
      <c r="A1164" s="2">
        <v>45996</v>
      </c>
      <c r="B1164" s="3">
        <f t="shared" si="56"/>
        <v>2026</v>
      </c>
      <c r="C1164" t="str">
        <f t="shared" si="54"/>
        <v>2025-2026</v>
      </c>
      <c r="D1164" t="s">
        <v>160</v>
      </c>
      <c r="E1164" t="s">
        <v>9</v>
      </c>
      <c r="F1164" t="str">
        <f t="shared" si="55"/>
        <v>New South Wales</v>
      </c>
      <c r="G1164" t="s">
        <v>10</v>
      </c>
      <c r="H1164">
        <v>2067</v>
      </c>
      <c r="I1164" t="s">
        <v>11</v>
      </c>
      <c r="J1164" t="s">
        <v>124</v>
      </c>
      <c r="K1164" t="s">
        <v>158</v>
      </c>
      <c r="L1164" t="s">
        <v>148</v>
      </c>
      <c r="M1164" s="5">
        <v>370</v>
      </c>
    </row>
    <row r="1165" spans="1:13" x14ac:dyDescent="0.15">
      <c r="A1165" s="2">
        <v>45924</v>
      </c>
      <c r="B1165" s="3">
        <f t="shared" si="56"/>
        <v>2026</v>
      </c>
      <c r="C1165" t="str">
        <f t="shared" si="54"/>
        <v>2025-2026</v>
      </c>
      <c r="D1165" t="s">
        <v>160</v>
      </c>
      <c r="E1165" t="s">
        <v>93</v>
      </c>
      <c r="F1165" t="str">
        <f t="shared" si="55"/>
        <v>Victoria</v>
      </c>
      <c r="G1165" t="s">
        <v>26</v>
      </c>
      <c r="H1165">
        <v>3400</v>
      </c>
      <c r="I1165" t="s">
        <v>11</v>
      </c>
      <c r="J1165" t="s">
        <v>127</v>
      </c>
      <c r="K1165" t="s">
        <v>157</v>
      </c>
      <c r="L1165" t="s">
        <v>147</v>
      </c>
      <c r="M1165" s="5">
        <v>580</v>
      </c>
    </row>
    <row r="1166" spans="1:13" x14ac:dyDescent="0.15">
      <c r="A1166" s="2">
        <v>45393</v>
      </c>
      <c r="B1166" s="3">
        <f t="shared" si="56"/>
        <v>2024</v>
      </c>
      <c r="C1166" t="str">
        <f t="shared" si="54"/>
        <v>2023-2024</v>
      </c>
      <c r="D1166" t="s">
        <v>160</v>
      </c>
      <c r="E1166" t="s">
        <v>104</v>
      </c>
      <c r="F1166" t="str">
        <f t="shared" si="55"/>
        <v>Victoria</v>
      </c>
      <c r="G1166" t="s">
        <v>26</v>
      </c>
      <c r="H1166">
        <v>3175</v>
      </c>
      <c r="I1166" t="s">
        <v>11</v>
      </c>
      <c r="J1166" t="s">
        <v>125</v>
      </c>
      <c r="K1166" t="s">
        <v>158</v>
      </c>
      <c r="L1166" t="s">
        <v>148</v>
      </c>
      <c r="M1166" s="5">
        <v>335</v>
      </c>
    </row>
    <row r="1167" spans="1:13" x14ac:dyDescent="0.15">
      <c r="A1167" s="2">
        <v>45754</v>
      </c>
      <c r="B1167" s="3">
        <f t="shared" si="56"/>
        <v>2025</v>
      </c>
      <c r="C1167" t="str">
        <f t="shared" si="54"/>
        <v>2024-2025</v>
      </c>
      <c r="D1167" t="s">
        <v>160</v>
      </c>
      <c r="E1167" t="s">
        <v>45</v>
      </c>
      <c r="F1167" t="str">
        <f t="shared" si="55"/>
        <v>Victoria</v>
      </c>
      <c r="G1167" t="s">
        <v>26</v>
      </c>
      <c r="H1167">
        <v>3136</v>
      </c>
      <c r="I1167" t="s">
        <v>11</v>
      </c>
      <c r="J1167" t="s">
        <v>125</v>
      </c>
      <c r="K1167" t="s">
        <v>155</v>
      </c>
      <c r="L1167" t="s">
        <v>145</v>
      </c>
      <c r="M1167" s="5">
        <v>474</v>
      </c>
    </row>
    <row r="1168" spans="1:13" x14ac:dyDescent="0.15">
      <c r="A1168" s="2">
        <v>45641</v>
      </c>
      <c r="B1168" s="3">
        <f t="shared" si="56"/>
        <v>2025</v>
      </c>
      <c r="C1168" t="str">
        <f t="shared" si="54"/>
        <v>2024-2025</v>
      </c>
      <c r="D1168" t="s">
        <v>160</v>
      </c>
      <c r="E1168" t="s">
        <v>9</v>
      </c>
      <c r="F1168" t="str">
        <f t="shared" si="55"/>
        <v>New South Wales</v>
      </c>
      <c r="G1168" t="s">
        <v>10</v>
      </c>
      <c r="H1168">
        <v>2067</v>
      </c>
      <c r="I1168" t="s">
        <v>11</v>
      </c>
      <c r="J1168" t="s">
        <v>124</v>
      </c>
      <c r="K1168" t="s">
        <v>152</v>
      </c>
      <c r="L1168" t="s">
        <v>142</v>
      </c>
      <c r="M1168" s="5">
        <v>441</v>
      </c>
    </row>
    <row r="1169" spans="1:13" x14ac:dyDescent="0.15">
      <c r="A1169" s="2">
        <v>45364</v>
      </c>
      <c r="B1169" s="3">
        <f t="shared" si="56"/>
        <v>2024</v>
      </c>
      <c r="C1169" t="str">
        <f t="shared" si="54"/>
        <v>2023-2024</v>
      </c>
      <c r="D1169" t="s">
        <v>161</v>
      </c>
      <c r="E1169" t="s">
        <v>78</v>
      </c>
      <c r="F1169" t="str">
        <f t="shared" si="55"/>
        <v>New South Wales</v>
      </c>
      <c r="G1169" t="s">
        <v>10</v>
      </c>
      <c r="H1169">
        <v>2480</v>
      </c>
      <c r="I1169" t="s">
        <v>11</v>
      </c>
      <c r="J1169" t="s">
        <v>120</v>
      </c>
      <c r="K1169" t="s">
        <v>151</v>
      </c>
      <c r="L1169" t="s">
        <v>141</v>
      </c>
      <c r="M1169" s="5">
        <v>135</v>
      </c>
    </row>
    <row r="1170" spans="1:13" x14ac:dyDescent="0.15">
      <c r="A1170" s="2">
        <v>45960</v>
      </c>
      <c r="B1170" s="3">
        <f t="shared" si="56"/>
        <v>2026</v>
      </c>
      <c r="C1170" t="str">
        <f t="shared" si="54"/>
        <v>2025-2026</v>
      </c>
      <c r="D1170" t="s">
        <v>160</v>
      </c>
      <c r="E1170" t="s">
        <v>44</v>
      </c>
      <c r="F1170" t="str">
        <f t="shared" si="55"/>
        <v>Western Australia</v>
      </c>
      <c r="G1170" t="s">
        <v>28</v>
      </c>
      <c r="H1170">
        <v>6010</v>
      </c>
      <c r="I1170" t="s">
        <v>11</v>
      </c>
      <c r="J1170" t="s">
        <v>119</v>
      </c>
      <c r="K1170" t="s">
        <v>155</v>
      </c>
      <c r="L1170" t="s">
        <v>145</v>
      </c>
      <c r="M1170" s="5">
        <v>319</v>
      </c>
    </row>
    <row r="1171" spans="1:13" x14ac:dyDescent="0.15">
      <c r="A1171" s="2">
        <v>45399</v>
      </c>
      <c r="B1171" s="3">
        <f t="shared" si="56"/>
        <v>2024</v>
      </c>
      <c r="C1171" t="str">
        <f t="shared" si="54"/>
        <v>2023-2024</v>
      </c>
      <c r="D1171" t="s">
        <v>160</v>
      </c>
      <c r="E1171" t="s">
        <v>58</v>
      </c>
      <c r="F1171" t="str">
        <f t="shared" si="55"/>
        <v>New South Wales</v>
      </c>
      <c r="G1171" t="s">
        <v>10</v>
      </c>
      <c r="H1171">
        <v>2790</v>
      </c>
      <c r="I1171" t="s">
        <v>11</v>
      </c>
      <c r="J1171" t="s">
        <v>130</v>
      </c>
      <c r="K1171" t="s">
        <v>155</v>
      </c>
      <c r="L1171" t="s">
        <v>145</v>
      </c>
      <c r="M1171" s="5">
        <v>315</v>
      </c>
    </row>
    <row r="1172" spans="1:13" x14ac:dyDescent="0.15">
      <c r="A1172" s="2">
        <v>45438</v>
      </c>
      <c r="B1172" s="3">
        <f t="shared" si="56"/>
        <v>2024</v>
      </c>
      <c r="C1172" t="str">
        <f t="shared" si="54"/>
        <v>2023-2024</v>
      </c>
      <c r="D1172" t="s">
        <v>160</v>
      </c>
      <c r="E1172" t="s">
        <v>94</v>
      </c>
      <c r="F1172" t="str">
        <f t="shared" si="55"/>
        <v>Queensland</v>
      </c>
      <c r="G1172" t="s">
        <v>19</v>
      </c>
      <c r="H1172">
        <v>4551</v>
      </c>
      <c r="I1172" t="s">
        <v>11</v>
      </c>
      <c r="J1172" t="s">
        <v>134</v>
      </c>
      <c r="K1172" t="s">
        <v>156</v>
      </c>
      <c r="L1172" t="s">
        <v>146</v>
      </c>
      <c r="M1172" s="5">
        <v>436</v>
      </c>
    </row>
    <row r="1173" spans="1:13" x14ac:dyDescent="0.15">
      <c r="A1173" s="2">
        <v>45819</v>
      </c>
      <c r="B1173" s="3">
        <f t="shared" si="56"/>
        <v>2025</v>
      </c>
      <c r="C1173" t="str">
        <f t="shared" si="54"/>
        <v>2024-2025</v>
      </c>
      <c r="D1173" t="s">
        <v>161</v>
      </c>
      <c r="E1173" t="s">
        <v>81</v>
      </c>
      <c r="F1173" t="str">
        <f t="shared" si="55"/>
        <v>Victoria</v>
      </c>
      <c r="G1173" t="s">
        <v>26</v>
      </c>
      <c r="H1173">
        <v>3076</v>
      </c>
      <c r="I1173" t="s">
        <v>11</v>
      </c>
      <c r="J1173" t="s">
        <v>126</v>
      </c>
      <c r="K1173" t="s">
        <v>156</v>
      </c>
      <c r="L1173" t="s">
        <v>146</v>
      </c>
      <c r="M1173" s="5">
        <v>277</v>
      </c>
    </row>
    <row r="1174" spans="1:13" x14ac:dyDescent="0.15">
      <c r="A1174" s="2">
        <v>45484</v>
      </c>
      <c r="B1174" s="3">
        <f t="shared" si="56"/>
        <v>2025</v>
      </c>
      <c r="C1174" t="str">
        <f t="shared" si="54"/>
        <v>2024-2025</v>
      </c>
      <c r="D1174" t="s">
        <v>160</v>
      </c>
      <c r="E1174" t="s">
        <v>32</v>
      </c>
      <c r="F1174" t="str">
        <f t="shared" si="55"/>
        <v>Victoria</v>
      </c>
      <c r="G1174" t="s">
        <v>26</v>
      </c>
      <c r="H1174">
        <v>3977</v>
      </c>
      <c r="I1174" t="s">
        <v>11</v>
      </c>
      <c r="J1174" t="s">
        <v>135</v>
      </c>
      <c r="K1174" t="s">
        <v>156</v>
      </c>
      <c r="L1174" t="s">
        <v>146</v>
      </c>
      <c r="M1174" s="5">
        <v>81</v>
      </c>
    </row>
    <row r="1175" spans="1:13" x14ac:dyDescent="0.15">
      <c r="A1175" s="2">
        <v>46010</v>
      </c>
      <c r="B1175" s="3">
        <f t="shared" si="56"/>
        <v>2026</v>
      </c>
      <c r="C1175" t="str">
        <f t="shared" si="54"/>
        <v>2025-2026</v>
      </c>
      <c r="D1175" t="s">
        <v>160</v>
      </c>
      <c r="E1175" t="s">
        <v>103</v>
      </c>
      <c r="F1175" t="str">
        <f t="shared" si="55"/>
        <v>Victoria</v>
      </c>
      <c r="G1175" t="s">
        <v>26</v>
      </c>
      <c r="H1175">
        <v>3550</v>
      </c>
      <c r="I1175" t="s">
        <v>11</v>
      </c>
      <c r="J1175" t="s">
        <v>127</v>
      </c>
      <c r="K1175" t="s">
        <v>155</v>
      </c>
      <c r="L1175" t="s">
        <v>145</v>
      </c>
      <c r="M1175" s="5">
        <v>355</v>
      </c>
    </row>
    <row r="1176" spans="1:13" x14ac:dyDescent="0.15">
      <c r="A1176" s="2">
        <v>45720</v>
      </c>
      <c r="B1176" s="3">
        <f t="shared" si="56"/>
        <v>2025</v>
      </c>
      <c r="C1176" t="str">
        <f t="shared" si="54"/>
        <v>2024-2025</v>
      </c>
      <c r="D1176" t="s">
        <v>161</v>
      </c>
      <c r="E1176" t="s">
        <v>91</v>
      </c>
      <c r="F1176" t="str">
        <f t="shared" si="55"/>
        <v>Western Australia</v>
      </c>
      <c r="G1176" t="s">
        <v>28</v>
      </c>
      <c r="H1176">
        <v>6109</v>
      </c>
      <c r="I1176" t="s">
        <v>11</v>
      </c>
      <c r="J1176" t="s">
        <v>133</v>
      </c>
      <c r="K1176" t="s">
        <v>153</v>
      </c>
      <c r="L1176" t="s">
        <v>143</v>
      </c>
      <c r="M1176" s="5">
        <v>650</v>
      </c>
    </row>
    <row r="1177" spans="1:13" x14ac:dyDescent="0.15">
      <c r="A1177" s="2">
        <v>45855</v>
      </c>
      <c r="B1177" s="3">
        <f t="shared" si="56"/>
        <v>2026</v>
      </c>
      <c r="C1177" t="str">
        <f t="shared" si="54"/>
        <v>2025-2026</v>
      </c>
      <c r="D1177" t="s">
        <v>160</v>
      </c>
      <c r="E1177" t="s">
        <v>95</v>
      </c>
      <c r="F1177" t="str">
        <f t="shared" si="55"/>
        <v>New South Wales</v>
      </c>
      <c r="G1177" t="s">
        <v>10</v>
      </c>
      <c r="H1177">
        <v>2131</v>
      </c>
      <c r="I1177" t="s">
        <v>11</v>
      </c>
      <c r="J1177" t="s">
        <v>123</v>
      </c>
      <c r="K1177" t="s">
        <v>157</v>
      </c>
      <c r="L1177" t="s">
        <v>147</v>
      </c>
      <c r="M1177" s="5">
        <v>167</v>
      </c>
    </row>
    <row r="1178" spans="1:13" x14ac:dyDescent="0.15">
      <c r="A1178" s="2">
        <v>45677</v>
      </c>
      <c r="B1178" s="3">
        <f t="shared" si="56"/>
        <v>2025</v>
      </c>
      <c r="C1178" t="str">
        <f t="shared" si="54"/>
        <v>2024-2025</v>
      </c>
      <c r="D1178" t="s">
        <v>160</v>
      </c>
      <c r="E1178" t="s">
        <v>68</v>
      </c>
      <c r="F1178" t="str">
        <f t="shared" si="55"/>
        <v>Victoria</v>
      </c>
      <c r="G1178" t="s">
        <v>26</v>
      </c>
      <c r="H1178">
        <v>3429</v>
      </c>
      <c r="I1178" t="s">
        <v>11</v>
      </c>
      <c r="J1178" t="s">
        <v>127</v>
      </c>
      <c r="K1178" t="s">
        <v>157</v>
      </c>
      <c r="L1178" t="s">
        <v>147</v>
      </c>
      <c r="M1178" s="5">
        <v>69</v>
      </c>
    </row>
    <row r="1179" spans="1:13" x14ac:dyDescent="0.15">
      <c r="A1179" s="2">
        <v>45554</v>
      </c>
      <c r="B1179" s="3">
        <f t="shared" si="56"/>
        <v>2025</v>
      </c>
      <c r="C1179" t="str">
        <f t="shared" si="54"/>
        <v>2024-2025</v>
      </c>
      <c r="D1179" t="s">
        <v>160</v>
      </c>
      <c r="E1179" t="s">
        <v>98</v>
      </c>
      <c r="F1179" t="str">
        <f t="shared" si="55"/>
        <v>South Australia</v>
      </c>
      <c r="G1179" t="s">
        <v>17</v>
      </c>
      <c r="H1179">
        <v>5290</v>
      </c>
      <c r="I1179" t="s">
        <v>11</v>
      </c>
      <c r="J1179" t="s">
        <v>137</v>
      </c>
      <c r="K1179" t="s">
        <v>153</v>
      </c>
      <c r="L1179" t="s">
        <v>143</v>
      </c>
      <c r="M1179" s="5">
        <v>739</v>
      </c>
    </row>
    <row r="1180" spans="1:13" x14ac:dyDescent="0.15">
      <c r="A1180" s="2">
        <v>45575</v>
      </c>
      <c r="B1180" s="3">
        <f t="shared" si="56"/>
        <v>2025</v>
      </c>
      <c r="C1180" t="str">
        <f t="shared" si="54"/>
        <v>2024-2025</v>
      </c>
      <c r="D1180" t="s">
        <v>161</v>
      </c>
      <c r="E1180" t="s">
        <v>52</v>
      </c>
      <c r="F1180" t="str">
        <f t="shared" si="55"/>
        <v>New South Wales</v>
      </c>
      <c r="G1180" t="s">
        <v>10</v>
      </c>
      <c r="H1180">
        <v>2485</v>
      </c>
      <c r="I1180" t="s">
        <v>11</v>
      </c>
      <c r="J1180" t="s">
        <v>120</v>
      </c>
      <c r="K1180" t="s">
        <v>152</v>
      </c>
      <c r="L1180" t="s">
        <v>142</v>
      </c>
      <c r="M1180" s="5">
        <v>411</v>
      </c>
    </row>
    <row r="1181" spans="1:13" x14ac:dyDescent="0.15">
      <c r="A1181" s="2">
        <v>45340</v>
      </c>
      <c r="B1181" s="3">
        <f t="shared" si="56"/>
        <v>2024</v>
      </c>
      <c r="C1181" t="str">
        <f t="shared" si="54"/>
        <v>2023-2024</v>
      </c>
      <c r="D1181" t="s">
        <v>161</v>
      </c>
      <c r="E1181" t="s">
        <v>24</v>
      </c>
      <c r="F1181" t="str">
        <f t="shared" si="55"/>
        <v>Queensland</v>
      </c>
      <c r="G1181" t="s">
        <v>19</v>
      </c>
      <c r="H1181">
        <v>4053</v>
      </c>
      <c r="I1181" t="s">
        <v>11</v>
      </c>
      <c r="J1181" t="s">
        <v>129</v>
      </c>
      <c r="K1181" t="s">
        <v>158</v>
      </c>
      <c r="L1181" t="s">
        <v>148</v>
      </c>
      <c r="M1181" s="5">
        <v>667</v>
      </c>
    </row>
    <row r="1182" spans="1:13" x14ac:dyDescent="0.15">
      <c r="A1182" s="2">
        <v>45891</v>
      </c>
      <c r="B1182" s="3">
        <f t="shared" si="56"/>
        <v>2026</v>
      </c>
      <c r="C1182" t="str">
        <f t="shared" si="54"/>
        <v>2025-2026</v>
      </c>
      <c r="D1182" t="s">
        <v>161</v>
      </c>
      <c r="E1182" t="s">
        <v>29</v>
      </c>
      <c r="F1182" t="str">
        <f t="shared" si="55"/>
        <v>Queensland</v>
      </c>
      <c r="G1182" t="s">
        <v>19</v>
      </c>
      <c r="H1182">
        <v>4703</v>
      </c>
      <c r="I1182" t="s">
        <v>11</v>
      </c>
      <c r="J1182" t="s">
        <v>136</v>
      </c>
      <c r="K1182" t="s">
        <v>154</v>
      </c>
      <c r="L1182" t="s">
        <v>144</v>
      </c>
      <c r="M1182" s="5">
        <v>529</v>
      </c>
    </row>
    <row r="1183" spans="1:13" x14ac:dyDescent="0.15">
      <c r="A1183" s="2">
        <v>45521</v>
      </c>
      <c r="B1183" s="3">
        <f t="shared" si="56"/>
        <v>2025</v>
      </c>
      <c r="C1183" t="str">
        <f t="shared" si="54"/>
        <v>2024-2025</v>
      </c>
      <c r="D1183" t="s">
        <v>160</v>
      </c>
      <c r="E1183" t="s">
        <v>56</v>
      </c>
      <c r="F1183" t="str">
        <f t="shared" si="55"/>
        <v>Queensland</v>
      </c>
      <c r="G1183" t="s">
        <v>19</v>
      </c>
      <c r="H1183">
        <v>4883</v>
      </c>
      <c r="I1183" t="s">
        <v>11</v>
      </c>
      <c r="J1183" t="s">
        <v>131</v>
      </c>
      <c r="K1183" t="s">
        <v>157</v>
      </c>
      <c r="L1183" t="s">
        <v>147</v>
      </c>
      <c r="M1183" s="5">
        <v>154</v>
      </c>
    </row>
    <row r="1184" spans="1:13" x14ac:dyDescent="0.15">
      <c r="A1184" s="2">
        <v>45760</v>
      </c>
      <c r="B1184" s="3">
        <f t="shared" si="56"/>
        <v>2025</v>
      </c>
      <c r="C1184" t="str">
        <f t="shared" si="54"/>
        <v>2024-2025</v>
      </c>
      <c r="D1184" t="s">
        <v>161</v>
      </c>
      <c r="E1184" t="s">
        <v>37</v>
      </c>
      <c r="F1184" t="str">
        <f t="shared" si="55"/>
        <v>Victoria</v>
      </c>
      <c r="G1184" t="s">
        <v>26</v>
      </c>
      <c r="H1184">
        <v>3134</v>
      </c>
      <c r="I1184" t="s">
        <v>11</v>
      </c>
      <c r="J1184" t="s">
        <v>125</v>
      </c>
      <c r="K1184" t="s">
        <v>153</v>
      </c>
      <c r="L1184" t="s">
        <v>143</v>
      </c>
      <c r="M1184" s="5">
        <v>476</v>
      </c>
    </row>
    <row r="1185" spans="1:13" x14ac:dyDescent="0.15">
      <c r="A1185" s="2">
        <v>45771</v>
      </c>
      <c r="B1185" s="3">
        <f t="shared" si="56"/>
        <v>2025</v>
      </c>
      <c r="C1185" t="str">
        <f t="shared" si="54"/>
        <v>2024-2025</v>
      </c>
      <c r="D1185" t="s">
        <v>160</v>
      </c>
      <c r="E1185" t="s">
        <v>103</v>
      </c>
      <c r="F1185" t="str">
        <f t="shared" si="55"/>
        <v>Victoria</v>
      </c>
      <c r="G1185" t="s">
        <v>26</v>
      </c>
      <c r="H1185">
        <v>3550</v>
      </c>
      <c r="I1185" t="s">
        <v>11</v>
      </c>
      <c r="J1185" t="s">
        <v>127</v>
      </c>
      <c r="K1185" t="s">
        <v>150</v>
      </c>
      <c r="L1185" t="s">
        <v>140</v>
      </c>
      <c r="M1185" s="5">
        <v>223</v>
      </c>
    </row>
    <row r="1186" spans="1:13" x14ac:dyDescent="0.15">
      <c r="A1186" s="2">
        <v>45485</v>
      </c>
      <c r="B1186" s="3">
        <f t="shared" si="56"/>
        <v>2025</v>
      </c>
      <c r="C1186" t="str">
        <f t="shared" si="54"/>
        <v>2024-2025</v>
      </c>
      <c r="D1186" t="s">
        <v>160</v>
      </c>
      <c r="E1186" t="s">
        <v>31</v>
      </c>
      <c r="F1186" t="str">
        <f t="shared" si="55"/>
        <v>South Australia</v>
      </c>
      <c r="G1186" t="s">
        <v>17</v>
      </c>
      <c r="H1186">
        <v>5082</v>
      </c>
      <c r="I1186" t="s">
        <v>11</v>
      </c>
      <c r="J1186" t="s">
        <v>132</v>
      </c>
      <c r="K1186" t="s">
        <v>154</v>
      </c>
      <c r="L1186" t="s">
        <v>144</v>
      </c>
      <c r="M1186" s="5">
        <v>621</v>
      </c>
    </row>
    <row r="1187" spans="1:13" x14ac:dyDescent="0.15">
      <c r="A1187" s="2">
        <v>45751</v>
      </c>
      <c r="B1187" s="3">
        <f t="shared" si="56"/>
        <v>2025</v>
      </c>
      <c r="C1187" t="str">
        <f t="shared" si="54"/>
        <v>2024-2025</v>
      </c>
      <c r="D1187" t="s">
        <v>160</v>
      </c>
      <c r="E1187" t="s">
        <v>82</v>
      </c>
      <c r="F1187" t="str">
        <f t="shared" si="55"/>
        <v>Queensland</v>
      </c>
      <c r="G1187" t="s">
        <v>19</v>
      </c>
      <c r="H1187">
        <v>4215</v>
      </c>
      <c r="I1187" t="s">
        <v>11</v>
      </c>
      <c r="J1187" t="s">
        <v>122</v>
      </c>
      <c r="K1187" t="s">
        <v>153</v>
      </c>
      <c r="L1187" t="s">
        <v>143</v>
      </c>
      <c r="M1187" s="5">
        <v>173</v>
      </c>
    </row>
    <row r="1188" spans="1:13" x14ac:dyDescent="0.15">
      <c r="A1188" s="2">
        <v>45833</v>
      </c>
      <c r="B1188" s="3">
        <f t="shared" si="56"/>
        <v>2025</v>
      </c>
      <c r="C1188" t="str">
        <f t="shared" si="54"/>
        <v>2024-2025</v>
      </c>
      <c r="D1188" t="s">
        <v>160</v>
      </c>
      <c r="E1188" t="s">
        <v>22</v>
      </c>
      <c r="F1188" t="str">
        <f t="shared" si="55"/>
        <v>New South Wales</v>
      </c>
      <c r="G1188" t="s">
        <v>10</v>
      </c>
      <c r="H1188">
        <v>2116</v>
      </c>
      <c r="I1188" t="s">
        <v>11</v>
      </c>
      <c r="J1188" t="s">
        <v>123</v>
      </c>
      <c r="K1188" t="s">
        <v>158</v>
      </c>
      <c r="L1188" t="s">
        <v>148</v>
      </c>
      <c r="M1188" s="5">
        <v>572</v>
      </c>
    </row>
    <row r="1189" spans="1:13" x14ac:dyDescent="0.15">
      <c r="A1189" s="2">
        <v>45832</v>
      </c>
      <c r="B1189" s="3">
        <f t="shared" si="56"/>
        <v>2025</v>
      </c>
      <c r="C1189" t="str">
        <f t="shared" si="54"/>
        <v>2024-2025</v>
      </c>
      <c r="D1189" t="s">
        <v>160</v>
      </c>
      <c r="E1189" t="s">
        <v>48</v>
      </c>
      <c r="F1189" t="str">
        <f t="shared" si="55"/>
        <v>Western Australia</v>
      </c>
      <c r="G1189" t="s">
        <v>28</v>
      </c>
      <c r="H1189">
        <v>6450</v>
      </c>
      <c r="I1189" t="s">
        <v>11</v>
      </c>
      <c r="J1189" t="s">
        <v>139</v>
      </c>
      <c r="K1189" t="s">
        <v>150</v>
      </c>
      <c r="L1189" t="s">
        <v>140</v>
      </c>
      <c r="M1189" s="5">
        <v>166</v>
      </c>
    </row>
    <row r="1190" spans="1:13" x14ac:dyDescent="0.15">
      <c r="A1190" s="2">
        <v>45387</v>
      </c>
      <c r="B1190" s="3">
        <f t="shared" si="56"/>
        <v>2024</v>
      </c>
      <c r="C1190" t="str">
        <f t="shared" si="54"/>
        <v>2023-2024</v>
      </c>
      <c r="D1190" t="s">
        <v>160</v>
      </c>
      <c r="E1190" t="s">
        <v>14</v>
      </c>
      <c r="F1190" t="str">
        <f t="shared" si="55"/>
        <v>Northern Territory</v>
      </c>
      <c r="G1190" t="s">
        <v>15</v>
      </c>
      <c r="H1190">
        <v>800</v>
      </c>
      <c r="I1190" t="s">
        <v>11</v>
      </c>
      <c r="J1190" t="s">
        <v>138</v>
      </c>
      <c r="K1190" t="s">
        <v>158</v>
      </c>
      <c r="L1190" t="s">
        <v>148</v>
      </c>
      <c r="M1190" s="5">
        <v>333</v>
      </c>
    </row>
    <row r="1191" spans="1:13" x14ac:dyDescent="0.15">
      <c r="A1191" s="2">
        <v>45324</v>
      </c>
      <c r="B1191" s="3">
        <f t="shared" si="56"/>
        <v>2024</v>
      </c>
      <c r="C1191" t="str">
        <f t="shared" si="54"/>
        <v>2023-2024</v>
      </c>
      <c r="D1191" t="s">
        <v>161</v>
      </c>
      <c r="E1191" t="s">
        <v>24</v>
      </c>
      <c r="F1191" t="str">
        <f t="shared" si="55"/>
        <v>Queensland</v>
      </c>
      <c r="G1191" t="s">
        <v>19</v>
      </c>
      <c r="H1191">
        <v>4053</v>
      </c>
      <c r="I1191" t="s">
        <v>11</v>
      </c>
      <c r="J1191" t="s">
        <v>129</v>
      </c>
      <c r="K1191" t="s">
        <v>155</v>
      </c>
      <c r="L1191" t="s">
        <v>145</v>
      </c>
      <c r="M1191" s="5">
        <v>229</v>
      </c>
    </row>
    <row r="1192" spans="1:13" x14ac:dyDescent="0.15">
      <c r="A1192" s="2">
        <v>45814</v>
      </c>
      <c r="B1192" s="3">
        <f t="shared" si="56"/>
        <v>2025</v>
      </c>
      <c r="C1192" t="str">
        <f t="shared" si="54"/>
        <v>2024-2025</v>
      </c>
      <c r="D1192" t="s">
        <v>160</v>
      </c>
      <c r="E1192" t="s">
        <v>102</v>
      </c>
      <c r="F1192" t="str">
        <f t="shared" si="55"/>
        <v>Queensland</v>
      </c>
      <c r="G1192" t="s">
        <v>19</v>
      </c>
      <c r="H1192">
        <v>4825</v>
      </c>
      <c r="I1192" t="s">
        <v>11</v>
      </c>
      <c r="J1192" t="s">
        <v>131</v>
      </c>
      <c r="K1192" t="s">
        <v>156</v>
      </c>
      <c r="L1192" t="s">
        <v>146</v>
      </c>
      <c r="M1192" s="5">
        <v>734</v>
      </c>
    </row>
    <row r="1193" spans="1:13" x14ac:dyDescent="0.15">
      <c r="A1193" s="2">
        <v>45889</v>
      </c>
      <c r="B1193" s="3">
        <f t="shared" si="56"/>
        <v>2026</v>
      </c>
      <c r="C1193" t="str">
        <f t="shared" si="54"/>
        <v>2025-2026</v>
      </c>
      <c r="D1193" t="s">
        <v>160</v>
      </c>
      <c r="E1193" t="s">
        <v>105</v>
      </c>
      <c r="F1193" t="str">
        <f t="shared" si="55"/>
        <v>New South Wales</v>
      </c>
      <c r="G1193" t="s">
        <v>10</v>
      </c>
      <c r="H1193">
        <v>2031</v>
      </c>
      <c r="I1193" t="s">
        <v>11</v>
      </c>
      <c r="J1193" t="s">
        <v>124</v>
      </c>
      <c r="K1193" t="s">
        <v>153</v>
      </c>
      <c r="L1193" t="s">
        <v>143</v>
      </c>
      <c r="M1193" s="5">
        <v>298</v>
      </c>
    </row>
    <row r="1194" spans="1:13" x14ac:dyDescent="0.15">
      <c r="A1194" s="2">
        <v>45772</v>
      </c>
      <c r="B1194" s="3">
        <f t="shared" si="56"/>
        <v>2025</v>
      </c>
      <c r="C1194" t="str">
        <f t="shared" si="54"/>
        <v>2024-2025</v>
      </c>
      <c r="D1194" t="s">
        <v>160</v>
      </c>
      <c r="E1194" t="s">
        <v>18</v>
      </c>
      <c r="F1194" t="str">
        <f t="shared" si="55"/>
        <v>Queensland</v>
      </c>
      <c r="G1194" t="s">
        <v>19</v>
      </c>
      <c r="H1194">
        <v>4802</v>
      </c>
      <c r="I1194" t="s">
        <v>11</v>
      </c>
      <c r="J1194" t="s">
        <v>131</v>
      </c>
      <c r="K1194" t="s">
        <v>159</v>
      </c>
      <c r="L1194" t="s">
        <v>149</v>
      </c>
      <c r="M1194" s="5">
        <v>617</v>
      </c>
    </row>
    <row r="1195" spans="1:13" x14ac:dyDescent="0.15">
      <c r="A1195" s="2">
        <v>45311</v>
      </c>
      <c r="B1195" s="3">
        <f t="shared" si="56"/>
        <v>2024</v>
      </c>
      <c r="C1195" t="str">
        <f t="shared" si="54"/>
        <v>2023-2024</v>
      </c>
      <c r="D1195" t="s">
        <v>160</v>
      </c>
      <c r="E1195" t="s">
        <v>13</v>
      </c>
      <c r="F1195" t="str">
        <f t="shared" si="55"/>
        <v>New South Wales</v>
      </c>
      <c r="G1195" t="s">
        <v>10</v>
      </c>
      <c r="H1195">
        <v>2141</v>
      </c>
      <c r="I1195" t="s">
        <v>11</v>
      </c>
      <c r="J1195" t="s">
        <v>123</v>
      </c>
      <c r="K1195" t="s">
        <v>156</v>
      </c>
      <c r="L1195" t="s">
        <v>146</v>
      </c>
      <c r="M1195" s="5">
        <v>638</v>
      </c>
    </row>
    <row r="1196" spans="1:13" x14ac:dyDescent="0.15">
      <c r="A1196" s="2">
        <v>45852</v>
      </c>
      <c r="B1196" s="3">
        <f t="shared" si="56"/>
        <v>2026</v>
      </c>
      <c r="C1196" t="str">
        <f t="shared" si="54"/>
        <v>2025-2026</v>
      </c>
      <c r="D1196" t="s">
        <v>160</v>
      </c>
      <c r="E1196" t="s">
        <v>107</v>
      </c>
      <c r="F1196" t="str">
        <f t="shared" si="55"/>
        <v>New South Wales</v>
      </c>
      <c r="G1196" t="s">
        <v>10</v>
      </c>
      <c r="H1196">
        <v>2020</v>
      </c>
      <c r="I1196" t="s">
        <v>11</v>
      </c>
      <c r="J1196" t="s">
        <v>124</v>
      </c>
      <c r="K1196" t="s">
        <v>156</v>
      </c>
      <c r="L1196" t="s">
        <v>146</v>
      </c>
      <c r="M1196" s="5">
        <v>330</v>
      </c>
    </row>
    <row r="1197" spans="1:13" x14ac:dyDescent="0.15">
      <c r="A1197" s="2">
        <v>45626</v>
      </c>
      <c r="B1197" s="3">
        <f t="shared" si="56"/>
        <v>2025</v>
      </c>
      <c r="C1197" t="str">
        <f t="shared" si="54"/>
        <v>2024-2025</v>
      </c>
      <c r="D1197" t="s">
        <v>160</v>
      </c>
      <c r="E1197" t="s">
        <v>47</v>
      </c>
      <c r="F1197" t="str">
        <f t="shared" si="55"/>
        <v>Victoria</v>
      </c>
      <c r="G1197" t="s">
        <v>26</v>
      </c>
      <c r="H1197">
        <v>3630</v>
      </c>
      <c r="I1197" t="s">
        <v>11</v>
      </c>
      <c r="J1197" t="s">
        <v>135</v>
      </c>
      <c r="K1197" t="s">
        <v>152</v>
      </c>
      <c r="L1197" t="s">
        <v>142</v>
      </c>
      <c r="M1197" s="5">
        <v>495</v>
      </c>
    </row>
    <row r="1198" spans="1:13" x14ac:dyDescent="0.15">
      <c r="A1198" s="2">
        <v>45904</v>
      </c>
      <c r="B1198" s="3">
        <f t="shared" si="56"/>
        <v>2026</v>
      </c>
      <c r="C1198" t="str">
        <f t="shared" si="54"/>
        <v>2025-2026</v>
      </c>
      <c r="D1198" t="s">
        <v>161</v>
      </c>
      <c r="E1198" t="s">
        <v>21</v>
      </c>
      <c r="F1198" t="str">
        <f t="shared" si="55"/>
        <v>South Australia</v>
      </c>
      <c r="G1198" t="s">
        <v>17</v>
      </c>
      <c r="H1198">
        <v>5343</v>
      </c>
      <c r="I1198" t="s">
        <v>11</v>
      </c>
      <c r="J1198" t="s">
        <v>137</v>
      </c>
      <c r="K1198" t="s">
        <v>157</v>
      </c>
      <c r="L1198" t="s">
        <v>147</v>
      </c>
      <c r="M1198" s="5">
        <v>207</v>
      </c>
    </row>
    <row r="1199" spans="1:13" x14ac:dyDescent="0.15">
      <c r="A1199" s="2">
        <v>45417</v>
      </c>
      <c r="B1199" s="3">
        <f t="shared" si="56"/>
        <v>2024</v>
      </c>
      <c r="C1199" t="str">
        <f t="shared" si="54"/>
        <v>2023-2024</v>
      </c>
      <c r="D1199" t="s">
        <v>160</v>
      </c>
      <c r="E1199" t="s">
        <v>44</v>
      </c>
      <c r="F1199" t="str">
        <f t="shared" si="55"/>
        <v>Western Australia</v>
      </c>
      <c r="G1199" t="s">
        <v>28</v>
      </c>
      <c r="H1199">
        <v>6010</v>
      </c>
      <c r="I1199" t="s">
        <v>11</v>
      </c>
      <c r="J1199" t="s">
        <v>119</v>
      </c>
      <c r="K1199" t="s">
        <v>153</v>
      </c>
      <c r="L1199" t="s">
        <v>143</v>
      </c>
      <c r="M1199" s="5">
        <v>488</v>
      </c>
    </row>
    <row r="1200" spans="1:13" x14ac:dyDescent="0.15">
      <c r="A1200" s="2">
        <v>45382</v>
      </c>
      <c r="B1200" s="3">
        <f t="shared" si="56"/>
        <v>2024</v>
      </c>
      <c r="C1200" t="str">
        <f t="shared" si="54"/>
        <v>2023-2024</v>
      </c>
      <c r="D1200" t="s">
        <v>161</v>
      </c>
      <c r="E1200" t="s">
        <v>27</v>
      </c>
      <c r="F1200" t="str">
        <f t="shared" si="55"/>
        <v>Western Australia</v>
      </c>
      <c r="G1200" t="s">
        <v>28</v>
      </c>
      <c r="H1200">
        <v>6030</v>
      </c>
      <c r="I1200" t="s">
        <v>11</v>
      </c>
      <c r="J1200" t="s">
        <v>119</v>
      </c>
      <c r="K1200" t="s">
        <v>150</v>
      </c>
      <c r="L1200" t="s">
        <v>140</v>
      </c>
      <c r="M1200" s="5">
        <v>715</v>
      </c>
    </row>
    <row r="1201" spans="1:13" x14ac:dyDescent="0.15">
      <c r="A1201" s="2">
        <v>45317</v>
      </c>
      <c r="B1201" s="3">
        <f t="shared" si="56"/>
        <v>2024</v>
      </c>
      <c r="C1201" t="str">
        <f t="shared" si="54"/>
        <v>2023-2024</v>
      </c>
      <c r="D1201" t="s">
        <v>161</v>
      </c>
      <c r="E1201" t="s">
        <v>71</v>
      </c>
      <c r="F1201" t="str">
        <f t="shared" si="55"/>
        <v>Victoria</v>
      </c>
      <c r="G1201" t="s">
        <v>26</v>
      </c>
      <c r="H1201">
        <v>3131</v>
      </c>
      <c r="I1201" t="s">
        <v>11</v>
      </c>
      <c r="J1201" t="s">
        <v>125</v>
      </c>
      <c r="K1201" t="s">
        <v>157</v>
      </c>
      <c r="L1201" t="s">
        <v>147</v>
      </c>
      <c r="M1201" s="5">
        <v>325</v>
      </c>
    </row>
    <row r="1202" spans="1:13" x14ac:dyDescent="0.15">
      <c r="A1202" s="2">
        <v>45832</v>
      </c>
      <c r="B1202" s="3">
        <f t="shared" si="56"/>
        <v>2025</v>
      </c>
      <c r="C1202" t="str">
        <f t="shared" si="54"/>
        <v>2024-2025</v>
      </c>
      <c r="D1202" t="s">
        <v>160</v>
      </c>
      <c r="E1202" t="s">
        <v>35</v>
      </c>
      <c r="F1202" t="str">
        <f t="shared" si="55"/>
        <v>Victoria</v>
      </c>
      <c r="G1202" t="s">
        <v>26</v>
      </c>
      <c r="H1202">
        <v>3280</v>
      </c>
      <c r="I1202" t="s">
        <v>11</v>
      </c>
      <c r="J1202" t="s">
        <v>127</v>
      </c>
      <c r="K1202" t="s">
        <v>153</v>
      </c>
      <c r="L1202" t="s">
        <v>143</v>
      </c>
      <c r="M1202" s="5">
        <v>481</v>
      </c>
    </row>
    <row r="1203" spans="1:13" x14ac:dyDescent="0.15">
      <c r="A1203" s="2">
        <v>45549</v>
      </c>
      <c r="B1203" s="3">
        <f t="shared" si="56"/>
        <v>2025</v>
      </c>
      <c r="C1203" t="str">
        <f t="shared" si="54"/>
        <v>2024-2025</v>
      </c>
      <c r="D1203" t="s">
        <v>160</v>
      </c>
      <c r="E1203" t="s">
        <v>92</v>
      </c>
      <c r="F1203" t="str">
        <f t="shared" si="55"/>
        <v>New South Wales</v>
      </c>
      <c r="G1203" t="s">
        <v>10</v>
      </c>
      <c r="H1203">
        <v>2015</v>
      </c>
      <c r="I1203" t="s">
        <v>11</v>
      </c>
      <c r="J1203" t="s">
        <v>124</v>
      </c>
      <c r="K1203" t="s">
        <v>153</v>
      </c>
      <c r="L1203" t="s">
        <v>143</v>
      </c>
      <c r="M1203" s="5">
        <v>180</v>
      </c>
    </row>
    <row r="1204" spans="1:13" x14ac:dyDescent="0.15">
      <c r="A1204" s="2">
        <v>45969</v>
      </c>
      <c r="B1204" s="3">
        <f t="shared" si="56"/>
        <v>2026</v>
      </c>
      <c r="C1204" t="str">
        <f t="shared" si="54"/>
        <v>2025-2026</v>
      </c>
      <c r="D1204" t="s">
        <v>160</v>
      </c>
      <c r="E1204" t="s">
        <v>65</v>
      </c>
      <c r="F1204" t="str">
        <f t="shared" si="55"/>
        <v>Victoria</v>
      </c>
      <c r="G1204" t="s">
        <v>26</v>
      </c>
      <c r="H1204">
        <v>3931</v>
      </c>
      <c r="I1204" t="s">
        <v>11</v>
      </c>
      <c r="J1204" t="s">
        <v>135</v>
      </c>
      <c r="K1204" t="s">
        <v>153</v>
      </c>
      <c r="L1204" t="s">
        <v>143</v>
      </c>
      <c r="M1204" s="5">
        <v>351</v>
      </c>
    </row>
    <row r="1205" spans="1:13" x14ac:dyDescent="0.15">
      <c r="A1205" s="2">
        <v>45924</v>
      </c>
      <c r="B1205" s="3">
        <f t="shared" si="56"/>
        <v>2026</v>
      </c>
      <c r="C1205" t="str">
        <f t="shared" si="54"/>
        <v>2025-2026</v>
      </c>
      <c r="D1205" t="s">
        <v>160</v>
      </c>
      <c r="E1205" t="s">
        <v>112</v>
      </c>
      <c r="F1205" t="str">
        <f t="shared" si="55"/>
        <v>Queensland</v>
      </c>
      <c r="G1205" t="s">
        <v>19</v>
      </c>
      <c r="H1205">
        <v>4566</v>
      </c>
      <c r="I1205" t="s">
        <v>11</v>
      </c>
      <c r="J1205" t="s">
        <v>134</v>
      </c>
      <c r="K1205" t="s">
        <v>159</v>
      </c>
      <c r="L1205" t="s">
        <v>149</v>
      </c>
      <c r="M1205" s="5">
        <v>574</v>
      </c>
    </row>
    <row r="1206" spans="1:13" x14ac:dyDescent="0.15">
      <c r="A1206" s="2">
        <v>45901</v>
      </c>
      <c r="B1206" s="3">
        <f t="shared" si="56"/>
        <v>2026</v>
      </c>
      <c r="C1206" t="str">
        <f t="shared" si="54"/>
        <v>2025-2026</v>
      </c>
      <c r="D1206" t="s">
        <v>161</v>
      </c>
      <c r="E1206" t="s">
        <v>85</v>
      </c>
      <c r="F1206" t="str">
        <f t="shared" si="55"/>
        <v>Western Australia</v>
      </c>
      <c r="G1206" t="s">
        <v>28</v>
      </c>
      <c r="H1206">
        <v>6725</v>
      </c>
      <c r="I1206" t="s">
        <v>11</v>
      </c>
      <c r="J1206" t="s">
        <v>139</v>
      </c>
      <c r="K1206" t="s">
        <v>157</v>
      </c>
      <c r="L1206" t="s">
        <v>147</v>
      </c>
      <c r="M1206" s="5">
        <v>82</v>
      </c>
    </row>
    <row r="1207" spans="1:13" x14ac:dyDescent="0.15">
      <c r="A1207" s="2">
        <v>45586</v>
      </c>
      <c r="B1207" s="3">
        <f t="shared" si="56"/>
        <v>2025</v>
      </c>
      <c r="C1207" t="str">
        <f t="shared" si="54"/>
        <v>2024-2025</v>
      </c>
      <c r="D1207" t="s">
        <v>160</v>
      </c>
      <c r="E1207" t="s">
        <v>36</v>
      </c>
      <c r="F1207" t="str">
        <f t="shared" si="55"/>
        <v>New South Wales</v>
      </c>
      <c r="G1207" t="s">
        <v>10</v>
      </c>
      <c r="H1207">
        <v>2539</v>
      </c>
      <c r="I1207" t="s">
        <v>11</v>
      </c>
      <c r="J1207" t="s">
        <v>121</v>
      </c>
      <c r="K1207" t="s">
        <v>157</v>
      </c>
      <c r="L1207" t="s">
        <v>147</v>
      </c>
      <c r="M1207" s="5">
        <v>40</v>
      </c>
    </row>
    <row r="1208" spans="1:13" x14ac:dyDescent="0.15">
      <c r="A1208" s="2">
        <v>45447</v>
      </c>
      <c r="B1208" s="3">
        <f t="shared" si="56"/>
        <v>2024</v>
      </c>
      <c r="C1208" t="str">
        <f t="shared" si="54"/>
        <v>2023-2024</v>
      </c>
      <c r="D1208" t="s">
        <v>160</v>
      </c>
      <c r="E1208" t="s">
        <v>92</v>
      </c>
      <c r="F1208" t="str">
        <f t="shared" si="55"/>
        <v>New South Wales</v>
      </c>
      <c r="G1208" t="s">
        <v>10</v>
      </c>
      <c r="H1208">
        <v>2015</v>
      </c>
      <c r="I1208" t="s">
        <v>11</v>
      </c>
      <c r="J1208" t="s">
        <v>124</v>
      </c>
      <c r="K1208" t="s">
        <v>154</v>
      </c>
      <c r="L1208" t="s">
        <v>144</v>
      </c>
      <c r="M1208" s="5">
        <v>744</v>
      </c>
    </row>
    <row r="1209" spans="1:13" x14ac:dyDescent="0.15">
      <c r="A1209" s="2">
        <v>45533</v>
      </c>
      <c r="B1209" s="3">
        <f t="shared" si="56"/>
        <v>2025</v>
      </c>
      <c r="C1209" t="str">
        <f t="shared" si="54"/>
        <v>2024-2025</v>
      </c>
      <c r="D1209" t="s">
        <v>160</v>
      </c>
      <c r="E1209" t="s">
        <v>110</v>
      </c>
      <c r="F1209" t="str">
        <f t="shared" si="55"/>
        <v>Australian Capital Territory</v>
      </c>
      <c r="G1209" t="s">
        <v>51</v>
      </c>
      <c r="H1209">
        <v>2609</v>
      </c>
      <c r="I1209" t="s">
        <v>11</v>
      </c>
      <c r="J1209" t="s">
        <v>121</v>
      </c>
      <c r="K1209" t="s">
        <v>153</v>
      </c>
      <c r="L1209" t="s">
        <v>143</v>
      </c>
      <c r="M1209" s="5">
        <v>395</v>
      </c>
    </row>
    <row r="1210" spans="1:13" x14ac:dyDescent="0.15">
      <c r="A1210" s="2">
        <v>45567</v>
      </c>
      <c r="B1210" s="3">
        <f t="shared" si="56"/>
        <v>2025</v>
      </c>
      <c r="C1210" t="str">
        <f t="shared" si="54"/>
        <v>2024-2025</v>
      </c>
      <c r="D1210" t="s">
        <v>160</v>
      </c>
      <c r="E1210" t="s">
        <v>35</v>
      </c>
      <c r="F1210" t="str">
        <f t="shared" si="55"/>
        <v>Victoria</v>
      </c>
      <c r="G1210" t="s">
        <v>26</v>
      </c>
      <c r="H1210">
        <v>3280</v>
      </c>
      <c r="I1210" t="s">
        <v>11</v>
      </c>
      <c r="J1210" t="s">
        <v>127</v>
      </c>
      <c r="K1210" t="s">
        <v>153</v>
      </c>
      <c r="L1210" t="s">
        <v>143</v>
      </c>
      <c r="M1210" s="5">
        <v>465</v>
      </c>
    </row>
    <row r="1211" spans="1:13" x14ac:dyDescent="0.15">
      <c r="A1211" s="2">
        <v>45354</v>
      </c>
      <c r="B1211" s="3">
        <f t="shared" si="56"/>
        <v>2024</v>
      </c>
      <c r="C1211" t="str">
        <f t="shared" si="54"/>
        <v>2023-2024</v>
      </c>
      <c r="D1211" t="s">
        <v>160</v>
      </c>
      <c r="E1211" t="s">
        <v>66</v>
      </c>
      <c r="F1211" t="str">
        <f t="shared" si="55"/>
        <v>Western Australia</v>
      </c>
      <c r="G1211" t="s">
        <v>28</v>
      </c>
      <c r="H1211">
        <v>6330</v>
      </c>
      <c r="I1211" t="s">
        <v>11</v>
      </c>
      <c r="J1211" t="s">
        <v>133</v>
      </c>
      <c r="K1211" t="s">
        <v>156</v>
      </c>
      <c r="L1211" t="s">
        <v>146</v>
      </c>
      <c r="M1211" s="5">
        <v>732</v>
      </c>
    </row>
    <row r="1212" spans="1:13" x14ac:dyDescent="0.15">
      <c r="A1212" s="2">
        <v>45343</v>
      </c>
      <c r="B1212" s="3">
        <f t="shared" si="56"/>
        <v>2024</v>
      </c>
      <c r="C1212" t="str">
        <f t="shared" si="54"/>
        <v>2023-2024</v>
      </c>
      <c r="D1212" t="s">
        <v>161</v>
      </c>
      <c r="E1212" t="s">
        <v>98</v>
      </c>
      <c r="F1212" t="str">
        <f t="shared" si="55"/>
        <v>South Australia</v>
      </c>
      <c r="G1212" t="s">
        <v>17</v>
      </c>
      <c r="H1212">
        <v>5290</v>
      </c>
      <c r="I1212" t="s">
        <v>11</v>
      </c>
      <c r="J1212" t="s">
        <v>137</v>
      </c>
      <c r="K1212" t="s">
        <v>155</v>
      </c>
      <c r="L1212" t="s">
        <v>145</v>
      </c>
      <c r="M1212" s="5">
        <v>644</v>
      </c>
    </row>
    <row r="1213" spans="1:13" x14ac:dyDescent="0.15">
      <c r="A1213" s="2">
        <v>45736</v>
      </c>
      <c r="B1213" s="3">
        <f t="shared" si="56"/>
        <v>2025</v>
      </c>
      <c r="C1213" t="str">
        <f t="shared" si="54"/>
        <v>2024-2025</v>
      </c>
      <c r="D1213" t="s">
        <v>160</v>
      </c>
      <c r="E1213" t="s">
        <v>103</v>
      </c>
      <c r="F1213" t="str">
        <f t="shared" si="55"/>
        <v>Victoria</v>
      </c>
      <c r="G1213" t="s">
        <v>26</v>
      </c>
      <c r="H1213">
        <v>3550</v>
      </c>
      <c r="I1213" t="s">
        <v>11</v>
      </c>
      <c r="J1213" t="s">
        <v>127</v>
      </c>
      <c r="K1213" t="s">
        <v>153</v>
      </c>
      <c r="L1213" t="s">
        <v>143</v>
      </c>
      <c r="M1213" s="5">
        <v>537</v>
      </c>
    </row>
    <row r="1214" spans="1:13" x14ac:dyDescent="0.15">
      <c r="A1214" s="2">
        <v>45913</v>
      </c>
      <c r="B1214" s="3">
        <f t="shared" si="56"/>
        <v>2026</v>
      </c>
      <c r="C1214" t="str">
        <f t="shared" si="54"/>
        <v>2025-2026</v>
      </c>
      <c r="D1214" t="s">
        <v>161</v>
      </c>
      <c r="E1214" t="s">
        <v>16</v>
      </c>
      <c r="F1214" t="str">
        <f t="shared" si="55"/>
        <v>South Australia</v>
      </c>
      <c r="G1214" t="s">
        <v>17</v>
      </c>
      <c r="H1214">
        <v>5168</v>
      </c>
      <c r="I1214" t="s">
        <v>11</v>
      </c>
      <c r="J1214" t="s">
        <v>132</v>
      </c>
      <c r="K1214" t="s">
        <v>154</v>
      </c>
      <c r="L1214" t="s">
        <v>144</v>
      </c>
      <c r="M1214" s="5">
        <v>534</v>
      </c>
    </row>
    <row r="1215" spans="1:13" x14ac:dyDescent="0.15">
      <c r="A1215" s="2">
        <v>45651</v>
      </c>
      <c r="B1215" s="3">
        <f t="shared" si="56"/>
        <v>2025</v>
      </c>
      <c r="C1215" t="str">
        <f t="shared" si="54"/>
        <v>2024-2025</v>
      </c>
      <c r="D1215" t="s">
        <v>160</v>
      </c>
      <c r="E1215" t="s">
        <v>32</v>
      </c>
      <c r="F1215" t="str">
        <f t="shared" si="55"/>
        <v>Victoria</v>
      </c>
      <c r="G1215" t="s">
        <v>26</v>
      </c>
      <c r="H1215">
        <v>3977</v>
      </c>
      <c r="I1215" t="s">
        <v>11</v>
      </c>
      <c r="J1215" t="s">
        <v>135</v>
      </c>
      <c r="K1215" t="s">
        <v>155</v>
      </c>
      <c r="L1215" t="s">
        <v>145</v>
      </c>
      <c r="M1215" s="5">
        <v>306</v>
      </c>
    </row>
    <row r="1216" spans="1:13" x14ac:dyDescent="0.15">
      <c r="A1216" s="2">
        <v>45637</v>
      </c>
      <c r="B1216" s="3">
        <f t="shared" si="56"/>
        <v>2025</v>
      </c>
      <c r="C1216" t="str">
        <f t="shared" si="54"/>
        <v>2024-2025</v>
      </c>
      <c r="D1216" t="s">
        <v>161</v>
      </c>
      <c r="E1216" t="s">
        <v>109</v>
      </c>
      <c r="F1216" t="str">
        <f t="shared" si="55"/>
        <v>Western Australia</v>
      </c>
      <c r="G1216" t="s">
        <v>28</v>
      </c>
      <c r="H1216">
        <v>6052</v>
      </c>
      <c r="I1216" t="s">
        <v>11</v>
      </c>
      <c r="J1216" t="s">
        <v>119</v>
      </c>
      <c r="K1216" t="s">
        <v>157</v>
      </c>
      <c r="L1216" t="s">
        <v>147</v>
      </c>
      <c r="M1216" s="5">
        <v>210</v>
      </c>
    </row>
    <row r="1217" spans="1:13" x14ac:dyDescent="0.15">
      <c r="A1217" s="2">
        <v>45686</v>
      </c>
      <c r="B1217" s="3">
        <f t="shared" si="56"/>
        <v>2025</v>
      </c>
      <c r="C1217" t="str">
        <f t="shared" si="54"/>
        <v>2024-2025</v>
      </c>
      <c r="D1217" t="s">
        <v>160</v>
      </c>
      <c r="E1217" t="s">
        <v>40</v>
      </c>
      <c r="F1217" t="str">
        <f t="shared" si="55"/>
        <v>South Australia</v>
      </c>
      <c r="G1217" t="s">
        <v>17</v>
      </c>
      <c r="H1217">
        <v>5169</v>
      </c>
      <c r="I1217" t="s">
        <v>11</v>
      </c>
      <c r="J1217" t="s">
        <v>132</v>
      </c>
      <c r="K1217" t="s">
        <v>153</v>
      </c>
      <c r="L1217" t="s">
        <v>143</v>
      </c>
      <c r="M1217" s="5">
        <v>536</v>
      </c>
    </row>
    <row r="1218" spans="1:13" x14ac:dyDescent="0.15">
      <c r="A1218" s="2">
        <v>45995</v>
      </c>
      <c r="B1218" s="3">
        <f t="shared" si="56"/>
        <v>2026</v>
      </c>
      <c r="C1218" t="str">
        <f t="shared" ref="C1218:C1281" si="57">IF(MONTH(A1218) &gt;= 7, YEAR(A1218) &amp; "-" &amp; YEAR(A1218) + 1, YEAR(A1218) - 1 &amp; "-" &amp; YEAR(A1218))</f>
        <v>2025-2026</v>
      </c>
      <c r="D1218" t="s">
        <v>160</v>
      </c>
      <c r="E1218" t="s">
        <v>103</v>
      </c>
      <c r="F1218" t="str">
        <f t="shared" ref="F1218:F1281" si="58">IF(G1218="WA","Western Australia",
IF(G1218="NSW","New South Wales",
IF(G1218="QLD","Queensland",
IF(G1218="VIC","Victoria",
IF(G1218="TAS","Tasmania",
IF(G1218="SA","South Australia",
IF(G1218="NT","Northern Territory",
IF(G1218="ACT","Australian Capital Territory",G1218))))))))</f>
        <v>Victoria</v>
      </c>
      <c r="G1218" t="s">
        <v>26</v>
      </c>
      <c r="H1218">
        <v>3550</v>
      </c>
      <c r="I1218" t="s">
        <v>11</v>
      </c>
      <c r="J1218" t="s">
        <v>127</v>
      </c>
      <c r="K1218" t="s">
        <v>158</v>
      </c>
      <c r="L1218" t="s">
        <v>148</v>
      </c>
      <c r="M1218" s="5">
        <v>27</v>
      </c>
    </row>
    <row r="1219" spans="1:13" x14ac:dyDescent="0.15">
      <c r="A1219" s="2">
        <v>45633</v>
      </c>
      <c r="B1219" s="3">
        <f t="shared" ref="B1219:B1282" si="59">IF(MONTH(A1219)&gt;=7,YEAR(A1219)+1,YEAR(A1219))</f>
        <v>2025</v>
      </c>
      <c r="C1219" t="str">
        <f t="shared" si="57"/>
        <v>2024-2025</v>
      </c>
      <c r="D1219" t="s">
        <v>160</v>
      </c>
      <c r="E1219" t="s">
        <v>20</v>
      </c>
      <c r="F1219" t="str">
        <f t="shared" si="58"/>
        <v>South Australia</v>
      </c>
      <c r="G1219" t="s">
        <v>17</v>
      </c>
      <c r="H1219">
        <v>5607</v>
      </c>
      <c r="I1219" t="s">
        <v>11</v>
      </c>
      <c r="J1219" t="s">
        <v>137</v>
      </c>
      <c r="K1219" t="s">
        <v>153</v>
      </c>
      <c r="L1219" t="s">
        <v>143</v>
      </c>
      <c r="M1219" s="5">
        <v>703</v>
      </c>
    </row>
    <row r="1220" spans="1:13" x14ac:dyDescent="0.15">
      <c r="A1220" s="2">
        <v>45522</v>
      </c>
      <c r="B1220" s="3">
        <f t="shared" si="59"/>
        <v>2025</v>
      </c>
      <c r="C1220" t="str">
        <f t="shared" si="57"/>
        <v>2024-2025</v>
      </c>
      <c r="D1220" t="s">
        <v>161</v>
      </c>
      <c r="E1220" t="s">
        <v>21</v>
      </c>
      <c r="F1220" t="str">
        <f t="shared" si="58"/>
        <v>South Australia</v>
      </c>
      <c r="G1220" t="s">
        <v>17</v>
      </c>
      <c r="H1220">
        <v>5343</v>
      </c>
      <c r="I1220" t="s">
        <v>11</v>
      </c>
      <c r="J1220" t="s">
        <v>137</v>
      </c>
      <c r="K1220" t="s">
        <v>157</v>
      </c>
      <c r="L1220" t="s">
        <v>147</v>
      </c>
      <c r="M1220" s="5">
        <v>388</v>
      </c>
    </row>
    <row r="1221" spans="1:13" x14ac:dyDescent="0.15">
      <c r="A1221" s="2">
        <v>45696</v>
      </c>
      <c r="B1221" s="3">
        <f t="shared" si="59"/>
        <v>2025</v>
      </c>
      <c r="C1221" t="str">
        <f t="shared" si="57"/>
        <v>2024-2025</v>
      </c>
      <c r="D1221" t="s">
        <v>160</v>
      </c>
      <c r="E1221" t="s">
        <v>50</v>
      </c>
      <c r="F1221" t="str">
        <f t="shared" si="58"/>
        <v>Australian Capital Territory</v>
      </c>
      <c r="G1221" t="s">
        <v>51</v>
      </c>
      <c r="H1221">
        <v>2617</v>
      </c>
      <c r="I1221" t="s">
        <v>11</v>
      </c>
      <c r="J1221" t="s">
        <v>121</v>
      </c>
      <c r="K1221" t="s">
        <v>154</v>
      </c>
      <c r="L1221" t="s">
        <v>144</v>
      </c>
      <c r="M1221" s="5">
        <v>566</v>
      </c>
    </row>
    <row r="1222" spans="1:13" x14ac:dyDescent="0.15">
      <c r="A1222" s="2">
        <v>45693</v>
      </c>
      <c r="B1222" s="3">
        <f t="shared" si="59"/>
        <v>2025</v>
      </c>
      <c r="C1222" t="str">
        <f t="shared" si="57"/>
        <v>2024-2025</v>
      </c>
      <c r="D1222" t="s">
        <v>161</v>
      </c>
      <c r="E1222" t="s">
        <v>46</v>
      </c>
      <c r="F1222" t="str">
        <f t="shared" si="58"/>
        <v>South Australia</v>
      </c>
      <c r="G1222" t="s">
        <v>17</v>
      </c>
      <c r="H1222">
        <v>5043</v>
      </c>
      <c r="I1222" t="s">
        <v>11</v>
      </c>
      <c r="J1222" t="s">
        <v>132</v>
      </c>
      <c r="K1222" t="s">
        <v>154</v>
      </c>
      <c r="L1222" t="s">
        <v>144</v>
      </c>
      <c r="M1222" s="5">
        <v>157</v>
      </c>
    </row>
    <row r="1223" spans="1:13" x14ac:dyDescent="0.15">
      <c r="A1223" s="2">
        <v>45641</v>
      </c>
      <c r="B1223" s="3">
        <f t="shared" si="59"/>
        <v>2025</v>
      </c>
      <c r="C1223" t="str">
        <f t="shared" si="57"/>
        <v>2024-2025</v>
      </c>
      <c r="D1223" t="s">
        <v>160</v>
      </c>
      <c r="E1223" t="s">
        <v>18</v>
      </c>
      <c r="F1223" t="str">
        <f t="shared" si="58"/>
        <v>Queensland</v>
      </c>
      <c r="G1223" t="s">
        <v>19</v>
      </c>
      <c r="H1223">
        <v>4802</v>
      </c>
      <c r="I1223" t="s">
        <v>11</v>
      </c>
      <c r="J1223" t="s">
        <v>131</v>
      </c>
      <c r="K1223" t="s">
        <v>150</v>
      </c>
      <c r="L1223" t="s">
        <v>140</v>
      </c>
      <c r="M1223" s="5">
        <v>583</v>
      </c>
    </row>
    <row r="1224" spans="1:13" x14ac:dyDescent="0.15">
      <c r="A1224" s="2">
        <v>45660</v>
      </c>
      <c r="B1224" s="3">
        <f t="shared" si="59"/>
        <v>2025</v>
      </c>
      <c r="C1224" t="str">
        <f t="shared" si="57"/>
        <v>2024-2025</v>
      </c>
      <c r="D1224" t="s">
        <v>160</v>
      </c>
      <c r="E1224" t="s">
        <v>21</v>
      </c>
      <c r="F1224" t="str">
        <f t="shared" si="58"/>
        <v>South Australia</v>
      </c>
      <c r="G1224" t="s">
        <v>17</v>
      </c>
      <c r="H1224">
        <v>5343</v>
      </c>
      <c r="I1224" t="s">
        <v>11</v>
      </c>
      <c r="J1224" t="s">
        <v>137</v>
      </c>
      <c r="K1224" t="s">
        <v>153</v>
      </c>
      <c r="L1224" t="s">
        <v>143</v>
      </c>
      <c r="M1224" s="5">
        <v>46</v>
      </c>
    </row>
    <row r="1225" spans="1:13" x14ac:dyDescent="0.15">
      <c r="A1225" s="2">
        <v>46001</v>
      </c>
      <c r="B1225" s="3">
        <f t="shared" si="59"/>
        <v>2026</v>
      </c>
      <c r="C1225" t="str">
        <f t="shared" si="57"/>
        <v>2025-2026</v>
      </c>
      <c r="D1225" t="s">
        <v>161</v>
      </c>
      <c r="E1225" t="s">
        <v>64</v>
      </c>
      <c r="F1225" t="str">
        <f t="shared" si="58"/>
        <v>Western Australia</v>
      </c>
      <c r="G1225" t="s">
        <v>28</v>
      </c>
      <c r="H1225">
        <v>6112</v>
      </c>
      <c r="I1225" t="s">
        <v>11</v>
      </c>
      <c r="J1225" t="s">
        <v>133</v>
      </c>
      <c r="K1225" t="s">
        <v>152</v>
      </c>
      <c r="L1225" t="s">
        <v>142</v>
      </c>
      <c r="M1225" s="5">
        <v>797</v>
      </c>
    </row>
    <row r="1226" spans="1:13" x14ac:dyDescent="0.15">
      <c r="A1226" s="2">
        <v>45318</v>
      </c>
      <c r="B1226" s="3">
        <f t="shared" si="59"/>
        <v>2024</v>
      </c>
      <c r="C1226" t="str">
        <f t="shared" si="57"/>
        <v>2023-2024</v>
      </c>
      <c r="D1226" t="s">
        <v>160</v>
      </c>
      <c r="E1226" t="s">
        <v>99</v>
      </c>
      <c r="F1226" t="str">
        <f t="shared" si="58"/>
        <v>Western Australia</v>
      </c>
      <c r="G1226" t="s">
        <v>28</v>
      </c>
      <c r="H1226">
        <v>6530</v>
      </c>
      <c r="I1226" t="s">
        <v>11</v>
      </c>
      <c r="J1226" t="s">
        <v>139</v>
      </c>
      <c r="K1226" t="s">
        <v>158</v>
      </c>
      <c r="L1226" t="s">
        <v>148</v>
      </c>
      <c r="M1226" s="5">
        <v>629</v>
      </c>
    </row>
    <row r="1227" spans="1:13" x14ac:dyDescent="0.15">
      <c r="A1227" s="2">
        <v>45323</v>
      </c>
      <c r="B1227" s="3">
        <f t="shared" si="59"/>
        <v>2024</v>
      </c>
      <c r="C1227" t="str">
        <f t="shared" si="57"/>
        <v>2023-2024</v>
      </c>
      <c r="D1227" t="s">
        <v>161</v>
      </c>
      <c r="E1227" t="s">
        <v>69</v>
      </c>
      <c r="F1227" t="str">
        <f t="shared" si="58"/>
        <v>Victoria</v>
      </c>
      <c r="G1227" t="s">
        <v>26</v>
      </c>
      <c r="H1227">
        <v>3148</v>
      </c>
      <c r="I1227" t="s">
        <v>11</v>
      </c>
      <c r="J1227" t="s">
        <v>125</v>
      </c>
      <c r="K1227" t="s">
        <v>156</v>
      </c>
      <c r="L1227" t="s">
        <v>146</v>
      </c>
      <c r="M1227" s="5">
        <v>46</v>
      </c>
    </row>
    <row r="1228" spans="1:13" x14ac:dyDescent="0.15">
      <c r="A1228" s="2">
        <v>45818</v>
      </c>
      <c r="B1228" s="3">
        <f t="shared" si="59"/>
        <v>2025</v>
      </c>
      <c r="C1228" t="str">
        <f t="shared" si="57"/>
        <v>2024-2025</v>
      </c>
      <c r="D1228" t="s">
        <v>161</v>
      </c>
      <c r="E1228" t="s">
        <v>67</v>
      </c>
      <c r="F1228" t="str">
        <f t="shared" si="58"/>
        <v>Tasmania</v>
      </c>
      <c r="G1228" t="s">
        <v>43</v>
      </c>
      <c r="H1228">
        <v>7250</v>
      </c>
      <c r="I1228" t="s">
        <v>11</v>
      </c>
      <c r="J1228" t="s">
        <v>128</v>
      </c>
      <c r="K1228" t="s">
        <v>156</v>
      </c>
      <c r="L1228" t="s">
        <v>146</v>
      </c>
      <c r="M1228" s="5">
        <v>751</v>
      </c>
    </row>
    <row r="1229" spans="1:13" x14ac:dyDescent="0.15">
      <c r="A1229" s="2">
        <v>45908</v>
      </c>
      <c r="B1229" s="3">
        <f t="shared" si="59"/>
        <v>2026</v>
      </c>
      <c r="C1229" t="str">
        <f t="shared" si="57"/>
        <v>2025-2026</v>
      </c>
      <c r="D1229" t="s">
        <v>160</v>
      </c>
      <c r="E1229" t="s">
        <v>40</v>
      </c>
      <c r="F1229" t="str">
        <f t="shared" si="58"/>
        <v>South Australia</v>
      </c>
      <c r="G1229" t="s">
        <v>17</v>
      </c>
      <c r="H1229">
        <v>5169</v>
      </c>
      <c r="I1229" t="s">
        <v>11</v>
      </c>
      <c r="J1229" t="s">
        <v>132</v>
      </c>
      <c r="K1229" t="s">
        <v>156</v>
      </c>
      <c r="L1229" t="s">
        <v>146</v>
      </c>
      <c r="M1229" s="5">
        <v>575</v>
      </c>
    </row>
    <row r="1230" spans="1:13" x14ac:dyDescent="0.15">
      <c r="A1230" s="2">
        <v>45815</v>
      </c>
      <c r="B1230" s="3">
        <f t="shared" si="59"/>
        <v>2025</v>
      </c>
      <c r="C1230" t="str">
        <f t="shared" si="57"/>
        <v>2024-2025</v>
      </c>
      <c r="D1230" t="s">
        <v>160</v>
      </c>
      <c r="E1230" t="s">
        <v>95</v>
      </c>
      <c r="F1230" t="str">
        <f t="shared" si="58"/>
        <v>New South Wales</v>
      </c>
      <c r="G1230" t="s">
        <v>10</v>
      </c>
      <c r="H1230">
        <v>2131</v>
      </c>
      <c r="I1230" t="s">
        <v>11</v>
      </c>
      <c r="J1230" t="s">
        <v>123</v>
      </c>
      <c r="K1230" t="s">
        <v>155</v>
      </c>
      <c r="L1230" t="s">
        <v>145</v>
      </c>
      <c r="M1230" s="5">
        <v>381</v>
      </c>
    </row>
    <row r="1231" spans="1:13" x14ac:dyDescent="0.15">
      <c r="A1231" s="2">
        <v>46000</v>
      </c>
      <c r="B1231" s="3">
        <f t="shared" si="59"/>
        <v>2026</v>
      </c>
      <c r="C1231" t="str">
        <f t="shared" si="57"/>
        <v>2025-2026</v>
      </c>
      <c r="D1231" t="s">
        <v>161</v>
      </c>
      <c r="E1231" t="s">
        <v>41</v>
      </c>
      <c r="F1231" t="str">
        <f t="shared" si="58"/>
        <v>New South Wales</v>
      </c>
      <c r="G1231" t="s">
        <v>10</v>
      </c>
      <c r="H1231">
        <v>2478</v>
      </c>
      <c r="I1231" t="s">
        <v>11</v>
      </c>
      <c r="J1231" t="s">
        <v>120</v>
      </c>
      <c r="K1231" t="s">
        <v>157</v>
      </c>
      <c r="L1231" t="s">
        <v>147</v>
      </c>
      <c r="M1231" s="5">
        <v>436</v>
      </c>
    </row>
    <row r="1232" spans="1:13" x14ac:dyDescent="0.15">
      <c r="A1232" s="2">
        <v>45859</v>
      </c>
      <c r="B1232" s="3">
        <f t="shared" si="59"/>
        <v>2026</v>
      </c>
      <c r="C1232" t="str">
        <f t="shared" si="57"/>
        <v>2025-2026</v>
      </c>
      <c r="D1232" t="s">
        <v>160</v>
      </c>
      <c r="E1232" t="s">
        <v>49</v>
      </c>
      <c r="F1232" t="str">
        <f t="shared" si="58"/>
        <v>New South Wales</v>
      </c>
      <c r="G1232" t="s">
        <v>10</v>
      </c>
      <c r="H1232">
        <v>2350</v>
      </c>
      <c r="I1232" t="s">
        <v>11</v>
      </c>
      <c r="J1232" t="s">
        <v>120</v>
      </c>
      <c r="K1232" t="s">
        <v>151</v>
      </c>
      <c r="L1232" t="s">
        <v>141</v>
      </c>
      <c r="M1232" s="5">
        <v>456</v>
      </c>
    </row>
    <row r="1233" spans="1:13" x14ac:dyDescent="0.15">
      <c r="A1233" s="2">
        <v>45898</v>
      </c>
      <c r="B1233" s="3">
        <f t="shared" si="59"/>
        <v>2026</v>
      </c>
      <c r="C1233" t="str">
        <f t="shared" si="57"/>
        <v>2025-2026</v>
      </c>
      <c r="D1233" t="s">
        <v>160</v>
      </c>
      <c r="E1233" t="s">
        <v>82</v>
      </c>
      <c r="F1233" t="str">
        <f t="shared" si="58"/>
        <v>Queensland</v>
      </c>
      <c r="G1233" t="s">
        <v>19</v>
      </c>
      <c r="H1233">
        <v>4215</v>
      </c>
      <c r="I1233" t="s">
        <v>11</v>
      </c>
      <c r="J1233" t="s">
        <v>122</v>
      </c>
      <c r="K1233" t="s">
        <v>156</v>
      </c>
      <c r="L1233" t="s">
        <v>146</v>
      </c>
      <c r="M1233" s="5">
        <v>479</v>
      </c>
    </row>
    <row r="1234" spans="1:13" x14ac:dyDescent="0.15">
      <c r="A1234" s="2">
        <v>45498</v>
      </c>
      <c r="B1234" s="3">
        <f t="shared" si="59"/>
        <v>2025</v>
      </c>
      <c r="C1234" t="str">
        <f t="shared" si="57"/>
        <v>2024-2025</v>
      </c>
      <c r="D1234" t="s">
        <v>160</v>
      </c>
      <c r="E1234" t="s">
        <v>53</v>
      </c>
      <c r="F1234" t="str">
        <f t="shared" si="58"/>
        <v>Queensland</v>
      </c>
      <c r="G1234" t="s">
        <v>19</v>
      </c>
      <c r="H1234">
        <v>4012</v>
      </c>
      <c r="I1234" t="s">
        <v>11</v>
      </c>
      <c r="J1234" t="s">
        <v>129</v>
      </c>
      <c r="K1234" t="s">
        <v>155</v>
      </c>
      <c r="L1234" t="s">
        <v>145</v>
      </c>
      <c r="M1234" s="5">
        <v>129</v>
      </c>
    </row>
    <row r="1235" spans="1:13" x14ac:dyDescent="0.15">
      <c r="A1235" s="2">
        <v>45573</v>
      </c>
      <c r="B1235" s="3">
        <f t="shared" si="59"/>
        <v>2025</v>
      </c>
      <c r="C1235" t="str">
        <f t="shared" si="57"/>
        <v>2024-2025</v>
      </c>
      <c r="D1235" t="s">
        <v>160</v>
      </c>
      <c r="E1235" t="s">
        <v>44</v>
      </c>
      <c r="F1235" t="str">
        <f t="shared" si="58"/>
        <v>Western Australia</v>
      </c>
      <c r="G1235" t="s">
        <v>28</v>
      </c>
      <c r="H1235">
        <v>6010</v>
      </c>
      <c r="I1235" t="s">
        <v>11</v>
      </c>
      <c r="J1235" t="s">
        <v>119</v>
      </c>
      <c r="K1235" t="s">
        <v>152</v>
      </c>
      <c r="L1235" t="s">
        <v>142</v>
      </c>
      <c r="M1235" s="5">
        <v>276</v>
      </c>
    </row>
    <row r="1236" spans="1:13" x14ac:dyDescent="0.15">
      <c r="A1236" s="2">
        <v>45772</v>
      </c>
      <c r="B1236" s="3">
        <f t="shared" si="59"/>
        <v>2025</v>
      </c>
      <c r="C1236" t="str">
        <f t="shared" si="57"/>
        <v>2024-2025</v>
      </c>
      <c r="D1236" t="s">
        <v>160</v>
      </c>
      <c r="E1236" t="s">
        <v>110</v>
      </c>
      <c r="F1236" t="str">
        <f t="shared" si="58"/>
        <v>Australian Capital Territory</v>
      </c>
      <c r="G1236" t="s">
        <v>51</v>
      </c>
      <c r="H1236">
        <v>2609</v>
      </c>
      <c r="I1236" t="s">
        <v>11</v>
      </c>
      <c r="J1236" t="s">
        <v>121</v>
      </c>
      <c r="K1236" t="s">
        <v>154</v>
      </c>
      <c r="L1236" t="s">
        <v>144</v>
      </c>
      <c r="M1236" s="5">
        <v>130</v>
      </c>
    </row>
    <row r="1237" spans="1:13" x14ac:dyDescent="0.15">
      <c r="A1237" s="2">
        <v>45350</v>
      </c>
      <c r="B1237" s="3">
        <f t="shared" si="59"/>
        <v>2024</v>
      </c>
      <c r="C1237" t="str">
        <f t="shared" si="57"/>
        <v>2023-2024</v>
      </c>
      <c r="D1237" t="s">
        <v>161</v>
      </c>
      <c r="E1237" t="s">
        <v>71</v>
      </c>
      <c r="F1237" t="str">
        <f t="shared" si="58"/>
        <v>Victoria</v>
      </c>
      <c r="G1237" t="s">
        <v>26</v>
      </c>
      <c r="H1237">
        <v>3131</v>
      </c>
      <c r="I1237" t="s">
        <v>11</v>
      </c>
      <c r="J1237" t="s">
        <v>125</v>
      </c>
      <c r="K1237" t="s">
        <v>159</v>
      </c>
      <c r="L1237" t="s">
        <v>149</v>
      </c>
      <c r="M1237" s="5">
        <v>540</v>
      </c>
    </row>
    <row r="1238" spans="1:13" x14ac:dyDescent="0.15">
      <c r="A1238" s="2">
        <v>45414</v>
      </c>
      <c r="B1238" s="3">
        <f t="shared" si="59"/>
        <v>2024</v>
      </c>
      <c r="C1238" t="str">
        <f t="shared" si="57"/>
        <v>2023-2024</v>
      </c>
      <c r="D1238" t="s">
        <v>160</v>
      </c>
      <c r="E1238" t="s">
        <v>53</v>
      </c>
      <c r="F1238" t="str">
        <f t="shared" si="58"/>
        <v>Queensland</v>
      </c>
      <c r="G1238" t="s">
        <v>19</v>
      </c>
      <c r="H1238">
        <v>4012</v>
      </c>
      <c r="I1238" t="s">
        <v>11</v>
      </c>
      <c r="J1238" t="s">
        <v>129</v>
      </c>
      <c r="K1238" t="s">
        <v>156</v>
      </c>
      <c r="L1238" t="s">
        <v>146</v>
      </c>
      <c r="M1238" s="5">
        <v>478</v>
      </c>
    </row>
    <row r="1239" spans="1:13" x14ac:dyDescent="0.15">
      <c r="A1239" s="2">
        <v>45776</v>
      </c>
      <c r="B1239" s="3">
        <f t="shared" si="59"/>
        <v>2025</v>
      </c>
      <c r="C1239" t="str">
        <f t="shared" si="57"/>
        <v>2024-2025</v>
      </c>
      <c r="D1239" t="s">
        <v>160</v>
      </c>
      <c r="E1239" t="s">
        <v>77</v>
      </c>
      <c r="F1239" t="str">
        <f t="shared" si="58"/>
        <v>Victoria</v>
      </c>
      <c r="G1239" t="s">
        <v>26</v>
      </c>
      <c r="H1239">
        <v>3018</v>
      </c>
      <c r="I1239" t="s">
        <v>11</v>
      </c>
      <c r="J1239" t="s">
        <v>126</v>
      </c>
      <c r="K1239" t="s">
        <v>151</v>
      </c>
      <c r="L1239" t="s">
        <v>141</v>
      </c>
      <c r="M1239" s="5">
        <v>642</v>
      </c>
    </row>
    <row r="1240" spans="1:13" x14ac:dyDescent="0.15">
      <c r="A1240" s="2">
        <v>45310</v>
      </c>
      <c r="B1240" s="3">
        <f t="shared" si="59"/>
        <v>2024</v>
      </c>
      <c r="C1240" t="str">
        <f t="shared" si="57"/>
        <v>2023-2024</v>
      </c>
      <c r="D1240" t="s">
        <v>160</v>
      </c>
      <c r="E1240" t="s">
        <v>50</v>
      </c>
      <c r="F1240" t="str">
        <f t="shared" si="58"/>
        <v>Australian Capital Territory</v>
      </c>
      <c r="G1240" t="s">
        <v>51</v>
      </c>
      <c r="H1240">
        <v>2617</v>
      </c>
      <c r="I1240" t="s">
        <v>11</v>
      </c>
      <c r="J1240" t="s">
        <v>121</v>
      </c>
      <c r="K1240" t="s">
        <v>153</v>
      </c>
      <c r="L1240" t="s">
        <v>143</v>
      </c>
      <c r="M1240" s="5">
        <v>388</v>
      </c>
    </row>
    <row r="1241" spans="1:13" x14ac:dyDescent="0.15">
      <c r="A1241" s="2">
        <v>45828</v>
      </c>
      <c r="B1241" s="3">
        <f t="shared" si="59"/>
        <v>2025</v>
      </c>
      <c r="C1241" t="str">
        <f t="shared" si="57"/>
        <v>2024-2025</v>
      </c>
      <c r="D1241" t="s">
        <v>161</v>
      </c>
      <c r="E1241" t="s">
        <v>64</v>
      </c>
      <c r="F1241" t="str">
        <f t="shared" si="58"/>
        <v>Western Australia</v>
      </c>
      <c r="G1241" t="s">
        <v>28</v>
      </c>
      <c r="H1241">
        <v>6112</v>
      </c>
      <c r="I1241" t="s">
        <v>11</v>
      </c>
      <c r="J1241" t="s">
        <v>133</v>
      </c>
      <c r="K1241" t="s">
        <v>152</v>
      </c>
      <c r="L1241" t="s">
        <v>142</v>
      </c>
      <c r="M1241" s="5">
        <v>164</v>
      </c>
    </row>
    <row r="1242" spans="1:13" x14ac:dyDescent="0.15">
      <c r="A1242" s="2">
        <v>45987</v>
      </c>
      <c r="B1242" s="3">
        <f t="shared" si="59"/>
        <v>2026</v>
      </c>
      <c r="C1242" t="str">
        <f t="shared" si="57"/>
        <v>2025-2026</v>
      </c>
      <c r="D1242" t="s">
        <v>161</v>
      </c>
      <c r="E1242" t="s">
        <v>67</v>
      </c>
      <c r="F1242" t="str">
        <f t="shared" si="58"/>
        <v>Tasmania</v>
      </c>
      <c r="G1242" t="s">
        <v>43</v>
      </c>
      <c r="H1242">
        <v>7250</v>
      </c>
      <c r="I1242" t="s">
        <v>11</v>
      </c>
      <c r="J1242" t="s">
        <v>128</v>
      </c>
      <c r="K1242" t="s">
        <v>157</v>
      </c>
      <c r="L1242" t="s">
        <v>147</v>
      </c>
      <c r="M1242" s="5">
        <v>343</v>
      </c>
    </row>
    <row r="1243" spans="1:13" x14ac:dyDescent="0.15">
      <c r="A1243" s="2">
        <v>45937</v>
      </c>
      <c r="B1243" s="3">
        <f t="shared" si="59"/>
        <v>2026</v>
      </c>
      <c r="C1243" t="str">
        <f t="shared" si="57"/>
        <v>2025-2026</v>
      </c>
      <c r="D1243" t="s">
        <v>160</v>
      </c>
      <c r="E1243" t="s">
        <v>107</v>
      </c>
      <c r="F1243" t="str">
        <f t="shared" si="58"/>
        <v>New South Wales</v>
      </c>
      <c r="G1243" t="s">
        <v>10</v>
      </c>
      <c r="H1243">
        <v>2020</v>
      </c>
      <c r="I1243" t="s">
        <v>11</v>
      </c>
      <c r="J1243" t="s">
        <v>124</v>
      </c>
      <c r="K1243" t="s">
        <v>151</v>
      </c>
      <c r="L1243" t="s">
        <v>141</v>
      </c>
      <c r="M1243" s="5">
        <v>207</v>
      </c>
    </row>
    <row r="1244" spans="1:13" x14ac:dyDescent="0.15">
      <c r="A1244" s="2">
        <v>45637</v>
      </c>
      <c r="B1244" s="3">
        <f t="shared" si="59"/>
        <v>2025</v>
      </c>
      <c r="C1244" t="str">
        <f t="shared" si="57"/>
        <v>2024-2025</v>
      </c>
      <c r="D1244" t="s">
        <v>161</v>
      </c>
      <c r="E1244" t="s">
        <v>24</v>
      </c>
      <c r="F1244" t="str">
        <f t="shared" si="58"/>
        <v>Queensland</v>
      </c>
      <c r="G1244" t="s">
        <v>19</v>
      </c>
      <c r="H1244">
        <v>4053</v>
      </c>
      <c r="I1244" t="s">
        <v>11</v>
      </c>
      <c r="J1244" t="s">
        <v>129</v>
      </c>
      <c r="K1244" t="s">
        <v>153</v>
      </c>
      <c r="L1244" t="s">
        <v>143</v>
      </c>
      <c r="M1244" s="5">
        <v>309</v>
      </c>
    </row>
    <row r="1245" spans="1:13" x14ac:dyDescent="0.15">
      <c r="A1245" s="2">
        <v>45515</v>
      </c>
      <c r="B1245" s="3">
        <f t="shared" si="59"/>
        <v>2025</v>
      </c>
      <c r="C1245" t="str">
        <f t="shared" si="57"/>
        <v>2024-2025</v>
      </c>
      <c r="D1245" t="s">
        <v>161</v>
      </c>
      <c r="E1245" t="s">
        <v>86</v>
      </c>
      <c r="F1245" t="str">
        <f t="shared" si="58"/>
        <v>Queensland</v>
      </c>
      <c r="G1245" t="s">
        <v>19</v>
      </c>
      <c r="H1245">
        <v>4119</v>
      </c>
      <c r="I1245" t="s">
        <v>11</v>
      </c>
      <c r="J1245" t="s">
        <v>129</v>
      </c>
      <c r="K1245" t="s">
        <v>150</v>
      </c>
      <c r="L1245" t="s">
        <v>140</v>
      </c>
      <c r="M1245" s="5">
        <v>429</v>
      </c>
    </row>
    <row r="1246" spans="1:13" x14ac:dyDescent="0.15">
      <c r="A1246" s="2">
        <v>45529</v>
      </c>
      <c r="B1246" s="3">
        <f t="shared" si="59"/>
        <v>2025</v>
      </c>
      <c r="C1246" t="str">
        <f t="shared" si="57"/>
        <v>2024-2025</v>
      </c>
      <c r="D1246" t="s">
        <v>160</v>
      </c>
      <c r="E1246" t="s">
        <v>57</v>
      </c>
      <c r="F1246" t="str">
        <f t="shared" si="58"/>
        <v>New South Wales</v>
      </c>
      <c r="G1246" t="s">
        <v>10</v>
      </c>
      <c r="H1246">
        <v>2064</v>
      </c>
      <c r="I1246" t="s">
        <v>11</v>
      </c>
      <c r="J1246" t="s">
        <v>124</v>
      </c>
      <c r="K1246" t="s">
        <v>152</v>
      </c>
      <c r="L1246" t="s">
        <v>142</v>
      </c>
      <c r="M1246" s="5">
        <v>759</v>
      </c>
    </row>
    <row r="1247" spans="1:13" x14ac:dyDescent="0.15">
      <c r="A1247" s="2">
        <v>45818</v>
      </c>
      <c r="B1247" s="3">
        <f t="shared" si="59"/>
        <v>2025</v>
      </c>
      <c r="C1247" t="str">
        <f t="shared" si="57"/>
        <v>2024-2025</v>
      </c>
      <c r="D1247" t="s">
        <v>160</v>
      </c>
      <c r="E1247" t="s">
        <v>79</v>
      </c>
      <c r="F1247" t="str">
        <f t="shared" si="58"/>
        <v>Queensland</v>
      </c>
      <c r="G1247" t="s">
        <v>19</v>
      </c>
      <c r="H1247">
        <v>4680</v>
      </c>
      <c r="I1247" t="s">
        <v>11</v>
      </c>
      <c r="J1247" t="s">
        <v>136</v>
      </c>
      <c r="K1247" t="s">
        <v>153</v>
      </c>
      <c r="L1247" t="s">
        <v>143</v>
      </c>
      <c r="M1247" s="5">
        <v>651</v>
      </c>
    </row>
    <row r="1248" spans="1:13" x14ac:dyDescent="0.15">
      <c r="A1248" s="2">
        <v>45718</v>
      </c>
      <c r="B1248" s="3">
        <f t="shared" si="59"/>
        <v>2025</v>
      </c>
      <c r="C1248" t="str">
        <f t="shared" si="57"/>
        <v>2024-2025</v>
      </c>
      <c r="D1248" t="s">
        <v>161</v>
      </c>
      <c r="E1248" t="s">
        <v>112</v>
      </c>
      <c r="F1248" t="str">
        <f t="shared" si="58"/>
        <v>Queensland</v>
      </c>
      <c r="G1248" t="s">
        <v>19</v>
      </c>
      <c r="H1248">
        <v>4566</v>
      </c>
      <c r="I1248" t="s">
        <v>11</v>
      </c>
      <c r="J1248" t="s">
        <v>134</v>
      </c>
      <c r="K1248" t="s">
        <v>157</v>
      </c>
      <c r="L1248" t="s">
        <v>147</v>
      </c>
      <c r="M1248" s="5">
        <v>139</v>
      </c>
    </row>
    <row r="1249" spans="1:13" x14ac:dyDescent="0.15">
      <c r="A1249" s="2">
        <v>45501</v>
      </c>
      <c r="B1249" s="3">
        <f t="shared" si="59"/>
        <v>2025</v>
      </c>
      <c r="C1249" t="str">
        <f t="shared" si="57"/>
        <v>2024-2025</v>
      </c>
      <c r="D1249" t="s">
        <v>160</v>
      </c>
      <c r="E1249" t="s">
        <v>93</v>
      </c>
      <c r="F1249" t="str">
        <f t="shared" si="58"/>
        <v>Victoria</v>
      </c>
      <c r="G1249" t="s">
        <v>26</v>
      </c>
      <c r="H1249">
        <v>3400</v>
      </c>
      <c r="I1249" t="s">
        <v>11</v>
      </c>
      <c r="J1249" t="s">
        <v>127</v>
      </c>
      <c r="K1249" t="s">
        <v>153</v>
      </c>
      <c r="L1249" t="s">
        <v>143</v>
      </c>
      <c r="M1249" s="5">
        <v>190</v>
      </c>
    </row>
    <row r="1250" spans="1:13" x14ac:dyDescent="0.15">
      <c r="A1250" s="2">
        <v>45736</v>
      </c>
      <c r="B1250" s="3">
        <f t="shared" si="59"/>
        <v>2025</v>
      </c>
      <c r="C1250" t="str">
        <f t="shared" si="57"/>
        <v>2024-2025</v>
      </c>
      <c r="D1250" t="s">
        <v>160</v>
      </c>
      <c r="E1250" t="s">
        <v>64</v>
      </c>
      <c r="F1250" t="str">
        <f t="shared" si="58"/>
        <v>Western Australia</v>
      </c>
      <c r="G1250" t="s">
        <v>28</v>
      </c>
      <c r="H1250">
        <v>6112</v>
      </c>
      <c r="I1250" t="s">
        <v>11</v>
      </c>
      <c r="J1250" t="s">
        <v>133</v>
      </c>
      <c r="K1250" t="s">
        <v>153</v>
      </c>
      <c r="L1250" t="s">
        <v>143</v>
      </c>
      <c r="M1250" s="5">
        <v>551</v>
      </c>
    </row>
    <row r="1251" spans="1:13" x14ac:dyDescent="0.15">
      <c r="A1251" s="2">
        <v>45807</v>
      </c>
      <c r="B1251" s="3">
        <f t="shared" si="59"/>
        <v>2025</v>
      </c>
      <c r="C1251" t="str">
        <f t="shared" si="57"/>
        <v>2024-2025</v>
      </c>
      <c r="D1251" t="s">
        <v>161</v>
      </c>
      <c r="E1251" t="s">
        <v>68</v>
      </c>
      <c r="F1251" t="str">
        <f t="shared" si="58"/>
        <v>Victoria</v>
      </c>
      <c r="G1251" t="s">
        <v>26</v>
      </c>
      <c r="H1251">
        <v>3429</v>
      </c>
      <c r="I1251" t="s">
        <v>11</v>
      </c>
      <c r="J1251" t="s">
        <v>127</v>
      </c>
      <c r="K1251" t="s">
        <v>153</v>
      </c>
      <c r="L1251" t="s">
        <v>143</v>
      </c>
      <c r="M1251" s="5">
        <v>637</v>
      </c>
    </row>
    <row r="1252" spans="1:13" x14ac:dyDescent="0.15">
      <c r="A1252" s="2">
        <v>45511</v>
      </c>
      <c r="B1252" s="3">
        <f t="shared" si="59"/>
        <v>2025</v>
      </c>
      <c r="C1252" t="str">
        <f t="shared" si="57"/>
        <v>2024-2025</v>
      </c>
      <c r="D1252" t="s">
        <v>160</v>
      </c>
      <c r="E1252" t="s">
        <v>80</v>
      </c>
      <c r="F1252" t="str">
        <f t="shared" si="58"/>
        <v>New South Wales</v>
      </c>
      <c r="G1252" t="s">
        <v>10</v>
      </c>
      <c r="H1252">
        <v>2120</v>
      </c>
      <c r="I1252" t="s">
        <v>11</v>
      </c>
      <c r="J1252" t="s">
        <v>123</v>
      </c>
      <c r="K1252" t="s">
        <v>157</v>
      </c>
      <c r="L1252" t="s">
        <v>147</v>
      </c>
      <c r="M1252" s="5">
        <v>21</v>
      </c>
    </row>
    <row r="1253" spans="1:13" x14ac:dyDescent="0.15">
      <c r="A1253" s="2">
        <v>45740</v>
      </c>
      <c r="B1253" s="3">
        <f t="shared" si="59"/>
        <v>2025</v>
      </c>
      <c r="C1253" t="str">
        <f t="shared" si="57"/>
        <v>2024-2025</v>
      </c>
      <c r="D1253" t="s">
        <v>161</v>
      </c>
      <c r="E1253" t="s">
        <v>78</v>
      </c>
      <c r="F1253" t="str">
        <f t="shared" si="58"/>
        <v>New South Wales</v>
      </c>
      <c r="G1253" t="s">
        <v>10</v>
      </c>
      <c r="H1253">
        <v>2480</v>
      </c>
      <c r="I1253" t="s">
        <v>11</v>
      </c>
      <c r="J1253" t="s">
        <v>120</v>
      </c>
      <c r="K1253" t="s">
        <v>158</v>
      </c>
      <c r="L1253" t="s">
        <v>148</v>
      </c>
      <c r="M1253" s="5">
        <v>38</v>
      </c>
    </row>
    <row r="1254" spans="1:13" x14ac:dyDescent="0.15">
      <c r="A1254" s="2">
        <v>45984</v>
      </c>
      <c r="B1254" s="3">
        <f t="shared" si="59"/>
        <v>2026</v>
      </c>
      <c r="C1254" t="str">
        <f t="shared" si="57"/>
        <v>2025-2026</v>
      </c>
      <c r="D1254" t="s">
        <v>160</v>
      </c>
      <c r="E1254" t="s">
        <v>49</v>
      </c>
      <c r="F1254" t="str">
        <f t="shared" si="58"/>
        <v>New South Wales</v>
      </c>
      <c r="G1254" t="s">
        <v>10</v>
      </c>
      <c r="H1254">
        <v>2350</v>
      </c>
      <c r="I1254" t="s">
        <v>11</v>
      </c>
      <c r="J1254" t="s">
        <v>120</v>
      </c>
      <c r="K1254" t="s">
        <v>157</v>
      </c>
      <c r="L1254" t="s">
        <v>147</v>
      </c>
      <c r="M1254" s="5">
        <v>265</v>
      </c>
    </row>
    <row r="1255" spans="1:13" x14ac:dyDescent="0.15">
      <c r="A1255" s="2">
        <v>45970</v>
      </c>
      <c r="B1255" s="3">
        <f t="shared" si="59"/>
        <v>2026</v>
      </c>
      <c r="C1255" t="str">
        <f t="shared" si="57"/>
        <v>2025-2026</v>
      </c>
      <c r="D1255" t="s">
        <v>160</v>
      </c>
      <c r="E1255" t="s">
        <v>22</v>
      </c>
      <c r="F1255" t="str">
        <f t="shared" si="58"/>
        <v>New South Wales</v>
      </c>
      <c r="G1255" t="s">
        <v>10</v>
      </c>
      <c r="H1255">
        <v>2116</v>
      </c>
      <c r="I1255" t="s">
        <v>11</v>
      </c>
      <c r="J1255" t="s">
        <v>123</v>
      </c>
      <c r="K1255" t="s">
        <v>153</v>
      </c>
      <c r="L1255" t="s">
        <v>143</v>
      </c>
      <c r="M1255" s="5">
        <v>352</v>
      </c>
    </row>
    <row r="1256" spans="1:13" x14ac:dyDescent="0.15">
      <c r="A1256" s="2">
        <v>45786</v>
      </c>
      <c r="B1256" s="3">
        <f t="shared" si="59"/>
        <v>2025</v>
      </c>
      <c r="C1256" t="str">
        <f t="shared" si="57"/>
        <v>2024-2025</v>
      </c>
      <c r="D1256" t="s">
        <v>161</v>
      </c>
      <c r="E1256" t="s">
        <v>27</v>
      </c>
      <c r="F1256" t="str">
        <f t="shared" si="58"/>
        <v>Western Australia</v>
      </c>
      <c r="G1256" t="s">
        <v>28</v>
      </c>
      <c r="H1256">
        <v>6030</v>
      </c>
      <c r="I1256" t="s">
        <v>11</v>
      </c>
      <c r="J1256" t="s">
        <v>119</v>
      </c>
      <c r="K1256" t="s">
        <v>155</v>
      </c>
      <c r="L1256" t="s">
        <v>145</v>
      </c>
      <c r="M1256" s="5">
        <v>243</v>
      </c>
    </row>
    <row r="1257" spans="1:13" x14ac:dyDescent="0.15">
      <c r="A1257" s="2">
        <v>45913</v>
      </c>
      <c r="B1257" s="3">
        <f t="shared" si="59"/>
        <v>2026</v>
      </c>
      <c r="C1257" t="str">
        <f t="shared" si="57"/>
        <v>2025-2026</v>
      </c>
      <c r="D1257" t="s">
        <v>160</v>
      </c>
      <c r="E1257" t="s">
        <v>22</v>
      </c>
      <c r="F1257" t="str">
        <f t="shared" si="58"/>
        <v>New South Wales</v>
      </c>
      <c r="G1257" t="s">
        <v>10</v>
      </c>
      <c r="H1257">
        <v>2116</v>
      </c>
      <c r="I1257" t="s">
        <v>11</v>
      </c>
      <c r="J1257" t="s">
        <v>123</v>
      </c>
      <c r="K1257" t="s">
        <v>152</v>
      </c>
      <c r="L1257" t="s">
        <v>142</v>
      </c>
      <c r="M1257" s="5">
        <v>375</v>
      </c>
    </row>
    <row r="1258" spans="1:13" x14ac:dyDescent="0.15">
      <c r="A1258" s="2">
        <v>45931</v>
      </c>
      <c r="B1258" s="3">
        <f t="shared" si="59"/>
        <v>2026</v>
      </c>
      <c r="C1258" t="str">
        <f t="shared" si="57"/>
        <v>2025-2026</v>
      </c>
      <c r="D1258" t="s">
        <v>161</v>
      </c>
      <c r="E1258" t="s">
        <v>90</v>
      </c>
      <c r="F1258" t="str">
        <f t="shared" si="58"/>
        <v>New South Wales</v>
      </c>
      <c r="G1258" t="s">
        <v>10</v>
      </c>
      <c r="H1258">
        <v>2650</v>
      </c>
      <c r="I1258" t="s">
        <v>11</v>
      </c>
      <c r="J1258" t="s">
        <v>130</v>
      </c>
      <c r="K1258" t="s">
        <v>155</v>
      </c>
      <c r="L1258" t="s">
        <v>145</v>
      </c>
      <c r="M1258" s="5">
        <v>345</v>
      </c>
    </row>
    <row r="1259" spans="1:13" x14ac:dyDescent="0.15">
      <c r="A1259" s="2">
        <v>45419</v>
      </c>
      <c r="B1259" s="3">
        <f t="shared" si="59"/>
        <v>2024</v>
      </c>
      <c r="C1259" t="str">
        <f t="shared" si="57"/>
        <v>2023-2024</v>
      </c>
      <c r="D1259" t="s">
        <v>160</v>
      </c>
      <c r="E1259" t="s">
        <v>33</v>
      </c>
      <c r="F1259" t="str">
        <f t="shared" si="58"/>
        <v>Northern Territory</v>
      </c>
      <c r="G1259" t="s">
        <v>15</v>
      </c>
      <c r="H1259">
        <v>870</v>
      </c>
      <c r="I1259" t="s">
        <v>11</v>
      </c>
      <c r="J1259" t="s">
        <v>138</v>
      </c>
      <c r="K1259" t="s">
        <v>152</v>
      </c>
      <c r="L1259" t="s">
        <v>142</v>
      </c>
      <c r="M1259" s="5">
        <v>113</v>
      </c>
    </row>
    <row r="1260" spans="1:13" x14ac:dyDescent="0.15">
      <c r="A1260" s="2">
        <v>45304</v>
      </c>
      <c r="B1260" s="3">
        <f t="shared" si="59"/>
        <v>2024</v>
      </c>
      <c r="C1260" t="str">
        <f t="shared" si="57"/>
        <v>2023-2024</v>
      </c>
      <c r="D1260" t="s">
        <v>160</v>
      </c>
      <c r="E1260" t="s">
        <v>25</v>
      </c>
      <c r="F1260" t="str">
        <f t="shared" si="58"/>
        <v>Victoria</v>
      </c>
      <c r="G1260" t="s">
        <v>26</v>
      </c>
      <c r="H1260">
        <v>3066</v>
      </c>
      <c r="I1260" t="s">
        <v>11</v>
      </c>
      <c r="J1260" t="s">
        <v>126</v>
      </c>
      <c r="K1260" t="s">
        <v>151</v>
      </c>
      <c r="L1260" t="s">
        <v>141</v>
      </c>
      <c r="M1260" s="5">
        <v>103</v>
      </c>
    </row>
    <row r="1261" spans="1:13" x14ac:dyDescent="0.15">
      <c r="A1261" s="2">
        <v>45553</v>
      </c>
      <c r="B1261" s="3">
        <f t="shared" si="59"/>
        <v>2025</v>
      </c>
      <c r="C1261" t="str">
        <f t="shared" si="57"/>
        <v>2024-2025</v>
      </c>
      <c r="D1261" t="s">
        <v>161</v>
      </c>
      <c r="E1261" t="s">
        <v>72</v>
      </c>
      <c r="F1261" t="str">
        <f t="shared" si="58"/>
        <v>Queensland</v>
      </c>
      <c r="G1261" t="s">
        <v>19</v>
      </c>
      <c r="H1261">
        <v>4870</v>
      </c>
      <c r="I1261" t="s">
        <v>11</v>
      </c>
      <c r="J1261" t="s">
        <v>131</v>
      </c>
      <c r="K1261" t="s">
        <v>153</v>
      </c>
      <c r="L1261" t="s">
        <v>143</v>
      </c>
      <c r="M1261" s="5">
        <v>423</v>
      </c>
    </row>
    <row r="1262" spans="1:13" x14ac:dyDescent="0.15">
      <c r="A1262" s="2">
        <v>45888</v>
      </c>
      <c r="B1262" s="3">
        <f t="shared" si="59"/>
        <v>2026</v>
      </c>
      <c r="C1262" t="str">
        <f t="shared" si="57"/>
        <v>2025-2026</v>
      </c>
      <c r="D1262" t="s">
        <v>161</v>
      </c>
      <c r="E1262" t="s">
        <v>55</v>
      </c>
      <c r="F1262" t="str">
        <f t="shared" si="58"/>
        <v>Queensland</v>
      </c>
      <c r="G1262" t="s">
        <v>19</v>
      </c>
      <c r="H1262">
        <v>4740</v>
      </c>
      <c r="I1262" t="s">
        <v>11</v>
      </c>
      <c r="J1262" t="s">
        <v>136</v>
      </c>
      <c r="K1262" t="s">
        <v>153</v>
      </c>
      <c r="L1262" t="s">
        <v>143</v>
      </c>
      <c r="M1262" s="5">
        <v>75</v>
      </c>
    </row>
    <row r="1263" spans="1:13" x14ac:dyDescent="0.15">
      <c r="A1263" s="2">
        <v>45859</v>
      </c>
      <c r="B1263" s="3">
        <f t="shared" si="59"/>
        <v>2026</v>
      </c>
      <c r="C1263" t="str">
        <f t="shared" si="57"/>
        <v>2025-2026</v>
      </c>
      <c r="D1263" t="s">
        <v>161</v>
      </c>
      <c r="E1263" t="s">
        <v>47</v>
      </c>
      <c r="F1263" t="str">
        <f t="shared" si="58"/>
        <v>Victoria</v>
      </c>
      <c r="G1263" t="s">
        <v>26</v>
      </c>
      <c r="H1263">
        <v>3630</v>
      </c>
      <c r="I1263" t="s">
        <v>11</v>
      </c>
      <c r="J1263" t="s">
        <v>135</v>
      </c>
      <c r="K1263" t="s">
        <v>153</v>
      </c>
      <c r="L1263" t="s">
        <v>143</v>
      </c>
      <c r="M1263" s="5">
        <v>452</v>
      </c>
    </row>
    <row r="1264" spans="1:13" x14ac:dyDescent="0.15">
      <c r="A1264" s="2">
        <v>45956</v>
      </c>
      <c r="B1264" s="3">
        <f t="shared" si="59"/>
        <v>2026</v>
      </c>
      <c r="C1264" t="str">
        <f t="shared" si="57"/>
        <v>2025-2026</v>
      </c>
      <c r="D1264" t="s">
        <v>161</v>
      </c>
      <c r="E1264" t="s">
        <v>83</v>
      </c>
      <c r="F1264" t="str">
        <f t="shared" si="58"/>
        <v>Victoria</v>
      </c>
      <c r="G1264" t="s">
        <v>26</v>
      </c>
      <c r="H1264">
        <v>3551</v>
      </c>
      <c r="I1264" t="s">
        <v>11</v>
      </c>
      <c r="J1264" t="s">
        <v>127</v>
      </c>
      <c r="K1264" t="s">
        <v>157</v>
      </c>
      <c r="L1264" t="s">
        <v>147</v>
      </c>
      <c r="M1264" s="5">
        <v>92</v>
      </c>
    </row>
    <row r="1265" spans="1:13" x14ac:dyDescent="0.15">
      <c r="A1265" s="2">
        <v>45705</v>
      </c>
      <c r="B1265" s="3">
        <f t="shared" si="59"/>
        <v>2025</v>
      </c>
      <c r="C1265" t="str">
        <f t="shared" si="57"/>
        <v>2024-2025</v>
      </c>
      <c r="D1265" t="s">
        <v>160</v>
      </c>
      <c r="E1265" t="s">
        <v>95</v>
      </c>
      <c r="F1265" t="str">
        <f t="shared" si="58"/>
        <v>New South Wales</v>
      </c>
      <c r="G1265" t="s">
        <v>10</v>
      </c>
      <c r="H1265">
        <v>2131</v>
      </c>
      <c r="I1265" t="s">
        <v>11</v>
      </c>
      <c r="J1265" t="s">
        <v>123</v>
      </c>
      <c r="K1265" t="s">
        <v>151</v>
      </c>
      <c r="L1265" t="s">
        <v>141</v>
      </c>
      <c r="M1265" s="5">
        <v>26</v>
      </c>
    </row>
    <row r="1266" spans="1:13" x14ac:dyDescent="0.15">
      <c r="A1266" s="2">
        <v>45369</v>
      </c>
      <c r="B1266" s="3">
        <f t="shared" si="59"/>
        <v>2024</v>
      </c>
      <c r="C1266" t="str">
        <f t="shared" si="57"/>
        <v>2023-2024</v>
      </c>
      <c r="D1266" t="s">
        <v>161</v>
      </c>
      <c r="E1266" t="s">
        <v>12</v>
      </c>
      <c r="F1266" t="str">
        <f t="shared" si="58"/>
        <v>New South Wales</v>
      </c>
      <c r="G1266" t="s">
        <v>10</v>
      </c>
      <c r="H1266">
        <v>2795</v>
      </c>
      <c r="I1266" t="s">
        <v>11</v>
      </c>
      <c r="J1266" t="s">
        <v>130</v>
      </c>
      <c r="K1266" t="s">
        <v>151</v>
      </c>
      <c r="L1266" t="s">
        <v>141</v>
      </c>
      <c r="M1266" s="5">
        <v>595</v>
      </c>
    </row>
    <row r="1267" spans="1:13" x14ac:dyDescent="0.15">
      <c r="A1267" s="2">
        <v>45586</v>
      </c>
      <c r="B1267" s="3">
        <f t="shared" si="59"/>
        <v>2025</v>
      </c>
      <c r="C1267" t="str">
        <f t="shared" si="57"/>
        <v>2024-2025</v>
      </c>
      <c r="D1267" t="s">
        <v>160</v>
      </c>
      <c r="E1267" t="s">
        <v>44</v>
      </c>
      <c r="F1267" t="str">
        <f t="shared" si="58"/>
        <v>Western Australia</v>
      </c>
      <c r="G1267" t="s">
        <v>28</v>
      </c>
      <c r="H1267">
        <v>6010</v>
      </c>
      <c r="I1267" t="s">
        <v>11</v>
      </c>
      <c r="J1267" t="s">
        <v>119</v>
      </c>
      <c r="K1267" t="s">
        <v>152</v>
      </c>
      <c r="L1267" t="s">
        <v>142</v>
      </c>
      <c r="M1267" s="5">
        <v>41</v>
      </c>
    </row>
    <row r="1268" spans="1:13" x14ac:dyDescent="0.15">
      <c r="A1268" s="2">
        <v>45885</v>
      </c>
      <c r="B1268" s="3">
        <f t="shared" si="59"/>
        <v>2026</v>
      </c>
      <c r="C1268" t="str">
        <f t="shared" si="57"/>
        <v>2025-2026</v>
      </c>
      <c r="D1268" t="s">
        <v>161</v>
      </c>
      <c r="E1268" t="s">
        <v>100</v>
      </c>
      <c r="F1268" t="str">
        <f t="shared" si="58"/>
        <v>New South Wales</v>
      </c>
      <c r="G1268" t="s">
        <v>10</v>
      </c>
      <c r="H1268">
        <v>2800</v>
      </c>
      <c r="I1268" t="s">
        <v>11</v>
      </c>
      <c r="J1268" t="s">
        <v>130</v>
      </c>
      <c r="K1268" t="s">
        <v>159</v>
      </c>
      <c r="L1268" t="s">
        <v>149</v>
      </c>
      <c r="M1268" s="5">
        <v>781</v>
      </c>
    </row>
    <row r="1269" spans="1:13" x14ac:dyDescent="0.15">
      <c r="A1269" s="2">
        <v>45432</v>
      </c>
      <c r="B1269" s="3">
        <f t="shared" si="59"/>
        <v>2024</v>
      </c>
      <c r="C1269" t="str">
        <f t="shared" si="57"/>
        <v>2023-2024</v>
      </c>
      <c r="D1269" t="s">
        <v>161</v>
      </c>
      <c r="E1269" t="s">
        <v>83</v>
      </c>
      <c r="F1269" t="str">
        <f t="shared" si="58"/>
        <v>Victoria</v>
      </c>
      <c r="G1269" t="s">
        <v>26</v>
      </c>
      <c r="H1269">
        <v>3551</v>
      </c>
      <c r="I1269" t="s">
        <v>11</v>
      </c>
      <c r="J1269" t="s">
        <v>127</v>
      </c>
      <c r="K1269" t="s">
        <v>153</v>
      </c>
      <c r="L1269" t="s">
        <v>143</v>
      </c>
      <c r="M1269" s="5">
        <v>379</v>
      </c>
    </row>
    <row r="1270" spans="1:13" x14ac:dyDescent="0.15">
      <c r="A1270" s="2">
        <v>45342</v>
      </c>
      <c r="B1270" s="3">
        <f t="shared" si="59"/>
        <v>2024</v>
      </c>
      <c r="C1270" t="str">
        <f t="shared" si="57"/>
        <v>2023-2024</v>
      </c>
      <c r="D1270" t="s">
        <v>160</v>
      </c>
      <c r="E1270" t="s">
        <v>79</v>
      </c>
      <c r="F1270" t="str">
        <f t="shared" si="58"/>
        <v>Queensland</v>
      </c>
      <c r="G1270" t="s">
        <v>19</v>
      </c>
      <c r="H1270">
        <v>4680</v>
      </c>
      <c r="I1270" t="s">
        <v>11</v>
      </c>
      <c r="J1270" t="s">
        <v>136</v>
      </c>
      <c r="K1270" t="s">
        <v>150</v>
      </c>
      <c r="L1270" t="s">
        <v>140</v>
      </c>
      <c r="M1270" s="5">
        <v>630</v>
      </c>
    </row>
    <row r="1271" spans="1:13" x14ac:dyDescent="0.15">
      <c r="A1271" s="2">
        <v>45703</v>
      </c>
      <c r="B1271" s="3">
        <f t="shared" si="59"/>
        <v>2025</v>
      </c>
      <c r="C1271" t="str">
        <f t="shared" si="57"/>
        <v>2024-2025</v>
      </c>
      <c r="D1271" t="s">
        <v>160</v>
      </c>
      <c r="E1271" t="s">
        <v>60</v>
      </c>
      <c r="F1271" t="str">
        <f t="shared" si="58"/>
        <v>Queensland</v>
      </c>
      <c r="G1271" t="s">
        <v>19</v>
      </c>
      <c r="H1271">
        <v>4655</v>
      </c>
      <c r="I1271" t="s">
        <v>11</v>
      </c>
      <c r="J1271" t="s">
        <v>136</v>
      </c>
      <c r="K1271" t="s">
        <v>157</v>
      </c>
      <c r="L1271" t="s">
        <v>147</v>
      </c>
      <c r="M1271" s="5">
        <v>142</v>
      </c>
    </row>
    <row r="1272" spans="1:13" x14ac:dyDescent="0.15">
      <c r="A1272" s="2">
        <v>45569</v>
      </c>
      <c r="B1272" s="3">
        <f t="shared" si="59"/>
        <v>2025</v>
      </c>
      <c r="C1272" t="str">
        <f t="shared" si="57"/>
        <v>2024-2025</v>
      </c>
      <c r="D1272" t="s">
        <v>160</v>
      </c>
      <c r="E1272" t="s">
        <v>101</v>
      </c>
      <c r="F1272" t="str">
        <f t="shared" si="58"/>
        <v>Queensland</v>
      </c>
      <c r="G1272" t="s">
        <v>19</v>
      </c>
      <c r="H1272">
        <v>4305</v>
      </c>
      <c r="I1272" t="s">
        <v>11</v>
      </c>
      <c r="J1272" t="s">
        <v>122</v>
      </c>
      <c r="K1272" t="s">
        <v>153</v>
      </c>
      <c r="L1272" t="s">
        <v>143</v>
      </c>
      <c r="M1272" s="5">
        <v>195</v>
      </c>
    </row>
    <row r="1273" spans="1:13" x14ac:dyDescent="0.15">
      <c r="A1273" s="2">
        <v>45398</v>
      </c>
      <c r="B1273" s="3">
        <f t="shared" si="59"/>
        <v>2024</v>
      </c>
      <c r="C1273" t="str">
        <f t="shared" si="57"/>
        <v>2023-2024</v>
      </c>
      <c r="D1273" t="s">
        <v>160</v>
      </c>
      <c r="E1273" t="s">
        <v>31</v>
      </c>
      <c r="F1273" t="str">
        <f t="shared" si="58"/>
        <v>South Australia</v>
      </c>
      <c r="G1273" t="s">
        <v>17</v>
      </c>
      <c r="H1273">
        <v>5082</v>
      </c>
      <c r="I1273" t="s">
        <v>11</v>
      </c>
      <c r="J1273" t="s">
        <v>132</v>
      </c>
      <c r="K1273" t="s">
        <v>157</v>
      </c>
      <c r="L1273" t="s">
        <v>147</v>
      </c>
      <c r="M1273" s="5">
        <v>25</v>
      </c>
    </row>
    <row r="1274" spans="1:13" x14ac:dyDescent="0.15">
      <c r="A1274" s="2">
        <v>45926</v>
      </c>
      <c r="B1274" s="3">
        <f t="shared" si="59"/>
        <v>2026</v>
      </c>
      <c r="C1274" t="str">
        <f t="shared" si="57"/>
        <v>2025-2026</v>
      </c>
      <c r="D1274" t="s">
        <v>161</v>
      </c>
      <c r="E1274" t="s">
        <v>63</v>
      </c>
      <c r="F1274" t="str">
        <f t="shared" si="58"/>
        <v>Queensland</v>
      </c>
      <c r="G1274" t="s">
        <v>19</v>
      </c>
      <c r="H1274">
        <v>4068</v>
      </c>
      <c r="I1274" t="s">
        <v>11</v>
      </c>
      <c r="J1274" t="s">
        <v>129</v>
      </c>
      <c r="K1274" t="s">
        <v>153</v>
      </c>
      <c r="L1274" t="s">
        <v>143</v>
      </c>
      <c r="M1274" s="5">
        <v>409</v>
      </c>
    </row>
    <row r="1275" spans="1:13" x14ac:dyDescent="0.15">
      <c r="A1275" s="2">
        <v>45745</v>
      </c>
      <c r="B1275" s="3">
        <f t="shared" si="59"/>
        <v>2025</v>
      </c>
      <c r="C1275" t="str">
        <f t="shared" si="57"/>
        <v>2024-2025</v>
      </c>
      <c r="D1275" t="s">
        <v>161</v>
      </c>
      <c r="E1275" t="s">
        <v>61</v>
      </c>
      <c r="F1275" t="str">
        <f t="shared" si="58"/>
        <v>Victoria</v>
      </c>
      <c r="G1275" t="s">
        <v>26</v>
      </c>
      <c r="H1275">
        <v>3179</v>
      </c>
      <c r="I1275" t="s">
        <v>11</v>
      </c>
      <c r="J1275" t="s">
        <v>125</v>
      </c>
      <c r="K1275" t="s">
        <v>154</v>
      </c>
      <c r="L1275" t="s">
        <v>144</v>
      </c>
      <c r="M1275" s="5">
        <v>694</v>
      </c>
    </row>
    <row r="1276" spans="1:13" x14ac:dyDescent="0.15">
      <c r="A1276" s="2">
        <v>45331</v>
      </c>
      <c r="B1276" s="3">
        <f t="shared" si="59"/>
        <v>2024</v>
      </c>
      <c r="C1276" t="str">
        <f t="shared" si="57"/>
        <v>2023-2024</v>
      </c>
      <c r="D1276" t="s">
        <v>160</v>
      </c>
      <c r="E1276" t="s">
        <v>62</v>
      </c>
      <c r="F1276" t="str">
        <f t="shared" si="58"/>
        <v>Victoria</v>
      </c>
      <c r="G1276" t="s">
        <v>26</v>
      </c>
      <c r="H1276">
        <v>3690</v>
      </c>
      <c r="I1276" t="s">
        <v>11</v>
      </c>
      <c r="J1276" t="s">
        <v>135</v>
      </c>
      <c r="K1276" t="s">
        <v>157</v>
      </c>
      <c r="L1276" t="s">
        <v>147</v>
      </c>
      <c r="M1276" s="5">
        <v>677</v>
      </c>
    </row>
    <row r="1277" spans="1:13" x14ac:dyDescent="0.15">
      <c r="A1277" s="2">
        <v>45889</v>
      </c>
      <c r="B1277" s="3">
        <f t="shared" si="59"/>
        <v>2026</v>
      </c>
      <c r="C1277" t="str">
        <f t="shared" si="57"/>
        <v>2025-2026</v>
      </c>
      <c r="D1277" t="s">
        <v>160</v>
      </c>
      <c r="E1277" t="s">
        <v>87</v>
      </c>
      <c r="F1277" t="str">
        <f t="shared" si="58"/>
        <v>New South Wales</v>
      </c>
      <c r="G1277" t="s">
        <v>10</v>
      </c>
      <c r="H1277">
        <v>2158</v>
      </c>
      <c r="I1277" t="s">
        <v>11</v>
      </c>
      <c r="J1277" t="s">
        <v>123</v>
      </c>
      <c r="K1277" t="s">
        <v>150</v>
      </c>
      <c r="L1277" t="s">
        <v>140</v>
      </c>
      <c r="M1277" s="5">
        <v>457</v>
      </c>
    </row>
    <row r="1278" spans="1:13" x14ac:dyDescent="0.15">
      <c r="A1278" s="2">
        <v>45585</v>
      </c>
      <c r="B1278" s="3">
        <f t="shared" si="59"/>
        <v>2025</v>
      </c>
      <c r="C1278" t="str">
        <f t="shared" si="57"/>
        <v>2024-2025</v>
      </c>
      <c r="D1278" t="s">
        <v>160</v>
      </c>
      <c r="E1278" t="s">
        <v>108</v>
      </c>
      <c r="F1278" t="str">
        <f t="shared" si="58"/>
        <v>Tasmania</v>
      </c>
      <c r="G1278" t="s">
        <v>43</v>
      </c>
      <c r="H1278">
        <v>7320</v>
      </c>
      <c r="I1278" t="s">
        <v>11</v>
      </c>
      <c r="J1278" t="s">
        <v>128</v>
      </c>
      <c r="K1278" t="s">
        <v>153</v>
      </c>
      <c r="L1278" t="s">
        <v>143</v>
      </c>
      <c r="M1278" s="5">
        <v>232</v>
      </c>
    </row>
    <row r="1279" spans="1:13" x14ac:dyDescent="0.15">
      <c r="A1279" s="2">
        <v>45647</v>
      </c>
      <c r="B1279" s="3">
        <f t="shared" si="59"/>
        <v>2025</v>
      </c>
      <c r="C1279" t="str">
        <f t="shared" si="57"/>
        <v>2024-2025</v>
      </c>
      <c r="D1279" t="s">
        <v>160</v>
      </c>
      <c r="E1279" t="s">
        <v>36</v>
      </c>
      <c r="F1279" t="str">
        <f t="shared" si="58"/>
        <v>New South Wales</v>
      </c>
      <c r="G1279" t="s">
        <v>10</v>
      </c>
      <c r="H1279">
        <v>2539</v>
      </c>
      <c r="I1279" t="s">
        <v>11</v>
      </c>
      <c r="J1279" t="s">
        <v>121</v>
      </c>
      <c r="K1279" t="s">
        <v>153</v>
      </c>
      <c r="L1279" t="s">
        <v>143</v>
      </c>
      <c r="M1279" s="5">
        <v>251</v>
      </c>
    </row>
    <row r="1280" spans="1:13" x14ac:dyDescent="0.15">
      <c r="A1280" s="2">
        <v>45978</v>
      </c>
      <c r="B1280" s="3">
        <f t="shared" si="59"/>
        <v>2026</v>
      </c>
      <c r="C1280" t="str">
        <f t="shared" si="57"/>
        <v>2025-2026</v>
      </c>
      <c r="D1280" t="s">
        <v>160</v>
      </c>
      <c r="E1280" t="s">
        <v>94</v>
      </c>
      <c r="F1280" t="str">
        <f t="shared" si="58"/>
        <v>Queensland</v>
      </c>
      <c r="G1280" t="s">
        <v>19</v>
      </c>
      <c r="H1280">
        <v>4551</v>
      </c>
      <c r="I1280" t="s">
        <v>11</v>
      </c>
      <c r="J1280" t="s">
        <v>134</v>
      </c>
      <c r="K1280" t="s">
        <v>151</v>
      </c>
      <c r="L1280" t="s">
        <v>141</v>
      </c>
      <c r="M1280" s="5">
        <v>267</v>
      </c>
    </row>
    <row r="1281" spans="1:13" x14ac:dyDescent="0.15">
      <c r="A1281" s="2">
        <v>45508</v>
      </c>
      <c r="B1281" s="3">
        <f t="shared" si="59"/>
        <v>2025</v>
      </c>
      <c r="C1281" t="str">
        <f t="shared" si="57"/>
        <v>2024-2025</v>
      </c>
      <c r="D1281" t="s">
        <v>161</v>
      </c>
      <c r="E1281" t="s">
        <v>83</v>
      </c>
      <c r="F1281" t="str">
        <f t="shared" si="58"/>
        <v>Victoria</v>
      </c>
      <c r="G1281" t="s">
        <v>26</v>
      </c>
      <c r="H1281">
        <v>3551</v>
      </c>
      <c r="I1281" t="s">
        <v>11</v>
      </c>
      <c r="J1281" t="s">
        <v>127</v>
      </c>
      <c r="K1281" t="s">
        <v>154</v>
      </c>
      <c r="L1281" t="s">
        <v>144</v>
      </c>
      <c r="M1281" s="5">
        <v>108</v>
      </c>
    </row>
    <row r="1282" spans="1:13" x14ac:dyDescent="0.15">
      <c r="A1282" s="2">
        <v>45649</v>
      </c>
      <c r="B1282" s="3">
        <f t="shared" si="59"/>
        <v>2025</v>
      </c>
      <c r="C1282" t="str">
        <f t="shared" ref="C1282:C1345" si="60">IF(MONTH(A1282) &gt;= 7, YEAR(A1282) &amp; "-" &amp; YEAR(A1282) + 1, YEAR(A1282) - 1 &amp; "-" &amp; YEAR(A1282))</f>
        <v>2024-2025</v>
      </c>
      <c r="D1282" t="s">
        <v>160</v>
      </c>
      <c r="E1282" t="s">
        <v>95</v>
      </c>
      <c r="F1282" t="str">
        <f t="shared" ref="F1282:F1345" si="61">IF(G1282="WA","Western Australia",
IF(G1282="NSW","New South Wales",
IF(G1282="QLD","Queensland",
IF(G1282="VIC","Victoria",
IF(G1282="TAS","Tasmania",
IF(G1282="SA","South Australia",
IF(G1282="NT","Northern Territory",
IF(G1282="ACT","Australian Capital Territory",G1282))))))))</f>
        <v>New South Wales</v>
      </c>
      <c r="G1282" t="s">
        <v>10</v>
      </c>
      <c r="H1282">
        <v>2131</v>
      </c>
      <c r="I1282" t="s">
        <v>11</v>
      </c>
      <c r="J1282" t="s">
        <v>123</v>
      </c>
      <c r="K1282" t="s">
        <v>157</v>
      </c>
      <c r="L1282" t="s">
        <v>147</v>
      </c>
      <c r="M1282" s="5">
        <v>412</v>
      </c>
    </row>
    <row r="1283" spans="1:13" x14ac:dyDescent="0.15">
      <c r="A1283" s="2">
        <v>45788</v>
      </c>
      <c r="B1283" s="3">
        <f t="shared" ref="B1283:B1346" si="62">IF(MONTH(A1283)&gt;=7,YEAR(A1283)+1,YEAR(A1283))</f>
        <v>2025</v>
      </c>
      <c r="C1283" t="str">
        <f t="shared" si="60"/>
        <v>2024-2025</v>
      </c>
      <c r="D1283" t="s">
        <v>160</v>
      </c>
      <c r="E1283" t="s">
        <v>92</v>
      </c>
      <c r="F1283" t="str">
        <f t="shared" si="61"/>
        <v>New South Wales</v>
      </c>
      <c r="G1283" t="s">
        <v>10</v>
      </c>
      <c r="H1283">
        <v>2015</v>
      </c>
      <c r="I1283" t="s">
        <v>11</v>
      </c>
      <c r="J1283" t="s">
        <v>124</v>
      </c>
      <c r="K1283" t="s">
        <v>158</v>
      </c>
      <c r="L1283" t="s">
        <v>148</v>
      </c>
      <c r="M1283" s="5">
        <v>646</v>
      </c>
    </row>
    <row r="1284" spans="1:13" x14ac:dyDescent="0.15">
      <c r="A1284" s="2">
        <v>45611</v>
      </c>
      <c r="B1284" s="3">
        <f t="shared" si="62"/>
        <v>2025</v>
      </c>
      <c r="C1284" t="str">
        <f t="shared" si="60"/>
        <v>2024-2025</v>
      </c>
      <c r="D1284" t="s">
        <v>160</v>
      </c>
      <c r="E1284" t="s">
        <v>95</v>
      </c>
      <c r="F1284" t="str">
        <f t="shared" si="61"/>
        <v>New South Wales</v>
      </c>
      <c r="G1284" t="s">
        <v>10</v>
      </c>
      <c r="H1284">
        <v>2131</v>
      </c>
      <c r="I1284" t="s">
        <v>11</v>
      </c>
      <c r="J1284" t="s">
        <v>123</v>
      </c>
      <c r="K1284" t="s">
        <v>156</v>
      </c>
      <c r="L1284" t="s">
        <v>146</v>
      </c>
      <c r="M1284" s="5">
        <v>726</v>
      </c>
    </row>
    <row r="1285" spans="1:13" x14ac:dyDescent="0.15">
      <c r="A1285" s="2">
        <v>45697</v>
      </c>
      <c r="B1285" s="3">
        <f t="shared" si="62"/>
        <v>2025</v>
      </c>
      <c r="C1285" t="str">
        <f t="shared" si="60"/>
        <v>2024-2025</v>
      </c>
      <c r="D1285" t="s">
        <v>160</v>
      </c>
      <c r="E1285" t="s">
        <v>57</v>
      </c>
      <c r="F1285" t="str">
        <f t="shared" si="61"/>
        <v>New South Wales</v>
      </c>
      <c r="G1285" t="s">
        <v>10</v>
      </c>
      <c r="H1285">
        <v>2064</v>
      </c>
      <c r="I1285" t="s">
        <v>11</v>
      </c>
      <c r="J1285" t="s">
        <v>124</v>
      </c>
      <c r="K1285" t="s">
        <v>150</v>
      </c>
      <c r="L1285" t="s">
        <v>140</v>
      </c>
      <c r="M1285" s="5">
        <v>432</v>
      </c>
    </row>
    <row r="1286" spans="1:13" x14ac:dyDescent="0.15">
      <c r="A1286" s="2">
        <v>45342</v>
      </c>
      <c r="B1286" s="3">
        <f t="shared" si="62"/>
        <v>2024</v>
      </c>
      <c r="C1286" t="str">
        <f t="shared" si="60"/>
        <v>2023-2024</v>
      </c>
      <c r="D1286" t="s">
        <v>160</v>
      </c>
      <c r="E1286" t="s">
        <v>39</v>
      </c>
      <c r="F1286" t="str">
        <f t="shared" si="61"/>
        <v>New South Wales</v>
      </c>
      <c r="G1286" t="s">
        <v>10</v>
      </c>
      <c r="H1286">
        <v>2541</v>
      </c>
      <c r="I1286" t="s">
        <v>11</v>
      </c>
      <c r="J1286" t="s">
        <v>121</v>
      </c>
      <c r="K1286" t="s">
        <v>156</v>
      </c>
      <c r="L1286" t="s">
        <v>146</v>
      </c>
      <c r="M1286" s="5">
        <v>87</v>
      </c>
    </row>
    <row r="1287" spans="1:13" x14ac:dyDescent="0.15">
      <c r="A1287" s="2">
        <v>45517</v>
      </c>
      <c r="B1287" s="3">
        <f t="shared" si="62"/>
        <v>2025</v>
      </c>
      <c r="C1287" t="str">
        <f t="shared" si="60"/>
        <v>2024-2025</v>
      </c>
      <c r="D1287" t="s">
        <v>161</v>
      </c>
      <c r="E1287" t="s">
        <v>9</v>
      </c>
      <c r="F1287" t="str">
        <f t="shared" si="61"/>
        <v>New South Wales</v>
      </c>
      <c r="G1287" t="s">
        <v>10</v>
      </c>
      <c r="H1287">
        <v>2067</v>
      </c>
      <c r="I1287" t="s">
        <v>11</v>
      </c>
      <c r="J1287" t="s">
        <v>124</v>
      </c>
      <c r="K1287" t="s">
        <v>155</v>
      </c>
      <c r="L1287" t="s">
        <v>145</v>
      </c>
      <c r="M1287" s="5">
        <v>400</v>
      </c>
    </row>
    <row r="1288" spans="1:13" x14ac:dyDescent="0.15">
      <c r="A1288" s="2">
        <v>45326</v>
      </c>
      <c r="B1288" s="3">
        <f t="shared" si="62"/>
        <v>2024</v>
      </c>
      <c r="C1288" t="str">
        <f t="shared" si="60"/>
        <v>2023-2024</v>
      </c>
      <c r="D1288" t="s">
        <v>160</v>
      </c>
      <c r="E1288" t="s">
        <v>94</v>
      </c>
      <c r="F1288" t="str">
        <f t="shared" si="61"/>
        <v>Queensland</v>
      </c>
      <c r="G1288" t="s">
        <v>19</v>
      </c>
      <c r="H1288">
        <v>4551</v>
      </c>
      <c r="I1288" t="s">
        <v>11</v>
      </c>
      <c r="J1288" t="s">
        <v>134</v>
      </c>
      <c r="K1288" t="s">
        <v>153</v>
      </c>
      <c r="L1288" t="s">
        <v>143</v>
      </c>
      <c r="M1288" s="5">
        <v>684</v>
      </c>
    </row>
    <row r="1289" spans="1:13" x14ac:dyDescent="0.15">
      <c r="A1289" s="2">
        <v>45663</v>
      </c>
      <c r="B1289" s="3">
        <f t="shared" si="62"/>
        <v>2025</v>
      </c>
      <c r="C1289" t="str">
        <f t="shared" si="60"/>
        <v>2024-2025</v>
      </c>
      <c r="D1289" t="s">
        <v>161</v>
      </c>
      <c r="E1289" t="s">
        <v>104</v>
      </c>
      <c r="F1289" t="str">
        <f t="shared" si="61"/>
        <v>Victoria</v>
      </c>
      <c r="G1289" t="s">
        <v>26</v>
      </c>
      <c r="H1289">
        <v>3175</v>
      </c>
      <c r="I1289" t="s">
        <v>11</v>
      </c>
      <c r="J1289" t="s">
        <v>125</v>
      </c>
      <c r="K1289" t="s">
        <v>157</v>
      </c>
      <c r="L1289" t="s">
        <v>147</v>
      </c>
      <c r="M1289" s="5">
        <v>715</v>
      </c>
    </row>
    <row r="1290" spans="1:13" x14ac:dyDescent="0.15">
      <c r="A1290" s="2">
        <v>45361</v>
      </c>
      <c r="B1290" s="3">
        <f t="shared" si="62"/>
        <v>2024</v>
      </c>
      <c r="C1290" t="str">
        <f t="shared" si="60"/>
        <v>2023-2024</v>
      </c>
      <c r="D1290" t="s">
        <v>160</v>
      </c>
      <c r="E1290" t="s">
        <v>79</v>
      </c>
      <c r="F1290" t="str">
        <f t="shared" si="61"/>
        <v>Queensland</v>
      </c>
      <c r="G1290" t="s">
        <v>19</v>
      </c>
      <c r="H1290">
        <v>4680</v>
      </c>
      <c r="I1290" t="s">
        <v>11</v>
      </c>
      <c r="J1290" t="s">
        <v>136</v>
      </c>
      <c r="K1290" t="s">
        <v>152</v>
      </c>
      <c r="L1290" t="s">
        <v>142</v>
      </c>
      <c r="M1290" s="5">
        <v>168</v>
      </c>
    </row>
    <row r="1291" spans="1:13" x14ac:dyDescent="0.15">
      <c r="A1291" s="2">
        <v>45841</v>
      </c>
      <c r="B1291" s="3">
        <f t="shared" si="62"/>
        <v>2026</v>
      </c>
      <c r="C1291" t="str">
        <f t="shared" si="60"/>
        <v>2025-2026</v>
      </c>
      <c r="D1291" t="s">
        <v>160</v>
      </c>
      <c r="E1291" t="s">
        <v>9</v>
      </c>
      <c r="F1291" t="str">
        <f t="shared" si="61"/>
        <v>New South Wales</v>
      </c>
      <c r="G1291" t="s">
        <v>10</v>
      </c>
      <c r="H1291">
        <v>2067</v>
      </c>
      <c r="I1291" t="s">
        <v>11</v>
      </c>
      <c r="J1291" t="s">
        <v>124</v>
      </c>
      <c r="K1291" t="s">
        <v>154</v>
      </c>
      <c r="L1291" t="s">
        <v>144</v>
      </c>
      <c r="M1291" s="5">
        <v>347</v>
      </c>
    </row>
    <row r="1292" spans="1:13" x14ac:dyDescent="0.15">
      <c r="A1292" s="2">
        <v>45329</v>
      </c>
      <c r="B1292" s="3">
        <f t="shared" si="62"/>
        <v>2024</v>
      </c>
      <c r="C1292" t="str">
        <f t="shared" si="60"/>
        <v>2023-2024</v>
      </c>
      <c r="D1292" t="s">
        <v>160</v>
      </c>
      <c r="E1292" t="s">
        <v>93</v>
      </c>
      <c r="F1292" t="str">
        <f t="shared" si="61"/>
        <v>Victoria</v>
      </c>
      <c r="G1292" t="s">
        <v>26</v>
      </c>
      <c r="H1292">
        <v>3400</v>
      </c>
      <c r="I1292" t="s">
        <v>11</v>
      </c>
      <c r="J1292" t="s">
        <v>127</v>
      </c>
      <c r="K1292" t="s">
        <v>154</v>
      </c>
      <c r="L1292" t="s">
        <v>144</v>
      </c>
      <c r="M1292" s="5">
        <v>653</v>
      </c>
    </row>
    <row r="1293" spans="1:13" x14ac:dyDescent="0.15">
      <c r="A1293" s="2">
        <v>45771</v>
      </c>
      <c r="B1293" s="3">
        <f t="shared" si="62"/>
        <v>2025</v>
      </c>
      <c r="C1293" t="str">
        <f t="shared" si="60"/>
        <v>2024-2025</v>
      </c>
      <c r="D1293" t="s">
        <v>160</v>
      </c>
      <c r="E1293" t="s">
        <v>57</v>
      </c>
      <c r="F1293" t="str">
        <f t="shared" si="61"/>
        <v>New South Wales</v>
      </c>
      <c r="G1293" t="s">
        <v>10</v>
      </c>
      <c r="H1293">
        <v>2064</v>
      </c>
      <c r="I1293" t="s">
        <v>11</v>
      </c>
      <c r="J1293" t="s">
        <v>124</v>
      </c>
      <c r="K1293" t="s">
        <v>157</v>
      </c>
      <c r="L1293" t="s">
        <v>147</v>
      </c>
      <c r="M1293" s="5">
        <v>623</v>
      </c>
    </row>
    <row r="1294" spans="1:13" x14ac:dyDescent="0.15">
      <c r="A1294" s="2">
        <v>45732</v>
      </c>
      <c r="B1294" s="3">
        <f t="shared" si="62"/>
        <v>2025</v>
      </c>
      <c r="C1294" t="str">
        <f t="shared" si="60"/>
        <v>2024-2025</v>
      </c>
      <c r="D1294" t="s">
        <v>160</v>
      </c>
      <c r="E1294" t="s">
        <v>76</v>
      </c>
      <c r="F1294" t="str">
        <f t="shared" si="61"/>
        <v>Queensland</v>
      </c>
      <c r="G1294" t="s">
        <v>19</v>
      </c>
      <c r="H1294">
        <v>4220</v>
      </c>
      <c r="I1294" t="s">
        <v>11</v>
      </c>
      <c r="J1294" t="s">
        <v>122</v>
      </c>
      <c r="K1294" t="s">
        <v>150</v>
      </c>
      <c r="L1294" t="s">
        <v>140</v>
      </c>
      <c r="M1294" s="5">
        <v>727</v>
      </c>
    </row>
    <row r="1295" spans="1:13" x14ac:dyDescent="0.15">
      <c r="A1295" s="2">
        <v>45769</v>
      </c>
      <c r="B1295" s="3">
        <f t="shared" si="62"/>
        <v>2025</v>
      </c>
      <c r="C1295" t="str">
        <f t="shared" si="60"/>
        <v>2024-2025</v>
      </c>
      <c r="D1295" t="s">
        <v>161</v>
      </c>
      <c r="E1295" t="s">
        <v>84</v>
      </c>
      <c r="F1295" t="str">
        <f t="shared" si="61"/>
        <v>Western Australia</v>
      </c>
      <c r="G1295" t="s">
        <v>28</v>
      </c>
      <c r="H1295">
        <v>6280</v>
      </c>
      <c r="I1295" t="s">
        <v>11</v>
      </c>
      <c r="J1295" t="s">
        <v>133</v>
      </c>
      <c r="K1295" t="s">
        <v>150</v>
      </c>
      <c r="L1295" t="s">
        <v>140</v>
      </c>
      <c r="M1295" s="5">
        <v>480</v>
      </c>
    </row>
    <row r="1296" spans="1:13" x14ac:dyDescent="0.15">
      <c r="A1296" s="2">
        <v>45547</v>
      </c>
      <c r="B1296" s="3">
        <f t="shared" si="62"/>
        <v>2025</v>
      </c>
      <c r="C1296" t="str">
        <f t="shared" si="60"/>
        <v>2024-2025</v>
      </c>
      <c r="D1296" t="s">
        <v>160</v>
      </c>
      <c r="E1296" t="s">
        <v>94</v>
      </c>
      <c r="F1296" t="str">
        <f t="shared" si="61"/>
        <v>Queensland</v>
      </c>
      <c r="G1296" t="s">
        <v>19</v>
      </c>
      <c r="H1296">
        <v>4551</v>
      </c>
      <c r="I1296" t="s">
        <v>11</v>
      </c>
      <c r="J1296" t="s">
        <v>134</v>
      </c>
      <c r="K1296" t="s">
        <v>150</v>
      </c>
      <c r="L1296" t="s">
        <v>140</v>
      </c>
      <c r="M1296" s="5">
        <v>527</v>
      </c>
    </row>
    <row r="1297" spans="1:13" x14ac:dyDescent="0.15">
      <c r="A1297" s="2">
        <v>45742</v>
      </c>
      <c r="B1297" s="3">
        <f t="shared" si="62"/>
        <v>2025</v>
      </c>
      <c r="C1297" t="str">
        <f t="shared" si="60"/>
        <v>2024-2025</v>
      </c>
      <c r="D1297" t="s">
        <v>160</v>
      </c>
      <c r="E1297" t="s">
        <v>87</v>
      </c>
      <c r="F1297" t="str">
        <f t="shared" si="61"/>
        <v>New South Wales</v>
      </c>
      <c r="G1297" t="s">
        <v>10</v>
      </c>
      <c r="H1297">
        <v>2158</v>
      </c>
      <c r="I1297" t="s">
        <v>11</v>
      </c>
      <c r="J1297" t="s">
        <v>123</v>
      </c>
      <c r="K1297" t="s">
        <v>159</v>
      </c>
      <c r="L1297" t="s">
        <v>149</v>
      </c>
      <c r="M1297" s="5">
        <v>84</v>
      </c>
    </row>
    <row r="1298" spans="1:13" x14ac:dyDescent="0.15">
      <c r="A1298" s="2">
        <v>45879</v>
      </c>
      <c r="B1298" s="3">
        <f t="shared" si="62"/>
        <v>2026</v>
      </c>
      <c r="C1298" t="str">
        <f t="shared" si="60"/>
        <v>2025-2026</v>
      </c>
      <c r="D1298" t="s">
        <v>161</v>
      </c>
      <c r="E1298" t="s">
        <v>83</v>
      </c>
      <c r="F1298" t="str">
        <f t="shared" si="61"/>
        <v>Victoria</v>
      </c>
      <c r="G1298" t="s">
        <v>26</v>
      </c>
      <c r="H1298">
        <v>3551</v>
      </c>
      <c r="I1298" t="s">
        <v>11</v>
      </c>
      <c r="J1298" t="s">
        <v>127</v>
      </c>
      <c r="K1298" t="s">
        <v>150</v>
      </c>
      <c r="L1298" t="s">
        <v>140</v>
      </c>
      <c r="M1298" s="5">
        <v>756</v>
      </c>
    </row>
    <row r="1299" spans="1:13" x14ac:dyDescent="0.15">
      <c r="A1299" s="2">
        <v>46021</v>
      </c>
      <c r="B1299" s="3">
        <f t="shared" si="62"/>
        <v>2026</v>
      </c>
      <c r="C1299" t="str">
        <f t="shared" si="60"/>
        <v>2025-2026</v>
      </c>
      <c r="D1299" t="s">
        <v>160</v>
      </c>
      <c r="E1299" t="s">
        <v>38</v>
      </c>
      <c r="F1299" t="str">
        <f t="shared" si="61"/>
        <v>Victoria</v>
      </c>
      <c r="G1299" t="s">
        <v>26</v>
      </c>
      <c r="H1299">
        <v>3199</v>
      </c>
      <c r="I1299" t="s">
        <v>11</v>
      </c>
      <c r="J1299" t="s">
        <v>125</v>
      </c>
      <c r="K1299" t="s">
        <v>150</v>
      </c>
      <c r="L1299" t="s">
        <v>140</v>
      </c>
      <c r="M1299" s="5">
        <v>691</v>
      </c>
    </row>
    <row r="1300" spans="1:13" x14ac:dyDescent="0.15">
      <c r="A1300" s="2">
        <v>45751</v>
      </c>
      <c r="B1300" s="3">
        <f t="shared" si="62"/>
        <v>2025</v>
      </c>
      <c r="C1300" t="str">
        <f t="shared" si="60"/>
        <v>2024-2025</v>
      </c>
      <c r="D1300" t="s">
        <v>161</v>
      </c>
      <c r="E1300" t="s">
        <v>110</v>
      </c>
      <c r="F1300" t="str">
        <f t="shared" si="61"/>
        <v>Australian Capital Territory</v>
      </c>
      <c r="G1300" t="s">
        <v>51</v>
      </c>
      <c r="H1300">
        <v>2609</v>
      </c>
      <c r="I1300" t="s">
        <v>11</v>
      </c>
      <c r="J1300" t="s">
        <v>121</v>
      </c>
      <c r="K1300" t="s">
        <v>150</v>
      </c>
      <c r="L1300" t="s">
        <v>140</v>
      </c>
      <c r="M1300" s="5">
        <v>389</v>
      </c>
    </row>
    <row r="1301" spans="1:13" x14ac:dyDescent="0.15">
      <c r="A1301" s="2">
        <v>45756</v>
      </c>
      <c r="B1301" s="3">
        <f t="shared" si="62"/>
        <v>2025</v>
      </c>
      <c r="C1301" t="str">
        <f t="shared" si="60"/>
        <v>2024-2025</v>
      </c>
      <c r="D1301" t="s">
        <v>160</v>
      </c>
      <c r="E1301" t="s">
        <v>79</v>
      </c>
      <c r="F1301" t="str">
        <f t="shared" si="61"/>
        <v>Queensland</v>
      </c>
      <c r="G1301" t="s">
        <v>19</v>
      </c>
      <c r="H1301">
        <v>4680</v>
      </c>
      <c r="I1301" t="s">
        <v>11</v>
      </c>
      <c r="J1301" t="s">
        <v>136</v>
      </c>
      <c r="K1301" t="s">
        <v>150</v>
      </c>
      <c r="L1301" t="s">
        <v>140</v>
      </c>
      <c r="M1301" s="5">
        <v>676</v>
      </c>
    </row>
    <row r="1302" spans="1:13" x14ac:dyDescent="0.15">
      <c r="A1302" s="2">
        <v>45849</v>
      </c>
      <c r="B1302" s="3">
        <f t="shared" si="62"/>
        <v>2026</v>
      </c>
      <c r="C1302" t="str">
        <f t="shared" si="60"/>
        <v>2025-2026</v>
      </c>
      <c r="D1302" t="s">
        <v>161</v>
      </c>
      <c r="E1302" t="s">
        <v>63</v>
      </c>
      <c r="F1302" t="str">
        <f t="shared" si="61"/>
        <v>Queensland</v>
      </c>
      <c r="G1302" t="s">
        <v>19</v>
      </c>
      <c r="H1302">
        <v>4068</v>
      </c>
      <c r="I1302" t="s">
        <v>11</v>
      </c>
      <c r="J1302" t="s">
        <v>129</v>
      </c>
      <c r="K1302" t="s">
        <v>150</v>
      </c>
      <c r="L1302" t="s">
        <v>140</v>
      </c>
      <c r="M1302" s="5">
        <v>729</v>
      </c>
    </row>
    <row r="1303" spans="1:13" x14ac:dyDescent="0.15">
      <c r="A1303" s="2">
        <v>45336</v>
      </c>
      <c r="B1303" s="3">
        <f t="shared" si="62"/>
        <v>2024</v>
      </c>
      <c r="C1303" t="str">
        <f t="shared" si="60"/>
        <v>2023-2024</v>
      </c>
      <c r="D1303" t="s">
        <v>160</v>
      </c>
      <c r="E1303" t="s">
        <v>101</v>
      </c>
      <c r="F1303" t="str">
        <f t="shared" si="61"/>
        <v>Queensland</v>
      </c>
      <c r="G1303" t="s">
        <v>19</v>
      </c>
      <c r="H1303">
        <v>4305</v>
      </c>
      <c r="I1303" t="s">
        <v>11</v>
      </c>
      <c r="J1303" t="s">
        <v>122</v>
      </c>
      <c r="K1303" t="s">
        <v>150</v>
      </c>
      <c r="L1303" t="s">
        <v>140</v>
      </c>
      <c r="M1303" s="5">
        <v>69</v>
      </c>
    </row>
    <row r="1304" spans="1:13" x14ac:dyDescent="0.15">
      <c r="A1304" s="2">
        <v>45943</v>
      </c>
      <c r="B1304" s="3">
        <f t="shared" si="62"/>
        <v>2026</v>
      </c>
      <c r="C1304" t="str">
        <f t="shared" si="60"/>
        <v>2025-2026</v>
      </c>
      <c r="D1304" t="s">
        <v>160</v>
      </c>
      <c r="E1304" t="s">
        <v>101</v>
      </c>
      <c r="F1304" t="str">
        <f t="shared" si="61"/>
        <v>Queensland</v>
      </c>
      <c r="G1304" t="s">
        <v>19</v>
      </c>
      <c r="H1304">
        <v>4305</v>
      </c>
      <c r="I1304" t="s">
        <v>11</v>
      </c>
      <c r="J1304" t="s">
        <v>122</v>
      </c>
      <c r="K1304" t="s">
        <v>154</v>
      </c>
      <c r="L1304" t="s">
        <v>144</v>
      </c>
      <c r="M1304" s="5">
        <v>148</v>
      </c>
    </row>
    <row r="1305" spans="1:13" x14ac:dyDescent="0.15">
      <c r="A1305" s="2">
        <v>45771</v>
      </c>
      <c r="B1305" s="3">
        <f t="shared" si="62"/>
        <v>2025</v>
      </c>
      <c r="C1305" t="str">
        <f t="shared" si="60"/>
        <v>2024-2025</v>
      </c>
      <c r="D1305" t="s">
        <v>161</v>
      </c>
      <c r="E1305" t="s">
        <v>55</v>
      </c>
      <c r="F1305" t="str">
        <f t="shared" si="61"/>
        <v>Queensland</v>
      </c>
      <c r="G1305" t="s">
        <v>19</v>
      </c>
      <c r="H1305">
        <v>4740</v>
      </c>
      <c r="I1305" t="s">
        <v>11</v>
      </c>
      <c r="J1305" t="s">
        <v>136</v>
      </c>
      <c r="K1305" t="s">
        <v>150</v>
      </c>
      <c r="L1305" t="s">
        <v>140</v>
      </c>
      <c r="M1305" s="5">
        <v>295</v>
      </c>
    </row>
    <row r="1306" spans="1:13" x14ac:dyDescent="0.15">
      <c r="A1306" s="2">
        <v>45515</v>
      </c>
      <c r="B1306" s="3">
        <f t="shared" si="62"/>
        <v>2025</v>
      </c>
      <c r="C1306" t="str">
        <f t="shared" si="60"/>
        <v>2024-2025</v>
      </c>
      <c r="D1306" t="s">
        <v>160</v>
      </c>
      <c r="E1306" t="s">
        <v>20</v>
      </c>
      <c r="F1306" t="str">
        <f t="shared" si="61"/>
        <v>South Australia</v>
      </c>
      <c r="G1306" t="s">
        <v>17</v>
      </c>
      <c r="H1306">
        <v>5607</v>
      </c>
      <c r="I1306" t="s">
        <v>11</v>
      </c>
      <c r="J1306" t="s">
        <v>137</v>
      </c>
      <c r="K1306" t="s">
        <v>150</v>
      </c>
      <c r="L1306" t="s">
        <v>140</v>
      </c>
      <c r="M1306" s="5">
        <v>483</v>
      </c>
    </row>
    <row r="1307" spans="1:13" x14ac:dyDescent="0.15">
      <c r="A1307" s="2">
        <v>45647</v>
      </c>
      <c r="B1307" s="3">
        <f t="shared" si="62"/>
        <v>2025</v>
      </c>
      <c r="C1307" t="str">
        <f t="shared" si="60"/>
        <v>2024-2025</v>
      </c>
      <c r="D1307" t="s">
        <v>161</v>
      </c>
      <c r="E1307" t="s">
        <v>68</v>
      </c>
      <c r="F1307" t="str">
        <f t="shared" si="61"/>
        <v>Victoria</v>
      </c>
      <c r="G1307" t="s">
        <v>26</v>
      </c>
      <c r="H1307">
        <v>3429</v>
      </c>
      <c r="I1307" t="s">
        <v>11</v>
      </c>
      <c r="J1307" t="s">
        <v>127</v>
      </c>
      <c r="K1307" t="s">
        <v>150</v>
      </c>
      <c r="L1307" t="s">
        <v>140</v>
      </c>
      <c r="M1307" s="5">
        <v>157</v>
      </c>
    </row>
    <row r="1308" spans="1:13" x14ac:dyDescent="0.15">
      <c r="A1308" s="2">
        <v>45552</v>
      </c>
      <c r="B1308" s="3">
        <f t="shared" si="62"/>
        <v>2025</v>
      </c>
      <c r="C1308" t="str">
        <f t="shared" si="60"/>
        <v>2024-2025</v>
      </c>
      <c r="D1308" t="s">
        <v>160</v>
      </c>
      <c r="E1308" t="s">
        <v>80</v>
      </c>
      <c r="F1308" t="str">
        <f t="shared" si="61"/>
        <v>New South Wales</v>
      </c>
      <c r="G1308" t="s">
        <v>10</v>
      </c>
      <c r="H1308">
        <v>2120</v>
      </c>
      <c r="I1308" t="s">
        <v>11</v>
      </c>
      <c r="J1308" t="s">
        <v>123</v>
      </c>
      <c r="K1308" t="s">
        <v>150</v>
      </c>
      <c r="L1308" t="s">
        <v>140</v>
      </c>
      <c r="M1308" s="5">
        <v>24</v>
      </c>
    </row>
    <row r="1309" spans="1:13" x14ac:dyDescent="0.15">
      <c r="A1309" s="2">
        <v>45323</v>
      </c>
      <c r="B1309" s="3">
        <f t="shared" si="62"/>
        <v>2024</v>
      </c>
      <c r="C1309" t="str">
        <f t="shared" si="60"/>
        <v>2023-2024</v>
      </c>
      <c r="D1309" t="s">
        <v>160</v>
      </c>
      <c r="E1309" t="s">
        <v>36</v>
      </c>
      <c r="F1309" t="str">
        <f t="shared" si="61"/>
        <v>New South Wales</v>
      </c>
      <c r="G1309" t="s">
        <v>10</v>
      </c>
      <c r="H1309">
        <v>2539</v>
      </c>
      <c r="I1309" t="s">
        <v>11</v>
      </c>
      <c r="J1309" t="s">
        <v>121</v>
      </c>
      <c r="K1309" t="s">
        <v>150</v>
      </c>
      <c r="L1309" t="s">
        <v>140</v>
      </c>
      <c r="M1309" s="5">
        <v>148</v>
      </c>
    </row>
    <row r="1310" spans="1:13" x14ac:dyDescent="0.15">
      <c r="A1310" s="2">
        <v>45442</v>
      </c>
      <c r="B1310" s="3">
        <f t="shared" si="62"/>
        <v>2024</v>
      </c>
      <c r="C1310" t="str">
        <f t="shared" si="60"/>
        <v>2023-2024</v>
      </c>
      <c r="D1310" t="s">
        <v>160</v>
      </c>
      <c r="E1310" t="s">
        <v>59</v>
      </c>
      <c r="F1310" t="str">
        <f t="shared" si="61"/>
        <v>South Australia</v>
      </c>
      <c r="G1310" t="s">
        <v>17</v>
      </c>
      <c r="H1310">
        <v>5011</v>
      </c>
      <c r="I1310" t="s">
        <v>11</v>
      </c>
      <c r="J1310" t="s">
        <v>132</v>
      </c>
      <c r="K1310" t="s">
        <v>156</v>
      </c>
      <c r="L1310" t="s">
        <v>146</v>
      </c>
      <c r="M1310" s="5">
        <v>463</v>
      </c>
    </row>
    <row r="1311" spans="1:13" x14ac:dyDescent="0.15">
      <c r="A1311" s="2">
        <v>45479</v>
      </c>
      <c r="B1311" s="3">
        <f t="shared" si="62"/>
        <v>2025</v>
      </c>
      <c r="C1311" t="str">
        <f t="shared" si="60"/>
        <v>2024-2025</v>
      </c>
      <c r="D1311" t="s">
        <v>160</v>
      </c>
      <c r="E1311" t="s">
        <v>59</v>
      </c>
      <c r="F1311" t="str">
        <f t="shared" si="61"/>
        <v>South Australia</v>
      </c>
      <c r="G1311" t="s">
        <v>17</v>
      </c>
      <c r="H1311">
        <v>5011</v>
      </c>
      <c r="I1311" t="s">
        <v>11</v>
      </c>
      <c r="J1311" t="s">
        <v>132</v>
      </c>
      <c r="K1311" t="s">
        <v>150</v>
      </c>
      <c r="L1311" t="s">
        <v>140</v>
      </c>
      <c r="M1311" s="5">
        <v>345</v>
      </c>
    </row>
    <row r="1312" spans="1:13" x14ac:dyDescent="0.15">
      <c r="A1312" s="2">
        <v>45679</v>
      </c>
      <c r="B1312" s="3">
        <f t="shared" si="62"/>
        <v>2025</v>
      </c>
      <c r="C1312" t="str">
        <f t="shared" si="60"/>
        <v>2024-2025</v>
      </c>
      <c r="D1312" t="s">
        <v>160</v>
      </c>
      <c r="E1312" t="s">
        <v>31</v>
      </c>
      <c r="F1312" t="str">
        <f t="shared" si="61"/>
        <v>South Australia</v>
      </c>
      <c r="G1312" t="s">
        <v>17</v>
      </c>
      <c r="H1312">
        <v>5082</v>
      </c>
      <c r="I1312" t="s">
        <v>11</v>
      </c>
      <c r="J1312" t="s">
        <v>132</v>
      </c>
      <c r="K1312" t="s">
        <v>153</v>
      </c>
      <c r="L1312" t="s">
        <v>143</v>
      </c>
      <c r="M1312" s="5">
        <v>661</v>
      </c>
    </row>
    <row r="1313" spans="1:13" x14ac:dyDescent="0.15">
      <c r="A1313" s="2">
        <v>45368</v>
      </c>
      <c r="B1313" s="3">
        <f t="shared" si="62"/>
        <v>2024</v>
      </c>
      <c r="C1313" t="str">
        <f t="shared" si="60"/>
        <v>2023-2024</v>
      </c>
      <c r="D1313" t="s">
        <v>160</v>
      </c>
      <c r="E1313" t="s">
        <v>47</v>
      </c>
      <c r="F1313" t="str">
        <f t="shared" si="61"/>
        <v>Victoria</v>
      </c>
      <c r="G1313" t="s">
        <v>26</v>
      </c>
      <c r="H1313">
        <v>3630</v>
      </c>
      <c r="I1313" t="s">
        <v>11</v>
      </c>
      <c r="J1313" t="s">
        <v>135</v>
      </c>
      <c r="K1313" t="s">
        <v>157</v>
      </c>
      <c r="L1313" t="s">
        <v>147</v>
      </c>
      <c r="M1313" s="5">
        <v>626</v>
      </c>
    </row>
    <row r="1314" spans="1:13" x14ac:dyDescent="0.15">
      <c r="A1314" s="2">
        <v>45542</v>
      </c>
      <c r="B1314" s="3">
        <f t="shared" si="62"/>
        <v>2025</v>
      </c>
      <c r="C1314" t="str">
        <f t="shared" si="60"/>
        <v>2024-2025</v>
      </c>
      <c r="D1314" t="s">
        <v>160</v>
      </c>
      <c r="E1314" t="s">
        <v>52</v>
      </c>
      <c r="F1314" t="str">
        <f t="shared" si="61"/>
        <v>New South Wales</v>
      </c>
      <c r="G1314" t="s">
        <v>10</v>
      </c>
      <c r="H1314">
        <v>2485</v>
      </c>
      <c r="I1314" t="s">
        <v>11</v>
      </c>
      <c r="J1314" t="s">
        <v>120</v>
      </c>
      <c r="K1314" t="s">
        <v>157</v>
      </c>
      <c r="L1314" t="s">
        <v>147</v>
      </c>
      <c r="M1314" s="5">
        <v>437</v>
      </c>
    </row>
    <row r="1315" spans="1:13" x14ac:dyDescent="0.15">
      <c r="A1315" s="2">
        <v>46009</v>
      </c>
      <c r="B1315" s="3">
        <f t="shared" si="62"/>
        <v>2026</v>
      </c>
      <c r="C1315" t="str">
        <f t="shared" si="60"/>
        <v>2025-2026</v>
      </c>
      <c r="D1315" t="s">
        <v>161</v>
      </c>
      <c r="E1315" t="s">
        <v>89</v>
      </c>
      <c r="F1315" t="str">
        <f t="shared" si="61"/>
        <v>Queensland</v>
      </c>
      <c r="G1315" t="s">
        <v>19</v>
      </c>
      <c r="H1315">
        <v>4700</v>
      </c>
      <c r="I1315" t="s">
        <v>11</v>
      </c>
      <c r="J1315" t="s">
        <v>136</v>
      </c>
      <c r="K1315" t="s">
        <v>154</v>
      </c>
      <c r="L1315" t="s">
        <v>144</v>
      </c>
      <c r="M1315" s="5">
        <v>323</v>
      </c>
    </row>
    <row r="1316" spans="1:13" x14ac:dyDescent="0.15">
      <c r="A1316" s="2">
        <v>45806</v>
      </c>
      <c r="B1316" s="3">
        <f t="shared" si="62"/>
        <v>2025</v>
      </c>
      <c r="C1316" t="str">
        <f t="shared" si="60"/>
        <v>2024-2025</v>
      </c>
      <c r="D1316" t="s">
        <v>160</v>
      </c>
      <c r="E1316" t="s">
        <v>21</v>
      </c>
      <c r="F1316" t="str">
        <f t="shared" si="61"/>
        <v>South Australia</v>
      </c>
      <c r="G1316" t="s">
        <v>17</v>
      </c>
      <c r="H1316">
        <v>5343</v>
      </c>
      <c r="I1316" t="s">
        <v>11</v>
      </c>
      <c r="J1316" t="s">
        <v>137</v>
      </c>
      <c r="K1316" t="s">
        <v>153</v>
      </c>
      <c r="L1316" t="s">
        <v>143</v>
      </c>
      <c r="M1316" s="5">
        <v>606</v>
      </c>
    </row>
    <row r="1317" spans="1:13" x14ac:dyDescent="0.15">
      <c r="A1317" s="2">
        <v>45764</v>
      </c>
      <c r="B1317" s="3">
        <f t="shared" si="62"/>
        <v>2025</v>
      </c>
      <c r="C1317" t="str">
        <f t="shared" si="60"/>
        <v>2024-2025</v>
      </c>
      <c r="D1317" t="s">
        <v>161</v>
      </c>
      <c r="E1317" t="s">
        <v>85</v>
      </c>
      <c r="F1317" t="str">
        <f t="shared" si="61"/>
        <v>Western Australia</v>
      </c>
      <c r="G1317" t="s">
        <v>28</v>
      </c>
      <c r="H1317">
        <v>6725</v>
      </c>
      <c r="I1317" t="s">
        <v>11</v>
      </c>
      <c r="J1317" t="s">
        <v>139</v>
      </c>
      <c r="K1317" t="s">
        <v>152</v>
      </c>
      <c r="L1317" t="s">
        <v>142</v>
      </c>
      <c r="M1317" s="5">
        <v>244</v>
      </c>
    </row>
    <row r="1318" spans="1:13" x14ac:dyDescent="0.15">
      <c r="A1318" s="2">
        <v>45792</v>
      </c>
      <c r="B1318" s="3">
        <f t="shared" si="62"/>
        <v>2025</v>
      </c>
      <c r="C1318" t="str">
        <f t="shared" si="60"/>
        <v>2024-2025</v>
      </c>
      <c r="D1318" t="s">
        <v>160</v>
      </c>
      <c r="E1318" t="s">
        <v>92</v>
      </c>
      <c r="F1318" t="str">
        <f t="shared" si="61"/>
        <v>New South Wales</v>
      </c>
      <c r="G1318" t="s">
        <v>10</v>
      </c>
      <c r="H1318">
        <v>2015</v>
      </c>
      <c r="I1318" t="s">
        <v>11</v>
      </c>
      <c r="J1318" t="s">
        <v>124</v>
      </c>
      <c r="K1318" t="s">
        <v>152</v>
      </c>
      <c r="L1318" t="s">
        <v>142</v>
      </c>
      <c r="M1318" s="5">
        <v>430</v>
      </c>
    </row>
    <row r="1319" spans="1:13" x14ac:dyDescent="0.15">
      <c r="A1319" s="2">
        <v>45599</v>
      </c>
      <c r="B1319" s="3">
        <f t="shared" si="62"/>
        <v>2025</v>
      </c>
      <c r="C1319" t="str">
        <f t="shared" si="60"/>
        <v>2024-2025</v>
      </c>
      <c r="D1319" t="s">
        <v>160</v>
      </c>
      <c r="E1319" t="s">
        <v>99</v>
      </c>
      <c r="F1319" t="str">
        <f t="shared" si="61"/>
        <v>Western Australia</v>
      </c>
      <c r="G1319" t="s">
        <v>28</v>
      </c>
      <c r="H1319">
        <v>6530</v>
      </c>
      <c r="I1319" t="s">
        <v>11</v>
      </c>
      <c r="J1319" t="s">
        <v>139</v>
      </c>
      <c r="K1319" t="s">
        <v>150</v>
      </c>
      <c r="L1319" t="s">
        <v>140</v>
      </c>
      <c r="M1319" s="5">
        <v>722</v>
      </c>
    </row>
    <row r="1320" spans="1:13" x14ac:dyDescent="0.15">
      <c r="A1320" s="2">
        <v>45798</v>
      </c>
      <c r="B1320" s="3">
        <f t="shared" si="62"/>
        <v>2025</v>
      </c>
      <c r="C1320" t="str">
        <f t="shared" si="60"/>
        <v>2024-2025</v>
      </c>
      <c r="D1320" t="s">
        <v>160</v>
      </c>
      <c r="E1320" t="s">
        <v>101</v>
      </c>
      <c r="F1320" t="str">
        <f t="shared" si="61"/>
        <v>Queensland</v>
      </c>
      <c r="G1320" t="s">
        <v>19</v>
      </c>
      <c r="H1320">
        <v>4305</v>
      </c>
      <c r="I1320" t="s">
        <v>11</v>
      </c>
      <c r="J1320" t="s">
        <v>122</v>
      </c>
      <c r="K1320" t="s">
        <v>151</v>
      </c>
      <c r="L1320" t="s">
        <v>141</v>
      </c>
      <c r="M1320" s="5">
        <v>742</v>
      </c>
    </row>
    <row r="1321" spans="1:13" x14ac:dyDescent="0.15">
      <c r="A1321" s="2">
        <v>46015</v>
      </c>
      <c r="B1321" s="3">
        <f t="shared" si="62"/>
        <v>2026</v>
      </c>
      <c r="C1321" t="str">
        <f t="shared" si="60"/>
        <v>2025-2026</v>
      </c>
      <c r="D1321" t="s">
        <v>161</v>
      </c>
      <c r="E1321" t="s">
        <v>41</v>
      </c>
      <c r="F1321" t="str">
        <f t="shared" si="61"/>
        <v>New South Wales</v>
      </c>
      <c r="G1321" t="s">
        <v>10</v>
      </c>
      <c r="H1321">
        <v>2478</v>
      </c>
      <c r="I1321" t="s">
        <v>11</v>
      </c>
      <c r="J1321" t="s">
        <v>120</v>
      </c>
      <c r="K1321" t="s">
        <v>152</v>
      </c>
      <c r="L1321" t="s">
        <v>142</v>
      </c>
      <c r="M1321" s="5">
        <v>683</v>
      </c>
    </row>
    <row r="1322" spans="1:13" x14ac:dyDescent="0.15">
      <c r="A1322" s="2">
        <v>45324</v>
      </c>
      <c r="B1322" s="3">
        <f t="shared" si="62"/>
        <v>2024</v>
      </c>
      <c r="C1322" t="str">
        <f t="shared" si="60"/>
        <v>2023-2024</v>
      </c>
      <c r="D1322" t="s">
        <v>161</v>
      </c>
      <c r="E1322" t="s">
        <v>55</v>
      </c>
      <c r="F1322" t="str">
        <f t="shared" si="61"/>
        <v>Queensland</v>
      </c>
      <c r="G1322" t="s">
        <v>19</v>
      </c>
      <c r="H1322">
        <v>4740</v>
      </c>
      <c r="I1322" t="s">
        <v>11</v>
      </c>
      <c r="J1322" t="s">
        <v>136</v>
      </c>
      <c r="K1322" t="s">
        <v>152</v>
      </c>
      <c r="L1322" t="s">
        <v>142</v>
      </c>
      <c r="M1322" s="5">
        <v>385</v>
      </c>
    </row>
    <row r="1323" spans="1:13" x14ac:dyDescent="0.15">
      <c r="A1323" s="2">
        <v>45467</v>
      </c>
      <c r="B1323" s="3">
        <f t="shared" si="62"/>
        <v>2024</v>
      </c>
      <c r="C1323" t="str">
        <f t="shared" si="60"/>
        <v>2023-2024</v>
      </c>
      <c r="D1323" t="s">
        <v>161</v>
      </c>
      <c r="E1323" t="s">
        <v>70</v>
      </c>
      <c r="F1323" t="str">
        <f t="shared" si="61"/>
        <v>Western Australia</v>
      </c>
      <c r="G1323" t="s">
        <v>28</v>
      </c>
      <c r="H1323">
        <v>6021</v>
      </c>
      <c r="I1323" t="s">
        <v>11</v>
      </c>
      <c r="J1323" t="s">
        <v>119</v>
      </c>
      <c r="K1323" t="s">
        <v>153</v>
      </c>
      <c r="L1323" t="s">
        <v>143</v>
      </c>
      <c r="M1323" s="5">
        <v>404</v>
      </c>
    </row>
    <row r="1324" spans="1:13" x14ac:dyDescent="0.15">
      <c r="A1324" s="2">
        <v>45652</v>
      </c>
      <c r="B1324" s="3">
        <f t="shared" si="62"/>
        <v>2025</v>
      </c>
      <c r="C1324" t="str">
        <f t="shared" si="60"/>
        <v>2024-2025</v>
      </c>
      <c r="D1324" t="s">
        <v>160</v>
      </c>
      <c r="E1324" t="s">
        <v>42</v>
      </c>
      <c r="F1324" t="str">
        <f t="shared" si="61"/>
        <v>Tasmania</v>
      </c>
      <c r="G1324" t="s">
        <v>43</v>
      </c>
      <c r="H1324">
        <v>7018</v>
      </c>
      <c r="I1324" t="s">
        <v>11</v>
      </c>
      <c r="J1324" t="s">
        <v>128</v>
      </c>
      <c r="K1324" t="s">
        <v>152</v>
      </c>
      <c r="L1324" t="s">
        <v>142</v>
      </c>
      <c r="M1324" s="5">
        <v>158</v>
      </c>
    </row>
    <row r="1325" spans="1:13" x14ac:dyDescent="0.15">
      <c r="A1325" s="2">
        <v>45302</v>
      </c>
      <c r="B1325" s="3">
        <f t="shared" si="62"/>
        <v>2024</v>
      </c>
      <c r="C1325" t="str">
        <f t="shared" si="60"/>
        <v>2023-2024</v>
      </c>
      <c r="D1325" t="s">
        <v>160</v>
      </c>
      <c r="E1325" t="s">
        <v>44</v>
      </c>
      <c r="F1325" t="str">
        <f t="shared" si="61"/>
        <v>Western Australia</v>
      </c>
      <c r="G1325" t="s">
        <v>28</v>
      </c>
      <c r="H1325">
        <v>6010</v>
      </c>
      <c r="I1325" t="s">
        <v>11</v>
      </c>
      <c r="J1325" t="s">
        <v>119</v>
      </c>
      <c r="K1325" t="s">
        <v>153</v>
      </c>
      <c r="L1325" t="s">
        <v>143</v>
      </c>
      <c r="M1325" s="5">
        <v>534</v>
      </c>
    </row>
    <row r="1326" spans="1:13" x14ac:dyDescent="0.15">
      <c r="A1326" s="2">
        <v>45736</v>
      </c>
      <c r="B1326" s="3">
        <f t="shared" si="62"/>
        <v>2025</v>
      </c>
      <c r="C1326" t="str">
        <f t="shared" si="60"/>
        <v>2024-2025</v>
      </c>
      <c r="D1326" t="s">
        <v>160</v>
      </c>
      <c r="E1326" t="s">
        <v>23</v>
      </c>
      <c r="F1326" t="str">
        <f t="shared" si="61"/>
        <v>New South Wales</v>
      </c>
      <c r="G1326" t="s">
        <v>10</v>
      </c>
      <c r="H1326">
        <v>2830</v>
      </c>
      <c r="I1326" t="s">
        <v>11</v>
      </c>
      <c r="J1326" t="s">
        <v>130</v>
      </c>
      <c r="K1326" t="s">
        <v>150</v>
      </c>
      <c r="L1326" t="s">
        <v>140</v>
      </c>
      <c r="M1326" s="5">
        <v>653</v>
      </c>
    </row>
    <row r="1327" spans="1:13" x14ac:dyDescent="0.15">
      <c r="A1327" s="2">
        <v>45673</v>
      </c>
      <c r="B1327" s="3">
        <f t="shared" si="62"/>
        <v>2025</v>
      </c>
      <c r="C1327" t="str">
        <f t="shared" si="60"/>
        <v>2024-2025</v>
      </c>
      <c r="D1327" t="s">
        <v>160</v>
      </c>
      <c r="E1327" t="s">
        <v>75</v>
      </c>
      <c r="F1327" t="str">
        <f t="shared" si="61"/>
        <v>Victoria</v>
      </c>
      <c r="G1327" t="s">
        <v>26</v>
      </c>
      <c r="H1327">
        <v>3915</v>
      </c>
      <c r="I1327" t="s">
        <v>11</v>
      </c>
      <c r="J1327" t="s">
        <v>135</v>
      </c>
      <c r="K1327" t="s">
        <v>153</v>
      </c>
      <c r="L1327" t="s">
        <v>143</v>
      </c>
      <c r="M1327" s="5">
        <v>258</v>
      </c>
    </row>
    <row r="1328" spans="1:13" x14ac:dyDescent="0.15">
      <c r="A1328" s="2">
        <v>45859</v>
      </c>
      <c r="B1328" s="3">
        <f t="shared" si="62"/>
        <v>2026</v>
      </c>
      <c r="C1328" t="str">
        <f t="shared" si="60"/>
        <v>2025-2026</v>
      </c>
      <c r="D1328" t="s">
        <v>160</v>
      </c>
      <c r="E1328" t="s">
        <v>42</v>
      </c>
      <c r="F1328" t="str">
        <f t="shared" si="61"/>
        <v>Tasmania</v>
      </c>
      <c r="G1328" t="s">
        <v>43</v>
      </c>
      <c r="H1328">
        <v>7018</v>
      </c>
      <c r="I1328" t="s">
        <v>11</v>
      </c>
      <c r="J1328" t="s">
        <v>128</v>
      </c>
      <c r="K1328" t="s">
        <v>159</v>
      </c>
      <c r="L1328" t="s">
        <v>149</v>
      </c>
      <c r="M1328" s="5">
        <v>221</v>
      </c>
    </row>
    <row r="1329" spans="1:13" x14ac:dyDescent="0.15">
      <c r="A1329" s="2">
        <v>45801</v>
      </c>
      <c r="B1329" s="3">
        <f t="shared" si="62"/>
        <v>2025</v>
      </c>
      <c r="C1329" t="str">
        <f t="shared" si="60"/>
        <v>2024-2025</v>
      </c>
      <c r="D1329" t="s">
        <v>161</v>
      </c>
      <c r="E1329" t="s">
        <v>9</v>
      </c>
      <c r="F1329" t="str">
        <f t="shared" si="61"/>
        <v>New South Wales</v>
      </c>
      <c r="G1329" t="s">
        <v>10</v>
      </c>
      <c r="H1329">
        <v>2067</v>
      </c>
      <c r="I1329" t="s">
        <v>11</v>
      </c>
      <c r="J1329" t="s">
        <v>124</v>
      </c>
      <c r="K1329" t="s">
        <v>154</v>
      </c>
      <c r="L1329" t="s">
        <v>144</v>
      </c>
      <c r="M1329" s="5">
        <v>199</v>
      </c>
    </row>
    <row r="1330" spans="1:13" x14ac:dyDescent="0.15">
      <c r="A1330" s="2">
        <v>45477</v>
      </c>
      <c r="B1330" s="3">
        <f t="shared" si="62"/>
        <v>2025</v>
      </c>
      <c r="C1330" t="str">
        <f t="shared" si="60"/>
        <v>2024-2025</v>
      </c>
      <c r="D1330" t="s">
        <v>160</v>
      </c>
      <c r="E1330" t="s">
        <v>62</v>
      </c>
      <c r="F1330" t="str">
        <f t="shared" si="61"/>
        <v>Victoria</v>
      </c>
      <c r="G1330" t="s">
        <v>26</v>
      </c>
      <c r="H1330">
        <v>3690</v>
      </c>
      <c r="I1330" t="s">
        <v>11</v>
      </c>
      <c r="J1330" t="s">
        <v>135</v>
      </c>
      <c r="K1330" t="s">
        <v>152</v>
      </c>
      <c r="L1330" t="s">
        <v>142</v>
      </c>
      <c r="M1330" s="5">
        <v>264</v>
      </c>
    </row>
    <row r="1331" spans="1:13" x14ac:dyDescent="0.15">
      <c r="A1331" s="2">
        <v>45997</v>
      </c>
      <c r="B1331" s="3">
        <f t="shared" si="62"/>
        <v>2026</v>
      </c>
      <c r="C1331" t="str">
        <f t="shared" si="60"/>
        <v>2025-2026</v>
      </c>
      <c r="D1331" t="s">
        <v>161</v>
      </c>
      <c r="E1331" t="s">
        <v>72</v>
      </c>
      <c r="F1331" t="str">
        <f t="shared" si="61"/>
        <v>Queensland</v>
      </c>
      <c r="G1331" t="s">
        <v>19</v>
      </c>
      <c r="H1331">
        <v>4870</v>
      </c>
      <c r="I1331" t="s">
        <v>11</v>
      </c>
      <c r="J1331" t="s">
        <v>131</v>
      </c>
      <c r="K1331" t="s">
        <v>156</v>
      </c>
      <c r="L1331" t="s">
        <v>146</v>
      </c>
      <c r="M1331" s="5">
        <v>345</v>
      </c>
    </row>
    <row r="1332" spans="1:13" x14ac:dyDescent="0.15">
      <c r="A1332" s="2">
        <v>45474</v>
      </c>
      <c r="B1332" s="3">
        <f t="shared" si="62"/>
        <v>2025</v>
      </c>
      <c r="C1332" t="str">
        <f t="shared" si="60"/>
        <v>2024-2025</v>
      </c>
      <c r="D1332" t="s">
        <v>160</v>
      </c>
      <c r="E1332" t="s">
        <v>45</v>
      </c>
      <c r="F1332" t="str">
        <f t="shared" si="61"/>
        <v>Victoria</v>
      </c>
      <c r="G1332" t="s">
        <v>26</v>
      </c>
      <c r="H1332">
        <v>3136</v>
      </c>
      <c r="I1332" t="s">
        <v>11</v>
      </c>
      <c r="J1332" t="s">
        <v>125</v>
      </c>
      <c r="K1332" t="s">
        <v>152</v>
      </c>
      <c r="L1332" t="s">
        <v>142</v>
      </c>
      <c r="M1332" s="5">
        <v>184</v>
      </c>
    </row>
    <row r="1333" spans="1:13" x14ac:dyDescent="0.15">
      <c r="A1333" s="2">
        <v>45570</v>
      </c>
      <c r="B1333" s="3">
        <f t="shared" si="62"/>
        <v>2025</v>
      </c>
      <c r="C1333" t="str">
        <f t="shared" si="60"/>
        <v>2024-2025</v>
      </c>
      <c r="D1333" t="s">
        <v>160</v>
      </c>
      <c r="E1333" t="s">
        <v>114</v>
      </c>
      <c r="F1333" t="str">
        <f t="shared" si="61"/>
        <v>Victoria</v>
      </c>
      <c r="G1333" t="s">
        <v>26</v>
      </c>
      <c r="H1333">
        <v>3353</v>
      </c>
      <c r="I1333" t="s">
        <v>11</v>
      </c>
      <c r="J1333" t="s">
        <v>127</v>
      </c>
      <c r="K1333" t="s">
        <v>153</v>
      </c>
      <c r="L1333" t="s">
        <v>143</v>
      </c>
      <c r="M1333" s="5">
        <v>173</v>
      </c>
    </row>
    <row r="1334" spans="1:13" x14ac:dyDescent="0.15">
      <c r="A1334" s="2">
        <v>45694</v>
      </c>
      <c r="B1334" s="3">
        <f t="shared" si="62"/>
        <v>2025</v>
      </c>
      <c r="C1334" t="str">
        <f t="shared" si="60"/>
        <v>2024-2025</v>
      </c>
      <c r="D1334" t="s">
        <v>161</v>
      </c>
      <c r="E1334" t="s">
        <v>12</v>
      </c>
      <c r="F1334" t="str">
        <f t="shared" si="61"/>
        <v>New South Wales</v>
      </c>
      <c r="G1334" t="s">
        <v>10</v>
      </c>
      <c r="H1334">
        <v>2795</v>
      </c>
      <c r="I1334" t="s">
        <v>11</v>
      </c>
      <c r="J1334" t="s">
        <v>130</v>
      </c>
      <c r="K1334" t="s">
        <v>156</v>
      </c>
      <c r="L1334" t="s">
        <v>146</v>
      </c>
      <c r="M1334" s="5">
        <v>151</v>
      </c>
    </row>
    <row r="1335" spans="1:13" x14ac:dyDescent="0.15">
      <c r="A1335" s="2">
        <v>45433</v>
      </c>
      <c r="B1335" s="3">
        <f t="shared" si="62"/>
        <v>2024</v>
      </c>
      <c r="C1335" t="str">
        <f t="shared" si="60"/>
        <v>2023-2024</v>
      </c>
      <c r="D1335" t="s">
        <v>160</v>
      </c>
      <c r="E1335" t="s">
        <v>97</v>
      </c>
      <c r="F1335" t="str">
        <f t="shared" si="61"/>
        <v>Tasmania</v>
      </c>
      <c r="G1335" t="s">
        <v>43</v>
      </c>
      <c r="H1335">
        <v>7010</v>
      </c>
      <c r="I1335" t="s">
        <v>11</v>
      </c>
      <c r="J1335" t="s">
        <v>128</v>
      </c>
      <c r="K1335" t="s">
        <v>150</v>
      </c>
      <c r="L1335" t="s">
        <v>140</v>
      </c>
      <c r="M1335" s="5">
        <v>217</v>
      </c>
    </row>
    <row r="1336" spans="1:13" x14ac:dyDescent="0.15">
      <c r="A1336" s="2">
        <v>45503</v>
      </c>
      <c r="B1336" s="3">
        <f t="shared" si="62"/>
        <v>2025</v>
      </c>
      <c r="C1336" t="str">
        <f t="shared" si="60"/>
        <v>2024-2025</v>
      </c>
      <c r="D1336" t="s">
        <v>161</v>
      </c>
      <c r="E1336" t="s">
        <v>93</v>
      </c>
      <c r="F1336" t="str">
        <f t="shared" si="61"/>
        <v>Victoria</v>
      </c>
      <c r="G1336" t="s">
        <v>26</v>
      </c>
      <c r="H1336">
        <v>3400</v>
      </c>
      <c r="I1336" t="s">
        <v>11</v>
      </c>
      <c r="J1336" t="s">
        <v>127</v>
      </c>
      <c r="K1336" t="s">
        <v>153</v>
      </c>
      <c r="L1336" t="s">
        <v>143</v>
      </c>
      <c r="M1336" s="5">
        <v>486</v>
      </c>
    </row>
    <row r="1337" spans="1:13" x14ac:dyDescent="0.15">
      <c r="A1337" s="2">
        <v>45338</v>
      </c>
      <c r="B1337" s="3">
        <f t="shared" si="62"/>
        <v>2024</v>
      </c>
      <c r="C1337" t="str">
        <f t="shared" si="60"/>
        <v>2023-2024</v>
      </c>
      <c r="D1337" t="s">
        <v>160</v>
      </c>
      <c r="E1337" t="s">
        <v>40</v>
      </c>
      <c r="F1337" t="str">
        <f t="shared" si="61"/>
        <v>South Australia</v>
      </c>
      <c r="G1337" t="s">
        <v>17</v>
      </c>
      <c r="H1337">
        <v>5169</v>
      </c>
      <c r="I1337" t="s">
        <v>11</v>
      </c>
      <c r="J1337" t="s">
        <v>132</v>
      </c>
      <c r="K1337" t="s">
        <v>150</v>
      </c>
      <c r="L1337" t="s">
        <v>140</v>
      </c>
      <c r="M1337" s="5">
        <v>624</v>
      </c>
    </row>
    <row r="1338" spans="1:13" x14ac:dyDescent="0.15">
      <c r="A1338" s="2">
        <v>45906</v>
      </c>
      <c r="B1338" s="3">
        <f t="shared" si="62"/>
        <v>2026</v>
      </c>
      <c r="C1338" t="str">
        <f t="shared" si="60"/>
        <v>2025-2026</v>
      </c>
      <c r="D1338" t="s">
        <v>160</v>
      </c>
      <c r="E1338" t="s">
        <v>62</v>
      </c>
      <c r="F1338" t="str">
        <f t="shared" si="61"/>
        <v>Victoria</v>
      </c>
      <c r="G1338" t="s">
        <v>26</v>
      </c>
      <c r="H1338">
        <v>3690</v>
      </c>
      <c r="I1338" t="s">
        <v>11</v>
      </c>
      <c r="J1338" t="s">
        <v>135</v>
      </c>
      <c r="K1338" t="s">
        <v>150</v>
      </c>
      <c r="L1338" t="s">
        <v>140</v>
      </c>
      <c r="M1338" s="5">
        <v>700</v>
      </c>
    </row>
    <row r="1339" spans="1:13" x14ac:dyDescent="0.15">
      <c r="A1339" s="2">
        <v>45390</v>
      </c>
      <c r="B1339" s="3">
        <f t="shared" si="62"/>
        <v>2024</v>
      </c>
      <c r="C1339" t="str">
        <f t="shared" si="60"/>
        <v>2023-2024</v>
      </c>
      <c r="D1339" t="s">
        <v>160</v>
      </c>
      <c r="E1339" t="s">
        <v>59</v>
      </c>
      <c r="F1339" t="str">
        <f t="shared" si="61"/>
        <v>South Australia</v>
      </c>
      <c r="G1339" t="s">
        <v>17</v>
      </c>
      <c r="H1339">
        <v>5011</v>
      </c>
      <c r="I1339" t="s">
        <v>11</v>
      </c>
      <c r="J1339" t="s">
        <v>132</v>
      </c>
      <c r="K1339" t="s">
        <v>156</v>
      </c>
      <c r="L1339" t="s">
        <v>146</v>
      </c>
      <c r="M1339" s="5">
        <v>162</v>
      </c>
    </row>
    <row r="1340" spans="1:13" x14ac:dyDescent="0.15">
      <c r="A1340" s="2">
        <v>45958</v>
      </c>
      <c r="B1340" s="3">
        <f t="shared" si="62"/>
        <v>2026</v>
      </c>
      <c r="C1340" t="str">
        <f t="shared" si="60"/>
        <v>2025-2026</v>
      </c>
      <c r="D1340" t="s">
        <v>160</v>
      </c>
      <c r="E1340" t="s">
        <v>23</v>
      </c>
      <c r="F1340" t="str">
        <f t="shared" si="61"/>
        <v>New South Wales</v>
      </c>
      <c r="G1340" t="s">
        <v>10</v>
      </c>
      <c r="H1340">
        <v>2830</v>
      </c>
      <c r="I1340" t="s">
        <v>11</v>
      </c>
      <c r="J1340" t="s">
        <v>130</v>
      </c>
      <c r="K1340" t="s">
        <v>157</v>
      </c>
      <c r="L1340" t="s">
        <v>147</v>
      </c>
      <c r="M1340" s="5">
        <v>736</v>
      </c>
    </row>
    <row r="1341" spans="1:13" x14ac:dyDescent="0.15">
      <c r="A1341" s="2">
        <v>45602</v>
      </c>
      <c r="B1341" s="3">
        <f t="shared" si="62"/>
        <v>2025</v>
      </c>
      <c r="C1341" t="str">
        <f t="shared" si="60"/>
        <v>2024-2025</v>
      </c>
      <c r="D1341" t="s">
        <v>160</v>
      </c>
      <c r="E1341" t="s">
        <v>33</v>
      </c>
      <c r="F1341" t="str">
        <f t="shared" si="61"/>
        <v>Northern Territory</v>
      </c>
      <c r="G1341" t="s">
        <v>15</v>
      </c>
      <c r="H1341">
        <v>870</v>
      </c>
      <c r="I1341" t="s">
        <v>11</v>
      </c>
      <c r="J1341" t="s">
        <v>138</v>
      </c>
      <c r="K1341" t="s">
        <v>153</v>
      </c>
      <c r="L1341" t="s">
        <v>143</v>
      </c>
      <c r="M1341" s="5">
        <v>144</v>
      </c>
    </row>
    <row r="1342" spans="1:13" x14ac:dyDescent="0.15">
      <c r="A1342" s="2">
        <v>45770</v>
      </c>
      <c r="B1342" s="3">
        <f t="shared" si="62"/>
        <v>2025</v>
      </c>
      <c r="C1342" t="str">
        <f t="shared" si="60"/>
        <v>2024-2025</v>
      </c>
      <c r="D1342" t="s">
        <v>161</v>
      </c>
      <c r="E1342" t="s">
        <v>98</v>
      </c>
      <c r="F1342" t="str">
        <f t="shared" si="61"/>
        <v>South Australia</v>
      </c>
      <c r="G1342" t="s">
        <v>17</v>
      </c>
      <c r="H1342">
        <v>5290</v>
      </c>
      <c r="I1342" t="s">
        <v>11</v>
      </c>
      <c r="J1342" t="s">
        <v>137</v>
      </c>
      <c r="K1342" t="s">
        <v>153</v>
      </c>
      <c r="L1342" t="s">
        <v>143</v>
      </c>
      <c r="M1342" s="5">
        <v>477</v>
      </c>
    </row>
    <row r="1343" spans="1:13" x14ac:dyDescent="0.15">
      <c r="A1343" s="2">
        <v>45889</v>
      </c>
      <c r="B1343" s="3">
        <f t="shared" si="62"/>
        <v>2026</v>
      </c>
      <c r="C1343" t="str">
        <f t="shared" si="60"/>
        <v>2025-2026</v>
      </c>
      <c r="D1343" t="s">
        <v>160</v>
      </c>
      <c r="E1343" t="s">
        <v>18</v>
      </c>
      <c r="F1343" t="str">
        <f t="shared" si="61"/>
        <v>Queensland</v>
      </c>
      <c r="G1343" t="s">
        <v>19</v>
      </c>
      <c r="H1343">
        <v>4802</v>
      </c>
      <c r="I1343" t="s">
        <v>11</v>
      </c>
      <c r="J1343" t="s">
        <v>131</v>
      </c>
      <c r="K1343" t="s">
        <v>153</v>
      </c>
      <c r="L1343" t="s">
        <v>143</v>
      </c>
      <c r="M1343" s="5">
        <v>298</v>
      </c>
    </row>
    <row r="1344" spans="1:13" x14ac:dyDescent="0.15">
      <c r="A1344" s="2">
        <v>46003</v>
      </c>
      <c r="B1344" s="3">
        <f t="shared" si="62"/>
        <v>2026</v>
      </c>
      <c r="C1344" t="str">
        <f t="shared" si="60"/>
        <v>2025-2026</v>
      </c>
      <c r="D1344" t="s">
        <v>160</v>
      </c>
      <c r="E1344" t="s">
        <v>63</v>
      </c>
      <c r="F1344" t="str">
        <f t="shared" si="61"/>
        <v>Queensland</v>
      </c>
      <c r="G1344" t="s">
        <v>19</v>
      </c>
      <c r="H1344">
        <v>4068</v>
      </c>
      <c r="I1344" t="s">
        <v>11</v>
      </c>
      <c r="J1344" t="s">
        <v>129</v>
      </c>
      <c r="K1344" t="s">
        <v>159</v>
      </c>
      <c r="L1344" t="s">
        <v>149</v>
      </c>
      <c r="M1344" s="5">
        <v>735</v>
      </c>
    </row>
    <row r="1345" spans="1:13" x14ac:dyDescent="0.15">
      <c r="A1345" s="2">
        <v>45321</v>
      </c>
      <c r="B1345" s="3">
        <f t="shared" si="62"/>
        <v>2024</v>
      </c>
      <c r="C1345" t="str">
        <f t="shared" si="60"/>
        <v>2023-2024</v>
      </c>
      <c r="D1345" t="s">
        <v>160</v>
      </c>
      <c r="E1345" t="s">
        <v>84</v>
      </c>
      <c r="F1345" t="str">
        <f t="shared" si="61"/>
        <v>Western Australia</v>
      </c>
      <c r="G1345" t="s">
        <v>28</v>
      </c>
      <c r="H1345">
        <v>6280</v>
      </c>
      <c r="I1345" t="s">
        <v>11</v>
      </c>
      <c r="J1345" t="s">
        <v>133</v>
      </c>
      <c r="K1345" t="s">
        <v>155</v>
      </c>
      <c r="L1345" t="s">
        <v>145</v>
      </c>
      <c r="M1345" s="5">
        <v>724</v>
      </c>
    </row>
    <row r="1346" spans="1:13" x14ac:dyDescent="0.15">
      <c r="A1346" s="2">
        <v>45593</v>
      </c>
      <c r="B1346" s="3">
        <f t="shared" si="62"/>
        <v>2025</v>
      </c>
      <c r="C1346" t="str">
        <f t="shared" ref="C1346:C1409" si="63">IF(MONTH(A1346) &gt;= 7, YEAR(A1346) &amp; "-" &amp; YEAR(A1346) + 1, YEAR(A1346) - 1 &amp; "-" &amp; YEAR(A1346))</f>
        <v>2024-2025</v>
      </c>
      <c r="D1346" t="s">
        <v>161</v>
      </c>
      <c r="E1346" t="s">
        <v>94</v>
      </c>
      <c r="F1346" t="str">
        <f t="shared" ref="F1346:F1409" si="64">IF(G1346="WA","Western Australia",
IF(G1346="NSW","New South Wales",
IF(G1346="QLD","Queensland",
IF(G1346="VIC","Victoria",
IF(G1346="TAS","Tasmania",
IF(G1346="SA","South Australia",
IF(G1346="NT","Northern Territory",
IF(G1346="ACT","Australian Capital Territory",G1346))))))))</f>
        <v>Queensland</v>
      </c>
      <c r="G1346" t="s">
        <v>19</v>
      </c>
      <c r="H1346">
        <v>4551</v>
      </c>
      <c r="I1346" t="s">
        <v>11</v>
      </c>
      <c r="J1346" t="s">
        <v>134</v>
      </c>
      <c r="K1346" t="s">
        <v>150</v>
      </c>
      <c r="L1346" t="s">
        <v>140</v>
      </c>
      <c r="M1346" s="5">
        <v>506</v>
      </c>
    </row>
    <row r="1347" spans="1:13" x14ac:dyDescent="0.15">
      <c r="A1347" s="2">
        <v>45533</v>
      </c>
      <c r="B1347" s="3">
        <f t="shared" ref="B1347:B1410" si="65">IF(MONTH(A1347)&gt;=7,YEAR(A1347)+1,YEAR(A1347))</f>
        <v>2025</v>
      </c>
      <c r="C1347" t="str">
        <f t="shared" si="63"/>
        <v>2024-2025</v>
      </c>
      <c r="D1347" t="s">
        <v>160</v>
      </c>
      <c r="E1347" t="s">
        <v>81</v>
      </c>
      <c r="F1347" t="str">
        <f t="shared" si="64"/>
        <v>Victoria</v>
      </c>
      <c r="G1347" t="s">
        <v>26</v>
      </c>
      <c r="H1347">
        <v>3076</v>
      </c>
      <c r="I1347" t="s">
        <v>11</v>
      </c>
      <c r="J1347" t="s">
        <v>126</v>
      </c>
      <c r="K1347" t="s">
        <v>153</v>
      </c>
      <c r="L1347" t="s">
        <v>143</v>
      </c>
      <c r="M1347" s="5">
        <v>798</v>
      </c>
    </row>
    <row r="1348" spans="1:13" x14ac:dyDescent="0.15">
      <c r="A1348" s="2">
        <v>45838</v>
      </c>
      <c r="B1348" s="3">
        <f t="shared" si="65"/>
        <v>2025</v>
      </c>
      <c r="C1348" t="str">
        <f t="shared" si="63"/>
        <v>2024-2025</v>
      </c>
      <c r="D1348" t="s">
        <v>161</v>
      </c>
      <c r="E1348" t="s">
        <v>106</v>
      </c>
      <c r="F1348" t="str">
        <f t="shared" si="64"/>
        <v>Queensland</v>
      </c>
      <c r="G1348" t="s">
        <v>19</v>
      </c>
      <c r="H1348">
        <v>4558</v>
      </c>
      <c r="I1348" t="s">
        <v>11</v>
      </c>
      <c r="J1348" t="s">
        <v>134</v>
      </c>
      <c r="K1348" t="s">
        <v>156</v>
      </c>
      <c r="L1348" t="s">
        <v>146</v>
      </c>
      <c r="M1348" s="5">
        <v>518</v>
      </c>
    </row>
    <row r="1349" spans="1:13" x14ac:dyDescent="0.15">
      <c r="A1349" s="2">
        <v>45563</v>
      </c>
      <c r="B1349" s="3">
        <f t="shared" si="65"/>
        <v>2025</v>
      </c>
      <c r="C1349" t="str">
        <f t="shared" si="63"/>
        <v>2024-2025</v>
      </c>
      <c r="D1349" t="s">
        <v>160</v>
      </c>
      <c r="E1349" t="s">
        <v>45</v>
      </c>
      <c r="F1349" t="str">
        <f t="shared" si="64"/>
        <v>Victoria</v>
      </c>
      <c r="G1349" t="s">
        <v>26</v>
      </c>
      <c r="H1349">
        <v>3136</v>
      </c>
      <c r="I1349" t="s">
        <v>11</v>
      </c>
      <c r="J1349" t="s">
        <v>125</v>
      </c>
      <c r="K1349" t="s">
        <v>154</v>
      </c>
      <c r="L1349" t="s">
        <v>144</v>
      </c>
      <c r="M1349" s="5">
        <v>721</v>
      </c>
    </row>
    <row r="1350" spans="1:13" x14ac:dyDescent="0.15">
      <c r="A1350" s="2">
        <v>45430</v>
      </c>
      <c r="B1350" s="3">
        <f t="shared" si="65"/>
        <v>2024</v>
      </c>
      <c r="C1350" t="str">
        <f t="shared" si="63"/>
        <v>2023-2024</v>
      </c>
      <c r="D1350" t="s">
        <v>160</v>
      </c>
      <c r="E1350" t="s">
        <v>31</v>
      </c>
      <c r="F1350" t="str">
        <f t="shared" si="64"/>
        <v>South Australia</v>
      </c>
      <c r="G1350" t="s">
        <v>17</v>
      </c>
      <c r="H1350">
        <v>5082</v>
      </c>
      <c r="I1350" t="s">
        <v>11</v>
      </c>
      <c r="J1350" t="s">
        <v>132</v>
      </c>
      <c r="K1350" t="s">
        <v>155</v>
      </c>
      <c r="L1350" t="s">
        <v>145</v>
      </c>
      <c r="M1350" s="5">
        <v>554</v>
      </c>
    </row>
    <row r="1351" spans="1:13" x14ac:dyDescent="0.15">
      <c r="A1351" s="2">
        <v>45594</v>
      </c>
      <c r="B1351" s="3">
        <f t="shared" si="65"/>
        <v>2025</v>
      </c>
      <c r="C1351" t="str">
        <f t="shared" si="63"/>
        <v>2024-2025</v>
      </c>
      <c r="D1351" t="s">
        <v>161</v>
      </c>
      <c r="E1351" t="s">
        <v>24</v>
      </c>
      <c r="F1351" t="str">
        <f t="shared" si="64"/>
        <v>Queensland</v>
      </c>
      <c r="G1351" t="s">
        <v>19</v>
      </c>
      <c r="H1351">
        <v>4053</v>
      </c>
      <c r="I1351" t="s">
        <v>11</v>
      </c>
      <c r="J1351" t="s">
        <v>129</v>
      </c>
      <c r="K1351" t="s">
        <v>156</v>
      </c>
      <c r="L1351" t="s">
        <v>146</v>
      </c>
      <c r="M1351" s="5">
        <v>354</v>
      </c>
    </row>
    <row r="1352" spans="1:13" x14ac:dyDescent="0.15">
      <c r="A1352" s="2">
        <v>45878</v>
      </c>
      <c r="B1352" s="3">
        <f t="shared" si="65"/>
        <v>2026</v>
      </c>
      <c r="C1352" t="str">
        <f t="shared" si="63"/>
        <v>2025-2026</v>
      </c>
      <c r="D1352" t="s">
        <v>160</v>
      </c>
      <c r="E1352" t="s">
        <v>36</v>
      </c>
      <c r="F1352" t="str">
        <f t="shared" si="64"/>
        <v>New South Wales</v>
      </c>
      <c r="G1352" t="s">
        <v>10</v>
      </c>
      <c r="H1352">
        <v>2539</v>
      </c>
      <c r="I1352" t="s">
        <v>11</v>
      </c>
      <c r="J1352" t="s">
        <v>121</v>
      </c>
      <c r="K1352" t="s">
        <v>151</v>
      </c>
      <c r="L1352" t="s">
        <v>141</v>
      </c>
      <c r="M1352" s="5">
        <v>52</v>
      </c>
    </row>
    <row r="1353" spans="1:13" x14ac:dyDescent="0.15">
      <c r="A1353" s="2">
        <v>45719</v>
      </c>
      <c r="B1353" s="3">
        <f t="shared" si="65"/>
        <v>2025</v>
      </c>
      <c r="C1353" t="str">
        <f t="shared" si="63"/>
        <v>2024-2025</v>
      </c>
      <c r="D1353" t="s">
        <v>160</v>
      </c>
      <c r="E1353" t="s">
        <v>40</v>
      </c>
      <c r="F1353" t="str">
        <f t="shared" si="64"/>
        <v>South Australia</v>
      </c>
      <c r="G1353" t="s">
        <v>17</v>
      </c>
      <c r="H1353">
        <v>5169</v>
      </c>
      <c r="I1353" t="s">
        <v>11</v>
      </c>
      <c r="J1353" t="s">
        <v>132</v>
      </c>
      <c r="K1353" t="s">
        <v>156</v>
      </c>
      <c r="L1353" t="s">
        <v>146</v>
      </c>
      <c r="M1353" s="5">
        <v>618</v>
      </c>
    </row>
    <row r="1354" spans="1:13" x14ac:dyDescent="0.15">
      <c r="A1354" s="2">
        <v>45449</v>
      </c>
      <c r="B1354" s="3">
        <f t="shared" si="65"/>
        <v>2024</v>
      </c>
      <c r="C1354" t="str">
        <f t="shared" si="63"/>
        <v>2023-2024</v>
      </c>
      <c r="D1354" t="s">
        <v>161</v>
      </c>
      <c r="E1354" t="s">
        <v>109</v>
      </c>
      <c r="F1354" t="str">
        <f t="shared" si="64"/>
        <v>Western Australia</v>
      </c>
      <c r="G1354" t="s">
        <v>28</v>
      </c>
      <c r="H1354">
        <v>6052</v>
      </c>
      <c r="I1354" t="s">
        <v>11</v>
      </c>
      <c r="J1354" t="s">
        <v>119</v>
      </c>
      <c r="K1354" t="s">
        <v>153</v>
      </c>
      <c r="L1354" t="s">
        <v>143</v>
      </c>
      <c r="M1354" s="5">
        <v>504</v>
      </c>
    </row>
    <row r="1355" spans="1:13" x14ac:dyDescent="0.15">
      <c r="A1355" s="2">
        <v>45900</v>
      </c>
      <c r="B1355" s="3">
        <f t="shared" si="65"/>
        <v>2026</v>
      </c>
      <c r="C1355" t="str">
        <f t="shared" si="63"/>
        <v>2025-2026</v>
      </c>
      <c r="D1355" t="s">
        <v>161</v>
      </c>
      <c r="E1355" t="s">
        <v>89</v>
      </c>
      <c r="F1355" t="str">
        <f t="shared" si="64"/>
        <v>Queensland</v>
      </c>
      <c r="G1355" t="s">
        <v>19</v>
      </c>
      <c r="H1355">
        <v>4700</v>
      </c>
      <c r="I1355" t="s">
        <v>11</v>
      </c>
      <c r="J1355" t="s">
        <v>136</v>
      </c>
      <c r="K1355" t="s">
        <v>159</v>
      </c>
      <c r="L1355" t="s">
        <v>149</v>
      </c>
      <c r="M1355" s="5">
        <v>567</v>
      </c>
    </row>
    <row r="1356" spans="1:13" x14ac:dyDescent="0.15">
      <c r="A1356" s="2">
        <v>45858</v>
      </c>
      <c r="B1356" s="3">
        <f t="shared" si="65"/>
        <v>2026</v>
      </c>
      <c r="C1356" t="str">
        <f t="shared" si="63"/>
        <v>2025-2026</v>
      </c>
      <c r="D1356" t="s">
        <v>160</v>
      </c>
      <c r="E1356" t="s">
        <v>34</v>
      </c>
      <c r="F1356" t="str">
        <f t="shared" si="64"/>
        <v>New South Wales</v>
      </c>
      <c r="G1356" t="s">
        <v>10</v>
      </c>
      <c r="H1356">
        <v>2560</v>
      </c>
      <c r="I1356" t="s">
        <v>11</v>
      </c>
      <c r="J1356" t="s">
        <v>121</v>
      </c>
      <c r="K1356" t="s">
        <v>154</v>
      </c>
      <c r="L1356" t="s">
        <v>144</v>
      </c>
      <c r="M1356" s="5">
        <v>383</v>
      </c>
    </row>
    <row r="1357" spans="1:13" x14ac:dyDescent="0.15">
      <c r="A1357" s="2">
        <v>45379</v>
      </c>
      <c r="B1357" s="3">
        <f t="shared" si="65"/>
        <v>2024</v>
      </c>
      <c r="C1357" t="str">
        <f t="shared" si="63"/>
        <v>2023-2024</v>
      </c>
      <c r="D1357" t="s">
        <v>161</v>
      </c>
      <c r="E1357" t="s">
        <v>106</v>
      </c>
      <c r="F1357" t="str">
        <f t="shared" si="64"/>
        <v>Queensland</v>
      </c>
      <c r="G1357" t="s">
        <v>19</v>
      </c>
      <c r="H1357">
        <v>4558</v>
      </c>
      <c r="I1357" t="s">
        <v>11</v>
      </c>
      <c r="J1357" t="s">
        <v>134</v>
      </c>
      <c r="K1357" t="s">
        <v>151</v>
      </c>
      <c r="L1357" t="s">
        <v>141</v>
      </c>
      <c r="M1357" s="5">
        <v>145</v>
      </c>
    </row>
    <row r="1358" spans="1:13" x14ac:dyDescent="0.15">
      <c r="A1358" s="2">
        <v>45781</v>
      </c>
      <c r="B1358" s="3">
        <f t="shared" si="65"/>
        <v>2025</v>
      </c>
      <c r="C1358" t="str">
        <f t="shared" si="63"/>
        <v>2024-2025</v>
      </c>
      <c r="D1358" t="s">
        <v>160</v>
      </c>
      <c r="E1358" t="s">
        <v>101</v>
      </c>
      <c r="F1358" t="str">
        <f t="shared" si="64"/>
        <v>Queensland</v>
      </c>
      <c r="G1358" t="s">
        <v>19</v>
      </c>
      <c r="H1358">
        <v>4305</v>
      </c>
      <c r="I1358" t="s">
        <v>11</v>
      </c>
      <c r="J1358" t="s">
        <v>122</v>
      </c>
      <c r="K1358" t="s">
        <v>155</v>
      </c>
      <c r="L1358" t="s">
        <v>145</v>
      </c>
      <c r="M1358" s="5">
        <v>338</v>
      </c>
    </row>
    <row r="1359" spans="1:13" x14ac:dyDescent="0.15">
      <c r="A1359" s="2">
        <v>45931</v>
      </c>
      <c r="B1359" s="3">
        <f t="shared" si="65"/>
        <v>2026</v>
      </c>
      <c r="C1359" t="str">
        <f t="shared" si="63"/>
        <v>2025-2026</v>
      </c>
      <c r="D1359" t="s">
        <v>161</v>
      </c>
      <c r="E1359" t="s">
        <v>113</v>
      </c>
      <c r="F1359" t="str">
        <f t="shared" si="64"/>
        <v>New South Wales</v>
      </c>
      <c r="G1359" t="s">
        <v>10</v>
      </c>
      <c r="H1359">
        <v>2101</v>
      </c>
      <c r="I1359" t="s">
        <v>11</v>
      </c>
      <c r="J1359" t="s">
        <v>123</v>
      </c>
      <c r="K1359" t="s">
        <v>151</v>
      </c>
      <c r="L1359" t="s">
        <v>141</v>
      </c>
      <c r="M1359" s="5">
        <v>322</v>
      </c>
    </row>
    <row r="1360" spans="1:13" x14ac:dyDescent="0.15">
      <c r="A1360" s="2">
        <v>45522</v>
      </c>
      <c r="B1360" s="3">
        <f t="shared" si="65"/>
        <v>2025</v>
      </c>
      <c r="C1360" t="str">
        <f t="shared" si="63"/>
        <v>2024-2025</v>
      </c>
      <c r="D1360" t="s">
        <v>160</v>
      </c>
      <c r="E1360" t="s">
        <v>32</v>
      </c>
      <c r="F1360" t="str">
        <f t="shared" si="64"/>
        <v>Victoria</v>
      </c>
      <c r="G1360" t="s">
        <v>26</v>
      </c>
      <c r="H1360">
        <v>3977</v>
      </c>
      <c r="I1360" t="s">
        <v>11</v>
      </c>
      <c r="J1360" t="s">
        <v>135</v>
      </c>
      <c r="K1360" t="s">
        <v>155</v>
      </c>
      <c r="L1360" t="s">
        <v>145</v>
      </c>
      <c r="M1360" s="5">
        <v>166</v>
      </c>
    </row>
    <row r="1361" spans="1:13" x14ac:dyDescent="0.15">
      <c r="A1361" s="2">
        <v>45603</v>
      </c>
      <c r="B1361" s="3">
        <f t="shared" si="65"/>
        <v>2025</v>
      </c>
      <c r="C1361" t="str">
        <f t="shared" si="63"/>
        <v>2024-2025</v>
      </c>
      <c r="D1361" t="s">
        <v>160</v>
      </c>
      <c r="E1361" t="s">
        <v>94</v>
      </c>
      <c r="F1361" t="str">
        <f t="shared" si="64"/>
        <v>Queensland</v>
      </c>
      <c r="G1361" t="s">
        <v>19</v>
      </c>
      <c r="H1361">
        <v>4551</v>
      </c>
      <c r="I1361" t="s">
        <v>11</v>
      </c>
      <c r="J1361" t="s">
        <v>134</v>
      </c>
      <c r="K1361" t="s">
        <v>157</v>
      </c>
      <c r="L1361" t="s">
        <v>147</v>
      </c>
      <c r="M1361" s="5">
        <v>539</v>
      </c>
    </row>
    <row r="1362" spans="1:13" x14ac:dyDescent="0.15">
      <c r="A1362" s="2">
        <v>45484</v>
      </c>
      <c r="B1362" s="3">
        <f t="shared" si="65"/>
        <v>2025</v>
      </c>
      <c r="C1362" t="str">
        <f t="shared" si="63"/>
        <v>2024-2025</v>
      </c>
      <c r="D1362" t="s">
        <v>160</v>
      </c>
      <c r="E1362" t="s">
        <v>88</v>
      </c>
      <c r="F1362" t="str">
        <f t="shared" si="64"/>
        <v>Queensland</v>
      </c>
      <c r="G1362" t="s">
        <v>19</v>
      </c>
      <c r="H1362">
        <v>4570</v>
      </c>
      <c r="I1362" t="s">
        <v>11</v>
      </c>
      <c r="J1362" t="s">
        <v>134</v>
      </c>
      <c r="K1362" t="s">
        <v>152</v>
      </c>
      <c r="L1362" t="s">
        <v>142</v>
      </c>
      <c r="M1362" s="5">
        <v>503</v>
      </c>
    </row>
    <row r="1363" spans="1:13" x14ac:dyDescent="0.15">
      <c r="A1363" s="2">
        <v>45893</v>
      </c>
      <c r="B1363" s="3">
        <f t="shared" si="65"/>
        <v>2026</v>
      </c>
      <c r="C1363" t="str">
        <f t="shared" si="63"/>
        <v>2025-2026</v>
      </c>
      <c r="D1363" t="s">
        <v>160</v>
      </c>
      <c r="E1363" t="s">
        <v>101</v>
      </c>
      <c r="F1363" t="str">
        <f t="shared" si="64"/>
        <v>Queensland</v>
      </c>
      <c r="G1363" t="s">
        <v>19</v>
      </c>
      <c r="H1363">
        <v>4305</v>
      </c>
      <c r="I1363" t="s">
        <v>11</v>
      </c>
      <c r="J1363" t="s">
        <v>122</v>
      </c>
      <c r="K1363" t="s">
        <v>154</v>
      </c>
      <c r="L1363" t="s">
        <v>144</v>
      </c>
      <c r="M1363" s="5">
        <v>795</v>
      </c>
    </row>
    <row r="1364" spans="1:13" x14ac:dyDescent="0.15">
      <c r="A1364" s="2">
        <v>45770</v>
      </c>
      <c r="B1364" s="3">
        <f t="shared" si="65"/>
        <v>2025</v>
      </c>
      <c r="C1364" t="str">
        <f t="shared" si="63"/>
        <v>2024-2025</v>
      </c>
      <c r="D1364" t="s">
        <v>161</v>
      </c>
      <c r="E1364" t="s">
        <v>105</v>
      </c>
      <c r="F1364" t="str">
        <f t="shared" si="64"/>
        <v>New South Wales</v>
      </c>
      <c r="G1364" t="s">
        <v>10</v>
      </c>
      <c r="H1364">
        <v>2031</v>
      </c>
      <c r="I1364" t="s">
        <v>11</v>
      </c>
      <c r="J1364" t="s">
        <v>124</v>
      </c>
      <c r="K1364" t="s">
        <v>154</v>
      </c>
      <c r="L1364" t="s">
        <v>144</v>
      </c>
      <c r="M1364" s="5">
        <v>577</v>
      </c>
    </row>
    <row r="1365" spans="1:13" x14ac:dyDescent="0.15">
      <c r="A1365" s="2">
        <v>45328</v>
      </c>
      <c r="B1365" s="3">
        <f t="shared" si="65"/>
        <v>2024</v>
      </c>
      <c r="C1365" t="str">
        <f t="shared" si="63"/>
        <v>2023-2024</v>
      </c>
      <c r="D1365" t="s">
        <v>160</v>
      </c>
      <c r="E1365" t="s">
        <v>96</v>
      </c>
      <c r="F1365" t="str">
        <f t="shared" si="64"/>
        <v>Western Australia</v>
      </c>
      <c r="G1365" t="s">
        <v>28</v>
      </c>
      <c r="H1365">
        <v>6027</v>
      </c>
      <c r="I1365" t="s">
        <v>11</v>
      </c>
      <c r="J1365" t="s">
        <v>119</v>
      </c>
      <c r="K1365" t="s">
        <v>154</v>
      </c>
      <c r="L1365" t="s">
        <v>144</v>
      </c>
      <c r="M1365" s="5">
        <v>636</v>
      </c>
    </row>
    <row r="1366" spans="1:13" x14ac:dyDescent="0.15">
      <c r="A1366" s="2">
        <v>45844</v>
      </c>
      <c r="B1366" s="3">
        <f t="shared" si="65"/>
        <v>2026</v>
      </c>
      <c r="C1366" t="str">
        <f t="shared" si="63"/>
        <v>2025-2026</v>
      </c>
      <c r="D1366" t="s">
        <v>160</v>
      </c>
      <c r="E1366" t="s">
        <v>92</v>
      </c>
      <c r="F1366" t="str">
        <f t="shared" si="64"/>
        <v>New South Wales</v>
      </c>
      <c r="G1366" t="s">
        <v>10</v>
      </c>
      <c r="H1366">
        <v>2015</v>
      </c>
      <c r="I1366" t="s">
        <v>11</v>
      </c>
      <c r="J1366" t="s">
        <v>124</v>
      </c>
      <c r="K1366" t="s">
        <v>159</v>
      </c>
      <c r="L1366" t="s">
        <v>149</v>
      </c>
      <c r="M1366" s="5">
        <v>271</v>
      </c>
    </row>
    <row r="1367" spans="1:13" x14ac:dyDescent="0.15">
      <c r="A1367" s="2">
        <v>45467</v>
      </c>
      <c r="B1367" s="3">
        <f t="shared" si="65"/>
        <v>2024</v>
      </c>
      <c r="C1367" t="str">
        <f t="shared" si="63"/>
        <v>2023-2024</v>
      </c>
      <c r="D1367" t="s">
        <v>160</v>
      </c>
      <c r="E1367" t="s">
        <v>45</v>
      </c>
      <c r="F1367" t="str">
        <f t="shared" si="64"/>
        <v>Victoria</v>
      </c>
      <c r="G1367" t="s">
        <v>26</v>
      </c>
      <c r="H1367">
        <v>3136</v>
      </c>
      <c r="I1367" t="s">
        <v>11</v>
      </c>
      <c r="J1367" t="s">
        <v>125</v>
      </c>
      <c r="K1367" t="s">
        <v>154</v>
      </c>
      <c r="L1367" t="s">
        <v>144</v>
      </c>
      <c r="M1367" s="5">
        <v>294</v>
      </c>
    </row>
    <row r="1368" spans="1:13" x14ac:dyDescent="0.15">
      <c r="A1368" s="2">
        <v>45756</v>
      </c>
      <c r="B1368" s="3">
        <f t="shared" si="65"/>
        <v>2025</v>
      </c>
      <c r="C1368" t="str">
        <f t="shared" si="63"/>
        <v>2024-2025</v>
      </c>
      <c r="D1368" t="s">
        <v>161</v>
      </c>
      <c r="E1368" t="s">
        <v>81</v>
      </c>
      <c r="F1368" t="str">
        <f t="shared" si="64"/>
        <v>Victoria</v>
      </c>
      <c r="G1368" t="s">
        <v>26</v>
      </c>
      <c r="H1368">
        <v>3076</v>
      </c>
      <c r="I1368" t="s">
        <v>11</v>
      </c>
      <c r="J1368" t="s">
        <v>126</v>
      </c>
      <c r="K1368" t="s">
        <v>151</v>
      </c>
      <c r="L1368" t="s">
        <v>141</v>
      </c>
      <c r="M1368" s="5">
        <v>509</v>
      </c>
    </row>
    <row r="1369" spans="1:13" x14ac:dyDescent="0.15">
      <c r="A1369" s="2">
        <v>45819</v>
      </c>
      <c r="B1369" s="3">
        <f t="shared" si="65"/>
        <v>2025</v>
      </c>
      <c r="C1369" t="str">
        <f t="shared" si="63"/>
        <v>2024-2025</v>
      </c>
      <c r="D1369" t="s">
        <v>160</v>
      </c>
      <c r="E1369" t="s">
        <v>75</v>
      </c>
      <c r="F1369" t="str">
        <f t="shared" si="64"/>
        <v>Victoria</v>
      </c>
      <c r="G1369" t="s">
        <v>26</v>
      </c>
      <c r="H1369">
        <v>3915</v>
      </c>
      <c r="I1369" t="s">
        <v>11</v>
      </c>
      <c r="J1369" t="s">
        <v>135</v>
      </c>
      <c r="K1369" t="s">
        <v>153</v>
      </c>
      <c r="L1369" t="s">
        <v>143</v>
      </c>
      <c r="M1369" s="5">
        <v>64</v>
      </c>
    </row>
    <row r="1370" spans="1:13" x14ac:dyDescent="0.15">
      <c r="A1370" s="2">
        <v>45392</v>
      </c>
      <c r="B1370" s="3">
        <f t="shared" si="65"/>
        <v>2024</v>
      </c>
      <c r="C1370" t="str">
        <f t="shared" si="63"/>
        <v>2023-2024</v>
      </c>
      <c r="D1370" t="s">
        <v>161</v>
      </c>
      <c r="E1370" t="s">
        <v>86</v>
      </c>
      <c r="F1370" t="str">
        <f t="shared" si="64"/>
        <v>Queensland</v>
      </c>
      <c r="G1370" t="s">
        <v>19</v>
      </c>
      <c r="H1370">
        <v>4119</v>
      </c>
      <c r="I1370" t="s">
        <v>11</v>
      </c>
      <c r="J1370" t="s">
        <v>129</v>
      </c>
      <c r="K1370" t="s">
        <v>152</v>
      </c>
      <c r="L1370" t="s">
        <v>142</v>
      </c>
      <c r="M1370" s="5">
        <v>737</v>
      </c>
    </row>
    <row r="1371" spans="1:13" x14ac:dyDescent="0.15">
      <c r="A1371" s="2">
        <v>45553</v>
      </c>
      <c r="B1371" s="3">
        <f t="shared" si="65"/>
        <v>2025</v>
      </c>
      <c r="C1371" t="str">
        <f t="shared" si="63"/>
        <v>2024-2025</v>
      </c>
      <c r="D1371" t="s">
        <v>160</v>
      </c>
      <c r="E1371" t="s">
        <v>73</v>
      </c>
      <c r="F1371" t="str">
        <f t="shared" si="64"/>
        <v>Queensland</v>
      </c>
      <c r="G1371" t="s">
        <v>19</v>
      </c>
      <c r="H1371">
        <v>4509</v>
      </c>
      <c r="I1371" t="s">
        <v>11</v>
      </c>
      <c r="J1371" t="s">
        <v>122</v>
      </c>
      <c r="K1371" t="s">
        <v>154</v>
      </c>
      <c r="L1371" t="s">
        <v>144</v>
      </c>
      <c r="M1371" s="5">
        <v>84</v>
      </c>
    </row>
    <row r="1372" spans="1:13" x14ac:dyDescent="0.15">
      <c r="A1372" s="2">
        <v>45921</v>
      </c>
      <c r="B1372" s="3">
        <f t="shared" si="65"/>
        <v>2026</v>
      </c>
      <c r="C1372" t="str">
        <f t="shared" si="63"/>
        <v>2025-2026</v>
      </c>
      <c r="D1372" t="s">
        <v>160</v>
      </c>
      <c r="E1372" t="s">
        <v>9</v>
      </c>
      <c r="F1372" t="str">
        <f t="shared" si="64"/>
        <v>New South Wales</v>
      </c>
      <c r="G1372" t="s">
        <v>10</v>
      </c>
      <c r="H1372">
        <v>2067</v>
      </c>
      <c r="I1372" t="s">
        <v>11</v>
      </c>
      <c r="J1372" t="s">
        <v>124</v>
      </c>
      <c r="K1372" t="s">
        <v>156</v>
      </c>
      <c r="L1372" t="s">
        <v>146</v>
      </c>
      <c r="M1372" s="5">
        <v>185</v>
      </c>
    </row>
    <row r="1373" spans="1:13" x14ac:dyDescent="0.15">
      <c r="A1373" s="2">
        <v>45390</v>
      </c>
      <c r="B1373" s="3">
        <f t="shared" si="65"/>
        <v>2024</v>
      </c>
      <c r="C1373" t="str">
        <f t="shared" si="63"/>
        <v>2023-2024</v>
      </c>
      <c r="D1373" t="s">
        <v>161</v>
      </c>
      <c r="E1373" t="s">
        <v>98</v>
      </c>
      <c r="F1373" t="str">
        <f t="shared" si="64"/>
        <v>South Australia</v>
      </c>
      <c r="G1373" t="s">
        <v>17</v>
      </c>
      <c r="H1373">
        <v>5290</v>
      </c>
      <c r="I1373" t="s">
        <v>11</v>
      </c>
      <c r="J1373" t="s">
        <v>137</v>
      </c>
      <c r="K1373" t="s">
        <v>152</v>
      </c>
      <c r="L1373" t="s">
        <v>142</v>
      </c>
      <c r="M1373" s="5">
        <v>798</v>
      </c>
    </row>
    <row r="1374" spans="1:13" x14ac:dyDescent="0.15">
      <c r="A1374" s="2">
        <v>45942</v>
      </c>
      <c r="B1374" s="3">
        <f t="shared" si="65"/>
        <v>2026</v>
      </c>
      <c r="C1374" t="str">
        <f t="shared" si="63"/>
        <v>2025-2026</v>
      </c>
      <c r="D1374" t="s">
        <v>160</v>
      </c>
      <c r="E1374" t="s">
        <v>73</v>
      </c>
      <c r="F1374" t="str">
        <f t="shared" si="64"/>
        <v>Queensland</v>
      </c>
      <c r="G1374" t="s">
        <v>19</v>
      </c>
      <c r="H1374">
        <v>4509</v>
      </c>
      <c r="I1374" t="s">
        <v>11</v>
      </c>
      <c r="J1374" t="s">
        <v>122</v>
      </c>
      <c r="K1374" t="s">
        <v>153</v>
      </c>
      <c r="L1374" t="s">
        <v>143</v>
      </c>
      <c r="M1374" s="5">
        <v>603</v>
      </c>
    </row>
    <row r="1375" spans="1:13" x14ac:dyDescent="0.15">
      <c r="A1375" s="2">
        <v>45514</v>
      </c>
      <c r="B1375" s="3">
        <f t="shared" si="65"/>
        <v>2025</v>
      </c>
      <c r="C1375" t="str">
        <f t="shared" si="63"/>
        <v>2024-2025</v>
      </c>
      <c r="D1375" t="s">
        <v>161</v>
      </c>
      <c r="E1375" t="s">
        <v>78</v>
      </c>
      <c r="F1375" t="str">
        <f t="shared" si="64"/>
        <v>New South Wales</v>
      </c>
      <c r="G1375" t="s">
        <v>10</v>
      </c>
      <c r="H1375">
        <v>2480</v>
      </c>
      <c r="I1375" t="s">
        <v>11</v>
      </c>
      <c r="J1375" t="s">
        <v>120</v>
      </c>
      <c r="K1375" t="s">
        <v>155</v>
      </c>
      <c r="L1375" t="s">
        <v>145</v>
      </c>
      <c r="M1375" s="5">
        <v>587</v>
      </c>
    </row>
    <row r="1376" spans="1:13" x14ac:dyDescent="0.15">
      <c r="A1376" s="2">
        <v>45792</v>
      </c>
      <c r="B1376" s="3">
        <f t="shared" si="65"/>
        <v>2025</v>
      </c>
      <c r="C1376" t="str">
        <f t="shared" si="63"/>
        <v>2024-2025</v>
      </c>
      <c r="D1376" t="s">
        <v>161</v>
      </c>
      <c r="E1376" t="s">
        <v>30</v>
      </c>
      <c r="F1376" t="str">
        <f t="shared" si="64"/>
        <v>Victoria</v>
      </c>
      <c r="G1376" t="s">
        <v>26</v>
      </c>
      <c r="H1376">
        <v>3030</v>
      </c>
      <c r="I1376" t="s">
        <v>11</v>
      </c>
      <c r="J1376" t="s">
        <v>126</v>
      </c>
      <c r="K1376" t="s">
        <v>152</v>
      </c>
      <c r="L1376" t="s">
        <v>142</v>
      </c>
      <c r="M1376" s="5">
        <v>639</v>
      </c>
    </row>
    <row r="1377" spans="1:13" x14ac:dyDescent="0.15">
      <c r="A1377" s="2">
        <v>45815</v>
      </c>
      <c r="B1377" s="3">
        <f t="shared" si="65"/>
        <v>2025</v>
      </c>
      <c r="C1377" t="str">
        <f t="shared" si="63"/>
        <v>2024-2025</v>
      </c>
      <c r="D1377" t="s">
        <v>160</v>
      </c>
      <c r="E1377" t="s">
        <v>78</v>
      </c>
      <c r="F1377" t="str">
        <f t="shared" si="64"/>
        <v>New South Wales</v>
      </c>
      <c r="G1377" t="s">
        <v>10</v>
      </c>
      <c r="H1377">
        <v>2480</v>
      </c>
      <c r="I1377" t="s">
        <v>11</v>
      </c>
      <c r="J1377" t="s">
        <v>120</v>
      </c>
      <c r="K1377" t="s">
        <v>151</v>
      </c>
      <c r="L1377" t="s">
        <v>141</v>
      </c>
      <c r="M1377" s="5">
        <v>667</v>
      </c>
    </row>
    <row r="1378" spans="1:13" x14ac:dyDescent="0.15">
      <c r="A1378" s="2">
        <v>45397</v>
      </c>
      <c r="B1378" s="3">
        <f t="shared" si="65"/>
        <v>2024</v>
      </c>
      <c r="C1378" t="str">
        <f t="shared" si="63"/>
        <v>2023-2024</v>
      </c>
      <c r="D1378" t="s">
        <v>160</v>
      </c>
      <c r="E1378" t="s">
        <v>83</v>
      </c>
      <c r="F1378" t="str">
        <f t="shared" si="64"/>
        <v>Victoria</v>
      </c>
      <c r="G1378" t="s">
        <v>26</v>
      </c>
      <c r="H1378">
        <v>3551</v>
      </c>
      <c r="I1378" t="s">
        <v>11</v>
      </c>
      <c r="J1378" t="s">
        <v>127</v>
      </c>
      <c r="K1378" t="s">
        <v>155</v>
      </c>
      <c r="L1378" t="s">
        <v>145</v>
      </c>
      <c r="M1378" s="5">
        <v>141</v>
      </c>
    </row>
    <row r="1379" spans="1:13" x14ac:dyDescent="0.15">
      <c r="A1379" s="2">
        <v>45456</v>
      </c>
      <c r="B1379" s="3">
        <f t="shared" si="65"/>
        <v>2024</v>
      </c>
      <c r="C1379" t="str">
        <f t="shared" si="63"/>
        <v>2023-2024</v>
      </c>
      <c r="D1379" t="s">
        <v>160</v>
      </c>
      <c r="E1379" t="s">
        <v>48</v>
      </c>
      <c r="F1379" t="str">
        <f t="shared" si="64"/>
        <v>Western Australia</v>
      </c>
      <c r="G1379" t="s">
        <v>28</v>
      </c>
      <c r="H1379">
        <v>6450</v>
      </c>
      <c r="I1379" t="s">
        <v>11</v>
      </c>
      <c r="J1379" t="s">
        <v>139</v>
      </c>
      <c r="K1379" t="s">
        <v>153</v>
      </c>
      <c r="L1379" t="s">
        <v>143</v>
      </c>
      <c r="M1379" s="5">
        <v>211</v>
      </c>
    </row>
    <row r="1380" spans="1:13" x14ac:dyDescent="0.15">
      <c r="A1380" s="2">
        <v>45658</v>
      </c>
      <c r="B1380" s="3">
        <f t="shared" si="65"/>
        <v>2025</v>
      </c>
      <c r="C1380" t="str">
        <f t="shared" si="63"/>
        <v>2024-2025</v>
      </c>
      <c r="D1380" t="s">
        <v>160</v>
      </c>
      <c r="E1380" t="s">
        <v>96</v>
      </c>
      <c r="F1380" t="str">
        <f t="shared" si="64"/>
        <v>Western Australia</v>
      </c>
      <c r="G1380" t="s">
        <v>28</v>
      </c>
      <c r="H1380">
        <v>6027</v>
      </c>
      <c r="I1380" t="s">
        <v>11</v>
      </c>
      <c r="J1380" t="s">
        <v>119</v>
      </c>
      <c r="K1380" t="s">
        <v>157</v>
      </c>
      <c r="L1380" t="s">
        <v>147</v>
      </c>
      <c r="M1380" s="5">
        <v>245</v>
      </c>
    </row>
    <row r="1381" spans="1:13" x14ac:dyDescent="0.15">
      <c r="A1381" s="2">
        <v>45965</v>
      </c>
      <c r="B1381" s="3">
        <f t="shared" si="65"/>
        <v>2026</v>
      </c>
      <c r="C1381" t="str">
        <f t="shared" si="63"/>
        <v>2025-2026</v>
      </c>
      <c r="D1381" t="s">
        <v>160</v>
      </c>
      <c r="E1381" t="s">
        <v>56</v>
      </c>
      <c r="F1381" t="str">
        <f t="shared" si="64"/>
        <v>Queensland</v>
      </c>
      <c r="G1381" t="s">
        <v>19</v>
      </c>
      <c r="H1381">
        <v>4883</v>
      </c>
      <c r="I1381" t="s">
        <v>11</v>
      </c>
      <c r="J1381" t="s">
        <v>131</v>
      </c>
      <c r="K1381" t="s">
        <v>153</v>
      </c>
      <c r="L1381" t="s">
        <v>143</v>
      </c>
      <c r="M1381" s="5">
        <v>475</v>
      </c>
    </row>
    <row r="1382" spans="1:13" x14ac:dyDescent="0.15">
      <c r="A1382" s="2">
        <v>45728</v>
      </c>
      <c r="B1382" s="3">
        <f t="shared" si="65"/>
        <v>2025</v>
      </c>
      <c r="C1382" t="str">
        <f t="shared" si="63"/>
        <v>2024-2025</v>
      </c>
      <c r="D1382" t="s">
        <v>161</v>
      </c>
      <c r="E1382" t="s">
        <v>102</v>
      </c>
      <c r="F1382" t="str">
        <f t="shared" si="64"/>
        <v>Queensland</v>
      </c>
      <c r="G1382" t="s">
        <v>19</v>
      </c>
      <c r="H1382">
        <v>4825</v>
      </c>
      <c r="I1382" t="s">
        <v>11</v>
      </c>
      <c r="J1382" t="s">
        <v>131</v>
      </c>
      <c r="K1382" t="s">
        <v>150</v>
      </c>
      <c r="L1382" t="s">
        <v>140</v>
      </c>
      <c r="M1382" s="5">
        <v>495</v>
      </c>
    </row>
    <row r="1383" spans="1:13" x14ac:dyDescent="0.15">
      <c r="A1383" s="2">
        <v>45983</v>
      </c>
      <c r="B1383" s="3">
        <f t="shared" si="65"/>
        <v>2026</v>
      </c>
      <c r="C1383" t="str">
        <f t="shared" si="63"/>
        <v>2025-2026</v>
      </c>
      <c r="D1383" t="s">
        <v>161</v>
      </c>
      <c r="E1383" t="s">
        <v>50</v>
      </c>
      <c r="F1383" t="str">
        <f t="shared" si="64"/>
        <v>Australian Capital Territory</v>
      </c>
      <c r="G1383" t="s">
        <v>51</v>
      </c>
      <c r="H1383">
        <v>2617</v>
      </c>
      <c r="I1383" t="s">
        <v>11</v>
      </c>
      <c r="J1383" t="s">
        <v>121</v>
      </c>
      <c r="K1383" t="s">
        <v>155</v>
      </c>
      <c r="L1383" t="s">
        <v>145</v>
      </c>
      <c r="M1383" s="5">
        <v>566</v>
      </c>
    </row>
    <row r="1384" spans="1:13" x14ac:dyDescent="0.15">
      <c r="A1384" s="2">
        <v>45432</v>
      </c>
      <c r="B1384" s="3">
        <f t="shared" si="65"/>
        <v>2024</v>
      </c>
      <c r="C1384" t="str">
        <f t="shared" si="63"/>
        <v>2023-2024</v>
      </c>
      <c r="D1384" t="s">
        <v>161</v>
      </c>
      <c r="E1384" t="s">
        <v>85</v>
      </c>
      <c r="F1384" t="str">
        <f t="shared" si="64"/>
        <v>Western Australia</v>
      </c>
      <c r="G1384" t="s">
        <v>28</v>
      </c>
      <c r="H1384">
        <v>6725</v>
      </c>
      <c r="I1384" t="s">
        <v>11</v>
      </c>
      <c r="J1384" t="s">
        <v>139</v>
      </c>
      <c r="K1384" t="s">
        <v>157</v>
      </c>
      <c r="L1384" t="s">
        <v>147</v>
      </c>
      <c r="M1384" s="5">
        <v>370</v>
      </c>
    </row>
    <row r="1385" spans="1:13" x14ac:dyDescent="0.15">
      <c r="A1385" s="2">
        <v>45473</v>
      </c>
      <c r="B1385" s="3">
        <f t="shared" si="65"/>
        <v>2024</v>
      </c>
      <c r="C1385" t="str">
        <f t="shared" si="63"/>
        <v>2023-2024</v>
      </c>
      <c r="D1385" t="s">
        <v>161</v>
      </c>
      <c r="E1385" t="s">
        <v>55</v>
      </c>
      <c r="F1385" t="str">
        <f t="shared" si="64"/>
        <v>Queensland</v>
      </c>
      <c r="G1385" t="s">
        <v>19</v>
      </c>
      <c r="H1385">
        <v>4740</v>
      </c>
      <c r="I1385" t="s">
        <v>11</v>
      </c>
      <c r="J1385" t="s">
        <v>136</v>
      </c>
      <c r="K1385" t="s">
        <v>156</v>
      </c>
      <c r="L1385" t="s">
        <v>146</v>
      </c>
      <c r="M1385" s="5">
        <v>202</v>
      </c>
    </row>
    <row r="1386" spans="1:13" x14ac:dyDescent="0.15">
      <c r="A1386" s="2">
        <v>45813</v>
      </c>
      <c r="B1386" s="3">
        <f t="shared" si="65"/>
        <v>2025</v>
      </c>
      <c r="C1386" t="str">
        <f t="shared" si="63"/>
        <v>2024-2025</v>
      </c>
      <c r="D1386" t="s">
        <v>160</v>
      </c>
      <c r="E1386" t="s">
        <v>25</v>
      </c>
      <c r="F1386" t="str">
        <f t="shared" si="64"/>
        <v>Victoria</v>
      </c>
      <c r="G1386" t="s">
        <v>26</v>
      </c>
      <c r="H1386">
        <v>3066</v>
      </c>
      <c r="I1386" t="s">
        <v>11</v>
      </c>
      <c r="J1386" t="s">
        <v>126</v>
      </c>
      <c r="K1386" t="s">
        <v>150</v>
      </c>
      <c r="L1386" t="s">
        <v>140</v>
      </c>
      <c r="M1386" s="5">
        <v>730</v>
      </c>
    </row>
    <row r="1387" spans="1:13" x14ac:dyDescent="0.15">
      <c r="A1387" s="2">
        <v>45511</v>
      </c>
      <c r="B1387" s="3">
        <f t="shared" si="65"/>
        <v>2025</v>
      </c>
      <c r="C1387" t="str">
        <f t="shared" si="63"/>
        <v>2024-2025</v>
      </c>
      <c r="D1387" t="s">
        <v>160</v>
      </c>
      <c r="E1387" t="s">
        <v>47</v>
      </c>
      <c r="F1387" t="str">
        <f t="shared" si="64"/>
        <v>Victoria</v>
      </c>
      <c r="G1387" t="s">
        <v>26</v>
      </c>
      <c r="H1387">
        <v>3630</v>
      </c>
      <c r="I1387" t="s">
        <v>11</v>
      </c>
      <c r="J1387" t="s">
        <v>135</v>
      </c>
      <c r="K1387" t="s">
        <v>157</v>
      </c>
      <c r="L1387" t="s">
        <v>147</v>
      </c>
      <c r="M1387" s="5">
        <v>559</v>
      </c>
    </row>
    <row r="1388" spans="1:13" x14ac:dyDescent="0.15">
      <c r="A1388" s="2">
        <v>45632</v>
      </c>
      <c r="B1388" s="3">
        <f t="shared" si="65"/>
        <v>2025</v>
      </c>
      <c r="C1388" t="str">
        <f t="shared" si="63"/>
        <v>2024-2025</v>
      </c>
      <c r="D1388" t="s">
        <v>161</v>
      </c>
      <c r="E1388" t="s">
        <v>102</v>
      </c>
      <c r="F1388" t="str">
        <f t="shared" si="64"/>
        <v>Queensland</v>
      </c>
      <c r="G1388" t="s">
        <v>19</v>
      </c>
      <c r="H1388">
        <v>4825</v>
      </c>
      <c r="I1388" t="s">
        <v>11</v>
      </c>
      <c r="J1388" t="s">
        <v>131</v>
      </c>
      <c r="K1388" t="s">
        <v>153</v>
      </c>
      <c r="L1388" t="s">
        <v>143</v>
      </c>
      <c r="M1388" s="5">
        <v>597</v>
      </c>
    </row>
    <row r="1389" spans="1:13" x14ac:dyDescent="0.15">
      <c r="A1389" s="2">
        <v>45757</v>
      </c>
      <c r="B1389" s="3">
        <f t="shared" si="65"/>
        <v>2025</v>
      </c>
      <c r="C1389" t="str">
        <f t="shared" si="63"/>
        <v>2024-2025</v>
      </c>
      <c r="D1389" t="s">
        <v>160</v>
      </c>
      <c r="E1389" t="s">
        <v>23</v>
      </c>
      <c r="F1389" t="str">
        <f t="shared" si="64"/>
        <v>New South Wales</v>
      </c>
      <c r="G1389" t="s">
        <v>10</v>
      </c>
      <c r="H1389">
        <v>2830</v>
      </c>
      <c r="I1389" t="s">
        <v>11</v>
      </c>
      <c r="J1389" t="s">
        <v>130</v>
      </c>
      <c r="K1389" t="s">
        <v>153</v>
      </c>
      <c r="L1389" t="s">
        <v>143</v>
      </c>
      <c r="M1389" s="5">
        <v>796</v>
      </c>
    </row>
    <row r="1390" spans="1:13" x14ac:dyDescent="0.15">
      <c r="A1390" s="2">
        <v>46019</v>
      </c>
      <c r="B1390" s="3">
        <f t="shared" si="65"/>
        <v>2026</v>
      </c>
      <c r="C1390" t="str">
        <f t="shared" si="63"/>
        <v>2025-2026</v>
      </c>
      <c r="D1390" t="s">
        <v>161</v>
      </c>
      <c r="E1390" t="s">
        <v>106</v>
      </c>
      <c r="F1390" t="str">
        <f t="shared" si="64"/>
        <v>Queensland</v>
      </c>
      <c r="G1390" t="s">
        <v>19</v>
      </c>
      <c r="H1390">
        <v>4558</v>
      </c>
      <c r="I1390" t="s">
        <v>11</v>
      </c>
      <c r="J1390" t="s">
        <v>134</v>
      </c>
      <c r="K1390" t="s">
        <v>157</v>
      </c>
      <c r="L1390" t="s">
        <v>147</v>
      </c>
      <c r="M1390" s="5">
        <v>752</v>
      </c>
    </row>
    <row r="1391" spans="1:13" x14ac:dyDescent="0.15">
      <c r="A1391" s="2">
        <v>45639</v>
      </c>
      <c r="B1391" s="3">
        <f t="shared" si="65"/>
        <v>2025</v>
      </c>
      <c r="C1391" t="str">
        <f t="shared" si="63"/>
        <v>2024-2025</v>
      </c>
      <c r="D1391" t="s">
        <v>161</v>
      </c>
      <c r="E1391" t="s">
        <v>70</v>
      </c>
      <c r="F1391" t="str">
        <f t="shared" si="64"/>
        <v>Western Australia</v>
      </c>
      <c r="G1391" t="s">
        <v>28</v>
      </c>
      <c r="H1391">
        <v>6021</v>
      </c>
      <c r="I1391" t="s">
        <v>11</v>
      </c>
      <c r="J1391" t="s">
        <v>119</v>
      </c>
      <c r="K1391" t="s">
        <v>157</v>
      </c>
      <c r="L1391" t="s">
        <v>147</v>
      </c>
      <c r="M1391" s="5">
        <v>69</v>
      </c>
    </row>
    <row r="1392" spans="1:13" x14ac:dyDescent="0.15">
      <c r="A1392" s="2">
        <v>45493</v>
      </c>
      <c r="B1392" s="3">
        <f t="shared" si="65"/>
        <v>2025</v>
      </c>
      <c r="C1392" t="str">
        <f t="shared" si="63"/>
        <v>2024-2025</v>
      </c>
      <c r="D1392" t="s">
        <v>160</v>
      </c>
      <c r="E1392" t="s">
        <v>13</v>
      </c>
      <c r="F1392" t="str">
        <f t="shared" si="64"/>
        <v>New South Wales</v>
      </c>
      <c r="G1392" t="s">
        <v>10</v>
      </c>
      <c r="H1392">
        <v>2141</v>
      </c>
      <c r="I1392" t="s">
        <v>11</v>
      </c>
      <c r="J1392" t="s">
        <v>123</v>
      </c>
      <c r="K1392" t="s">
        <v>157</v>
      </c>
      <c r="L1392" t="s">
        <v>147</v>
      </c>
      <c r="M1392" s="5">
        <v>209</v>
      </c>
    </row>
    <row r="1393" spans="1:13" x14ac:dyDescent="0.15">
      <c r="A1393" s="2">
        <v>46008</v>
      </c>
      <c r="B1393" s="3">
        <f t="shared" si="65"/>
        <v>2026</v>
      </c>
      <c r="C1393" t="str">
        <f t="shared" si="63"/>
        <v>2025-2026</v>
      </c>
      <c r="D1393" t="s">
        <v>160</v>
      </c>
      <c r="E1393" t="s">
        <v>68</v>
      </c>
      <c r="F1393" t="str">
        <f t="shared" si="64"/>
        <v>Victoria</v>
      </c>
      <c r="G1393" t="s">
        <v>26</v>
      </c>
      <c r="H1393">
        <v>3429</v>
      </c>
      <c r="I1393" t="s">
        <v>11</v>
      </c>
      <c r="J1393" t="s">
        <v>127</v>
      </c>
      <c r="K1393" t="s">
        <v>152</v>
      </c>
      <c r="L1393" t="s">
        <v>142</v>
      </c>
      <c r="M1393" s="5">
        <v>570</v>
      </c>
    </row>
    <row r="1394" spans="1:13" x14ac:dyDescent="0.15">
      <c r="A1394" s="2">
        <v>45494</v>
      </c>
      <c r="B1394" s="3">
        <f t="shared" si="65"/>
        <v>2025</v>
      </c>
      <c r="C1394" t="str">
        <f t="shared" si="63"/>
        <v>2024-2025</v>
      </c>
      <c r="D1394" t="s">
        <v>161</v>
      </c>
      <c r="E1394" t="s">
        <v>109</v>
      </c>
      <c r="F1394" t="str">
        <f t="shared" si="64"/>
        <v>Western Australia</v>
      </c>
      <c r="G1394" t="s">
        <v>28</v>
      </c>
      <c r="H1394">
        <v>6052</v>
      </c>
      <c r="I1394" t="s">
        <v>11</v>
      </c>
      <c r="J1394" t="s">
        <v>119</v>
      </c>
      <c r="K1394" t="s">
        <v>155</v>
      </c>
      <c r="L1394" t="s">
        <v>145</v>
      </c>
      <c r="M1394" s="5">
        <v>671</v>
      </c>
    </row>
    <row r="1395" spans="1:13" x14ac:dyDescent="0.15">
      <c r="A1395" s="2">
        <v>45843</v>
      </c>
      <c r="B1395" s="3">
        <f t="shared" si="65"/>
        <v>2026</v>
      </c>
      <c r="C1395" t="str">
        <f t="shared" si="63"/>
        <v>2025-2026</v>
      </c>
      <c r="D1395" t="s">
        <v>161</v>
      </c>
      <c r="E1395" t="s">
        <v>79</v>
      </c>
      <c r="F1395" t="str">
        <f t="shared" si="64"/>
        <v>Queensland</v>
      </c>
      <c r="G1395" t="s">
        <v>19</v>
      </c>
      <c r="H1395">
        <v>4680</v>
      </c>
      <c r="I1395" t="s">
        <v>11</v>
      </c>
      <c r="J1395" t="s">
        <v>136</v>
      </c>
      <c r="K1395" t="s">
        <v>155</v>
      </c>
      <c r="L1395" t="s">
        <v>145</v>
      </c>
      <c r="M1395" s="5">
        <v>761</v>
      </c>
    </row>
    <row r="1396" spans="1:13" x14ac:dyDescent="0.15">
      <c r="A1396" s="2">
        <v>45347</v>
      </c>
      <c r="B1396" s="3">
        <f t="shared" si="65"/>
        <v>2024</v>
      </c>
      <c r="C1396" t="str">
        <f t="shared" si="63"/>
        <v>2023-2024</v>
      </c>
      <c r="D1396" t="s">
        <v>161</v>
      </c>
      <c r="E1396" t="s">
        <v>72</v>
      </c>
      <c r="F1396" t="str">
        <f t="shared" si="64"/>
        <v>Queensland</v>
      </c>
      <c r="G1396" t="s">
        <v>19</v>
      </c>
      <c r="H1396">
        <v>4870</v>
      </c>
      <c r="I1396" t="s">
        <v>11</v>
      </c>
      <c r="J1396" t="s">
        <v>131</v>
      </c>
      <c r="K1396" t="s">
        <v>157</v>
      </c>
      <c r="L1396" t="s">
        <v>147</v>
      </c>
      <c r="M1396" s="5">
        <v>788</v>
      </c>
    </row>
    <row r="1397" spans="1:13" x14ac:dyDescent="0.15">
      <c r="A1397" s="2">
        <v>45808</v>
      </c>
      <c r="B1397" s="3">
        <f t="shared" si="65"/>
        <v>2025</v>
      </c>
      <c r="C1397" t="str">
        <f t="shared" si="63"/>
        <v>2024-2025</v>
      </c>
      <c r="D1397" t="s">
        <v>161</v>
      </c>
      <c r="E1397" t="s">
        <v>65</v>
      </c>
      <c r="F1397" t="str">
        <f t="shared" si="64"/>
        <v>Victoria</v>
      </c>
      <c r="G1397" t="s">
        <v>26</v>
      </c>
      <c r="H1397">
        <v>3931</v>
      </c>
      <c r="I1397" t="s">
        <v>11</v>
      </c>
      <c r="J1397" t="s">
        <v>135</v>
      </c>
      <c r="K1397" t="s">
        <v>156</v>
      </c>
      <c r="L1397" t="s">
        <v>146</v>
      </c>
      <c r="M1397" s="5">
        <v>256</v>
      </c>
    </row>
    <row r="1398" spans="1:13" x14ac:dyDescent="0.15">
      <c r="A1398" s="2">
        <v>45533</v>
      </c>
      <c r="B1398" s="3">
        <f t="shared" si="65"/>
        <v>2025</v>
      </c>
      <c r="C1398" t="str">
        <f t="shared" si="63"/>
        <v>2024-2025</v>
      </c>
      <c r="D1398" t="s">
        <v>161</v>
      </c>
      <c r="E1398" t="s">
        <v>90</v>
      </c>
      <c r="F1398" t="str">
        <f t="shared" si="64"/>
        <v>New South Wales</v>
      </c>
      <c r="G1398" t="s">
        <v>10</v>
      </c>
      <c r="H1398">
        <v>2650</v>
      </c>
      <c r="I1398" t="s">
        <v>11</v>
      </c>
      <c r="J1398" t="s">
        <v>130</v>
      </c>
      <c r="K1398" t="s">
        <v>151</v>
      </c>
      <c r="L1398" t="s">
        <v>141</v>
      </c>
      <c r="M1398" s="5">
        <v>445</v>
      </c>
    </row>
    <row r="1399" spans="1:13" x14ac:dyDescent="0.15">
      <c r="A1399" s="2">
        <v>46015</v>
      </c>
      <c r="B1399" s="3">
        <f t="shared" si="65"/>
        <v>2026</v>
      </c>
      <c r="C1399" t="str">
        <f t="shared" si="63"/>
        <v>2025-2026</v>
      </c>
      <c r="D1399" t="s">
        <v>160</v>
      </c>
      <c r="E1399" t="s">
        <v>23</v>
      </c>
      <c r="F1399" t="str">
        <f t="shared" si="64"/>
        <v>New South Wales</v>
      </c>
      <c r="G1399" t="s">
        <v>10</v>
      </c>
      <c r="H1399">
        <v>2830</v>
      </c>
      <c r="I1399" t="s">
        <v>11</v>
      </c>
      <c r="J1399" t="s">
        <v>130</v>
      </c>
      <c r="K1399" t="s">
        <v>150</v>
      </c>
      <c r="L1399" t="s">
        <v>140</v>
      </c>
      <c r="M1399" s="5">
        <v>486</v>
      </c>
    </row>
    <row r="1400" spans="1:13" x14ac:dyDescent="0.15">
      <c r="A1400" s="2">
        <v>45957</v>
      </c>
      <c r="B1400" s="3">
        <f t="shared" si="65"/>
        <v>2026</v>
      </c>
      <c r="C1400" t="str">
        <f t="shared" si="63"/>
        <v>2025-2026</v>
      </c>
      <c r="D1400" t="s">
        <v>161</v>
      </c>
      <c r="E1400" t="s">
        <v>91</v>
      </c>
      <c r="F1400" t="str">
        <f t="shared" si="64"/>
        <v>Western Australia</v>
      </c>
      <c r="G1400" t="s">
        <v>28</v>
      </c>
      <c r="H1400">
        <v>6109</v>
      </c>
      <c r="I1400" t="s">
        <v>11</v>
      </c>
      <c r="J1400" t="s">
        <v>133</v>
      </c>
      <c r="K1400" t="s">
        <v>154</v>
      </c>
      <c r="L1400" t="s">
        <v>144</v>
      </c>
      <c r="M1400" s="5">
        <v>346</v>
      </c>
    </row>
    <row r="1401" spans="1:13" x14ac:dyDescent="0.15">
      <c r="A1401" s="2">
        <v>45331</v>
      </c>
      <c r="B1401" s="3">
        <f t="shared" si="65"/>
        <v>2024</v>
      </c>
      <c r="C1401" t="str">
        <f t="shared" si="63"/>
        <v>2023-2024</v>
      </c>
      <c r="D1401" t="s">
        <v>160</v>
      </c>
      <c r="E1401" t="s">
        <v>53</v>
      </c>
      <c r="F1401" t="str">
        <f t="shared" si="64"/>
        <v>Queensland</v>
      </c>
      <c r="G1401" t="s">
        <v>19</v>
      </c>
      <c r="H1401">
        <v>4012</v>
      </c>
      <c r="I1401" t="s">
        <v>11</v>
      </c>
      <c r="J1401" t="s">
        <v>129</v>
      </c>
      <c r="K1401" t="s">
        <v>157</v>
      </c>
      <c r="L1401" t="s">
        <v>147</v>
      </c>
      <c r="M1401" s="5">
        <v>240</v>
      </c>
    </row>
    <row r="1402" spans="1:13" x14ac:dyDescent="0.15">
      <c r="A1402" s="2">
        <v>45337</v>
      </c>
      <c r="B1402" s="3">
        <f t="shared" si="65"/>
        <v>2024</v>
      </c>
      <c r="C1402" t="str">
        <f t="shared" si="63"/>
        <v>2023-2024</v>
      </c>
      <c r="D1402" t="s">
        <v>160</v>
      </c>
      <c r="E1402" t="s">
        <v>13</v>
      </c>
      <c r="F1402" t="str">
        <f t="shared" si="64"/>
        <v>New South Wales</v>
      </c>
      <c r="G1402" t="s">
        <v>10</v>
      </c>
      <c r="H1402">
        <v>2141</v>
      </c>
      <c r="I1402" t="s">
        <v>11</v>
      </c>
      <c r="J1402" t="s">
        <v>123</v>
      </c>
      <c r="K1402" t="s">
        <v>153</v>
      </c>
      <c r="L1402" t="s">
        <v>143</v>
      </c>
      <c r="M1402" s="5">
        <v>485</v>
      </c>
    </row>
    <row r="1403" spans="1:13" x14ac:dyDescent="0.15">
      <c r="A1403" s="2">
        <v>45351</v>
      </c>
      <c r="B1403" s="3">
        <f t="shared" si="65"/>
        <v>2024</v>
      </c>
      <c r="C1403" t="str">
        <f t="shared" si="63"/>
        <v>2023-2024</v>
      </c>
      <c r="D1403" t="s">
        <v>160</v>
      </c>
      <c r="E1403" t="s">
        <v>40</v>
      </c>
      <c r="F1403" t="str">
        <f t="shared" si="64"/>
        <v>South Australia</v>
      </c>
      <c r="G1403" t="s">
        <v>17</v>
      </c>
      <c r="H1403">
        <v>5169</v>
      </c>
      <c r="I1403" t="s">
        <v>11</v>
      </c>
      <c r="J1403" t="s">
        <v>132</v>
      </c>
      <c r="K1403" t="s">
        <v>153</v>
      </c>
      <c r="L1403" t="s">
        <v>143</v>
      </c>
      <c r="M1403" s="5">
        <v>506</v>
      </c>
    </row>
    <row r="1404" spans="1:13" x14ac:dyDescent="0.15">
      <c r="A1404" s="2">
        <v>45422</v>
      </c>
      <c r="B1404" s="3">
        <f t="shared" si="65"/>
        <v>2024</v>
      </c>
      <c r="C1404" t="str">
        <f t="shared" si="63"/>
        <v>2023-2024</v>
      </c>
      <c r="D1404" t="s">
        <v>161</v>
      </c>
      <c r="E1404" t="s">
        <v>90</v>
      </c>
      <c r="F1404" t="str">
        <f t="shared" si="64"/>
        <v>New South Wales</v>
      </c>
      <c r="G1404" t="s">
        <v>10</v>
      </c>
      <c r="H1404">
        <v>2650</v>
      </c>
      <c r="I1404" t="s">
        <v>11</v>
      </c>
      <c r="J1404" t="s">
        <v>130</v>
      </c>
      <c r="K1404" t="s">
        <v>153</v>
      </c>
      <c r="L1404" t="s">
        <v>143</v>
      </c>
      <c r="M1404" s="5">
        <v>628</v>
      </c>
    </row>
    <row r="1405" spans="1:13" x14ac:dyDescent="0.15">
      <c r="A1405" s="2">
        <v>45613</v>
      </c>
      <c r="B1405" s="3">
        <f t="shared" si="65"/>
        <v>2025</v>
      </c>
      <c r="C1405" t="str">
        <f t="shared" si="63"/>
        <v>2024-2025</v>
      </c>
      <c r="D1405" t="s">
        <v>160</v>
      </c>
      <c r="E1405" t="s">
        <v>9</v>
      </c>
      <c r="F1405" t="str">
        <f t="shared" si="64"/>
        <v>New South Wales</v>
      </c>
      <c r="G1405" t="s">
        <v>10</v>
      </c>
      <c r="H1405">
        <v>2067</v>
      </c>
      <c r="I1405" t="s">
        <v>11</v>
      </c>
      <c r="J1405" t="s">
        <v>124</v>
      </c>
      <c r="K1405" t="s">
        <v>150</v>
      </c>
      <c r="L1405" t="s">
        <v>140</v>
      </c>
      <c r="M1405" s="5">
        <v>79</v>
      </c>
    </row>
    <row r="1406" spans="1:13" x14ac:dyDescent="0.15">
      <c r="A1406" s="2">
        <v>46000</v>
      </c>
      <c r="B1406" s="3">
        <f t="shared" si="65"/>
        <v>2026</v>
      </c>
      <c r="C1406" t="str">
        <f t="shared" si="63"/>
        <v>2025-2026</v>
      </c>
      <c r="D1406" t="s">
        <v>161</v>
      </c>
      <c r="E1406" t="s">
        <v>36</v>
      </c>
      <c r="F1406" t="str">
        <f t="shared" si="64"/>
        <v>New South Wales</v>
      </c>
      <c r="G1406" t="s">
        <v>10</v>
      </c>
      <c r="H1406">
        <v>2539</v>
      </c>
      <c r="I1406" t="s">
        <v>11</v>
      </c>
      <c r="J1406" t="s">
        <v>121</v>
      </c>
      <c r="K1406" t="s">
        <v>152</v>
      </c>
      <c r="L1406" t="s">
        <v>142</v>
      </c>
      <c r="M1406" s="5">
        <v>550</v>
      </c>
    </row>
    <row r="1407" spans="1:13" x14ac:dyDescent="0.15">
      <c r="A1407" s="2">
        <v>45661</v>
      </c>
      <c r="B1407" s="3">
        <f t="shared" si="65"/>
        <v>2025</v>
      </c>
      <c r="C1407" t="str">
        <f t="shared" si="63"/>
        <v>2024-2025</v>
      </c>
      <c r="D1407" t="s">
        <v>160</v>
      </c>
      <c r="E1407" t="s">
        <v>96</v>
      </c>
      <c r="F1407" t="str">
        <f t="shared" si="64"/>
        <v>Western Australia</v>
      </c>
      <c r="G1407" t="s">
        <v>28</v>
      </c>
      <c r="H1407">
        <v>6027</v>
      </c>
      <c r="I1407" t="s">
        <v>11</v>
      </c>
      <c r="J1407" t="s">
        <v>119</v>
      </c>
      <c r="K1407" t="s">
        <v>155</v>
      </c>
      <c r="L1407" t="s">
        <v>145</v>
      </c>
      <c r="M1407" s="5">
        <v>581</v>
      </c>
    </row>
    <row r="1408" spans="1:13" x14ac:dyDescent="0.15">
      <c r="A1408" s="2">
        <v>45521</v>
      </c>
      <c r="B1408" s="3">
        <f t="shared" si="65"/>
        <v>2025</v>
      </c>
      <c r="C1408" t="str">
        <f t="shared" si="63"/>
        <v>2024-2025</v>
      </c>
      <c r="D1408" t="s">
        <v>161</v>
      </c>
      <c r="E1408" t="s">
        <v>46</v>
      </c>
      <c r="F1408" t="str">
        <f t="shared" si="64"/>
        <v>South Australia</v>
      </c>
      <c r="G1408" t="s">
        <v>17</v>
      </c>
      <c r="H1408">
        <v>5043</v>
      </c>
      <c r="I1408" t="s">
        <v>11</v>
      </c>
      <c r="J1408" t="s">
        <v>132</v>
      </c>
      <c r="K1408" t="s">
        <v>154</v>
      </c>
      <c r="L1408" t="s">
        <v>144</v>
      </c>
      <c r="M1408" s="5">
        <v>775</v>
      </c>
    </row>
    <row r="1409" spans="1:13" x14ac:dyDescent="0.15">
      <c r="A1409" s="2">
        <v>45959</v>
      </c>
      <c r="B1409" s="3">
        <f t="shared" si="65"/>
        <v>2026</v>
      </c>
      <c r="C1409" t="str">
        <f t="shared" si="63"/>
        <v>2025-2026</v>
      </c>
      <c r="D1409" t="s">
        <v>160</v>
      </c>
      <c r="E1409" t="s">
        <v>58</v>
      </c>
      <c r="F1409" t="str">
        <f t="shared" si="64"/>
        <v>New South Wales</v>
      </c>
      <c r="G1409" t="s">
        <v>10</v>
      </c>
      <c r="H1409">
        <v>2790</v>
      </c>
      <c r="I1409" t="s">
        <v>11</v>
      </c>
      <c r="J1409" t="s">
        <v>130</v>
      </c>
      <c r="K1409" t="s">
        <v>151</v>
      </c>
      <c r="L1409" t="s">
        <v>141</v>
      </c>
      <c r="M1409" s="5">
        <v>54</v>
      </c>
    </row>
    <row r="1410" spans="1:13" x14ac:dyDescent="0.15">
      <c r="A1410" s="2">
        <v>45902</v>
      </c>
      <c r="B1410" s="3">
        <f t="shared" si="65"/>
        <v>2026</v>
      </c>
      <c r="C1410" t="str">
        <f t="shared" ref="C1410:C1473" si="66">IF(MONTH(A1410) &gt;= 7, YEAR(A1410) &amp; "-" &amp; YEAR(A1410) + 1, YEAR(A1410) - 1 &amp; "-" &amp; YEAR(A1410))</f>
        <v>2025-2026</v>
      </c>
      <c r="D1410" t="s">
        <v>161</v>
      </c>
      <c r="E1410" t="s">
        <v>72</v>
      </c>
      <c r="F1410" t="str">
        <f t="shared" ref="F1410:F1473" si="67">IF(G1410="WA","Western Australia",
IF(G1410="NSW","New South Wales",
IF(G1410="QLD","Queensland",
IF(G1410="VIC","Victoria",
IF(G1410="TAS","Tasmania",
IF(G1410="SA","South Australia",
IF(G1410="NT","Northern Territory",
IF(G1410="ACT","Australian Capital Territory",G1410))))))))</f>
        <v>Queensland</v>
      </c>
      <c r="G1410" t="s">
        <v>19</v>
      </c>
      <c r="H1410">
        <v>4870</v>
      </c>
      <c r="I1410" t="s">
        <v>11</v>
      </c>
      <c r="J1410" t="s">
        <v>131</v>
      </c>
      <c r="K1410" t="s">
        <v>151</v>
      </c>
      <c r="L1410" t="s">
        <v>141</v>
      </c>
      <c r="M1410" s="5">
        <v>66</v>
      </c>
    </row>
    <row r="1411" spans="1:13" x14ac:dyDescent="0.15">
      <c r="A1411" s="2">
        <v>45994</v>
      </c>
      <c r="B1411" s="3">
        <f t="shared" ref="B1411:B1474" si="68">IF(MONTH(A1411)&gt;=7,YEAR(A1411)+1,YEAR(A1411))</f>
        <v>2026</v>
      </c>
      <c r="C1411" t="str">
        <f t="shared" si="66"/>
        <v>2025-2026</v>
      </c>
      <c r="D1411" t="s">
        <v>161</v>
      </c>
      <c r="E1411" t="s">
        <v>63</v>
      </c>
      <c r="F1411" t="str">
        <f t="shared" si="67"/>
        <v>Queensland</v>
      </c>
      <c r="G1411" t="s">
        <v>19</v>
      </c>
      <c r="H1411">
        <v>4068</v>
      </c>
      <c r="I1411" t="s">
        <v>11</v>
      </c>
      <c r="J1411" t="s">
        <v>129</v>
      </c>
      <c r="K1411" t="s">
        <v>151</v>
      </c>
      <c r="L1411" t="s">
        <v>141</v>
      </c>
      <c r="M1411" s="5">
        <v>618</v>
      </c>
    </row>
    <row r="1412" spans="1:13" x14ac:dyDescent="0.15">
      <c r="A1412" s="2">
        <v>45672</v>
      </c>
      <c r="B1412" s="3">
        <f t="shared" si="68"/>
        <v>2025</v>
      </c>
      <c r="C1412" t="str">
        <f t="shared" si="66"/>
        <v>2024-2025</v>
      </c>
      <c r="D1412" t="s">
        <v>160</v>
      </c>
      <c r="E1412" t="s">
        <v>49</v>
      </c>
      <c r="F1412" t="str">
        <f t="shared" si="67"/>
        <v>New South Wales</v>
      </c>
      <c r="G1412" t="s">
        <v>10</v>
      </c>
      <c r="H1412">
        <v>2350</v>
      </c>
      <c r="I1412" t="s">
        <v>11</v>
      </c>
      <c r="J1412" t="s">
        <v>120</v>
      </c>
      <c r="K1412" t="s">
        <v>154</v>
      </c>
      <c r="L1412" t="s">
        <v>144</v>
      </c>
      <c r="M1412" s="5">
        <v>470</v>
      </c>
    </row>
    <row r="1413" spans="1:13" x14ac:dyDescent="0.15">
      <c r="A1413" s="2">
        <v>45836</v>
      </c>
      <c r="B1413" s="3">
        <f t="shared" si="68"/>
        <v>2025</v>
      </c>
      <c r="C1413" t="str">
        <f t="shared" si="66"/>
        <v>2024-2025</v>
      </c>
      <c r="D1413" t="s">
        <v>160</v>
      </c>
      <c r="E1413" t="s">
        <v>23</v>
      </c>
      <c r="F1413" t="str">
        <f t="shared" si="67"/>
        <v>New South Wales</v>
      </c>
      <c r="G1413" t="s">
        <v>10</v>
      </c>
      <c r="H1413">
        <v>2830</v>
      </c>
      <c r="I1413" t="s">
        <v>11</v>
      </c>
      <c r="J1413" t="s">
        <v>130</v>
      </c>
      <c r="K1413" t="s">
        <v>150</v>
      </c>
      <c r="L1413" t="s">
        <v>140</v>
      </c>
      <c r="M1413" s="5">
        <v>592</v>
      </c>
    </row>
    <row r="1414" spans="1:13" x14ac:dyDescent="0.15">
      <c r="A1414" s="2">
        <v>45815</v>
      </c>
      <c r="B1414" s="3">
        <f t="shared" si="68"/>
        <v>2025</v>
      </c>
      <c r="C1414" t="str">
        <f t="shared" si="66"/>
        <v>2024-2025</v>
      </c>
      <c r="D1414" t="s">
        <v>161</v>
      </c>
      <c r="E1414" t="s">
        <v>110</v>
      </c>
      <c r="F1414" t="str">
        <f t="shared" si="67"/>
        <v>Australian Capital Territory</v>
      </c>
      <c r="G1414" t="s">
        <v>51</v>
      </c>
      <c r="H1414">
        <v>2609</v>
      </c>
      <c r="I1414" t="s">
        <v>11</v>
      </c>
      <c r="J1414" t="s">
        <v>121</v>
      </c>
      <c r="K1414" t="s">
        <v>152</v>
      </c>
      <c r="L1414" t="s">
        <v>142</v>
      </c>
      <c r="M1414" s="5">
        <v>796</v>
      </c>
    </row>
    <row r="1415" spans="1:13" x14ac:dyDescent="0.15">
      <c r="A1415" s="2">
        <v>45836</v>
      </c>
      <c r="B1415" s="3">
        <f t="shared" si="68"/>
        <v>2025</v>
      </c>
      <c r="C1415" t="str">
        <f t="shared" si="66"/>
        <v>2024-2025</v>
      </c>
      <c r="D1415" t="s">
        <v>161</v>
      </c>
      <c r="E1415" t="s">
        <v>109</v>
      </c>
      <c r="F1415" t="str">
        <f t="shared" si="67"/>
        <v>Western Australia</v>
      </c>
      <c r="G1415" t="s">
        <v>28</v>
      </c>
      <c r="H1415">
        <v>6052</v>
      </c>
      <c r="I1415" t="s">
        <v>11</v>
      </c>
      <c r="J1415" t="s">
        <v>119</v>
      </c>
      <c r="K1415" t="s">
        <v>156</v>
      </c>
      <c r="L1415" t="s">
        <v>146</v>
      </c>
      <c r="M1415" s="5">
        <v>117</v>
      </c>
    </row>
    <row r="1416" spans="1:13" x14ac:dyDescent="0.15">
      <c r="A1416" s="2">
        <v>45600</v>
      </c>
      <c r="B1416" s="3">
        <f t="shared" si="68"/>
        <v>2025</v>
      </c>
      <c r="C1416" t="str">
        <f t="shared" si="66"/>
        <v>2024-2025</v>
      </c>
      <c r="D1416" t="s">
        <v>161</v>
      </c>
      <c r="E1416" t="s">
        <v>102</v>
      </c>
      <c r="F1416" t="str">
        <f t="shared" si="67"/>
        <v>Queensland</v>
      </c>
      <c r="G1416" t="s">
        <v>19</v>
      </c>
      <c r="H1416">
        <v>4825</v>
      </c>
      <c r="I1416" t="s">
        <v>11</v>
      </c>
      <c r="J1416" t="s">
        <v>131</v>
      </c>
      <c r="K1416" t="s">
        <v>154</v>
      </c>
      <c r="L1416" t="s">
        <v>144</v>
      </c>
      <c r="M1416" s="5">
        <v>602</v>
      </c>
    </row>
    <row r="1417" spans="1:13" x14ac:dyDescent="0.15">
      <c r="A1417" s="2">
        <v>45322</v>
      </c>
      <c r="B1417" s="3">
        <f t="shared" si="68"/>
        <v>2024</v>
      </c>
      <c r="C1417" t="str">
        <f t="shared" si="66"/>
        <v>2023-2024</v>
      </c>
      <c r="D1417" t="s">
        <v>161</v>
      </c>
      <c r="E1417" t="s">
        <v>55</v>
      </c>
      <c r="F1417" t="str">
        <f t="shared" si="67"/>
        <v>Queensland</v>
      </c>
      <c r="G1417" t="s">
        <v>19</v>
      </c>
      <c r="H1417">
        <v>4740</v>
      </c>
      <c r="I1417" t="s">
        <v>11</v>
      </c>
      <c r="J1417" t="s">
        <v>136</v>
      </c>
      <c r="K1417" t="s">
        <v>152</v>
      </c>
      <c r="L1417" t="s">
        <v>142</v>
      </c>
      <c r="M1417" s="5">
        <v>86</v>
      </c>
    </row>
    <row r="1418" spans="1:13" x14ac:dyDescent="0.15">
      <c r="A1418" s="2">
        <v>45972</v>
      </c>
      <c r="B1418" s="3">
        <f t="shared" si="68"/>
        <v>2026</v>
      </c>
      <c r="C1418" t="str">
        <f t="shared" si="66"/>
        <v>2025-2026</v>
      </c>
      <c r="D1418" t="s">
        <v>161</v>
      </c>
      <c r="E1418" t="s">
        <v>81</v>
      </c>
      <c r="F1418" t="str">
        <f t="shared" si="67"/>
        <v>Victoria</v>
      </c>
      <c r="G1418" t="s">
        <v>26</v>
      </c>
      <c r="H1418">
        <v>3076</v>
      </c>
      <c r="I1418" t="s">
        <v>11</v>
      </c>
      <c r="J1418" t="s">
        <v>126</v>
      </c>
      <c r="K1418" t="s">
        <v>159</v>
      </c>
      <c r="L1418" t="s">
        <v>149</v>
      </c>
      <c r="M1418" s="5">
        <v>327</v>
      </c>
    </row>
    <row r="1419" spans="1:13" x14ac:dyDescent="0.15">
      <c r="A1419" s="2">
        <v>45377</v>
      </c>
      <c r="B1419" s="3">
        <f t="shared" si="68"/>
        <v>2024</v>
      </c>
      <c r="C1419" t="str">
        <f t="shared" si="66"/>
        <v>2023-2024</v>
      </c>
      <c r="D1419" t="s">
        <v>161</v>
      </c>
      <c r="E1419" t="s">
        <v>12</v>
      </c>
      <c r="F1419" t="str">
        <f t="shared" si="67"/>
        <v>New South Wales</v>
      </c>
      <c r="G1419" t="s">
        <v>10</v>
      </c>
      <c r="H1419">
        <v>2795</v>
      </c>
      <c r="I1419" t="s">
        <v>11</v>
      </c>
      <c r="J1419" t="s">
        <v>130</v>
      </c>
      <c r="K1419" t="s">
        <v>153</v>
      </c>
      <c r="L1419" t="s">
        <v>143</v>
      </c>
      <c r="M1419" s="5">
        <v>300</v>
      </c>
    </row>
    <row r="1420" spans="1:13" x14ac:dyDescent="0.15">
      <c r="A1420" s="2">
        <v>45816</v>
      </c>
      <c r="B1420" s="3">
        <f t="shared" si="68"/>
        <v>2025</v>
      </c>
      <c r="C1420" t="str">
        <f t="shared" si="66"/>
        <v>2024-2025</v>
      </c>
      <c r="D1420" t="s">
        <v>160</v>
      </c>
      <c r="E1420" t="s">
        <v>89</v>
      </c>
      <c r="F1420" t="str">
        <f t="shared" si="67"/>
        <v>Queensland</v>
      </c>
      <c r="G1420" t="s">
        <v>19</v>
      </c>
      <c r="H1420">
        <v>4700</v>
      </c>
      <c r="I1420" t="s">
        <v>11</v>
      </c>
      <c r="J1420" t="s">
        <v>136</v>
      </c>
      <c r="K1420" t="s">
        <v>153</v>
      </c>
      <c r="L1420" t="s">
        <v>143</v>
      </c>
      <c r="M1420" s="5">
        <v>129</v>
      </c>
    </row>
    <row r="1421" spans="1:13" x14ac:dyDescent="0.15">
      <c r="A1421" s="2">
        <v>45933</v>
      </c>
      <c r="B1421" s="3">
        <f t="shared" si="68"/>
        <v>2026</v>
      </c>
      <c r="C1421" t="str">
        <f t="shared" si="66"/>
        <v>2025-2026</v>
      </c>
      <c r="D1421" t="s">
        <v>161</v>
      </c>
      <c r="E1421" t="s">
        <v>108</v>
      </c>
      <c r="F1421" t="str">
        <f t="shared" si="67"/>
        <v>Tasmania</v>
      </c>
      <c r="G1421" t="s">
        <v>43</v>
      </c>
      <c r="H1421">
        <v>7320</v>
      </c>
      <c r="I1421" t="s">
        <v>11</v>
      </c>
      <c r="J1421" t="s">
        <v>128</v>
      </c>
      <c r="K1421" t="s">
        <v>153</v>
      </c>
      <c r="L1421" t="s">
        <v>143</v>
      </c>
      <c r="M1421" s="5">
        <v>305</v>
      </c>
    </row>
    <row r="1422" spans="1:13" x14ac:dyDescent="0.15">
      <c r="A1422" s="2">
        <v>45324</v>
      </c>
      <c r="B1422" s="3">
        <f t="shared" si="68"/>
        <v>2024</v>
      </c>
      <c r="C1422" t="str">
        <f t="shared" si="66"/>
        <v>2023-2024</v>
      </c>
      <c r="D1422" t="s">
        <v>160</v>
      </c>
      <c r="E1422" t="s">
        <v>104</v>
      </c>
      <c r="F1422" t="str">
        <f t="shared" si="67"/>
        <v>Victoria</v>
      </c>
      <c r="G1422" t="s">
        <v>26</v>
      </c>
      <c r="H1422">
        <v>3175</v>
      </c>
      <c r="I1422" t="s">
        <v>11</v>
      </c>
      <c r="J1422" t="s">
        <v>125</v>
      </c>
      <c r="K1422" t="s">
        <v>154</v>
      </c>
      <c r="L1422" t="s">
        <v>144</v>
      </c>
      <c r="M1422" s="5">
        <v>529</v>
      </c>
    </row>
    <row r="1423" spans="1:13" x14ac:dyDescent="0.15">
      <c r="A1423" s="2">
        <v>45961</v>
      </c>
      <c r="B1423" s="3">
        <f t="shared" si="68"/>
        <v>2026</v>
      </c>
      <c r="C1423" t="str">
        <f t="shared" si="66"/>
        <v>2025-2026</v>
      </c>
      <c r="D1423" t="s">
        <v>161</v>
      </c>
      <c r="E1423" t="s">
        <v>13</v>
      </c>
      <c r="F1423" t="str">
        <f t="shared" si="67"/>
        <v>New South Wales</v>
      </c>
      <c r="G1423" t="s">
        <v>10</v>
      </c>
      <c r="H1423">
        <v>2141</v>
      </c>
      <c r="I1423" t="s">
        <v>11</v>
      </c>
      <c r="J1423" t="s">
        <v>123</v>
      </c>
      <c r="K1423" t="s">
        <v>153</v>
      </c>
      <c r="L1423" t="s">
        <v>143</v>
      </c>
      <c r="M1423" s="5">
        <v>531</v>
      </c>
    </row>
    <row r="1424" spans="1:13" x14ac:dyDescent="0.15">
      <c r="A1424" s="2">
        <v>45938</v>
      </c>
      <c r="B1424" s="3">
        <f t="shared" si="68"/>
        <v>2026</v>
      </c>
      <c r="C1424" t="str">
        <f t="shared" si="66"/>
        <v>2025-2026</v>
      </c>
      <c r="D1424" t="s">
        <v>161</v>
      </c>
      <c r="E1424" t="s">
        <v>105</v>
      </c>
      <c r="F1424" t="str">
        <f t="shared" si="67"/>
        <v>New South Wales</v>
      </c>
      <c r="G1424" t="s">
        <v>10</v>
      </c>
      <c r="H1424">
        <v>2031</v>
      </c>
      <c r="I1424" t="s">
        <v>11</v>
      </c>
      <c r="J1424" t="s">
        <v>124</v>
      </c>
      <c r="K1424" t="s">
        <v>153</v>
      </c>
      <c r="L1424" t="s">
        <v>143</v>
      </c>
      <c r="M1424" s="5">
        <v>346</v>
      </c>
    </row>
    <row r="1425" spans="1:13" x14ac:dyDescent="0.15">
      <c r="A1425" s="2">
        <v>45405</v>
      </c>
      <c r="B1425" s="3">
        <f t="shared" si="68"/>
        <v>2024</v>
      </c>
      <c r="C1425" t="str">
        <f t="shared" si="66"/>
        <v>2023-2024</v>
      </c>
      <c r="D1425" t="s">
        <v>161</v>
      </c>
      <c r="E1425" t="s">
        <v>89</v>
      </c>
      <c r="F1425" t="str">
        <f t="shared" si="67"/>
        <v>Queensland</v>
      </c>
      <c r="G1425" t="s">
        <v>19</v>
      </c>
      <c r="H1425">
        <v>4700</v>
      </c>
      <c r="I1425" t="s">
        <v>11</v>
      </c>
      <c r="J1425" t="s">
        <v>136</v>
      </c>
      <c r="K1425" t="s">
        <v>159</v>
      </c>
      <c r="L1425" t="s">
        <v>149</v>
      </c>
      <c r="M1425" s="5">
        <v>328</v>
      </c>
    </row>
    <row r="1426" spans="1:13" x14ac:dyDescent="0.15">
      <c r="A1426" s="2">
        <v>45494</v>
      </c>
      <c r="B1426" s="3">
        <f t="shared" si="68"/>
        <v>2025</v>
      </c>
      <c r="C1426" t="str">
        <f t="shared" si="66"/>
        <v>2024-2025</v>
      </c>
      <c r="D1426" t="s">
        <v>160</v>
      </c>
      <c r="E1426" t="s">
        <v>45</v>
      </c>
      <c r="F1426" t="str">
        <f t="shared" si="67"/>
        <v>Victoria</v>
      </c>
      <c r="G1426" t="s">
        <v>26</v>
      </c>
      <c r="H1426">
        <v>3136</v>
      </c>
      <c r="I1426" t="s">
        <v>11</v>
      </c>
      <c r="J1426" t="s">
        <v>125</v>
      </c>
      <c r="K1426" t="s">
        <v>159</v>
      </c>
      <c r="L1426" t="s">
        <v>149</v>
      </c>
      <c r="M1426" s="5">
        <v>308</v>
      </c>
    </row>
    <row r="1427" spans="1:13" x14ac:dyDescent="0.15">
      <c r="A1427" s="2">
        <v>45574</v>
      </c>
      <c r="B1427" s="3">
        <f t="shared" si="68"/>
        <v>2025</v>
      </c>
      <c r="C1427" t="str">
        <f t="shared" si="66"/>
        <v>2024-2025</v>
      </c>
      <c r="D1427" t="s">
        <v>160</v>
      </c>
      <c r="E1427" t="s">
        <v>97</v>
      </c>
      <c r="F1427" t="str">
        <f t="shared" si="67"/>
        <v>Tasmania</v>
      </c>
      <c r="G1427" t="s">
        <v>43</v>
      </c>
      <c r="H1427">
        <v>7010</v>
      </c>
      <c r="I1427" t="s">
        <v>11</v>
      </c>
      <c r="J1427" t="s">
        <v>128</v>
      </c>
      <c r="K1427" t="s">
        <v>153</v>
      </c>
      <c r="L1427" t="s">
        <v>143</v>
      </c>
      <c r="M1427" s="5">
        <v>483</v>
      </c>
    </row>
    <row r="1428" spans="1:13" x14ac:dyDescent="0.15">
      <c r="A1428" s="2">
        <v>45646</v>
      </c>
      <c r="B1428" s="3">
        <f t="shared" si="68"/>
        <v>2025</v>
      </c>
      <c r="C1428" t="str">
        <f t="shared" si="66"/>
        <v>2024-2025</v>
      </c>
      <c r="D1428" t="s">
        <v>160</v>
      </c>
      <c r="E1428" t="s">
        <v>78</v>
      </c>
      <c r="F1428" t="str">
        <f t="shared" si="67"/>
        <v>New South Wales</v>
      </c>
      <c r="G1428" t="s">
        <v>10</v>
      </c>
      <c r="H1428">
        <v>2480</v>
      </c>
      <c r="I1428" t="s">
        <v>11</v>
      </c>
      <c r="J1428" t="s">
        <v>120</v>
      </c>
      <c r="K1428" t="s">
        <v>150</v>
      </c>
      <c r="L1428" t="s">
        <v>140</v>
      </c>
      <c r="M1428" s="5">
        <v>235</v>
      </c>
    </row>
    <row r="1429" spans="1:13" x14ac:dyDescent="0.15">
      <c r="A1429" s="2">
        <v>45692</v>
      </c>
      <c r="B1429" s="3">
        <f t="shared" si="68"/>
        <v>2025</v>
      </c>
      <c r="C1429" t="str">
        <f t="shared" si="66"/>
        <v>2024-2025</v>
      </c>
      <c r="D1429" t="s">
        <v>161</v>
      </c>
      <c r="E1429" t="s">
        <v>112</v>
      </c>
      <c r="F1429" t="str">
        <f t="shared" si="67"/>
        <v>Queensland</v>
      </c>
      <c r="G1429" t="s">
        <v>19</v>
      </c>
      <c r="H1429">
        <v>4566</v>
      </c>
      <c r="I1429" t="s">
        <v>11</v>
      </c>
      <c r="J1429" t="s">
        <v>134</v>
      </c>
      <c r="K1429" t="s">
        <v>153</v>
      </c>
      <c r="L1429" t="s">
        <v>143</v>
      </c>
      <c r="M1429" s="5">
        <v>151</v>
      </c>
    </row>
    <row r="1430" spans="1:13" x14ac:dyDescent="0.15">
      <c r="A1430" s="2">
        <v>45485</v>
      </c>
      <c r="B1430" s="3">
        <f t="shared" si="68"/>
        <v>2025</v>
      </c>
      <c r="C1430" t="str">
        <f t="shared" si="66"/>
        <v>2024-2025</v>
      </c>
      <c r="D1430" t="s">
        <v>161</v>
      </c>
      <c r="E1430" t="s">
        <v>86</v>
      </c>
      <c r="F1430" t="str">
        <f t="shared" si="67"/>
        <v>Queensland</v>
      </c>
      <c r="G1430" t="s">
        <v>19</v>
      </c>
      <c r="H1430">
        <v>4119</v>
      </c>
      <c r="I1430" t="s">
        <v>11</v>
      </c>
      <c r="J1430" t="s">
        <v>129</v>
      </c>
      <c r="K1430" t="s">
        <v>153</v>
      </c>
      <c r="L1430" t="s">
        <v>143</v>
      </c>
      <c r="M1430" s="5">
        <v>551</v>
      </c>
    </row>
    <row r="1431" spans="1:13" x14ac:dyDescent="0.15">
      <c r="A1431" s="2">
        <v>45689</v>
      </c>
      <c r="B1431" s="3">
        <f t="shared" si="68"/>
        <v>2025</v>
      </c>
      <c r="C1431" t="str">
        <f t="shared" si="66"/>
        <v>2024-2025</v>
      </c>
      <c r="D1431" t="s">
        <v>161</v>
      </c>
      <c r="E1431" t="s">
        <v>63</v>
      </c>
      <c r="F1431" t="str">
        <f t="shared" si="67"/>
        <v>Queensland</v>
      </c>
      <c r="G1431" t="s">
        <v>19</v>
      </c>
      <c r="H1431">
        <v>4068</v>
      </c>
      <c r="I1431" t="s">
        <v>11</v>
      </c>
      <c r="J1431" t="s">
        <v>129</v>
      </c>
      <c r="K1431" t="s">
        <v>156</v>
      </c>
      <c r="L1431" t="s">
        <v>146</v>
      </c>
      <c r="M1431" s="5">
        <v>110</v>
      </c>
    </row>
    <row r="1432" spans="1:13" x14ac:dyDescent="0.15">
      <c r="A1432" s="2">
        <v>45348</v>
      </c>
      <c r="B1432" s="3">
        <f t="shared" si="68"/>
        <v>2024</v>
      </c>
      <c r="C1432" t="str">
        <f t="shared" si="66"/>
        <v>2023-2024</v>
      </c>
      <c r="D1432" t="s">
        <v>160</v>
      </c>
      <c r="E1432" t="s">
        <v>14</v>
      </c>
      <c r="F1432" t="str">
        <f t="shared" si="67"/>
        <v>Northern Territory</v>
      </c>
      <c r="G1432" t="s">
        <v>15</v>
      </c>
      <c r="H1432">
        <v>800</v>
      </c>
      <c r="I1432" t="s">
        <v>11</v>
      </c>
      <c r="J1432" t="s">
        <v>138</v>
      </c>
      <c r="K1432" t="s">
        <v>159</v>
      </c>
      <c r="L1432" t="s">
        <v>149</v>
      </c>
      <c r="M1432" s="5">
        <v>515</v>
      </c>
    </row>
    <row r="1433" spans="1:13" x14ac:dyDescent="0.15">
      <c r="A1433" s="2">
        <v>45685</v>
      </c>
      <c r="B1433" s="3">
        <f t="shared" si="68"/>
        <v>2025</v>
      </c>
      <c r="C1433" t="str">
        <f t="shared" si="66"/>
        <v>2024-2025</v>
      </c>
      <c r="D1433" t="s">
        <v>160</v>
      </c>
      <c r="E1433" t="s">
        <v>84</v>
      </c>
      <c r="F1433" t="str">
        <f t="shared" si="67"/>
        <v>Western Australia</v>
      </c>
      <c r="G1433" t="s">
        <v>28</v>
      </c>
      <c r="H1433">
        <v>6280</v>
      </c>
      <c r="I1433" t="s">
        <v>11</v>
      </c>
      <c r="J1433" t="s">
        <v>133</v>
      </c>
      <c r="K1433" t="s">
        <v>151</v>
      </c>
      <c r="L1433" t="s">
        <v>141</v>
      </c>
      <c r="M1433" s="5">
        <v>520</v>
      </c>
    </row>
    <row r="1434" spans="1:13" x14ac:dyDescent="0.15">
      <c r="A1434" s="2">
        <v>45478</v>
      </c>
      <c r="B1434" s="3">
        <f t="shared" si="68"/>
        <v>2025</v>
      </c>
      <c r="C1434" t="str">
        <f t="shared" si="66"/>
        <v>2024-2025</v>
      </c>
      <c r="D1434" t="s">
        <v>160</v>
      </c>
      <c r="E1434" t="s">
        <v>48</v>
      </c>
      <c r="F1434" t="str">
        <f t="shared" si="67"/>
        <v>Western Australia</v>
      </c>
      <c r="G1434" t="s">
        <v>28</v>
      </c>
      <c r="H1434">
        <v>6450</v>
      </c>
      <c r="I1434" t="s">
        <v>11</v>
      </c>
      <c r="J1434" t="s">
        <v>139</v>
      </c>
      <c r="K1434" t="s">
        <v>150</v>
      </c>
      <c r="L1434" t="s">
        <v>140</v>
      </c>
      <c r="M1434" s="5">
        <v>677</v>
      </c>
    </row>
    <row r="1435" spans="1:13" x14ac:dyDescent="0.15">
      <c r="A1435" s="2">
        <v>45984</v>
      </c>
      <c r="B1435" s="3">
        <f t="shared" si="68"/>
        <v>2026</v>
      </c>
      <c r="C1435" t="str">
        <f t="shared" si="66"/>
        <v>2025-2026</v>
      </c>
      <c r="D1435" t="s">
        <v>161</v>
      </c>
      <c r="E1435" t="s">
        <v>85</v>
      </c>
      <c r="F1435" t="str">
        <f t="shared" si="67"/>
        <v>Western Australia</v>
      </c>
      <c r="G1435" t="s">
        <v>28</v>
      </c>
      <c r="H1435">
        <v>6725</v>
      </c>
      <c r="I1435" t="s">
        <v>11</v>
      </c>
      <c r="J1435" t="s">
        <v>139</v>
      </c>
      <c r="K1435" t="s">
        <v>155</v>
      </c>
      <c r="L1435" t="s">
        <v>145</v>
      </c>
      <c r="M1435" s="5">
        <v>392</v>
      </c>
    </row>
    <row r="1436" spans="1:13" x14ac:dyDescent="0.15">
      <c r="A1436" s="2">
        <v>45820</v>
      </c>
      <c r="B1436" s="3">
        <f t="shared" si="68"/>
        <v>2025</v>
      </c>
      <c r="C1436" t="str">
        <f t="shared" si="66"/>
        <v>2024-2025</v>
      </c>
      <c r="D1436" t="s">
        <v>161</v>
      </c>
      <c r="E1436" t="s">
        <v>105</v>
      </c>
      <c r="F1436" t="str">
        <f t="shared" si="67"/>
        <v>New South Wales</v>
      </c>
      <c r="G1436" t="s">
        <v>10</v>
      </c>
      <c r="H1436">
        <v>2031</v>
      </c>
      <c r="I1436" t="s">
        <v>11</v>
      </c>
      <c r="J1436" t="s">
        <v>124</v>
      </c>
      <c r="K1436" t="s">
        <v>157</v>
      </c>
      <c r="L1436" t="s">
        <v>147</v>
      </c>
      <c r="M1436" s="5">
        <v>170</v>
      </c>
    </row>
    <row r="1437" spans="1:13" x14ac:dyDescent="0.15">
      <c r="A1437" s="2">
        <v>45539</v>
      </c>
      <c r="B1437" s="3">
        <f t="shared" si="68"/>
        <v>2025</v>
      </c>
      <c r="C1437" t="str">
        <f t="shared" si="66"/>
        <v>2024-2025</v>
      </c>
      <c r="D1437" t="s">
        <v>160</v>
      </c>
      <c r="E1437" t="s">
        <v>25</v>
      </c>
      <c r="F1437" t="str">
        <f t="shared" si="67"/>
        <v>Victoria</v>
      </c>
      <c r="G1437" t="s">
        <v>26</v>
      </c>
      <c r="H1437">
        <v>3066</v>
      </c>
      <c r="I1437" t="s">
        <v>11</v>
      </c>
      <c r="J1437" t="s">
        <v>126</v>
      </c>
      <c r="K1437" t="s">
        <v>156</v>
      </c>
      <c r="L1437" t="s">
        <v>146</v>
      </c>
      <c r="M1437" s="5">
        <v>420</v>
      </c>
    </row>
    <row r="1438" spans="1:13" x14ac:dyDescent="0.15">
      <c r="A1438" s="2">
        <v>45932</v>
      </c>
      <c r="B1438" s="3">
        <f t="shared" si="68"/>
        <v>2026</v>
      </c>
      <c r="C1438" t="str">
        <f t="shared" si="66"/>
        <v>2025-2026</v>
      </c>
      <c r="D1438" t="s">
        <v>161</v>
      </c>
      <c r="E1438" t="s">
        <v>108</v>
      </c>
      <c r="F1438" t="str">
        <f t="shared" si="67"/>
        <v>Tasmania</v>
      </c>
      <c r="G1438" t="s">
        <v>43</v>
      </c>
      <c r="H1438">
        <v>7320</v>
      </c>
      <c r="I1438" t="s">
        <v>11</v>
      </c>
      <c r="J1438" t="s">
        <v>128</v>
      </c>
      <c r="K1438" t="s">
        <v>155</v>
      </c>
      <c r="L1438" t="s">
        <v>145</v>
      </c>
      <c r="M1438" s="5">
        <v>31</v>
      </c>
    </row>
    <row r="1439" spans="1:13" x14ac:dyDescent="0.15">
      <c r="A1439" s="2">
        <v>45834</v>
      </c>
      <c r="B1439" s="3">
        <f t="shared" si="68"/>
        <v>2025</v>
      </c>
      <c r="C1439" t="str">
        <f t="shared" si="66"/>
        <v>2024-2025</v>
      </c>
      <c r="D1439" t="s">
        <v>161</v>
      </c>
      <c r="E1439" t="s">
        <v>85</v>
      </c>
      <c r="F1439" t="str">
        <f t="shared" si="67"/>
        <v>Western Australia</v>
      </c>
      <c r="G1439" t="s">
        <v>28</v>
      </c>
      <c r="H1439">
        <v>6725</v>
      </c>
      <c r="I1439" t="s">
        <v>11</v>
      </c>
      <c r="J1439" t="s">
        <v>139</v>
      </c>
      <c r="K1439" t="s">
        <v>152</v>
      </c>
      <c r="L1439" t="s">
        <v>142</v>
      </c>
      <c r="M1439" s="5">
        <v>595</v>
      </c>
    </row>
    <row r="1440" spans="1:13" x14ac:dyDescent="0.15">
      <c r="A1440" s="2">
        <v>45468</v>
      </c>
      <c r="B1440" s="3">
        <f t="shared" si="68"/>
        <v>2024</v>
      </c>
      <c r="C1440" t="str">
        <f t="shared" si="66"/>
        <v>2023-2024</v>
      </c>
      <c r="D1440" t="s">
        <v>160</v>
      </c>
      <c r="E1440" t="s">
        <v>44</v>
      </c>
      <c r="F1440" t="str">
        <f t="shared" si="67"/>
        <v>Western Australia</v>
      </c>
      <c r="G1440" t="s">
        <v>28</v>
      </c>
      <c r="H1440">
        <v>6010</v>
      </c>
      <c r="I1440" t="s">
        <v>11</v>
      </c>
      <c r="J1440" t="s">
        <v>119</v>
      </c>
      <c r="K1440" t="s">
        <v>156</v>
      </c>
      <c r="L1440" t="s">
        <v>146</v>
      </c>
      <c r="M1440" s="5">
        <v>329</v>
      </c>
    </row>
    <row r="1441" spans="1:13" x14ac:dyDescent="0.15">
      <c r="A1441" s="2">
        <v>45758</v>
      </c>
      <c r="B1441" s="3">
        <f t="shared" si="68"/>
        <v>2025</v>
      </c>
      <c r="C1441" t="str">
        <f t="shared" si="66"/>
        <v>2024-2025</v>
      </c>
      <c r="D1441" t="s">
        <v>161</v>
      </c>
      <c r="E1441" t="s">
        <v>108</v>
      </c>
      <c r="F1441" t="str">
        <f t="shared" si="67"/>
        <v>Tasmania</v>
      </c>
      <c r="G1441" t="s">
        <v>43</v>
      </c>
      <c r="H1441">
        <v>7320</v>
      </c>
      <c r="I1441" t="s">
        <v>11</v>
      </c>
      <c r="J1441" t="s">
        <v>128</v>
      </c>
      <c r="K1441" t="s">
        <v>153</v>
      </c>
      <c r="L1441" t="s">
        <v>143</v>
      </c>
      <c r="M1441" s="5">
        <v>766</v>
      </c>
    </row>
    <row r="1442" spans="1:13" x14ac:dyDescent="0.15">
      <c r="A1442" s="2">
        <v>45440</v>
      </c>
      <c r="B1442" s="3">
        <f t="shared" si="68"/>
        <v>2024</v>
      </c>
      <c r="C1442" t="str">
        <f t="shared" si="66"/>
        <v>2023-2024</v>
      </c>
      <c r="D1442" t="s">
        <v>160</v>
      </c>
      <c r="E1442" t="s">
        <v>33</v>
      </c>
      <c r="F1442" t="str">
        <f t="shared" si="67"/>
        <v>Northern Territory</v>
      </c>
      <c r="G1442" t="s">
        <v>15</v>
      </c>
      <c r="H1442">
        <v>870</v>
      </c>
      <c r="I1442" t="s">
        <v>11</v>
      </c>
      <c r="J1442" t="s">
        <v>138</v>
      </c>
      <c r="K1442" t="s">
        <v>153</v>
      </c>
      <c r="L1442" t="s">
        <v>143</v>
      </c>
      <c r="M1442" s="5">
        <v>34</v>
      </c>
    </row>
    <row r="1443" spans="1:13" x14ac:dyDescent="0.15">
      <c r="A1443" s="2">
        <v>45717</v>
      </c>
      <c r="B1443" s="3">
        <f t="shared" si="68"/>
        <v>2025</v>
      </c>
      <c r="C1443" t="str">
        <f t="shared" si="66"/>
        <v>2024-2025</v>
      </c>
      <c r="D1443" t="s">
        <v>160</v>
      </c>
      <c r="E1443" t="s">
        <v>71</v>
      </c>
      <c r="F1443" t="str">
        <f t="shared" si="67"/>
        <v>Victoria</v>
      </c>
      <c r="G1443" t="s">
        <v>26</v>
      </c>
      <c r="H1443">
        <v>3131</v>
      </c>
      <c r="I1443" t="s">
        <v>11</v>
      </c>
      <c r="J1443" t="s">
        <v>125</v>
      </c>
      <c r="K1443" t="s">
        <v>152</v>
      </c>
      <c r="L1443" t="s">
        <v>142</v>
      </c>
      <c r="M1443" s="5">
        <v>636</v>
      </c>
    </row>
    <row r="1444" spans="1:13" x14ac:dyDescent="0.15">
      <c r="A1444" s="2">
        <v>45396</v>
      </c>
      <c r="B1444" s="3">
        <f t="shared" si="68"/>
        <v>2024</v>
      </c>
      <c r="C1444" t="str">
        <f t="shared" si="66"/>
        <v>2023-2024</v>
      </c>
      <c r="D1444" t="s">
        <v>160</v>
      </c>
      <c r="E1444" t="s">
        <v>99</v>
      </c>
      <c r="F1444" t="str">
        <f t="shared" si="67"/>
        <v>Western Australia</v>
      </c>
      <c r="G1444" t="s">
        <v>28</v>
      </c>
      <c r="H1444">
        <v>6530</v>
      </c>
      <c r="I1444" t="s">
        <v>11</v>
      </c>
      <c r="J1444" t="s">
        <v>139</v>
      </c>
      <c r="K1444" t="s">
        <v>157</v>
      </c>
      <c r="L1444" t="s">
        <v>147</v>
      </c>
      <c r="M1444" s="5">
        <v>497</v>
      </c>
    </row>
    <row r="1445" spans="1:13" x14ac:dyDescent="0.15">
      <c r="A1445" s="2">
        <v>45571</v>
      </c>
      <c r="B1445" s="3">
        <f t="shared" si="68"/>
        <v>2025</v>
      </c>
      <c r="C1445" t="str">
        <f t="shared" si="66"/>
        <v>2024-2025</v>
      </c>
      <c r="D1445" t="s">
        <v>161</v>
      </c>
      <c r="E1445" t="s">
        <v>65</v>
      </c>
      <c r="F1445" t="str">
        <f t="shared" si="67"/>
        <v>Victoria</v>
      </c>
      <c r="G1445" t="s">
        <v>26</v>
      </c>
      <c r="H1445">
        <v>3931</v>
      </c>
      <c r="I1445" t="s">
        <v>11</v>
      </c>
      <c r="J1445" t="s">
        <v>135</v>
      </c>
      <c r="K1445" t="s">
        <v>153</v>
      </c>
      <c r="L1445" t="s">
        <v>143</v>
      </c>
      <c r="M1445" s="5">
        <v>764</v>
      </c>
    </row>
    <row r="1446" spans="1:13" x14ac:dyDescent="0.15">
      <c r="A1446" s="2">
        <v>45776</v>
      </c>
      <c r="B1446" s="3">
        <f t="shared" si="68"/>
        <v>2025</v>
      </c>
      <c r="C1446" t="str">
        <f t="shared" si="66"/>
        <v>2024-2025</v>
      </c>
      <c r="D1446" t="s">
        <v>160</v>
      </c>
      <c r="E1446" t="s">
        <v>74</v>
      </c>
      <c r="F1446" t="str">
        <f t="shared" si="67"/>
        <v>Victoria</v>
      </c>
      <c r="G1446" t="s">
        <v>26</v>
      </c>
      <c r="H1446">
        <v>3500</v>
      </c>
      <c r="I1446" t="s">
        <v>11</v>
      </c>
      <c r="J1446" t="s">
        <v>127</v>
      </c>
      <c r="K1446" t="s">
        <v>153</v>
      </c>
      <c r="L1446" t="s">
        <v>143</v>
      </c>
      <c r="M1446" s="5">
        <v>130</v>
      </c>
    </row>
    <row r="1447" spans="1:13" x14ac:dyDescent="0.15">
      <c r="A1447" s="2">
        <v>45653</v>
      </c>
      <c r="B1447" s="3">
        <f t="shared" si="68"/>
        <v>2025</v>
      </c>
      <c r="C1447" t="str">
        <f t="shared" si="66"/>
        <v>2024-2025</v>
      </c>
      <c r="D1447" t="s">
        <v>160</v>
      </c>
      <c r="E1447" t="s">
        <v>88</v>
      </c>
      <c r="F1447" t="str">
        <f t="shared" si="67"/>
        <v>Queensland</v>
      </c>
      <c r="G1447" t="s">
        <v>19</v>
      </c>
      <c r="H1447">
        <v>4570</v>
      </c>
      <c r="I1447" t="s">
        <v>11</v>
      </c>
      <c r="J1447" t="s">
        <v>134</v>
      </c>
      <c r="K1447" t="s">
        <v>150</v>
      </c>
      <c r="L1447" t="s">
        <v>140</v>
      </c>
      <c r="M1447" s="5">
        <v>662</v>
      </c>
    </row>
    <row r="1448" spans="1:13" x14ac:dyDescent="0.15">
      <c r="A1448" s="2">
        <v>45626</v>
      </c>
      <c r="B1448" s="3">
        <f t="shared" si="68"/>
        <v>2025</v>
      </c>
      <c r="C1448" t="str">
        <f t="shared" si="66"/>
        <v>2024-2025</v>
      </c>
      <c r="D1448" t="s">
        <v>160</v>
      </c>
      <c r="E1448" t="s">
        <v>72</v>
      </c>
      <c r="F1448" t="str">
        <f t="shared" si="67"/>
        <v>Queensland</v>
      </c>
      <c r="G1448" t="s">
        <v>19</v>
      </c>
      <c r="H1448">
        <v>4870</v>
      </c>
      <c r="I1448" t="s">
        <v>11</v>
      </c>
      <c r="J1448" t="s">
        <v>131</v>
      </c>
      <c r="K1448" t="s">
        <v>157</v>
      </c>
      <c r="L1448" t="s">
        <v>147</v>
      </c>
      <c r="M1448" s="5">
        <v>784</v>
      </c>
    </row>
    <row r="1449" spans="1:13" x14ac:dyDescent="0.15">
      <c r="A1449" s="2">
        <v>45450</v>
      </c>
      <c r="B1449" s="3">
        <f t="shared" si="68"/>
        <v>2024</v>
      </c>
      <c r="C1449" t="str">
        <f t="shared" si="66"/>
        <v>2023-2024</v>
      </c>
      <c r="D1449" t="s">
        <v>160</v>
      </c>
      <c r="E1449" t="s">
        <v>48</v>
      </c>
      <c r="F1449" t="str">
        <f t="shared" si="67"/>
        <v>Western Australia</v>
      </c>
      <c r="G1449" t="s">
        <v>28</v>
      </c>
      <c r="H1449">
        <v>6450</v>
      </c>
      <c r="I1449" t="s">
        <v>11</v>
      </c>
      <c r="J1449" t="s">
        <v>139</v>
      </c>
      <c r="K1449" t="s">
        <v>152</v>
      </c>
      <c r="L1449" t="s">
        <v>142</v>
      </c>
      <c r="M1449" s="5">
        <v>784</v>
      </c>
    </row>
    <row r="1450" spans="1:13" x14ac:dyDescent="0.15">
      <c r="A1450" s="2">
        <v>45486</v>
      </c>
      <c r="B1450" s="3">
        <f t="shared" si="68"/>
        <v>2025</v>
      </c>
      <c r="C1450" t="str">
        <f t="shared" si="66"/>
        <v>2024-2025</v>
      </c>
      <c r="D1450" t="s">
        <v>160</v>
      </c>
      <c r="E1450" t="s">
        <v>83</v>
      </c>
      <c r="F1450" t="str">
        <f t="shared" si="67"/>
        <v>Victoria</v>
      </c>
      <c r="G1450" t="s">
        <v>26</v>
      </c>
      <c r="H1450">
        <v>3551</v>
      </c>
      <c r="I1450" t="s">
        <v>11</v>
      </c>
      <c r="J1450" t="s">
        <v>127</v>
      </c>
      <c r="K1450" t="s">
        <v>155</v>
      </c>
      <c r="L1450" t="s">
        <v>145</v>
      </c>
      <c r="M1450" s="5">
        <v>507</v>
      </c>
    </row>
    <row r="1451" spans="1:13" x14ac:dyDescent="0.15">
      <c r="A1451" s="2">
        <v>45663</v>
      </c>
      <c r="B1451" s="3">
        <f t="shared" si="68"/>
        <v>2025</v>
      </c>
      <c r="C1451" t="str">
        <f t="shared" si="66"/>
        <v>2024-2025</v>
      </c>
      <c r="D1451" t="s">
        <v>161</v>
      </c>
      <c r="E1451" t="s">
        <v>47</v>
      </c>
      <c r="F1451" t="str">
        <f t="shared" si="67"/>
        <v>Victoria</v>
      </c>
      <c r="G1451" t="s">
        <v>26</v>
      </c>
      <c r="H1451">
        <v>3630</v>
      </c>
      <c r="I1451" t="s">
        <v>11</v>
      </c>
      <c r="J1451" t="s">
        <v>135</v>
      </c>
      <c r="K1451" t="s">
        <v>156</v>
      </c>
      <c r="L1451" t="s">
        <v>146</v>
      </c>
      <c r="M1451" s="5">
        <v>580</v>
      </c>
    </row>
    <row r="1452" spans="1:13" x14ac:dyDescent="0.15">
      <c r="A1452" s="2">
        <v>45741</v>
      </c>
      <c r="B1452" s="3">
        <f t="shared" si="68"/>
        <v>2025</v>
      </c>
      <c r="C1452" t="str">
        <f t="shared" si="66"/>
        <v>2024-2025</v>
      </c>
      <c r="D1452" t="s">
        <v>160</v>
      </c>
      <c r="E1452" t="s">
        <v>35</v>
      </c>
      <c r="F1452" t="str">
        <f t="shared" si="67"/>
        <v>Victoria</v>
      </c>
      <c r="G1452" t="s">
        <v>26</v>
      </c>
      <c r="H1452">
        <v>3280</v>
      </c>
      <c r="I1452" t="s">
        <v>11</v>
      </c>
      <c r="J1452" t="s">
        <v>127</v>
      </c>
      <c r="K1452" t="s">
        <v>155</v>
      </c>
      <c r="L1452" t="s">
        <v>145</v>
      </c>
      <c r="M1452" s="5">
        <v>178</v>
      </c>
    </row>
    <row r="1453" spans="1:13" x14ac:dyDescent="0.15">
      <c r="A1453" s="2">
        <v>45960</v>
      </c>
      <c r="B1453" s="3">
        <f t="shared" si="68"/>
        <v>2026</v>
      </c>
      <c r="C1453" t="str">
        <f t="shared" si="66"/>
        <v>2025-2026</v>
      </c>
      <c r="D1453" t="s">
        <v>160</v>
      </c>
      <c r="E1453" t="s">
        <v>60</v>
      </c>
      <c r="F1453" t="str">
        <f t="shared" si="67"/>
        <v>Queensland</v>
      </c>
      <c r="G1453" t="s">
        <v>19</v>
      </c>
      <c r="H1453">
        <v>4655</v>
      </c>
      <c r="I1453" t="s">
        <v>11</v>
      </c>
      <c r="J1453" t="s">
        <v>136</v>
      </c>
      <c r="K1453" t="s">
        <v>150</v>
      </c>
      <c r="L1453" t="s">
        <v>140</v>
      </c>
      <c r="M1453" s="5">
        <v>449</v>
      </c>
    </row>
    <row r="1454" spans="1:13" x14ac:dyDescent="0.15">
      <c r="A1454" s="2">
        <v>45962</v>
      </c>
      <c r="B1454" s="3">
        <f t="shared" si="68"/>
        <v>2026</v>
      </c>
      <c r="C1454" t="str">
        <f t="shared" si="66"/>
        <v>2025-2026</v>
      </c>
      <c r="D1454" t="s">
        <v>160</v>
      </c>
      <c r="E1454" t="s">
        <v>78</v>
      </c>
      <c r="F1454" t="str">
        <f t="shared" si="67"/>
        <v>New South Wales</v>
      </c>
      <c r="G1454" t="s">
        <v>10</v>
      </c>
      <c r="H1454">
        <v>2480</v>
      </c>
      <c r="I1454" t="s">
        <v>11</v>
      </c>
      <c r="J1454" t="s">
        <v>120</v>
      </c>
      <c r="K1454" t="s">
        <v>151</v>
      </c>
      <c r="L1454" t="s">
        <v>141</v>
      </c>
      <c r="M1454" s="5">
        <v>393</v>
      </c>
    </row>
    <row r="1455" spans="1:13" x14ac:dyDescent="0.15">
      <c r="A1455" s="2">
        <v>45657</v>
      </c>
      <c r="B1455" s="3">
        <f t="shared" si="68"/>
        <v>2025</v>
      </c>
      <c r="C1455" t="str">
        <f t="shared" si="66"/>
        <v>2024-2025</v>
      </c>
      <c r="D1455" t="s">
        <v>160</v>
      </c>
      <c r="E1455" t="s">
        <v>59</v>
      </c>
      <c r="F1455" t="str">
        <f t="shared" si="67"/>
        <v>South Australia</v>
      </c>
      <c r="G1455" t="s">
        <v>17</v>
      </c>
      <c r="H1455">
        <v>5011</v>
      </c>
      <c r="I1455" t="s">
        <v>11</v>
      </c>
      <c r="J1455" t="s">
        <v>132</v>
      </c>
      <c r="K1455" t="s">
        <v>152</v>
      </c>
      <c r="L1455" t="s">
        <v>142</v>
      </c>
      <c r="M1455" s="5">
        <v>496</v>
      </c>
    </row>
    <row r="1456" spans="1:13" x14ac:dyDescent="0.15">
      <c r="A1456" s="2">
        <v>45972</v>
      </c>
      <c r="B1456" s="3">
        <f t="shared" si="68"/>
        <v>2026</v>
      </c>
      <c r="C1456" t="str">
        <f t="shared" si="66"/>
        <v>2025-2026</v>
      </c>
      <c r="D1456" t="s">
        <v>160</v>
      </c>
      <c r="E1456" t="s">
        <v>42</v>
      </c>
      <c r="F1456" t="str">
        <f t="shared" si="67"/>
        <v>Tasmania</v>
      </c>
      <c r="G1456" t="s">
        <v>43</v>
      </c>
      <c r="H1456">
        <v>7018</v>
      </c>
      <c r="I1456" t="s">
        <v>11</v>
      </c>
      <c r="J1456" t="s">
        <v>128</v>
      </c>
      <c r="K1456" t="s">
        <v>157</v>
      </c>
      <c r="L1456" t="s">
        <v>147</v>
      </c>
      <c r="M1456" s="5">
        <v>723</v>
      </c>
    </row>
    <row r="1457" spans="1:13" x14ac:dyDescent="0.15">
      <c r="A1457" s="2">
        <v>45339</v>
      </c>
      <c r="B1457" s="3">
        <f t="shared" si="68"/>
        <v>2024</v>
      </c>
      <c r="C1457" t="str">
        <f t="shared" si="66"/>
        <v>2023-2024</v>
      </c>
      <c r="D1457" t="s">
        <v>160</v>
      </c>
      <c r="E1457" t="s">
        <v>48</v>
      </c>
      <c r="F1457" t="str">
        <f t="shared" si="67"/>
        <v>Western Australia</v>
      </c>
      <c r="G1457" t="s">
        <v>28</v>
      </c>
      <c r="H1457">
        <v>6450</v>
      </c>
      <c r="I1457" t="s">
        <v>11</v>
      </c>
      <c r="J1457" t="s">
        <v>139</v>
      </c>
      <c r="K1457" t="s">
        <v>156</v>
      </c>
      <c r="L1457" t="s">
        <v>146</v>
      </c>
      <c r="M1457" s="5">
        <v>124</v>
      </c>
    </row>
    <row r="1458" spans="1:13" x14ac:dyDescent="0.15">
      <c r="A1458" s="2">
        <v>45597</v>
      </c>
      <c r="B1458" s="3">
        <f t="shared" si="68"/>
        <v>2025</v>
      </c>
      <c r="C1458" t="str">
        <f t="shared" si="66"/>
        <v>2024-2025</v>
      </c>
      <c r="D1458" t="s">
        <v>160</v>
      </c>
      <c r="E1458" t="s">
        <v>18</v>
      </c>
      <c r="F1458" t="str">
        <f t="shared" si="67"/>
        <v>Queensland</v>
      </c>
      <c r="G1458" t="s">
        <v>19</v>
      </c>
      <c r="H1458">
        <v>4802</v>
      </c>
      <c r="I1458" t="s">
        <v>11</v>
      </c>
      <c r="J1458" t="s">
        <v>131</v>
      </c>
      <c r="K1458" t="s">
        <v>157</v>
      </c>
      <c r="L1458" t="s">
        <v>147</v>
      </c>
      <c r="M1458" s="5">
        <v>162</v>
      </c>
    </row>
    <row r="1459" spans="1:13" x14ac:dyDescent="0.15">
      <c r="A1459" s="2">
        <v>45762</v>
      </c>
      <c r="B1459" s="3">
        <f t="shared" si="68"/>
        <v>2025</v>
      </c>
      <c r="C1459" t="str">
        <f t="shared" si="66"/>
        <v>2024-2025</v>
      </c>
      <c r="D1459" t="s">
        <v>160</v>
      </c>
      <c r="E1459" t="s">
        <v>34</v>
      </c>
      <c r="F1459" t="str">
        <f t="shared" si="67"/>
        <v>New South Wales</v>
      </c>
      <c r="G1459" t="s">
        <v>10</v>
      </c>
      <c r="H1459">
        <v>2560</v>
      </c>
      <c r="I1459" t="s">
        <v>11</v>
      </c>
      <c r="J1459" t="s">
        <v>121</v>
      </c>
      <c r="K1459" t="s">
        <v>150</v>
      </c>
      <c r="L1459" t="s">
        <v>140</v>
      </c>
      <c r="M1459" s="5">
        <v>485</v>
      </c>
    </row>
    <row r="1460" spans="1:13" x14ac:dyDescent="0.15">
      <c r="A1460" s="2">
        <v>45448</v>
      </c>
      <c r="B1460" s="3">
        <f t="shared" si="68"/>
        <v>2024</v>
      </c>
      <c r="C1460" t="str">
        <f t="shared" si="66"/>
        <v>2023-2024</v>
      </c>
      <c r="D1460" t="s">
        <v>161</v>
      </c>
      <c r="E1460" t="s">
        <v>109</v>
      </c>
      <c r="F1460" t="str">
        <f t="shared" si="67"/>
        <v>Western Australia</v>
      </c>
      <c r="G1460" t="s">
        <v>28</v>
      </c>
      <c r="H1460">
        <v>6052</v>
      </c>
      <c r="I1460" t="s">
        <v>11</v>
      </c>
      <c r="J1460" t="s">
        <v>119</v>
      </c>
      <c r="K1460" t="s">
        <v>152</v>
      </c>
      <c r="L1460" t="s">
        <v>142</v>
      </c>
      <c r="M1460" s="5">
        <v>86</v>
      </c>
    </row>
    <row r="1461" spans="1:13" x14ac:dyDescent="0.15">
      <c r="A1461" s="2">
        <v>46009</v>
      </c>
      <c r="B1461" s="3">
        <f t="shared" si="68"/>
        <v>2026</v>
      </c>
      <c r="C1461" t="str">
        <f t="shared" si="66"/>
        <v>2025-2026</v>
      </c>
      <c r="D1461" t="s">
        <v>161</v>
      </c>
      <c r="E1461" t="s">
        <v>113</v>
      </c>
      <c r="F1461" t="str">
        <f t="shared" si="67"/>
        <v>New South Wales</v>
      </c>
      <c r="G1461" t="s">
        <v>10</v>
      </c>
      <c r="H1461">
        <v>2101</v>
      </c>
      <c r="I1461" t="s">
        <v>11</v>
      </c>
      <c r="J1461" t="s">
        <v>123</v>
      </c>
      <c r="K1461" t="s">
        <v>159</v>
      </c>
      <c r="L1461" t="s">
        <v>149</v>
      </c>
      <c r="M1461" s="5">
        <v>166</v>
      </c>
    </row>
    <row r="1462" spans="1:13" x14ac:dyDescent="0.15">
      <c r="A1462" s="2">
        <v>45950</v>
      </c>
      <c r="B1462" s="3">
        <f t="shared" si="68"/>
        <v>2026</v>
      </c>
      <c r="C1462" t="str">
        <f t="shared" si="66"/>
        <v>2025-2026</v>
      </c>
      <c r="D1462" t="s">
        <v>160</v>
      </c>
      <c r="E1462" t="s">
        <v>84</v>
      </c>
      <c r="F1462" t="str">
        <f t="shared" si="67"/>
        <v>Western Australia</v>
      </c>
      <c r="G1462" t="s">
        <v>28</v>
      </c>
      <c r="H1462">
        <v>6280</v>
      </c>
      <c r="I1462" t="s">
        <v>11</v>
      </c>
      <c r="J1462" t="s">
        <v>133</v>
      </c>
      <c r="K1462" t="s">
        <v>151</v>
      </c>
      <c r="L1462" t="s">
        <v>141</v>
      </c>
      <c r="M1462" s="5">
        <v>136</v>
      </c>
    </row>
    <row r="1463" spans="1:13" x14ac:dyDescent="0.15">
      <c r="A1463" s="2">
        <v>45561</v>
      </c>
      <c r="B1463" s="3">
        <f t="shared" si="68"/>
        <v>2025</v>
      </c>
      <c r="C1463" t="str">
        <f t="shared" si="66"/>
        <v>2024-2025</v>
      </c>
      <c r="D1463" t="s">
        <v>160</v>
      </c>
      <c r="E1463" t="s">
        <v>49</v>
      </c>
      <c r="F1463" t="str">
        <f t="shared" si="67"/>
        <v>New South Wales</v>
      </c>
      <c r="G1463" t="s">
        <v>10</v>
      </c>
      <c r="H1463">
        <v>2350</v>
      </c>
      <c r="I1463" t="s">
        <v>11</v>
      </c>
      <c r="J1463" t="s">
        <v>120</v>
      </c>
      <c r="K1463" t="s">
        <v>151</v>
      </c>
      <c r="L1463" t="s">
        <v>141</v>
      </c>
      <c r="M1463" s="5">
        <v>267</v>
      </c>
    </row>
    <row r="1464" spans="1:13" x14ac:dyDescent="0.15">
      <c r="A1464" s="2">
        <v>45530</v>
      </c>
      <c r="B1464" s="3">
        <f t="shared" si="68"/>
        <v>2025</v>
      </c>
      <c r="C1464" t="str">
        <f t="shared" si="66"/>
        <v>2024-2025</v>
      </c>
      <c r="D1464" t="s">
        <v>161</v>
      </c>
      <c r="E1464" t="s">
        <v>70</v>
      </c>
      <c r="F1464" t="str">
        <f t="shared" si="67"/>
        <v>Western Australia</v>
      </c>
      <c r="G1464" t="s">
        <v>28</v>
      </c>
      <c r="H1464">
        <v>6021</v>
      </c>
      <c r="I1464" t="s">
        <v>11</v>
      </c>
      <c r="J1464" t="s">
        <v>119</v>
      </c>
      <c r="K1464" t="s">
        <v>154</v>
      </c>
      <c r="L1464" t="s">
        <v>144</v>
      </c>
      <c r="M1464" s="5">
        <v>46</v>
      </c>
    </row>
    <row r="1465" spans="1:13" x14ac:dyDescent="0.15">
      <c r="A1465" s="2">
        <v>45612</v>
      </c>
      <c r="B1465" s="3">
        <f t="shared" si="68"/>
        <v>2025</v>
      </c>
      <c r="C1465" t="str">
        <f t="shared" si="66"/>
        <v>2024-2025</v>
      </c>
      <c r="D1465" t="s">
        <v>160</v>
      </c>
      <c r="E1465" t="s">
        <v>88</v>
      </c>
      <c r="F1465" t="str">
        <f t="shared" si="67"/>
        <v>Queensland</v>
      </c>
      <c r="G1465" t="s">
        <v>19</v>
      </c>
      <c r="H1465">
        <v>4570</v>
      </c>
      <c r="I1465" t="s">
        <v>11</v>
      </c>
      <c r="J1465" t="s">
        <v>134</v>
      </c>
      <c r="K1465" t="s">
        <v>157</v>
      </c>
      <c r="L1465" t="s">
        <v>147</v>
      </c>
      <c r="M1465" s="5">
        <v>448</v>
      </c>
    </row>
    <row r="1466" spans="1:13" x14ac:dyDescent="0.15">
      <c r="A1466" s="2">
        <v>45588</v>
      </c>
      <c r="B1466" s="3">
        <f t="shared" si="68"/>
        <v>2025</v>
      </c>
      <c r="C1466" t="str">
        <f t="shared" si="66"/>
        <v>2024-2025</v>
      </c>
      <c r="D1466" t="s">
        <v>160</v>
      </c>
      <c r="E1466" t="s">
        <v>92</v>
      </c>
      <c r="F1466" t="str">
        <f t="shared" si="67"/>
        <v>New South Wales</v>
      </c>
      <c r="G1466" t="s">
        <v>10</v>
      </c>
      <c r="H1466">
        <v>2015</v>
      </c>
      <c r="I1466" t="s">
        <v>11</v>
      </c>
      <c r="J1466" t="s">
        <v>124</v>
      </c>
      <c r="K1466" t="s">
        <v>150</v>
      </c>
      <c r="L1466" t="s">
        <v>140</v>
      </c>
      <c r="M1466" s="5">
        <v>710</v>
      </c>
    </row>
    <row r="1467" spans="1:13" x14ac:dyDescent="0.15">
      <c r="A1467" s="2">
        <v>45505</v>
      </c>
      <c r="B1467" s="3">
        <f t="shared" si="68"/>
        <v>2025</v>
      </c>
      <c r="C1467" t="str">
        <f t="shared" si="66"/>
        <v>2024-2025</v>
      </c>
      <c r="D1467" t="s">
        <v>160</v>
      </c>
      <c r="E1467" t="s">
        <v>33</v>
      </c>
      <c r="F1467" t="str">
        <f t="shared" si="67"/>
        <v>Northern Territory</v>
      </c>
      <c r="G1467" t="s">
        <v>15</v>
      </c>
      <c r="H1467">
        <v>870</v>
      </c>
      <c r="I1467" t="s">
        <v>11</v>
      </c>
      <c r="J1467" t="s">
        <v>138</v>
      </c>
      <c r="K1467" t="s">
        <v>153</v>
      </c>
      <c r="L1467" t="s">
        <v>143</v>
      </c>
      <c r="M1467" s="5">
        <v>450</v>
      </c>
    </row>
    <row r="1468" spans="1:13" x14ac:dyDescent="0.15">
      <c r="A1468" s="2">
        <v>45523</v>
      </c>
      <c r="B1468" s="3">
        <f t="shared" si="68"/>
        <v>2025</v>
      </c>
      <c r="C1468" t="str">
        <f t="shared" si="66"/>
        <v>2024-2025</v>
      </c>
      <c r="D1468" t="s">
        <v>161</v>
      </c>
      <c r="E1468" t="s">
        <v>46</v>
      </c>
      <c r="F1468" t="str">
        <f t="shared" si="67"/>
        <v>South Australia</v>
      </c>
      <c r="G1468" t="s">
        <v>17</v>
      </c>
      <c r="H1468">
        <v>5043</v>
      </c>
      <c r="I1468" t="s">
        <v>11</v>
      </c>
      <c r="J1468" t="s">
        <v>132</v>
      </c>
      <c r="K1468" t="s">
        <v>153</v>
      </c>
      <c r="L1468" t="s">
        <v>143</v>
      </c>
      <c r="M1468" s="5">
        <v>287</v>
      </c>
    </row>
    <row r="1469" spans="1:13" x14ac:dyDescent="0.15">
      <c r="A1469" s="2">
        <v>45323</v>
      </c>
      <c r="B1469" s="3">
        <f t="shared" si="68"/>
        <v>2024</v>
      </c>
      <c r="C1469" t="str">
        <f t="shared" si="66"/>
        <v>2023-2024</v>
      </c>
      <c r="D1469" t="s">
        <v>160</v>
      </c>
      <c r="E1469" t="s">
        <v>107</v>
      </c>
      <c r="F1469" t="str">
        <f t="shared" si="67"/>
        <v>New South Wales</v>
      </c>
      <c r="G1469" t="s">
        <v>10</v>
      </c>
      <c r="H1469">
        <v>2020</v>
      </c>
      <c r="I1469" t="s">
        <v>11</v>
      </c>
      <c r="J1469" t="s">
        <v>124</v>
      </c>
      <c r="K1469" t="s">
        <v>150</v>
      </c>
      <c r="L1469" t="s">
        <v>140</v>
      </c>
      <c r="M1469" s="5">
        <v>615</v>
      </c>
    </row>
    <row r="1470" spans="1:13" x14ac:dyDescent="0.15">
      <c r="A1470" s="2">
        <v>45837</v>
      </c>
      <c r="B1470" s="3">
        <f t="shared" si="68"/>
        <v>2025</v>
      </c>
      <c r="C1470" t="str">
        <f t="shared" si="66"/>
        <v>2024-2025</v>
      </c>
      <c r="D1470" t="s">
        <v>161</v>
      </c>
      <c r="E1470" t="s">
        <v>105</v>
      </c>
      <c r="F1470" t="str">
        <f t="shared" si="67"/>
        <v>New South Wales</v>
      </c>
      <c r="G1470" t="s">
        <v>10</v>
      </c>
      <c r="H1470">
        <v>2031</v>
      </c>
      <c r="I1470" t="s">
        <v>11</v>
      </c>
      <c r="J1470" t="s">
        <v>124</v>
      </c>
      <c r="K1470" t="s">
        <v>150</v>
      </c>
      <c r="L1470" t="s">
        <v>140</v>
      </c>
      <c r="M1470" s="5">
        <v>68</v>
      </c>
    </row>
    <row r="1471" spans="1:13" x14ac:dyDescent="0.15">
      <c r="A1471" s="2">
        <v>45474</v>
      </c>
      <c r="B1471" s="3">
        <f t="shared" si="68"/>
        <v>2025</v>
      </c>
      <c r="C1471" t="str">
        <f t="shared" si="66"/>
        <v>2024-2025</v>
      </c>
      <c r="D1471" t="s">
        <v>160</v>
      </c>
      <c r="E1471" t="s">
        <v>40</v>
      </c>
      <c r="F1471" t="str">
        <f t="shared" si="67"/>
        <v>South Australia</v>
      </c>
      <c r="G1471" t="s">
        <v>17</v>
      </c>
      <c r="H1471">
        <v>5169</v>
      </c>
      <c r="I1471" t="s">
        <v>11</v>
      </c>
      <c r="J1471" t="s">
        <v>132</v>
      </c>
      <c r="K1471" t="s">
        <v>150</v>
      </c>
      <c r="L1471" t="s">
        <v>140</v>
      </c>
      <c r="M1471" s="5">
        <v>267</v>
      </c>
    </row>
    <row r="1472" spans="1:13" x14ac:dyDescent="0.15">
      <c r="A1472" s="2">
        <v>45533</v>
      </c>
      <c r="B1472" s="3">
        <f t="shared" si="68"/>
        <v>2025</v>
      </c>
      <c r="C1472" t="str">
        <f t="shared" si="66"/>
        <v>2024-2025</v>
      </c>
      <c r="D1472" t="s">
        <v>160</v>
      </c>
      <c r="E1472" t="s">
        <v>47</v>
      </c>
      <c r="F1472" t="str">
        <f t="shared" si="67"/>
        <v>Victoria</v>
      </c>
      <c r="G1472" t="s">
        <v>26</v>
      </c>
      <c r="H1472">
        <v>3630</v>
      </c>
      <c r="I1472" t="s">
        <v>11</v>
      </c>
      <c r="J1472" t="s">
        <v>135</v>
      </c>
      <c r="K1472" t="s">
        <v>154</v>
      </c>
      <c r="L1472" t="s">
        <v>144</v>
      </c>
      <c r="M1472" s="5">
        <v>455</v>
      </c>
    </row>
    <row r="1473" spans="1:13" x14ac:dyDescent="0.15">
      <c r="A1473" s="2">
        <v>45632</v>
      </c>
      <c r="B1473" s="3">
        <f t="shared" si="68"/>
        <v>2025</v>
      </c>
      <c r="C1473" t="str">
        <f t="shared" si="66"/>
        <v>2024-2025</v>
      </c>
      <c r="D1473" t="s">
        <v>161</v>
      </c>
      <c r="E1473" t="s">
        <v>29</v>
      </c>
      <c r="F1473" t="str">
        <f t="shared" si="67"/>
        <v>Queensland</v>
      </c>
      <c r="G1473" t="s">
        <v>19</v>
      </c>
      <c r="H1473">
        <v>4703</v>
      </c>
      <c r="I1473" t="s">
        <v>11</v>
      </c>
      <c r="J1473" t="s">
        <v>136</v>
      </c>
      <c r="K1473" t="s">
        <v>153</v>
      </c>
      <c r="L1473" t="s">
        <v>143</v>
      </c>
      <c r="M1473" s="5">
        <v>381</v>
      </c>
    </row>
    <row r="1474" spans="1:13" x14ac:dyDescent="0.15">
      <c r="A1474" s="2">
        <v>45350</v>
      </c>
      <c r="B1474" s="3">
        <f t="shared" si="68"/>
        <v>2024</v>
      </c>
      <c r="C1474" t="str">
        <f t="shared" ref="C1474:C1537" si="69">IF(MONTH(A1474) &gt;= 7, YEAR(A1474) &amp; "-" &amp; YEAR(A1474) + 1, YEAR(A1474) - 1 &amp; "-" &amp; YEAR(A1474))</f>
        <v>2023-2024</v>
      </c>
      <c r="D1474" t="s">
        <v>160</v>
      </c>
      <c r="E1474" t="s">
        <v>25</v>
      </c>
      <c r="F1474" t="str">
        <f t="shared" ref="F1474:F1537" si="70">IF(G1474="WA","Western Australia",
IF(G1474="NSW","New South Wales",
IF(G1474="QLD","Queensland",
IF(G1474="VIC","Victoria",
IF(G1474="TAS","Tasmania",
IF(G1474="SA","South Australia",
IF(G1474="NT","Northern Territory",
IF(G1474="ACT","Australian Capital Territory",G1474))))))))</f>
        <v>Victoria</v>
      </c>
      <c r="G1474" t="s">
        <v>26</v>
      </c>
      <c r="H1474">
        <v>3066</v>
      </c>
      <c r="I1474" t="s">
        <v>11</v>
      </c>
      <c r="J1474" t="s">
        <v>126</v>
      </c>
      <c r="K1474" t="s">
        <v>158</v>
      </c>
      <c r="L1474" t="s">
        <v>148</v>
      </c>
      <c r="M1474" s="5">
        <v>618</v>
      </c>
    </row>
    <row r="1475" spans="1:13" x14ac:dyDescent="0.15">
      <c r="A1475" s="2">
        <v>45796</v>
      </c>
      <c r="B1475" s="3">
        <f t="shared" ref="B1475:B1538" si="71">IF(MONTH(A1475)&gt;=7,YEAR(A1475)+1,YEAR(A1475))</f>
        <v>2025</v>
      </c>
      <c r="C1475" t="str">
        <f t="shared" si="69"/>
        <v>2024-2025</v>
      </c>
      <c r="D1475" t="s">
        <v>160</v>
      </c>
      <c r="E1475" t="s">
        <v>9</v>
      </c>
      <c r="F1475" t="str">
        <f t="shared" si="70"/>
        <v>New South Wales</v>
      </c>
      <c r="G1475" t="s">
        <v>10</v>
      </c>
      <c r="H1475">
        <v>2067</v>
      </c>
      <c r="I1475" t="s">
        <v>11</v>
      </c>
      <c r="J1475" t="s">
        <v>124</v>
      </c>
      <c r="K1475" t="s">
        <v>151</v>
      </c>
      <c r="L1475" t="s">
        <v>141</v>
      </c>
      <c r="M1475" s="5">
        <v>591</v>
      </c>
    </row>
    <row r="1476" spans="1:13" x14ac:dyDescent="0.15">
      <c r="A1476" s="2">
        <v>45904</v>
      </c>
      <c r="B1476" s="3">
        <f t="shared" si="71"/>
        <v>2026</v>
      </c>
      <c r="C1476" t="str">
        <f t="shared" si="69"/>
        <v>2025-2026</v>
      </c>
      <c r="D1476" t="s">
        <v>161</v>
      </c>
      <c r="E1476" t="s">
        <v>73</v>
      </c>
      <c r="F1476" t="str">
        <f t="shared" si="70"/>
        <v>Queensland</v>
      </c>
      <c r="G1476" t="s">
        <v>19</v>
      </c>
      <c r="H1476">
        <v>4509</v>
      </c>
      <c r="I1476" t="s">
        <v>11</v>
      </c>
      <c r="J1476" t="s">
        <v>122</v>
      </c>
      <c r="K1476" t="s">
        <v>151</v>
      </c>
      <c r="L1476" t="s">
        <v>141</v>
      </c>
      <c r="M1476" s="5">
        <v>301</v>
      </c>
    </row>
    <row r="1477" spans="1:13" x14ac:dyDescent="0.15">
      <c r="A1477" s="2">
        <v>45560</v>
      </c>
      <c r="B1477" s="3">
        <f t="shared" si="71"/>
        <v>2025</v>
      </c>
      <c r="C1477" t="str">
        <f t="shared" si="69"/>
        <v>2024-2025</v>
      </c>
      <c r="D1477" t="s">
        <v>160</v>
      </c>
      <c r="E1477" t="s">
        <v>42</v>
      </c>
      <c r="F1477" t="str">
        <f t="shared" si="70"/>
        <v>Tasmania</v>
      </c>
      <c r="G1477" t="s">
        <v>43</v>
      </c>
      <c r="H1477">
        <v>7018</v>
      </c>
      <c r="I1477" t="s">
        <v>11</v>
      </c>
      <c r="J1477" t="s">
        <v>128</v>
      </c>
      <c r="K1477" t="s">
        <v>153</v>
      </c>
      <c r="L1477" t="s">
        <v>143</v>
      </c>
      <c r="M1477" s="5">
        <v>680</v>
      </c>
    </row>
    <row r="1478" spans="1:13" x14ac:dyDescent="0.15">
      <c r="A1478" s="2">
        <v>45468</v>
      </c>
      <c r="B1478" s="3">
        <f t="shared" si="71"/>
        <v>2024</v>
      </c>
      <c r="C1478" t="str">
        <f t="shared" si="69"/>
        <v>2023-2024</v>
      </c>
      <c r="D1478" t="s">
        <v>161</v>
      </c>
      <c r="E1478" t="s">
        <v>24</v>
      </c>
      <c r="F1478" t="str">
        <f t="shared" si="70"/>
        <v>Queensland</v>
      </c>
      <c r="G1478" t="s">
        <v>19</v>
      </c>
      <c r="H1478">
        <v>4053</v>
      </c>
      <c r="I1478" t="s">
        <v>11</v>
      </c>
      <c r="J1478" t="s">
        <v>129</v>
      </c>
      <c r="K1478" t="s">
        <v>153</v>
      </c>
      <c r="L1478" t="s">
        <v>143</v>
      </c>
      <c r="M1478" s="5">
        <v>381</v>
      </c>
    </row>
    <row r="1479" spans="1:13" x14ac:dyDescent="0.15">
      <c r="A1479" s="2">
        <v>45686</v>
      </c>
      <c r="B1479" s="3">
        <f t="shared" si="71"/>
        <v>2025</v>
      </c>
      <c r="C1479" t="str">
        <f t="shared" si="69"/>
        <v>2024-2025</v>
      </c>
      <c r="D1479" t="s">
        <v>161</v>
      </c>
      <c r="E1479" t="s">
        <v>69</v>
      </c>
      <c r="F1479" t="str">
        <f t="shared" si="70"/>
        <v>Victoria</v>
      </c>
      <c r="G1479" t="s">
        <v>26</v>
      </c>
      <c r="H1479">
        <v>3148</v>
      </c>
      <c r="I1479" t="s">
        <v>11</v>
      </c>
      <c r="J1479" t="s">
        <v>125</v>
      </c>
      <c r="K1479" t="s">
        <v>159</v>
      </c>
      <c r="L1479" t="s">
        <v>149</v>
      </c>
      <c r="M1479" s="5">
        <v>259</v>
      </c>
    </row>
    <row r="1480" spans="1:13" x14ac:dyDescent="0.15">
      <c r="A1480" s="2">
        <v>45972</v>
      </c>
      <c r="B1480" s="3">
        <f t="shared" si="71"/>
        <v>2026</v>
      </c>
      <c r="C1480" t="str">
        <f t="shared" si="69"/>
        <v>2025-2026</v>
      </c>
      <c r="D1480" t="s">
        <v>161</v>
      </c>
      <c r="E1480" t="s">
        <v>52</v>
      </c>
      <c r="F1480" t="str">
        <f t="shared" si="70"/>
        <v>New South Wales</v>
      </c>
      <c r="G1480" t="s">
        <v>10</v>
      </c>
      <c r="H1480">
        <v>2485</v>
      </c>
      <c r="I1480" t="s">
        <v>11</v>
      </c>
      <c r="J1480" t="s">
        <v>120</v>
      </c>
      <c r="K1480" t="s">
        <v>152</v>
      </c>
      <c r="L1480" t="s">
        <v>142</v>
      </c>
      <c r="M1480" s="5">
        <v>310</v>
      </c>
    </row>
    <row r="1481" spans="1:13" x14ac:dyDescent="0.15">
      <c r="A1481" s="2">
        <v>45615</v>
      </c>
      <c r="B1481" s="3">
        <f t="shared" si="71"/>
        <v>2025</v>
      </c>
      <c r="C1481" t="str">
        <f t="shared" si="69"/>
        <v>2024-2025</v>
      </c>
      <c r="D1481" t="s">
        <v>160</v>
      </c>
      <c r="E1481" t="s">
        <v>96</v>
      </c>
      <c r="F1481" t="str">
        <f t="shared" si="70"/>
        <v>Western Australia</v>
      </c>
      <c r="G1481" t="s">
        <v>28</v>
      </c>
      <c r="H1481">
        <v>6027</v>
      </c>
      <c r="I1481" t="s">
        <v>11</v>
      </c>
      <c r="J1481" t="s">
        <v>119</v>
      </c>
      <c r="K1481" t="s">
        <v>156</v>
      </c>
      <c r="L1481" t="s">
        <v>146</v>
      </c>
      <c r="M1481" s="5">
        <v>199</v>
      </c>
    </row>
    <row r="1482" spans="1:13" x14ac:dyDescent="0.15">
      <c r="A1482" s="2">
        <v>45790</v>
      </c>
      <c r="B1482" s="3">
        <f t="shared" si="71"/>
        <v>2025</v>
      </c>
      <c r="C1482" t="str">
        <f t="shared" si="69"/>
        <v>2024-2025</v>
      </c>
      <c r="D1482" t="s">
        <v>161</v>
      </c>
      <c r="E1482" t="s">
        <v>46</v>
      </c>
      <c r="F1482" t="str">
        <f t="shared" si="70"/>
        <v>South Australia</v>
      </c>
      <c r="G1482" t="s">
        <v>17</v>
      </c>
      <c r="H1482">
        <v>5043</v>
      </c>
      <c r="I1482" t="s">
        <v>11</v>
      </c>
      <c r="J1482" t="s">
        <v>132</v>
      </c>
      <c r="K1482" t="s">
        <v>152</v>
      </c>
      <c r="L1482" t="s">
        <v>142</v>
      </c>
      <c r="M1482" s="5">
        <v>356</v>
      </c>
    </row>
    <row r="1483" spans="1:13" x14ac:dyDescent="0.15">
      <c r="A1483" s="2">
        <v>45640</v>
      </c>
      <c r="B1483" s="3">
        <f t="shared" si="71"/>
        <v>2025</v>
      </c>
      <c r="C1483" t="str">
        <f t="shared" si="69"/>
        <v>2024-2025</v>
      </c>
      <c r="D1483" t="s">
        <v>161</v>
      </c>
      <c r="E1483" t="s">
        <v>71</v>
      </c>
      <c r="F1483" t="str">
        <f t="shared" si="70"/>
        <v>Victoria</v>
      </c>
      <c r="G1483" t="s">
        <v>26</v>
      </c>
      <c r="H1483">
        <v>3131</v>
      </c>
      <c r="I1483" t="s">
        <v>11</v>
      </c>
      <c r="J1483" t="s">
        <v>125</v>
      </c>
      <c r="K1483" t="s">
        <v>156</v>
      </c>
      <c r="L1483" t="s">
        <v>146</v>
      </c>
      <c r="M1483" s="5">
        <v>714</v>
      </c>
    </row>
    <row r="1484" spans="1:13" x14ac:dyDescent="0.15">
      <c r="A1484" s="2">
        <v>45791</v>
      </c>
      <c r="B1484" s="3">
        <f t="shared" si="71"/>
        <v>2025</v>
      </c>
      <c r="C1484" t="str">
        <f t="shared" si="69"/>
        <v>2024-2025</v>
      </c>
      <c r="D1484" t="s">
        <v>160</v>
      </c>
      <c r="E1484" t="s">
        <v>114</v>
      </c>
      <c r="F1484" t="str">
        <f t="shared" si="70"/>
        <v>Victoria</v>
      </c>
      <c r="G1484" t="s">
        <v>26</v>
      </c>
      <c r="H1484">
        <v>3353</v>
      </c>
      <c r="I1484" t="s">
        <v>11</v>
      </c>
      <c r="J1484" t="s">
        <v>127</v>
      </c>
      <c r="K1484" t="s">
        <v>151</v>
      </c>
      <c r="L1484" t="s">
        <v>141</v>
      </c>
      <c r="M1484" s="5">
        <v>532</v>
      </c>
    </row>
    <row r="1485" spans="1:13" x14ac:dyDescent="0.15">
      <c r="A1485" s="2">
        <v>45905</v>
      </c>
      <c r="B1485" s="3">
        <f t="shared" si="71"/>
        <v>2026</v>
      </c>
      <c r="C1485" t="str">
        <f t="shared" si="69"/>
        <v>2025-2026</v>
      </c>
      <c r="D1485" t="s">
        <v>161</v>
      </c>
      <c r="E1485" t="s">
        <v>34</v>
      </c>
      <c r="F1485" t="str">
        <f t="shared" si="70"/>
        <v>New South Wales</v>
      </c>
      <c r="G1485" t="s">
        <v>10</v>
      </c>
      <c r="H1485">
        <v>2560</v>
      </c>
      <c r="I1485" t="s">
        <v>11</v>
      </c>
      <c r="J1485" t="s">
        <v>121</v>
      </c>
      <c r="K1485" t="s">
        <v>150</v>
      </c>
      <c r="L1485" t="s">
        <v>140</v>
      </c>
      <c r="M1485" s="5">
        <v>40</v>
      </c>
    </row>
    <row r="1486" spans="1:13" x14ac:dyDescent="0.15">
      <c r="A1486" s="2">
        <v>45486</v>
      </c>
      <c r="B1486" s="3">
        <f t="shared" si="71"/>
        <v>2025</v>
      </c>
      <c r="C1486" t="str">
        <f t="shared" si="69"/>
        <v>2024-2025</v>
      </c>
      <c r="D1486" t="s">
        <v>160</v>
      </c>
      <c r="E1486" t="s">
        <v>25</v>
      </c>
      <c r="F1486" t="str">
        <f t="shared" si="70"/>
        <v>Victoria</v>
      </c>
      <c r="G1486" t="s">
        <v>26</v>
      </c>
      <c r="H1486">
        <v>3066</v>
      </c>
      <c r="I1486" t="s">
        <v>11</v>
      </c>
      <c r="J1486" t="s">
        <v>126</v>
      </c>
      <c r="K1486" t="s">
        <v>152</v>
      </c>
      <c r="L1486" t="s">
        <v>142</v>
      </c>
      <c r="M1486" s="5">
        <v>229</v>
      </c>
    </row>
    <row r="1487" spans="1:13" x14ac:dyDescent="0.15">
      <c r="A1487" s="2">
        <v>45365</v>
      </c>
      <c r="B1487" s="3">
        <f t="shared" si="71"/>
        <v>2024</v>
      </c>
      <c r="C1487" t="str">
        <f t="shared" si="69"/>
        <v>2023-2024</v>
      </c>
      <c r="D1487" t="s">
        <v>161</v>
      </c>
      <c r="E1487" t="s">
        <v>60</v>
      </c>
      <c r="F1487" t="str">
        <f t="shared" si="70"/>
        <v>Queensland</v>
      </c>
      <c r="G1487" t="s">
        <v>19</v>
      </c>
      <c r="H1487">
        <v>4655</v>
      </c>
      <c r="I1487" t="s">
        <v>11</v>
      </c>
      <c r="J1487" t="s">
        <v>136</v>
      </c>
      <c r="K1487" t="s">
        <v>150</v>
      </c>
      <c r="L1487" t="s">
        <v>140</v>
      </c>
      <c r="M1487" s="5">
        <v>513</v>
      </c>
    </row>
    <row r="1488" spans="1:13" x14ac:dyDescent="0.15">
      <c r="A1488" s="2">
        <v>45677</v>
      </c>
      <c r="B1488" s="3">
        <f t="shared" si="71"/>
        <v>2025</v>
      </c>
      <c r="C1488" t="str">
        <f t="shared" si="69"/>
        <v>2024-2025</v>
      </c>
      <c r="D1488" t="s">
        <v>161</v>
      </c>
      <c r="E1488" t="s">
        <v>93</v>
      </c>
      <c r="F1488" t="str">
        <f t="shared" si="70"/>
        <v>Victoria</v>
      </c>
      <c r="G1488" t="s">
        <v>26</v>
      </c>
      <c r="H1488">
        <v>3400</v>
      </c>
      <c r="I1488" t="s">
        <v>11</v>
      </c>
      <c r="J1488" t="s">
        <v>127</v>
      </c>
      <c r="K1488" t="s">
        <v>150</v>
      </c>
      <c r="L1488" t="s">
        <v>140</v>
      </c>
      <c r="M1488" s="5">
        <v>109</v>
      </c>
    </row>
    <row r="1489" spans="1:13" x14ac:dyDescent="0.15">
      <c r="A1489" s="2">
        <v>45308</v>
      </c>
      <c r="B1489" s="3">
        <f t="shared" si="71"/>
        <v>2024</v>
      </c>
      <c r="C1489" t="str">
        <f t="shared" si="69"/>
        <v>2023-2024</v>
      </c>
      <c r="D1489" t="s">
        <v>160</v>
      </c>
      <c r="E1489" t="s">
        <v>96</v>
      </c>
      <c r="F1489" t="str">
        <f t="shared" si="70"/>
        <v>Western Australia</v>
      </c>
      <c r="G1489" t="s">
        <v>28</v>
      </c>
      <c r="H1489">
        <v>6027</v>
      </c>
      <c r="I1489" t="s">
        <v>11</v>
      </c>
      <c r="J1489" t="s">
        <v>119</v>
      </c>
      <c r="K1489" t="s">
        <v>159</v>
      </c>
      <c r="L1489" t="s">
        <v>149</v>
      </c>
      <c r="M1489" s="5">
        <v>95</v>
      </c>
    </row>
    <row r="1490" spans="1:13" x14ac:dyDescent="0.15">
      <c r="A1490" s="2">
        <v>45690</v>
      </c>
      <c r="B1490" s="3">
        <f t="shared" si="71"/>
        <v>2025</v>
      </c>
      <c r="C1490" t="str">
        <f t="shared" si="69"/>
        <v>2024-2025</v>
      </c>
      <c r="D1490" t="s">
        <v>161</v>
      </c>
      <c r="E1490" t="s">
        <v>91</v>
      </c>
      <c r="F1490" t="str">
        <f t="shared" si="70"/>
        <v>Western Australia</v>
      </c>
      <c r="G1490" t="s">
        <v>28</v>
      </c>
      <c r="H1490">
        <v>6109</v>
      </c>
      <c r="I1490" t="s">
        <v>11</v>
      </c>
      <c r="J1490" t="s">
        <v>133</v>
      </c>
      <c r="K1490" t="s">
        <v>159</v>
      </c>
      <c r="L1490" t="s">
        <v>149</v>
      </c>
      <c r="M1490" s="5">
        <v>202</v>
      </c>
    </row>
    <row r="1491" spans="1:13" x14ac:dyDescent="0.15">
      <c r="A1491" s="2">
        <v>45659</v>
      </c>
      <c r="B1491" s="3">
        <f t="shared" si="71"/>
        <v>2025</v>
      </c>
      <c r="C1491" t="str">
        <f t="shared" si="69"/>
        <v>2024-2025</v>
      </c>
      <c r="D1491" t="s">
        <v>160</v>
      </c>
      <c r="E1491" t="s">
        <v>107</v>
      </c>
      <c r="F1491" t="str">
        <f t="shared" si="70"/>
        <v>New South Wales</v>
      </c>
      <c r="G1491" t="s">
        <v>10</v>
      </c>
      <c r="H1491">
        <v>2020</v>
      </c>
      <c r="I1491" t="s">
        <v>11</v>
      </c>
      <c r="J1491" t="s">
        <v>124</v>
      </c>
      <c r="K1491" t="s">
        <v>150</v>
      </c>
      <c r="L1491" t="s">
        <v>140</v>
      </c>
      <c r="M1491" s="5">
        <v>310</v>
      </c>
    </row>
    <row r="1492" spans="1:13" x14ac:dyDescent="0.15">
      <c r="A1492" s="2">
        <v>45530</v>
      </c>
      <c r="B1492" s="3">
        <f t="shared" si="71"/>
        <v>2025</v>
      </c>
      <c r="C1492" t="str">
        <f t="shared" si="69"/>
        <v>2024-2025</v>
      </c>
      <c r="D1492" t="s">
        <v>160</v>
      </c>
      <c r="E1492" t="s">
        <v>53</v>
      </c>
      <c r="F1492" t="str">
        <f t="shared" si="70"/>
        <v>Queensland</v>
      </c>
      <c r="G1492" t="s">
        <v>19</v>
      </c>
      <c r="H1492">
        <v>4012</v>
      </c>
      <c r="I1492" t="s">
        <v>11</v>
      </c>
      <c r="J1492" t="s">
        <v>129</v>
      </c>
      <c r="K1492" t="s">
        <v>150</v>
      </c>
      <c r="L1492" t="s">
        <v>140</v>
      </c>
      <c r="M1492" s="5">
        <v>687</v>
      </c>
    </row>
    <row r="1493" spans="1:13" x14ac:dyDescent="0.15">
      <c r="A1493" s="2">
        <v>45888</v>
      </c>
      <c r="B1493" s="3">
        <f t="shared" si="71"/>
        <v>2026</v>
      </c>
      <c r="C1493" t="str">
        <f t="shared" si="69"/>
        <v>2025-2026</v>
      </c>
      <c r="D1493" t="s">
        <v>161</v>
      </c>
      <c r="E1493" t="s">
        <v>108</v>
      </c>
      <c r="F1493" t="str">
        <f t="shared" si="70"/>
        <v>Tasmania</v>
      </c>
      <c r="G1493" t="s">
        <v>43</v>
      </c>
      <c r="H1493">
        <v>7320</v>
      </c>
      <c r="I1493" t="s">
        <v>11</v>
      </c>
      <c r="J1493" t="s">
        <v>128</v>
      </c>
      <c r="K1493" t="s">
        <v>155</v>
      </c>
      <c r="L1493" t="s">
        <v>145</v>
      </c>
      <c r="M1493" s="5">
        <v>279</v>
      </c>
    </row>
    <row r="1494" spans="1:13" x14ac:dyDescent="0.15">
      <c r="A1494" s="2">
        <v>45942</v>
      </c>
      <c r="B1494" s="3">
        <f t="shared" si="71"/>
        <v>2026</v>
      </c>
      <c r="C1494" t="str">
        <f t="shared" si="69"/>
        <v>2025-2026</v>
      </c>
      <c r="D1494" t="s">
        <v>161</v>
      </c>
      <c r="E1494" t="s">
        <v>52</v>
      </c>
      <c r="F1494" t="str">
        <f t="shared" si="70"/>
        <v>New South Wales</v>
      </c>
      <c r="G1494" t="s">
        <v>10</v>
      </c>
      <c r="H1494">
        <v>2485</v>
      </c>
      <c r="I1494" t="s">
        <v>11</v>
      </c>
      <c r="J1494" t="s">
        <v>120</v>
      </c>
      <c r="K1494" t="s">
        <v>154</v>
      </c>
      <c r="L1494" t="s">
        <v>144</v>
      </c>
      <c r="M1494" s="5">
        <v>240</v>
      </c>
    </row>
    <row r="1495" spans="1:13" x14ac:dyDescent="0.15">
      <c r="A1495" s="2">
        <v>45638</v>
      </c>
      <c r="B1495" s="3">
        <f t="shared" si="71"/>
        <v>2025</v>
      </c>
      <c r="C1495" t="str">
        <f t="shared" si="69"/>
        <v>2024-2025</v>
      </c>
      <c r="D1495" t="s">
        <v>161</v>
      </c>
      <c r="E1495" t="s">
        <v>34</v>
      </c>
      <c r="F1495" t="str">
        <f t="shared" si="70"/>
        <v>New South Wales</v>
      </c>
      <c r="G1495" t="s">
        <v>10</v>
      </c>
      <c r="H1495">
        <v>2560</v>
      </c>
      <c r="I1495" t="s">
        <v>11</v>
      </c>
      <c r="J1495" t="s">
        <v>121</v>
      </c>
      <c r="K1495" t="s">
        <v>151</v>
      </c>
      <c r="L1495" t="s">
        <v>141</v>
      </c>
      <c r="M1495" s="5">
        <v>612</v>
      </c>
    </row>
    <row r="1496" spans="1:13" x14ac:dyDescent="0.15">
      <c r="A1496" s="2">
        <v>45755</v>
      </c>
      <c r="B1496" s="3">
        <f t="shared" si="71"/>
        <v>2025</v>
      </c>
      <c r="C1496" t="str">
        <f t="shared" si="69"/>
        <v>2024-2025</v>
      </c>
      <c r="D1496" t="s">
        <v>160</v>
      </c>
      <c r="E1496" t="s">
        <v>88</v>
      </c>
      <c r="F1496" t="str">
        <f t="shared" si="70"/>
        <v>Queensland</v>
      </c>
      <c r="G1496" t="s">
        <v>19</v>
      </c>
      <c r="H1496">
        <v>4570</v>
      </c>
      <c r="I1496" t="s">
        <v>11</v>
      </c>
      <c r="J1496" t="s">
        <v>134</v>
      </c>
      <c r="K1496" t="s">
        <v>154</v>
      </c>
      <c r="L1496" t="s">
        <v>144</v>
      </c>
      <c r="M1496" s="5">
        <v>220</v>
      </c>
    </row>
    <row r="1497" spans="1:13" x14ac:dyDescent="0.15">
      <c r="A1497" s="2">
        <v>45837</v>
      </c>
      <c r="B1497" s="3">
        <f t="shared" si="71"/>
        <v>2025</v>
      </c>
      <c r="C1497" t="str">
        <f t="shared" si="69"/>
        <v>2024-2025</v>
      </c>
      <c r="D1497" t="s">
        <v>160</v>
      </c>
      <c r="E1497" t="s">
        <v>14</v>
      </c>
      <c r="F1497" t="str">
        <f t="shared" si="70"/>
        <v>Northern Territory</v>
      </c>
      <c r="G1497" t="s">
        <v>15</v>
      </c>
      <c r="H1497">
        <v>800</v>
      </c>
      <c r="I1497" t="s">
        <v>11</v>
      </c>
      <c r="J1497" t="s">
        <v>138</v>
      </c>
      <c r="K1497" t="s">
        <v>153</v>
      </c>
      <c r="L1497" t="s">
        <v>143</v>
      </c>
      <c r="M1497" s="5">
        <v>235</v>
      </c>
    </row>
    <row r="1498" spans="1:13" x14ac:dyDescent="0.15">
      <c r="A1498" s="2">
        <v>45476</v>
      </c>
      <c r="B1498" s="3">
        <f t="shared" si="71"/>
        <v>2025</v>
      </c>
      <c r="C1498" t="str">
        <f t="shared" si="69"/>
        <v>2024-2025</v>
      </c>
      <c r="D1498" t="s">
        <v>161</v>
      </c>
      <c r="E1498" t="s">
        <v>85</v>
      </c>
      <c r="F1498" t="str">
        <f t="shared" si="70"/>
        <v>Western Australia</v>
      </c>
      <c r="G1498" t="s">
        <v>28</v>
      </c>
      <c r="H1498">
        <v>6725</v>
      </c>
      <c r="I1498" t="s">
        <v>11</v>
      </c>
      <c r="J1498" t="s">
        <v>139</v>
      </c>
      <c r="K1498" t="s">
        <v>159</v>
      </c>
      <c r="L1498" t="s">
        <v>149</v>
      </c>
      <c r="M1498" s="5">
        <v>330</v>
      </c>
    </row>
    <row r="1499" spans="1:13" x14ac:dyDescent="0.15">
      <c r="A1499" s="2">
        <v>45862</v>
      </c>
      <c r="B1499" s="3">
        <f t="shared" si="71"/>
        <v>2026</v>
      </c>
      <c r="C1499" t="str">
        <f t="shared" si="69"/>
        <v>2025-2026</v>
      </c>
      <c r="D1499" t="s">
        <v>161</v>
      </c>
      <c r="E1499" t="s">
        <v>112</v>
      </c>
      <c r="F1499" t="str">
        <f t="shared" si="70"/>
        <v>Queensland</v>
      </c>
      <c r="G1499" t="s">
        <v>19</v>
      </c>
      <c r="H1499">
        <v>4566</v>
      </c>
      <c r="I1499" t="s">
        <v>11</v>
      </c>
      <c r="J1499" t="s">
        <v>134</v>
      </c>
      <c r="K1499" t="s">
        <v>152</v>
      </c>
      <c r="L1499" t="s">
        <v>142</v>
      </c>
      <c r="M1499" s="5">
        <v>317</v>
      </c>
    </row>
    <row r="1500" spans="1:13" x14ac:dyDescent="0.15">
      <c r="A1500" s="2">
        <v>45317</v>
      </c>
      <c r="B1500" s="3">
        <f t="shared" si="71"/>
        <v>2024</v>
      </c>
      <c r="C1500" t="str">
        <f t="shared" si="69"/>
        <v>2023-2024</v>
      </c>
      <c r="D1500" t="s">
        <v>160</v>
      </c>
      <c r="E1500" t="s">
        <v>54</v>
      </c>
      <c r="F1500" t="str">
        <f t="shared" si="70"/>
        <v>New South Wales</v>
      </c>
      <c r="G1500" t="s">
        <v>10</v>
      </c>
      <c r="H1500">
        <v>2750</v>
      </c>
      <c r="I1500" t="s">
        <v>11</v>
      </c>
      <c r="J1500" t="s">
        <v>130</v>
      </c>
      <c r="K1500" t="s">
        <v>156</v>
      </c>
      <c r="L1500" t="s">
        <v>146</v>
      </c>
      <c r="M1500" s="5">
        <v>73</v>
      </c>
    </row>
    <row r="1501" spans="1:13" x14ac:dyDescent="0.15">
      <c r="A1501" s="2">
        <v>45781</v>
      </c>
      <c r="B1501" s="3">
        <f t="shared" si="71"/>
        <v>2025</v>
      </c>
      <c r="C1501" t="str">
        <f t="shared" si="69"/>
        <v>2024-2025</v>
      </c>
      <c r="D1501" t="s">
        <v>160</v>
      </c>
      <c r="E1501" t="s">
        <v>66</v>
      </c>
      <c r="F1501" t="str">
        <f t="shared" si="70"/>
        <v>Western Australia</v>
      </c>
      <c r="G1501" t="s">
        <v>28</v>
      </c>
      <c r="H1501">
        <v>6330</v>
      </c>
      <c r="I1501" t="s">
        <v>11</v>
      </c>
      <c r="J1501" t="s">
        <v>133</v>
      </c>
      <c r="K1501" t="s">
        <v>158</v>
      </c>
      <c r="L1501" t="s">
        <v>148</v>
      </c>
      <c r="M1501" s="5">
        <v>567</v>
      </c>
    </row>
    <row r="1502" spans="1:13" x14ac:dyDescent="0.15">
      <c r="A1502" s="2">
        <v>45759</v>
      </c>
      <c r="B1502" s="3">
        <f t="shared" si="71"/>
        <v>2025</v>
      </c>
      <c r="C1502" t="str">
        <f t="shared" si="69"/>
        <v>2024-2025</v>
      </c>
      <c r="D1502" t="s">
        <v>160</v>
      </c>
      <c r="E1502" t="s">
        <v>37</v>
      </c>
      <c r="F1502" t="str">
        <f t="shared" si="70"/>
        <v>Victoria</v>
      </c>
      <c r="G1502" t="s">
        <v>26</v>
      </c>
      <c r="H1502">
        <v>3134</v>
      </c>
      <c r="I1502" t="s">
        <v>11</v>
      </c>
      <c r="J1502" t="s">
        <v>125</v>
      </c>
      <c r="K1502" t="s">
        <v>152</v>
      </c>
      <c r="L1502" t="s">
        <v>142</v>
      </c>
      <c r="M1502" s="5">
        <v>201</v>
      </c>
    </row>
    <row r="1503" spans="1:13" x14ac:dyDescent="0.15">
      <c r="A1503" s="2">
        <v>45594</v>
      </c>
      <c r="B1503" s="3">
        <f t="shared" si="71"/>
        <v>2025</v>
      </c>
      <c r="C1503" t="str">
        <f t="shared" si="69"/>
        <v>2024-2025</v>
      </c>
      <c r="D1503" t="s">
        <v>161</v>
      </c>
      <c r="E1503" t="s">
        <v>84</v>
      </c>
      <c r="F1503" t="str">
        <f t="shared" si="70"/>
        <v>Western Australia</v>
      </c>
      <c r="G1503" t="s">
        <v>28</v>
      </c>
      <c r="H1503">
        <v>6280</v>
      </c>
      <c r="I1503" t="s">
        <v>11</v>
      </c>
      <c r="J1503" t="s">
        <v>133</v>
      </c>
      <c r="K1503" t="s">
        <v>158</v>
      </c>
      <c r="L1503" t="s">
        <v>148</v>
      </c>
      <c r="M1503" s="5">
        <v>198</v>
      </c>
    </row>
    <row r="1504" spans="1:13" x14ac:dyDescent="0.15">
      <c r="A1504" s="2">
        <v>45375</v>
      </c>
      <c r="B1504" s="3">
        <f t="shared" si="71"/>
        <v>2024</v>
      </c>
      <c r="C1504" t="str">
        <f t="shared" si="69"/>
        <v>2023-2024</v>
      </c>
      <c r="D1504" t="s">
        <v>160</v>
      </c>
      <c r="E1504" t="s">
        <v>23</v>
      </c>
      <c r="F1504" t="str">
        <f t="shared" si="70"/>
        <v>New South Wales</v>
      </c>
      <c r="G1504" t="s">
        <v>10</v>
      </c>
      <c r="H1504">
        <v>2830</v>
      </c>
      <c r="I1504" t="s">
        <v>11</v>
      </c>
      <c r="J1504" t="s">
        <v>130</v>
      </c>
      <c r="K1504" t="s">
        <v>158</v>
      </c>
      <c r="L1504" t="s">
        <v>148</v>
      </c>
      <c r="M1504" s="5">
        <v>688</v>
      </c>
    </row>
    <row r="1505" spans="1:13" x14ac:dyDescent="0.15">
      <c r="A1505" s="2">
        <v>45806</v>
      </c>
      <c r="B1505" s="3">
        <f t="shared" si="71"/>
        <v>2025</v>
      </c>
      <c r="C1505" t="str">
        <f t="shared" si="69"/>
        <v>2024-2025</v>
      </c>
      <c r="D1505" t="s">
        <v>160</v>
      </c>
      <c r="E1505" t="s">
        <v>56</v>
      </c>
      <c r="F1505" t="str">
        <f t="shared" si="70"/>
        <v>Queensland</v>
      </c>
      <c r="G1505" t="s">
        <v>19</v>
      </c>
      <c r="H1505">
        <v>4883</v>
      </c>
      <c r="I1505" t="s">
        <v>11</v>
      </c>
      <c r="J1505" t="s">
        <v>131</v>
      </c>
      <c r="K1505" t="s">
        <v>153</v>
      </c>
      <c r="L1505" t="s">
        <v>143</v>
      </c>
      <c r="M1505" s="5">
        <v>470</v>
      </c>
    </row>
    <row r="1506" spans="1:13" x14ac:dyDescent="0.15">
      <c r="A1506" s="2">
        <v>45825</v>
      </c>
      <c r="B1506" s="3">
        <f t="shared" si="71"/>
        <v>2025</v>
      </c>
      <c r="C1506" t="str">
        <f t="shared" si="69"/>
        <v>2024-2025</v>
      </c>
      <c r="D1506" t="s">
        <v>160</v>
      </c>
      <c r="E1506" t="s">
        <v>96</v>
      </c>
      <c r="F1506" t="str">
        <f t="shared" si="70"/>
        <v>Western Australia</v>
      </c>
      <c r="G1506" t="s">
        <v>28</v>
      </c>
      <c r="H1506">
        <v>6027</v>
      </c>
      <c r="I1506" t="s">
        <v>11</v>
      </c>
      <c r="J1506" t="s">
        <v>119</v>
      </c>
      <c r="K1506" t="s">
        <v>153</v>
      </c>
      <c r="L1506" t="s">
        <v>143</v>
      </c>
      <c r="M1506" s="5">
        <v>493</v>
      </c>
    </row>
    <row r="1507" spans="1:13" x14ac:dyDescent="0.15">
      <c r="A1507" s="2">
        <v>45819</v>
      </c>
      <c r="B1507" s="3">
        <f t="shared" si="71"/>
        <v>2025</v>
      </c>
      <c r="C1507" t="str">
        <f t="shared" si="69"/>
        <v>2024-2025</v>
      </c>
      <c r="D1507" t="s">
        <v>161</v>
      </c>
      <c r="E1507" t="s">
        <v>46</v>
      </c>
      <c r="F1507" t="str">
        <f t="shared" si="70"/>
        <v>South Australia</v>
      </c>
      <c r="G1507" t="s">
        <v>17</v>
      </c>
      <c r="H1507">
        <v>5043</v>
      </c>
      <c r="I1507" t="s">
        <v>11</v>
      </c>
      <c r="J1507" t="s">
        <v>132</v>
      </c>
      <c r="K1507" t="s">
        <v>153</v>
      </c>
      <c r="L1507" t="s">
        <v>143</v>
      </c>
      <c r="M1507" s="5">
        <v>731</v>
      </c>
    </row>
    <row r="1508" spans="1:13" x14ac:dyDescent="0.15">
      <c r="A1508" s="2">
        <v>45759</v>
      </c>
      <c r="B1508" s="3">
        <f t="shared" si="71"/>
        <v>2025</v>
      </c>
      <c r="C1508" t="str">
        <f t="shared" si="69"/>
        <v>2024-2025</v>
      </c>
      <c r="D1508" t="s">
        <v>161</v>
      </c>
      <c r="E1508" t="s">
        <v>42</v>
      </c>
      <c r="F1508" t="str">
        <f t="shared" si="70"/>
        <v>Tasmania</v>
      </c>
      <c r="G1508" t="s">
        <v>43</v>
      </c>
      <c r="H1508">
        <v>7018</v>
      </c>
      <c r="I1508" t="s">
        <v>11</v>
      </c>
      <c r="J1508" t="s">
        <v>128</v>
      </c>
      <c r="K1508" t="s">
        <v>153</v>
      </c>
      <c r="L1508" t="s">
        <v>143</v>
      </c>
      <c r="M1508" s="5">
        <v>526</v>
      </c>
    </row>
    <row r="1509" spans="1:13" x14ac:dyDescent="0.15">
      <c r="A1509" s="2">
        <v>45805</v>
      </c>
      <c r="B1509" s="3">
        <f t="shared" si="71"/>
        <v>2025</v>
      </c>
      <c r="C1509" t="str">
        <f t="shared" si="69"/>
        <v>2024-2025</v>
      </c>
      <c r="D1509" t="s">
        <v>160</v>
      </c>
      <c r="E1509" t="s">
        <v>14</v>
      </c>
      <c r="F1509" t="str">
        <f t="shared" si="70"/>
        <v>Northern Territory</v>
      </c>
      <c r="G1509" t="s">
        <v>15</v>
      </c>
      <c r="H1509">
        <v>800</v>
      </c>
      <c r="I1509" t="s">
        <v>11</v>
      </c>
      <c r="J1509" t="s">
        <v>138</v>
      </c>
      <c r="K1509" t="s">
        <v>157</v>
      </c>
      <c r="L1509" t="s">
        <v>147</v>
      </c>
      <c r="M1509" s="5">
        <v>59</v>
      </c>
    </row>
    <row r="1510" spans="1:13" x14ac:dyDescent="0.15">
      <c r="A1510" s="2">
        <v>45761</v>
      </c>
      <c r="B1510" s="3">
        <f t="shared" si="71"/>
        <v>2025</v>
      </c>
      <c r="C1510" t="str">
        <f t="shared" si="69"/>
        <v>2024-2025</v>
      </c>
      <c r="D1510" t="s">
        <v>160</v>
      </c>
      <c r="E1510" t="s">
        <v>47</v>
      </c>
      <c r="F1510" t="str">
        <f t="shared" si="70"/>
        <v>Victoria</v>
      </c>
      <c r="G1510" t="s">
        <v>26</v>
      </c>
      <c r="H1510">
        <v>3630</v>
      </c>
      <c r="I1510" t="s">
        <v>11</v>
      </c>
      <c r="J1510" t="s">
        <v>135</v>
      </c>
      <c r="K1510" t="s">
        <v>155</v>
      </c>
      <c r="L1510" t="s">
        <v>145</v>
      </c>
      <c r="M1510" s="5">
        <v>77</v>
      </c>
    </row>
    <row r="1511" spans="1:13" x14ac:dyDescent="0.15">
      <c r="A1511" s="2">
        <v>45593</v>
      </c>
      <c r="B1511" s="3">
        <f t="shared" si="71"/>
        <v>2025</v>
      </c>
      <c r="C1511" t="str">
        <f t="shared" si="69"/>
        <v>2024-2025</v>
      </c>
      <c r="D1511" t="s">
        <v>161</v>
      </c>
      <c r="E1511" t="s">
        <v>39</v>
      </c>
      <c r="F1511" t="str">
        <f t="shared" si="70"/>
        <v>New South Wales</v>
      </c>
      <c r="G1511" t="s">
        <v>10</v>
      </c>
      <c r="H1511">
        <v>2541</v>
      </c>
      <c r="I1511" t="s">
        <v>11</v>
      </c>
      <c r="J1511" t="s">
        <v>121</v>
      </c>
      <c r="K1511" t="s">
        <v>158</v>
      </c>
      <c r="L1511" t="s">
        <v>148</v>
      </c>
      <c r="M1511" s="5">
        <v>198</v>
      </c>
    </row>
    <row r="1512" spans="1:13" x14ac:dyDescent="0.15">
      <c r="A1512" s="2">
        <v>45332</v>
      </c>
      <c r="B1512" s="3">
        <f t="shared" si="71"/>
        <v>2024</v>
      </c>
      <c r="C1512" t="str">
        <f t="shared" si="69"/>
        <v>2023-2024</v>
      </c>
      <c r="D1512" t="s">
        <v>161</v>
      </c>
      <c r="E1512" t="s">
        <v>37</v>
      </c>
      <c r="F1512" t="str">
        <f t="shared" si="70"/>
        <v>Victoria</v>
      </c>
      <c r="G1512" t="s">
        <v>26</v>
      </c>
      <c r="H1512">
        <v>3134</v>
      </c>
      <c r="I1512" t="s">
        <v>11</v>
      </c>
      <c r="J1512" t="s">
        <v>125</v>
      </c>
      <c r="K1512" t="s">
        <v>153</v>
      </c>
      <c r="L1512" t="s">
        <v>143</v>
      </c>
      <c r="M1512" s="5">
        <v>759</v>
      </c>
    </row>
    <row r="1513" spans="1:13" x14ac:dyDescent="0.15">
      <c r="A1513" s="2">
        <v>45995</v>
      </c>
      <c r="B1513" s="3">
        <f t="shared" si="71"/>
        <v>2026</v>
      </c>
      <c r="C1513" t="str">
        <f t="shared" si="69"/>
        <v>2025-2026</v>
      </c>
      <c r="D1513" t="s">
        <v>160</v>
      </c>
      <c r="E1513" t="s">
        <v>77</v>
      </c>
      <c r="F1513" t="str">
        <f t="shared" si="70"/>
        <v>Victoria</v>
      </c>
      <c r="G1513" t="s">
        <v>26</v>
      </c>
      <c r="H1513">
        <v>3018</v>
      </c>
      <c r="I1513" t="s">
        <v>11</v>
      </c>
      <c r="J1513" t="s">
        <v>126</v>
      </c>
      <c r="K1513" t="s">
        <v>151</v>
      </c>
      <c r="L1513" t="s">
        <v>141</v>
      </c>
      <c r="M1513" s="5">
        <v>136</v>
      </c>
    </row>
    <row r="1514" spans="1:13" x14ac:dyDescent="0.15">
      <c r="A1514" s="2">
        <v>45505</v>
      </c>
      <c r="B1514" s="3">
        <f t="shared" si="71"/>
        <v>2025</v>
      </c>
      <c r="C1514" t="str">
        <f t="shared" si="69"/>
        <v>2024-2025</v>
      </c>
      <c r="D1514" t="s">
        <v>160</v>
      </c>
      <c r="E1514" t="s">
        <v>38</v>
      </c>
      <c r="F1514" t="str">
        <f t="shared" si="70"/>
        <v>Victoria</v>
      </c>
      <c r="G1514" t="s">
        <v>26</v>
      </c>
      <c r="H1514">
        <v>3199</v>
      </c>
      <c r="I1514" t="s">
        <v>11</v>
      </c>
      <c r="J1514" t="s">
        <v>125</v>
      </c>
      <c r="K1514" t="s">
        <v>153</v>
      </c>
      <c r="L1514" t="s">
        <v>143</v>
      </c>
      <c r="M1514" s="5">
        <v>472</v>
      </c>
    </row>
    <row r="1515" spans="1:13" x14ac:dyDescent="0.15">
      <c r="A1515" s="2">
        <v>45851</v>
      </c>
      <c r="B1515" s="3">
        <f t="shared" si="71"/>
        <v>2026</v>
      </c>
      <c r="C1515" t="str">
        <f t="shared" si="69"/>
        <v>2025-2026</v>
      </c>
      <c r="D1515" t="s">
        <v>160</v>
      </c>
      <c r="E1515" t="s">
        <v>23</v>
      </c>
      <c r="F1515" t="str">
        <f t="shared" si="70"/>
        <v>New South Wales</v>
      </c>
      <c r="G1515" t="s">
        <v>10</v>
      </c>
      <c r="H1515">
        <v>2830</v>
      </c>
      <c r="I1515" t="s">
        <v>11</v>
      </c>
      <c r="J1515" t="s">
        <v>130</v>
      </c>
      <c r="K1515" t="s">
        <v>156</v>
      </c>
      <c r="L1515" t="s">
        <v>146</v>
      </c>
      <c r="M1515" s="5">
        <v>681</v>
      </c>
    </row>
    <row r="1516" spans="1:13" x14ac:dyDescent="0.15">
      <c r="A1516" s="2">
        <v>45324</v>
      </c>
      <c r="B1516" s="3">
        <f t="shared" si="71"/>
        <v>2024</v>
      </c>
      <c r="C1516" t="str">
        <f t="shared" si="69"/>
        <v>2023-2024</v>
      </c>
      <c r="D1516" t="s">
        <v>161</v>
      </c>
      <c r="E1516" t="s">
        <v>67</v>
      </c>
      <c r="F1516" t="str">
        <f t="shared" si="70"/>
        <v>Tasmania</v>
      </c>
      <c r="G1516" t="s">
        <v>43</v>
      </c>
      <c r="H1516">
        <v>7250</v>
      </c>
      <c r="I1516" t="s">
        <v>11</v>
      </c>
      <c r="J1516" t="s">
        <v>128</v>
      </c>
      <c r="K1516" t="s">
        <v>154</v>
      </c>
      <c r="L1516" t="s">
        <v>144</v>
      </c>
      <c r="M1516" s="5">
        <v>20</v>
      </c>
    </row>
    <row r="1517" spans="1:13" x14ac:dyDescent="0.15">
      <c r="A1517" s="2">
        <v>45767</v>
      </c>
      <c r="B1517" s="3">
        <f t="shared" si="71"/>
        <v>2025</v>
      </c>
      <c r="C1517" t="str">
        <f t="shared" si="69"/>
        <v>2024-2025</v>
      </c>
      <c r="D1517" t="s">
        <v>160</v>
      </c>
      <c r="E1517" t="s">
        <v>30</v>
      </c>
      <c r="F1517" t="str">
        <f t="shared" si="70"/>
        <v>Victoria</v>
      </c>
      <c r="G1517" t="s">
        <v>26</v>
      </c>
      <c r="H1517">
        <v>3030</v>
      </c>
      <c r="I1517" t="s">
        <v>11</v>
      </c>
      <c r="J1517" t="s">
        <v>126</v>
      </c>
      <c r="K1517" t="s">
        <v>151</v>
      </c>
      <c r="L1517" t="s">
        <v>141</v>
      </c>
      <c r="M1517" s="5">
        <v>512</v>
      </c>
    </row>
    <row r="1518" spans="1:13" x14ac:dyDescent="0.15">
      <c r="A1518" s="2">
        <v>45495</v>
      </c>
      <c r="B1518" s="3">
        <f t="shared" si="71"/>
        <v>2025</v>
      </c>
      <c r="C1518" t="str">
        <f t="shared" si="69"/>
        <v>2024-2025</v>
      </c>
      <c r="D1518" t="s">
        <v>161</v>
      </c>
      <c r="E1518" t="s">
        <v>89</v>
      </c>
      <c r="F1518" t="str">
        <f t="shared" si="70"/>
        <v>Queensland</v>
      </c>
      <c r="G1518" t="s">
        <v>19</v>
      </c>
      <c r="H1518">
        <v>4700</v>
      </c>
      <c r="I1518" t="s">
        <v>11</v>
      </c>
      <c r="J1518" t="s">
        <v>136</v>
      </c>
      <c r="K1518" t="s">
        <v>155</v>
      </c>
      <c r="L1518" t="s">
        <v>145</v>
      </c>
      <c r="M1518" s="5">
        <v>767</v>
      </c>
    </row>
    <row r="1519" spans="1:13" x14ac:dyDescent="0.15">
      <c r="A1519" s="2">
        <v>45389</v>
      </c>
      <c r="B1519" s="3">
        <f t="shared" si="71"/>
        <v>2024</v>
      </c>
      <c r="C1519" t="str">
        <f t="shared" si="69"/>
        <v>2023-2024</v>
      </c>
      <c r="D1519" t="s">
        <v>161</v>
      </c>
      <c r="E1519" t="s">
        <v>63</v>
      </c>
      <c r="F1519" t="str">
        <f t="shared" si="70"/>
        <v>Queensland</v>
      </c>
      <c r="G1519" t="s">
        <v>19</v>
      </c>
      <c r="H1519">
        <v>4068</v>
      </c>
      <c r="I1519" t="s">
        <v>11</v>
      </c>
      <c r="J1519" t="s">
        <v>129</v>
      </c>
      <c r="K1519" t="s">
        <v>158</v>
      </c>
      <c r="L1519" t="s">
        <v>148</v>
      </c>
      <c r="M1519" s="5">
        <v>278</v>
      </c>
    </row>
    <row r="1520" spans="1:13" x14ac:dyDescent="0.15">
      <c r="A1520" s="2">
        <v>45918</v>
      </c>
      <c r="B1520" s="3">
        <f t="shared" si="71"/>
        <v>2026</v>
      </c>
      <c r="C1520" t="str">
        <f t="shared" si="69"/>
        <v>2025-2026</v>
      </c>
      <c r="D1520" t="s">
        <v>160</v>
      </c>
      <c r="E1520" t="s">
        <v>30</v>
      </c>
      <c r="F1520" t="str">
        <f t="shared" si="70"/>
        <v>Victoria</v>
      </c>
      <c r="G1520" t="s">
        <v>26</v>
      </c>
      <c r="H1520">
        <v>3030</v>
      </c>
      <c r="I1520" t="s">
        <v>11</v>
      </c>
      <c r="J1520" t="s">
        <v>126</v>
      </c>
      <c r="K1520" t="s">
        <v>152</v>
      </c>
      <c r="L1520" t="s">
        <v>142</v>
      </c>
      <c r="M1520" s="5">
        <v>535</v>
      </c>
    </row>
    <row r="1521" spans="1:13" x14ac:dyDescent="0.15">
      <c r="A1521" s="2">
        <v>45491</v>
      </c>
      <c r="B1521" s="3">
        <f t="shared" si="71"/>
        <v>2025</v>
      </c>
      <c r="C1521" t="str">
        <f t="shared" si="69"/>
        <v>2024-2025</v>
      </c>
      <c r="D1521" t="s">
        <v>161</v>
      </c>
      <c r="E1521" t="s">
        <v>30</v>
      </c>
      <c r="F1521" t="str">
        <f t="shared" si="70"/>
        <v>Victoria</v>
      </c>
      <c r="G1521" t="s">
        <v>26</v>
      </c>
      <c r="H1521">
        <v>3030</v>
      </c>
      <c r="I1521" t="s">
        <v>11</v>
      </c>
      <c r="J1521" t="s">
        <v>126</v>
      </c>
      <c r="K1521" t="s">
        <v>150</v>
      </c>
      <c r="L1521" t="s">
        <v>140</v>
      </c>
      <c r="M1521" s="5">
        <v>531</v>
      </c>
    </row>
    <row r="1522" spans="1:13" x14ac:dyDescent="0.15">
      <c r="A1522" s="2">
        <v>45343</v>
      </c>
      <c r="B1522" s="3">
        <f t="shared" si="71"/>
        <v>2024</v>
      </c>
      <c r="C1522" t="str">
        <f t="shared" si="69"/>
        <v>2023-2024</v>
      </c>
      <c r="D1522" t="s">
        <v>160</v>
      </c>
      <c r="E1522" t="s">
        <v>80</v>
      </c>
      <c r="F1522" t="str">
        <f t="shared" si="70"/>
        <v>New South Wales</v>
      </c>
      <c r="G1522" t="s">
        <v>10</v>
      </c>
      <c r="H1522">
        <v>2120</v>
      </c>
      <c r="I1522" t="s">
        <v>11</v>
      </c>
      <c r="J1522" t="s">
        <v>123</v>
      </c>
      <c r="K1522" t="s">
        <v>153</v>
      </c>
      <c r="L1522" t="s">
        <v>143</v>
      </c>
      <c r="M1522" s="5">
        <v>626</v>
      </c>
    </row>
    <row r="1523" spans="1:13" x14ac:dyDescent="0.15">
      <c r="A1523" s="2">
        <v>46007</v>
      </c>
      <c r="B1523" s="3">
        <f t="shared" si="71"/>
        <v>2026</v>
      </c>
      <c r="C1523" t="str">
        <f t="shared" si="69"/>
        <v>2025-2026</v>
      </c>
      <c r="D1523" t="s">
        <v>160</v>
      </c>
      <c r="E1523" t="s">
        <v>94</v>
      </c>
      <c r="F1523" t="str">
        <f t="shared" si="70"/>
        <v>Queensland</v>
      </c>
      <c r="G1523" t="s">
        <v>19</v>
      </c>
      <c r="H1523">
        <v>4551</v>
      </c>
      <c r="I1523" t="s">
        <v>11</v>
      </c>
      <c r="J1523" t="s">
        <v>134</v>
      </c>
      <c r="K1523" t="s">
        <v>154</v>
      </c>
      <c r="L1523" t="s">
        <v>144</v>
      </c>
      <c r="M1523" s="5">
        <v>191</v>
      </c>
    </row>
    <row r="1524" spans="1:13" x14ac:dyDescent="0.15">
      <c r="A1524" s="2">
        <v>45765</v>
      </c>
      <c r="B1524" s="3">
        <f t="shared" si="71"/>
        <v>2025</v>
      </c>
      <c r="C1524" t="str">
        <f t="shared" si="69"/>
        <v>2024-2025</v>
      </c>
      <c r="D1524" t="s">
        <v>160</v>
      </c>
      <c r="E1524" t="s">
        <v>50</v>
      </c>
      <c r="F1524" t="str">
        <f t="shared" si="70"/>
        <v>Australian Capital Territory</v>
      </c>
      <c r="G1524" t="s">
        <v>51</v>
      </c>
      <c r="H1524">
        <v>2617</v>
      </c>
      <c r="I1524" t="s">
        <v>11</v>
      </c>
      <c r="J1524" t="s">
        <v>121</v>
      </c>
      <c r="K1524" t="s">
        <v>158</v>
      </c>
      <c r="L1524" t="s">
        <v>148</v>
      </c>
      <c r="M1524" s="5">
        <v>790</v>
      </c>
    </row>
    <row r="1525" spans="1:13" x14ac:dyDescent="0.15">
      <c r="A1525" s="2">
        <v>45890</v>
      </c>
      <c r="B1525" s="3">
        <f t="shared" si="71"/>
        <v>2026</v>
      </c>
      <c r="C1525" t="str">
        <f t="shared" si="69"/>
        <v>2025-2026</v>
      </c>
      <c r="D1525" t="s">
        <v>160</v>
      </c>
      <c r="E1525" t="s">
        <v>80</v>
      </c>
      <c r="F1525" t="str">
        <f t="shared" si="70"/>
        <v>New South Wales</v>
      </c>
      <c r="G1525" t="s">
        <v>10</v>
      </c>
      <c r="H1525">
        <v>2120</v>
      </c>
      <c r="I1525" t="s">
        <v>11</v>
      </c>
      <c r="J1525" t="s">
        <v>123</v>
      </c>
      <c r="K1525" t="s">
        <v>157</v>
      </c>
      <c r="L1525" t="s">
        <v>147</v>
      </c>
      <c r="M1525" s="5">
        <v>664</v>
      </c>
    </row>
    <row r="1526" spans="1:13" x14ac:dyDescent="0.15">
      <c r="A1526" s="2">
        <v>45421</v>
      </c>
      <c r="B1526" s="3">
        <f t="shared" si="71"/>
        <v>2024</v>
      </c>
      <c r="C1526" t="str">
        <f t="shared" si="69"/>
        <v>2023-2024</v>
      </c>
      <c r="D1526" t="s">
        <v>161</v>
      </c>
      <c r="E1526" t="s">
        <v>112</v>
      </c>
      <c r="F1526" t="str">
        <f t="shared" si="70"/>
        <v>Queensland</v>
      </c>
      <c r="G1526" t="s">
        <v>19</v>
      </c>
      <c r="H1526">
        <v>4566</v>
      </c>
      <c r="I1526" t="s">
        <v>11</v>
      </c>
      <c r="J1526" t="s">
        <v>134</v>
      </c>
      <c r="K1526" t="s">
        <v>157</v>
      </c>
      <c r="L1526" t="s">
        <v>147</v>
      </c>
      <c r="M1526" s="5">
        <v>528</v>
      </c>
    </row>
    <row r="1527" spans="1:13" x14ac:dyDescent="0.15">
      <c r="A1527" s="2">
        <v>45804</v>
      </c>
      <c r="B1527" s="3">
        <f t="shared" si="71"/>
        <v>2025</v>
      </c>
      <c r="C1527" t="str">
        <f t="shared" si="69"/>
        <v>2024-2025</v>
      </c>
      <c r="D1527" t="s">
        <v>161</v>
      </c>
      <c r="E1527" t="s">
        <v>111</v>
      </c>
      <c r="F1527" t="str">
        <f t="shared" si="70"/>
        <v>New South Wales</v>
      </c>
      <c r="G1527" t="s">
        <v>10</v>
      </c>
      <c r="H1527">
        <v>2154</v>
      </c>
      <c r="I1527" t="s">
        <v>11</v>
      </c>
      <c r="J1527" t="s">
        <v>123</v>
      </c>
      <c r="K1527" t="s">
        <v>158</v>
      </c>
      <c r="L1527" t="s">
        <v>148</v>
      </c>
      <c r="M1527" s="5">
        <v>67</v>
      </c>
    </row>
    <row r="1528" spans="1:13" x14ac:dyDescent="0.15">
      <c r="A1528" s="2">
        <v>45380</v>
      </c>
      <c r="B1528" s="3">
        <f t="shared" si="71"/>
        <v>2024</v>
      </c>
      <c r="C1528" t="str">
        <f t="shared" si="69"/>
        <v>2023-2024</v>
      </c>
      <c r="D1528" t="s">
        <v>160</v>
      </c>
      <c r="E1528" t="s">
        <v>114</v>
      </c>
      <c r="F1528" t="str">
        <f t="shared" si="70"/>
        <v>Victoria</v>
      </c>
      <c r="G1528" t="s">
        <v>26</v>
      </c>
      <c r="H1528">
        <v>3353</v>
      </c>
      <c r="I1528" t="s">
        <v>11</v>
      </c>
      <c r="J1528" t="s">
        <v>127</v>
      </c>
      <c r="K1528" t="s">
        <v>157</v>
      </c>
      <c r="L1528" t="s">
        <v>147</v>
      </c>
      <c r="M1528" s="5">
        <v>373</v>
      </c>
    </row>
    <row r="1529" spans="1:13" x14ac:dyDescent="0.15">
      <c r="A1529" s="2">
        <v>45524</v>
      </c>
      <c r="B1529" s="3">
        <f t="shared" si="71"/>
        <v>2025</v>
      </c>
      <c r="C1529" t="str">
        <f t="shared" si="69"/>
        <v>2024-2025</v>
      </c>
      <c r="D1529" t="s">
        <v>161</v>
      </c>
      <c r="E1529" t="s">
        <v>63</v>
      </c>
      <c r="F1529" t="str">
        <f t="shared" si="70"/>
        <v>Queensland</v>
      </c>
      <c r="G1529" t="s">
        <v>19</v>
      </c>
      <c r="H1529">
        <v>4068</v>
      </c>
      <c r="I1529" t="s">
        <v>11</v>
      </c>
      <c r="J1529" t="s">
        <v>129</v>
      </c>
      <c r="K1529" t="s">
        <v>158</v>
      </c>
      <c r="L1529" t="s">
        <v>148</v>
      </c>
      <c r="M1529" s="5">
        <v>796</v>
      </c>
    </row>
    <row r="1530" spans="1:13" x14ac:dyDescent="0.15">
      <c r="A1530" s="2">
        <v>45393</v>
      </c>
      <c r="B1530" s="3">
        <f t="shared" si="71"/>
        <v>2024</v>
      </c>
      <c r="C1530" t="str">
        <f t="shared" si="69"/>
        <v>2023-2024</v>
      </c>
      <c r="D1530" t="s">
        <v>160</v>
      </c>
      <c r="E1530" t="s">
        <v>22</v>
      </c>
      <c r="F1530" t="str">
        <f t="shared" si="70"/>
        <v>New South Wales</v>
      </c>
      <c r="G1530" t="s">
        <v>10</v>
      </c>
      <c r="H1530">
        <v>2116</v>
      </c>
      <c r="I1530" t="s">
        <v>11</v>
      </c>
      <c r="J1530" t="s">
        <v>123</v>
      </c>
      <c r="K1530" t="s">
        <v>151</v>
      </c>
      <c r="L1530" t="s">
        <v>141</v>
      </c>
      <c r="M1530" s="5">
        <v>685</v>
      </c>
    </row>
    <row r="1531" spans="1:13" x14ac:dyDescent="0.15">
      <c r="A1531" s="2">
        <v>45406</v>
      </c>
      <c r="B1531" s="3">
        <f t="shared" si="71"/>
        <v>2024</v>
      </c>
      <c r="C1531" t="str">
        <f t="shared" si="69"/>
        <v>2023-2024</v>
      </c>
      <c r="D1531" t="s">
        <v>160</v>
      </c>
      <c r="E1531" t="s">
        <v>78</v>
      </c>
      <c r="F1531" t="str">
        <f t="shared" si="70"/>
        <v>New South Wales</v>
      </c>
      <c r="G1531" t="s">
        <v>10</v>
      </c>
      <c r="H1531">
        <v>2480</v>
      </c>
      <c r="I1531" t="s">
        <v>11</v>
      </c>
      <c r="J1531" t="s">
        <v>120</v>
      </c>
      <c r="K1531" t="s">
        <v>151</v>
      </c>
      <c r="L1531" t="s">
        <v>141</v>
      </c>
      <c r="M1531" s="5">
        <v>205</v>
      </c>
    </row>
    <row r="1532" spans="1:13" x14ac:dyDescent="0.15">
      <c r="A1532" s="2">
        <v>45832</v>
      </c>
      <c r="B1532" s="3">
        <f t="shared" si="71"/>
        <v>2025</v>
      </c>
      <c r="C1532" t="str">
        <f t="shared" si="69"/>
        <v>2024-2025</v>
      </c>
      <c r="D1532" t="s">
        <v>160</v>
      </c>
      <c r="E1532" t="s">
        <v>24</v>
      </c>
      <c r="F1532" t="str">
        <f t="shared" si="70"/>
        <v>Queensland</v>
      </c>
      <c r="G1532" t="s">
        <v>19</v>
      </c>
      <c r="H1532">
        <v>4053</v>
      </c>
      <c r="I1532" t="s">
        <v>11</v>
      </c>
      <c r="J1532" t="s">
        <v>129</v>
      </c>
      <c r="K1532" t="s">
        <v>150</v>
      </c>
      <c r="L1532" t="s">
        <v>140</v>
      </c>
      <c r="M1532" s="5">
        <v>82</v>
      </c>
    </row>
    <row r="1533" spans="1:13" x14ac:dyDescent="0.15">
      <c r="A1533" s="2">
        <v>45443</v>
      </c>
      <c r="B1533" s="3">
        <f t="shared" si="71"/>
        <v>2024</v>
      </c>
      <c r="C1533" t="str">
        <f t="shared" si="69"/>
        <v>2023-2024</v>
      </c>
      <c r="D1533" t="s">
        <v>161</v>
      </c>
      <c r="E1533" t="s">
        <v>52</v>
      </c>
      <c r="F1533" t="str">
        <f t="shared" si="70"/>
        <v>New South Wales</v>
      </c>
      <c r="G1533" t="s">
        <v>10</v>
      </c>
      <c r="H1533">
        <v>2485</v>
      </c>
      <c r="I1533" t="s">
        <v>11</v>
      </c>
      <c r="J1533" t="s">
        <v>120</v>
      </c>
      <c r="K1533" t="s">
        <v>153</v>
      </c>
      <c r="L1533" t="s">
        <v>143</v>
      </c>
      <c r="M1533" s="5">
        <v>331</v>
      </c>
    </row>
    <row r="1534" spans="1:13" x14ac:dyDescent="0.15">
      <c r="A1534" s="2">
        <v>45843</v>
      </c>
      <c r="B1534" s="3">
        <f t="shared" si="71"/>
        <v>2026</v>
      </c>
      <c r="C1534" t="str">
        <f t="shared" si="69"/>
        <v>2025-2026</v>
      </c>
      <c r="D1534" t="s">
        <v>160</v>
      </c>
      <c r="E1534" t="s">
        <v>114</v>
      </c>
      <c r="F1534" t="str">
        <f t="shared" si="70"/>
        <v>Victoria</v>
      </c>
      <c r="G1534" t="s">
        <v>26</v>
      </c>
      <c r="H1534">
        <v>3353</v>
      </c>
      <c r="I1534" t="s">
        <v>11</v>
      </c>
      <c r="J1534" t="s">
        <v>127</v>
      </c>
      <c r="K1534" t="s">
        <v>152</v>
      </c>
      <c r="L1534" t="s">
        <v>142</v>
      </c>
      <c r="M1534" s="5">
        <v>358</v>
      </c>
    </row>
    <row r="1535" spans="1:13" x14ac:dyDescent="0.15">
      <c r="A1535" s="2">
        <v>45555</v>
      </c>
      <c r="B1535" s="3">
        <f t="shared" si="71"/>
        <v>2025</v>
      </c>
      <c r="C1535" t="str">
        <f t="shared" si="69"/>
        <v>2024-2025</v>
      </c>
      <c r="D1535" t="s">
        <v>161</v>
      </c>
      <c r="E1535" t="s">
        <v>42</v>
      </c>
      <c r="F1535" t="str">
        <f t="shared" si="70"/>
        <v>Tasmania</v>
      </c>
      <c r="G1535" t="s">
        <v>43</v>
      </c>
      <c r="H1535">
        <v>7018</v>
      </c>
      <c r="I1535" t="s">
        <v>11</v>
      </c>
      <c r="J1535" t="s">
        <v>128</v>
      </c>
      <c r="K1535" t="s">
        <v>153</v>
      </c>
      <c r="L1535" t="s">
        <v>143</v>
      </c>
      <c r="M1535" s="5">
        <v>130</v>
      </c>
    </row>
    <row r="1536" spans="1:13" x14ac:dyDescent="0.15">
      <c r="A1536" s="2">
        <v>45425</v>
      </c>
      <c r="B1536" s="3">
        <f t="shared" si="71"/>
        <v>2024</v>
      </c>
      <c r="C1536" t="str">
        <f t="shared" si="69"/>
        <v>2023-2024</v>
      </c>
      <c r="D1536" t="s">
        <v>160</v>
      </c>
      <c r="E1536" t="s">
        <v>20</v>
      </c>
      <c r="F1536" t="str">
        <f t="shared" si="70"/>
        <v>South Australia</v>
      </c>
      <c r="G1536" t="s">
        <v>17</v>
      </c>
      <c r="H1536">
        <v>5607</v>
      </c>
      <c r="I1536" t="s">
        <v>11</v>
      </c>
      <c r="J1536" t="s">
        <v>137</v>
      </c>
      <c r="K1536" t="s">
        <v>153</v>
      </c>
      <c r="L1536" t="s">
        <v>143</v>
      </c>
      <c r="M1536" s="5">
        <v>419</v>
      </c>
    </row>
    <row r="1537" spans="1:13" x14ac:dyDescent="0.15">
      <c r="A1537" s="2">
        <v>45649</v>
      </c>
      <c r="B1537" s="3">
        <f t="shared" si="71"/>
        <v>2025</v>
      </c>
      <c r="C1537" t="str">
        <f t="shared" si="69"/>
        <v>2024-2025</v>
      </c>
      <c r="D1537" t="s">
        <v>161</v>
      </c>
      <c r="E1537" t="s">
        <v>12</v>
      </c>
      <c r="F1537" t="str">
        <f t="shared" si="70"/>
        <v>New South Wales</v>
      </c>
      <c r="G1537" t="s">
        <v>10</v>
      </c>
      <c r="H1537">
        <v>2795</v>
      </c>
      <c r="I1537" t="s">
        <v>11</v>
      </c>
      <c r="J1537" t="s">
        <v>130</v>
      </c>
      <c r="K1537" t="s">
        <v>158</v>
      </c>
      <c r="L1537" t="s">
        <v>148</v>
      </c>
      <c r="M1537" s="5">
        <v>362</v>
      </c>
    </row>
    <row r="1538" spans="1:13" x14ac:dyDescent="0.15">
      <c r="A1538" s="2">
        <v>45558</v>
      </c>
      <c r="B1538" s="3">
        <f t="shared" si="71"/>
        <v>2025</v>
      </c>
      <c r="C1538" t="str">
        <f t="shared" ref="C1538:C1601" si="72">IF(MONTH(A1538) &gt;= 7, YEAR(A1538) &amp; "-" &amp; YEAR(A1538) + 1, YEAR(A1538) - 1 &amp; "-" &amp; YEAR(A1538))</f>
        <v>2024-2025</v>
      </c>
      <c r="D1538" t="s">
        <v>161</v>
      </c>
      <c r="E1538" t="s">
        <v>68</v>
      </c>
      <c r="F1538" t="str">
        <f t="shared" ref="F1538:F1601" si="73">IF(G1538="WA","Western Australia",
IF(G1538="NSW","New South Wales",
IF(G1538="QLD","Queensland",
IF(G1538="VIC","Victoria",
IF(G1538="TAS","Tasmania",
IF(G1538="SA","South Australia",
IF(G1538="NT","Northern Territory",
IF(G1538="ACT","Australian Capital Territory",G1538))))))))</f>
        <v>Victoria</v>
      </c>
      <c r="G1538" t="s">
        <v>26</v>
      </c>
      <c r="H1538">
        <v>3429</v>
      </c>
      <c r="I1538" t="s">
        <v>11</v>
      </c>
      <c r="J1538" t="s">
        <v>127</v>
      </c>
      <c r="K1538" t="s">
        <v>152</v>
      </c>
      <c r="L1538" t="s">
        <v>142</v>
      </c>
      <c r="M1538" s="5">
        <v>748</v>
      </c>
    </row>
    <row r="1539" spans="1:13" x14ac:dyDescent="0.15">
      <c r="A1539" s="2">
        <v>45301</v>
      </c>
      <c r="B1539" s="3">
        <f t="shared" ref="B1539:B1602" si="74">IF(MONTH(A1539)&gt;=7,YEAR(A1539)+1,YEAR(A1539))</f>
        <v>2024</v>
      </c>
      <c r="C1539" t="str">
        <f t="shared" si="72"/>
        <v>2023-2024</v>
      </c>
      <c r="D1539" t="s">
        <v>160</v>
      </c>
      <c r="E1539" t="s">
        <v>114</v>
      </c>
      <c r="F1539" t="str">
        <f t="shared" si="73"/>
        <v>Victoria</v>
      </c>
      <c r="G1539" t="s">
        <v>26</v>
      </c>
      <c r="H1539">
        <v>3353</v>
      </c>
      <c r="I1539" t="s">
        <v>11</v>
      </c>
      <c r="J1539" t="s">
        <v>127</v>
      </c>
      <c r="K1539" t="s">
        <v>155</v>
      </c>
      <c r="L1539" t="s">
        <v>145</v>
      </c>
      <c r="M1539" s="5">
        <v>493</v>
      </c>
    </row>
    <row r="1540" spans="1:13" x14ac:dyDescent="0.15">
      <c r="A1540" s="2">
        <v>45466</v>
      </c>
      <c r="B1540" s="3">
        <f t="shared" si="74"/>
        <v>2024</v>
      </c>
      <c r="C1540" t="str">
        <f t="shared" si="72"/>
        <v>2023-2024</v>
      </c>
      <c r="D1540" t="s">
        <v>161</v>
      </c>
      <c r="E1540" t="s">
        <v>107</v>
      </c>
      <c r="F1540" t="str">
        <f t="shared" si="73"/>
        <v>New South Wales</v>
      </c>
      <c r="G1540" t="s">
        <v>10</v>
      </c>
      <c r="H1540">
        <v>2020</v>
      </c>
      <c r="I1540" t="s">
        <v>11</v>
      </c>
      <c r="J1540" t="s">
        <v>124</v>
      </c>
      <c r="K1540" t="s">
        <v>158</v>
      </c>
      <c r="L1540" t="s">
        <v>148</v>
      </c>
      <c r="M1540" s="5">
        <v>533</v>
      </c>
    </row>
    <row r="1541" spans="1:13" x14ac:dyDescent="0.15">
      <c r="A1541" s="2">
        <v>45877</v>
      </c>
      <c r="B1541" s="3">
        <f t="shared" si="74"/>
        <v>2026</v>
      </c>
      <c r="C1541" t="str">
        <f t="shared" si="72"/>
        <v>2025-2026</v>
      </c>
      <c r="D1541" t="s">
        <v>160</v>
      </c>
      <c r="E1541" t="s">
        <v>76</v>
      </c>
      <c r="F1541" t="str">
        <f t="shared" si="73"/>
        <v>Queensland</v>
      </c>
      <c r="G1541" t="s">
        <v>19</v>
      </c>
      <c r="H1541">
        <v>4220</v>
      </c>
      <c r="I1541" t="s">
        <v>11</v>
      </c>
      <c r="J1541" t="s">
        <v>122</v>
      </c>
      <c r="K1541" t="s">
        <v>153</v>
      </c>
      <c r="L1541" t="s">
        <v>143</v>
      </c>
      <c r="M1541" s="5">
        <v>82</v>
      </c>
    </row>
    <row r="1542" spans="1:13" x14ac:dyDescent="0.15">
      <c r="A1542" s="2">
        <v>45734</v>
      </c>
      <c r="B1542" s="3">
        <f t="shared" si="74"/>
        <v>2025</v>
      </c>
      <c r="C1542" t="str">
        <f t="shared" si="72"/>
        <v>2024-2025</v>
      </c>
      <c r="D1542" t="s">
        <v>160</v>
      </c>
      <c r="E1542" t="s">
        <v>31</v>
      </c>
      <c r="F1542" t="str">
        <f t="shared" si="73"/>
        <v>South Australia</v>
      </c>
      <c r="G1542" t="s">
        <v>17</v>
      </c>
      <c r="H1542">
        <v>5082</v>
      </c>
      <c r="I1542" t="s">
        <v>11</v>
      </c>
      <c r="J1542" t="s">
        <v>132</v>
      </c>
      <c r="K1542" t="s">
        <v>156</v>
      </c>
      <c r="L1542" t="s">
        <v>146</v>
      </c>
      <c r="M1542" s="5">
        <v>21</v>
      </c>
    </row>
    <row r="1543" spans="1:13" x14ac:dyDescent="0.15">
      <c r="A1543" s="2">
        <v>45852</v>
      </c>
      <c r="B1543" s="3">
        <f t="shared" si="74"/>
        <v>2026</v>
      </c>
      <c r="C1543" t="str">
        <f t="shared" si="72"/>
        <v>2025-2026</v>
      </c>
      <c r="D1543" t="s">
        <v>160</v>
      </c>
      <c r="E1543" t="s">
        <v>96</v>
      </c>
      <c r="F1543" t="str">
        <f t="shared" si="73"/>
        <v>Western Australia</v>
      </c>
      <c r="G1543" t="s">
        <v>28</v>
      </c>
      <c r="H1543">
        <v>6027</v>
      </c>
      <c r="I1543" t="s">
        <v>11</v>
      </c>
      <c r="J1543" t="s">
        <v>119</v>
      </c>
      <c r="K1543" t="s">
        <v>152</v>
      </c>
      <c r="L1543" t="s">
        <v>142</v>
      </c>
      <c r="M1543" s="5">
        <v>149</v>
      </c>
    </row>
    <row r="1544" spans="1:13" x14ac:dyDescent="0.15">
      <c r="A1544" s="2">
        <v>45471</v>
      </c>
      <c r="B1544" s="3">
        <f t="shared" si="74"/>
        <v>2024</v>
      </c>
      <c r="C1544" t="str">
        <f t="shared" si="72"/>
        <v>2023-2024</v>
      </c>
      <c r="D1544" t="s">
        <v>160</v>
      </c>
      <c r="E1544" t="s">
        <v>22</v>
      </c>
      <c r="F1544" t="str">
        <f t="shared" si="73"/>
        <v>New South Wales</v>
      </c>
      <c r="G1544" t="s">
        <v>10</v>
      </c>
      <c r="H1544">
        <v>2116</v>
      </c>
      <c r="I1544" t="s">
        <v>11</v>
      </c>
      <c r="J1544" t="s">
        <v>123</v>
      </c>
      <c r="K1544" t="s">
        <v>159</v>
      </c>
      <c r="L1544" t="s">
        <v>149</v>
      </c>
      <c r="M1544" s="5">
        <v>606</v>
      </c>
    </row>
    <row r="1545" spans="1:13" x14ac:dyDescent="0.15">
      <c r="A1545" s="2">
        <v>45875</v>
      </c>
      <c r="B1545" s="3">
        <f t="shared" si="74"/>
        <v>2026</v>
      </c>
      <c r="C1545" t="str">
        <f t="shared" si="72"/>
        <v>2025-2026</v>
      </c>
      <c r="D1545" t="s">
        <v>160</v>
      </c>
      <c r="E1545" t="s">
        <v>92</v>
      </c>
      <c r="F1545" t="str">
        <f t="shared" si="73"/>
        <v>New South Wales</v>
      </c>
      <c r="G1545" t="s">
        <v>10</v>
      </c>
      <c r="H1545">
        <v>2015</v>
      </c>
      <c r="I1545" t="s">
        <v>11</v>
      </c>
      <c r="J1545" t="s">
        <v>124</v>
      </c>
      <c r="K1545" t="s">
        <v>157</v>
      </c>
      <c r="L1545" t="s">
        <v>147</v>
      </c>
      <c r="M1545" s="5">
        <v>793</v>
      </c>
    </row>
    <row r="1546" spans="1:13" x14ac:dyDescent="0.15">
      <c r="A1546" s="2">
        <v>45928</v>
      </c>
      <c r="B1546" s="3">
        <f t="shared" si="74"/>
        <v>2026</v>
      </c>
      <c r="C1546" t="str">
        <f t="shared" si="72"/>
        <v>2025-2026</v>
      </c>
      <c r="D1546" t="s">
        <v>160</v>
      </c>
      <c r="E1546" t="s">
        <v>25</v>
      </c>
      <c r="F1546" t="str">
        <f t="shared" si="73"/>
        <v>Victoria</v>
      </c>
      <c r="G1546" t="s">
        <v>26</v>
      </c>
      <c r="H1546">
        <v>3066</v>
      </c>
      <c r="I1546" t="s">
        <v>11</v>
      </c>
      <c r="J1546" t="s">
        <v>126</v>
      </c>
      <c r="K1546" t="s">
        <v>153</v>
      </c>
      <c r="L1546" t="s">
        <v>143</v>
      </c>
      <c r="M1546" s="5">
        <v>164</v>
      </c>
    </row>
    <row r="1547" spans="1:13" x14ac:dyDescent="0.15">
      <c r="A1547" s="2">
        <v>45868</v>
      </c>
      <c r="B1547" s="3">
        <f t="shared" si="74"/>
        <v>2026</v>
      </c>
      <c r="C1547" t="str">
        <f t="shared" si="72"/>
        <v>2025-2026</v>
      </c>
      <c r="D1547" t="s">
        <v>161</v>
      </c>
      <c r="E1547" t="s">
        <v>76</v>
      </c>
      <c r="F1547" t="str">
        <f t="shared" si="73"/>
        <v>Queensland</v>
      </c>
      <c r="G1547" t="s">
        <v>19</v>
      </c>
      <c r="H1547">
        <v>4220</v>
      </c>
      <c r="I1547" t="s">
        <v>11</v>
      </c>
      <c r="J1547" t="s">
        <v>122</v>
      </c>
      <c r="K1547" t="s">
        <v>151</v>
      </c>
      <c r="L1547" t="s">
        <v>141</v>
      </c>
      <c r="M1547" s="5">
        <v>37</v>
      </c>
    </row>
    <row r="1548" spans="1:13" x14ac:dyDescent="0.15">
      <c r="A1548" s="2">
        <v>45535</v>
      </c>
      <c r="B1548" s="3">
        <f t="shared" si="74"/>
        <v>2025</v>
      </c>
      <c r="C1548" t="str">
        <f t="shared" si="72"/>
        <v>2024-2025</v>
      </c>
      <c r="D1548" t="s">
        <v>160</v>
      </c>
      <c r="E1548" t="s">
        <v>83</v>
      </c>
      <c r="F1548" t="str">
        <f t="shared" si="73"/>
        <v>Victoria</v>
      </c>
      <c r="G1548" t="s">
        <v>26</v>
      </c>
      <c r="H1548">
        <v>3551</v>
      </c>
      <c r="I1548" t="s">
        <v>11</v>
      </c>
      <c r="J1548" t="s">
        <v>127</v>
      </c>
      <c r="K1548" t="s">
        <v>151</v>
      </c>
      <c r="L1548" t="s">
        <v>141</v>
      </c>
      <c r="M1548" s="5">
        <v>502</v>
      </c>
    </row>
    <row r="1549" spans="1:13" x14ac:dyDescent="0.15">
      <c r="A1549" s="2">
        <v>45621</v>
      </c>
      <c r="B1549" s="3">
        <f t="shared" si="74"/>
        <v>2025</v>
      </c>
      <c r="C1549" t="str">
        <f t="shared" si="72"/>
        <v>2024-2025</v>
      </c>
      <c r="D1549" t="s">
        <v>161</v>
      </c>
      <c r="E1549" t="s">
        <v>13</v>
      </c>
      <c r="F1549" t="str">
        <f t="shared" si="73"/>
        <v>New South Wales</v>
      </c>
      <c r="G1549" t="s">
        <v>10</v>
      </c>
      <c r="H1549">
        <v>2141</v>
      </c>
      <c r="I1549" t="s">
        <v>11</v>
      </c>
      <c r="J1549" t="s">
        <v>123</v>
      </c>
      <c r="K1549" t="s">
        <v>152</v>
      </c>
      <c r="L1549" t="s">
        <v>142</v>
      </c>
      <c r="M1549" s="5">
        <v>627</v>
      </c>
    </row>
    <row r="1550" spans="1:13" x14ac:dyDescent="0.15">
      <c r="A1550" s="2">
        <v>45899</v>
      </c>
      <c r="B1550" s="3">
        <f t="shared" si="74"/>
        <v>2026</v>
      </c>
      <c r="C1550" t="str">
        <f t="shared" si="72"/>
        <v>2025-2026</v>
      </c>
      <c r="D1550" t="s">
        <v>161</v>
      </c>
      <c r="E1550" t="s">
        <v>90</v>
      </c>
      <c r="F1550" t="str">
        <f t="shared" si="73"/>
        <v>New South Wales</v>
      </c>
      <c r="G1550" t="s">
        <v>10</v>
      </c>
      <c r="H1550">
        <v>2650</v>
      </c>
      <c r="I1550" t="s">
        <v>11</v>
      </c>
      <c r="J1550" t="s">
        <v>130</v>
      </c>
      <c r="K1550" t="s">
        <v>155</v>
      </c>
      <c r="L1550" t="s">
        <v>145</v>
      </c>
      <c r="M1550" s="5">
        <v>433</v>
      </c>
    </row>
    <row r="1551" spans="1:13" x14ac:dyDescent="0.15">
      <c r="A1551" s="2">
        <v>45811</v>
      </c>
      <c r="B1551" s="3">
        <f t="shared" si="74"/>
        <v>2025</v>
      </c>
      <c r="C1551" t="str">
        <f t="shared" si="72"/>
        <v>2024-2025</v>
      </c>
      <c r="D1551" t="s">
        <v>160</v>
      </c>
      <c r="E1551" t="s">
        <v>73</v>
      </c>
      <c r="F1551" t="str">
        <f t="shared" si="73"/>
        <v>Queensland</v>
      </c>
      <c r="G1551" t="s">
        <v>19</v>
      </c>
      <c r="H1551">
        <v>4509</v>
      </c>
      <c r="I1551" t="s">
        <v>11</v>
      </c>
      <c r="J1551" t="s">
        <v>122</v>
      </c>
      <c r="K1551" t="s">
        <v>159</v>
      </c>
      <c r="L1551" t="s">
        <v>149</v>
      </c>
      <c r="M1551" s="5">
        <v>614</v>
      </c>
    </row>
    <row r="1552" spans="1:13" x14ac:dyDescent="0.15">
      <c r="A1552" s="2">
        <v>45328</v>
      </c>
      <c r="B1552" s="3">
        <f t="shared" si="74"/>
        <v>2024</v>
      </c>
      <c r="C1552" t="str">
        <f t="shared" si="72"/>
        <v>2023-2024</v>
      </c>
      <c r="D1552" t="s">
        <v>160</v>
      </c>
      <c r="E1552" t="s">
        <v>35</v>
      </c>
      <c r="F1552" t="str">
        <f t="shared" si="73"/>
        <v>Victoria</v>
      </c>
      <c r="G1552" t="s">
        <v>26</v>
      </c>
      <c r="H1552">
        <v>3280</v>
      </c>
      <c r="I1552" t="s">
        <v>11</v>
      </c>
      <c r="J1552" t="s">
        <v>127</v>
      </c>
      <c r="K1552" t="s">
        <v>154</v>
      </c>
      <c r="L1552" t="s">
        <v>144</v>
      </c>
      <c r="M1552" s="5">
        <v>43</v>
      </c>
    </row>
    <row r="1553" spans="1:13" x14ac:dyDescent="0.15">
      <c r="A1553" s="2">
        <v>45493</v>
      </c>
      <c r="B1553" s="3">
        <f t="shared" si="74"/>
        <v>2025</v>
      </c>
      <c r="C1553" t="str">
        <f t="shared" si="72"/>
        <v>2024-2025</v>
      </c>
      <c r="D1553" t="s">
        <v>161</v>
      </c>
      <c r="E1553" t="s">
        <v>70</v>
      </c>
      <c r="F1553" t="str">
        <f t="shared" si="73"/>
        <v>Western Australia</v>
      </c>
      <c r="G1553" t="s">
        <v>28</v>
      </c>
      <c r="H1553">
        <v>6021</v>
      </c>
      <c r="I1553" t="s">
        <v>11</v>
      </c>
      <c r="J1553" t="s">
        <v>119</v>
      </c>
      <c r="K1553" t="s">
        <v>154</v>
      </c>
      <c r="L1553" t="s">
        <v>144</v>
      </c>
      <c r="M1553" s="5">
        <v>155</v>
      </c>
    </row>
    <row r="1554" spans="1:13" x14ac:dyDescent="0.15">
      <c r="A1554" s="2">
        <v>45795</v>
      </c>
      <c r="B1554" s="3">
        <f t="shared" si="74"/>
        <v>2025</v>
      </c>
      <c r="C1554" t="str">
        <f t="shared" si="72"/>
        <v>2024-2025</v>
      </c>
      <c r="D1554" t="s">
        <v>161</v>
      </c>
      <c r="E1554" t="s">
        <v>68</v>
      </c>
      <c r="F1554" t="str">
        <f t="shared" si="73"/>
        <v>Victoria</v>
      </c>
      <c r="G1554" t="s">
        <v>26</v>
      </c>
      <c r="H1554">
        <v>3429</v>
      </c>
      <c r="I1554" t="s">
        <v>11</v>
      </c>
      <c r="J1554" t="s">
        <v>127</v>
      </c>
      <c r="K1554" t="s">
        <v>153</v>
      </c>
      <c r="L1554" t="s">
        <v>143</v>
      </c>
      <c r="M1554" s="5">
        <v>512</v>
      </c>
    </row>
    <row r="1555" spans="1:13" x14ac:dyDescent="0.15">
      <c r="A1555" s="2">
        <v>45859</v>
      </c>
      <c r="B1555" s="3">
        <f t="shared" si="74"/>
        <v>2026</v>
      </c>
      <c r="C1555" t="str">
        <f t="shared" si="72"/>
        <v>2025-2026</v>
      </c>
      <c r="D1555" t="s">
        <v>160</v>
      </c>
      <c r="E1555" t="s">
        <v>14</v>
      </c>
      <c r="F1555" t="str">
        <f t="shared" si="73"/>
        <v>Northern Territory</v>
      </c>
      <c r="G1555" t="s">
        <v>15</v>
      </c>
      <c r="H1555">
        <v>800</v>
      </c>
      <c r="I1555" t="s">
        <v>11</v>
      </c>
      <c r="J1555" t="s">
        <v>138</v>
      </c>
      <c r="K1555" t="s">
        <v>153</v>
      </c>
      <c r="L1555" t="s">
        <v>143</v>
      </c>
      <c r="M1555" s="5">
        <v>189</v>
      </c>
    </row>
    <row r="1556" spans="1:13" x14ac:dyDescent="0.15">
      <c r="A1556" s="2">
        <v>45427</v>
      </c>
      <c r="B1556" s="3">
        <f t="shared" si="74"/>
        <v>2024</v>
      </c>
      <c r="C1556" t="str">
        <f t="shared" si="72"/>
        <v>2023-2024</v>
      </c>
      <c r="D1556" t="s">
        <v>160</v>
      </c>
      <c r="E1556" t="s">
        <v>63</v>
      </c>
      <c r="F1556" t="str">
        <f t="shared" si="73"/>
        <v>Queensland</v>
      </c>
      <c r="G1556" t="s">
        <v>19</v>
      </c>
      <c r="H1556">
        <v>4068</v>
      </c>
      <c r="I1556" t="s">
        <v>11</v>
      </c>
      <c r="J1556" t="s">
        <v>129</v>
      </c>
      <c r="K1556" t="s">
        <v>152</v>
      </c>
      <c r="L1556" t="s">
        <v>142</v>
      </c>
      <c r="M1556" s="5">
        <v>502</v>
      </c>
    </row>
    <row r="1557" spans="1:13" x14ac:dyDescent="0.15">
      <c r="A1557" s="2">
        <v>45412</v>
      </c>
      <c r="B1557" s="3">
        <f t="shared" si="74"/>
        <v>2024</v>
      </c>
      <c r="C1557" t="str">
        <f t="shared" si="72"/>
        <v>2023-2024</v>
      </c>
      <c r="D1557" t="s">
        <v>160</v>
      </c>
      <c r="E1557" t="s">
        <v>66</v>
      </c>
      <c r="F1557" t="str">
        <f t="shared" si="73"/>
        <v>Western Australia</v>
      </c>
      <c r="G1557" t="s">
        <v>28</v>
      </c>
      <c r="H1557">
        <v>6330</v>
      </c>
      <c r="I1557" t="s">
        <v>11</v>
      </c>
      <c r="J1557" t="s">
        <v>133</v>
      </c>
      <c r="K1557" t="s">
        <v>153</v>
      </c>
      <c r="L1557" t="s">
        <v>143</v>
      </c>
      <c r="M1557" s="5">
        <v>316</v>
      </c>
    </row>
    <row r="1558" spans="1:13" x14ac:dyDescent="0.15">
      <c r="A1558" s="2">
        <v>45512</v>
      </c>
      <c r="B1558" s="3">
        <f t="shared" si="74"/>
        <v>2025</v>
      </c>
      <c r="C1558" t="str">
        <f t="shared" si="72"/>
        <v>2024-2025</v>
      </c>
      <c r="D1558" t="s">
        <v>160</v>
      </c>
      <c r="E1558" t="s">
        <v>16</v>
      </c>
      <c r="F1558" t="str">
        <f t="shared" si="73"/>
        <v>South Australia</v>
      </c>
      <c r="G1558" t="s">
        <v>17</v>
      </c>
      <c r="H1558">
        <v>5168</v>
      </c>
      <c r="I1558" t="s">
        <v>11</v>
      </c>
      <c r="J1558" t="s">
        <v>132</v>
      </c>
      <c r="K1558" t="s">
        <v>153</v>
      </c>
      <c r="L1558" t="s">
        <v>143</v>
      </c>
      <c r="M1558" s="5">
        <v>74</v>
      </c>
    </row>
    <row r="1559" spans="1:13" x14ac:dyDescent="0.15">
      <c r="A1559" s="2">
        <v>45568</v>
      </c>
      <c r="B1559" s="3">
        <f t="shared" si="74"/>
        <v>2025</v>
      </c>
      <c r="C1559" t="str">
        <f t="shared" si="72"/>
        <v>2024-2025</v>
      </c>
      <c r="D1559" t="s">
        <v>161</v>
      </c>
      <c r="E1559" t="s">
        <v>71</v>
      </c>
      <c r="F1559" t="str">
        <f t="shared" si="73"/>
        <v>Victoria</v>
      </c>
      <c r="G1559" t="s">
        <v>26</v>
      </c>
      <c r="H1559">
        <v>3131</v>
      </c>
      <c r="I1559" t="s">
        <v>11</v>
      </c>
      <c r="J1559" t="s">
        <v>125</v>
      </c>
      <c r="K1559" t="s">
        <v>157</v>
      </c>
      <c r="L1559" t="s">
        <v>147</v>
      </c>
      <c r="M1559" s="5">
        <v>729</v>
      </c>
    </row>
    <row r="1560" spans="1:13" x14ac:dyDescent="0.15">
      <c r="A1560" s="2">
        <v>45775</v>
      </c>
      <c r="B1560" s="3">
        <f t="shared" si="74"/>
        <v>2025</v>
      </c>
      <c r="C1560" t="str">
        <f t="shared" si="72"/>
        <v>2024-2025</v>
      </c>
      <c r="D1560" t="s">
        <v>161</v>
      </c>
      <c r="E1560" t="s">
        <v>13</v>
      </c>
      <c r="F1560" t="str">
        <f t="shared" si="73"/>
        <v>New South Wales</v>
      </c>
      <c r="G1560" t="s">
        <v>10</v>
      </c>
      <c r="H1560">
        <v>2141</v>
      </c>
      <c r="I1560" t="s">
        <v>11</v>
      </c>
      <c r="J1560" t="s">
        <v>123</v>
      </c>
      <c r="K1560" t="s">
        <v>156</v>
      </c>
      <c r="L1560" t="s">
        <v>146</v>
      </c>
      <c r="M1560" s="5">
        <v>554</v>
      </c>
    </row>
    <row r="1561" spans="1:13" x14ac:dyDescent="0.15">
      <c r="A1561" s="2">
        <v>45402</v>
      </c>
      <c r="B1561" s="3">
        <f t="shared" si="74"/>
        <v>2024</v>
      </c>
      <c r="C1561" t="str">
        <f t="shared" si="72"/>
        <v>2023-2024</v>
      </c>
      <c r="D1561" t="s">
        <v>161</v>
      </c>
      <c r="E1561" t="s">
        <v>106</v>
      </c>
      <c r="F1561" t="str">
        <f t="shared" si="73"/>
        <v>Queensland</v>
      </c>
      <c r="G1561" t="s">
        <v>19</v>
      </c>
      <c r="H1561">
        <v>4558</v>
      </c>
      <c r="I1561" t="s">
        <v>11</v>
      </c>
      <c r="J1561" t="s">
        <v>134</v>
      </c>
      <c r="K1561" t="s">
        <v>158</v>
      </c>
      <c r="L1561" t="s">
        <v>148</v>
      </c>
      <c r="M1561" s="5">
        <v>428</v>
      </c>
    </row>
    <row r="1562" spans="1:13" x14ac:dyDescent="0.15">
      <c r="A1562" s="2">
        <v>45967</v>
      </c>
      <c r="B1562" s="3">
        <f t="shared" si="74"/>
        <v>2026</v>
      </c>
      <c r="C1562" t="str">
        <f t="shared" si="72"/>
        <v>2025-2026</v>
      </c>
      <c r="D1562" t="s">
        <v>160</v>
      </c>
      <c r="E1562" t="s">
        <v>57</v>
      </c>
      <c r="F1562" t="str">
        <f t="shared" si="73"/>
        <v>New South Wales</v>
      </c>
      <c r="G1562" t="s">
        <v>10</v>
      </c>
      <c r="H1562">
        <v>2064</v>
      </c>
      <c r="I1562" t="s">
        <v>11</v>
      </c>
      <c r="J1562" t="s">
        <v>124</v>
      </c>
      <c r="K1562" t="s">
        <v>154</v>
      </c>
      <c r="L1562" t="s">
        <v>144</v>
      </c>
      <c r="M1562" s="5">
        <v>96</v>
      </c>
    </row>
    <row r="1563" spans="1:13" x14ac:dyDescent="0.15">
      <c r="A1563" s="2">
        <v>45994</v>
      </c>
      <c r="B1563" s="3">
        <f t="shared" si="74"/>
        <v>2026</v>
      </c>
      <c r="C1563" t="str">
        <f t="shared" si="72"/>
        <v>2025-2026</v>
      </c>
      <c r="D1563" t="s">
        <v>161</v>
      </c>
      <c r="E1563" t="s">
        <v>16</v>
      </c>
      <c r="F1563" t="str">
        <f t="shared" si="73"/>
        <v>South Australia</v>
      </c>
      <c r="G1563" t="s">
        <v>17</v>
      </c>
      <c r="H1563">
        <v>5168</v>
      </c>
      <c r="I1563" t="s">
        <v>11</v>
      </c>
      <c r="J1563" t="s">
        <v>132</v>
      </c>
      <c r="K1563" t="s">
        <v>153</v>
      </c>
      <c r="L1563" t="s">
        <v>143</v>
      </c>
      <c r="M1563" s="5">
        <v>266</v>
      </c>
    </row>
    <row r="1564" spans="1:13" x14ac:dyDescent="0.15">
      <c r="A1564" s="2">
        <v>45978</v>
      </c>
      <c r="B1564" s="3">
        <f t="shared" si="74"/>
        <v>2026</v>
      </c>
      <c r="C1564" t="str">
        <f t="shared" si="72"/>
        <v>2025-2026</v>
      </c>
      <c r="D1564" t="s">
        <v>160</v>
      </c>
      <c r="E1564" t="s">
        <v>82</v>
      </c>
      <c r="F1564" t="str">
        <f t="shared" si="73"/>
        <v>Queensland</v>
      </c>
      <c r="G1564" t="s">
        <v>19</v>
      </c>
      <c r="H1564">
        <v>4215</v>
      </c>
      <c r="I1564" t="s">
        <v>11</v>
      </c>
      <c r="J1564" t="s">
        <v>122</v>
      </c>
      <c r="K1564" t="s">
        <v>157</v>
      </c>
      <c r="L1564" t="s">
        <v>147</v>
      </c>
      <c r="M1564" s="5">
        <v>641</v>
      </c>
    </row>
    <row r="1565" spans="1:13" x14ac:dyDescent="0.15">
      <c r="A1565" s="2">
        <v>45665</v>
      </c>
      <c r="B1565" s="3">
        <f t="shared" si="74"/>
        <v>2025</v>
      </c>
      <c r="C1565" t="str">
        <f t="shared" si="72"/>
        <v>2024-2025</v>
      </c>
      <c r="D1565" t="s">
        <v>161</v>
      </c>
      <c r="E1565" t="s">
        <v>106</v>
      </c>
      <c r="F1565" t="str">
        <f t="shared" si="73"/>
        <v>Queensland</v>
      </c>
      <c r="G1565" t="s">
        <v>19</v>
      </c>
      <c r="H1565">
        <v>4558</v>
      </c>
      <c r="I1565" t="s">
        <v>11</v>
      </c>
      <c r="J1565" t="s">
        <v>134</v>
      </c>
      <c r="K1565" t="s">
        <v>158</v>
      </c>
      <c r="L1565" t="s">
        <v>148</v>
      </c>
      <c r="M1565" s="5">
        <v>165</v>
      </c>
    </row>
    <row r="1566" spans="1:13" x14ac:dyDescent="0.15">
      <c r="A1566" s="2">
        <v>45381</v>
      </c>
      <c r="B1566" s="3">
        <f t="shared" si="74"/>
        <v>2024</v>
      </c>
      <c r="C1566" t="str">
        <f t="shared" si="72"/>
        <v>2023-2024</v>
      </c>
      <c r="D1566" t="s">
        <v>160</v>
      </c>
      <c r="E1566" t="s">
        <v>89</v>
      </c>
      <c r="F1566" t="str">
        <f t="shared" si="73"/>
        <v>Queensland</v>
      </c>
      <c r="G1566" t="s">
        <v>19</v>
      </c>
      <c r="H1566">
        <v>4700</v>
      </c>
      <c r="I1566" t="s">
        <v>11</v>
      </c>
      <c r="J1566" t="s">
        <v>136</v>
      </c>
      <c r="K1566" t="s">
        <v>156</v>
      </c>
      <c r="L1566" t="s">
        <v>146</v>
      </c>
      <c r="M1566" s="5">
        <v>147</v>
      </c>
    </row>
    <row r="1567" spans="1:13" x14ac:dyDescent="0.15">
      <c r="A1567" s="2">
        <v>45809</v>
      </c>
      <c r="B1567" s="3">
        <f t="shared" si="74"/>
        <v>2025</v>
      </c>
      <c r="C1567" t="str">
        <f t="shared" si="72"/>
        <v>2024-2025</v>
      </c>
      <c r="D1567" t="s">
        <v>161</v>
      </c>
      <c r="E1567" t="s">
        <v>67</v>
      </c>
      <c r="F1567" t="str">
        <f t="shared" si="73"/>
        <v>Tasmania</v>
      </c>
      <c r="G1567" t="s">
        <v>43</v>
      </c>
      <c r="H1567">
        <v>7250</v>
      </c>
      <c r="I1567" t="s">
        <v>11</v>
      </c>
      <c r="J1567" t="s">
        <v>128</v>
      </c>
      <c r="K1567" t="s">
        <v>152</v>
      </c>
      <c r="L1567" t="s">
        <v>142</v>
      </c>
      <c r="M1567" s="5">
        <v>190</v>
      </c>
    </row>
    <row r="1568" spans="1:13" x14ac:dyDescent="0.15">
      <c r="A1568" s="2">
        <v>45924</v>
      </c>
      <c r="B1568" s="3">
        <f t="shared" si="74"/>
        <v>2026</v>
      </c>
      <c r="C1568" t="str">
        <f t="shared" si="72"/>
        <v>2025-2026</v>
      </c>
      <c r="D1568" t="s">
        <v>160</v>
      </c>
      <c r="E1568" t="s">
        <v>82</v>
      </c>
      <c r="F1568" t="str">
        <f t="shared" si="73"/>
        <v>Queensland</v>
      </c>
      <c r="G1568" t="s">
        <v>19</v>
      </c>
      <c r="H1568">
        <v>4215</v>
      </c>
      <c r="I1568" t="s">
        <v>11</v>
      </c>
      <c r="J1568" t="s">
        <v>122</v>
      </c>
      <c r="K1568" t="s">
        <v>156</v>
      </c>
      <c r="L1568" t="s">
        <v>146</v>
      </c>
      <c r="M1568" s="5">
        <v>582</v>
      </c>
    </row>
    <row r="1569" spans="1:13" x14ac:dyDescent="0.15">
      <c r="A1569" s="2">
        <v>45568</v>
      </c>
      <c r="B1569" s="3">
        <f t="shared" si="74"/>
        <v>2025</v>
      </c>
      <c r="C1569" t="str">
        <f t="shared" si="72"/>
        <v>2024-2025</v>
      </c>
      <c r="D1569" t="s">
        <v>160</v>
      </c>
      <c r="E1569" t="s">
        <v>40</v>
      </c>
      <c r="F1569" t="str">
        <f t="shared" si="73"/>
        <v>South Australia</v>
      </c>
      <c r="G1569" t="s">
        <v>17</v>
      </c>
      <c r="H1569">
        <v>5169</v>
      </c>
      <c r="I1569" t="s">
        <v>11</v>
      </c>
      <c r="J1569" t="s">
        <v>132</v>
      </c>
      <c r="K1569" t="s">
        <v>152</v>
      </c>
      <c r="L1569" t="s">
        <v>142</v>
      </c>
      <c r="M1569" s="5">
        <v>668</v>
      </c>
    </row>
    <row r="1570" spans="1:13" x14ac:dyDescent="0.15">
      <c r="A1570" s="2">
        <v>45919</v>
      </c>
      <c r="B1570" s="3">
        <f t="shared" si="74"/>
        <v>2026</v>
      </c>
      <c r="C1570" t="str">
        <f t="shared" si="72"/>
        <v>2025-2026</v>
      </c>
      <c r="D1570" t="s">
        <v>160</v>
      </c>
      <c r="E1570" t="s">
        <v>103</v>
      </c>
      <c r="F1570" t="str">
        <f t="shared" si="73"/>
        <v>Victoria</v>
      </c>
      <c r="G1570" t="s">
        <v>26</v>
      </c>
      <c r="H1570">
        <v>3550</v>
      </c>
      <c r="I1570" t="s">
        <v>11</v>
      </c>
      <c r="J1570" t="s">
        <v>127</v>
      </c>
      <c r="K1570" t="s">
        <v>156</v>
      </c>
      <c r="L1570" t="s">
        <v>146</v>
      </c>
      <c r="M1570" s="5">
        <v>46</v>
      </c>
    </row>
    <row r="1571" spans="1:13" x14ac:dyDescent="0.15">
      <c r="A1571" s="2">
        <v>45318</v>
      </c>
      <c r="B1571" s="3">
        <f t="shared" si="74"/>
        <v>2024</v>
      </c>
      <c r="C1571" t="str">
        <f t="shared" si="72"/>
        <v>2023-2024</v>
      </c>
      <c r="D1571" t="s">
        <v>160</v>
      </c>
      <c r="E1571" t="s">
        <v>94</v>
      </c>
      <c r="F1571" t="str">
        <f t="shared" si="73"/>
        <v>Queensland</v>
      </c>
      <c r="G1571" t="s">
        <v>19</v>
      </c>
      <c r="H1571">
        <v>4551</v>
      </c>
      <c r="I1571" t="s">
        <v>11</v>
      </c>
      <c r="J1571" t="s">
        <v>134</v>
      </c>
      <c r="K1571" t="s">
        <v>151</v>
      </c>
      <c r="L1571" t="s">
        <v>141</v>
      </c>
      <c r="M1571" s="5">
        <v>628</v>
      </c>
    </row>
    <row r="1572" spans="1:13" x14ac:dyDescent="0.15">
      <c r="A1572" s="2">
        <v>45610</v>
      </c>
      <c r="B1572" s="3">
        <f t="shared" si="74"/>
        <v>2025</v>
      </c>
      <c r="C1572" t="str">
        <f t="shared" si="72"/>
        <v>2024-2025</v>
      </c>
      <c r="D1572" t="s">
        <v>160</v>
      </c>
      <c r="E1572" t="s">
        <v>104</v>
      </c>
      <c r="F1572" t="str">
        <f t="shared" si="73"/>
        <v>Victoria</v>
      </c>
      <c r="G1572" t="s">
        <v>26</v>
      </c>
      <c r="H1572">
        <v>3175</v>
      </c>
      <c r="I1572" t="s">
        <v>11</v>
      </c>
      <c r="J1572" t="s">
        <v>125</v>
      </c>
      <c r="K1572" t="s">
        <v>153</v>
      </c>
      <c r="L1572" t="s">
        <v>143</v>
      </c>
      <c r="M1572" s="5">
        <v>431</v>
      </c>
    </row>
    <row r="1573" spans="1:13" x14ac:dyDescent="0.15">
      <c r="A1573" s="2">
        <v>45884</v>
      </c>
      <c r="B1573" s="3">
        <f t="shared" si="74"/>
        <v>2026</v>
      </c>
      <c r="C1573" t="str">
        <f t="shared" si="72"/>
        <v>2025-2026</v>
      </c>
      <c r="D1573" t="s">
        <v>160</v>
      </c>
      <c r="E1573" t="s">
        <v>73</v>
      </c>
      <c r="F1573" t="str">
        <f t="shared" si="73"/>
        <v>Queensland</v>
      </c>
      <c r="G1573" t="s">
        <v>19</v>
      </c>
      <c r="H1573">
        <v>4509</v>
      </c>
      <c r="I1573" t="s">
        <v>11</v>
      </c>
      <c r="J1573" t="s">
        <v>122</v>
      </c>
      <c r="K1573" t="s">
        <v>153</v>
      </c>
      <c r="L1573" t="s">
        <v>143</v>
      </c>
      <c r="M1573" s="5">
        <v>356</v>
      </c>
    </row>
    <row r="1574" spans="1:13" x14ac:dyDescent="0.15">
      <c r="A1574" s="2">
        <v>45909</v>
      </c>
      <c r="B1574" s="3">
        <f t="shared" si="74"/>
        <v>2026</v>
      </c>
      <c r="C1574" t="str">
        <f t="shared" si="72"/>
        <v>2025-2026</v>
      </c>
      <c r="D1574" t="s">
        <v>160</v>
      </c>
      <c r="E1574" t="s">
        <v>40</v>
      </c>
      <c r="F1574" t="str">
        <f t="shared" si="73"/>
        <v>South Australia</v>
      </c>
      <c r="G1574" t="s">
        <v>17</v>
      </c>
      <c r="H1574">
        <v>5169</v>
      </c>
      <c r="I1574" t="s">
        <v>11</v>
      </c>
      <c r="J1574" t="s">
        <v>132</v>
      </c>
      <c r="K1574" t="s">
        <v>153</v>
      </c>
      <c r="L1574" t="s">
        <v>143</v>
      </c>
      <c r="M1574" s="5">
        <v>519</v>
      </c>
    </row>
    <row r="1575" spans="1:13" x14ac:dyDescent="0.15">
      <c r="A1575" s="2">
        <v>45920</v>
      </c>
      <c r="B1575" s="3">
        <f t="shared" si="74"/>
        <v>2026</v>
      </c>
      <c r="C1575" t="str">
        <f t="shared" si="72"/>
        <v>2025-2026</v>
      </c>
      <c r="D1575" t="s">
        <v>160</v>
      </c>
      <c r="E1575" t="s">
        <v>18</v>
      </c>
      <c r="F1575" t="str">
        <f t="shared" si="73"/>
        <v>Queensland</v>
      </c>
      <c r="G1575" t="s">
        <v>19</v>
      </c>
      <c r="H1575">
        <v>4802</v>
      </c>
      <c r="I1575" t="s">
        <v>11</v>
      </c>
      <c r="J1575" t="s">
        <v>131</v>
      </c>
      <c r="K1575" t="s">
        <v>154</v>
      </c>
      <c r="L1575" t="s">
        <v>144</v>
      </c>
      <c r="M1575" s="5">
        <v>651</v>
      </c>
    </row>
    <row r="1576" spans="1:13" x14ac:dyDescent="0.15">
      <c r="A1576" s="2">
        <v>45679</v>
      </c>
      <c r="B1576" s="3">
        <f t="shared" si="74"/>
        <v>2025</v>
      </c>
      <c r="C1576" t="str">
        <f t="shared" si="72"/>
        <v>2024-2025</v>
      </c>
      <c r="D1576" t="s">
        <v>161</v>
      </c>
      <c r="E1576" t="s">
        <v>41</v>
      </c>
      <c r="F1576" t="str">
        <f t="shared" si="73"/>
        <v>New South Wales</v>
      </c>
      <c r="G1576" t="s">
        <v>10</v>
      </c>
      <c r="H1576">
        <v>2478</v>
      </c>
      <c r="I1576" t="s">
        <v>11</v>
      </c>
      <c r="J1576" t="s">
        <v>120</v>
      </c>
      <c r="K1576" t="s">
        <v>157</v>
      </c>
      <c r="L1576" t="s">
        <v>147</v>
      </c>
      <c r="M1576" s="5">
        <v>396</v>
      </c>
    </row>
    <row r="1577" spans="1:13" x14ac:dyDescent="0.15">
      <c r="A1577" s="2">
        <v>45323</v>
      </c>
      <c r="B1577" s="3">
        <f t="shared" si="74"/>
        <v>2024</v>
      </c>
      <c r="C1577" t="str">
        <f t="shared" si="72"/>
        <v>2023-2024</v>
      </c>
      <c r="D1577" t="s">
        <v>160</v>
      </c>
      <c r="E1577" t="s">
        <v>45</v>
      </c>
      <c r="F1577" t="str">
        <f t="shared" si="73"/>
        <v>Victoria</v>
      </c>
      <c r="G1577" t="s">
        <v>26</v>
      </c>
      <c r="H1577">
        <v>3136</v>
      </c>
      <c r="I1577" t="s">
        <v>11</v>
      </c>
      <c r="J1577" t="s">
        <v>125</v>
      </c>
      <c r="K1577" t="s">
        <v>153</v>
      </c>
      <c r="L1577" t="s">
        <v>143</v>
      </c>
      <c r="M1577" s="5">
        <v>522</v>
      </c>
    </row>
    <row r="1578" spans="1:13" x14ac:dyDescent="0.15">
      <c r="A1578" s="2">
        <v>45715</v>
      </c>
      <c r="B1578" s="3">
        <f t="shared" si="74"/>
        <v>2025</v>
      </c>
      <c r="C1578" t="str">
        <f t="shared" si="72"/>
        <v>2024-2025</v>
      </c>
      <c r="D1578" t="s">
        <v>160</v>
      </c>
      <c r="E1578" t="s">
        <v>21</v>
      </c>
      <c r="F1578" t="str">
        <f t="shared" si="73"/>
        <v>South Australia</v>
      </c>
      <c r="G1578" t="s">
        <v>17</v>
      </c>
      <c r="H1578">
        <v>5343</v>
      </c>
      <c r="I1578" t="s">
        <v>11</v>
      </c>
      <c r="J1578" t="s">
        <v>137</v>
      </c>
      <c r="K1578" t="s">
        <v>152</v>
      </c>
      <c r="L1578" t="s">
        <v>142</v>
      </c>
      <c r="M1578" s="5">
        <v>799</v>
      </c>
    </row>
    <row r="1579" spans="1:13" x14ac:dyDescent="0.15">
      <c r="A1579" s="2">
        <v>45431</v>
      </c>
      <c r="B1579" s="3">
        <f t="shared" si="74"/>
        <v>2024</v>
      </c>
      <c r="C1579" t="str">
        <f t="shared" si="72"/>
        <v>2023-2024</v>
      </c>
      <c r="D1579" t="s">
        <v>161</v>
      </c>
      <c r="E1579" t="s">
        <v>88</v>
      </c>
      <c r="F1579" t="str">
        <f t="shared" si="73"/>
        <v>Queensland</v>
      </c>
      <c r="G1579" t="s">
        <v>19</v>
      </c>
      <c r="H1579">
        <v>4570</v>
      </c>
      <c r="I1579" t="s">
        <v>11</v>
      </c>
      <c r="J1579" t="s">
        <v>134</v>
      </c>
      <c r="K1579" t="s">
        <v>154</v>
      </c>
      <c r="L1579" t="s">
        <v>144</v>
      </c>
      <c r="M1579" s="5">
        <v>66</v>
      </c>
    </row>
    <row r="1580" spans="1:13" x14ac:dyDescent="0.15">
      <c r="A1580" s="2">
        <v>45520</v>
      </c>
      <c r="B1580" s="3">
        <f t="shared" si="74"/>
        <v>2025</v>
      </c>
      <c r="C1580" t="str">
        <f t="shared" si="72"/>
        <v>2024-2025</v>
      </c>
      <c r="D1580" t="s">
        <v>160</v>
      </c>
      <c r="E1580" t="s">
        <v>114</v>
      </c>
      <c r="F1580" t="str">
        <f t="shared" si="73"/>
        <v>Victoria</v>
      </c>
      <c r="G1580" t="s">
        <v>26</v>
      </c>
      <c r="H1580">
        <v>3353</v>
      </c>
      <c r="I1580" t="s">
        <v>11</v>
      </c>
      <c r="J1580" t="s">
        <v>127</v>
      </c>
      <c r="K1580" t="s">
        <v>150</v>
      </c>
      <c r="L1580" t="s">
        <v>140</v>
      </c>
      <c r="M1580" s="5">
        <v>660</v>
      </c>
    </row>
    <row r="1581" spans="1:13" x14ac:dyDescent="0.15">
      <c r="A1581" s="2">
        <v>45774</v>
      </c>
      <c r="B1581" s="3">
        <f t="shared" si="74"/>
        <v>2025</v>
      </c>
      <c r="C1581" t="str">
        <f t="shared" si="72"/>
        <v>2024-2025</v>
      </c>
      <c r="D1581" t="s">
        <v>161</v>
      </c>
      <c r="E1581" t="s">
        <v>64</v>
      </c>
      <c r="F1581" t="str">
        <f t="shared" si="73"/>
        <v>Western Australia</v>
      </c>
      <c r="G1581" t="s">
        <v>28</v>
      </c>
      <c r="H1581">
        <v>6112</v>
      </c>
      <c r="I1581" t="s">
        <v>11</v>
      </c>
      <c r="J1581" t="s">
        <v>133</v>
      </c>
      <c r="K1581" t="s">
        <v>154</v>
      </c>
      <c r="L1581" t="s">
        <v>144</v>
      </c>
      <c r="M1581" s="5">
        <v>119</v>
      </c>
    </row>
    <row r="1582" spans="1:13" x14ac:dyDescent="0.15">
      <c r="A1582" s="2">
        <v>45778</v>
      </c>
      <c r="B1582" s="3">
        <f t="shared" si="74"/>
        <v>2025</v>
      </c>
      <c r="C1582" t="str">
        <f t="shared" si="72"/>
        <v>2024-2025</v>
      </c>
      <c r="D1582" t="s">
        <v>160</v>
      </c>
      <c r="E1582" t="s">
        <v>32</v>
      </c>
      <c r="F1582" t="str">
        <f t="shared" si="73"/>
        <v>Victoria</v>
      </c>
      <c r="G1582" t="s">
        <v>26</v>
      </c>
      <c r="H1582">
        <v>3977</v>
      </c>
      <c r="I1582" t="s">
        <v>11</v>
      </c>
      <c r="J1582" t="s">
        <v>135</v>
      </c>
      <c r="K1582" t="s">
        <v>154</v>
      </c>
      <c r="L1582" t="s">
        <v>144</v>
      </c>
      <c r="M1582" s="5">
        <v>183</v>
      </c>
    </row>
    <row r="1583" spans="1:13" x14ac:dyDescent="0.15">
      <c r="A1583" s="2">
        <v>45803</v>
      </c>
      <c r="B1583" s="3">
        <f t="shared" si="74"/>
        <v>2025</v>
      </c>
      <c r="C1583" t="str">
        <f t="shared" si="72"/>
        <v>2024-2025</v>
      </c>
      <c r="D1583" t="s">
        <v>161</v>
      </c>
      <c r="E1583" t="s">
        <v>113</v>
      </c>
      <c r="F1583" t="str">
        <f t="shared" si="73"/>
        <v>New South Wales</v>
      </c>
      <c r="G1583" t="s">
        <v>10</v>
      </c>
      <c r="H1583">
        <v>2101</v>
      </c>
      <c r="I1583" t="s">
        <v>11</v>
      </c>
      <c r="J1583" t="s">
        <v>123</v>
      </c>
      <c r="K1583" t="s">
        <v>151</v>
      </c>
      <c r="L1583" t="s">
        <v>141</v>
      </c>
      <c r="M1583" s="5">
        <v>633</v>
      </c>
    </row>
    <row r="1584" spans="1:13" x14ac:dyDescent="0.15">
      <c r="A1584" s="2">
        <v>45947</v>
      </c>
      <c r="B1584" s="3">
        <f t="shared" si="74"/>
        <v>2026</v>
      </c>
      <c r="C1584" t="str">
        <f t="shared" si="72"/>
        <v>2025-2026</v>
      </c>
      <c r="D1584" t="s">
        <v>161</v>
      </c>
      <c r="E1584" t="s">
        <v>61</v>
      </c>
      <c r="F1584" t="str">
        <f t="shared" si="73"/>
        <v>Victoria</v>
      </c>
      <c r="G1584" t="s">
        <v>26</v>
      </c>
      <c r="H1584">
        <v>3179</v>
      </c>
      <c r="I1584" t="s">
        <v>11</v>
      </c>
      <c r="J1584" t="s">
        <v>125</v>
      </c>
      <c r="K1584" t="s">
        <v>152</v>
      </c>
      <c r="L1584" t="s">
        <v>142</v>
      </c>
      <c r="M1584" s="5">
        <v>343</v>
      </c>
    </row>
    <row r="1585" spans="1:13" x14ac:dyDescent="0.15">
      <c r="A1585" s="2">
        <v>45507</v>
      </c>
      <c r="B1585" s="3">
        <f t="shared" si="74"/>
        <v>2025</v>
      </c>
      <c r="C1585" t="str">
        <f t="shared" si="72"/>
        <v>2024-2025</v>
      </c>
      <c r="D1585" t="s">
        <v>160</v>
      </c>
      <c r="E1585" t="s">
        <v>89</v>
      </c>
      <c r="F1585" t="str">
        <f t="shared" si="73"/>
        <v>Queensland</v>
      </c>
      <c r="G1585" t="s">
        <v>19</v>
      </c>
      <c r="H1585">
        <v>4700</v>
      </c>
      <c r="I1585" t="s">
        <v>11</v>
      </c>
      <c r="J1585" t="s">
        <v>136</v>
      </c>
      <c r="K1585" t="s">
        <v>157</v>
      </c>
      <c r="L1585" t="s">
        <v>147</v>
      </c>
      <c r="M1585" s="5">
        <v>596</v>
      </c>
    </row>
    <row r="1586" spans="1:13" x14ac:dyDescent="0.15">
      <c r="A1586" s="2">
        <v>45937</v>
      </c>
      <c r="B1586" s="3">
        <f t="shared" si="74"/>
        <v>2026</v>
      </c>
      <c r="C1586" t="str">
        <f t="shared" si="72"/>
        <v>2025-2026</v>
      </c>
      <c r="D1586" t="s">
        <v>160</v>
      </c>
      <c r="E1586" t="s">
        <v>48</v>
      </c>
      <c r="F1586" t="str">
        <f t="shared" si="73"/>
        <v>Western Australia</v>
      </c>
      <c r="G1586" t="s">
        <v>28</v>
      </c>
      <c r="H1586">
        <v>6450</v>
      </c>
      <c r="I1586" t="s">
        <v>11</v>
      </c>
      <c r="J1586" t="s">
        <v>139</v>
      </c>
      <c r="K1586" t="s">
        <v>156</v>
      </c>
      <c r="L1586" t="s">
        <v>146</v>
      </c>
      <c r="M1586" s="5">
        <v>653</v>
      </c>
    </row>
    <row r="1587" spans="1:13" x14ac:dyDescent="0.15">
      <c r="A1587" s="2">
        <v>45749</v>
      </c>
      <c r="B1587" s="3">
        <f t="shared" si="74"/>
        <v>2025</v>
      </c>
      <c r="C1587" t="str">
        <f t="shared" si="72"/>
        <v>2024-2025</v>
      </c>
      <c r="D1587" t="s">
        <v>161</v>
      </c>
      <c r="E1587" t="s">
        <v>34</v>
      </c>
      <c r="F1587" t="str">
        <f t="shared" si="73"/>
        <v>New South Wales</v>
      </c>
      <c r="G1587" t="s">
        <v>10</v>
      </c>
      <c r="H1587">
        <v>2560</v>
      </c>
      <c r="I1587" t="s">
        <v>11</v>
      </c>
      <c r="J1587" t="s">
        <v>121</v>
      </c>
      <c r="K1587" t="s">
        <v>152</v>
      </c>
      <c r="L1587" t="s">
        <v>142</v>
      </c>
      <c r="M1587" s="5">
        <v>237</v>
      </c>
    </row>
    <row r="1588" spans="1:13" x14ac:dyDescent="0.15">
      <c r="A1588" s="2">
        <v>45710</v>
      </c>
      <c r="B1588" s="3">
        <f t="shared" si="74"/>
        <v>2025</v>
      </c>
      <c r="C1588" t="str">
        <f t="shared" si="72"/>
        <v>2024-2025</v>
      </c>
      <c r="D1588" t="s">
        <v>160</v>
      </c>
      <c r="E1588" t="s">
        <v>54</v>
      </c>
      <c r="F1588" t="str">
        <f t="shared" si="73"/>
        <v>New South Wales</v>
      </c>
      <c r="G1588" t="s">
        <v>10</v>
      </c>
      <c r="H1588">
        <v>2750</v>
      </c>
      <c r="I1588" t="s">
        <v>11</v>
      </c>
      <c r="J1588" t="s">
        <v>130</v>
      </c>
      <c r="K1588" t="s">
        <v>157</v>
      </c>
      <c r="L1588" t="s">
        <v>147</v>
      </c>
      <c r="M1588" s="5">
        <v>672</v>
      </c>
    </row>
    <row r="1589" spans="1:13" x14ac:dyDescent="0.15">
      <c r="A1589" s="2">
        <v>45333</v>
      </c>
      <c r="B1589" s="3">
        <f t="shared" si="74"/>
        <v>2024</v>
      </c>
      <c r="C1589" t="str">
        <f t="shared" si="72"/>
        <v>2023-2024</v>
      </c>
      <c r="D1589" t="s">
        <v>161</v>
      </c>
      <c r="E1589" t="s">
        <v>109</v>
      </c>
      <c r="F1589" t="str">
        <f t="shared" si="73"/>
        <v>Western Australia</v>
      </c>
      <c r="G1589" t="s">
        <v>28</v>
      </c>
      <c r="H1589">
        <v>6052</v>
      </c>
      <c r="I1589" t="s">
        <v>11</v>
      </c>
      <c r="J1589" t="s">
        <v>119</v>
      </c>
      <c r="K1589" t="s">
        <v>153</v>
      </c>
      <c r="L1589" t="s">
        <v>143</v>
      </c>
      <c r="M1589" s="5">
        <v>773</v>
      </c>
    </row>
    <row r="1590" spans="1:13" x14ac:dyDescent="0.15">
      <c r="A1590" s="2">
        <v>45443</v>
      </c>
      <c r="B1590" s="3">
        <f t="shared" si="74"/>
        <v>2024</v>
      </c>
      <c r="C1590" t="str">
        <f t="shared" si="72"/>
        <v>2023-2024</v>
      </c>
      <c r="D1590" t="s">
        <v>161</v>
      </c>
      <c r="E1590" t="s">
        <v>113</v>
      </c>
      <c r="F1590" t="str">
        <f t="shared" si="73"/>
        <v>New South Wales</v>
      </c>
      <c r="G1590" t="s">
        <v>10</v>
      </c>
      <c r="H1590">
        <v>2101</v>
      </c>
      <c r="I1590" t="s">
        <v>11</v>
      </c>
      <c r="J1590" t="s">
        <v>123</v>
      </c>
      <c r="K1590" t="s">
        <v>159</v>
      </c>
      <c r="L1590" t="s">
        <v>149</v>
      </c>
      <c r="M1590" s="5">
        <v>361</v>
      </c>
    </row>
    <row r="1591" spans="1:13" x14ac:dyDescent="0.15">
      <c r="A1591" s="2">
        <v>45611</v>
      </c>
      <c r="B1591" s="3">
        <f t="shared" si="74"/>
        <v>2025</v>
      </c>
      <c r="C1591" t="str">
        <f t="shared" si="72"/>
        <v>2024-2025</v>
      </c>
      <c r="D1591" t="s">
        <v>160</v>
      </c>
      <c r="E1591" t="s">
        <v>48</v>
      </c>
      <c r="F1591" t="str">
        <f t="shared" si="73"/>
        <v>Western Australia</v>
      </c>
      <c r="G1591" t="s">
        <v>28</v>
      </c>
      <c r="H1591">
        <v>6450</v>
      </c>
      <c r="I1591" t="s">
        <v>11</v>
      </c>
      <c r="J1591" t="s">
        <v>139</v>
      </c>
      <c r="K1591" t="s">
        <v>153</v>
      </c>
      <c r="L1591" t="s">
        <v>143</v>
      </c>
      <c r="M1591" s="5">
        <v>663</v>
      </c>
    </row>
    <row r="1592" spans="1:13" x14ac:dyDescent="0.15">
      <c r="A1592" s="2">
        <v>45891</v>
      </c>
      <c r="B1592" s="3">
        <f t="shared" si="74"/>
        <v>2026</v>
      </c>
      <c r="C1592" t="str">
        <f t="shared" si="72"/>
        <v>2025-2026</v>
      </c>
      <c r="D1592" t="s">
        <v>160</v>
      </c>
      <c r="E1592" t="s">
        <v>94</v>
      </c>
      <c r="F1592" t="str">
        <f t="shared" si="73"/>
        <v>Queensland</v>
      </c>
      <c r="G1592" t="s">
        <v>19</v>
      </c>
      <c r="H1592">
        <v>4551</v>
      </c>
      <c r="I1592" t="s">
        <v>11</v>
      </c>
      <c r="J1592" t="s">
        <v>134</v>
      </c>
      <c r="K1592" t="s">
        <v>153</v>
      </c>
      <c r="L1592" t="s">
        <v>143</v>
      </c>
      <c r="M1592" s="5">
        <v>347</v>
      </c>
    </row>
    <row r="1593" spans="1:13" x14ac:dyDescent="0.15">
      <c r="A1593" s="2">
        <v>45806</v>
      </c>
      <c r="B1593" s="3">
        <f t="shared" si="74"/>
        <v>2025</v>
      </c>
      <c r="C1593" t="str">
        <f t="shared" si="72"/>
        <v>2024-2025</v>
      </c>
      <c r="D1593" t="s">
        <v>161</v>
      </c>
      <c r="E1593" t="s">
        <v>61</v>
      </c>
      <c r="F1593" t="str">
        <f t="shared" si="73"/>
        <v>Victoria</v>
      </c>
      <c r="G1593" t="s">
        <v>26</v>
      </c>
      <c r="H1593">
        <v>3179</v>
      </c>
      <c r="I1593" t="s">
        <v>11</v>
      </c>
      <c r="J1593" t="s">
        <v>125</v>
      </c>
      <c r="K1593" t="s">
        <v>156</v>
      </c>
      <c r="L1593" t="s">
        <v>146</v>
      </c>
      <c r="M1593" s="5">
        <v>340</v>
      </c>
    </row>
    <row r="1594" spans="1:13" x14ac:dyDescent="0.15">
      <c r="A1594" s="2">
        <v>45637</v>
      </c>
      <c r="B1594" s="3">
        <f t="shared" si="74"/>
        <v>2025</v>
      </c>
      <c r="C1594" t="str">
        <f t="shared" si="72"/>
        <v>2024-2025</v>
      </c>
      <c r="D1594" t="s">
        <v>160</v>
      </c>
      <c r="E1594" t="s">
        <v>53</v>
      </c>
      <c r="F1594" t="str">
        <f t="shared" si="73"/>
        <v>Queensland</v>
      </c>
      <c r="G1594" t="s">
        <v>19</v>
      </c>
      <c r="H1594">
        <v>4012</v>
      </c>
      <c r="I1594" t="s">
        <v>11</v>
      </c>
      <c r="J1594" t="s">
        <v>129</v>
      </c>
      <c r="K1594" t="s">
        <v>156</v>
      </c>
      <c r="L1594" t="s">
        <v>146</v>
      </c>
      <c r="M1594" s="5">
        <v>275</v>
      </c>
    </row>
    <row r="1595" spans="1:13" x14ac:dyDescent="0.15">
      <c r="A1595" s="2">
        <v>45918</v>
      </c>
      <c r="B1595" s="3">
        <f t="shared" si="74"/>
        <v>2026</v>
      </c>
      <c r="C1595" t="str">
        <f t="shared" si="72"/>
        <v>2025-2026</v>
      </c>
      <c r="D1595" t="s">
        <v>160</v>
      </c>
      <c r="E1595" t="s">
        <v>78</v>
      </c>
      <c r="F1595" t="str">
        <f t="shared" si="73"/>
        <v>New South Wales</v>
      </c>
      <c r="G1595" t="s">
        <v>10</v>
      </c>
      <c r="H1595">
        <v>2480</v>
      </c>
      <c r="I1595" t="s">
        <v>11</v>
      </c>
      <c r="J1595" t="s">
        <v>120</v>
      </c>
      <c r="K1595" t="s">
        <v>152</v>
      </c>
      <c r="L1595" t="s">
        <v>142</v>
      </c>
      <c r="M1595" s="5">
        <v>347</v>
      </c>
    </row>
    <row r="1596" spans="1:13" x14ac:dyDescent="0.15">
      <c r="A1596" s="2">
        <v>45654</v>
      </c>
      <c r="B1596" s="3">
        <f t="shared" si="74"/>
        <v>2025</v>
      </c>
      <c r="C1596" t="str">
        <f t="shared" si="72"/>
        <v>2024-2025</v>
      </c>
      <c r="D1596" t="s">
        <v>161</v>
      </c>
      <c r="E1596" t="s">
        <v>58</v>
      </c>
      <c r="F1596" t="str">
        <f t="shared" si="73"/>
        <v>New South Wales</v>
      </c>
      <c r="G1596" t="s">
        <v>10</v>
      </c>
      <c r="H1596">
        <v>2790</v>
      </c>
      <c r="I1596" t="s">
        <v>11</v>
      </c>
      <c r="J1596" t="s">
        <v>130</v>
      </c>
      <c r="K1596" t="s">
        <v>152</v>
      </c>
      <c r="L1596" t="s">
        <v>142</v>
      </c>
      <c r="M1596" s="5">
        <v>383</v>
      </c>
    </row>
    <row r="1597" spans="1:13" x14ac:dyDescent="0.15">
      <c r="A1597" s="2">
        <v>45837</v>
      </c>
      <c r="B1597" s="3">
        <f t="shared" si="74"/>
        <v>2025</v>
      </c>
      <c r="C1597" t="str">
        <f t="shared" si="72"/>
        <v>2024-2025</v>
      </c>
      <c r="D1597" t="s">
        <v>161</v>
      </c>
      <c r="E1597" t="s">
        <v>98</v>
      </c>
      <c r="F1597" t="str">
        <f t="shared" si="73"/>
        <v>South Australia</v>
      </c>
      <c r="G1597" t="s">
        <v>17</v>
      </c>
      <c r="H1597">
        <v>5290</v>
      </c>
      <c r="I1597" t="s">
        <v>11</v>
      </c>
      <c r="J1597" t="s">
        <v>137</v>
      </c>
      <c r="K1597" t="s">
        <v>159</v>
      </c>
      <c r="L1597" t="s">
        <v>149</v>
      </c>
      <c r="M1597" s="5">
        <v>303</v>
      </c>
    </row>
    <row r="1598" spans="1:13" x14ac:dyDescent="0.15">
      <c r="A1598" s="2">
        <v>45749</v>
      </c>
      <c r="B1598" s="3">
        <f t="shared" si="74"/>
        <v>2025</v>
      </c>
      <c r="C1598" t="str">
        <f t="shared" si="72"/>
        <v>2024-2025</v>
      </c>
      <c r="D1598" t="s">
        <v>161</v>
      </c>
      <c r="E1598" t="s">
        <v>71</v>
      </c>
      <c r="F1598" t="str">
        <f t="shared" si="73"/>
        <v>Victoria</v>
      </c>
      <c r="G1598" t="s">
        <v>26</v>
      </c>
      <c r="H1598">
        <v>3131</v>
      </c>
      <c r="I1598" t="s">
        <v>11</v>
      </c>
      <c r="J1598" t="s">
        <v>125</v>
      </c>
      <c r="K1598" t="s">
        <v>150</v>
      </c>
      <c r="L1598" t="s">
        <v>140</v>
      </c>
      <c r="M1598" s="5">
        <v>619</v>
      </c>
    </row>
    <row r="1599" spans="1:13" x14ac:dyDescent="0.15">
      <c r="A1599" s="2">
        <v>45522</v>
      </c>
      <c r="B1599" s="3">
        <f t="shared" si="74"/>
        <v>2025</v>
      </c>
      <c r="C1599" t="str">
        <f t="shared" si="72"/>
        <v>2024-2025</v>
      </c>
      <c r="D1599" t="s">
        <v>161</v>
      </c>
      <c r="E1599" t="s">
        <v>90</v>
      </c>
      <c r="F1599" t="str">
        <f t="shared" si="73"/>
        <v>New South Wales</v>
      </c>
      <c r="G1599" t="s">
        <v>10</v>
      </c>
      <c r="H1599">
        <v>2650</v>
      </c>
      <c r="I1599" t="s">
        <v>11</v>
      </c>
      <c r="J1599" t="s">
        <v>130</v>
      </c>
      <c r="K1599" t="s">
        <v>150</v>
      </c>
      <c r="L1599" t="s">
        <v>140</v>
      </c>
      <c r="M1599" s="5">
        <v>228</v>
      </c>
    </row>
    <row r="1600" spans="1:13" x14ac:dyDescent="0.15">
      <c r="A1600" s="2">
        <v>45758</v>
      </c>
      <c r="B1600" s="3">
        <f t="shared" si="74"/>
        <v>2025</v>
      </c>
      <c r="C1600" t="str">
        <f t="shared" si="72"/>
        <v>2024-2025</v>
      </c>
      <c r="D1600" t="s">
        <v>160</v>
      </c>
      <c r="E1600" t="s">
        <v>37</v>
      </c>
      <c r="F1600" t="str">
        <f t="shared" si="73"/>
        <v>Victoria</v>
      </c>
      <c r="G1600" t="s">
        <v>26</v>
      </c>
      <c r="H1600">
        <v>3134</v>
      </c>
      <c r="I1600" t="s">
        <v>11</v>
      </c>
      <c r="J1600" t="s">
        <v>125</v>
      </c>
      <c r="K1600" t="s">
        <v>153</v>
      </c>
      <c r="L1600" t="s">
        <v>143</v>
      </c>
      <c r="M1600" s="5">
        <v>642</v>
      </c>
    </row>
    <row r="1601" spans="1:13" x14ac:dyDescent="0.15">
      <c r="A1601" s="2">
        <v>45538</v>
      </c>
      <c r="B1601" s="3">
        <f t="shared" si="74"/>
        <v>2025</v>
      </c>
      <c r="C1601" t="str">
        <f t="shared" si="72"/>
        <v>2024-2025</v>
      </c>
      <c r="D1601" t="s">
        <v>160</v>
      </c>
      <c r="E1601" t="s">
        <v>21</v>
      </c>
      <c r="F1601" t="str">
        <f t="shared" si="73"/>
        <v>South Australia</v>
      </c>
      <c r="G1601" t="s">
        <v>17</v>
      </c>
      <c r="H1601">
        <v>5343</v>
      </c>
      <c r="I1601" t="s">
        <v>11</v>
      </c>
      <c r="J1601" t="s">
        <v>137</v>
      </c>
      <c r="K1601" t="s">
        <v>150</v>
      </c>
      <c r="L1601" t="s">
        <v>140</v>
      </c>
      <c r="M1601" s="5">
        <v>245</v>
      </c>
    </row>
    <row r="1602" spans="1:13" x14ac:dyDescent="0.15">
      <c r="A1602" s="2">
        <v>45674</v>
      </c>
      <c r="B1602" s="3">
        <f t="shared" si="74"/>
        <v>2025</v>
      </c>
      <c r="C1602" t="str">
        <f t="shared" ref="C1602:C1665" si="75">IF(MONTH(A1602) &gt;= 7, YEAR(A1602) &amp; "-" &amp; YEAR(A1602) + 1, YEAR(A1602) - 1 &amp; "-" &amp; YEAR(A1602))</f>
        <v>2024-2025</v>
      </c>
      <c r="D1602" t="s">
        <v>161</v>
      </c>
      <c r="E1602" t="s">
        <v>34</v>
      </c>
      <c r="F1602" t="str">
        <f t="shared" ref="F1602:F1665" si="76">IF(G1602="WA","Western Australia",
IF(G1602="NSW","New South Wales",
IF(G1602="QLD","Queensland",
IF(G1602="VIC","Victoria",
IF(G1602="TAS","Tasmania",
IF(G1602="SA","South Australia",
IF(G1602="NT","Northern Territory",
IF(G1602="ACT","Australian Capital Territory",G1602))))))))</f>
        <v>New South Wales</v>
      </c>
      <c r="G1602" t="s">
        <v>10</v>
      </c>
      <c r="H1602">
        <v>2560</v>
      </c>
      <c r="I1602" t="s">
        <v>11</v>
      </c>
      <c r="J1602" t="s">
        <v>121</v>
      </c>
      <c r="K1602" t="s">
        <v>159</v>
      </c>
      <c r="L1602" t="s">
        <v>149</v>
      </c>
      <c r="M1602" s="5">
        <v>675</v>
      </c>
    </row>
    <row r="1603" spans="1:13" x14ac:dyDescent="0.15">
      <c r="A1603" s="2">
        <v>45860</v>
      </c>
      <c r="B1603" s="3">
        <f t="shared" ref="B1603:B1666" si="77">IF(MONTH(A1603)&gt;=7,YEAR(A1603)+1,YEAR(A1603))</f>
        <v>2026</v>
      </c>
      <c r="C1603" t="str">
        <f t="shared" si="75"/>
        <v>2025-2026</v>
      </c>
      <c r="D1603" t="s">
        <v>161</v>
      </c>
      <c r="E1603" t="s">
        <v>111</v>
      </c>
      <c r="F1603" t="str">
        <f t="shared" si="76"/>
        <v>New South Wales</v>
      </c>
      <c r="G1603" t="s">
        <v>10</v>
      </c>
      <c r="H1603">
        <v>2154</v>
      </c>
      <c r="I1603" t="s">
        <v>11</v>
      </c>
      <c r="J1603" t="s">
        <v>123</v>
      </c>
      <c r="K1603" t="s">
        <v>159</v>
      </c>
      <c r="L1603" t="s">
        <v>149</v>
      </c>
      <c r="M1603" s="5">
        <v>457</v>
      </c>
    </row>
    <row r="1604" spans="1:13" x14ac:dyDescent="0.15">
      <c r="A1604" s="2">
        <v>45741</v>
      </c>
      <c r="B1604" s="3">
        <f t="shared" si="77"/>
        <v>2025</v>
      </c>
      <c r="C1604" t="str">
        <f t="shared" si="75"/>
        <v>2024-2025</v>
      </c>
      <c r="D1604" t="s">
        <v>160</v>
      </c>
      <c r="E1604" t="s">
        <v>97</v>
      </c>
      <c r="F1604" t="str">
        <f t="shared" si="76"/>
        <v>Tasmania</v>
      </c>
      <c r="G1604" t="s">
        <v>43</v>
      </c>
      <c r="H1604">
        <v>7010</v>
      </c>
      <c r="I1604" t="s">
        <v>11</v>
      </c>
      <c r="J1604" t="s">
        <v>128</v>
      </c>
      <c r="K1604" t="s">
        <v>150</v>
      </c>
      <c r="L1604" t="s">
        <v>140</v>
      </c>
      <c r="M1604" s="5">
        <v>103</v>
      </c>
    </row>
    <row r="1605" spans="1:13" x14ac:dyDescent="0.15">
      <c r="A1605" s="2">
        <v>45571</v>
      </c>
      <c r="B1605" s="3">
        <f t="shared" si="77"/>
        <v>2025</v>
      </c>
      <c r="C1605" t="str">
        <f t="shared" si="75"/>
        <v>2024-2025</v>
      </c>
      <c r="D1605" t="s">
        <v>161</v>
      </c>
      <c r="E1605" t="s">
        <v>60</v>
      </c>
      <c r="F1605" t="str">
        <f t="shared" si="76"/>
        <v>Queensland</v>
      </c>
      <c r="G1605" t="s">
        <v>19</v>
      </c>
      <c r="H1605">
        <v>4655</v>
      </c>
      <c r="I1605" t="s">
        <v>11</v>
      </c>
      <c r="J1605" t="s">
        <v>136</v>
      </c>
      <c r="K1605" t="s">
        <v>150</v>
      </c>
      <c r="L1605" t="s">
        <v>140</v>
      </c>
      <c r="M1605" s="5">
        <v>703</v>
      </c>
    </row>
    <row r="1606" spans="1:13" x14ac:dyDescent="0.15">
      <c r="A1606" s="2">
        <v>45550</v>
      </c>
      <c r="B1606" s="3">
        <f t="shared" si="77"/>
        <v>2025</v>
      </c>
      <c r="C1606" t="str">
        <f t="shared" si="75"/>
        <v>2024-2025</v>
      </c>
      <c r="D1606" t="s">
        <v>161</v>
      </c>
      <c r="E1606" t="s">
        <v>68</v>
      </c>
      <c r="F1606" t="str">
        <f t="shared" si="76"/>
        <v>Victoria</v>
      </c>
      <c r="G1606" t="s">
        <v>26</v>
      </c>
      <c r="H1606">
        <v>3429</v>
      </c>
      <c r="I1606" t="s">
        <v>11</v>
      </c>
      <c r="J1606" t="s">
        <v>127</v>
      </c>
      <c r="K1606" t="s">
        <v>153</v>
      </c>
      <c r="L1606" t="s">
        <v>143</v>
      </c>
      <c r="M1606" s="5">
        <v>27</v>
      </c>
    </row>
    <row r="1607" spans="1:13" x14ac:dyDescent="0.15">
      <c r="A1607" s="2">
        <v>45839</v>
      </c>
      <c r="B1607" s="3">
        <f t="shared" si="77"/>
        <v>2026</v>
      </c>
      <c r="C1607" t="str">
        <f t="shared" si="75"/>
        <v>2025-2026</v>
      </c>
      <c r="D1607" t="s">
        <v>160</v>
      </c>
      <c r="E1607" t="s">
        <v>53</v>
      </c>
      <c r="F1607" t="str">
        <f t="shared" si="76"/>
        <v>Queensland</v>
      </c>
      <c r="G1607" t="s">
        <v>19</v>
      </c>
      <c r="H1607">
        <v>4012</v>
      </c>
      <c r="I1607" t="s">
        <v>11</v>
      </c>
      <c r="J1607" t="s">
        <v>129</v>
      </c>
      <c r="K1607" t="s">
        <v>150</v>
      </c>
      <c r="L1607" t="s">
        <v>140</v>
      </c>
      <c r="M1607" s="5">
        <v>283</v>
      </c>
    </row>
    <row r="1608" spans="1:13" x14ac:dyDescent="0.15">
      <c r="A1608" s="2">
        <v>45427</v>
      </c>
      <c r="B1608" s="3">
        <f t="shared" si="77"/>
        <v>2024</v>
      </c>
      <c r="C1608" t="str">
        <f t="shared" si="75"/>
        <v>2023-2024</v>
      </c>
      <c r="D1608" t="s">
        <v>160</v>
      </c>
      <c r="E1608" t="s">
        <v>62</v>
      </c>
      <c r="F1608" t="str">
        <f t="shared" si="76"/>
        <v>Victoria</v>
      </c>
      <c r="G1608" t="s">
        <v>26</v>
      </c>
      <c r="H1608">
        <v>3690</v>
      </c>
      <c r="I1608" t="s">
        <v>11</v>
      </c>
      <c r="J1608" t="s">
        <v>135</v>
      </c>
      <c r="K1608" t="s">
        <v>150</v>
      </c>
      <c r="L1608" t="s">
        <v>140</v>
      </c>
      <c r="M1608" s="5">
        <v>576</v>
      </c>
    </row>
    <row r="1609" spans="1:13" x14ac:dyDescent="0.15">
      <c r="A1609" s="2">
        <v>45380</v>
      </c>
      <c r="B1609" s="3">
        <f t="shared" si="77"/>
        <v>2024</v>
      </c>
      <c r="C1609" t="str">
        <f t="shared" si="75"/>
        <v>2023-2024</v>
      </c>
      <c r="D1609" t="s">
        <v>160</v>
      </c>
      <c r="E1609" t="s">
        <v>103</v>
      </c>
      <c r="F1609" t="str">
        <f t="shared" si="76"/>
        <v>Victoria</v>
      </c>
      <c r="G1609" t="s">
        <v>26</v>
      </c>
      <c r="H1609">
        <v>3550</v>
      </c>
      <c r="I1609" t="s">
        <v>11</v>
      </c>
      <c r="J1609" t="s">
        <v>127</v>
      </c>
      <c r="K1609" t="s">
        <v>157</v>
      </c>
      <c r="L1609" t="s">
        <v>147</v>
      </c>
      <c r="M1609" s="5">
        <v>359</v>
      </c>
    </row>
    <row r="1610" spans="1:13" x14ac:dyDescent="0.15">
      <c r="A1610" s="2">
        <v>45907</v>
      </c>
      <c r="B1610" s="3">
        <f t="shared" si="77"/>
        <v>2026</v>
      </c>
      <c r="C1610" t="str">
        <f t="shared" si="75"/>
        <v>2025-2026</v>
      </c>
      <c r="D1610" t="s">
        <v>161</v>
      </c>
      <c r="E1610" t="s">
        <v>102</v>
      </c>
      <c r="F1610" t="str">
        <f t="shared" si="76"/>
        <v>Queensland</v>
      </c>
      <c r="G1610" t="s">
        <v>19</v>
      </c>
      <c r="H1610">
        <v>4825</v>
      </c>
      <c r="I1610" t="s">
        <v>11</v>
      </c>
      <c r="J1610" t="s">
        <v>131</v>
      </c>
      <c r="K1610" t="s">
        <v>151</v>
      </c>
      <c r="L1610" t="s">
        <v>141</v>
      </c>
      <c r="M1610" s="5">
        <v>360</v>
      </c>
    </row>
    <row r="1611" spans="1:13" x14ac:dyDescent="0.15">
      <c r="A1611" s="2">
        <v>45619</v>
      </c>
      <c r="B1611" s="3">
        <f t="shared" si="77"/>
        <v>2025</v>
      </c>
      <c r="C1611" t="str">
        <f t="shared" si="75"/>
        <v>2024-2025</v>
      </c>
      <c r="D1611" t="s">
        <v>160</v>
      </c>
      <c r="E1611" t="s">
        <v>102</v>
      </c>
      <c r="F1611" t="str">
        <f t="shared" si="76"/>
        <v>Queensland</v>
      </c>
      <c r="G1611" t="s">
        <v>19</v>
      </c>
      <c r="H1611">
        <v>4825</v>
      </c>
      <c r="I1611" t="s">
        <v>11</v>
      </c>
      <c r="J1611" t="s">
        <v>131</v>
      </c>
      <c r="K1611" t="s">
        <v>153</v>
      </c>
      <c r="L1611" t="s">
        <v>143</v>
      </c>
      <c r="M1611" s="5">
        <v>505</v>
      </c>
    </row>
    <row r="1612" spans="1:13" x14ac:dyDescent="0.15">
      <c r="A1612" s="2">
        <v>45699</v>
      </c>
      <c r="B1612" s="3">
        <f t="shared" si="77"/>
        <v>2025</v>
      </c>
      <c r="C1612" t="str">
        <f t="shared" si="75"/>
        <v>2024-2025</v>
      </c>
      <c r="D1612" t="s">
        <v>161</v>
      </c>
      <c r="E1612" t="s">
        <v>47</v>
      </c>
      <c r="F1612" t="str">
        <f t="shared" si="76"/>
        <v>Victoria</v>
      </c>
      <c r="G1612" t="s">
        <v>26</v>
      </c>
      <c r="H1612">
        <v>3630</v>
      </c>
      <c r="I1612" t="s">
        <v>11</v>
      </c>
      <c r="J1612" t="s">
        <v>135</v>
      </c>
      <c r="K1612" t="s">
        <v>153</v>
      </c>
      <c r="L1612" t="s">
        <v>143</v>
      </c>
      <c r="M1612" s="5">
        <v>189</v>
      </c>
    </row>
    <row r="1613" spans="1:13" x14ac:dyDescent="0.15">
      <c r="A1613" s="2">
        <v>45886</v>
      </c>
      <c r="B1613" s="3">
        <f t="shared" si="77"/>
        <v>2026</v>
      </c>
      <c r="C1613" t="str">
        <f t="shared" si="75"/>
        <v>2025-2026</v>
      </c>
      <c r="D1613" t="s">
        <v>160</v>
      </c>
      <c r="E1613" t="s">
        <v>76</v>
      </c>
      <c r="F1613" t="str">
        <f t="shared" si="76"/>
        <v>Queensland</v>
      </c>
      <c r="G1613" t="s">
        <v>19</v>
      </c>
      <c r="H1613">
        <v>4220</v>
      </c>
      <c r="I1613" t="s">
        <v>11</v>
      </c>
      <c r="J1613" t="s">
        <v>122</v>
      </c>
      <c r="K1613" t="s">
        <v>150</v>
      </c>
      <c r="L1613" t="s">
        <v>140</v>
      </c>
      <c r="M1613" s="5">
        <v>189</v>
      </c>
    </row>
    <row r="1614" spans="1:13" x14ac:dyDescent="0.15">
      <c r="A1614" s="2">
        <v>45916</v>
      </c>
      <c r="B1614" s="3">
        <f t="shared" si="77"/>
        <v>2026</v>
      </c>
      <c r="C1614" t="str">
        <f t="shared" si="75"/>
        <v>2025-2026</v>
      </c>
      <c r="D1614" t="s">
        <v>160</v>
      </c>
      <c r="E1614" t="s">
        <v>66</v>
      </c>
      <c r="F1614" t="str">
        <f t="shared" si="76"/>
        <v>Western Australia</v>
      </c>
      <c r="G1614" t="s">
        <v>28</v>
      </c>
      <c r="H1614">
        <v>6330</v>
      </c>
      <c r="I1614" t="s">
        <v>11</v>
      </c>
      <c r="J1614" t="s">
        <v>133</v>
      </c>
      <c r="K1614" t="s">
        <v>151</v>
      </c>
      <c r="L1614" t="s">
        <v>141</v>
      </c>
      <c r="M1614" s="5">
        <v>694</v>
      </c>
    </row>
    <row r="1615" spans="1:13" x14ac:dyDescent="0.15">
      <c r="A1615" s="2">
        <v>45393</v>
      </c>
      <c r="B1615" s="3">
        <f t="shared" si="77"/>
        <v>2024</v>
      </c>
      <c r="C1615" t="str">
        <f t="shared" si="75"/>
        <v>2023-2024</v>
      </c>
      <c r="D1615" t="s">
        <v>161</v>
      </c>
      <c r="E1615" t="s">
        <v>61</v>
      </c>
      <c r="F1615" t="str">
        <f t="shared" si="76"/>
        <v>Victoria</v>
      </c>
      <c r="G1615" t="s">
        <v>26</v>
      </c>
      <c r="H1615">
        <v>3179</v>
      </c>
      <c r="I1615" t="s">
        <v>11</v>
      </c>
      <c r="J1615" t="s">
        <v>125</v>
      </c>
      <c r="K1615" t="s">
        <v>150</v>
      </c>
      <c r="L1615" t="s">
        <v>140</v>
      </c>
      <c r="M1615" s="5">
        <v>633</v>
      </c>
    </row>
    <row r="1616" spans="1:13" x14ac:dyDescent="0.15">
      <c r="A1616" s="2">
        <v>45322</v>
      </c>
      <c r="B1616" s="3">
        <f t="shared" si="77"/>
        <v>2024</v>
      </c>
      <c r="C1616" t="str">
        <f t="shared" si="75"/>
        <v>2023-2024</v>
      </c>
      <c r="D1616" t="s">
        <v>161</v>
      </c>
      <c r="E1616" t="s">
        <v>72</v>
      </c>
      <c r="F1616" t="str">
        <f t="shared" si="76"/>
        <v>Queensland</v>
      </c>
      <c r="G1616" t="s">
        <v>19</v>
      </c>
      <c r="H1616">
        <v>4870</v>
      </c>
      <c r="I1616" t="s">
        <v>11</v>
      </c>
      <c r="J1616" t="s">
        <v>131</v>
      </c>
      <c r="K1616" t="s">
        <v>156</v>
      </c>
      <c r="L1616" t="s">
        <v>146</v>
      </c>
      <c r="M1616" s="5">
        <v>531</v>
      </c>
    </row>
    <row r="1617" spans="1:13" x14ac:dyDescent="0.15">
      <c r="A1617" s="2">
        <v>45347</v>
      </c>
      <c r="B1617" s="3">
        <f t="shared" si="77"/>
        <v>2024</v>
      </c>
      <c r="C1617" t="str">
        <f t="shared" si="75"/>
        <v>2023-2024</v>
      </c>
      <c r="D1617" t="s">
        <v>160</v>
      </c>
      <c r="E1617" t="s">
        <v>114</v>
      </c>
      <c r="F1617" t="str">
        <f t="shared" si="76"/>
        <v>Victoria</v>
      </c>
      <c r="G1617" t="s">
        <v>26</v>
      </c>
      <c r="H1617">
        <v>3353</v>
      </c>
      <c r="I1617" t="s">
        <v>11</v>
      </c>
      <c r="J1617" t="s">
        <v>127</v>
      </c>
      <c r="K1617" t="s">
        <v>156</v>
      </c>
      <c r="L1617" t="s">
        <v>146</v>
      </c>
      <c r="M1617" s="5">
        <v>164</v>
      </c>
    </row>
    <row r="1618" spans="1:13" x14ac:dyDescent="0.15">
      <c r="A1618" s="2">
        <v>45590</v>
      </c>
      <c r="B1618" s="3">
        <f t="shared" si="77"/>
        <v>2025</v>
      </c>
      <c r="C1618" t="str">
        <f t="shared" si="75"/>
        <v>2024-2025</v>
      </c>
      <c r="D1618" t="s">
        <v>161</v>
      </c>
      <c r="E1618" t="s">
        <v>100</v>
      </c>
      <c r="F1618" t="str">
        <f t="shared" si="76"/>
        <v>New South Wales</v>
      </c>
      <c r="G1618" t="s">
        <v>10</v>
      </c>
      <c r="H1618">
        <v>2800</v>
      </c>
      <c r="I1618" t="s">
        <v>11</v>
      </c>
      <c r="J1618" t="s">
        <v>130</v>
      </c>
      <c r="K1618" t="s">
        <v>154</v>
      </c>
      <c r="L1618" t="s">
        <v>144</v>
      </c>
      <c r="M1618" s="5">
        <v>466</v>
      </c>
    </row>
    <row r="1619" spans="1:13" x14ac:dyDescent="0.15">
      <c r="A1619" s="2">
        <v>45831</v>
      </c>
      <c r="B1619" s="3">
        <f t="shared" si="77"/>
        <v>2025</v>
      </c>
      <c r="C1619" t="str">
        <f t="shared" si="75"/>
        <v>2024-2025</v>
      </c>
      <c r="D1619" t="s">
        <v>161</v>
      </c>
      <c r="E1619" t="s">
        <v>79</v>
      </c>
      <c r="F1619" t="str">
        <f t="shared" si="76"/>
        <v>Queensland</v>
      </c>
      <c r="G1619" t="s">
        <v>19</v>
      </c>
      <c r="H1619">
        <v>4680</v>
      </c>
      <c r="I1619" t="s">
        <v>11</v>
      </c>
      <c r="J1619" t="s">
        <v>136</v>
      </c>
      <c r="K1619" t="s">
        <v>157</v>
      </c>
      <c r="L1619" t="s">
        <v>147</v>
      </c>
      <c r="M1619" s="5">
        <v>473</v>
      </c>
    </row>
    <row r="1620" spans="1:13" x14ac:dyDescent="0.15">
      <c r="A1620" s="2">
        <v>45596</v>
      </c>
      <c r="B1620" s="3">
        <f t="shared" si="77"/>
        <v>2025</v>
      </c>
      <c r="C1620" t="str">
        <f t="shared" si="75"/>
        <v>2024-2025</v>
      </c>
      <c r="D1620" t="s">
        <v>161</v>
      </c>
      <c r="E1620" t="s">
        <v>76</v>
      </c>
      <c r="F1620" t="str">
        <f t="shared" si="76"/>
        <v>Queensland</v>
      </c>
      <c r="G1620" t="s">
        <v>19</v>
      </c>
      <c r="H1620">
        <v>4220</v>
      </c>
      <c r="I1620" t="s">
        <v>11</v>
      </c>
      <c r="J1620" t="s">
        <v>122</v>
      </c>
      <c r="K1620" t="s">
        <v>154</v>
      </c>
      <c r="L1620" t="s">
        <v>144</v>
      </c>
      <c r="M1620" s="5">
        <v>625</v>
      </c>
    </row>
    <row r="1621" spans="1:13" x14ac:dyDescent="0.15">
      <c r="A1621" s="2">
        <v>45997</v>
      </c>
      <c r="B1621" s="3">
        <f t="shared" si="77"/>
        <v>2026</v>
      </c>
      <c r="C1621" t="str">
        <f t="shared" si="75"/>
        <v>2025-2026</v>
      </c>
      <c r="D1621" t="s">
        <v>160</v>
      </c>
      <c r="E1621" t="s">
        <v>14</v>
      </c>
      <c r="F1621" t="str">
        <f t="shared" si="76"/>
        <v>Northern Territory</v>
      </c>
      <c r="G1621" t="s">
        <v>15</v>
      </c>
      <c r="H1621">
        <v>800</v>
      </c>
      <c r="I1621" t="s">
        <v>11</v>
      </c>
      <c r="J1621" t="s">
        <v>138</v>
      </c>
      <c r="K1621" t="s">
        <v>158</v>
      </c>
      <c r="L1621" t="s">
        <v>148</v>
      </c>
      <c r="M1621" s="5">
        <v>407</v>
      </c>
    </row>
    <row r="1622" spans="1:13" x14ac:dyDescent="0.15">
      <c r="A1622" s="2">
        <v>45524</v>
      </c>
      <c r="B1622" s="3">
        <f t="shared" si="77"/>
        <v>2025</v>
      </c>
      <c r="C1622" t="str">
        <f t="shared" si="75"/>
        <v>2024-2025</v>
      </c>
      <c r="D1622" t="s">
        <v>161</v>
      </c>
      <c r="E1622" t="s">
        <v>109</v>
      </c>
      <c r="F1622" t="str">
        <f t="shared" si="76"/>
        <v>Western Australia</v>
      </c>
      <c r="G1622" t="s">
        <v>28</v>
      </c>
      <c r="H1622">
        <v>6052</v>
      </c>
      <c r="I1622" t="s">
        <v>11</v>
      </c>
      <c r="J1622" t="s">
        <v>119</v>
      </c>
      <c r="K1622" t="s">
        <v>152</v>
      </c>
      <c r="L1622" t="s">
        <v>142</v>
      </c>
      <c r="M1622" s="5">
        <v>437</v>
      </c>
    </row>
    <row r="1623" spans="1:13" x14ac:dyDescent="0.15">
      <c r="A1623" s="2">
        <v>46003</v>
      </c>
      <c r="B1623" s="3">
        <f t="shared" si="77"/>
        <v>2026</v>
      </c>
      <c r="C1623" t="str">
        <f t="shared" si="75"/>
        <v>2025-2026</v>
      </c>
      <c r="D1623" t="s">
        <v>161</v>
      </c>
      <c r="E1623" t="s">
        <v>55</v>
      </c>
      <c r="F1623" t="str">
        <f t="shared" si="76"/>
        <v>Queensland</v>
      </c>
      <c r="G1623" t="s">
        <v>19</v>
      </c>
      <c r="H1623">
        <v>4740</v>
      </c>
      <c r="I1623" t="s">
        <v>11</v>
      </c>
      <c r="J1623" t="s">
        <v>136</v>
      </c>
      <c r="K1623" t="s">
        <v>157</v>
      </c>
      <c r="L1623" t="s">
        <v>147</v>
      </c>
      <c r="M1623" s="5">
        <v>322</v>
      </c>
    </row>
    <row r="1624" spans="1:13" x14ac:dyDescent="0.15">
      <c r="A1624" s="2">
        <v>45711</v>
      </c>
      <c r="B1624" s="3">
        <f t="shared" si="77"/>
        <v>2025</v>
      </c>
      <c r="C1624" t="str">
        <f t="shared" si="75"/>
        <v>2024-2025</v>
      </c>
      <c r="D1624" t="s">
        <v>161</v>
      </c>
      <c r="E1624" t="s">
        <v>104</v>
      </c>
      <c r="F1624" t="str">
        <f t="shared" si="76"/>
        <v>Victoria</v>
      </c>
      <c r="G1624" t="s">
        <v>26</v>
      </c>
      <c r="H1624">
        <v>3175</v>
      </c>
      <c r="I1624" t="s">
        <v>11</v>
      </c>
      <c r="J1624" t="s">
        <v>125</v>
      </c>
      <c r="K1624" t="s">
        <v>157</v>
      </c>
      <c r="L1624" t="s">
        <v>147</v>
      </c>
      <c r="M1624" s="5">
        <v>235</v>
      </c>
    </row>
    <row r="1625" spans="1:13" x14ac:dyDescent="0.15">
      <c r="A1625" s="2">
        <v>45409</v>
      </c>
      <c r="B1625" s="3">
        <f t="shared" si="77"/>
        <v>2024</v>
      </c>
      <c r="C1625" t="str">
        <f t="shared" si="75"/>
        <v>2023-2024</v>
      </c>
      <c r="D1625" t="s">
        <v>161</v>
      </c>
      <c r="E1625" t="s">
        <v>65</v>
      </c>
      <c r="F1625" t="str">
        <f t="shared" si="76"/>
        <v>Victoria</v>
      </c>
      <c r="G1625" t="s">
        <v>26</v>
      </c>
      <c r="H1625">
        <v>3931</v>
      </c>
      <c r="I1625" t="s">
        <v>11</v>
      </c>
      <c r="J1625" t="s">
        <v>135</v>
      </c>
      <c r="K1625" t="s">
        <v>153</v>
      </c>
      <c r="L1625" t="s">
        <v>143</v>
      </c>
      <c r="M1625" s="5">
        <v>417</v>
      </c>
    </row>
    <row r="1626" spans="1:13" x14ac:dyDescent="0.15">
      <c r="A1626" s="2">
        <v>45311</v>
      </c>
      <c r="B1626" s="3">
        <f t="shared" si="77"/>
        <v>2024</v>
      </c>
      <c r="C1626" t="str">
        <f t="shared" si="75"/>
        <v>2023-2024</v>
      </c>
      <c r="D1626" t="s">
        <v>161</v>
      </c>
      <c r="E1626" t="s">
        <v>60</v>
      </c>
      <c r="F1626" t="str">
        <f t="shared" si="76"/>
        <v>Queensland</v>
      </c>
      <c r="G1626" t="s">
        <v>19</v>
      </c>
      <c r="H1626">
        <v>4655</v>
      </c>
      <c r="I1626" t="s">
        <v>11</v>
      </c>
      <c r="J1626" t="s">
        <v>136</v>
      </c>
      <c r="K1626" t="s">
        <v>159</v>
      </c>
      <c r="L1626" t="s">
        <v>149</v>
      </c>
      <c r="M1626" s="5">
        <v>592</v>
      </c>
    </row>
    <row r="1627" spans="1:13" x14ac:dyDescent="0.15">
      <c r="A1627" s="2">
        <v>45917</v>
      </c>
      <c r="B1627" s="3">
        <f t="shared" si="77"/>
        <v>2026</v>
      </c>
      <c r="C1627" t="str">
        <f t="shared" si="75"/>
        <v>2025-2026</v>
      </c>
      <c r="D1627" t="s">
        <v>161</v>
      </c>
      <c r="E1627" t="s">
        <v>58</v>
      </c>
      <c r="F1627" t="str">
        <f t="shared" si="76"/>
        <v>New South Wales</v>
      </c>
      <c r="G1627" t="s">
        <v>10</v>
      </c>
      <c r="H1627">
        <v>2790</v>
      </c>
      <c r="I1627" t="s">
        <v>11</v>
      </c>
      <c r="J1627" t="s">
        <v>130</v>
      </c>
      <c r="K1627" t="s">
        <v>159</v>
      </c>
      <c r="L1627" t="s">
        <v>149</v>
      </c>
      <c r="M1627" s="5">
        <v>103</v>
      </c>
    </row>
    <row r="1628" spans="1:13" x14ac:dyDescent="0.15">
      <c r="A1628" s="2">
        <v>45378</v>
      </c>
      <c r="B1628" s="3">
        <f t="shared" si="77"/>
        <v>2024</v>
      </c>
      <c r="C1628" t="str">
        <f t="shared" si="75"/>
        <v>2023-2024</v>
      </c>
      <c r="D1628" t="s">
        <v>161</v>
      </c>
      <c r="E1628" t="s">
        <v>72</v>
      </c>
      <c r="F1628" t="str">
        <f t="shared" si="76"/>
        <v>Queensland</v>
      </c>
      <c r="G1628" t="s">
        <v>19</v>
      </c>
      <c r="H1628">
        <v>4870</v>
      </c>
      <c r="I1628" t="s">
        <v>11</v>
      </c>
      <c r="J1628" t="s">
        <v>131</v>
      </c>
      <c r="K1628" t="s">
        <v>153</v>
      </c>
      <c r="L1628" t="s">
        <v>143</v>
      </c>
      <c r="M1628" s="5">
        <v>487</v>
      </c>
    </row>
    <row r="1629" spans="1:13" x14ac:dyDescent="0.15">
      <c r="A1629" s="2">
        <v>45462</v>
      </c>
      <c r="B1629" s="3">
        <f t="shared" si="77"/>
        <v>2024</v>
      </c>
      <c r="C1629" t="str">
        <f t="shared" si="75"/>
        <v>2023-2024</v>
      </c>
      <c r="D1629" t="s">
        <v>161</v>
      </c>
      <c r="E1629" t="s">
        <v>90</v>
      </c>
      <c r="F1629" t="str">
        <f t="shared" si="76"/>
        <v>New South Wales</v>
      </c>
      <c r="G1629" t="s">
        <v>10</v>
      </c>
      <c r="H1629">
        <v>2650</v>
      </c>
      <c r="I1629" t="s">
        <v>11</v>
      </c>
      <c r="J1629" t="s">
        <v>130</v>
      </c>
      <c r="K1629" t="s">
        <v>152</v>
      </c>
      <c r="L1629" t="s">
        <v>142</v>
      </c>
      <c r="M1629" s="5">
        <v>698</v>
      </c>
    </row>
    <row r="1630" spans="1:13" x14ac:dyDescent="0.15">
      <c r="A1630" s="2">
        <v>45487</v>
      </c>
      <c r="B1630" s="3">
        <f t="shared" si="77"/>
        <v>2025</v>
      </c>
      <c r="C1630" t="str">
        <f t="shared" si="75"/>
        <v>2024-2025</v>
      </c>
      <c r="D1630" t="s">
        <v>161</v>
      </c>
      <c r="E1630" t="s">
        <v>70</v>
      </c>
      <c r="F1630" t="str">
        <f t="shared" si="76"/>
        <v>Western Australia</v>
      </c>
      <c r="G1630" t="s">
        <v>28</v>
      </c>
      <c r="H1630">
        <v>6021</v>
      </c>
      <c r="I1630" t="s">
        <v>11</v>
      </c>
      <c r="J1630" t="s">
        <v>119</v>
      </c>
      <c r="K1630" t="s">
        <v>152</v>
      </c>
      <c r="L1630" t="s">
        <v>142</v>
      </c>
      <c r="M1630" s="5">
        <v>746</v>
      </c>
    </row>
    <row r="1631" spans="1:13" x14ac:dyDescent="0.15">
      <c r="A1631" s="2">
        <v>45374</v>
      </c>
      <c r="B1631" s="3">
        <f t="shared" si="77"/>
        <v>2024</v>
      </c>
      <c r="C1631" t="str">
        <f t="shared" si="75"/>
        <v>2023-2024</v>
      </c>
      <c r="D1631" t="s">
        <v>160</v>
      </c>
      <c r="E1631" t="s">
        <v>71</v>
      </c>
      <c r="F1631" t="str">
        <f t="shared" si="76"/>
        <v>Victoria</v>
      </c>
      <c r="G1631" t="s">
        <v>26</v>
      </c>
      <c r="H1631">
        <v>3131</v>
      </c>
      <c r="I1631" t="s">
        <v>11</v>
      </c>
      <c r="J1631" t="s">
        <v>125</v>
      </c>
      <c r="K1631" t="s">
        <v>153</v>
      </c>
      <c r="L1631" t="s">
        <v>143</v>
      </c>
      <c r="M1631" s="5">
        <v>599</v>
      </c>
    </row>
    <row r="1632" spans="1:13" x14ac:dyDescent="0.15">
      <c r="A1632" s="2">
        <v>45518</v>
      </c>
      <c r="B1632" s="3">
        <f t="shared" si="77"/>
        <v>2025</v>
      </c>
      <c r="C1632" t="str">
        <f t="shared" si="75"/>
        <v>2024-2025</v>
      </c>
      <c r="D1632" t="s">
        <v>161</v>
      </c>
      <c r="E1632" t="s">
        <v>91</v>
      </c>
      <c r="F1632" t="str">
        <f t="shared" si="76"/>
        <v>Western Australia</v>
      </c>
      <c r="G1632" t="s">
        <v>28</v>
      </c>
      <c r="H1632">
        <v>6109</v>
      </c>
      <c r="I1632" t="s">
        <v>11</v>
      </c>
      <c r="J1632" t="s">
        <v>133</v>
      </c>
      <c r="K1632" t="s">
        <v>155</v>
      </c>
      <c r="L1632" t="s">
        <v>145</v>
      </c>
      <c r="M1632" s="5">
        <v>81</v>
      </c>
    </row>
    <row r="1633" spans="1:13" x14ac:dyDescent="0.15">
      <c r="A1633" s="2">
        <v>45553</v>
      </c>
      <c r="B1633" s="3">
        <f t="shared" si="77"/>
        <v>2025</v>
      </c>
      <c r="C1633" t="str">
        <f t="shared" si="75"/>
        <v>2024-2025</v>
      </c>
      <c r="D1633" t="s">
        <v>161</v>
      </c>
      <c r="E1633" t="s">
        <v>61</v>
      </c>
      <c r="F1633" t="str">
        <f t="shared" si="76"/>
        <v>Victoria</v>
      </c>
      <c r="G1633" t="s">
        <v>26</v>
      </c>
      <c r="H1633">
        <v>3179</v>
      </c>
      <c r="I1633" t="s">
        <v>11</v>
      </c>
      <c r="J1633" t="s">
        <v>125</v>
      </c>
      <c r="K1633" t="s">
        <v>156</v>
      </c>
      <c r="L1633" t="s">
        <v>146</v>
      </c>
      <c r="M1633" s="5">
        <v>508</v>
      </c>
    </row>
    <row r="1634" spans="1:13" x14ac:dyDescent="0.15">
      <c r="A1634" s="2">
        <v>45411</v>
      </c>
      <c r="B1634" s="3">
        <f t="shared" si="77"/>
        <v>2024</v>
      </c>
      <c r="C1634" t="str">
        <f t="shared" si="75"/>
        <v>2023-2024</v>
      </c>
      <c r="D1634" t="s">
        <v>161</v>
      </c>
      <c r="E1634" t="s">
        <v>29</v>
      </c>
      <c r="F1634" t="str">
        <f t="shared" si="76"/>
        <v>Queensland</v>
      </c>
      <c r="G1634" t="s">
        <v>19</v>
      </c>
      <c r="H1634">
        <v>4703</v>
      </c>
      <c r="I1634" t="s">
        <v>11</v>
      </c>
      <c r="J1634" t="s">
        <v>136</v>
      </c>
      <c r="K1634" t="s">
        <v>154</v>
      </c>
      <c r="L1634" t="s">
        <v>144</v>
      </c>
      <c r="M1634" s="5">
        <v>444</v>
      </c>
    </row>
    <row r="1635" spans="1:13" x14ac:dyDescent="0.15">
      <c r="A1635" s="2">
        <v>45718</v>
      </c>
      <c r="B1635" s="3">
        <f t="shared" si="77"/>
        <v>2025</v>
      </c>
      <c r="C1635" t="str">
        <f t="shared" si="75"/>
        <v>2024-2025</v>
      </c>
      <c r="D1635" t="s">
        <v>160</v>
      </c>
      <c r="E1635" t="s">
        <v>97</v>
      </c>
      <c r="F1635" t="str">
        <f t="shared" si="76"/>
        <v>Tasmania</v>
      </c>
      <c r="G1635" t="s">
        <v>43</v>
      </c>
      <c r="H1635">
        <v>7010</v>
      </c>
      <c r="I1635" t="s">
        <v>11</v>
      </c>
      <c r="J1635" t="s">
        <v>128</v>
      </c>
      <c r="K1635" t="s">
        <v>152</v>
      </c>
      <c r="L1635" t="s">
        <v>142</v>
      </c>
      <c r="M1635" s="5">
        <v>775</v>
      </c>
    </row>
    <row r="1636" spans="1:13" x14ac:dyDescent="0.15">
      <c r="A1636" s="2">
        <v>45897</v>
      </c>
      <c r="B1636" s="3">
        <f t="shared" si="77"/>
        <v>2026</v>
      </c>
      <c r="C1636" t="str">
        <f t="shared" si="75"/>
        <v>2025-2026</v>
      </c>
      <c r="D1636" t="s">
        <v>161</v>
      </c>
      <c r="E1636" t="s">
        <v>37</v>
      </c>
      <c r="F1636" t="str">
        <f t="shared" si="76"/>
        <v>Victoria</v>
      </c>
      <c r="G1636" t="s">
        <v>26</v>
      </c>
      <c r="H1636">
        <v>3134</v>
      </c>
      <c r="I1636" t="s">
        <v>11</v>
      </c>
      <c r="J1636" t="s">
        <v>125</v>
      </c>
      <c r="K1636" t="s">
        <v>156</v>
      </c>
      <c r="L1636" t="s">
        <v>146</v>
      </c>
      <c r="M1636" s="5">
        <v>119</v>
      </c>
    </row>
    <row r="1637" spans="1:13" x14ac:dyDescent="0.15">
      <c r="A1637" s="2">
        <v>45916</v>
      </c>
      <c r="B1637" s="3">
        <f t="shared" si="77"/>
        <v>2026</v>
      </c>
      <c r="C1637" t="str">
        <f t="shared" si="75"/>
        <v>2025-2026</v>
      </c>
      <c r="D1637" t="s">
        <v>161</v>
      </c>
      <c r="E1637" t="s">
        <v>90</v>
      </c>
      <c r="F1637" t="str">
        <f t="shared" si="76"/>
        <v>New South Wales</v>
      </c>
      <c r="G1637" t="s">
        <v>10</v>
      </c>
      <c r="H1637">
        <v>2650</v>
      </c>
      <c r="I1637" t="s">
        <v>11</v>
      </c>
      <c r="J1637" t="s">
        <v>130</v>
      </c>
      <c r="K1637" t="s">
        <v>153</v>
      </c>
      <c r="L1637" t="s">
        <v>143</v>
      </c>
      <c r="M1637" s="5">
        <v>215</v>
      </c>
    </row>
    <row r="1638" spans="1:13" x14ac:dyDescent="0.15">
      <c r="A1638" s="2">
        <v>45984</v>
      </c>
      <c r="B1638" s="3">
        <f t="shared" si="77"/>
        <v>2026</v>
      </c>
      <c r="C1638" t="str">
        <f t="shared" si="75"/>
        <v>2025-2026</v>
      </c>
      <c r="D1638" t="s">
        <v>161</v>
      </c>
      <c r="E1638" t="s">
        <v>69</v>
      </c>
      <c r="F1638" t="str">
        <f t="shared" si="76"/>
        <v>Victoria</v>
      </c>
      <c r="G1638" t="s">
        <v>26</v>
      </c>
      <c r="H1638">
        <v>3148</v>
      </c>
      <c r="I1638" t="s">
        <v>11</v>
      </c>
      <c r="J1638" t="s">
        <v>125</v>
      </c>
      <c r="K1638" t="s">
        <v>159</v>
      </c>
      <c r="L1638" t="s">
        <v>149</v>
      </c>
      <c r="M1638" s="5">
        <v>704</v>
      </c>
    </row>
    <row r="1639" spans="1:13" x14ac:dyDescent="0.15">
      <c r="A1639" s="2">
        <v>45498</v>
      </c>
      <c r="B1639" s="3">
        <f t="shared" si="77"/>
        <v>2025</v>
      </c>
      <c r="C1639" t="str">
        <f t="shared" si="75"/>
        <v>2024-2025</v>
      </c>
      <c r="D1639" t="s">
        <v>160</v>
      </c>
      <c r="E1639" t="s">
        <v>33</v>
      </c>
      <c r="F1639" t="str">
        <f t="shared" si="76"/>
        <v>Northern Territory</v>
      </c>
      <c r="G1639" t="s">
        <v>15</v>
      </c>
      <c r="H1639">
        <v>870</v>
      </c>
      <c r="I1639" t="s">
        <v>11</v>
      </c>
      <c r="J1639" t="s">
        <v>138</v>
      </c>
      <c r="K1639" t="s">
        <v>156</v>
      </c>
      <c r="L1639" t="s">
        <v>146</v>
      </c>
      <c r="M1639" s="5">
        <v>774</v>
      </c>
    </row>
    <row r="1640" spans="1:13" x14ac:dyDescent="0.15">
      <c r="A1640" s="2">
        <v>45608</v>
      </c>
      <c r="B1640" s="3">
        <f t="shared" si="77"/>
        <v>2025</v>
      </c>
      <c r="C1640" t="str">
        <f t="shared" si="75"/>
        <v>2024-2025</v>
      </c>
      <c r="D1640" t="s">
        <v>161</v>
      </c>
      <c r="E1640" t="s">
        <v>12</v>
      </c>
      <c r="F1640" t="str">
        <f t="shared" si="76"/>
        <v>New South Wales</v>
      </c>
      <c r="G1640" t="s">
        <v>10</v>
      </c>
      <c r="H1640">
        <v>2795</v>
      </c>
      <c r="I1640" t="s">
        <v>11</v>
      </c>
      <c r="J1640" t="s">
        <v>130</v>
      </c>
      <c r="K1640" t="s">
        <v>156</v>
      </c>
      <c r="L1640" t="s">
        <v>146</v>
      </c>
      <c r="M1640" s="5">
        <v>576</v>
      </c>
    </row>
    <row r="1641" spans="1:13" x14ac:dyDescent="0.15">
      <c r="A1641" s="2">
        <v>45892</v>
      </c>
      <c r="B1641" s="3">
        <f t="shared" si="77"/>
        <v>2026</v>
      </c>
      <c r="C1641" t="str">
        <f t="shared" si="75"/>
        <v>2025-2026</v>
      </c>
      <c r="D1641" t="s">
        <v>161</v>
      </c>
      <c r="E1641" t="s">
        <v>86</v>
      </c>
      <c r="F1641" t="str">
        <f t="shared" si="76"/>
        <v>Queensland</v>
      </c>
      <c r="G1641" t="s">
        <v>19</v>
      </c>
      <c r="H1641">
        <v>4119</v>
      </c>
      <c r="I1641" t="s">
        <v>11</v>
      </c>
      <c r="J1641" t="s">
        <v>129</v>
      </c>
      <c r="K1641" t="s">
        <v>158</v>
      </c>
      <c r="L1641" t="s">
        <v>148</v>
      </c>
      <c r="M1641" s="5">
        <v>584</v>
      </c>
    </row>
    <row r="1642" spans="1:13" x14ac:dyDescent="0.15">
      <c r="A1642" s="2">
        <v>45689</v>
      </c>
      <c r="B1642" s="3">
        <f t="shared" si="77"/>
        <v>2025</v>
      </c>
      <c r="C1642" t="str">
        <f t="shared" si="75"/>
        <v>2024-2025</v>
      </c>
      <c r="D1642" t="s">
        <v>160</v>
      </c>
      <c r="E1642" t="s">
        <v>110</v>
      </c>
      <c r="F1642" t="str">
        <f t="shared" si="76"/>
        <v>Australian Capital Territory</v>
      </c>
      <c r="G1642" t="s">
        <v>51</v>
      </c>
      <c r="H1642">
        <v>2609</v>
      </c>
      <c r="I1642" t="s">
        <v>11</v>
      </c>
      <c r="J1642" t="s">
        <v>121</v>
      </c>
      <c r="K1642" t="s">
        <v>157</v>
      </c>
      <c r="L1642" t="s">
        <v>147</v>
      </c>
      <c r="M1642" s="5">
        <v>473</v>
      </c>
    </row>
    <row r="1643" spans="1:13" x14ac:dyDescent="0.15">
      <c r="A1643" s="2">
        <v>45320</v>
      </c>
      <c r="B1643" s="3">
        <f t="shared" si="77"/>
        <v>2024</v>
      </c>
      <c r="C1643" t="str">
        <f t="shared" si="75"/>
        <v>2023-2024</v>
      </c>
      <c r="D1643" t="s">
        <v>161</v>
      </c>
      <c r="E1643" t="s">
        <v>104</v>
      </c>
      <c r="F1643" t="str">
        <f t="shared" si="76"/>
        <v>Victoria</v>
      </c>
      <c r="G1643" t="s">
        <v>26</v>
      </c>
      <c r="H1643">
        <v>3175</v>
      </c>
      <c r="I1643" t="s">
        <v>11</v>
      </c>
      <c r="J1643" t="s">
        <v>125</v>
      </c>
      <c r="K1643" t="s">
        <v>155</v>
      </c>
      <c r="L1643" t="s">
        <v>145</v>
      </c>
      <c r="M1643" s="5">
        <v>487</v>
      </c>
    </row>
    <row r="1644" spans="1:13" x14ac:dyDescent="0.15">
      <c r="A1644" s="2">
        <v>45479</v>
      </c>
      <c r="B1644" s="3">
        <f t="shared" si="77"/>
        <v>2025</v>
      </c>
      <c r="C1644" t="str">
        <f t="shared" si="75"/>
        <v>2024-2025</v>
      </c>
      <c r="D1644" t="s">
        <v>160</v>
      </c>
      <c r="E1644" t="s">
        <v>87</v>
      </c>
      <c r="F1644" t="str">
        <f t="shared" si="76"/>
        <v>New South Wales</v>
      </c>
      <c r="G1644" t="s">
        <v>10</v>
      </c>
      <c r="H1644">
        <v>2158</v>
      </c>
      <c r="I1644" t="s">
        <v>11</v>
      </c>
      <c r="J1644" t="s">
        <v>123</v>
      </c>
      <c r="K1644" t="s">
        <v>152</v>
      </c>
      <c r="L1644" t="s">
        <v>142</v>
      </c>
      <c r="M1644" s="5">
        <v>425</v>
      </c>
    </row>
    <row r="1645" spans="1:13" x14ac:dyDescent="0.15">
      <c r="A1645" s="2">
        <v>45338</v>
      </c>
      <c r="B1645" s="3">
        <f t="shared" si="77"/>
        <v>2024</v>
      </c>
      <c r="C1645" t="str">
        <f t="shared" si="75"/>
        <v>2023-2024</v>
      </c>
      <c r="D1645" t="s">
        <v>161</v>
      </c>
      <c r="E1645" t="s">
        <v>55</v>
      </c>
      <c r="F1645" t="str">
        <f t="shared" si="76"/>
        <v>Queensland</v>
      </c>
      <c r="G1645" t="s">
        <v>19</v>
      </c>
      <c r="H1645">
        <v>4740</v>
      </c>
      <c r="I1645" t="s">
        <v>11</v>
      </c>
      <c r="J1645" t="s">
        <v>136</v>
      </c>
      <c r="K1645" t="s">
        <v>154</v>
      </c>
      <c r="L1645" t="s">
        <v>144</v>
      </c>
      <c r="M1645" s="5">
        <v>750</v>
      </c>
    </row>
    <row r="1646" spans="1:13" x14ac:dyDescent="0.15">
      <c r="A1646" s="2">
        <v>45948</v>
      </c>
      <c r="B1646" s="3">
        <f t="shared" si="77"/>
        <v>2026</v>
      </c>
      <c r="C1646" t="str">
        <f t="shared" si="75"/>
        <v>2025-2026</v>
      </c>
      <c r="D1646" t="s">
        <v>160</v>
      </c>
      <c r="E1646" t="s">
        <v>39</v>
      </c>
      <c r="F1646" t="str">
        <f t="shared" si="76"/>
        <v>New South Wales</v>
      </c>
      <c r="G1646" t="s">
        <v>10</v>
      </c>
      <c r="H1646">
        <v>2541</v>
      </c>
      <c r="I1646" t="s">
        <v>11</v>
      </c>
      <c r="J1646" t="s">
        <v>121</v>
      </c>
      <c r="K1646" t="s">
        <v>151</v>
      </c>
      <c r="L1646" t="s">
        <v>141</v>
      </c>
      <c r="M1646" s="5">
        <v>451</v>
      </c>
    </row>
    <row r="1647" spans="1:13" x14ac:dyDescent="0.15">
      <c r="A1647" s="2">
        <v>45957</v>
      </c>
      <c r="B1647" s="3">
        <f t="shared" si="77"/>
        <v>2026</v>
      </c>
      <c r="C1647" t="str">
        <f t="shared" si="75"/>
        <v>2025-2026</v>
      </c>
      <c r="D1647" t="s">
        <v>160</v>
      </c>
      <c r="E1647" t="s">
        <v>25</v>
      </c>
      <c r="F1647" t="str">
        <f t="shared" si="76"/>
        <v>Victoria</v>
      </c>
      <c r="G1647" t="s">
        <v>26</v>
      </c>
      <c r="H1647">
        <v>3066</v>
      </c>
      <c r="I1647" t="s">
        <v>11</v>
      </c>
      <c r="J1647" t="s">
        <v>126</v>
      </c>
      <c r="K1647" t="s">
        <v>157</v>
      </c>
      <c r="L1647" t="s">
        <v>147</v>
      </c>
      <c r="M1647" s="5">
        <v>207</v>
      </c>
    </row>
    <row r="1648" spans="1:13" x14ac:dyDescent="0.15">
      <c r="A1648" s="2">
        <v>45797</v>
      </c>
      <c r="B1648" s="3">
        <f t="shared" si="77"/>
        <v>2025</v>
      </c>
      <c r="C1648" t="str">
        <f t="shared" si="75"/>
        <v>2024-2025</v>
      </c>
      <c r="D1648" t="s">
        <v>160</v>
      </c>
      <c r="E1648" t="s">
        <v>82</v>
      </c>
      <c r="F1648" t="str">
        <f t="shared" si="76"/>
        <v>Queensland</v>
      </c>
      <c r="G1648" t="s">
        <v>19</v>
      </c>
      <c r="H1648">
        <v>4215</v>
      </c>
      <c r="I1648" t="s">
        <v>11</v>
      </c>
      <c r="J1648" t="s">
        <v>122</v>
      </c>
      <c r="K1648" t="s">
        <v>153</v>
      </c>
      <c r="L1648" t="s">
        <v>143</v>
      </c>
      <c r="M1648" s="5">
        <v>625</v>
      </c>
    </row>
    <row r="1649" spans="1:13" x14ac:dyDescent="0.15">
      <c r="A1649" s="2">
        <v>45911</v>
      </c>
      <c r="B1649" s="3">
        <f t="shared" si="77"/>
        <v>2026</v>
      </c>
      <c r="C1649" t="str">
        <f t="shared" si="75"/>
        <v>2025-2026</v>
      </c>
      <c r="D1649" t="s">
        <v>161</v>
      </c>
      <c r="E1649" t="s">
        <v>86</v>
      </c>
      <c r="F1649" t="str">
        <f t="shared" si="76"/>
        <v>Queensland</v>
      </c>
      <c r="G1649" t="s">
        <v>19</v>
      </c>
      <c r="H1649">
        <v>4119</v>
      </c>
      <c r="I1649" t="s">
        <v>11</v>
      </c>
      <c r="J1649" t="s">
        <v>129</v>
      </c>
      <c r="K1649" t="s">
        <v>153</v>
      </c>
      <c r="L1649" t="s">
        <v>143</v>
      </c>
      <c r="M1649" s="5">
        <v>516</v>
      </c>
    </row>
    <row r="1650" spans="1:13" x14ac:dyDescent="0.15">
      <c r="A1650" s="2">
        <v>45476</v>
      </c>
      <c r="B1650" s="3">
        <f t="shared" si="77"/>
        <v>2025</v>
      </c>
      <c r="C1650" t="str">
        <f t="shared" si="75"/>
        <v>2024-2025</v>
      </c>
      <c r="D1650" t="s">
        <v>160</v>
      </c>
      <c r="E1650" t="s">
        <v>32</v>
      </c>
      <c r="F1650" t="str">
        <f t="shared" si="76"/>
        <v>Victoria</v>
      </c>
      <c r="G1650" t="s">
        <v>26</v>
      </c>
      <c r="H1650">
        <v>3977</v>
      </c>
      <c r="I1650" t="s">
        <v>11</v>
      </c>
      <c r="J1650" t="s">
        <v>135</v>
      </c>
      <c r="K1650" t="s">
        <v>156</v>
      </c>
      <c r="L1650" t="s">
        <v>146</v>
      </c>
      <c r="M1650" s="5">
        <v>383</v>
      </c>
    </row>
    <row r="1651" spans="1:13" x14ac:dyDescent="0.15">
      <c r="A1651" s="2">
        <v>45966</v>
      </c>
      <c r="B1651" s="3">
        <f t="shared" si="77"/>
        <v>2026</v>
      </c>
      <c r="C1651" t="str">
        <f t="shared" si="75"/>
        <v>2025-2026</v>
      </c>
      <c r="D1651" t="s">
        <v>160</v>
      </c>
      <c r="E1651" t="s">
        <v>54</v>
      </c>
      <c r="F1651" t="str">
        <f t="shared" si="76"/>
        <v>New South Wales</v>
      </c>
      <c r="G1651" t="s">
        <v>10</v>
      </c>
      <c r="H1651">
        <v>2750</v>
      </c>
      <c r="I1651" t="s">
        <v>11</v>
      </c>
      <c r="J1651" t="s">
        <v>130</v>
      </c>
      <c r="K1651" t="s">
        <v>153</v>
      </c>
      <c r="L1651" t="s">
        <v>143</v>
      </c>
      <c r="M1651" s="5">
        <v>501</v>
      </c>
    </row>
    <row r="1652" spans="1:13" x14ac:dyDescent="0.15">
      <c r="A1652" s="2">
        <v>45392</v>
      </c>
      <c r="B1652" s="3">
        <f t="shared" si="77"/>
        <v>2024</v>
      </c>
      <c r="C1652" t="str">
        <f t="shared" si="75"/>
        <v>2023-2024</v>
      </c>
      <c r="D1652" t="s">
        <v>160</v>
      </c>
      <c r="E1652" t="s">
        <v>22</v>
      </c>
      <c r="F1652" t="str">
        <f t="shared" si="76"/>
        <v>New South Wales</v>
      </c>
      <c r="G1652" t="s">
        <v>10</v>
      </c>
      <c r="H1652">
        <v>2116</v>
      </c>
      <c r="I1652" t="s">
        <v>11</v>
      </c>
      <c r="J1652" t="s">
        <v>123</v>
      </c>
      <c r="K1652" t="s">
        <v>158</v>
      </c>
      <c r="L1652" t="s">
        <v>148</v>
      </c>
      <c r="M1652" s="5">
        <v>515</v>
      </c>
    </row>
    <row r="1653" spans="1:13" x14ac:dyDescent="0.15">
      <c r="A1653" s="2">
        <v>45721</v>
      </c>
      <c r="B1653" s="3">
        <f t="shared" si="77"/>
        <v>2025</v>
      </c>
      <c r="C1653" t="str">
        <f t="shared" si="75"/>
        <v>2024-2025</v>
      </c>
      <c r="D1653" t="s">
        <v>160</v>
      </c>
      <c r="E1653" t="s">
        <v>34</v>
      </c>
      <c r="F1653" t="str">
        <f t="shared" si="76"/>
        <v>New South Wales</v>
      </c>
      <c r="G1653" t="s">
        <v>10</v>
      </c>
      <c r="H1653">
        <v>2560</v>
      </c>
      <c r="I1653" t="s">
        <v>11</v>
      </c>
      <c r="J1653" t="s">
        <v>121</v>
      </c>
      <c r="K1653" t="s">
        <v>156</v>
      </c>
      <c r="L1653" t="s">
        <v>146</v>
      </c>
      <c r="M1653" s="5">
        <v>109</v>
      </c>
    </row>
    <row r="1654" spans="1:13" x14ac:dyDescent="0.15">
      <c r="A1654" s="2">
        <v>45887</v>
      </c>
      <c r="B1654" s="3">
        <f t="shared" si="77"/>
        <v>2026</v>
      </c>
      <c r="C1654" t="str">
        <f t="shared" si="75"/>
        <v>2025-2026</v>
      </c>
      <c r="D1654" t="s">
        <v>161</v>
      </c>
      <c r="E1654" t="s">
        <v>69</v>
      </c>
      <c r="F1654" t="str">
        <f t="shared" si="76"/>
        <v>Victoria</v>
      </c>
      <c r="G1654" t="s">
        <v>26</v>
      </c>
      <c r="H1654">
        <v>3148</v>
      </c>
      <c r="I1654" t="s">
        <v>11</v>
      </c>
      <c r="J1654" t="s">
        <v>125</v>
      </c>
      <c r="K1654" t="s">
        <v>156</v>
      </c>
      <c r="L1654" t="s">
        <v>146</v>
      </c>
      <c r="M1654" s="5">
        <v>263</v>
      </c>
    </row>
    <row r="1655" spans="1:13" x14ac:dyDescent="0.15">
      <c r="A1655" s="2">
        <v>45599</v>
      </c>
      <c r="B1655" s="3">
        <f t="shared" si="77"/>
        <v>2025</v>
      </c>
      <c r="C1655" t="str">
        <f t="shared" si="75"/>
        <v>2024-2025</v>
      </c>
      <c r="D1655" t="s">
        <v>161</v>
      </c>
      <c r="E1655" t="s">
        <v>46</v>
      </c>
      <c r="F1655" t="str">
        <f t="shared" si="76"/>
        <v>South Australia</v>
      </c>
      <c r="G1655" t="s">
        <v>17</v>
      </c>
      <c r="H1655">
        <v>5043</v>
      </c>
      <c r="I1655" t="s">
        <v>11</v>
      </c>
      <c r="J1655" t="s">
        <v>132</v>
      </c>
      <c r="K1655" t="s">
        <v>159</v>
      </c>
      <c r="L1655" t="s">
        <v>149</v>
      </c>
      <c r="M1655" s="5">
        <v>597</v>
      </c>
    </row>
    <row r="1656" spans="1:13" x14ac:dyDescent="0.15">
      <c r="A1656" s="2">
        <v>45958</v>
      </c>
      <c r="B1656" s="3">
        <f t="shared" si="77"/>
        <v>2026</v>
      </c>
      <c r="C1656" t="str">
        <f t="shared" si="75"/>
        <v>2025-2026</v>
      </c>
      <c r="D1656" t="s">
        <v>160</v>
      </c>
      <c r="E1656" t="s">
        <v>25</v>
      </c>
      <c r="F1656" t="str">
        <f t="shared" si="76"/>
        <v>Victoria</v>
      </c>
      <c r="G1656" t="s">
        <v>26</v>
      </c>
      <c r="H1656">
        <v>3066</v>
      </c>
      <c r="I1656" t="s">
        <v>11</v>
      </c>
      <c r="J1656" t="s">
        <v>126</v>
      </c>
      <c r="K1656" t="s">
        <v>156</v>
      </c>
      <c r="L1656" t="s">
        <v>146</v>
      </c>
      <c r="M1656" s="5">
        <v>116</v>
      </c>
    </row>
    <row r="1657" spans="1:13" x14ac:dyDescent="0.15">
      <c r="A1657" s="2">
        <v>45911</v>
      </c>
      <c r="B1657" s="3">
        <f t="shared" si="77"/>
        <v>2026</v>
      </c>
      <c r="C1657" t="str">
        <f t="shared" si="75"/>
        <v>2025-2026</v>
      </c>
      <c r="D1657" t="s">
        <v>160</v>
      </c>
      <c r="E1657" t="s">
        <v>77</v>
      </c>
      <c r="F1657" t="str">
        <f t="shared" si="76"/>
        <v>Victoria</v>
      </c>
      <c r="G1657" t="s">
        <v>26</v>
      </c>
      <c r="H1657">
        <v>3018</v>
      </c>
      <c r="I1657" t="s">
        <v>11</v>
      </c>
      <c r="J1657" t="s">
        <v>126</v>
      </c>
      <c r="K1657" t="s">
        <v>153</v>
      </c>
      <c r="L1657" t="s">
        <v>143</v>
      </c>
      <c r="M1657" s="5">
        <v>278</v>
      </c>
    </row>
    <row r="1658" spans="1:13" x14ac:dyDescent="0.15">
      <c r="A1658" s="2">
        <v>45466</v>
      </c>
      <c r="B1658" s="3">
        <f t="shared" si="77"/>
        <v>2024</v>
      </c>
      <c r="C1658" t="str">
        <f t="shared" si="75"/>
        <v>2023-2024</v>
      </c>
      <c r="D1658" t="s">
        <v>161</v>
      </c>
      <c r="E1658" t="s">
        <v>91</v>
      </c>
      <c r="F1658" t="str">
        <f t="shared" si="76"/>
        <v>Western Australia</v>
      </c>
      <c r="G1658" t="s">
        <v>28</v>
      </c>
      <c r="H1658">
        <v>6109</v>
      </c>
      <c r="I1658" t="s">
        <v>11</v>
      </c>
      <c r="J1658" t="s">
        <v>133</v>
      </c>
      <c r="K1658" t="s">
        <v>156</v>
      </c>
      <c r="L1658" t="s">
        <v>146</v>
      </c>
      <c r="M1658" s="5">
        <v>343</v>
      </c>
    </row>
    <row r="1659" spans="1:13" x14ac:dyDescent="0.15">
      <c r="A1659" s="2">
        <v>45821</v>
      </c>
      <c r="B1659" s="3">
        <f t="shared" si="77"/>
        <v>2025</v>
      </c>
      <c r="C1659" t="str">
        <f t="shared" si="75"/>
        <v>2024-2025</v>
      </c>
      <c r="D1659" t="s">
        <v>160</v>
      </c>
      <c r="E1659" t="s">
        <v>101</v>
      </c>
      <c r="F1659" t="str">
        <f t="shared" si="76"/>
        <v>Queensland</v>
      </c>
      <c r="G1659" t="s">
        <v>19</v>
      </c>
      <c r="H1659">
        <v>4305</v>
      </c>
      <c r="I1659" t="s">
        <v>11</v>
      </c>
      <c r="J1659" t="s">
        <v>122</v>
      </c>
      <c r="K1659" t="s">
        <v>153</v>
      </c>
      <c r="L1659" t="s">
        <v>143</v>
      </c>
      <c r="M1659" s="5">
        <v>585</v>
      </c>
    </row>
    <row r="1660" spans="1:13" x14ac:dyDescent="0.15">
      <c r="A1660" s="2">
        <v>45321</v>
      </c>
      <c r="B1660" s="3">
        <f t="shared" si="77"/>
        <v>2024</v>
      </c>
      <c r="C1660" t="str">
        <f t="shared" si="75"/>
        <v>2023-2024</v>
      </c>
      <c r="D1660" t="s">
        <v>160</v>
      </c>
      <c r="E1660" t="s">
        <v>44</v>
      </c>
      <c r="F1660" t="str">
        <f t="shared" si="76"/>
        <v>Western Australia</v>
      </c>
      <c r="G1660" t="s">
        <v>28</v>
      </c>
      <c r="H1660">
        <v>6010</v>
      </c>
      <c r="I1660" t="s">
        <v>11</v>
      </c>
      <c r="J1660" t="s">
        <v>119</v>
      </c>
      <c r="K1660" t="s">
        <v>154</v>
      </c>
      <c r="L1660" t="s">
        <v>144</v>
      </c>
      <c r="M1660" s="5">
        <v>678</v>
      </c>
    </row>
    <row r="1661" spans="1:13" x14ac:dyDescent="0.15">
      <c r="A1661" s="2">
        <v>45773</v>
      </c>
      <c r="B1661" s="3">
        <f t="shared" si="77"/>
        <v>2025</v>
      </c>
      <c r="C1661" t="str">
        <f t="shared" si="75"/>
        <v>2024-2025</v>
      </c>
      <c r="D1661" t="s">
        <v>161</v>
      </c>
      <c r="E1661" t="s">
        <v>42</v>
      </c>
      <c r="F1661" t="str">
        <f t="shared" si="76"/>
        <v>Tasmania</v>
      </c>
      <c r="G1661" t="s">
        <v>43</v>
      </c>
      <c r="H1661">
        <v>7018</v>
      </c>
      <c r="I1661" t="s">
        <v>11</v>
      </c>
      <c r="J1661" t="s">
        <v>128</v>
      </c>
      <c r="K1661" t="s">
        <v>154</v>
      </c>
      <c r="L1661" t="s">
        <v>144</v>
      </c>
      <c r="M1661" s="5">
        <v>481</v>
      </c>
    </row>
    <row r="1662" spans="1:13" x14ac:dyDescent="0.15">
      <c r="A1662" s="2">
        <v>45630</v>
      </c>
      <c r="B1662" s="3">
        <f t="shared" si="77"/>
        <v>2025</v>
      </c>
      <c r="C1662" t="str">
        <f t="shared" si="75"/>
        <v>2024-2025</v>
      </c>
      <c r="D1662" t="s">
        <v>160</v>
      </c>
      <c r="E1662" t="s">
        <v>45</v>
      </c>
      <c r="F1662" t="str">
        <f t="shared" si="76"/>
        <v>Victoria</v>
      </c>
      <c r="G1662" t="s">
        <v>26</v>
      </c>
      <c r="H1662">
        <v>3136</v>
      </c>
      <c r="I1662" t="s">
        <v>11</v>
      </c>
      <c r="J1662" t="s">
        <v>125</v>
      </c>
      <c r="K1662" t="s">
        <v>157</v>
      </c>
      <c r="L1662" t="s">
        <v>147</v>
      </c>
      <c r="M1662" s="5">
        <v>225</v>
      </c>
    </row>
    <row r="1663" spans="1:13" x14ac:dyDescent="0.15">
      <c r="A1663" s="2">
        <v>46016</v>
      </c>
      <c r="B1663" s="3">
        <f t="shared" si="77"/>
        <v>2026</v>
      </c>
      <c r="C1663" t="str">
        <f t="shared" si="75"/>
        <v>2025-2026</v>
      </c>
      <c r="D1663" t="s">
        <v>160</v>
      </c>
      <c r="E1663" t="s">
        <v>36</v>
      </c>
      <c r="F1663" t="str">
        <f t="shared" si="76"/>
        <v>New South Wales</v>
      </c>
      <c r="G1663" t="s">
        <v>10</v>
      </c>
      <c r="H1663">
        <v>2539</v>
      </c>
      <c r="I1663" t="s">
        <v>11</v>
      </c>
      <c r="J1663" t="s">
        <v>121</v>
      </c>
      <c r="K1663" t="s">
        <v>153</v>
      </c>
      <c r="L1663" t="s">
        <v>143</v>
      </c>
      <c r="M1663" s="5">
        <v>323</v>
      </c>
    </row>
    <row r="1664" spans="1:13" x14ac:dyDescent="0.15">
      <c r="A1664" s="2">
        <v>45987</v>
      </c>
      <c r="B1664" s="3">
        <f t="shared" si="77"/>
        <v>2026</v>
      </c>
      <c r="C1664" t="str">
        <f t="shared" si="75"/>
        <v>2025-2026</v>
      </c>
      <c r="D1664" t="s">
        <v>161</v>
      </c>
      <c r="E1664" t="s">
        <v>36</v>
      </c>
      <c r="F1664" t="str">
        <f t="shared" si="76"/>
        <v>New South Wales</v>
      </c>
      <c r="G1664" t="s">
        <v>10</v>
      </c>
      <c r="H1664">
        <v>2539</v>
      </c>
      <c r="I1664" t="s">
        <v>11</v>
      </c>
      <c r="J1664" t="s">
        <v>121</v>
      </c>
      <c r="K1664" t="s">
        <v>153</v>
      </c>
      <c r="L1664" t="s">
        <v>143</v>
      </c>
      <c r="M1664" s="5">
        <v>768</v>
      </c>
    </row>
    <row r="1665" spans="1:13" x14ac:dyDescent="0.15">
      <c r="A1665" s="2">
        <v>45306</v>
      </c>
      <c r="B1665" s="3">
        <f t="shared" si="77"/>
        <v>2024</v>
      </c>
      <c r="C1665" t="str">
        <f t="shared" si="75"/>
        <v>2023-2024</v>
      </c>
      <c r="D1665" t="s">
        <v>160</v>
      </c>
      <c r="E1665" t="s">
        <v>59</v>
      </c>
      <c r="F1665" t="str">
        <f t="shared" si="76"/>
        <v>South Australia</v>
      </c>
      <c r="G1665" t="s">
        <v>17</v>
      </c>
      <c r="H1665">
        <v>5011</v>
      </c>
      <c r="I1665" t="s">
        <v>11</v>
      </c>
      <c r="J1665" t="s">
        <v>132</v>
      </c>
      <c r="K1665" t="s">
        <v>154</v>
      </c>
      <c r="L1665" t="s">
        <v>144</v>
      </c>
      <c r="M1665" s="5">
        <v>326</v>
      </c>
    </row>
    <row r="1666" spans="1:13" x14ac:dyDescent="0.15">
      <c r="A1666" s="2">
        <v>45495</v>
      </c>
      <c r="B1666" s="3">
        <f t="shared" si="77"/>
        <v>2025</v>
      </c>
      <c r="C1666" t="str">
        <f t="shared" ref="C1666:C1729" si="78">IF(MONTH(A1666) &gt;= 7, YEAR(A1666) &amp; "-" &amp; YEAR(A1666) + 1, YEAR(A1666) - 1 &amp; "-" &amp; YEAR(A1666))</f>
        <v>2024-2025</v>
      </c>
      <c r="D1666" t="s">
        <v>161</v>
      </c>
      <c r="E1666" t="s">
        <v>90</v>
      </c>
      <c r="F1666" t="str">
        <f t="shared" ref="F1666:F1729" si="79">IF(G1666="WA","Western Australia",
IF(G1666="NSW","New South Wales",
IF(G1666="QLD","Queensland",
IF(G1666="VIC","Victoria",
IF(G1666="TAS","Tasmania",
IF(G1666="SA","South Australia",
IF(G1666="NT","Northern Territory",
IF(G1666="ACT","Australian Capital Territory",G1666))))))))</f>
        <v>New South Wales</v>
      </c>
      <c r="G1666" t="s">
        <v>10</v>
      </c>
      <c r="H1666">
        <v>2650</v>
      </c>
      <c r="I1666" t="s">
        <v>11</v>
      </c>
      <c r="J1666" t="s">
        <v>130</v>
      </c>
      <c r="K1666" t="s">
        <v>154</v>
      </c>
      <c r="L1666" t="s">
        <v>144</v>
      </c>
      <c r="M1666" s="5">
        <v>208</v>
      </c>
    </row>
    <row r="1667" spans="1:13" x14ac:dyDescent="0.15">
      <c r="A1667" s="2">
        <v>45967</v>
      </c>
      <c r="B1667" s="3">
        <f t="shared" ref="B1667:B1730" si="80">IF(MONTH(A1667)&gt;=7,YEAR(A1667)+1,YEAR(A1667))</f>
        <v>2026</v>
      </c>
      <c r="C1667" t="str">
        <f t="shared" si="78"/>
        <v>2025-2026</v>
      </c>
      <c r="D1667" t="s">
        <v>161</v>
      </c>
      <c r="E1667" t="s">
        <v>105</v>
      </c>
      <c r="F1667" t="str">
        <f t="shared" si="79"/>
        <v>New South Wales</v>
      </c>
      <c r="G1667" t="s">
        <v>10</v>
      </c>
      <c r="H1667">
        <v>2031</v>
      </c>
      <c r="I1667" t="s">
        <v>11</v>
      </c>
      <c r="J1667" t="s">
        <v>124</v>
      </c>
      <c r="K1667" t="s">
        <v>158</v>
      </c>
      <c r="L1667" t="s">
        <v>148</v>
      </c>
      <c r="M1667" s="5">
        <v>358</v>
      </c>
    </row>
    <row r="1668" spans="1:13" x14ac:dyDescent="0.15">
      <c r="A1668" s="2">
        <v>45421</v>
      </c>
      <c r="B1668" s="3">
        <f t="shared" si="80"/>
        <v>2024</v>
      </c>
      <c r="C1668" t="str">
        <f t="shared" si="78"/>
        <v>2023-2024</v>
      </c>
      <c r="D1668" t="s">
        <v>161</v>
      </c>
      <c r="E1668" t="s">
        <v>109</v>
      </c>
      <c r="F1668" t="str">
        <f t="shared" si="79"/>
        <v>Western Australia</v>
      </c>
      <c r="G1668" t="s">
        <v>28</v>
      </c>
      <c r="H1668">
        <v>6052</v>
      </c>
      <c r="I1668" t="s">
        <v>11</v>
      </c>
      <c r="J1668" t="s">
        <v>119</v>
      </c>
      <c r="K1668" t="s">
        <v>156</v>
      </c>
      <c r="L1668" t="s">
        <v>146</v>
      </c>
      <c r="M1668" s="5">
        <v>466</v>
      </c>
    </row>
    <row r="1669" spans="1:13" x14ac:dyDescent="0.15">
      <c r="A1669" s="2">
        <v>45416</v>
      </c>
      <c r="B1669" s="3">
        <f t="shared" si="80"/>
        <v>2024</v>
      </c>
      <c r="C1669" t="str">
        <f t="shared" si="78"/>
        <v>2023-2024</v>
      </c>
      <c r="D1669" t="s">
        <v>161</v>
      </c>
      <c r="E1669" t="s">
        <v>61</v>
      </c>
      <c r="F1669" t="str">
        <f t="shared" si="79"/>
        <v>Victoria</v>
      </c>
      <c r="G1669" t="s">
        <v>26</v>
      </c>
      <c r="H1669">
        <v>3179</v>
      </c>
      <c r="I1669" t="s">
        <v>11</v>
      </c>
      <c r="J1669" t="s">
        <v>125</v>
      </c>
      <c r="K1669" t="s">
        <v>157</v>
      </c>
      <c r="L1669" t="s">
        <v>147</v>
      </c>
      <c r="M1669" s="5">
        <v>552</v>
      </c>
    </row>
    <row r="1670" spans="1:13" x14ac:dyDescent="0.15">
      <c r="A1670" s="2">
        <v>45643</v>
      </c>
      <c r="B1670" s="3">
        <f t="shared" si="80"/>
        <v>2025</v>
      </c>
      <c r="C1670" t="str">
        <f t="shared" si="78"/>
        <v>2024-2025</v>
      </c>
      <c r="D1670" t="s">
        <v>160</v>
      </c>
      <c r="E1670" t="s">
        <v>59</v>
      </c>
      <c r="F1670" t="str">
        <f t="shared" si="79"/>
        <v>South Australia</v>
      </c>
      <c r="G1670" t="s">
        <v>17</v>
      </c>
      <c r="H1670">
        <v>5011</v>
      </c>
      <c r="I1670" t="s">
        <v>11</v>
      </c>
      <c r="J1670" t="s">
        <v>132</v>
      </c>
      <c r="K1670" t="s">
        <v>157</v>
      </c>
      <c r="L1670" t="s">
        <v>147</v>
      </c>
      <c r="M1670" s="5">
        <v>693</v>
      </c>
    </row>
    <row r="1671" spans="1:13" x14ac:dyDescent="0.15">
      <c r="A1671" s="2">
        <v>45487</v>
      </c>
      <c r="B1671" s="3">
        <f t="shared" si="80"/>
        <v>2025</v>
      </c>
      <c r="C1671" t="str">
        <f t="shared" si="78"/>
        <v>2024-2025</v>
      </c>
      <c r="D1671" t="s">
        <v>161</v>
      </c>
      <c r="E1671" t="s">
        <v>16</v>
      </c>
      <c r="F1671" t="str">
        <f t="shared" si="79"/>
        <v>South Australia</v>
      </c>
      <c r="G1671" t="s">
        <v>17</v>
      </c>
      <c r="H1671">
        <v>5168</v>
      </c>
      <c r="I1671" t="s">
        <v>11</v>
      </c>
      <c r="J1671" t="s">
        <v>132</v>
      </c>
      <c r="K1671" t="s">
        <v>156</v>
      </c>
      <c r="L1671" t="s">
        <v>146</v>
      </c>
      <c r="M1671" s="5">
        <v>189</v>
      </c>
    </row>
    <row r="1672" spans="1:13" x14ac:dyDescent="0.15">
      <c r="A1672" s="2">
        <v>45938</v>
      </c>
      <c r="B1672" s="3">
        <f t="shared" si="80"/>
        <v>2026</v>
      </c>
      <c r="C1672" t="str">
        <f t="shared" si="78"/>
        <v>2025-2026</v>
      </c>
      <c r="D1672" t="s">
        <v>160</v>
      </c>
      <c r="E1672" t="s">
        <v>33</v>
      </c>
      <c r="F1672" t="str">
        <f t="shared" si="79"/>
        <v>Northern Territory</v>
      </c>
      <c r="G1672" t="s">
        <v>15</v>
      </c>
      <c r="H1672">
        <v>870</v>
      </c>
      <c r="I1672" t="s">
        <v>11</v>
      </c>
      <c r="J1672" t="s">
        <v>138</v>
      </c>
      <c r="K1672" t="s">
        <v>153</v>
      </c>
      <c r="L1672" t="s">
        <v>143</v>
      </c>
      <c r="M1672" s="5">
        <v>281</v>
      </c>
    </row>
    <row r="1673" spans="1:13" x14ac:dyDescent="0.15">
      <c r="A1673" s="2">
        <v>45838</v>
      </c>
      <c r="B1673" s="3">
        <f t="shared" si="80"/>
        <v>2025</v>
      </c>
      <c r="C1673" t="str">
        <f t="shared" si="78"/>
        <v>2024-2025</v>
      </c>
      <c r="D1673" t="s">
        <v>160</v>
      </c>
      <c r="E1673" t="s">
        <v>78</v>
      </c>
      <c r="F1673" t="str">
        <f t="shared" si="79"/>
        <v>New South Wales</v>
      </c>
      <c r="G1673" t="s">
        <v>10</v>
      </c>
      <c r="H1673">
        <v>2480</v>
      </c>
      <c r="I1673" t="s">
        <v>11</v>
      </c>
      <c r="J1673" t="s">
        <v>120</v>
      </c>
      <c r="K1673" t="s">
        <v>153</v>
      </c>
      <c r="L1673" t="s">
        <v>143</v>
      </c>
      <c r="M1673" s="5">
        <v>31</v>
      </c>
    </row>
    <row r="1674" spans="1:13" x14ac:dyDescent="0.15">
      <c r="A1674" s="2">
        <v>45987</v>
      </c>
      <c r="B1674" s="3">
        <f t="shared" si="80"/>
        <v>2026</v>
      </c>
      <c r="C1674" t="str">
        <f t="shared" si="78"/>
        <v>2025-2026</v>
      </c>
      <c r="D1674" t="s">
        <v>160</v>
      </c>
      <c r="E1674" t="s">
        <v>9</v>
      </c>
      <c r="F1674" t="str">
        <f t="shared" si="79"/>
        <v>New South Wales</v>
      </c>
      <c r="G1674" t="s">
        <v>10</v>
      </c>
      <c r="H1674">
        <v>2067</v>
      </c>
      <c r="I1674" t="s">
        <v>11</v>
      </c>
      <c r="J1674" t="s">
        <v>124</v>
      </c>
      <c r="K1674" t="s">
        <v>151</v>
      </c>
      <c r="L1674" t="s">
        <v>141</v>
      </c>
      <c r="M1674" s="5">
        <v>88</v>
      </c>
    </row>
    <row r="1675" spans="1:13" x14ac:dyDescent="0.15">
      <c r="A1675" s="2">
        <v>45443</v>
      </c>
      <c r="B1675" s="3">
        <f t="shared" si="80"/>
        <v>2024</v>
      </c>
      <c r="C1675" t="str">
        <f t="shared" si="78"/>
        <v>2023-2024</v>
      </c>
      <c r="D1675" t="s">
        <v>160</v>
      </c>
      <c r="E1675" t="s">
        <v>48</v>
      </c>
      <c r="F1675" t="str">
        <f t="shared" si="79"/>
        <v>Western Australia</v>
      </c>
      <c r="G1675" t="s">
        <v>28</v>
      </c>
      <c r="H1675">
        <v>6450</v>
      </c>
      <c r="I1675" t="s">
        <v>11</v>
      </c>
      <c r="J1675" t="s">
        <v>139</v>
      </c>
      <c r="K1675" t="s">
        <v>159</v>
      </c>
      <c r="L1675" t="s">
        <v>149</v>
      </c>
      <c r="M1675" s="5">
        <v>244</v>
      </c>
    </row>
    <row r="1676" spans="1:13" x14ac:dyDescent="0.15">
      <c r="A1676" s="2">
        <v>45702</v>
      </c>
      <c r="B1676" s="3">
        <f t="shared" si="80"/>
        <v>2025</v>
      </c>
      <c r="C1676" t="str">
        <f t="shared" si="78"/>
        <v>2024-2025</v>
      </c>
      <c r="D1676" t="s">
        <v>160</v>
      </c>
      <c r="E1676" t="s">
        <v>46</v>
      </c>
      <c r="F1676" t="str">
        <f t="shared" si="79"/>
        <v>South Australia</v>
      </c>
      <c r="G1676" t="s">
        <v>17</v>
      </c>
      <c r="H1676">
        <v>5043</v>
      </c>
      <c r="I1676" t="s">
        <v>11</v>
      </c>
      <c r="J1676" t="s">
        <v>132</v>
      </c>
      <c r="K1676" t="s">
        <v>157</v>
      </c>
      <c r="L1676" t="s">
        <v>147</v>
      </c>
      <c r="M1676" s="5">
        <v>108</v>
      </c>
    </row>
    <row r="1677" spans="1:13" x14ac:dyDescent="0.15">
      <c r="A1677" s="2">
        <v>45392</v>
      </c>
      <c r="B1677" s="3">
        <f t="shared" si="80"/>
        <v>2024</v>
      </c>
      <c r="C1677" t="str">
        <f t="shared" si="78"/>
        <v>2023-2024</v>
      </c>
      <c r="D1677" t="s">
        <v>160</v>
      </c>
      <c r="E1677" t="s">
        <v>63</v>
      </c>
      <c r="F1677" t="str">
        <f t="shared" si="79"/>
        <v>Queensland</v>
      </c>
      <c r="G1677" t="s">
        <v>19</v>
      </c>
      <c r="H1677">
        <v>4068</v>
      </c>
      <c r="I1677" t="s">
        <v>11</v>
      </c>
      <c r="J1677" t="s">
        <v>129</v>
      </c>
      <c r="K1677" t="s">
        <v>156</v>
      </c>
      <c r="L1677" t="s">
        <v>146</v>
      </c>
      <c r="M1677" s="5">
        <v>134</v>
      </c>
    </row>
    <row r="1678" spans="1:13" x14ac:dyDescent="0.15">
      <c r="A1678" s="2">
        <v>46005</v>
      </c>
      <c r="B1678" s="3">
        <f t="shared" si="80"/>
        <v>2026</v>
      </c>
      <c r="C1678" t="str">
        <f t="shared" si="78"/>
        <v>2025-2026</v>
      </c>
      <c r="D1678" t="s">
        <v>161</v>
      </c>
      <c r="E1678" t="s">
        <v>98</v>
      </c>
      <c r="F1678" t="str">
        <f t="shared" si="79"/>
        <v>South Australia</v>
      </c>
      <c r="G1678" t="s">
        <v>17</v>
      </c>
      <c r="H1678">
        <v>5290</v>
      </c>
      <c r="I1678" t="s">
        <v>11</v>
      </c>
      <c r="J1678" t="s">
        <v>137</v>
      </c>
      <c r="K1678" t="s">
        <v>153</v>
      </c>
      <c r="L1678" t="s">
        <v>143</v>
      </c>
      <c r="M1678" s="5">
        <v>596</v>
      </c>
    </row>
    <row r="1679" spans="1:13" x14ac:dyDescent="0.15">
      <c r="A1679" s="2">
        <v>45441</v>
      </c>
      <c r="B1679" s="3">
        <f t="shared" si="80"/>
        <v>2024</v>
      </c>
      <c r="C1679" t="str">
        <f t="shared" si="78"/>
        <v>2023-2024</v>
      </c>
      <c r="D1679" t="s">
        <v>161</v>
      </c>
      <c r="E1679" t="s">
        <v>89</v>
      </c>
      <c r="F1679" t="str">
        <f t="shared" si="79"/>
        <v>Queensland</v>
      </c>
      <c r="G1679" t="s">
        <v>19</v>
      </c>
      <c r="H1679">
        <v>4700</v>
      </c>
      <c r="I1679" t="s">
        <v>11</v>
      </c>
      <c r="J1679" t="s">
        <v>136</v>
      </c>
      <c r="K1679" t="s">
        <v>152</v>
      </c>
      <c r="L1679" t="s">
        <v>142</v>
      </c>
      <c r="M1679" s="5">
        <v>783</v>
      </c>
    </row>
    <row r="1680" spans="1:13" x14ac:dyDescent="0.15">
      <c r="A1680" s="2">
        <v>45543</v>
      </c>
      <c r="B1680" s="3">
        <f t="shared" si="80"/>
        <v>2025</v>
      </c>
      <c r="C1680" t="str">
        <f t="shared" si="78"/>
        <v>2024-2025</v>
      </c>
      <c r="D1680" t="s">
        <v>161</v>
      </c>
      <c r="E1680" t="s">
        <v>98</v>
      </c>
      <c r="F1680" t="str">
        <f t="shared" si="79"/>
        <v>South Australia</v>
      </c>
      <c r="G1680" t="s">
        <v>17</v>
      </c>
      <c r="H1680">
        <v>5290</v>
      </c>
      <c r="I1680" t="s">
        <v>11</v>
      </c>
      <c r="J1680" t="s">
        <v>137</v>
      </c>
      <c r="K1680" t="s">
        <v>154</v>
      </c>
      <c r="L1680" t="s">
        <v>144</v>
      </c>
      <c r="M1680" s="5">
        <v>163</v>
      </c>
    </row>
    <row r="1681" spans="1:13" x14ac:dyDescent="0.15">
      <c r="A1681" s="2">
        <v>45426</v>
      </c>
      <c r="B1681" s="3">
        <f t="shared" si="80"/>
        <v>2024</v>
      </c>
      <c r="C1681" t="str">
        <f t="shared" si="78"/>
        <v>2023-2024</v>
      </c>
      <c r="D1681" t="s">
        <v>161</v>
      </c>
      <c r="E1681" t="s">
        <v>12</v>
      </c>
      <c r="F1681" t="str">
        <f t="shared" si="79"/>
        <v>New South Wales</v>
      </c>
      <c r="G1681" t="s">
        <v>10</v>
      </c>
      <c r="H1681">
        <v>2795</v>
      </c>
      <c r="I1681" t="s">
        <v>11</v>
      </c>
      <c r="J1681" t="s">
        <v>130</v>
      </c>
      <c r="K1681" t="s">
        <v>150</v>
      </c>
      <c r="L1681" t="s">
        <v>140</v>
      </c>
      <c r="M1681" s="5">
        <v>356</v>
      </c>
    </row>
    <row r="1682" spans="1:13" x14ac:dyDescent="0.15">
      <c r="A1682" s="2">
        <v>45854</v>
      </c>
      <c r="B1682" s="3">
        <f t="shared" si="80"/>
        <v>2026</v>
      </c>
      <c r="C1682" t="str">
        <f t="shared" si="78"/>
        <v>2025-2026</v>
      </c>
      <c r="D1682" t="s">
        <v>161</v>
      </c>
      <c r="E1682" t="s">
        <v>84</v>
      </c>
      <c r="F1682" t="str">
        <f t="shared" si="79"/>
        <v>Western Australia</v>
      </c>
      <c r="G1682" t="s">
        <v>28</v>
      </c>
      <c r="H1682">
        <v>6280</v>
      </c>
      <c r="I1682" t="s">
        <v>11</v>
      </c>
      <c r="J1682" t="s">
        <v>133</v>
      </c>
      <c r="K1682" t="s">
        <v>153</v>
      </c>
      <c r="L1682" t="s">
        <v>143</v>
      </c>
      <c r="M1682" s="5">
        <v>470</v>
      </c>
    </row>
    <row r="1683" spans="1:13" x14ac:dyDescent="0.15">
      <c r="A1683" s="2">
        <v>45731</v>
      </c>
      <c r="B1683" s="3">
        <f t="shared" si="80"/>
        <v>2025</v>
      </c>
      <c r="C1683" t="str">
        <f t="shared" si="78"/>
        <v>2024-2025</v>
      </c>
      <c r="D1683" t="s">
        <v>160</v>
      </c>
      <c r="E1683" t="s">
        <v>39</v>
      </c>
      <c r="F1683" t="str">
        <f t="shared" si="79"/>
        <v>New South Wales</v>
      </c>
      <c r="G1683" t="s">
        <v>10</v>
      </c>
      <c r="H1683">
        <v>2541</v>
      </c>
      <c r="I1683" t="s">
        <v>11</v>
      </c>
      <c r="J1683" t="s">
        <v>121</v>
      </c>
      <c r="K1683" t="s">
        <v>155</v>
      </c>
      <c r="L1683" t="s">
        <v>145</v>
      </c>
      <c r="M1683" s="5">
        <v>610</v>
      </c>
    </row>
    <row r="1684" spans="1:13" x14ac:dyDescent="0.15">
      <c r="A1684" s="2">
        <v>45417</v>
      </c>
      <c r="B1684" s="3">
        <f t="shared" si="80"/>
        <v>2024</v>
      </c>
      <c r="C1684" t="str">
        <f t="shared" si="78"/>
        <v>2023-2024</v>
      </c>
      <c r="D1684" t="s">
        <v>161</v>
      </c>
      <c r="E1684" t="s">
        <v>24</v>
      </c>
      <c r="F1684" t="str">
        <f t="shared" si="79"/>
        <v>Queensland</v>
      </c>
      <c r="G1684" t="s">
        <v>19</v>
      </c>
      <c r="H1684">
        <v>4053</v>
      </c>
      <c r="I1684" t="s">
        <v>11</v>
      </c>
      <c r="J1684" t="s">
        <v>129</v>
      </c>
      <c r="K1684" t="s">
        <v>157</v>
      </c>
      <c r="L1684" t="s">
        <v>147</v>
      </c>
      <c r="M1684" s="5">
        <v>92</v>
      </c>
    </row>
    <row r="1685" spans="1:13" x14ac:dyDescent="0.15">
      <c r="A1685" s="2">
        <v>46021</v>
      </c>
      <c r="B1685" s="3">
        <f t="shared" si="80"/>
        <v>2026</v>
      </c>
      <c r="C1685" t="str">
        <f t="shared" si="78"/>
        <v>2025-2026</v>
      </c>
      <c r="D1685" t="s">
        <v>161</v>
      </c>
      <c r="E1685" t="s">
        <v>91</v>
      </c>
      <c r="F1685" t="str">
        <f t="shared" si="79"/>
        <v>Western Australia</v>
      </c>
      <c r="G1685" t="s">
        <v>28</v>
      </c>
      <c r="H1685">
        <v>6109</v>
      </c>
      <c r="I1685" t="s">
        <v>11</v>
      </c>
      <c r="J1685" t="s">
        <v>133</v>
      </c>
      <c r="K1685" t="s">
        <v>151</v>
      </c>
      <c r="L1685" t="s">
        <v>141</v>
      </c>
      <c r="M1685" s="5">
        <v>358</v>
      </c>
    </row>
    <row r="1686" spans="1:13" x14ac:dyDescent="0.15">
      <c r="A1686" s="2">
        <v>45317</v>
      </c>
      <c r="B1686" s="3">
        <f t="shared" si="80"/>
        <v>2024</v>
      </c>
      <c r="C1686" t="str">
        <f t="shared" si="78"/>
        <v>2023-2024</v>
      </c>
      <c r="D1686" t="s">
        <v>160</v>
      </c>
      <c r="E1686" t="s">
        <v>106</v>
      </c>
      <c r="F1686" t="str">
        <f t="shared" si="79"/>
        <v>Queensland</v>
      </c>
      <c r="G1686" t="s">
        <v>19</v>
      </c>
      <c r="H1686">
        <v>4558</v>
      </c>
      <c r="I1686" t="s">
        <v>11</v>
      </c>
      <c r="J1686" t="s">
        <v>134</v>
      </c>
      <c r="K1686" t="s">
        <v>151</v>
      </c>
      <c r="L1686" t="s">
        <v>141</v>
      </c>
      <c r="M1686" s="5">
        <v>520</v>
      </c>
    </row>
    <row r="1687" spans="1:13" x14ac:dyDescent="0.15">
      <c r="A1687" s="2">
        <v>45787</v>
      </c>
      <c r="B1687" s="3">
        <f t="shared" si="80"/>
        <v>2025</v>
      </c>
      <c r="C1687" t="str">
        <f t="shared" si="78"/>
        <v>2024-2025</v>
      </c>
      <c r="D1687" t="s">
        <v>160</v>
      </c>
      <c r="E1687" t="s">
        <v>89</v>
      </c>
      <c r="F1687" t="str">
        <f t="shared" si="79"/>
        <v>Queensland</v>
      </c>
      <c r="G1687" t="s">
        <v>19</v>
      </c>
      <c r="H1687">
        <v>4700</v>
      </c>
      <c r="I1687" t="s">
        <v>11</v>
      </c>
      <c r="J1687" t="s">
        <v>136</v>
      </c>
      <c r="K1687" t="s">
        <v>154</v>
      </c>
      <c r="L1687" t="s">
        <v>144</v>
      </c>
      <c r="M1687" s="5">
        <v>229</v>
      </c>
    </row>
    <row r="1688" spans="1:13" x14ac:dyDescent="0.15">
      <c r="A1688" s="2">
        <v>45354</v>
      </c>
      <c r="B1688" s="3">
        <f t="shared" si="80"/>
        <v>2024</v>
      </c>
      <c r="C1688" t="str">
        <f t="shared" si="78"/>
        <v>2023-2024</v>
      </c>
      <c r="D1688" t="s">
        <v>160</v>
      </c>
      <c r="E1688" t="s">
        <v>92</v>
      </c>
      <c r="F1688" t="str">
        <f t="shared" si="79"/>
        <v>New South Wales</v>
      </c>
      <c r="G1688" t="s">
        <v>10</v>
      </c>
      <c r="H1688">
        <v>2015</v>
      </c>
      <c r="I1688" t="s">
        <v>11</v>
      </c>
      <c r="J1688" t="s">
        <v>124</v>
      </c>
      <c r="K1688" t="s">
        <v>150</v>
      </c>
      <c r="L1688" t="s">
        <v>140</v>
      </c>
      <c r="M1688" s="5">
        <v>607</v>
      </c>
    </row>
    <row r="1689" spans="1:13" x14ac:dyDescent="0.15">
      <c r="A1689" s="2">
        <v>45814</v>
      </c>
      <c r="B1689" s="3">
        <f t="shared" si="80"/>
        <v>2025</v>
      </c>
      <c r="C1689" t="str">
        <f t="shared" si="78"/>
        <v>2024-2025</v>
      </c>
      <c r="D1689" t="s">
        <v>161</v>
      </c>
      <c r="E1689" t="s">
        <v>42</v>
      </c>
      <c r="F1689" t="str">
        <f t="shared" si="79"/>
        <v>Tasmania</v>
      </c>
      <c r="G1689" t="s">
        <v>43</v>
      </c>
      <c r="H1689">
        <v>7018</v>
      </c>
      <c r="I1689" t="s">
        <v>11</v>
      </c>
      <c r="J1689" t="s">
        <v>128</v>
      </c>
      <c r="K1689" t="s">
        <v>153</v>
      </c>
      <c r="L1689" t="s">
        <v>143</v>
      </c>
      <c r="M1689" s="5">
        <v>238</v>
      </c>
    </row>
    <row r="1690" spans="1:13" x14ac:dyDescent="0.15">
      <c r="A1690" s="2">
        <v>45551</v>
      </c>
      <c r="B1690" s="3">
        <f t="shared" si="80"/>
        <v>2025</v>
      </c>
      <c r="C1690" t="str">
        <f t="shared" si="78"/>
        <v>2024-2025</v>
      </c>
      <c r="D1690" t="s">
        <v>160</v>
      </c>
      <c r="E1690" t="s">
        <v>59</v>
      </c>
      <c r="F1690" t="str">
        <f t="shared" si="79"/>
        <v>South Australia</v>
      </c>
      <c r="G1690" t="s">
        <v>17</v>
      </c>
      <c r="H1690">
        <v>5011</v>
      </c>
      <c r="I1690" t="s">
        <v>11</v>
      </c>
      <c r="J1690" t="s">
        <v>132</v>
      </c>
      <c r="K1690" t="s">
        <v>153</v>
      </c>
      <c r="L1690" t="s">
        <v>143</v>
      </c>
      <c r="M1690" s="5">
        <v>786</v>
      </c>
    </row>
    <row r="1691" spans="1:13" x14ac:dyDescent="0.15">
      <c r="A1691" s="2">
        <v>45652</v>
      </c>
      <c r="B1691" s="3">
        <f t="shared" si="80"/>
        <v>2025</v>
      </c>
      <c r="C1691" t="str">
        <f t="shared" si="78"/>
        <v>2024-2025</v>
      </c>
      <c r="D1691" t="s">
        <v>161</v>
      </c>
      <c r="E1691" t="s">
        <v>65</v>
      </c>
      <c r="F1691" t="str">
        <f t="shared" si="79"/>
        <v>Victoria</v>
      </c>
      <c r="G1691" t="s">
        <v>26</v>
      </c>
      <c r="H1691">
        <v>3931</v>
      </c>
      <c r="I1691" t="s">
        <v>11</v>
      </c>
      <c r="J1691" t="s">
        <v>135</v>
      </c>
      <c r="K1691" t="s">
        <v>157</v>
      </c>
      <c r="L1691" t="s">
        <v>147</v>
      </c>
      <c r="M1691" s="5">
        <v>30</v>
      </c>
    </row>
    <row r="1692" spans="1:13" x14ac:dyDescent="0.15">
      <c r="A1692" s="2">
        <v>45670</v>
      </c>
      <c r="B1692" s="3">
        <f t="shared" si="80"/>
        <v>2025</v>
      </c>
      <c r="C1692" t="str">
        <f t="shared" si="78"/>
        <v>2024-2025</v>
      </c>
      <c r="D1692" t="s">
        <v>160</v>
      </c>
      <c r="E1692" t="s">
        <v>36</v>
      </c>
      <c r="F1692" t="str">
        <f t="shared" si="79"/>
        <v>New South Wales</v>
      </c>
      <c r="G1692" t="s">
        <v>10</v>
      </c>
      <c r="H1692">
        <v>2539</v>
      </c>
      <c r="I1692" t="s">
        <v>11</v>
      </c>
      <c r="J1692" t="s">
        <v>121</v>
      </c>
      <c r="K1692" t="s">
        <v>153</v>
      </c>
      <c r="L1692" t="s">
        <v>143</v>
      </c>
      <c r="M1692" s="5">
        <v>147</v>
      </c>
    </row>
    <row r="1693" spans="1:13" x14ac:dyDescent="0.15">
      <c r="A1693" s="2">
        <v>45381</v>
      </c>
      <c r="B1693" s="3">
        <f t="shared" si="80"/>
        <v>2024</v>
      </c>
      <c r="C1693" t="str">
        <f t="shared" si="78"/>
        <v>2023-2024</v>
      </c>
      <c r="D1693" t="s">
        <v>160</v>
      </c>
      <c r="E1693" t="s">
        <v>87</v>
      </c>
      <c r="F1693" t="str">
        <f t="shared" si="79"/>
        <v>New South Wales</v>
      </c>
      <c r="G1693" t="s">
        <v>10</v>
      </c>
      <c r="H1693">
        <v>2158</v>
      </c>
      <c r="I1693" t="s">
        <v>11</v>
      </c>
      <c r="J1693" t="s">
        <v>123</v>
      </c>
      <c r="K1693" t="s">
        <v>157</v>
      </c>
      <c r="L1693" t="s">
        <v>147</v>
      </c>
      <c r="M1693" s="5">
        <v>670</v>
      </c>
    </row>
    <row r="1694" spans="1:13" x14ac:dyDescent="0.15">
      <c r="A1694" s="2">
        <v>45994</v>
      </c>
      <c r="B1694" s="3">
        <f t="shared" si="80"/>
        <v>2026</v>
      </c>
      <c r="C1694" t="str">
        <f t="shared" si="78"/>
        <v>2025-2026</v>
      </c>
      <c r="D1694" t="s">
        <v>161</v>
      </c>
      <c r="E1694" t="s">
        <v>31</v>
      </c>
      <c r="F1694" t="str">
        <f t="shared" si="79"/>
        <v>South Australia</v>
      </c>
      <c r="G1694" t="s">
        <v>17</v>
      </c>
      <c r="H1694">
        <v>5082</v>
      </c>
      <c r="I1694" t="s">
        <v>11</v>
      </c>
      <c r="J1694" t="s">
        <v>132</v>
      </c>
      <c r="K1694" t="s">
        <v>151</v>
      </c>
      <c r="L1694" t="s">
        <v>141</v>
      </c>
      <c r="M1694" s="5">
        <v>196</v>
      </c>
    </row>
    <row r="1695" spans="1:13" x14ac:dyDescent="0.15">
      <c r="A1695" s="2">
        <v>45318</v>
      </c>
      <c r="B1695" s="3">
        <f t="shared" si="80"/>
        <v>2024</v>
      </c>
      <c r="C1695" t="str">
        <f t="shared" si="78"/>
        <v>2023-2024</v>
      </c>
      <c r="D1695" t="s">
        <v>160</v>
      </c>
      <c r="E1695" t="s">
        <v>104</v>
      </c>
      <c r="F1695" t="str">
        <f t="shared" si="79"/>
        <v>Victoria</v>
      </c>
      <c r="G1695" t="s">
        <v>26</v>
      </c>
      <c r="H1695">
        <v>3175</v>
      </c>
      <c r="I1695" t="s">
        <v>11</v>
      </c>
      <c r="J1695" t="s">
        <v>125</v>
      </c>
      <c r="K1695" t="s">
        <v>151</v>
      </c>
      <c r="L1695" t="s">
        <v>141</v>
      </c>
      <c r="M1695" s="5">
        <v>27</v>
      </c>
    </row>
    <row r="1696" spans="1:13" x14ac:dyDescent="0.15">
      <c r="A1696" s="2">
        <v>45774</v>
      </c>
      <c r="B1696" s="3">
        <f t="shared" si="80"/>
        <v>2025</v>
      </c>
      <c r="C1696" t="str">
        <f t="shared" si="78"/>
        <v>2024-2025</v>
      </c>
      <c r="D1696" t="s">
        <v>161</v>
      </c>
      <c r="E1696" t="s">
        <v>109</v>
      </c>
      <c r="F1696" t="str">
        <f t="shared" si="79"/>
        <v>Western Australia</v>
      </c>
      <c r="G1696" t="s">
        <v>28</v>
      </c>
      <c r="H1696">
        <v>6052</v>
      </c>
      <c r="I1696" t="s">
        <v>11</v>
      </c>
      <c r="J1696" t="s">
        <v>119</v>
      </c>
      <c r="K1696" t="s">
        <v>157</v>
      </c>
      <c r="L1696" t="s">
        <v>147</v>
      </c>
      <c r="M1696" s="5">
        <v>87</v>
      </c>
    </row>
    <row r="1697" spans="1:13" x14ac:dyDescent="0.15">
      <c r="A1697" s="2">
        <v>45756</v>
      </c>
      <c r="B1697" s="3">
        <f t="shared" si="80"/>
        <v>2025</v>
      </c>
      <c r="C1697" t="str">
        <f t="shared" si="78"/>
        <v>2024-2025</v>
      </c>
      <c r="D1697" t="s">
        <v>161</v>
      </c>
      <c r="E1697" t="s">
        <v>61</v>
      </c>
      <c r="F1697" t="str">
        <f t="shared" si="79"/>
        <v>Victoria</v>
      </c>
      <c r="G1697" t="s">
        <v>26</v>
      </c>
      <c r="H1697">
        <v>3179</v>
      </c>
      <c r="I1697" t="s">
        <v>11</v>
      </c>
      <c r="J1697" t="s">
        <v>125</v>
      </c>
      <c r="K1697" t="s">
        <v>155</v>
      </c>
      <c r="L1697" t="s">
        <v>145</v>
      </c>
      <c r="M1697" s="5">
        <v>537</v>
      </c>
    </row>
    <row r="1698" spans="1:13" x14ac:dyDescent="0.15">
      <c r="A1698" s="2">
        <v>45667</v>
      </c>
      <c r="B1698" s="3">
        <f t="shared" si="80"/>
        <v>2025</v>
      </c>
      <c r="C1698" t="str">
        <f t="shared" si="78"/>
        <v>2024-2025</v>
      </c>
      <c r="D1698" t="s">
        <v>161</v>
      </c>
      <c r="E1698" t="s">
        <v>111</v>
      </c>
      <c r="F1698" t="str">
        <f t="shared" si="79"/>
        <v>New South Wales</v>
      </c>
      <c r="G1698" t="s">
        <v>10</v>
      </c>
      <c r="H1698">
        <v>2154</v>
      </c>
      <c r="I1698" t="s">
        <v>11</v>
      </c>
      <c r="J1698" t="s">
        <v>123</v>
      </c>
      <c r="K1698" t="s">
        <v>151</v>
      </c>
      <c r="L1698" t="s">
        <v>141</v>
      </c>
      <c r="M1698" s="5">
        <v>613</v>
      </c>
    </row>
    <row r="1699" spans="1:13" x14ac:dyDescent="0.15">
      <c r="A1699" s="2">
        <v>45843</v>
      </c>
      <c r="B1699" s="3">
        <f t="shared" si="80"/>
        <v>2026</v>
      </c>
      <c r="C1699" t="str">
        <f t="shared" si="78"/>
        <v>2025-2026</v>
      </c>
      <c r="D1699" t="s">
        <v>160</v>
      </c>
      <c r="E1699" t="s">
        <v>9</v>
      </c>
      <c r="F1699" t="str">
        <f t="shared" si="79"/>
        <v>New South Wales</v>
      </c>
      <c r="G1699" t="s">
        <v>10</v>
      </c>
      <c r="H1699">
        <v>2067</v>
      </c>
      <c r="I1699" t="s">
        <v>11</v>
      </c>
      <c r="J1699" t="s">
        <v>124</v>
      </c>
      <c r="K1699" t="s">
        <v>152</v>
      </c>
      <c r="L1699" t="s">
        <v>142</v>
      </c>
      <c r="M1699" s="5">
        <v>306</v>
      </c>
    </row>
    <row r="1700" spans="1:13" x14ac:dyDescent="0.15">
      <c r="A1700" s="2">
        <v>46021</v>
      </c>
      <c r="B1700" s="3">
        <f t="shared" si="80"/>
        <v>2026</v>
      </c>
      <c r="C1700" t="str">
        <f t="shared" si="78"/>
        <v>2025-2026</v>
      </c>
      <c r="D1700" t="s">
        <v>160</v>
      </c>
      <c r="E1700" t="s">
        <v>9</v>
      </c>
      <c r="F1700" t="str">
        <f t="shared" si="79"/>
        <v>New South Wales</v>
      </c>
      <c r="G1700" t="s">
        <v>10</v>
      </c>
      <c r="H1700">
        <v>2067</v>
      </c>
      <c r="I1700" t="s">
        <v>11</v>
      </c>
      <c r="J1700" t="s">
        <v>124</v>
      </c>
      <c r="K1700" t="s">
        <v>153</v>
      </c>
      <c r="L1700" t="s">
        <v>143</v>
      </c>
      <c r="M1700" s="5">
        <v>375</v>
      </c>
    </row>
    <row r="1701" spans="1:13" x14ac:dyDescent="0.15">
      <c r="A1701" s="2">
        <v>45963</v>
      </c>
      <c r="B1701" s="3">
        <f t="shared" si="80"/>
        <v>2026</v>
      </c>
      <c r="C1701" t="str">
        <f t="shared" si="78"/>
        <v>2025-2026</v>
      </c>
      <c r="D1701" t="s">
        <v>160</v>
      </c>
      <c r="E1701" t="s">
        <v>94</v>
      </c>
      <c r="F1701" t="str">
        <f t="shared" si="79"/>
        <v>Queensland</v>
      </c>
      <c r="G1701" t="s">
        <v>19</v>
      </c>
      <c r="H1701">
        <v>4551</v>
      </c>
      <c r="I1701" t="s">
        <v>11</v>
      </c>
      <c r="J1701" t="s">
        <v>134</v>
      </c>
      <c r="K1701" t="s">
        <v>153</v>
      </c>
      <c r="L1701" t="s">
        <v>143</v>
      </c>
      <c r="M1701" s="5">
        <v>536</v>
      </c>
    </row>
    <row r="1702" spans="1:13" x14ac:dyDescent="0.15">
      <c r="A1702" s="2">
        <v>45507</v>
      </c>
      <c r="B1702" s="3">
        <f t="shared" si="80"/>
        <v>2025</v>
      </c>
      <c r="C1702" t="str">
        <f t="shared" si="78"/>
        <v>2024-2025</v>
      </c>
      <c r="D1702" t="s">
        <v>160</v>
      </c>
      <c r="E1702" t="s">
        <v>87</v>
      </c>
      <c r="F1702" t="str">
        <f t="shared" si="79"/>
        <v>New South Wales</v>
      </c>
      <c r="G1702" t="s">
        <v>10</v>
      </c>
      <c r="H1702">
        <v>2158</v>
      </c>
      <c r="I1702" t="s">
        <v>11</v>
      </c>
      <c r="J1702" t="s">
        <v>123</v>
      </c>
      <c r="K1702" t="s">
        <v>151</v>
      </c>
      <c r="L1702" t="s">
        <v>141</v>
      </c>
      <c r="M1702" s="5">
        <v>251</v>
      </c>
    </row>
    <row r="1703" spans="1:13" x14ac:dyDescent="0.15">
      <c r="A1703" s="2">
        <v>45806</v>
      </c>
      <c r="B1703" s="3">
        <f t="shared" si="80"/>
        <v>2025</v>
      </c>
      <c r="C1703" t="str">
        <f t="shared" si="78"/>
        <v>2024-2025</v>
      </c>
      <c r="D1703" t="s">
        <v>160</v>
      </c>
      <c r="E1703" t="s">
        <v>73</v>
      </c>
      <c r="F1703" t="str">
        <f t="shared" si="79"/>
        <v>Queensland</v>
      </c>
      <c r="G1703" t="s">
        <v>19</v>
      </c>
      <c r="H1703">
        <v>4509</v>
      </c>
      <c r="I1703" t="s">
        <v>11</v>
      </c>
      <c r="J1703" t="s">
        <v>122</v>
      </c>
      <c r="K1703" t="s">
        <v>151</v>
      </c>
      <c r="L1703" t="s">
        <v>141</v>
      </c>
      <c r="M1703" s="5">
        <v>303</v>
      </c>
    </row>
    <row r="1704" spans="1:13" x14ac:dyDescent="0.15">
      <c r="A1704" s="2">
        <v>45435</v>
      </c>
      <c r="B1704" s="3">
        <f t="shared" si="80"/>
        <v>2024</v>
      </c>
      <c r="C1704" t="str">
        <f t="shared" si="78"/>
        <v>2023-2024</v>
      </c>
      <c r="D1704" t="s">
        <v>161</v>
      </c>
      <c r="E1704" t="s">
        <v>35</v>
      </c>
      <c r="F1704" t="str">
        <f t="shared" si="79"/>
        <v>Victoria</v>
      </c>
      <c r="G1704" t="s">
        <v>26</v>
      </c>
      <c r="H1704">
        <v>3280</v>
      </c>
      <c r="I1704" t="s">
        <v>11</v>
      </c>
      <c r="J1704" t="s">
        <v>127</v>
      </c>
      <c r="K1704" t="s">
        <v>159</v>
      </c>
      <c r="L1704" t="s">
        <v>149</v>
      </c>
      <c r="M1704" s="5">
        <v>775</v>
      </c>
    </row>
    <row r="1705" spans="1:13" x14ac:dyDescent="0.15">
      <c r="A1705" s="2">
        <v>45858</v>
      </c>
      <c r="B1705" s="3">
        <f t="shared" si="80"/>
        <v>2026</v>
      </c>
      <c r="C1705" t="str">
        <f t="shared" si="78"/>
        <v>2025-2026</v>
      </c>
      <c r="D1705" t="s">
        <v>161</v>
      </c>
      <c r="E1705" t="s">
        <v>16</v>
      </c>
      <c r="F1705" t="str">
        <f t="shared" si="79"/>
        <v>South Australia</v>
      </c>
      <c r="G1705" t="s">
        <v>17</v>
      </c>
      <c r="H1705">
        <v>5168</v>
      </c>
      <c r="I1705" t="s">
        <v>11</v>
      </c>
      <c r="J1705" t="s">
        <v>132</v>
      </c>
      <c r="K1705" t="s">
        <v>154</v>
      </c>
      <c r="L1705" t="s">
        <v>144</v>
      </c>
      <c r="M1705" s="5">
        <v>355</v>
      </c>
    </row>
    <row r="1706" spans="1:13" x14ac:dyDescent="0.15">
      <c r="A1706" s="2">
        <v>45409</v>
      </c>
      <c r="B1706" s="3">
        <f t="shared" si="80"/>
        <v>2024</v>
      </c>
      <c r="C1706" t="str">
        <f t="shared" si="78"/>
        <v>2023-2024</v>
      </c>
      <c r="D1706" t="s">
        <v>161</v>
      </c>
      <c r="E1706" t="s">
        <v>72</v>
      </c>
      <c r="F1706" t="str">
        <f t="shared" si="79"/>
        <v>Queensland</v>
      </c>
      <c r="G1706" t="s">
        <v>19</v>
      </c>
      <c r="H1706">
        <v>4870</v>
      </c>
      <c r="I1706" t="s">
        <v>11</v>
      </c>
      <c r="J1706" t="s">
        <v>131</v>
      </c>
      <c r="K1706" t="s">
        <v>154</v>
      </c>
      <c r="L1706" t="s">
        <v>144</v>
      </c>
      <c r="M1706" s="5">
        <v>385</v>
      </c>
    </row>
    <row r="1707" spans="1:13" x14ac:dyDescent="0.15">
      <c r="A1707" s="2">
        <v>45613</v>
      </c>
      <c r="B1707" s="3">
        <f t="shared" si="80"/>
        <v>2025</v>
      </c>
      <c r="C1707" t="str">
        <f t="shared" si="78"/>
        <v>2024-2025</v>
      </c>
      <c r="D1707" t="s">
        <v>161</v>
      </c>
      <c r="E1707" t="s">
        <v>71</v>
      </c>
      <c r="F1707" t="str">
        <f t="shared" si="79"/>
        <v>Victoria</v>
      </c>
      <c r="G1707" t="s">
        <v>26</v>
      </c>
      <c r="H1707">
        <v>3131</v>
      </c>
      <c r="I1707" t="s">
        <v>11</v>
      </c>
      <c r="J1707" t="s">
        <v>125</v>
      </c>
      <c r="K1707" t="s">
        <v>154</v>
      </c>
      <c r="L1707" t="s">
        <v>144</v>
      </c>
      <c r="M1707" s="5">
        <v>72</v>
      </c>
    </row>
    <row r="1708" spans="1:13" x14ac:dyDescent="0.15">
      <c r="A1708" s="2">
        <v>45498</v>
      </c>
      <c r="B1708" s="3">
        <f t="shared" si="80"/>
        <v>2025</v>
      </c>
      <c r="C1708" t="str">
        <f t="shared" si="78"/>
        <v>2024-2025</v>
      </c>
      <c r="D1708" t="s">
        <v>160</v>
      </c>
      <c r="E1708" t="s">
        <v>74</v>
      </c>
      <c r="F1708" t="str">
        <f t="shared" si="79"/>
        <v>Victoria</v>
      </c>
      <c r="G1708" t="s">
        <v>26</v>
      </c>
      <c r="H1708">
        <v>3500</v>
      </c>
      <c r="I1708" t="s">
        <v>11</v>
      </c>
      <c r="J1708" t="s">
        <v>127</v>
      </c>
      <c r="K1708" t="s">
        <v>157</v>
      </c>
      <c r="L1708" t="s">
        <v>147</v>
      </c>
      <c r="M1708" s="5">
        <v>356</v>
      </c>
    </row>
    <row r="1709" spans="1:13" x14ac:dyDescent="0.15">
      <c r="A1709" s="2">
        <v>45379</v>
      </c>
      <c r="B1709" s="3">
        <f t="shared" si="80"/>
        <v>2024</v>
      </c>
      <c r="C1709" t="str">
        <f t="shared" si="78"/>
        <v>2023-2024</v>
      </c>
      <c r="D1709" t="s">
        <v>161</v>
      </c>
      <c r="E1709" t="s">
        <v>74</v>
      </c>
      <c r="F1709" t="str">
        <f t="shared" si="79"/>
        <v>Victoria</v>
      </c>
      <c r="G1709" t="s">
        <v>26</v>
      </c>
      <c r="H1709">
        <v>3500</v>
      </c>
      <c r="I1709" t="s">
        <v>11</v>
      </c>
      <c r="J1709" t="s">
        <v>127</v>
      </c>
      <c r="K1709" t="s">
        <v>152</v>
      </c>
      <c r="L1709" t="s">
        <v>142</v>
      </c>
      <c r="M1709" s="5">
        <v>148</v>
      </c>
    </row>
    <row r="1710" spans="1:13" x14ac:dyDescent="0.15">
      <c r="A1710" s="2">
        <v>45812</v>
      </c>
      <c r="B1710" s="3">
        <f t="shared" si="80"/>
        <v>2025</v>
      </c>
      <c r="C1710" t="str">
        <f t="shared" si="78"/>
        <v>2024-2025</v>
      </c>
      <c r="D1710" t="s">
        <v>160</v>
      </c>
      <c r="E1710" t="s">
        <v>54</v>
      </c>
      <c r="F1710" t="str">
        <f t="shared" si="79"/>
        <v>New South Wales</v>
      </c>
      <c r="G1710" t="s">
        <v>10</v>
      </c>
      <c r="H1710">
        <v>2750</v>
      </c>
      <c r="I1710" t="s">
        <v>11</v>
      </c>
      <c r="J1710" t="s">
        <v>130</v>
      </c>
      <c r="K1710" t="s">
        <v>153</v>
      </c>
      <c r="L1710" t="s">
        <v>143</v>
      </c>
      <c r="M1710" s="5">
        <v>254</v>
      </c>
    </row>
    <row r="1711" spans="1:13" x14ac:dyDescent="0.15">
      <c r="A1711" s="2">
        <v>45610</v>
      </c>
      <c r="B1711" s="3">
        <f t="shared" si="80"/>
        <v>2025</v>
      </c>
      <c r="C1711" t="str">
        <f t="shared" si="78"/>
        <v>2024-2025</v>
      </c>
      <c r="D1711" t="s">
        <v>161</v>
      </c>
      <c r="E1711" t="s">
        <v>68</v>
      </c>
      <c r="F1711" t="str">
        <f t="shared" si="79"/>
        <v>Victoria</v>
      </c>
      <c r="G1711" t="s">
        <v>26</v>
      </c>
      <c r="H1711">
        <v>3429</v>
      </c>
      <c r="I1711" t="s">
        <v>11</v>
      </c>
      <c r="J1711" t="s">
        <v>127</v>
      </c>
      <c r="K1711" t="s">
        <v>153</v>
      </c>
      <c r="L1711" t="s">
        <v>143</v>
      </c>
      <c r="M1711" s="5">
        <v>375</v>
      </c>
    </row>
    <row r="1712" spans="1:13" x14ac:dyDescent="0.15">
      <c r="A1712" s="2">
        <v>45985</v>
      </c>
      <c r="B1712" s="3">
        <f t="shared" si="80"/>
        <v>2026</v>
      </c>
      <c r="C1712" t="str">
        <f t="shared" si="78"/>
        <v>2025-2026</v>
      </c>
      <c r="D1712" t="s">
        <v>160</v>
      </c>
      <c r="E1712" t="s">
        <v>94</v>
      </c>
      <c r="F1712" t="str">
        <f t="shared" si="79"/>
        <v>Queensland</v>
      </c>
      <c r="G1712" t="s">
        <v>19</v>
      </c>
      <c r="H1712">
        <v>4551</v>
      </c>
      <c r="I1712" t="s">
        <v>11</v>
      </c>
      <c r="J1712" t="s">
        <v>134</v>
      </c>
      <c r="K1712" t="s">
        <v>159</v>
      </c>
      <c r="L1712" t="s">
        <v>149</v>
      </c>
      <c r="M1712" s="5">
        <v>703</v>
      </c>
    </row>
    <row r="1713" spans="1:13" x14ac:dyDescent="0.15">
      <c r="A1713" s="2">
        <v>45566</v>
      </c>
      <c r="B1713" s="3">
        <f t="shared" si="80"/>
        <v>2025</v>
      </c>
      <c r="C1713" t="str">
        <f t="shared" si="78"/>
        <v>2024-2025</v>
      </c>
      <c r="D1713" t="s">
        <v>160</v>
      </c>
      <c r="E1713" t="s">
        <v>48</v>
      </c>
      <c r="F1713" t="str">
        <f t="shared" si="79"/>
        <v>Western Australia</v>
      </c>
      <c r="G1713" t="s">
        <v>28</v>
      </c>
      <c r="H1713">
        <v>6450</v>
      </c>
      <c r="I1713" t="s">
        <v>11</v>
      </c>
      <c r="J1713" t="s">
        <v>139</v>
      </c>
      <c r="K1713" t="s">
        <v>159</v>
      </c>
      <c r="L1713" t="s">
        <v>149</v>
      </c>
      <c r="M1713" s="5">
        <v>195</v>
      </c>
    </row>
    <row r="1714" spans="1:13" x14ac:dyDescent="0.15">
      <c r="A1714" s="2">
        <v>45489</v>
      </c>
      <c r="B1714" s="3">
        <f t="shared" si="80"/>
        <v>2025</v>
      </c>
      <c r="C1714" t="str">
        <f t="shared" si="78"/>
        <v>2024-2025</v>
      </c>
      <c r="D1714" t="s">
        <v>160</v>
      </c>
      <c r="E1714" t="s">
        <v>22</v>
      </c>
      <c r="F1714" t="str">
        <f t="shared" si="79"/>
        <v>New South Wales</v>
      </c>
      <c r="G1714" t="s">
        <v>10</v>
      </c>
      <c r="H1714">
        <v>2116</v>
      </c>
      <c r="I1714" t="s">
        <v>11</v>
      </c>
      <c r="J1714" t="s">
        <v>123</v>
      </c>
      <c r="K1714" t="s">
        <v>151</v>
      </c>
      <c r="L1714" t="s">
        <v>141</v>
      </c>
      <c r="M1714" s="5">
        <v>111</v>
      </c>
    </row>
    <row r="1715" spans="1:13" x14ac:dyDescent="0.15">
      <c r="A1715" s="2">
        <v>45944</v>
      </c>
      <c r="B1715" s="3">
        <f t="shared" si="80"/>
        <v>2026</v>
      </c>
      <c r="C1715" t="str">
        <f t="shared" si="78"/>
        <v>2025-2026</v>
      </c>
      <c r="D1715" t="s">
        <v>161</v>
      </c>
      <c r="E1715" t="s">
        <v>80</v>
      </c>
      <c r="F1715" t="str">
        <f t="shared" si="79"/>
        <v>New South Wales</v>
      </c>
      <c r="G1715" t="s">
        <v>10</v>
      </c>
      <c r="H1715">
        <v>2120</v>
      </c>
      <c r="I1715" t="s">
        <v>11</v>
      </c>
      <c r="J1715" t="s">
        <v>123</v>
      </c>
      <c r="K1715" t="s">
        <v>153</v>
      </c>
      <c r="L1715" t="s">
        <v>143</v>
      </c>
      <c r="M1715" s="5">
        <v>156</v>
      </c>
    </row>
    <row r="1716" spans="1:13" x14ac:dyDescent="0.15">
      <c r="A1716" s="2">
        <v>45736</v>
      </c>
      <c r="B1716" s="3">
        <f t="shared" si="80"/>
        <v>2025</v>
      </c>
      <c r="C1716" t="str">
        <f t="shared" si="78"/>
        <v>2024-2025</v>
      </c>
      <c r="D1716" t="s">
        <v>160</v>
      </c>
      <c r="E1716" t="s">
        <v>45</v>
      </c>
      <c r="F1716" t="str">
        <f t="shared" si="79"/>
        <v>Victoria</v>
      </c>
      <c r="G1716" t="s">
        <v>26</v>
      </c>
      <c r="H1716">
        <v>3136</v>
      </c>
      <c r="I1716" t="s">
        <v>11</v>
      </c>
      <c r="J1716" t="s">
        <v>125</v>
      </c>
      <c r="K1716" t="s">
        <v>153</v>
      </c>
      <c r="L1716" t="s">
        <v>143</v>
      </c>
      <c r="M1716" s="5">
        <v>293</v>
      </c>
    </row>
    <row r="1717" spans="1:13" x14ac:dyDescent="0.15">
      <c r="A1717" s="2">
        <v>45992</v>
      </c>
      <c r="B1717" s="3">
        <f t="shared" si="80"/>
        <v>2026</v>
      </c>
      <c r="C1717" t="str">
        <f t="shared" si="78"/>
        <v>2025-2026</v>
      </c>
      <c r="D1717" t="s">
        <v>161</v>
      </c>
      <c r="E1717" t="s">
        <v>55</v>
      </c>
      <c r="F1717" t="str">
        <f t="shared" si="79"/>
        <v>Queensland</v>
      </c>
      <c r="G1717" t="s">
        <v>19</v>
      </c>
      <c r="H1717">
        <v>4740</v>
      </c>
      <c r="I1717" t="s">
        <v>11</v>
      </c>
      <c r="J1717" t="s">
        <v>136</v>
      </c>
      <c r="K1717" t="s">
        <v>154</v>
      </c>
      <c r="L1717" t="s">
        <v>144</v>
      </c>
      <c r="M1717" s="5">
        <v>351</v>
      </c>
    </row>
    <row r="1718" spans="1:13" x14ac:dyDescent="0.15">
      <c r="A1718" s="2">
        <v>45944</v>
      </c>
      <c r="B1718" s="3">
        <f t="shared" si="80"/>
        <v>2026</v>
      </c>
      <c r="C1718" t="str">
        <f t="shared" si="78"/>
        <v>2025-2026</v>
      </c>
      <c r="D1718" t="s">
        <v>160</v>
      </c>
      <c r="E1718" t="s">
        <v>9</v>
      </c>
      <c r="F1718" t="str">
        <f t="shared" si="79"/>
        <v>New South Wales</v>
      </c>
      <c r="G1718" t="s">
        <v>10</v>
      </c>
      <c r="H1718">
        <v>2067</v>
      </c>
      <c r="I1718" t="s">
        <v>11</v>
      </c>
      <c r="J1718" t="s">
        <v>124</v>
      </c>
      <c r="K1718" t="s">
        <v>152</v>
      </c>
      <c r="L1718" t="s">
        <v>142</v>
      </c>
      <c r="M1718" s="5">
        <v>693</v>
      </c>
    </row>
    <row r="1719" spans="1:13" x14ac:dyDescent="0.15">
      <c r="A1719" s="2">
        <v>45788</v>
      </c>
      <c r="B1719" s="3">
        <f t="shared" si="80"/>
        <v>2025</v>
      </c>
      <c r="C1719" t="str">
        <f t="shared" si="78"/>
        <v>2024-2025</v>
      </c>
      <c r="D1719" t="s">
        <v>160</v>
      </c>
      <c r="E1719" t="s">
        <v>77</v>
      </c>
      <c r="F1719" t="str">
        <f t="shared" si="79"/>
        <v>Victoria</v>
      </c>
      <c r="G1719" t="s">
        <v>26</v>
      </c>
      <c r="H1719">
        <v>3018</v>
      </c>
      <c r="I1719" t="s">
        <v>11</v>
      </c>
      <c r="J1719" t="s">
        <v>126</v>
      </c>
      <c r="K1719" t="s">
        <v>150</v>
      </c>
      <c r="L1719" t="s">
        <v>140</v>
      </c>
      <c r="M1719" s="5">
        <v>784</v>
      </c>
    </row>
    <row r="1720" spans="1:13" x14ac:dyDescent="0.15">
      <c r="A1720" s="2">
        <v>45512</v>
      </c>
      <c r="B1720" s="3">
        <f t="shared" si="80"/>
        <v>2025</v>
      </c>
      <c r="C1720" t="str">
        <f t="shared" si="78"/>
        <v>2024-2025</v>
      </c>
      <c r="D1720" t="s">
        <v>160</v>
      </c>
      <c r="E1720" t="s">
        <v>44</v>
      </c>
      <c r="F1720" t="str">
        <f t="shared" si="79"/>
        <v>Western Australia</v>
      </c>
      <c r="G1720" t="s">
        <v>28</v>
      </c>
      <c r="H1720">
        <v>6010</v>
      </c>
      <c r="I1720" t="s">
        <v>11</v>
      </c>
      <c r="J1720" t="s">
        <v>119</v>
      </c>
      <c r="K1720" t="s">
        <v>150</v>
      </c>
      <c r="L1720" t="s">
        <v>140</v>
      </c>
      <c r="M1720" s="5">
        <v>234</v>
      </c>
    </row>
    <row r="1721" spans="1:13" x14ac:dyDescent="0.15">
      <c r="A1721" s="2">
        <v>45945</v>
      </c>
      <c r="B1721" s="3">
        <f t="shared" si="80"/>
        <v>2026</v>
      </c>
      <c r="C1721" t="str">
        <f t="shared" si="78"/>
        <v>2025-2026</v>
      </c>
      <c r="D1721" t="s">
        <v>161</v>
      </c>
      <c r="E1721" t="s">
        <v>75</v>
      </c>
      <c r="F1721" t="str">
        <f t="shared" si="79"/>
        <v>Victoria</v>
      </c>
      <c r="G1721" t="s">
        <v>26</v>
      </c>
      <c r="H1721">
        <v>3915</v>
      </c>
      <c r="I1721" t="s">
        <v>11</v>
      </c>
      <c r="J1721" t="s">
        <v>135</v>
      </c>
      <c r="K1721" t="s">
        <v>154</v>
      </c>
      <c r="L1721" t="s">
        <v>144</v>
      </c>
      <c r="M1721" s="5">
        <v>362</v>
      </c>
    </row>
    <row r="1722" spans="1:13" x14ac:dyDescent="0.15">
      <c r="A1722" s="2">
        <v>45782</v>
      </c>
      <c r="B1722" s="3">
        <f t="shared" si="80"/>
        <v>2025</v>
      </c>
      <c r="C1722" t="str">
        <f t="shared" si="78"/>
        <v>2024-2025</v>
      </c>
      <c r="D1722" t="s">
        <v>160</v>
      </c>
      <c r="E1722" t="s">
        <v>96</v>
      </c>
      <c r="F1722" t="str">
        <f t="shared" si="79"/>
        <v>Western Australia</v>
      </c>
      <c r="G1722" t="s">
        <v>28</v>
      </c>
      <c r="H1722">
        <v>6027</v>
      </c>
      <c r="I1722" t="s">
        <v>11</v>
      </c>
      <c r="J1722" t="s">
        <v>119</v>
      </c>
      <c r="K1722" t="s">
        <v>150</v>
      </c>
      <c r="L1722" t="s">
        <v>140</v>
      </c>
      <c r="M1722" s="5">
        <v>603</v>
      </c>
    </row>
    <row r="1723" spans="1:13" x14ac:dyDescent="0.15">
      <c r="A1723" s="2">
        <v>45532</v>
      </c>
      <c r="B1723" s="3">
        <f t="shared" si="80"/>
        <v>2025</v>
      </c>
      <c r="C1723" t="str">
        <f t="shared" si="78"/>
        <v>2024-2025</v>
      </c>
      <c r="D1723" t="s">
        <v>161</v>
      </c>
      <c r="E1723" t="s">
        <v>39</v>
      </c>
      <c r="F1723" t="str">
        <f t="shared" si="79"/>
        <v>New South Wales</v>
      </c>
      <c r="G1723" t="s">
        <v>10</v>
      </c>
      <c r="H1723">
        <v>2541</v>
      </c>
      <c r="I1723" t="s">
        <v>11</v>
      </c>
      <c r="J1723" t="s">
        <v>121</v>
      </c>
      <c r="K1723" t="s">
        <v>150</v>
      </c>
      <c r="L1723" t="s">
        <v>140</v>
      </c>
      <c r="M1723" s="5">
        <v>466</v>
      </c>
    </row>
    <row r="1724" spans="1:13" x14ac:dyDescent="0.15">
      <c r="A1724" s="2">
        <v>45993</v>
      </c>
      <c r="B1724" s="3">
        <f t="shared" si="80"/>
        <v>2026</v>
      </c>
      <c r="C1724" t="str">
        <f t="shared" si="78"/>
        <v>2025-2026</v>
      </c>
      <c r="D1724" t="s">
        <v>161</v>
      </c>
      <c r="E1724" t="s">
        <v>80</v>
      </c>
      <c r="F1724" t="str">
        <f t="shared" si="79"/>
        <v>New South Wales</v>
      </c>
      <c r="G1724" t="s">
        <v>10</v>
      </c>
      <c r="H1724">
        <v>2120</v>
      </c>
      <c r="I1724" t="s">
        <v>11</v>
      </c>
      <c r="J1724" t="s">
        <v>123</v>
      </c>
      <c r="K1724" t="s">
        <v>153</v>
      </c>
      <c r="L1724" t="s">
        <v>143</v>
      </c>
      <c r="M1724" s="5">
        <v>282</v>
      </c>
    </row>
    <row r="1725" spans="1:13" x14ac:dyDescent="0.15">
      <c r="A1725" s="2">
        <v>45765</v>
      </c>
      <c r="B1725" s="3">
        <f t="shared" si="80"/>
        <v>2025</v>
      </c>
      <c r="C1725" t="str">
        <f t="shared" si="78"/>
        <v>2024-2025</v>
      </c>
      <c r="D1725" t="s">
        <v>161</v>
      </c>
      <c r="E1725" t="s">
        <v>29</v>
      </c>
      <c r="F1725" t="str">
        <f t="shared" si="79"/>
        <v>Queensland</v>
      </c>
      <c r="G1725" t="s">
        <v>19</v>
      </c>
      <c r="H1725">
        <v>4703</v>
      </c>
      <c r="I1725" t="s">
        <v>11</v>
      </c>
      <c r="J1725" t="s">
        <v>136</v>
      </c>
      <c r="K1725" t="s">
        <v>150</v>
      </c>
      <c r="L1725" t="s">
        <v>140</v>
      </c>
      <c r="M1725" s="5">
        <v>423</v>
      </c>
    </row>
    <row r="1726" spans="1:13" x14ac:dyDescent="0.15">
      <c r="A1726" s="2">
        <v>45720</v>
      </c>
      <c r="B1726" s="3">
        <f t="shared" si="80"/>
        <v>2025</v>
      </c>
      <c r="C1726" t="str">
        <f t="shared" si="78"/>
        <v>2024-2025</v>
      </c>
      <c r="D1726" t="s">
        <v>161</v>
      </c>
      <c r="E1726" t="s">
        <v>102</v>
      </c>
      <c r="F1726" t="str">
        <f t="shared" si="79"/>
        <v>Queensland</v>
      </c>
      <c r="G1726" t="s">
        <v>19</v>
      </c>
      <c r="H1726">
        <v>4825</v>
      </c>
      <c r="I1726" t="s">
        <v>11</v>
      </c>
      <c r="J1726" t="s">
        <v>131</v>
      </c>
      <c r="K1726" t="s">
        <v>157</v>
      </c>
      <c r="L1726" t="s">
        <v>147</v>
      </c>
      <c r="M1726" s="5">
        <v>463</v>
      </c>
    </row>
    <row r="1727" spans="1:13" x14ac:dyDescent="0.15">
      <c r="A1727" s="2">
        <v>45937</v>
      </c>
      <c r="B1727" s="3">
        <f t="shared" si="80"/>
        <v>2026</v>
      </c>
      <c r="C1727" t="str">
        <f t="shared" si="78"/>
        <v>2025-2026</v>
      </c>
      <c r="D1727" t="s">
        <v>161</v>
      </c>
      <c r="E1727" t="s">
        <v>81</v>
      </c>
      <c r="F1727" t="str">
        <f t="shared" si="79"/>
        <v>Victoria</v>
      </c>
      <c r="G1727" t="s">
        <v>26</v>
      </c>
      <c r="H1727">
        <v>3076</v>
      </c>
      <c r="I1727" t="s">
        <v>11</v>
      </c>
      <c r="J1727" t="s">
        <v>126</v>
      </c>
      <c r="K1727" t="s">
        <v>153</v>
      </c>
      <c r="L1727" t="s">
        <v>143</v>
      </c>
      <c r="M1727" s="5">
        <v>659</v>
      </c>
    </row>
    <row r="1728" spans="1:13" x14ac:dyDescent="0.15">
      <c r="A1728" s="2">
        <v>45468</v>
      </c>
      <c r="B1728" s="3">
        <f t="shared" si="80"/>
        <v>2024</v>
      </c>
      <c r="C1728" t="str">
        <f t="shared" si="78"/>
        <v>2023-2024</v>
      </c>
      <c r="D1728" t="s">
        <v>161</v>
      </c>
      <c r="E1728" t="s">
        <v>46</v>
      </c>
      <c r="F1728" t="str">
        <f t="shared" si="79"/>
        <v>South Australia</v>
      </c>
      <c r="G1728" t="s">
        <v>17</v>
      </c>
      <c r="H1728">
        <v>5043</v>
      </c>
      <c r="I1728" t="s">
        <v>11</v>
      </c>
      <c r="J1728" t="s">
        <v>132</v>
      </c>
      <c r="K1728" t="s">
        <v>151</v>
      </c>
      <c r="L1728" t="s">
        <v>141</v>
      </c>
      <c r="M1728" s="5">
        <v>541</v>
      </c>
    </row>
    <row r="1729" spans="1:13" x14ac:dyDescent="0.15">
      <c r="A1729" s="2">
        <v>45504</v>
      </c>
      <c r="B1729" s="3">
        <f t="shared" si="80"/>
        <v>2025</v>
      </c>
      <c r="C1729" t="str">
        <f t="shared" si="78"/>
        <v>2024-2025</v>
      </c>
      <c r="D1729" t="s">
        <v>160</v>
      </c>
      <c r="E1729" t="s">
        <v>25</v>
      </c>
      <c r="F1729" t="str">
        <f t="shared" si="79"/>
        <v>Victoria</v>
      </c>
      <c r="G1729" t="s">
        <v>26</v>
      </c>
      <c r="H1729">
        <v>3066</v>
      </c>
      <c r="I1729" t="s">
        <v>11</v>
      </c>
      <c r="J1729" t="s">
        <v>126</v>
      </c>
      <c r="K1729" t="s">
        <v>153</v>
      </c>
      <c r="L1729" t="s">
        <v>143</v>
      </c>
      <c r="M1729" s="5">
        <v>753</v>
      </c>
    </row>
    <row r="1730" spans="1:13" x14ac:dyDescent="0.15">
      <c r="A1730" s="2">
        <v>45701</v>
      </c>
      <c r="B1730" s="3">
        <f t="shared" si="80"/>
        <v>2025</v>
      </c>
      <c r="C1730" t="str">
        <f t="shared" ref="C1730:C1793" si="81">IF(MONTH(A1730) &gt;= 7, YEAR(A1730) &amp; "-" &amp; YEAR(A1730) + 1, YEAR(A1730) - 1 &amp; "-" &amp; YEAR(A1730))</f>
        <v>2024-2025</v>
      </c>
      <c r="D1730" t="s">
        <v>161</v>
      </c>
      <c r="E1730" t="s">
        <v>24</v>
      </c>
      <c r="F1730" t="str">
        <f t="shared" ref="F1730:F1793" si="82">IF(G1730="WA","Western Australia",
IF(G1730="NSW","New South Wales",
IF(G1730="QLD","Queensland",
IF(G1730="VIC","Victoria",
IF(G1730="TAS","Tasmania",
IF(G1730="SA","South Australia",
IF(G1730="NT","Northern Territory",
IF(G1730="ACT","Australian Capital Territory",G1730))))))))</f>
        <v>Queensland</v>
      </c>
      <c r="G1730" t="s">
        <v>19</v>
      </c>
      <c r="H1730">
        <v>4053</v>
      </c>
      <c r="I1730" t="s">
        <v>11</v>
      </c>
      <c r="J1730" t="s">
        <v>129</v>
      </c>
      <c r="K1730" t="s">
        <v>153</v>
      </c>
      <c r="L1730" t="s">
        <v>143</v>
      </c>
      <c r="M1730" s="5">
        <v>431</v>
      </c>
    </row>
    <row r="1731" spans="1:13" x14ac:dyDescent="0.15">
      <c r="A1731" s="2">
        <v>45420</v>
      </c>
      <c r="B1731" s="3">
        <f t="shared" ref="B1731:B1794" si="83">IF(MONTH(A1731)&gt;=7,YEAR(A1731)+1,YEAR(A1731))</f>
        <v>2024</v>
      </c>
      <c r="C1731" t="str">
        <f t="shared" si="81"/>
        <v>2023-2024</v>
      </c>
      <c r="D1731" t="s">
        <v>161</v>
      </c>
      <c r="E1731" t="s">
        <v>85</v>
      </c>
      <c r="F1731" t="str">
        <f t="shared" si="82"/>
        <v>Western Australia</v>
      </c>
      <c r="G1731" t="s">
        <v>28</v>
      </c>
      <c r="H1731">
        <v>6725</v>
      </c>
      <c r="I1731" t="s">
        <v>11</v>
      </c>
      <c r="J1731" t="s">
        <v>139</v>
      </c>
      <c r="K1731" t="s">
        <v>151</v>
      </c>
      <c r="L1731" t="s">
        <v>141</v>
      </c>
      <c r="M1731" s="5">
        <v>544</v>
      </c>
    </row>
    <row r="1732" spans="1:13" x14ac:dyDescent="0.15">
      <c r="A1732" s="2">
        <v>45435</v>
      </c>
      <c r="B1732" s="3">
        <f t="shared" si="83"/>
        <v>2024</v>
      </c>
      <c r="C1732" t="str">
        <f t="shared" si="81"/>
        <v>2023-2024</v>
      </c>
      <c r="D1732" t="s">
        <v>160</v>
      </c>
      <c r="E1732" t="s">
        <v>14</v>
      </c>
      <c r="F1732" t="str">
        <f t="shared" si="82"/>
        <v>Northern Territory</v>
      </c>
      <c r="G1732" t="s">
        <v>15</v>
      </c>
      <c r="H1732">
        <v>800</v>
      </c>
      <c r="I1732" t="s">
        <v>11</v>
      </c>
      <c r="J1732" t="s">
        <v>138</v>
      </c>
      <c r="K1732" t="s">
        <v>153</v>
      </c>
      <c r="L1732" t="s">
        <v>143</v>
      </c>
      <c r="M1732" s="5">
        <v>338</v>
      </c>
    </row>
    <row r="1733" spans="1:13" x14ac:dyDescent="0.15">
      <c r="A1733" s="2">
        <v>45811</v>
      </c>
      <c r="B1733" s="3">
        <f t="shared" si="83"/>
        <v>2025</v>
      </c>
      <c r="C1733" t="str">
        <f t="shared" si="81"/>
        <v>2024-2025</v>
      </c>
      <c r="D1733" t="s">
        <v>161</v>
      </c>
      <c r="E1733" t="s">
        <v>13</v>
      </c>
      <c r="F1733" t="str">
        <f t="shared" si="82"/>
        <v>New South Wales</v>
      </c>
      <c r="G1733" t="s">
        <v>10</v>
      </c>
      <c r="H1733">
        <v>2141</v>
      </c>
      <c r="I1733" t="s">
        <v>11</v>
      </c>
      <c r="J1733" t="s">
        <v>123</v>
      </c>
      <c r="K1733" t="s">
        <v>155</v>
      </c>
      <c r="L1733" t="s">
        <v>145</v>
      </c>
      <c r="M1733" s="5">
        <v>511</v>
      </c>
    </row>
    <row r="1734" spans="1:13" x14ac:dyDescent="0.15">
      <c r="A1734" s="2">
        <v>45399</v>
      </c>
      <c r="B1734" s="3">
        <f t="shared" si="83"/>
        <v>2024</v>
      </c>
      <c r="C1734" t="str">
        <f t="shared" si="81"/>
        <v>2023-2024</v>
      </c>
      <c r="D1734" t="s">
        <v>160</v>
      </c>
      <c r="E1734" t="s">
        <v>59</v>
      </c>
      <c r="F1734" t="str">
        <f t="shared" si="82"/>
        <v>South Australia</v>
      </c>
      <c r="G1734" t="s">
        <v>17</v>
      </c>
      <c r="H1734">
        <v>5011</v>
      </c>
      <c r="I1734" t="s">
        <v>11</v>
      </c>
      <c r="J1734" t="s">
        <v>132</v>
      </c>
      <c r="K1734" t="s">
        <v>151</v>
      </c>
      <c r="L1734" t="s">
        <v>141</v>
      </c>
      <c r="M1734" s="5">
        <v>265</v>
      </c>
    </row>
    <row r="1735" spans="1:13" x14ac:dyDescent="0.15">
      <c r="A1735" s="2">
        <v>45743</v>
      </c>
      <c r="B1735" s="3">
        <f t="shared" si="83"/>
        <v>2025</v>
      </c>
      <c r="C1735" t="str">
        <f t="shared" si="81"/>
        <v>2024-2025</v>
      </c>
      <c r="D1735" t="s">
        <v>161</v>
      </c>
      <c r="E1735" t="s">
        <v>36</v>
      </c>
      <c r="F1735" t="str">
        <f t="shared" si="82"/>
        <v>New South Wales</v>
      </c>
      <c r="G1735" t="s">
        <v>10</v>
      </c>
      <c r="H1735">
        <v>2539</v>
      </c>
      <c r="I1735" t="s">
        <v>11</v>
      </c>
      <c r="J1735" t="s">
        <v>121</v>
      </c>
      <c r="K1735" t="s">
        <v>154</v>
      </c>
      <c r="L1735" t="s">
        <v>144</v>
      </c>
      <c r="M1735" s="5">
        <v>183</v>
      </c>
    </row>
    <row r="1736" spans="1:13" x14ac:dyDescent="0.15">
      <c r="A1736" s="2">
        <v>45846</v>
      </c>
      <c r="B1736" s="3">
        <f t="shared" si="83"/>
        <v>2026</v>
      </c>
      <c r="C1736" t="str">
        <f t="shared" si="81"/>
        <v>2025-2026</v>
      </c>
      <c r="D1736" t="s">
        <v>161</v>
      </c>
      <c r="E1736" t="s">
        <v>69</v>
      </c>
      <c r="F1736" t="str">
        <f t="shared" si="82"/>
        <v>Victoria</v>
      </c>
      <c r="G1736" t="s">
        <v>26</v>
      </c>
      <c r="H1736">
        <v>3148</v>
      </c>
      <c r="I1736" t="s">
        <v>11</v>
      </c>
      <c r="J1736" t="s">
        <v>125</v>
      </c>
      <c r="K1736" t="s">
        <v>158</v>
      </c>
      <c r="L1736" t="s">
        <v>148</v>
      </c>
      <c r="M1736" s="5">
        <v>670</v>
      </c>
    </row>
    <row r="1737" spans="1:13" x14ac:dyDescent="0.15">
      <c r="A1737" s="2">
        <v>45877</v>
      </c>
      <c r="B1737" s="3">
        <f t="shared" si="83"/>
        <v>2026</v>
      </c>
      <c r="C1737" t="str">
        <f t="shared" si="81"/>
        <v>2025-2026</v>
      </c>
      <c r="D1737" t="s">
        <v>161</v>
      </c>
      <c r="E1737" t="s">
        <v>35</v>
      </c>
      <c r="F1737" t="str">
        <f t="shared" si="82"/>
        <v>Victoria</v>
      </c>
      <c r="G1737" t="s">
        <v>26</v>
      </c>
      <c r="H1737">
        <v>3280</v>
      </c>
      <c r="I1737" t="s">
        <v>11</v>
      </c>
      <c r="J1737" t="s">
        <v>127</v>
      </c>
      <c r="K1737" t="s">
        <v>154</v>
      </c>
      <c r="L1737" t="s">
        <v>144</v>
      </c>
      <c r="M1737" s="5">
        <v>165</v>
      </c>
    </row>
    <row r="1738" spans="1:13" x14ac:dyDescent="0.15">
      <c r="A1738" s="2">
        <v>45340</v>
      </c>
      <c r="B1738" s="3">
        <f t="shared" si="83"/>
        <v>2024</v>
      </c>
      <c r="C1738" t="str">
        <f t="shared" si="81"/>
        <v>2023-2024</v>
      </c>
      <c r="D1738" t="s">
        <v>160</v>
      </c>
      <c r="E1738" t="s">
        <v>83</v>
      </c>
      <c r="F1738" t="str">
        <f t="shared" si="82"/>
        <v>Victoria</v>
      </c>
      <c r="G1738" t="s">
        <v>26</v>
      </c>
      <c r="H1738">
        <v>3551</v>
      </c>
      <c r="I1738" t="s">
        <v>11</v>
      </c>
      <c r="J1738" t="s">
        <v>127</v>
      </c>
      <c r="K1738" t="s">
        <v>153</v>
      </c>
      <c r="L1738" t="s">
        <v>143</v>
      </c>
      <c r="M1738" s="5">
        <v>486</v>
      </c>
    </row>
    <row r="1739" spans="1:13" x14ac:dyDescent="0.15">
      <c r="A1739" s="2">
        <v>45641</v>
      </c>
      <c r="B1739" s="3">
        <f t="shared" si="83"/>
        <v>2025</v>
      </c>
      <c r="C1739" t="str">
        <f t="shared" si="81"/>
        <v>2024-2025</v>
      </c>
      <c r="D1739" t="s">
        <v>160</v>
      </c>
      <c r="E1739" t="s">
        <v>95</v>
      </c>
      <c r="F1739" t="str">
        <f t="shared" si="82"/>
        <v>New South Wales</v>
      </c>
      <c r="G1739" t="s">
        <v>10</v>
      </c>
      <c r="H1739">
        <v>2131</v>
      </c>
      <c r="I1739" t="s">
        <v>11</v>
      </c>
      <c r="J1739" t="s">
        <v>123</v>
      </c>
      <c r="K1739" t="s">
        <v>152</v>
      </c>
      <c r="L1739" t="s">
        <v>142</v>
      </c>
      <c r="M1739" s="5">
        <v>456</v>
      </c>
    </row>
    <row r="1740" spans="1:13" x14ac:dyDescent="0.15">
      <c r="A1740" s="2">
        <v>45940</v>
      </c>
      <c r="B1740" s="3">
        <f t="shared" si="83"/>
        <v>2026</v>
      </c>
      <c r="C1740" t="str">
        <f t="shared" si="81"/>
        <v>2025-2026</v>
      </c>
      <c r="D1740" t="s">
        <v>160</v>
      </c>
      <c r="E1740" t="s">
        <v>77</v>
      </c>
      <c r="F1740" t="str">
        <f t="shared" si="82"/>
        <v>Victoria</v>
      </c>
      <c r="G1740" t="s">
        <v>26</v>
      </c>
      <c r="H1740">
        <v>3018</v>
      </c>
      <c r="I1740" t="s">
        <v>11</v>
      </c>
      <c r="J1740" t="s">
        <v>126</v>
      </c>
      <c r="K1740" t="s">
        <v>158</v>
      </c>
      <c r="L1740" t="s">
        <v>148</v>
      </c>
      <c r="M1740" s="5">
        <v>682</v>
      </c>
    </row>
    <row r="1741" spans="1:13" x14ac:dyDescent="0.15">
      <c r="A1741" s="2">
        <v>45364</v>
      </c>
      <c r="B1741" s="3">
        <f t="shared" si="83"/>
        <v>2024</v>
      </c>
      <c r="C1741" t="str">
        <f t="shared" si="81"/>
        <v>2023-2024</v>
      </c>
      <c r="D1741" t="s">
        <v>161</v>
      </c>
      <c r="E1741" t="s">
        <v>98</v>
      </c>
      <c r="F1741" t="str">
        <f t="shared" si="82"/>
        <v>South Australia</v>
      </c>
      <c r="G1741" t="s">
        <v>17</v>
      </c>
      <c r="H1741">
        <v>5290</v>
      </c>
      <c r="I1741" t="s">
        <v>11</v>
      </c>
      <c r="J1741" t="s">
        <v>137</v>
      </c>
      <c r="K1741" t="s">
        <v>152</v>
      </c>
      <c r="L1741" t="s">
        <v>142</v>
      </c>
      <c r="M1741" s="5">
        <v>506</v>
      </c>
    </row>
    <row r="1742" spans="1:13" x14ac:dyDescent="0.15">
      <c r="A1742" s="2">
        <v>45563</v>
      </c>
      <c r="B1742" s="3">
        <f t="shared" si="83"/>
        <v>2025</v>
      </c>
      <c r="C1742" t="str">
        <f t="shared" si="81"/>
        <v>2024-2025</v>
      </c>
      <c r="D1742" t="s">
        <v>160</v>
      </c>
      <c r="E1742" t="s">
        <v>47</v>
      </c>
      <c r="F1742" t="str">
        <f t="shared" si="82"/>
        <v>Victoria</v>
      </c>
      <c r="G1742" t="s">
        <v>26</v>
      </c>
      <c r="H1742">
        <v>3630</v>
      </c>
      <c r="I1742" t="s">
        <v>11</v>
      </c>
      <c r="J1742" t="s">
        <v>135</v>
      </c>
      <c r="K1742" t="s">
        <v>154</v>
      </c>
      <c r="L1742" t="s">
        <v>144</v>
      </c>
      <c r="M1742" s="5">
        <v>48</v>
      </c>
    </row>
    <row r="1743" spans="1:13" x14ac:dyDescent="0.15">
      <c r="A1743" s="2">
        <v>45744</v>
      </c>
      <c r="B1743" s="3">
        <f t="shared" si="83"/>
        <v>2025</v>
      </c>
      <c r="C1743" t="str">
        <f t="shared" si="81"/>
        <v>2024-2025</v>
      </c>
      <c r="D1743" t="s">
        <v>160</v>
      </c>
      <c r="E1743" t="s">
        <v>9</v>
      </c>
      <c r="F1743" t="str">
        <f t="shared" si="82"/>
        <v>New South Wales</v>
      </c>
      <c r="G1743" t="s">
        <v>10</v>
      </c>
      <c r="H1743">
        <v>2067</v>
      </c>
      <c r="I1743" t="s">
        <v>11</v>
      </c>
      <c r="J1743" t="s">
        <v>124</v>
      </c>
      <c r="K1743" t="s">
        <v>153</v>
      </c>
      <c r="L1743" t="s">
        <v>143</v>
      </c>
      <c r="M1743" s="5">
        <v>290</v>
      </c>
    </row>
    <row r="1744" spans="1:13" x14ac:dyDescent="0.15">
      <c r="A1744" s="2">
        <v>45774</v>
      </c>
      <c r="B1744" s="3">
        <f t="shared" si="83"/>
        <v>2025</v>
      </c>
      <c r="C1744" t="str">
        <f t="shared" si="81"/>
        <v>2024-2025</v>
      </c>
      <c r="D1744" t="s">
        <v>160</v>
      </c>
      <c r="E1744" t="s">
        <v>50</v>
      </c>
      <c r="F1744" t="str">
        <f t="shared" si="82"/>
        <v>Australian Capital Territory</v>
      </c>
      <c r="G1744" t="s">
        <v>51</v>
      </c>
      <c r="H1744">
        <v>2617</v>
      </c>
      <c r="I1744" t="s">
        <v>11</v>
      </c>
      <c r="J1744" t="s">
        <v>121</v>
      </c>
      <c r="K1744" t="s">
        <v>150</v>
      </c>
      <c r="L1744" t="s">
        <v>140</v>
      </c>
      <c r="M1744" s="5">
        <v>259</v>
      </c>
    </row>
    <row r="1745" spans="1:13" x14ac:dyDescent="0.15">
      <c r="A1745" s="2">
        <v>45603</v>
      </c>
      <c r="B1745" s="3">
        <f t="shared" si="83"/>
        <v>2025</v>
      </c>
      <c r="C1745" t="str">
        <f t="shared" si="81"/>
        <v>2024-2025</v>
      </c>
      <c r="D1745" t="s">
        <v>161</v>
      </c>
      <c r="E1745" t="s">
        <v>61</v>
      </c>
      <c r="F1745" t="str">
        <f t="shared" si="82"/>
        <v>Victoria</v>
      </c>
      <c r="G1745" t="s">
        <v>26</v>
      </c>
      <c r="H1745">
        <v>3179</v>
      </c>
      <c r="I1745" t="s">
        <v>11</v>
      </c>
      <c r="J1745" t="s">
        <v>125</v>
      </c>
      <c r="K1745" t="s">
        <v>154</v>
      </c>
      <c r="L1745" t="s">
        <v>144</v>
      </c>
      <c r="M1745" s="5">
        <v>545</v>
      </c>
    </row>
    <row r="1746" spans="1:13" x14ac:dyDescent="0.15">
      <c r="A1746" s="2">
        <v>45478</v>
      </c>
      <c r="B1746" s="3">
        <f t="shared" si="83"/>
        <v>2025</v>
      </c>
      <c r="C1746" t="str">
        <f t="shared" si="81"/>
        <v>2024-2025</v>
      </c>
      <c r="D1746" t="s">
        <v>160</v>
      </c>
      <c r="E1746" t="s">
        <v>50</v>
      </c>
      <c r="F1746" t="str">
        <f t="shared" si="82"/>
        <v>Australian Capital Territory</v>
      </c>
      <c r="G1746" t="s">
        <v>51</v>
      </c>
      <c r="H1746">
        <v>2617</v>
      </c>
      <c r="I1746" t="s">
        <v>11</v>
      </c>
      <c r="J1746" t="s">
        <v>121</v>
      </c>
      <c r="K1746" t="s">
        <v>154</v>
      </c>
      <c r="L1746" t="s">
        <v>144</v>
      </c>
      <c r="M1746" s="5">
        <v>793</v>
      </c>
    </row>
    <row r="1747" spans="1:13" x14ac:dyDescent="0.15">
      <c r="A1747" s="2">
        <v>45571</v>
      </c>
      <c r="B1747" s="3">
        <f t="shared" si="83"/>
        <v>2025</v>
      </c>
      <c r="C1747" t="str">
        <f t="shared" si="81"/>
        <v>2024-2025</v>
      </c>
      <c r="D1747" t="s">
        <v>161</v>
      </c>
      <c r="E1747" t="s">
        <v>60</v>
      </c>
      <c r="F1747" t="str">
        <f t="shared" si="82"/>
        <v>Queensland</v>
      </c>
      <c r="G1747" t="s">
        <v>19</v>
      </c>
      <c r="H1747">
        <v>4655</v>
      </c>
      <c r="I1747" t="s">
        <v>11</v>
      </c>
      <c r="J1747" t="s">
        <v>136</v>
      </c>
      <c r="K1747" t="s">
        <v>157</v>
      </c>
      <c r="L1747" t="s">
        <v>147</v>
      </c>
      <c r="M1747" s="5">
        <v>664</v>
      </c>
    </row>
    <row r="1748" spans="1:13" x14ac:dyDescent="0.15">
      <c r="A1748" s="2">
        <v>45646</v>
      </c>
      <c r="B1748" s="3">
        <f t="shared" si="83"/>
        <v>2025</v>
      </c>
      <c r="C1748" t="str">
        <f t="shared" si="81"/>
        <v>2024-2025</v>
      </c>
      <c r="D1748" t="s">
        <v>160</v>
      </c>
      <c r="E1748" t="s">
        <v>76</v>
      </c>
      <c r="F1748" t="str">
        <f t="shared" si="82"/>
        <v>Queensland</v>
      </c>
      <c r="G1748" t="s">
        <v>19</v>
      </c>
      <c r="H1748">
        <v>4220</v>
      </c>
      <c r="I1748" t="s">
        <v>11</v>
      </c>
      <c r="J1748" t="s">
        <v>122</v>
      </c>
      <c r="K1748" t="s">
        <v>157</v>
      </c>
      <c r="L1748" t="s">
        <v>147</v>
      </c>
      <c r="M1748" s="5">
        <v>217</v>
      </c>
    </row>
    <row r="1749" spans="1:13" x14ac:dyDescent="0.15">
      <c r="A1749" s="2">
        <v>45519</v>
      </c>
      <c r="B1749" s="3">
        <f t="shared" si="83"/>
        <v>2025</v>
      </c>
      <c r="C1749" t="str">
        <f t="shared" si="81"/>
        <v>2024-2025</v>
      </c>
      <c r="D1749" t="s">
        <v>161</v>
      </c>
      <c r="E1749" t="s">
        <v>71</v>
      </c>
      <c r="F1749" t="str">
        <f t="shared" si="82"/>
        <v>Victoria</v>
      </c>
      <c r="G1749" t="s">
        <v>26</v>
      </c>
      <c r="H1749">
        <v>3131</v>
      </c>
      <c r="I1749" t="s">
        <v>11</v>
      </c>
      <c r="J1749" t="s">
        <v>125</v>
      </c>
      <c r="K1749" t="s">
        <v>157</v>
      </c>
      <c r="L1749" t="s">
        <v>147</v>
      </c>
      <c r="M1749" s="5">
        <v>624</v>
      </c>
    </row>
    <row r="1750" spans="1:13" x14ac:dyDescent="0.15">
      <c r="A1750" s="2">
        <v>45991</v>
      </c>
      <c r="B1750" s="3">
        <f t="shared" si="83"/>
        <v>2026</v>
      </c>
      <c r="C1750" t="str">
        <f t="shared" si="81"/>
        <v>2025-2026</v>
      </c>
      <c r="D1750" t="s">
        <v>160</v>
      </c>
      <c r="E1750" t="s">
        <v>89</v>
      </c>
      <c r="F1750" t="str">
        <f t="shared" si="82"/>
        <v>Queensland</v>
      </c>
      <c r="G1750" t="s">
        <v>19</v>
      </c>
      <c r="H1750">
        <v>4700</v>
      </c>
      <c r="I1750" t="s">
        <v>11</v>
      </c>
      <c r="J1750" t="s">
        <v>136</v>
      </c>
      <c r="K1750" t="s">
        <v>153</v>
      </c>
      <c r="L1750" t="s">
        <v>143</v>
      </c>
      <c r="M1750" s="5">
        <v>121</v>
      </c>
    </row>
    <row r="1751" spans="1:13" x14ac:dyDescent="0.15">
      <c r="A1751" s="2">
        <v>45875</v>
      </c>
      <c r="B1751" s="3">
        <f t="shared" si="83"/>
        <v>2026</v>
      </c>
      <c r="C1751" t="str">
        <f t="shared" si="81"/>
        <v>2025-2026</v>
      </c>
      <c r="D1751" t="s">
        <v>160</v>
      </c>
      <c r="E1751" t="s">
        <v>23</v>
      </c>
      <c r="F1751" t="str">
        <f t="shared" si="82"/>
        <v>New South Wales</v>
      </c>
      <c r="G1751" t="s">
        <v>10</v>
      </c>
      <c r="H1751">
        <v>2830</v>
      </c>
      <c r="I1751" t="s">
        <v>11</v>
      </c>
      <c r="J1751" t="s">
        <v>130</v>
      </c>
      <c r="K1751" t="s">
        <v>155</v>
      </c>
      <c r="L1751" t="s">
        <v>145</v>
      </c>
      <c r="M1751" s="5">
        <v>301</v>
      </c>
    </row>
    <row r="1752" spans="1:13" x14ac:dyDescent="0.15">
      <c r="A1752" s="2">
        <v>45624</v>
      </c>
      <c r="B1752" s="3">
        <f t="shared" si="83"/>
        <v>2025</v>
      </c>
      <c r="C1752" t="str">
        <f t="shared" si="81"/>
        <v>2024-2025</v>
      </c>
      <c r="D1752" t="s">
        <v>160</v>
      </c>
      <c r="E1752" t="s">
        <v>38</v>
      </c>
      <c r="F1752" t="str">
        <f t="shared" si="82"/>
        <v>Victoria</v>
      </c>
      <c r="G1752" t="s">
        <v>26</v>
      </c>
      <c r="H1752">
        <v>3199</v>
      </c>
      <c r="I1752" t="s">
        <v>11</v>
      </c>
      <c r="J1752" t="s">
        <v>125</v>
      </c>
      <c r="K1752" t="s">
        <v>155</v>
      </c>
      <c r="L1752" t="s">
        <v>145</v>
      </c>
      <c r="M1752" s="5">
        <v>601</v>
      </c>
    </row>
    <row r="1753" spans="1:13" x14ac:dyDescent="0.15">
      <c r="A1753" s="2">
        <v>45804</v>
      </c>
      <c r="B1753" s="3">
        <f t="shared" si="83"/>
        <v>2025</v>
      </c>
      <c r="C1753" t="str">
        <f t="shared" si="81"/>
        <v>2024-2025</v>
      </c>
      <c r="D1753" t="s">
        <v>161</v>
      </c>
      <c r="E1753" t="s">
        <v>29</v>
      </c>
      <c r="F1753" t="str">
        <f t="shared" si="82"/>
        <v>Queensland</v>
      </c>
      <c r="G1753" t="s">
        <v>19</v>
      </c>
      <c r="H1753">
        <v>4703</v>
      </c>
      <c r="I1753" t="s">
        <v>11</v>
      </c>
      <c r="J1753" t="s">
        <v>136</v>
      </c>
      <c r="K1753" t="s">
        <v>153</v>
      </c>
      <c r="L1753" t="s">
        <v>143</v>
      </c>
      <c r="M1753" s="5">
        <v>360</v>
      </c>
    </row>
    <row r="1754" spans="1:13" x14ac:dyDescent="0.15">
      <c r="A1754" s="2">
        <v>45938</v>
      </c>
      <c r="B1754" s="3">
        <f t="shared" si="83"/>
        <v>2026</v>
      </c>
      <c r="C1754" t="str">
        <f t="shared" si="81"/>
        <v>2025-2026</v>
      </c>
      <c r="D1754" t="s">
        <v>161</v>
      </c>
      <c r="E1754" t="s">
        <v>32</v>
      </c>
      <c r="F1754" t="str">
        <f t="shared" si="82"/>
        <v>Victoria</v>
      </c>
      <c r="G1754" t="s">
        <v>26</v>
      </c>
      <c r="H1754">
        <v>3977</v>
      </c>
      <c r="I1754" t="s">
        <v>11</v>
      </c>
      <c r="J1754" t="s">
        <v>135</v>
      </c>
      <c r="K1754" t="s">
        <v>153</v>
      </c>
      <c r="L1754" t="s">
        <v>143</v>
      </c>
      <c r="M1754" s="5">
        <v>21</v>
      </c>
    </row>
    <row r="1755" spans="1:13" x14ac:dyDescent="0.15">
      <c r="A1755" s="2">
        <v>45496</v>
      </c>
      <c r="B1755" s="3">
        <f t="shared" si="83"/>
        <v>2025</v>
      </c>
      <c r="C1755" t="str">
        <f t="shared" si="81"/>
        <v>2024-2025</v>
      </c>
      <c r="D1755" t="s">
        <v>160</v>
      </c>
      <c r="E1755" t="s">
        <v>21</v>
      </c>
      <c r="F1755" t="str">
        <f t="shared" si="82"/>
        <v>South Australia</v>
      </c>
      <c r="G1755" t="s">
        <v>17</v>
      </c>
      <c r="H1755">
        <v>5343</v>
      </c>
      <c r="I1755" t="s">
        <v>11</v>
      </c>
      <c r="J1755" t="s">
        <v>137</v>
      </c>
      <c r="K1755" t="s">
        <v>155</v>
      </c>
      <c r="L1755" t="s">
        <v>145</v>
      </c>
      <c r="M1755" s="5">
        <v>362</v>
      </c>
    </row>
    <row r="1756" spans="1:13" x14ac:dyDescent="0.15">
      <c r="A1756" s="2">
        <v>45712</v>
      </c>
      <c r="B1756" s="3">
        <f t="shared" si="83"/>
        <v>2025</v>
      </c>
      <c r="C1756" t="str">
        <f t="shared" si="81"/>
        <v>2024-2025</v>
      </c>
      <c r="D1756" t="s">
        <v>161</v>
      </c>
      <c r="E1756" t="s">
        <v>68</v>
      </c>
      <c r="F1756" t="str">
        <f t="shared" si="82"/>
        <v>Victoria</v>
      </c>
      <c r="G1756" t="s">
        <v>26</v>
      </c>
      <c r="H1756">
        <v>3429</v>
      </c>
      <c r="I1756" t="s">
        <v>11</v>
      </c>
      <c r="J1756" t="s">
        <v>127</v>
      </c>
      <c r="K1756" t="s">
        <v>151</v>
      </c>
      <c r="L1756" t="s">
        <v>141</v>
      </c>
      <c r="M1756" s="5">
        <v>34</v>
      </c>
    </row>
    <row r="1757" spans="1:13" x14ac:dyDescent="0.15">
      <c r="A1757" s="2">
        <v>45421</v>
      </c>
      <c r="B1757" s="3">
        <f t="shared" si="83"/>
        <v>2024</v>
      </c>
      <c r="C1757" t="str">
        <f t="shared" si="81"/>
        <v>2023-2024</v>
      </c>
      <c r="D1757" t="s">
        <v>161</v>
      </c>
      <c r="E1757" t="s">
        <v>102</v>
      </c>
      <c r="F1757" t="str">
        <f t="shared" si="82"/>
        <v>Queensland</v>
      </c>
      <c r="G1757" t="s">
        <v>19</v>
      </c>
      <c r="H1757">
        <v>4825</v>
      </c>
      <c r="I1757" t="s">
        <v>11</v>
      </c>
      <c r="J1757" t="s">
        <v>131</v>
      </c>
      <c r="K1757" t="s">
        <v>150</v>
      </c>
      <c r="L1757" t="s">
        <v>140</v>
      </c>
      <c r="M1757" s="5">
        <v>653</v>
      </c>
    </row>
    <row r="1758" spans="1:13" x14ac:dyDescent="0.15">
      <c r="A1758" s="2">
        <v>45790</v>
      </c>
      <c r="B1758" s="3">
        <f t="shared" si="83"/>
        <v>2025</v>
      </c>
      <c r="C1758" t="str">
        <f t="shared" si="81"/>
        <v>2024-2025</v>
      </c>
      <c r="D1758" t="s">
        <v>161</v>
      </c>
      <c r="E1758" t="s">
        <v>70</v>
      </c>
      <c r="F1758" t="str">
        <f t="shared" si="82"/>
        <v>Western Australia</v>
      </c>
      <c r="G1758" t="s">
        <v>28</v>
      </c>
      <c r="H1758">
        <v>6021</v>
      </c>
      <c r="I1758" t="s">
        <v>11</v>
      </c>
      <c r="J1758" t="s">
        <v>119</v>
      </c>
      <c r="K1758" t="s">
        <v>157</v>
      </c>
      <c r="L1758" t="s">
        <v>147</v>
      </c>
      <c r="M1758" s="5">
        <v>326</v>
      </c>
    </row>
    <row r="1759" spans="1:13" x14ac:dyDescent="0.15">
      <c r="A1759" s="2">
        <v>45572</v>
      </c>
      <c r="B1759" s="3">
        <f t="shared" si="83"/>
        <v>2025</v>
      </c>
      <c r="C1759" t="str">
        <f t="shared" si="81"/>
        <v>2024-2025</v>
      </c>
      <c r="D1759" t="s">
        <v>161</v>
      </c>
      <c r="E1759" t="s">
        <v>16</v>
      </c>
      <c r="F1759" t="str">
        <f t="shared" si="82"/>
        <v>South Australia</v>
      </c>
      <c r="G1759" t="s">
        <v>17</v>
      </c>
      <c r="H1759">
        <v>5168</v>
      </c>
      <c r="I1759" t="s">
        <v>11</v>
      </c>
      <c r="J1759" t="s">
        <v>132</v>
      </c>
      <c r="K1759" t="s">
        <v>152</v>
      </c>
      <c r="L1759" t="s">
        <v>142</v>
      </c>
      <c r="M1759" s="5">
        <v>211</v>
      </c>
    </row>
    <row r="1760" spans="1:13" x14ac:dyDescent="0.15">
      <c r="A1760" s="2">
        <v>45669</v>
      </c>
      <c r="B1760" s="3">
        <f t="shared" si="83"/>
        <v>2025</v>
      </c>
      <c r="C1760" t="str">
        <f t="shared" si="81"/>
        <v>2024-2025</v>
      </c>
      <c r="D1760" t="s">
        <v>161</v>
      </c>
      <c r="E1760" t="s">
        <v>86</v>
      </c>
      <c r="F1760" t="str">
        <f t="shared" si="82"/>
        <v>Queensland</v>
      </c>
      <c r="G1760" t="s">
        <v>19</v>
      </c>
      <c r="H1760">
        <v>4119</v>
      </c>
      <c r="I1760" t="s">
        <v>11</v>
      </c>
      <c r="J1760" t="s">
        <v>129</v>
      </c>
      <c r="K1760" t="s">
        <v>154</v>
      </c>
      <c r="L1760" t="s">
        <v>144</v>
      </c>
      <c r="M1760" s="5">
        <v>425</v>
      </c>
    </row>
    <row r="1761" spans="1:13" x14ac:dyDescent="0.15">
      <c r="A1761" s="2">
        <v>45762</v>
      </c>
      <c r="B1761" s="3">
        <f t="shared" si="83"/>
        <v>2025</v>
      </c>
      <c r="C1761" t="str">
        <f t="shared" si="81"/>
        <v>2024-2025</v>
      </c>
      <c r="D1761" t="s">
        <v>161</v>
      </c>
      <c r="E1761" t="s">
        <v>76</v>
      </c>
      <c r="F1761" t="str">
        <f t="shared" si="82"/>
        <v>Queensland</v>
      </c>
      <c r="G1761" t="s">
        <v>19</v>
      </c>
      <c r="H1761">
        <v>4220</v>
      </c>
      <c r="I1761" t="s">
        <v>11</v>
      </c>
      <c r="J1761" t="s">
        <v>122</v>
      </c>
      <c r="K1761" t="s">
        <v>159</v>
      </c>
      <c r="L1761" t="s">
        <v>149</v>
      </c>
      <c r="M1761" s="5">
        <v>775</v>
      </c>
    </row>
    <row r="1762" spans="1:13" x14ac:dyDescent="0.15">
      <c r="A1762" s="2">
        <v>45660</v>
      </c>
      <c r="B1762" s="3">
        <f t="shared" si="83"/>
        <v>2025</v>
      </c>
      <c r="C1762" t="str">
        <f t="shared" si="81"/>
        <v>2024-2025</v>
      </c>
      <c r="D1762" t="s">
        <v>161</v>
      </c>
      <c r="E1762" t="s">
        <v>86</v>
      </c>
      <c r="F1762" t="str">
        <f t="shared" si="82"/>
        <v>Queensland</v>
      </c>
      <c r="G1762" t="s">
        <v>19</v>
      </c>
      <c r="H1762">
        <v>4119</v>
      </c>
      <c r="I1762" t="s">
        <v>11</v>
      </c>
      <c r="J1762" t="s">
        <v>129</v>
      </c>
      <c r="K1762" t="s">
        <v>158</v>
      </c>
      <c r="L1762" t="s">
        <v>148</v>
      </c>
      <c r="M1762" s="5">
        <v>138</v>
      </c>
    </row>
    <row r="1763" spans="1:13" x14ac:dyDescent="0.15">
      <c r="A1763" s="2">
        <v>45502</v>
      </c>
      <c r="B1763" s="3">
        <f t="shared" si="83"/>
        <v>2025</v>
      </c>
      <c r="C1763" t="str">
        <f t="shared" si="81"/>
        <v>2024-2025</v>
      </c>
      <c r="D1763" t="s">
        <v>161</v>
      </c>
      <c r="E1763" t="s">
        <v>30</v>
      </c>
      <c r="F1763" t="str">
        <f t="shared" si="82"/>
        <v>Victoria</v>
      </c>
      <c r="G1763" t="s">
        <v>26</v>
      </c>
      <c r="H1763">
        <v>3030</v>
      </c>
      <c r="I1763" t="s">
        <v>11</v>
      </c>
      <c r="J1763" t="s">
        <v>126</v>
      </c>
      <c r="K1763" t="s">
        <v>157</v>
      </c>
      <c r="L1763" t="s">
        <v>147</v>
      </c>
      <c r="M1763" s="5">
        <v>296</v>
      </c>
    </row>
    <row r="1764" spans="1:13" x14ac:dyDescent="0.15">
      <c r="A1764" s="2">
        <v>45442</v>
      </c>
      <c r="B1764" s="3">
        <f t="shared" si="83"/>
        <v>2024</v>
      </c>
      <c r="C1764" t="str">
        <f t="shared" si="81"/>
        <v>2023-2024</v>
      </c>
      <c r="D1764" t="s">
        <v>161</v>
      </c>
      <c r="E1764" t="s">
        <v>106</v>
      </c>
      <c r="F1764" t="str">
        <f t="shared" si="82"/>
        <v>Queensland</v>
      </c>
      <c r="G1764" t="s">
        <v>19</v>
      </c>
      <c r="H1764">
        <v>4558</v>
      </c>
      <c r="I1764" t="s">
        <v>11</v>
      </c>
      <c r="J1764" t="s">
        <v>134</v>
      </c>
      <c r="K1764" t="s">
        <v>153</v>
      </c>
      <c r="L1764" t="s">
        <v>143</v>
      </c>
      <c r="M1764" s="5">
        <v>510</v>
      </c>
    </row>
    <row r="1765" spans="1:13" x14ac:dyDescent="0.15">
      <c r="A1765" s="2">
        <v>45730</v>
      </c>
      <c r="B1765" s="3">
        <f t="shared" si="83"/>
        <v>2025</v>
      </c>
      <c r="C1765" t="str">
        <f t="shared" si="81"/>
        <v>2024-2025</v>
      </c>
      <c r="D1765" t="s">
        <v>160</v>
      </c>
      <c r="E1765" t="s">
        <v>95</v>
      </c>
      <c r="F1765" t="str">
        <f t="shared" si="82"/>
        <v>New South Wales</v>
      </c>
      <c r="G1765" t="s">
        <v>10</v>
      </c>
      <c r="H1765">
        <v>2131</v>
      </c>
      <c r="I1765" t="s">
        <v>11</v>
      </c>
      <c r="J1765" t="s">
        <v>123</v>
      </c>
      <c r="K1765" t="s">
        <v>152</v>
      </c>
      <c r="L1765" t="s">
        <v>142</v>
      </c>
      <c r="M1765" s="5">
        <v>662</v>
      </c>
    </row>
    <row r="1766" spans="1:13" x14ac:dyDescent="0.15">
      <c r="A1766" s="2">
        <v>45732</v>
      </c>
      <c r="B1766" s="3">
        <f t="shared" si="83"/>
        <v>2025</v>
      </c>
      <c r="C1766" t="str">
        <f t="shared" si="81"/>
        <v>2024-2025</v>
      </c>
      <c r="D1766" t="s">
        <v>161</v>
      </c>
      <c r="E1766" t="s">
        <v>80</v>
      </c>
      <c r="F1766" t="str">
        <f t="shared" si="82"/>
        <v>New South Wales</v>
      </c>
      <c r="G1766" t="s">
        <v>10</v>
      </c>
      <c r="H1766">
        <v>2120</v>
      </c>
      <c r="I1766" t="s">
        <v>11</v>
      </c>
      <c r="J1766" t="s">
        <v>123</v>
      </c>
      <c r="K1766" t="s">
        <v>155</v>
      </c>
      <c r="L1766" t="s">
        <v>145</v>
      </c>
      <c r="M1766" s="5">
        <v>335</v>
      </c>
    </row>
    <row r="1767" spans="1:13" x14ac:dyDescent="0.15">
      <c r="A1767" s="2">
        <v>45498</v>
      </c>
      <c r="B1767" s="3">
        <f t="shared" si="83"/>
        <v>2025</v>
      </c>
      <c r="C1767" t="str">
        <f t="shared" si="81"/>
        <v>2024-2025</v>
      </c>
      <c r="D1767" t="s">
        <v>160</v>
      </c>
      <c r="E1767" t="s">
        <v>25</v>
      </c>
      <c r="F1767" t="str">
        <f t="shared" si="82"/>
        <v>Victoria</v>
      </c>
      <c r="G1767" t="s">
        <v>26</v>
      </c>
      <c r="H1767">
        <v>3066</v>
      </c>
      <c r="I1767" t="s">
        <v>11</v>
      </c>
      <c r="J1767" t="s">
        <v>126</v>
      </c>
      <c r="K1767" t="s">
        <v>156</v>
      </c>
      <c r="L1767" t="s">
        <v>146</v>
      </c>
      <c r="M1767" s="5">
        <v>780</v>
      </c>
    </row>
    <row r="1768" spans="1:13" x14ac:dyDescent="0.15">
      <c r="A1768" s="2">
        <v>45426</v>
      </c>
      <c r="B1768" s="3">
        <f t="shared" si="83"/>
        <v>2024</v>
      </c>
      <c r="C1768" t="str">
        <f t="shared" si="81"/>
        <v>2023-2024</v>
      </c>
      <c r="D1768" t="s">
        <v>161</v>
      </c>
      <c r="E1768" t="s">
        <v>58</v>
      </c>
      <c r="F1768" t="str">
        <f t="shared" si="82"/>
        <v>New South Wales</v>
      </c>
      <c r="G1768" t="s">
        <v>10</v>
      </c>
      <c r="H1768">
        <v>2790</v>
      </c>
      <c r="I1768" t="s">
        <v>11</v>
      </c>
      <c r="J1768" t="s">
        <v>130</v>
      </c>
      <c r="K1768" t="s">
        <v>156</v>
      </c>
      <c r="L1768" t="s">
        <v>146</v>
      </c>
      <c r="M1768" s="5">
        <v>437</v>
      </c>
    </row>
    <row r="1769" spans="1:13" x14ac:dyDescent="0.15">
      <c r="A1769" s="2">
        <v>45371</v>
      </c>
      <c r="B1769" s="3">
        <f t="shared" si="83"/>
        <v>2024</v>
      </c>
      <c r="C1769" t="str">
        <f t="shared" si="81"/>
        <v>2023-2024</v>
      </c>
      <c r="D1769" t="s">
        <v>161</v>
      </c>
      <c r="E1769" t="s">
        <v>106</v>
      </c>
      <c r="F1769" t="str">
        <f t="shared" si="82"/>
        <v>Queensland</v>
      </c>
      <c r="G1769" t="s">
        <v>19</v>
      </c>
      <c r="H1769">
        <v>4558</v>
      </c>
      <c r="I1769" t="s">
        <v>11</v>
      </c>
      <c r="J1769" t="s">
        <v>134</v>
      </c>
      <c r="K1769" t="s">
        <v>156</v>
      </c>
      <c r="L1769" t="s">
        <v>146</v>
      </c>
      <c r="M1769" s="5">
        <v>462</v>
      </c>
    </row>
    <row r="1770" spans="1:13" x14ac:dyDescent="0.15">
      <c r="A1770" s="2">
        <v>45679</v>
      </c>
      <c r="B1770" s="3">
        <f t="shared" si="83"/>
        <v>2025</v>
      </c>
      <c r="C1770" t="str">
        <f t="shared" si="81"/>
        <v>2024-2025</v>
      </c>
      <c r="D1770" t="s">
        <v>160</v>
      </c>
      <c r="E1770" t="s">
        <v>37</v>
      </c>
      <c r="F1770" t="str">
        <f t="shared" si="82"/>
        <v>Victoria</v>
      </c>
      <c r="G1770" t="s">
        <v>26</v>
      </c>
      <c r="H1770">
        <v>3134</v>
      </c>
      <c r="I1770" t="s">
        <v>11</v>
      </c>
      <c r="J1770" t="s">
        <v>125</v>
      </c>
      <c r="K1770" t="s">
        <v>155</v>
      </c>
      <c r="L1770" t="s">
        <v>145</v>
      </c>
      <c r="M1770" s="5">
        <v>685</v>
      </c>
    </row>
    <row r="1771" spans="1:13" x14ac:dyDescent="0.15">
      <c r="A1771" s="2">
        <v>45779</v>
      </c>
      <c r="B1771" s="3">
        <f t="shared" si="83"/>
        <v>2025</v>
      </c>
      <c r="C1771" t="str">
        <f t="shared" si="81"/>
        <v>2024-2025</v>
      </c>
      <c r="D1771" t="s">
        <v>161</v>
      </c>
      <c r="E1771" t="s">
        <v>30</v>
      </c>
      <c r="F1771" t="str">
        <f t="shared" si="82"/>
        <v>Victoria</v>
      </c>
      <c r="G1771" t="s">
        <v>26</v>
      </c>
      <c r="H1771">
        <v>3030</v>
      </c>
      <c r="I1771" t="s">
        <v>11</v>
      </c>
      <c r="J1771" t="s">
        <v>126</v>
      </c>
      <c r="K1771" t="s">
        <v>154</v>
      </c>
      <c r="L1771" t="s">
        <v>144</v>
      </c>
      <c r="M1771" s="5">
        <v>456</v>
      </c>
    </row>
    <row r="1772" spans="1:13" x14ac:dyDescent="0.15">
      <c r="A1772" s="2">
        <v>45850</v>
      </c>
      <c r="B1772" s="3">
        <f t="shared" si="83"/>
        <v>2026</v>
      </c>
      <c r="C1772" t="str">
        <f t="shared" si="81"/>
        <v>2025-2026</v>
      </c>
      <c r="D1772" t="s">
        <v>161</v>
      </c>
      <c r="E1772" t="s">
        <v>88</v>
      </c>
      <c r="F1772" t="str">
        <f t="shared" si="82"/>
        <v>Queensland</v>
      </c>
      <c r="G1772" t="s">
        <v>19</v>
      </c>
      <c r="H1772">
        <v>4570</v>
      </c>
      <c r="I1772" t="s">
        <v>11</v>
      </c>
      <c r="J1772" t="s">
        <v>134</v>
      </c>
      <c r="K1772" t="s">
        <v>151</v>
      </c>
      <c r="L1772" t="s">
        <v>141</v>
      </c>
      <c r="M1772" s="5">
        <v>339</v>
      </c>
    </row>
    <row r="1773" spans="1:13" x14ac:dyDescent="0.15">
      <c r="A1773" s="2">
        <v>45758</v>
      </c>
      <c r="B1773" s="3">
        <f t="shared" si="83"/>
        <v>2025</v>
      </c>
      <c r="C1773" t="str">
        <f t="shared" si="81"/>
        <v>2024-2025</v>
      </c>
      <c r="D1773" t="s">
        <v>161</v>
      </c>
      <c r="E1773" t="s">
        <v>103</v>
      </c>
      <c r="F1773" t="str">
        <f t="shared" si="82"/>
        <v>Victoria</v>
      </c>
      <c r="G1773" t="s">
        <v>26</v>
      </c>
      <c r="H1773">
        <v>3550</v>
      </c>
      <c r="I1773" t="s">
        <v>11</v>
      </c>
      <c r="J1773" t="s">
        <v>127</v>
      </c>
      <c r="K1773" t="s">
        <v>151</v>
      </c>
      <c r="L1773" t="s">
        <v>141</v>
      </c>
      <c r="M1773" s="5">
        <v>89</v>
      </c>
    </row>
    <row r="1774" spans="1:13" x14ac:dyDescent="0.15">
      <c r="A1774" s="2">
        <v>45496</v>
      </c>
      <c r="B1774" s="3">
        <f t="shared" si="83"/>
        <v>2025</v>
      </c>
      <c r="C1774" t="str">
        <f t="shared" si="81"/>
        <v>2024-2025</v>
      </c>
      <c r="D1774" t="s">
        <v>160</v>
      </c>
      <c r="E1774" t="s">
        <v>105</v>
      </c>
      <c r="F1774" t="str">
        <f t="shared" si="82"/>
        <v>New South Wales</v>
      </c>
      <c r="G1774" t="s">
        <v>10</v>
      </c>
      <c r="H1774">
        <v>2031</v>
      </c>
      <c r="I1774" t="s">
        <v>11</v>
      </c>
      <c r="J1774" t="s">
        <v>124</v>
      </c>
      <c r="K1774" t="s">
        <v>151</v>
      </c>
      <c r="L1774" t="s">
        <v>141</v>
      </c>
      <c r="M1774" s="5">
        <v>671</v>
      </c>
    </row>
    <row r="1775" spans="1:13" x14ac:dyDescent="0.15">
      <c r="A1775" s="2">
        <v>45923</v>
      </c>
      <c r="B1775" s="3">
        <f t="shared" si="83"/>
        <v>2026</v>
      </c>
      <c r="C1775" t="str">
        <f t="shared" si="81"/>
        <v>2025-2026</v>
      </c>
      <c r="D1775" t="s">
        <v>161</v>
      </c>
      <c r="E1775" t="s">
        <v>88</v>
      </c>
      <c r="F1775" t="str">
        <f t="shared" si="82"/>
        <v>Queensland</v>
      </c>
      <c r="G1775" t="s">
        <v>19</v>
      </c>
      <c r="H1775">
        <v>4570</v>
      </c>
      <c r="I1775" t="s">
        <v>11</v>
      </c>
      <c r="J1775" t="s">
        <v>134</v>
      </c>
      <c r="K1775" t="s">
        <v>153</v>
      </c>
      <c r="L1775" t="s">
        <v>143</v>
      </c>
      <c r="M1775" s="5">
        <v>441</v>
      </c>
    </row>
    <row r="1776" spans="1:13" x14ac:dyDescent="0.15">
      <c r="A1776" s="2">
        <v>45311</v>
      </c>
      <c r="B1776" s="3">
        <f t="shared" si="83"/>
        <v>2024</v>
      </c>
      <c r="C1776" t="str">
        <f t="shared" si="81"/>
        <v>2023-2024</v>
      </c>
      <c r="D1776" t="s">
        <v>160</v>
      </c>
      <c r="E1776" t="s">
        <v>88</v>
      </c>
      <c r="F1776" t="str">
        <f t="shared" si="82"/>
        <v>Queensland</v>
      </c>
      <c r="G1776" t="s">
        <v>19</v>
      </c>
      <c r="H1776">
        <v>4570</v>
      </c>
      <c r="I1776" t="s">
        <v>11</v>
      </c>
      <c r="J1776" t="s">
        <v>134</v>
      </c>
      <c r="K1776" t="s">
        <v>153</v>
      </c>
      <c r="L1776" t="s">
        <v>143</v>
      </c>
      <c r="M1776" s="5">
        <v>436</v>
      </c>
    </row>
    <row r="1777" spans="1:13" x14ac:dyDescent="0.15">
      <c r="A1777" s="2">
        <v>45713</v>
      </c>
      <c r="B1777" s="3">
        <f t="shared" si="83"/>
        <v>2025</v>
      </c>
      <c r="C1777" t="str">
        <f t="shared" si="81"/>
        <v>2024-2025</v>
      </c>
      <c r="D1777" t="s">
        <v>161</v>
      </c>
      <c r="E1777" t="s">
        <v>13</v>
      </c>
      <c r="F1777" t="str">
        <f t="shared" si="82"/>
        <v>New South Wales</v>
      </c>
      <c r="G1777" t="s">
        <v>10</v>
      </c>
      <c r="H1777">
        <v>2141</v>
      </c>
      <c r="I1777" t="s">
        <v>11</v>
      </c>
      <c r="J1777" t="s">
        <v>123</v>
      </c>
      <c r="K1777" t="s">
        <v>157</v>
      </c>
      <c r="L1777" t="s">
        <v>147</v>
      </c>
      <c r="M1777" s="5">
        <v>755</v>
      </c>
    </row>
    <row r="1778" spans="1:13" x14ac:dyDescent="0.15">
      <c r="A1778" s="2">
        <v>45301</v>
      </c>
      <c r="B1778" s="3">
        <f t="shared" si="83"/>
        <v>2024</v>
      </c>
      <c r="C1778" t="str">
        <f t="shared" si="81"/>
        <v>2023-2024</v>
      </c>
      <c r="D1778" t="s">
        <v>161</v>
      </c>
      <c r="E1778" t="s">
        <v>42</v>
      </c>
      <c r="F1778" t="str">
        <f t="shared" si="82"/>
        <v>Tasmania</v>
      </c>
      <c r="G1778" t="s">
        <v>43</v>
      </c>
      <c r="H1778">
        <v>7018</v>
      </c>
      <c r="I1778" t="s">
        <v>11</v>
      </c>
      <c r="J1778" t="s">
        <v>128</v>
      </c>
      <c r="K1778" t="s">
        <v>155</v>
      </c>
      <c r="L1778" t="s">
        <v>145</v>
      </c>
      <c r="M1778" s="5">
        <v>618</v>
      </c>
    </row>
    <row r="1779" spans="1:13" x14ac:dyDescent="0.15">
      <c r="A1779" s="2">
        <v>45743</v>
      </c>
      <c r="B1779" s="3">
        <f t="shared" si="83"/>
        <v>2025</v>
      </c>
      <c r="C1779" t="str">
        <f t="shared" si="81"/>
        <v>2024-2025</v>
      </c>
      <c r="D1779" t="s">
        <v>161</v>
      </c>
      <c r="E1779" t="s">
        <v>65</v>
      </c>
      <c r="F1779" t="str">
        <f t="shared" si="82"/>
        <v>Victoria</v>
      </c>
      <c r="G1779" t="s">
        <v>26</v>
      </c>
      <c r="H1779">
        <v>3931</v>
      </c>
      <c r="I1779" t="s">
        <v>11</v>
      </c>
      <c r="J1779" t="s">
        <v>135</v>
      </c>
      <c r="K1779" t="s">
        <v>154</v>
      </c>
      <c r="L1779" t="s">
        <v>144</v>
      </c>
      <c r="M1779" s="5">
        <v>133</v>
      </c>
    </row>
    <row r="1780" spans="1:13" x14ac:dyDescent="0.15">
      <c r="A1780" s="2">
        <v>45598</v>
      </c>
      <c r="B1780" s="3">
        <f t="shared" si="83"/>
        <v>2025</v>
      </c>
      <c r="C1780" t="str">
        <f t="shared" si="81"/>
        <v>2024-2025</v>
      </c>
      <c r="D1780" t="s">
        <v>161</v>
      </c>
      <c r="E1780" t="s">
        <v>111</v>
      </c>
      <c r="F1780" t="str">
        <f t="shared" si="82"/>
        <v>New South Wales</v>
      </c>
      <c r="G1780" t="s">
        <v>10</v>
      </c>
      <c r="H1780">
        <v>2154</v>
      </c>
      <c r="I1780" t="s">
        <v>11</v>
      </c>
      <c r="J1780" t="s">
        <v>123</v>
      </c>
      <c r="K1780" t="s">
        <v>153</v>
      </c>
      <c r="L1780" t="s">
        <v>143</v>
      </c>
      <c r="M1780" s="5">
        <v>651</v>
      </c>
    </row>
    <row r="1781" spans="1:13" x14ac:dyDescent="0.15">
      <c r="A1781" s="2">
        <v>45908</v>
      </c>
      <c r="B1781" s="3">
        <f t="shared" si="83"/>
        <v>2026</v>
      </c>
      <c r="C1781" t="str">
        <f t="shared" si="81"/>
        <v>2025-2026</v>
      </c>
      <c r="D1781" t="s">
        <v>161</v>
      </c>
      <c r="E1781" t="s">
        <v>52</v>
      </c>
      <c r="F1781" t="str">
        <f t="shared" si="82"/>
        <v>New South Wales</v>
      </c>
      <c r="G1781" t="s">
        <v>10</v>
      </c>
      <c r="H1781">
        <v>2485</v>
      </c>
      <c r="I1781" t="s">
        <v>11</v>
      </c>
      <c r="J1781" t="s">
        <v>120</v>
      </c>
      <c r="K1781" t="s">
        <v>154</v>
      </c>
      <c r="L1781" t="s">
        <v>144</v>
      </c>
      <c r="M1781" s="5">
        <v>672</v>
      </c>
    </row>
    <row r="1782" spans="1:13" x14ac:dyDescent="0.15">
      <c r="A1782" s="2">
        <v>45814</v>
      </c>
      <c r="B1782" s="3">
        <f t="shared" si="83"/>
        <v>2025</v>
      </c>
      <c r="C1782" t="str">
        <f t="shared" si="81"/>
        <v>2024-2025</v>
      </c>
      <c r="D1782" t="s">
        <v>161</v>
      </c>
      <c r="E1782" t="s">
        <v>27</v>
      </c>
      <c r="F1782" t="str">
        <f t="shared" si="82"/>
        <v>Western Australia</v>
      </c>
      <c r="G1782" t="s">
        <v>28</v>
      </c>
      <c r="H1782">
        <v>6030</v>
      </c>
      <c r="I1782" t="s">
        <v>11</v>
      </c>
      <c r="J1782" t="s">
        <v>119</v>
      </c>
      <c r="K1782" t="s">
        <v>153</v>
      </c>
      <c r="L1782" t="s">
        <v>143</v>
      </c>
      <c r="M1782" s="5">
        <v>157</v>
      </c>
    </row>
    <row r="1783" spans="1:13" x14ac:dyDescent="0.15">
      <c r="A1783" s="2">
        <v>45375</v>
      </c>
      <c r="B1783" s="3">
        <f t="shared" si="83"/>
        <v>2024</v>
      </c>
      <c r="C1783" t="str">
        <f t="shared" si="81"/>
        <v>2023-2024</v>
      </c>
      <c r="D1783" t="s">
        <v>160</v>
      </c>
      <c r="E1783" t="s">
        <v>24</v>
      </c>
      <c r="F1783" t="str">
        <f t="shared" si="82"/>
        <v>Queensland</v>
      </c>
      <c r="G1783" t="s">
        <v>19</v>
      </c>
      <c r="H1783">
        <v>4053</v>
      </c>
      <c r="I1783" t="s">
        <v>11</v>
      </c>
      <c r="J1783" t="s">
        <v>129</v>
      </c>
      <c r="K1783" t="s">
        <v>150</v>
      </c>
      <c r="L1783" t="s">
        <v>140</v>
      </c>
      <c r="M1783" s="5">
        <v>200</v>
      </c>
    </row>
    <row r="1784" spans="1:13" x14ac:dyDescent="0.15">
      <c r="A1784" s="2">
        <v>45751</v>
      </c>
      <c r="B1784" s="3">
        <f t="shared" si="83"/>
        <v>2025</v>
      </c>
      <c r="C1784" t="str">
        <f t="shared" si="81"/>
        <v>2024-2025</v>
      </c>
      <c r="D1784" t="s">
        <v>160</v>
      </c>
      <c r="E1784" t="s">
        <v>106</v>
      </c>
      <c r="F1784" t="str">
        <f t="shared" si="82"/>
        <v>Queensland</v>
      </c>
      <c r="G1784" t="s">
        <v>19</v>
      </c>
      <c r="H1784">
        <v>4558</v>
      </c>
      <c r="I1784" t="s">
        <v>11</v>
      </c>
      <c r="J1784" t="s">
        <v>134</v>
      </c>
      <c r="K1784" t="s">
        <v>150</v>
      </c>
      <c r="L1784" t="s">
        <v>140</v>
      </c>
      <c r="M1784" s="5">
        <v>599</v>
      </c>
    </row>
    <row r="1785" spans="1:13" x14ac:dyDescent="0.15">
      <c r="A1785" s="2">
        <v>45930</v>
      </c>
      <c r="B1785" s="3">
        <f t="shared" si="83"/>
        <v>2026</v>
      </c>
      <c r="C1785" t="str">
        <f t="shared" si="81"/>
        <v>2025-2026</v>
      </c>
      <c r="D1785" t="s">
        <v>161</v>
      </c>
      <c r="E1785" t="s">
        <v>16</v>
      </c>
      <c r="F1785" t="str">
        <f t="shared" si="82"/>
        <v>South Australia</v>
      </c>
      <c r="G1785" t="s">
        <v>17</v>
      </c>
      <c r="H1785">
        <v>5168</v>
      </c>
      <c r="I1785" t="s">
        <v>11</v>
      </c>
      <c r="J1785" t="s">
        <v>132</v>
      </c>
      <c r="K1785" t="s">
        <v>153</v>
      </c>
      <c r="L1785" t="s">
        <v>143</v>
      </c>
      <c r="M1785" s="5">
        <v>433</v>
      </c>
    </row>
    <row r="1786" spans="1:13" x14ac:dyDescent="0.15">
      <c r="A1786" s="2">
        <v>45984</v>
      </c>
      <c r="B1786" s="3">
        <f t="shared" si="83"/>
        <v>2026</v>
      </c>
      <c r="C1786" t="str">
        <f t="shared" si="81"/>
        <v>2025-2026</v>
      </c>
      <c r="D1786" t="s">
        <v>161</v>
      </c>
      <c r="E1786" t="s">
        <v>107</v>
      </c>
      <c r="F1786" t="str">
        <f t="shared" si="82"/>
        <v>New South Wales</v>
      </c>
      <c r="G1786" t="s">
        <v>10</v>
      </c>
      <c r="H1786">
        <v>2020</v>
      </c>
      <c r="I1786" t="s">
        <v>11</v>
      </c>
      <c r="J1786" t="s">
        <v>124</v>
      </c>
      <c r="K1786" t="s">
        <v>156</v>
      </c>
      <c r="L1786" t="s">
        <v>146</v>
      </c>
      <c r="M1786" s="5">
        <v>441</v>
      </c>
    </row>
    <row r="1787" spans="1:13" x14ac:dyDescent="0.15">
      <c r="A1787" s="2">
        <v>45372</v>
      </c>
      <c r="B1787" s="3">
        <f t="shared" si="83"/>
        <v>2024</v>
      </c>
      <c r="C1787" t="str">
        <f t="shared" si="81"/>
        <v>2023-2024</v>
      </c>
      <c r="D1787" t="s">
        <v>160</v>
      </c>
      <c r="E1787" t="s">
        <v>81</v>
      </c>
      <c r="F1787" t="str">
        <f t="shared" si="82"/>
        <v>Victoria</v>
      </c>
      <c r="G1787" t="s">
        <v>26</v>
      </c>
      <c r="H1787">
        <v>3076</v>
      </c>
      <c r="I1787" t="s">
        <v>11</v>
      </c>
      <c r="J1787" t="s">
        <v>126</v>
      </c>
      <c r="K1787" t="s">
        <v>159</v>
      </c>
      <c r="L1787" t="s">
        <v>149</v>
      </c>
      <c r="M1787" s="5">
        <v>175</v>
      </c>
    </row>
    <row r="1788" spans="1:13" x14ac:dyDescent="0.15">
      <c r="A1788" s="2">
        <v>45633</v>
      </c>
      <c r="B1788" s="3">
        <f t="shared" si="83"/>
        <v>2025</v>
      </c>
      <c r="C1788" t="str">
        <f t="shared" si="81"/>
        <v>2024-2025</v>
      </c>
      <c r="D1788" t="s">
        <v>160</v>
      </c>
      <c r="E1788" t="s">
        <v>25</v>
      </c>
      <c r="F1788" t="str">
        <f t="shared" si="82"/>
        <v>Victoria</v>
      </c>
      <c r="G1788" t="s">
        <v>26</v>
      </c>
      <c r="H1788">
        <v>3066</v>
      </c>
      <c r="I1788" t="s">
        <v>11</v>
      </c>
      <c r="J1788" t="s">
        <v>126</v>
      </c>
      <c r="K1788" t="s">
        <v>152</v>
      </c>
      <c r="L1788" t="s">
        <v>142</v>
      </c>
      <c r="M1788" s="5">
        <v>398</v>
      </c>
    </row>
    <row r="1789" spans="1:13" x14ac:dyDescent="0.15">
      <c r="A1789" s="2">
        <v>45482</v>
      </c>
      <c r="B1789" s="3">
        <f t="shared" si="83"/>
        <v>2025</v>
      </c>
      <c r="C1789" t="str">
        <f t="shared" si="81"/>
        <v>2024-2025</v>
      </c>
      <c r="D1789" t="s">
        <v>161</v>
      </c>
      <c r="E1789" t="s">
        <v>65</v>
      </c>
      <c r="F1789" t="str">
        <f t="shared" si="82"/>
        <v>Victoria</v>
      </c>
      <c r="G1789" t="s">
        <v>26</v>
      </c>
      <c r="H1789">
        <v>3931</v>
      </c>
      <c r="I1789" t="s">
        <v>11</v>
      </c>
      <c r="J1789" t="s">
        <v>135</v>
      </c>
      <c r="K1789" t="s">
        <v>152</v>
      </c>
      <c r="L1789" t="s">
        <v>142</v>
      </c>
      <c r="M1789" s="5">
        <v>686</v>
      </c>
    </row>
    <row r="1790" spans="1:13" x14ac:dyDescent="0.15">
      <c r="A1790" s="2">
        <v>45604</v>
      </c>
      <c r="B1790" s="3">
        <f t="shared" si="83"/>
        <v>2025</v>
      </c>
      <c r="C1790" t="str">
        <f t="shared" si="81"/>
        <v>2024-2025</v>
      </c>
      <c r="D1790" t="s">
        <v>160</v>
      </c>
      <c r="E1790" t="s">
        <v>114</v>
      </c>
      <c r="F1790" t="str">
        <f t="shared" si="82"/>
        <v>Victoria</v>
      </c>
      <c r="G1790" t="s">
        <v>26</v>
      </c>
      <c r="H1790">
        <v>3353</v>
      </c>
      <c r="I1790" t="s">
        <v>11</v>
      </c>
      <c r="J1790" t="s">
        <v>127</v>
      </c>
      <c r="K1790" t="s">
        <v>156</v>
      </c>
      <c r="L1790" t="s">
        <v>146</v>
      </c>
      <c r="M1790" s="5">
        <v>632</v>
      </c>
    </row>
    <row r="1791" spans="1:13" x14ac:dyDescent="0.15">
      <c r="A1791" s="2">
        <v>45931</v>
      </c>
      <c r="B1791" s="3">
        <f t="shared" si="83"/>
        <v>2026</v>
      </c>
      <c r="C1791" t="str">
        <f t="shared" si="81"/>
        <v>2025-2026</v>
      </c>
      <c r="D1791" t="s">
        <v>161</v>
      </c>
      <c r="E1791" t="s">
        <v>31</v>
      </c>
      <c r="F1791" t="str">
        <f t="shared" si="82"/>
        <v>South Australia</v>
      </c>
      <c r="G1791" t="s">
        <v>17</v>
      </c>
      <c r="H1791">
        <v>5082</v>
      </c>
      <c r="I1791" t="s">
        <v>11</v>
      </c>
      <c r="J1791" t="s">
        <v>132</v>
      </c>
      <c r="K1791" t="s">
        <v>152</v>
      </c>
      <c r="L1791" t="s">
        <v>142</v>
      </c>
      <c r="M1791" s="5">
        <v>640</v>
      </c>
    </row>
    <row r="1792" spans="1:13" x14ac:dyDescent="0.15">
      <c r="A1792" s="2">
        <v>45390</v>
      </c>
      <c r="B1792" s="3">
        <f t="shared" si="83"/>
        <v>2024</v>
      </c>
      <c r="C1792" t="str">
        <f t="shared" si="81"/>
        <v>2023-2024</v>
      </c>
      <c r="D1792" t="s">
        <v>160</v>
      </c>
      <c r="E1792" t="s">
        <v>82</v>
      </c>
      <c r="F1792" t="str">
        <f t="shared" si="82"/>
        <v>Queensland</v>
      </c>
      <c r="G1792" t="s">
        <v>19</v>
      </c>
      <c r="H1792">
        <v>4215</v>
      </c>
      <c r="I1792" t="s">
        <v>11</v>
      </c>
      <c r="J1792" t="s">
        <v>122</v>
      </c>
      <c r="K1792" t="s">
        <v>151</v>
      </c>
      <c r="L1792" t="s">
        <v>141</v>
      </c>
      <c r="M1792" s="5">
        <v>218</v>
      </c>
    </row>
    <row r="1793" spans="1:13" x14ac:dyDescent="0.15">
      <c r="A1793" s="2">
        <v>45377</v>
      </c>
      <c r="B1793" s="3">
        <f t="shared" si="83"/>
        <v>2024</v>
      </c>
      <c r="C1793" t="str">
        <f t="shared" si="81"/>
        <v>2023-2024</v>
      </c>
      <c r="D1793" t="s">
        <v>161</v>
      </c>
      <c r="E1793" t="s">
        <v>61</v>
      </c>
      <c r="F1793" t="str">
        <f t="shared" si="82"/>
        <v>Victoria</v>
      </c>
      <c r="G1793" t="s">
        <v>26</v>
      </c>
      <c r="H1793">
        <v>3179</v>
      </c>
      <c r="I1793" t="s">
        <v>11</v>
      </c>
      <c r="J1793" t="s">
        <v>125</v>
      </c>
      <c r="K1793" t="s">
        <v>153</v>
      </c>
      <c r="L1793" t="s">
        <v>143</v>
      </c>
      <c r="M1793" s="5">
        <v>382</v>
      </c>
    </row>
    <row r="1794" spans="1:13" x14ac:dyDescent="0.15">
      <c r="A1794" s="2">
        <v>45783</v>
      </c>
      <c r="B1794" s="3">
        <f t="shared" si="83"/>
        <v>2025</v>
      </c>
      <c r="C1794" t="str">
        <f t="shared" ref="C1794:C1857" si="84">IF(MONTH(A1794) &gt;= 7, YEAR(A1794) &amp; "-" &amp; YEAR(A1794) + 1, YEAR(A1794) - 1 &amp; "-" &amp; YEAR(A1794))</f>
        <v>2024-2025</v>
      </c>
      <c r="D1794" t="s">
        <v>161</v>
      </c>
      <c r="E1794" t="s">
        <v>102</v>
      </c>
      <c r="F1794" t="str">
        <f t="shared" ref="F1794:F1857" si="85">IF(G1794="WA","Western Australia",
IF(G1794="NSW","New South Wales",
IF(G1794="QLD","Queensland",
IF(G1794="VIC","Victoria",
IF(G1794="TAS","Tasmania",
IF(G1794="SA","South Australia",
IF(G1794="NT","Northern Territory",
IF(G1794="ACT","Australian Capital Territory",G1794))))))))</f>
        <v>Queensland</v>
      </c>
      <c r="G1794" t="s">
        <v>19</v>
      </c>
      <c r="H1794">
        <v>4825</v>
      </c>
      <c r="I1794" t="s">
        <v>11</v>
      </c>
      <c r="J1794" t="s">
        <v>131</v>
      </c>
      <c r="K1794" t="s">
        <v>152</v>
      </c>
      <c r="L1794" t="s">
        <v>142</v>
      </c>
      <c r="M1794" s="5">
        <v>678</v>
      </c>
    </row>
    <row r="1795" spans="1:13" x14ac:dyDescent="0.15">
      <c r="A1795" s="2">
        <v>45639</v>
      </c>
      <c r="B1795" s="3">
        <f t="shared" ref="B1795:B1858" si="86">IF(MONTH(A1795)&gt;=7,YEAR(A1795)+1,YEAR(A1795))</f>
        <v>2025</v>
      </c>
      <c r="C1795" t="str">
        <f t="shared" si="84"/>
        <v>2024-2025</v>
      </c>
      <c r="D1795" t="s">
        <v>161</v>
      </c>
      <c r="E1795" t="s">
        <v>65</v>
      </c>
      <c r="F1795" t="str">
        <f t="shared" si="85"/>
        <v>Victoria</v>
      </c>
      <c r="G1795" t="s">
        <v>26</v>
      </c>
      <c r="H1795">
        <v>3931</v>
      </c>
      <c r="I1795" t="s">
        <v>11</v>
      </c>
      <c r="J1795" t="s">
        <v>135</v>
      </c>
      <c r="K1795" t="s">
        <v>157</v>
      </c>
      <c r="L1795" t="s">
        <v>147</v>
      </c>
      <c r="M1795" s="5">
        <v>532</v>
      </c>
    </row>
    <row r="1796" spans="1:13" x14ac:dyDescent="0.15">
      <c r="A1796" s="2">
        <v>45816</v>
      </c>
      <c r="B1796" s="3">
        <f t="shared" si="86"/>
        <v>2025</v>
      </c>
      <c r="C1796" t="str">
        <f t="shared" si="84"/>
        <v>2024-2025</v>
      </c>
      <c r="D1796" t="s">
        <v>161</v>
      </c>
      <c r="E1796" t="s">
        <v>62</v>
      </c>
      <c r="F1796" t="str">
        <f t="shared" si="85"/>
        <v>Victoria</v>
      </c>
      <c r="G1796" t="s">
        <v>26</v>
      </c>
      <c r="H1796">
        <v>3690</v>
      </c>
      <c r="I1796" t="s">
        <v>11</v>
      </c>
      <c r="J1796" t="s">
        <v>135</v>
      </c>
      <c r="K1796" t="s">
        <v>153</v>
      </c>
      <c r="L1796" t="s">
        <v>143</v>
      </c>
      <c r="M1796" s="5">
        <v>105</v>
      </c>
    </row>
    <row r="1797" spans="1:13" x14ac:dyDescent="0.15">
      <c r="A1797" s="2">
        <v>45970</v>
      </c>
      <c r="B1797" s="3">
        <f t="shared" si="86"/>
        <v>2026</v>
      </c>
      <c r="C1797" t="str">
        <f t="shared" si="84"/>
        <v>2025-2026</v>
      </c>
      <c r="D1797" t="s">
        <v>160</v>
      </c>
      <c r="E1797" t="s">
        <v>38</v>
      </c>
      <c r="F1797" t="str">
        <f t="shared" si="85"/>
        <v>Victoria</v>
      </c>
      <c r="G1797" t="s">
        <v>26</v>
      </c>
      <c r="H1797">
        <v>3199</v>
      </c>
      <c r="I1797" t="s">
        <v>11</v>
      </c>
      <c r="J1797" t="s">
        <v>125</v>
      </c>
      <c r="K1797" t="s">
        <v>154</v>
      </c>
      <c r="L1797" t="s">
        <v>144</v>
      </c>
      <c r="M1797" s="5">
        <v>476</v>
      </c>
    </row>
    <row r="1798" spans="1:13" x14ac:dyDescent="0.15">
      <c r="A1798" s="2">
        <v>45549</v>
      </c>
      <c r="B1798" s="3">
        <f t="shared" si="86"/>
        <v>2025</v>
      </c>
      <c r="C1798" t="str">
        <f t="shared" si="84"/>
        <v>2024-2025</v>
      </c>
      <c r="D1798" t="s">
        <v>160</v>
      </c>
      <c r="E1798" t="s">
        <v>66</v>
      </c>
      <c r="F1798" t="str">
        <f t="shared" si="85"/>
        <v>Western Australia</v>
      </c>
      <c r="G1798" t="s">
        <v>28</v>
      </c>
      <c r="H1798">
        <v>6330</v>
      </c>
      <c r="I1798" t="s">
        <v>11</v>
      </c>
      <c r="J1798" t="s">
        <v>133</v>
      </c>
      <c r="K1798" t="s">
        <v>151</v>
      </c>
      <c r="L1798" t="s">
        <v>141</v>
      </c>
      <c r="M1798" s="5">
        <v>475</v>
      </c>
    </row>
    <row r="1799" spans="1:13" x14ac:dyDescent="0.15">
      <c r="A1799" s="2">
        <v>45638</v>
      </c>
      <c r="B1799" s="3">
        <f t="shared" si="86"/>
        <v>2025</v>
      </c>
      <c r="C1799" t="str">
        <f t="shared" si="84"/>
        <v>2024-2025</v>
      </c>
      <c r="D1799" t="s">
        <v>161</v>
      </c>
      <c r="E1799" t="s">
        <v>75</v>
      </c>
      <c r="F1799" t="str">
        <f t="shared" si="85"/>
        <v>Victoria</v>
      </c>
      <c r="G1799" t="s">
        <v>26</v>
      </c>
      <c r="H1799">
        <v>3915</v>
      </c>
      <c r="I1799" t="s">
        <v>11</v>
      </c>
      <c r="J1799" t="s">
        <v>135</v>
      </c>
      <c r="K1799" t="s">
        <v>150</v>
      </c>
      <c r="L1799" t="s">
        <v>140</v>
      </c>
      <c r="M1799" s="5">
        <v>172</v>
      </c>
    </row>
    <row r="1800" spans="1:13" x14ac:dyDescent="0.15">
      <c r="A1800" s="2">
        <v>45922</v>
      </c>
      <c r="B1800" s="3">
        <f t="shared" si="86"/>
        <v>2026</v>
      </c>
      <c r="C1800" t="str">
        <f t="shared" si="84"/>
        <v>2025-2026</v>
      </c>
      <c r="D1800" t="s">
        <v>161</v>
      </c>
      <c r="E1800" t="s">
        <v>65</v>
      </c>
      <c r="F1800" t="str">
        <f t="shared" si="85"/>
        <v>Victoria</v>
      </c>
      <c r="G1800" t="s">
        <v>26</v>
      </c>
      <c r="H1800">
        <v>3931</v>
      </c>
      <c r="I1800" t="s">
        <v>11</v>
      </c>
      <c r="J1800" t="s">
        <v>135</v>
      </c>
      <c r="K1800" t="s">
        <v>152</v>
      </c>
      <c r="L1800" t="s">
        <v>142</v>
      </c>
      <c r="M1800" s="5">
        <v>538</v>
      </c>
    </row>
    <row r="1801" spans="1:13" x14ac:dyDescent="0.15">
      <c r="A1801" s="2">
        <v>45700</v>
      </c>
      <c r="B1801" s="3">
        <f t="shared" si="86"/>
        <v>2025</v>
      </c>
      <c r="C1801" t="str">
        <f t="shared" si="84"/>
        <v>2024-2025</v>
      </c>
      <c r="D1801" t="s">
        <v>161</v>
      </c>
      <c r="E1801" t="s">
        <v>93</v>
      </c>
      <c r="F1801" t="str">
        <f t="shared" si="85"/>
        <v>Victoria</v>
      </c>
      <c r="G1801" t="s">
        <v>26</v>
      </c>
      <c r="H1801">
        <v>3400</v>
      </c>
      <c r="I1801" t="s">
        <v>11</v>
      </c>
      <c r="J1801" t="s">
        <v>127</v>
      </c>
      <c r="K1801" t="s">
        <v>155</v>
      </c>
      <c r="L1801" t="s">
        <v>145</v>
      </c>
      <c r="M1801" s="5">
        <v>384</v>
      </c>
    </row>
    <row r="1802" spans="1:13" x14ac:dyDescent="0.15">
      <c r="A1802" s="2">
        <v>45417</v>
      </c>
      <c r="B1802" s="3">
        <f t="shared" si="86"/>
        <v>2024</v>
      </c>
      <c r="C1802" t="str">
        <f t="shared" si="84"/>
        <v>2023-2024</v>
      </c>
      <c r="D1802" t="s">
        <v>160</v>
      </c>
      <c r="E1802" t="s">
        <v>62</v>
      </c>
      <c r="F1802" t="str">
        <f t="shared" si="85"/>
        <v>Victoria</v>
      </c>
      <c r="G1802" t="s">
        <v>26</v>
      </c>
      <c r="H1802">
        <v>3690</v>
      </c>
      <c r="I1802" t="s">
        <v>11</v>
      </c>
      <c r="J1802" t="s">
        <v>135</v>
      </c>
      <c r="K1802" t="s">
        <v>153</v>
      </c>
      <c r="L1802" t="s">
        <v>143</v>
      </c>
      <c r="M1802" s="5">
        <v>429</v>
      </c>
    </row>
    <row r="1803" spans="1:13" x14ac:dyDescent="0.15">
      <c r="A1803" s="2">
        <v>45358</v>
      </c>
      <c r="B1803" s="3">
        <f t="shared" si="86"/>
        <v>2024</v>
      </c>
      <c r="C1803" t="str">
        <f t="shared" si="84"/>
        <v>2023-2024</v>
      </c>
      <c r="D1803" t="s">
        <v>160</v>
      </c>
      <c r="E1803" t="s">
        <v>85</v>
      </c>
      <c r="F1803" t="str">
        <f t="shared" si="85"/>
        <v>Western Australia</v>
      </c>
      <c r="G1803" t="s">
        <v>28</v>
      </c>
      <c r="H1803">
        <v>6725</v>
      </c>
      <c r="I1803" t="s">
        <v>11</v>
      </c>
      <c r="J1803" t="s">
        <v>139</v>
      </c>
      <c r="K1803" t="s">
        <v>153</v>
      </c>
      <c r="L1803" t="s">
        <v>143</v>
      </c>
      <c r="M1803" s="5">
        <v>437</v>
      </c>
    </row>
    <row r="1804" spans="1:13" x14ac:dyDescent="0.15">
      <c r="A1804" s="2">
        <v>45682</v>
      </c>
      <c r="B1804" s="3">
        <f t="shared" si="86"/>
        <v>2025</v>
      </c>
      <c r="C1804" t="str">
        <f t="shared" si="84"/>
        <v>2024-2025</v>
      </c>
      <c r="D1804" t="s">
        <v>161</v>
      </c>
      <c r="E1804" t="s">
        <v>12</v>
      </c>
      <c r="F1804" t="str">
        <f t="shared" si="85"/>
        <v>New South Wales</v>
      </c>
      <c r="G1804" t="s">
        <v>10</v>
      </c>
      <c r="H1804">
        <v>2795</v>
      </c>
      <c r="I1804" t="s">
        <v>11</v>
      </c>
      <c r="J1804" t="s">
        <v>130</v>
      </c>
      <c r="K1804" t="s">
        <v>156</v>
      </c>
      <c r="L1804" t="s">
        <v>146</v>
      </c>
      <c r="M1804" s="5">
        <v>300</v>
      </c>
    </row>
    <row r="1805" spans="1:13" x14ac:dyDescent="0.15">
      <c r="A1805" s="2">
        <v>45943</v>
      </c>
      <c r="B1805" s="3">
        <f t="shared" si="86"/>
        <v>2026</v>
      </c>
      <c r="C1805" t="str">
        <f t="shared" si="84"/>
        <v>2025-2026</v>
      </c>
      <c r="D1805" t="s">
        <v>160</v>
      </c>
      <c r="E1805" t="s">
        <v>95</v>
      </c>
      <c r="F1805" t="str">
        <f t="shared" si="85"/>
        <v>New South Wales</v>
      </c>
      <c r="G1805" t="s">
        <v>10</v>
      </c>
      <c r="H1805">
        <v>2131</v>
      </c>
      <c r="I1805" t="s">
        <v>11</v>
      </c>
      <c r="J1805" t="s">
        <v>123</v>
      </c>
      <c r="K1805" t="s">
        <v>154</v>
      </c>
      <c r="L1805" t="s">
        <v>144</v>
      </c>
      <c r="M1805" s="5">
        <v>711</v>
      </c>
    </row>
    <row r="1806" spans="1:13" x14ac:dyDescent="0.15">
      <c r="A1806" s="2">
        <v>45519</v>
      </c>
      <c r="B1806" s="3">
        <f t="shared" si="86"/>
        <v>2025</v>
      </c>
      <c r="C1806" t="str">
        <f t="shared" si="84"/>
        <v>2024-2025</v>
      </c>
      <c r="D1806" t="s">
        <v>160</v>
      </c>
      <c r="E1806" t="s">
        <v>105</v>
      </c>
      <c r="F1806" t="str">
        <f t="shared" si="85"/>
        <v>New South Wales</v>
      </c>
      <c r="G1806" t="s">
        <v>10</v>
      </c>
      <c r="H1806">
        <v>2031</v>
      </c>
      <c r="I1806" t="s">
        <v>11</v>
      </c>
      <c r="J1806" t="s">
        <v>124</v>
      </c>
      <c r="K1806" t="s">
        <v>155</v>
      </c>
      <c r="L1806" t="s">
        <v>145</v>
      </c>
      <c r="M1806" s="5">
        <v>454</v>
      </c>
    </row>
    <row r="1807" spans="1:13" x14ac:dyDescent="0.15">
      <c r="A1807" s="2">
        <v>45473</v>
      </c>
      <c r="B1807" s="3">
        <f t="shared" si="86"/>
        <v>2024</v>
      </c>
      <c r="C1807" t="str">
        <f t="shared" si="84"/>
        <v>2023-2024</v>
      </c>
      <c r="D1807" t="s">
        <v>160</v>
      </c>
      <c r="E1807" t="s">
        <v>9</v>
      </c>
      <c r="F1807" t="str">
        <f t="shared" si="85"/>
        <v>New South Wales</v>
      </c>
      <c r="G1807" t="s">
        <v>10</v>
      </c>
      <c r="H1807">
        <v>2067</v>
      </c>
      <c r="I1807" t="s">
        <v>11</v>
      </c>
      <c r="J1807" t="s">
        <v>124</v>
      </c>
      <c r="K1807" t="s">
        <v>151</v>
      </c>
      <c r="L1807" t="s">
        <v>141</v>
      </c>
      <c r="M1807" s="5">
        <v>731</v>
      </c>
    </row>
    <row r="1808" spans="1:13" x14ac:dyDescent="0.15">
      <c r="A1808" s="2">
        <v>45825</v>
      </c>
      <c r="B1808" s="3">
        <f t="shared" si="86"/>
        <v>2025</v>
      </c>
      <c r="C1808" t="str">
        <f t="shared" si="84"/>
        <v>2024-2025</v>
      </c>
      <c r="D1808" t="s">
        <v>161</v>
      </c>
      <c r="E1808" t="s">
        <v>113</v>
      </c>
      <c r="F1808" t="str">
        <f t="shared" si="85"/>
        <v>New South Wales</v>
      </c>
      <c r="G1808" t="s">
        <v>10</v>
      </c>
      <c r="H1808">
        <v>2101</v>
      </c>
      <c r="I1808" t="s">
        <v>11</v>
      </c>
      <c r="J1808" t="s">
        <v>123</v>
      </c>
      <c r="K1808" t="s">
        <v>151</v>
      </c>
      <c r="L1808" t="s">
        <v>141</v>
      </c>
      <c r="M1808" s="5">
        <v>225</v>
      </c>
    </row>
    <row r="1809" spans="1:13" x14ac:dyDescent="0.15">
      <c r="A1809" s="2">
        <v>45608</v>
      </c>
      <c r="B1809" s="3">
        <f t="shared" si="86"/>
        <v>2025</v>
      </c>
      <c r="C1809" t="str">
        <f t="shared" si="84"/>
        <v>2024-2025</v>
      </c>
      <c r="D1809" t="s">
        <v>160</v>
      </c>
      <c r="E1809" t="s">
        <v>114</v>
      </c>
      <c r="F1809" t="str">
        <f t="shared" si="85"/>
        <v>Victoria</v>
      </c>
      <c r="G1809" t="s">
        <v>26</v>
      </c>
      <c r="H1809">
        <v>3353</v>
      </c>
      <c r="I1809" t="s">
        <v>11</v>
      </c>
      <c r="J1809" t="s">
        <v>127</v>
      </c>
      <c r="K1809" t="s">
        <v>154</v>
      </c>
      <c r="L1809" t="s">
        <v>144</v>
      </c>
      <c r="M1809" s="5">
        <v>491</v>
      </c>
    </row>
    <row r="1810" spans="1:13" x14ac:dyDescent="0.15">
      <c r="A1810" s="2">
        <v>45535</v>
      </c>
      <c r="B1810" s="3">
        <f t="shared" si="86"/>
        <v>2025</v>
      </c>
      <c r="C1810" t="str">
        <f t="shared" si="84"/>
        <v>2024-2025</v>
      </c>
      <c r="D1810" t="s">
        <v>160</v>
      </c>
      <c r="E1810" t="s">
        <v>112</v>
      </c>
      <c r="F1810" t="str">
        <f t="shared" si="85"/>
        <v>Queensland</v>
      </c>
      <c r="G1810" t="s">
        <v>19</v>
      </c>
      <c r="H1810">
        <v>4566</v>
      </c>
      <c r="I1810" t="s">
        <v>11</v>
      </c>
      <c r="J1810" t="s">
        <v>134</v>
      </c>
      <c r="K1810" t="s">
        <v>151</v>
      </c>
      <c r="L1810" t="s">
        <v>141</v>
      </c>
      <c r="M1810" s="5">
        <v>362</v>
      </c>
    </row>
    <row r="1811" spans="1:13" x14ac:dyDescent="0.15">
      <c r="A1811" s="2">
        <v>45720</v>
      </c>
      <c r="B1811" s="3">
        <f t="shared" si="86"/>
        <v>2025</v>
      </c>
      <c r="C1811" t="str">
        <f t="shared" si="84"/>
        <v>2024-2025</v>
      </c>
      <c r="D1811" t="s">
        <v>160</v>
      </c>
      <c r="E1811" t="s">
        <v>49</v>
      </c>
      <c r="F1811" t="str">
        <f t="shared" si="85"/>
        <v>New South Wales</v>
      </c>
      <c r="G1811" t="s">
        <v>10</v>
      </c>
      <c r="H1811">
        <v>2350</v>
      </c>
      <c r="I1811" t="s">
        <v>11</v>
      </c>
      <c r="J1811" t="s">
        <v>120</v>
      </c>
      <c r="K1811" t="s">
        <v>158</v>
      </c>
      <c r="L1811" t="s">
        <v>148</v>
      </c>
      <c r="M1811" s="5">
        <v>38</v>
      </c>
    </row>
    <row r="1812" spans="1:13" x14ac:dyDescent="0.15">
      <c r="A1812" s="2">
        <v>45937</v>
      </c>
      <c r="B1812" s="3">
        <f t="shared" si="86"/>
        <v>2026</v>
      </c>
      <c r="C1812" t="str">
        <f t="shared" si="84"/>
        <v>2025-2026</v>
      </c>
      <c r="D1812" t="s">
        <v>160</v>
      </c>
      <c r="E1812" t="s">
        <v>21</v>
      </c>
      <c r="F1812" t="str">
        <f t="shared" si="85"/>
        <v>South Australia</v>
      </c>
      <c r="G1812" t="s">
        <v>17</v>
      </c>
      <c r="H1812">
        <v>5343</v>
      </c>
      <c r="I1812" t="s">
        <v>11</v>
      </c>
      <c r="J1812" t="s">
        <v>137</v>
      </c>
      <c r="K1812" t="s">
        <v>153</v>
      </c>
      <c r="L1812" t="s">
        <v>143</v>
      </c>
      <c r="M1812" s="5">
        <v>337</v>
      </c>
    </row>
    <row r="1813" spans="1:13" x14ac:dyDescent="0.15">
      <c r="A1813" s="2">
        <v>45420</v>
      </c>
      <c r="B1813" s="3">
        <f t="shared" si="86"/>
        <v>2024</v>
      </c>
      <c r="C1813" t="str">
        <f t="shared" si="84"/>
        <v>2023-2024</v>
      </c>
      <c r="D1813" t="s">
        <v>160</v>
      </c>
      <c r="E1813" t="s">
        <v>38</v>
      </c>
      <c r="F1813" t="str">
        <f t="shared" si="85"/>
        <v>Victoria</v>
      </c>
      <c r="G1813" t="s">
        <v>26</v>
      </c>
      <c r="H1813">
        <v>3199</v>
      </c>
      <c r="I1813" t="s">
        <v>11</v>
      </c>
      <c r="J1813" t="s">
        <v>125</v>
      </c>
      <c r="K1813" t="s">
        <v>158</v>
      </c>
      <c r="L1813" t="s">
        <v>148</v>
      </c>
      <c r="M1813" s="5">
        <v>393</v>
      </c>
    </row>
    <row r="1814" spans="1:13" x14ac:dyDescent="0.15">
      <c r="A1814" s="2">
        <v>45692</v>
      </c>
      <c r="B1814" s="3">
        <f t="shared" si="86"/>
        <v>2025</v>
      </c>
      <c r="C1814" t="str">
        <f t="shared" si="84"/>
        <v>2024-2025</v>
      </c>
      <c r="D1814" t="s">
        <v>160</v>
      </c>
      <c r="E1814" t="s">
        <v>84</v>
      </c>
      <c r="F1814" t="str">
        <f t="shared" si="85"/>
        <v>Western Australia</v>
      </c>
      <c r="G1814" t="s">
        <v>28</v>
      </c>
      <c r="H1814">
        <v>6280</v>
      </c>
      <c r="I1814" t="s">
        <v>11</v>
      </c>
      <c r="J1814" t="s">
        <v>133</v>
      </c>
      <c r="K1814" t="s">
        <v>157</v>
      </c>
      <c r="L1814" t="s">
        <v>147</v>
      </c>
      <c r="M1814" s="5">
        <v>61</v>
      </c>
    </row>
    <row r="1815" spans="1:13" x14ac:dyDescent="0.15">
      <c r="A1815" s="2">
        <v>45959</v>
      </c>
      <c r="B1815" s="3">
        <f t="shared" si="86"/>
        <v>2026</v>
      </c>
      <c r="C1815" t="str">
        <f t="shared" si="84"/>
        <v>2025-2026</v>
      </c>
      <c r="D1815" t="s">
        <v>161</v>
      </c>
      <c r="E1815" t="s">
        <v>107</v>
      </c>
      <c r="F1815" t="str">
        <f t="shared" si="85"/>
        <v>New South Wales</v>
      </c>
      <c r="G1815" t="s">
        <v>10</v>
      </c>
      <c r="H1815">
        <v>2020</v>
      </c>
      <c r="I1815" t="s">
        <v>11</v>
      </c>
      <c r="J1815" t="s">
        <v>124</v>
      </c>
      <c r="K1815" t="s">
        <v>154</v>
      </c>
      <c r="L1815" t="s">
        <v>144</v>
      </c>
      <c r="M1815" s="5">
        <v>95</v>
      </c>
    </row>
    <row r="1816" spans="1:13" x14ac:dyDescent="0.15">
      <c r="A1816" s="2">
        <v>45955</v>
      </c>
      <c r="B1816" s="3">
        <f t="shared" si="86"/>
        <v>2026</v>
      </c>
      <c r="C1816" t="str">
        <f t="shared" si="84"/>
        <v>2025-2026</v>
      </c>
      <c r="D1816" t="s">
        <v>161</v>
      </c>
      <c r="E1816" t="s">
        <v>24</v>
      </c>
      <c r="F1816" t="str">
        <f t="shared" si="85"/>
        <v>Queensland</v>
      </c>
      <c r="G1816" t="s">
        <v>19</v>
      </c>
      <c r="H1816">
        <v>4053</v>
      </c>
      <c r="I1816" t="s">
        <v>11</v>
      </c>
      <c r="J1816" t="s">
        <v>129</v>
      </c>
      <c r="K1816" t="s">
        <v>151</v>
      </c>
      <c r="L1816" t="s">
        <v>141</v>
      </c>
      <c r="M1816" s="5">
        <v>320</v>
      </c>
    </row>
    <row r="1817" spans="1:13" x14ac:dyDescent="0.15">
      <c r="A1817" s="2">
        <v>46003</v>
      </c>
      <c r="B1817" s="3">
        <f t="shared" si="86"/>
        <v>2026</v>
      </c>
      <c r="C1817" t="str">
        <f t="shared" si="84"/>
        <v>2025-2026</v>
      </c>
      <c r="D1817" t="s">
        <v>160</v>
      </c>
      <c r="E1817" t="s">
        <v>31</v>
      </c>
      <c r="F1817" t="str">
        <f t="shared" si="85"/>
        <v>South Australia</v>
      </c>
      <c r="G1817" t="s">
        <v>17</v>
      </c>
      <c r="H1817">
        <v>5082</v>
      </c>
      <c r="I1817" t="s">
        <v>11</v>
      </c>
      <c r="J1817" t="s">
        <v>132</v>
      </c>
      <c r="K1817" t="s">
        <v>156</v>
      </c>
      <c r="L1817" t="s">
        <v>146</v>
      </c>
      <c r="M1817" s="5">
        <v>744</v>
      </c>
    </row>
    <row r="1818" spans="1:13" x14ac:dyDescent="0.15">
      <c r="A1818" s="2">
        <v>45982</v>
      </c>
      <c r="B1818" s="3">
        <f t="shared" si="86"/>
        <v>2026</v>
      </c>
      <c r="C1818" t="str">
        <f t="shared" si="84"/>
        <v>2025-2026</v>
      </c>
      <c r="D1818" t="s">
        <v>160</v>
      </c>
      <c r="E1818" t="s">
        <v>53</v>
      </c>
      <c r="F1818" t="str">
        <f t="shared" si="85"/>
        <v>Queensland</v>
      </c>
      <c r="G1818" t="s">
        <v>19</v>
      </c>
      <c r="H1818">
        <v>4012</v>
      </c>
      <c r="I1818" t="s">
        <v>11</v>
      </c>
      <c r="J1818" t="s">
        <v>129</v>
      </c>
      <c r="K1818" t="s">
        <v>152</v>
      </c>
      <c r="L1818" t="s">
        <v>142</v>
      </c>
      <c r="M1818" s="5">
        <v>486</v>
      </c>
    </row>
    <row r="1819" spans="1:13" x14ac:dyDescent="0.15">
      <c r="A1819" s="2">
        <v>45897</v>
      </c>
      <c r="B1819" s="3">
        <f t="shared" si="86"/>
        <v>2026</v>
      </c>
      <c r="C1819" t="str">
        <f t="shared" si="84"/>
        <v>2025-2026</v>
      </c>
      <c r="D1819" t="s">
        <v>161</v>
      </c>
      <c r="E1819" t="s">
        <v>106</v>
      </c>
      <c r="F1819" t="str">
        <f t="shared" si="85"/>
        <v>Queensland</v>
      </c>
      <c r="G1819" t="s">
        <v>19</v>
      </c>
      <c r="H1819">
        <v>4558</v>
      </c>
      <c r="I1819" t="s">
        <v>11</v>
      </c>
      <c r="J1819" t="s">
        <v>134</v>
      </c>
      <c r="K1819" t="s">
        <v>159</v>
      </c>
      <c r="L1819" t="s">
        <v>149</v>
      </c>
      <c r="M1819" s="5">
        <v>765</v>
      </c>
    </row>
    <row r="1820" spans="1:13" x14ac:dyDescent="0.15">
      <c r="A1820" s="2">
        <v>45552</v>
      </c>
      <c r="B1820" s="3">
        <f t="shared" si="86"/>
        <v>2025</v>
      </c>
      <c r="C1820" t="str">
        <f t="shared" si="84"/>
        <v>2024-2025</v>
      </c>
      <c r="D1820" t="s">
        <v>160</v>
      </c>
      <c r="E1820" t="s">
        <v>45</v>
      </c>
      <c r="F1820" t="str">
        <f t="shared" si="85"/>
        <v>Victoria</v>
      </c>
      <c r="G1820" t="s">
        <v>26</v>
      </c>
      <c r="H1820">
        <v>3136</v>
      </c>
      <c r="I1820" t="s">
        <v>11</v>
      </c>
      <c r="J1820" t="s">
        <v>125</v>
      </c>
      <c r="K1820" t="s">
        <v>153</v>
      </c>
      <c r="L1820" t="s">
        <v>143</v>
      </c>
      <c r="M1820" s="5">
        <v>408</v>
      </c>
    </row>
    <row r="1821" spans="1:13" x14ac:dyDescent="0.15">
      <c r="A1821" s="2">
        <v>45515</v>
      </c>
      <c r="B1821" s="3">
        <f t="shared" si="86"/>
        <v>2025</v>
      </c>
      <c r="C1821" t="str">
        <f t="shared" si="84"/>
        <v>2024-2025</v>
      </c>
      <c r="D1821" t="s">
        <v>161</v>
      </c>
      <c r="E1821" t="s">
        <v>80</v>
      </c>
      <c r="F1821" t="str">
        <f t="shared" si="85"/>
        <v>New South Wales</v>
      </c>
      <c r="G1821" t="s">
        <v>10</v>
      </c>
      <c r="H1821">
        <v>2120</v>
      </c>
      <c r="I1821" t="s">
        <v>11</v>
      </c>
      <c r="J1821" t="s">
        <v>123</v>
      </c>
      <c r="K1821" t="s">
        <v>156</v>
      </c>
      <c r="L1821" t="s">
        <v>146</v>
      </c>
      <c r="M1821" s="5">
        <v>790</v>
      </c>
    </row>
    <row r="1822" spans="1:13" x14ac:dyDescent="0.15">
      <c r="A1822" s="2">
        <v>45327</v>
      </c>
      <c r="B1822" s="3">
        <f t="shared" si="86"/>
        <v>2024</v>
      </c>
      <c r="C1822" t="str">
        <f t="shared" si="84"/>
        <v>2023-2024</v>
      </c>
      <c r="D1822" t="s">
        <v>160</v>
      </c>
      <c r="E1822" t="s">
        <v>80</v>
      </c>
      <c r="F1822" t="str">
        <f t="shared" si="85"/>
        <v>New South Wales</v>
      </c>
      <c r="G1822" t="s">
        <v>10</v>
      </c>
      <c r="H1822">
        <v>2120</v>
      </c>
      <c r="I1822" t="s">
        <v>11</v>
      </c>
      <c r="J1822" t="s">
        <v>123</v>
      </c>
      <c r="K1822" t="s">
        <v>152</v>
      </c>
      <c r="L1822" t="s">
        <v>142</v>
      </c>
      <c r="M1822" s="5">
        <v>412</v>
      </c>
    </row>
    <row r="1823" spans="1:13" x14ac:dyDescent="0.15">
      <c r="A1823" s="2">
        <v>45895</v>
      </c>
      <c r="B1823" s="3">
        <f t="shared" si="86"/>
        <v>2026</v>
      </c>
      <c r="C1823" t="str">
        <f t="shared" si="84"/>
        <v>2025-2026</v>
      </c>
      <c r="D1823" t="s">
        <v>161</v>
      </c>
      <c r="E1823" t="s">
        <v>91</v>
      </c>
      <c r="F1823" t="str">
        <f t="shared" si="85"/>
        <v>Western Australia</v>
      </c>
      <c r="G1823" t="s">
        <v>28</v>
      </c>
      <c r="H1823">
        <v>6109</v>
      </c>
      <c r="I1823" t="s">
        <v>11</v>
      </c>
      <c r="J1823" t="s">
        <v>133</v>
      </c>
      <c r="K1823" t="s">
        <v>150</v>
      </c>
      <c r="L1823" t="s">
        <v>140</v>
      </c>
      <c r="M1823" s="5">
        <v>45</v>
      </c>
    </row>
    <row r="1824" spans="1:13" x14ac:dyDescent="0.15">
      <c r="A1824" s="2">
        <v>45459</v>
      </c>
      <c r="B1824" s="3">
        <f t="shared" si="86"/>
        <v>2024</v>
      </c>
      <c r="C1824" t="str">
        <f t="shared" si="84"/>
        <v>2023-2024</v>
      </c>
      <c r="D1824" t="s">
        <v>160</v>
      </c>
      <c r="E1824" t="s">
        <v>67</v>
      </c>
      <c r="F1824" t="str">
        <f t="shared" si="85"/>
        <v>Tasmania</v>
      </c>
      <c r="G1824" t="s">
        <v>43</v>
      </c>
      <c r="H1824">
        <v>7250</v>
      </c>
      <c r="I1824" t="s">
        <v>11</v>
      </c>
      <c r="J1824" t="s">
        <v>128</v>
      </c>
      <c r="K1824" t="s">
        <v>152</v>
      </c>
      <c r="L1824" t="s">
        <v>142</v>
      </c>
      <c r="M1824" s="5">
        <v>673</v>
      </c>
    </row>
    <row r="1825" spans="1:13" x14ac:dyDescent="0.15">
      <c r="A1825" s="2">
        <v>45440</v>
      </c>
      <c r="B1825" s="3">
        <f t="shared" si="86"/>
        <v>2024</v>
      </c>
      <c r="C1825" t="str">
        <f t="shared" si="84"/>
        <v>2023-2024</v>
      </c>
      <c r="D1825" t="s">
        <v>160</v>
      </c>
      <c r="E1825" t="s">
        <v>97</v>
      </c>
      <c r="F1825" t="str">
        <f t="shared" si="85"/>
        <v>Tasmania</v>
      </c>
      <c r="G1825" t="s">
        <v>43</v>
      </c>
      <c r="H1825">
        <v>7010</v>
      </c>
      <c r="I1825" t="s">
        <v>11</v>
      </c>
      <c r="J1825" t="s">
        <v>128</v>
      </c>
      <c r="K1825" t="s">
        <v>154</v>
      </c>
      <c r="L1825" t="s">
        <v>144</v>
      </c>
      <c r="M1825" s="5">
        <v>488</v>
      </c>
    </row>
    <row r="1826" spans="1:13" x14ac:dyDescent="0.15">
      <c r="A1826" s="2">
        <v>45377</v>
      </c>
      <c r="B1826" s="3">
        <f t="shared" si="86"/>
        <v>2024</v>
      </c>
      <c r="C1826" t="str">
        <f t="shared" si="84"/>
        <v>2023-2024</v>
      </c>
      <c r="D1826" t="s">
        <v>160</v>
      </c>
      <c r="E1826" t="s">
        <v>31</v>
      </c>
      <c r="F1826" t="str">
        <f t="shared" si="85"/>
        <v>South Australia</v>
      </c>
      <c r="G1826" t="s">
        <v>17</v>
      </c>
      <c r="H1826">
        <v>5082</v>
      </c>
      <c r="I1826" t="s">
        <v>11</v>
      </c>
      <c r="J1826" t="s">
        <v>132</v>
      </c>
      <c r="K1826" t="s">
        <v>153</v>
      </c>
      <c r="L1826" t="s">
        <v>143</v>
      </c>
      <c r="M1826" s="5">
        <v>492</v>
      </c>
    </row>
    <row r="1827" spans="1:13" x14ac:dyDescent="0.15">
      <c r="A1827" s="2">
        <v>46005</v>
      </c>
      <c r="B1827" s="3">
        <f t="shared" si="86"/>
        <v>2026</v>
      </c>
      <c r="C1827" t="str">
        <f t="shared" si="84"/>
        <v>2025-2026</v>
      </c>
      <c r="D1827" t="s">
        <v>160</v>
      </c>
      <c r="E1827" t="s">
        <v>53</v>
      </c>
      <c r="F1827" t="str">
        <f t="shared" si="85"/>
        <v>Queensland</v>
      </c>
      <c r="G1827" t="s">
        <v>19</v>
      </c>
      <c r="H1827">
        <v>4012</v>
      </c>
      <c r="I1827" t="s">
        <v>11</v>
      </c>
      <c r="J1827" t="s">
        <v>129</v>
      </c>
      <c r="K1827" t="s">
        <v>150</v>
      </c>
      <c r="L1827" t="s">
        <v>140</v>
      </c>
      <c r="M1827" s="5">
        <v>732</v>
      </c>
    </row>
    <row r="1828" spans="1:13" x14ac:dyDescent="0.15">
      <c r="A1828" s="2">
        <v>45341</v>
      </c>
      <c r="B1828" s="3">
        <f t="shared" si="86"/>
        <v>2024</v>
      </c>
      <c r="C1828" t="str">
        <f t="shared" si="84"/>
        <v>2023-2024</v>
      </c>
      <c r="D1828" t="s">
        <v>160</v>
      </c>
      <c r="E1828" t="s">
        <v>73</v>
      </c>
      <c r="F1828" t="str">
        <f t="shared" si="85"/>
        <v>Queensland</v>
      </c>
      <c r="G1828" t="s">
        <v>19</v>
      </c>
      <c r="H1828">
        <v>4509</v>
      </c>
      <c r="I1828" t="s">
        <v>11</v>
      </c>
      <c r="J1828" t="s">
        <v>122</v>
      </c>
      <c r="K1828" t="s">
        <v>151</v>
      </c>
      <c r="L1828" t="s">
        <v>141</v>
      </c>
      <c r="M1828" s="5">
        <v>461</v>
      </c>
    </row>
    <row r="1829" spans="1:13" x14ac:dyDescent="0.15">
      <c r="A1829" s="2">
        <v>45758</v>
      </c>
      <c r="B1829" s="3">
        <f t="shared" si="86"/>
        <v>2025</v>
      </c>
      <c r="C1829" t="str">
        <f t="shared" si="84"/>
        <v>2024-2025</v>
      </c>
      <c r="D1829" t="s">
        <v>160</v>
      </c>
      <c r="E1829" t="s">
        <v>22</v>
      </c>
      <c r="F1829" t="str">
        <f t="shared" si="85"/>
        <v>New South Wales</v>
      </c>
      <c r="G1829" t="s">
        <v>10</v>
      </c>
      <c r="H1829">
        <v>2116</v>
      </c>
      <c r="I1829" t="s">
        <v>11</v>
      </c>
      <c r="J1829" t="s">
        <v>123</v>
      </c>
      <c r="K1829" t="s">
        <v>150</v>
      </c>
      <c r="L1829" t="s">
        <v>140</v>
      </c>
      <c r="M1829" s="5">
        <v>739</v>
      </c>
    </row>
    <row r="1830" spans="1:13" x14ac:dyDescent="0.15">
      <c r="A1830" s="2">
        <v>45345</v>
      </c>
      <c r="B1830" s="3">
        <f t="shared" si="86"/>
        <v>2024</v>
      </c>
      <c r="C1830" t="str">
        <f t="shared" si="84"/>
        <v>2023-2024</v>
      </c>
      <c r="D1830" t="s">
        <v>161</v>
      </c>
      <c r="E1830" t="s">
        <v>112</v>
      </c>
      <c r="F1830" t="str">
        <f t="shared" si="85"/>
        <v>Queensland</v>
      </c>
      <c r="G1830" t="s">
        <v>19</v>
      </c>
      <c r="H1830">
        <v>4566</v>
      </c>
      <c r="I1830" t="s">
        <v>11</v>
      </c>
      <c r="J1830" t="s">
        <v>134</v>
      </c>
      <c r="K1830" t="s">
        <v>156</v>
      </c>
      <c r="L1830" t="s">
        <v>146</v>
      </c>
      <c r="M1830" s="5">
        <v>298</v>
      </c>
    </row>
    <row r="1831" spans="1:13" x14ac:dyDescent="0.15">
      <c r="A1831" s="2">
        <v>45876</v>
      </c>
      <c r="B1831" s="3">
        <f t="shared" si="86"/>
        <v>2026</v>
      </c>
      <c r="C1831" t="str">
        <f t="shared" si="84"/>
        <v>2025-2026</v>
      </c>
      <c r="D1831" t="s">
        <v>161</v>
      </c>
      <c r="E1831" t="s">
        <v>93</v>
      </c>
      <c r="F1831" t="str">
        <f t="shared" si="85"/>
        <v>Victoria</v>
      </c>
      <c r="G1831" t="s">
        <v>26</v>
      </c>
      <c r="H1831">
        <v>3400</v>
      </c>
      <c r="I1831" t="s">
        <v>11</v>
      </c>
      <c r="J1831" t="s">
        <v>127</v>
      </c>
      <c r="K1831" t="s">
        <v>157</v>
      </c>
      <c r="L1831" t="s">
        <v>147</v>
      </c>
      <c r="M1831" s="5">
        <v>340</v>
      </c>
    </row>
    <row r="1832" spans="1:13" x14ac:dyDescent="0.15">
      <c r="A1832" s="2">
        <v>45712</v>
      </c>
      <c r="B1832" s="3">
        <f t="shared" si="86"/>
        <v>2025</v>
      </c>
      <c r="C1832" t="str">
        <f t="shared" si="84"/>
        <v>2024-2025</v>
      </c>
      <c r="D1832" t="s">
        <v>161</v>
      </c>
      <c r="E1832" t="s">
        <v>75</v>
      </c>
      <c r="F1832" t="str">
        <f t="shared" si="85"/>
        <v>Victoria</v>
      </c>
      <c r="G1832" t="s">
        <v>26</v>
      </c>
      <c r="H1832">
        <v>3915</v>
      </c>
      <c r="I1832" t="s">
        <v>11</v>
      </c>
      <c r="J1832" t="s">
        <v>135</v>
      </c>
      <c r="K1832" t="s">
        <v>153</v>
      </c>
      <c r="L1832" t="s">
        <v>143</v>
      </c>
      <c r="M1832" s="5">
        <v>425</v>
      </c>
    </row>
    <row r="1833" spans="1:13" x14ac:dyDescent="0.15">
      <c r="A1833" s="2">
        <v>45835</v>
      </c>
      <c r="B1833" s="3">
        <f t="shared" si="86"/>
        <v>2025</v>
      </c>
      <c r="C1833" t="str">
        <f t="shared" si="84"/>
        <v>2024-2025</v>
      </c>
      <c r="D1833" t="s">
        <v>160</v>
      </c>
      <c r="E1833" t="s">
        <v>16</v>
      </c>
      <c r="F1833" t="str">
        <f t="shared" si="85"/>
        <v>South Australia</v>
      </c>
      <c r="G1833" t="s">
        <v>17</v>
      </c>
      <c r="H1833">
        <v>5168</v>
      </c>
      <c r="I1833" t="s">
        <v>11</v>
      </c>
      <c r="J1833" t="s">
        <v>132</v>
      </c>
      <c r="K1833" t="s">
        <v>150</v>
      </c>
      <c r="L1833" t="s">
        <v>140</v>
      </c>
      <c r="M1833" s="5">
        <v>187</v>
      </c>
    </row>
    <row r="1834" spans="1:13" x14ac:dyDescent="0.15">
      <c r="A1834" s="2">
        <v>45753</v>
      </c>
      <c r="B1834" s="3">
        <f t="shared" si="86"/>
        <v>2025</v>
      </c>
      <c r="C1834" t="str">
        <f t="shared" si="84"/>
        <v>2024-2025</v>
      </c>
      <c r="D1834" t="s">
        <v>161</v>
      </c>
      <c r="E1834" t="s">
        <v>61</v>
      </c>
      <c r="F1834" t="str">
        <f t="shared" si="85"/>
        <v>Victoria</v>
      </c>
      <c r="G1834" t="s">
        <v>26</v>
      </c>
      <c r="H1834">
        <v>3179</v>
      </c>
      <c r="I1834" t="s">
        <v>11</v>
      </c>
      <c r="J1834" t="s">
        <v>125</v>
      </c>
      <c r="K1834" t="s">
        <v>153</v>
      </c>
      <c r="L1834" t="s">
        <v>143</v>
      </c>
      <c r="M1834" s="5">
        <v>690</v>
      </c>
    </row>
    <row r="1835" spans="1:13" x14ac:dyDescent="0.15">
      <c r="A1835" s="2">
        <v>45437</v>
      </c>
      <c r="B1835" s="3">
        <f t="shared" si="86"/>
        <v>2024</v>
      </c>
      <c r="C1835" t="str">
        <f t="shared" si="84"/>
        <v>2023-2024</v>
      </c>
      <c r="D1835" t="s">
        <v>161</v>
      </c>
      <c r="E1835" t="s">
        <v>86</v>
      </c>
      <c r="F1835" t="str">
        <f t="shared" si="85"/>
        <v>Queensland</v>
      </c>
      <c r="G1835" t="s">
        <v>19</v>
      </c>
      <c r="H1835">
        <v>4119</v>
      </c>
      <c r="I1835" t="s">
        <v>11</v>
      </c>
      <c r="J1835" t="s">
        <v>129</v>
      </c>
      <c r="K1835" t="s">
        <v>150</v>
      </c>
      <c r="L1835" t="s">
        <v>140</v>
      </c>
      <c r="M1835" s="5">
        <v>397</v>
      </c>
    </row>
    <row r="1836" spans="1:13" x14ac:dyDescent="0.15">
      <c r="A1836" s="2">
        <v>45627</v>
      </c>
      <c r="B1836" s="3">
        <f t="shared" si="86"/>
        <v>2025</v>
      </c>
      <c r="C1836" t="str">
        <f t="shared" si="84"/>
        <v>2024-2025</v>
      </c>
      <c r="D1836" t="s">
        <v>161</v>
      </c>
      <c r="E1836" t="s">
        <v>16</v>
      </c>
      <c r="F1836" t="str">
        <f t="shared" si="85"/>
        <v>South Australia</v>
      </c>
      <c r="G1836" t="s">
        <v>17</v>
      </c>
      <c r="H1836">
        <v>5168</v>
      </c>
      <c r="I1836" t="s">
        <v>11</v>
      </c>
      <c r="J1836" t="s">
        <v>132</v>
      </c>
      <c r="K1836" t="s">
        <v>153</v>
      </c>
      <c r="L1836" t="s">
        <v>143</v>
      </c>
      <c r="M1836" s="5">
        <v>460</v>
      </c>
    </row>
    <row r="1837" spans="1:13" x14ac:dyDescent="0.15">
      <c r="A1837" s="2">
        <v>45686</v>
      </c>
      <c r="B1837" s="3">
        <f t="shared" si="86"/>
        <v>2025</v>
      </c>
      <c r="C1837" t="str">
        <f t="shared" si="84"/>
        <v>2024-2025</v>
      </c>
      <c r="D1837" t="s">
        <v>161</v>
      </c>
      <c r="E1837" t="s">
        <v>61</v>
      </c>
      <c r="F1837" t="str">
        <f t="shared" si="85"/>
        <v>Victoria</v>
      </c>
      <c r="G1837" t="s">
        <v>26</v>
      </c>
      <c r="H1837">
        <v>3179</v>
      </c>
      <c r="I1837" t="s">
        <v>11</v>
      </c>
      <c r="J1837" t="s">
        <v>125</v>
      </c>
      <c r="K1837" t="s">
        <v>157</v>
      </c>
      <c r="L1837" t="s">
        <v>147</v>
      </c>
      <c r="M1837" s="5">
        <v>44</v>
      </c>
    </row>
    <row r="1838" spans="1:13" x14ac:dyDescent="0.15">
      <c r="A1838" s="2">
        <v>45634</v>
      </c>
      <c r="B1838" s="3">
        <f t="shared" si="86"/>
        <v>2025</v>
      </c>
      <c r="C1838" t="str">
        <f t="shared" si="84"/>
        <v>2024-2025</v>
      </c>
      <c r="D1838" t="s">
        <v>160</v>
      </c>
      <c r="E1838" t="s">
        <v>78</v>
      </c>
      <c r="F1838" t="str">
        <f t="shared" si="85"/>
        <v>New South Wales</v>
      </c>
      <c r="G1838" t="s">
        <v>10</v>
      </c>
      <c r="H1838">
        <v>2480</v>
      </c>
      <c r="I1838" t="s">
        <v>11</v>
      </c>
      <c r="J1838" t="s">
        <v>120</v>
      </c>
      <c r="K1838" t="s">
        <v>154</v>
      </c>
      <c r="L1838" t="s">
        <v>144</v>
      </c>
      <c r="M1838" s="5">
        <v>482</v>
      </c>
    </row>
    <row r="1839" spans="1:13" x14ac:dyDescent="0.15">
      <c r="A1839" s="2">
        <v>45763</v>
      </c>
      <c r="B1839" s="3">
        <f t="shared" si="86"/>
        <v>2025</v>
      </c>
      <c r="C1839" t="str">
        <f t="shared" si="84"/>
        <v>2024-2025</v>
      </c>
      <c r="D1839" t="s">
        <v>160</v>
      </c>
      <c r="E1839" t="s">
        <v>94</v>
      </c>
      <c r="F1839" t="str">
        <f t="shared" si="85"/>
        <v>Queensland</v>
      </c>
      <c r="G1839" t="s">
        <v>19</v>
      </c>
      <c r="H1839">
        <v>4551</v>
      </c>
      <c r="I1839" t="s">
        <v>11</v>
      </c>
      <c r="J1839" t="s">
        <v>134</v>
      </c>
      <c r="K1839" t="s">
        <v>158</v>
      </c>
      <c r="L1839" t="s">
        <v>148</v>
      </c>
      <c r="M1839" s="5">
        <v>260</v>
      </c>
    </row>
    <row r="1840" spans="1:13" x14ac:dyDescent="0.15">
      <c r="A1840" s="2">
        <v>45980</v>
      </c>
      <c r="B1840" s="3">
        <f t="shared" si="86"/>
        <v>2026</v>
      </c>
      <c r="C1840" t="str">
        <f t="shared" si="84"/>
        <v>2025-2026</v>
      </c>
      <c r="D1840" t="s">
        <v>161</v>
      </c>
      <c r="E1840" t="s">
        <v>91</v>
      </c>
      <c r="F1840" t="str">
        <f t="shared" si="85"/>
        <v>Western Australia</v>
      </c>
      <c r="G1840" t="s">
        <v>28</v>
      </c>
      <c r="H1840">
        <v>6109</v>
      </c>
      <c r="I1840" t="s">
        <v>11</v>
      </c>
      <c r="J1840" t="s">
        <v>133</v>
      </c>
      <c r="K1840" t="s">
        <v>151</v>
      </c>
      <c r="L1840" t="s">
        <v>141</v>
      </c>
      <c r="M1840" s="5">
        <v>744</v>
      </c>
    </row>
    <row r="1841" spans="1:13" x14ac:dyDescent="0.15">
      <c r="A1841" s="2">
        <v>45406</v>
      </c>
      <c r="B1841" s="3">
        <f t="shared" si="86"/>
        <v>2024</v>
      </c>
      <c r="C1841" t="str">
        <f t="shared" si="84"/>
        <v>2023-2024</v>
      </c>
      <c r="D1841" t="s">
        <v>160</v>
      </c>
      <c r="E1841" t="s">
        <v>107</v>
      </c>
      <c r="F1841" t="str">
        <f t="shared" si="85"/>
        <v>New South Wales</v>
      </c>
      <c r="G1841" t="s">
        <v>10</v>
      </c>
      <c r="H1841">
        <v>2020</v>
      </c>
      <c r="I1841" t="s">
        <v>11</v>
      </c>
      <c r="J1841" t="s">
        <v>124</v>
      </c>
      <c r="K1841" t="s">
        <v>151</v>
      </c>
      <c r="L1841" t="s">
        <v>141</v>
      </c>
      <c r="M1841" s="5">
        <v>92</v>
      </c>
    </row>
    <row r="1842" spans="1:13" x14ac:dyDescent="0.15">
      <c r="A1842" s="2">
        <v>45301</v>
      </c>
      <c r="B1842" s="3">
        <f t="shared" si="86"/>
        <v>2024</v>
      </c>
      <c r="C1842" t="str">
        <f t="shared" si="84"/>
        <v>2023-2024</v>
      </c>
      <c r="D1842" t="s">
        <v>160</v>
      </c>
      <c r="E1842" t="s">
        <v>62</v>
      </c>
      <c r="F1842" t="str">
        <f t="shared" si="85"/>
        <v>Victoria</v>
      </c>
      <c r="G1842" t="s">
        <v>26</v>
      </c>
      <c r="H1842">
        <v>3690</v>
      </c>
      <c r="I1842" t="s">
        <v>11</v>
      </c>
      <c r="J1842" t="s">
        <v>135</v>
      </c>
      <c r="K1842" t="s">
        <v>151</v>
      </c>
      <c r="L1842" t="s">
        <v>141</v>
      </c>
      <c r="M1842" s="5">
        <v>694</v>
      </c>
    </row>
    <row r="1843" spans="1:13" x14ac:dyDescent="0.15">
      <c r="A1843" s="2">
        <v>45796</v>
      </c>
      <c r="B1843" s="3">
        <f t="shared" si="86"/>
        <v>2025</v>
      </c>
      <c r="C1843" t="str">
        <f t="shared" si="84"/>
        <v>2024-2025</v>
      </c>
      <c r="D1843" t="s">
        <v>160</v>
      </c>
      <c r="E1843" t="s">
        <v>21</v>
      </c>
      <c r="F1843" t="str">
        <f t="shared" si="85"/>
        <v>South Australia</v>
      </c>
      <c r="G1843" t="s">
        <v>17</v>
      </c>
      <c r="H1843">
        <v>5343</v>
      </c>
      <c r="I1843" t="s">
        <v>11</v>
      </c>
      <c r="J1843" t="s">
        <v>137</v>
      </c>
      <c r="K1843" t="s">
        <v>152</v>
      </c>
      <c r="L1843" t="s">
        <v>142</v>
      </c>
      <c r="M1843" s="5">
        <v>470</v>
      </c>
    </row>
    <row r="1844" spans="1:13" x14ac:dyDescent="0.15">
      <c r="A1844" s="2">
        <v>45547</v>
      </c>
      <c r="B1844" s="3">
        <f t="shared" si="86"/>
        <v>2025</v>
      </c>
      <c r="C1844" t="str">
        <f t="shared" si="84"/>
        <v>2024-2025</v>
      </c>
      <c r="D1844" t="s">
        <v>160</v>
      </c>
      <c r="E1844" t="s">
        <v>27</v>
      </c>
      <c r="F1844" t="str">
        <f t="shared" si="85"/>
        <v>Western Australia</v>
      </c>
      <c r="G1844" t="s">
        <v>28</v>
      </c>
      <c r="H1844">
        <v>6030</v>
      </c>
      <c r="I1844" t="s">
        <v>11</v>
      </c>
      <c r="J1844" t="s">
        <v>119</v>
      </c>
      <c r="K1844" t="s">
        <v>154</v>
      </c>
      <c r="L1844" t="s">
        <v>144</v>
      </c>
      <c r="M1844" s="5">
        <v>690</v>
      </c>
    </row>
    <row r="1845" spans="1:13" x14ac:dyDescent="0.15">
      <c r="A1845" s="2">
        <v>45657</v>
      </c>
      <c r="B1845" s="3">
        <f t="shared" si="86"/>
        <v>2025</v>
      </c>
      <c r="C1845" t="str">
        <f t="shared" si="84"/>
        <v>2024-2025</v>
      </c>
      <c r="D1845" t="s">
        <v>161</v>
      </c>
      <c r="E1845" t="s">
        <v>27</v>
      </c>
      <c r="F1845" t="str">
        <f t="shared" si="85"/>
        <v>Western Australia</v>
      </c>
      <c r="G1845" t="s">
        <v>28</v>
      </c>
      <c r="H1845">
        <v>6030</v>
      </c>
      <c r="I1845" t="s">
        <v>11</v>
      </c>
      <c r="J1845" t="s">
        <v>119</v>
      </c>
      <c r="K1845" t="s">
        <v>154</v>
      </c>
      <c r="L1845" t="s">
        <v>144</v>
      </c>
      <c r="M1845" s="5">
        <v>110</v>
      </c>
    </row>
    <row r="1846" spans="1:13" x14ac:dyDescent="0.15">
      <c r="A1846" s="2">
        <v>45809</v>
      </c>
      <c r="B1846" s="3">
        <f t="shared" si="86"/>
        <v>2025</v>
      </c>
      <c r="C1846" t="str">
        <f t="shared" si="84"/>
        <v>2024-2025</v>
      </c>
      <c r="D1846" t="s">
        <v>160</v>
      </c>
      <c r="E1846" t="s">
        <v>49</v>
      </c>
      <c r="F1846" t="str">
        <f t="shared" si="85"/>
        <v>New South Wales</v>
      </c>
      <c r="G1846" t="s">
        <v>10</v>
      </c>
      <c r="H1846">
        <v>2350</v>
      </c>
      <c r="I1846" t="s">
        <v>11</v>
      </c>
      <c r="J1846" t="s">
        <v>120</v>
      </c>
      <c r="K1846" t="s">
        <v>153</v>
      </c>
      <c r="L1846" t="s">
        <v>143</v>
      </c>
      <c r="M1846" s="5">
        <v>461</v>
      </c>
    </row>
    <row r="1847" spans="1:13" x14ac:dyDescent="0.15">
      <c r="A1847" s="2">
        <v>45312</v>
      </c>
      <c r="B1847" s="3">
        <f t="shared" si="86"/>
        <v>2024</v>
      </c>
      <c r="C1847" t="str">
        <f t="shared" si="84"/>
        <v>2023-2024</v>
      </c>
      <c r="D1847" t="s">
        <v>161</v>
      </c>
      <c r="E1847" t="s">
        <v>91</v>
      </c>
      <c r="F1847" t="str">
        <f t="shared" si="85"/>
        <v>Western Australia</v>
      </c>
      <c r="G1847" t="s">
        <v>28</v>
      </c>
      <c r="H1847">
        <v>6109</v>
      </c>
      <c r="I1847" t="s">
        <v>11</v>
      </c>
      <c r="J1847" t="s">
        <v>133</v>
      </c>
      <c r="K1847" t="s">
        <v>150</v>
      </c>
      <c r="L1847" t="s">
        <v>140</v>
      </c>
      <c r="M1847" s="5">
        <v>122</v>
      </c>
    </row>
    <row r="1848" spans="1:13" x14ac:dyDescent="0.15">
      <c r="A1848" s="2">
        <v>45656</v>
      </c>
      <c r="B1848" s="3">
        <f t="shared" si="86"/>
        <v>2025</v>
      </c>
      <c r="C1848" t="str">
        <f t="shared" si="84"/>
        <v>2024-2025</v>
      </c>
      <c r="D1848" t="s">
        <v>161</v>
      </c>
      <c r="E1848" t="s">
        <v>68</v>
      </c>
      <c r="F1848" t="str">
        <f t="shared" si="85"/>
        <v>Victoria</v>
      </c>
      <c r="G1848" t="s">
        <v>26</v>
      </c>
      <c r="H1848">
        <v>3429</v>
      </c>
      <c r="I1848" t="s">
        <v>11</v>
      </c>
      <c r="J1848" t="s">
        <v>127</v>
      </c>
      <c r="K1848" t="s">
        <v>159</v>
      </c>
      <c r="L1848" t="s">
        <v>149</v>
      </c>
      <c r="M1848" s="5">
        <v>769</v>
      </c>
    </row>
    <row r="1849" spans="1:13" x14ac:dyDescent="0.15">
      <c r="A1849" s="2">
        <v>45382</v>
      </c>
      <c r="B1849" s="3">
        <f t="shared" si="86"/>
        <v>2024</v>
      </c>
      <c r="C1849" t="str">
        <f t="shared" si="84"/>
        <v>2023-2024</v>
      </c>
      <c r="D1849" t="s">
        <v>161</v>
      </c>
      <c r="E1849" t="s">
        <v>27</v>
      </c>
      <c r="F1849" t="str">
        <f t="shared" si="85"/>
        <v>Western Australia</v>
      </c>
      <c r="G1849" t="s">
        <v>28</v>
      </c>
      <c r="H1849">
        <v>6030</v>
      </c>
      <c r="I1849" t="s">
        <v>11</v>
      </c>
      <c r="J1849" t="s">
        <v>119</v>
      </c>
      <c r="K1849" t="s">
        <v>152</v>
      </c>
      <c r="L1849" t="s">
        <v>142</v>
      </c>
      <c r="M1849" s="5">
        <v>212</v>
      </c>
    </row>
    <row r="1850" spans="1:13" x14ac:dyDescent="0.15">
      <c r="A1850" s="2">
        <v>45332</v>
      </c>
      <c r="B1850" s="3">
        <f t="shared" si="86"/>
        <v>2024</v>
      </c>
      <c r="C1850" t="str">
        <f t="shared" si="84"/>
        <v>2023-2024</v>
      </c>
      <c r="D1850" t="s">
        <v>161</v>
      </c>
      <c r="E1850" t="s">
        <v>88</v>
      </c>
      <c r="F1850" t="str">
        <f t="shared" si="85"/>
        <v>Queensland</v>
      </c>
      <c r="G1850" t="s">
        <v>19</v>
      </c>
      <c r="H1850">
        <v>4570</v>
      </c>
      <c r="I1850" t="s">
        <v>11</v>
      </c>
      <c r="J1850" t="s">
        <v>134</v>
      </c>
      <c r="K1850" t="s">
        <v>151</v>
      </c>
      <c r="L1850" t="s">
        <v>141</v>
      </c>
      <c r="M1850" s="5">
        <v>566</v>
      </c>
    </row>
    <row r="1851" spans="1:13" x14ac:dyDescent="0.15">
      <c r="A1851" s="2">
        <v>45476</v>
      </c>
      <c r="B1851" s="3">
        <f t="shared" si="86"/>
        <v>2025</v>
      </c>
      <c r="C1851" t="str">
        <f t="shared" si="84"/>
        <v>2024-2025</v>
      </c>
      <c r="D1851" t="s">
        <v>160</v>
      </c>
      <c r="E1851" t="s">
        <v>53</v>
      </c>
      <c r="F1851" t="str">
        <f t="shared" si="85"/>
        <v>Queensland</v>
      </c>
      <c r="G1851" t="s">
        <v>19</v>
      </c>
      <c r="H1851">
        <v>4012</v>
      </c>
      <c r="I1851" t="s">
        <v>11</v>
      </c>
      <c r="J1851" t="s">
        <v>129</v>
      </c>
      <c r="K1851" t="s">
        <v>153</v>
      </c>
      <c r="L1851" t="s">
        <v>143</v>
      </c>
      <c r="M1851" s="5">
        <v>798</v>
      </c>
    </row>
    <row r="1852" spans="1:13" x14ac:dyDescent="0.15">
      <c r="A1852" s="2">
        <v>45717</v>
      </c>
      <c r="B1852" s="3">
        <f t="shared" si="86"/>
        <v>2025</v>
      </c>
      <c r="C1852" t="str">
        <f t="shared" si="84"/>
        <v>2024-2025</v>
      </c>
      <c r="D1852" t="s">
        <v>161</v>
      </c>
      <c r="E1852" t="s">
        <v>12</v>
      </c>
      <c r="F1852" t="str">
        <f t="shared" si="85"/>
        <v>New South Wales</v>
      </c>
      <c r="G1852" t="s">
        <v>10</v>
      </c>
      <c r="H1852">
        <v>2795</v>
      </c>
      <c r="I1852" t="s">
        <v>11</v>
      </c>
      <c r="J1852" t="s">
        <v>130</v>
      </c>
      <c r="K1852" t="s">
        <v>152</v>
      </c>
      <c r="L1852" t="s">
        <v>142</v>
      </c>
      <c r="M1852" s="5">
        <v>347</v>
      </c>
    </row>
    <row r="1853" spans="1:13" x14ac:dyDescent="0.15">
      <c r="A1853" s="2">
        <v>45941</v>
      </c>
      <c r="B1853" s="3">
        <f t="shared" si="86"/>
        <v>2026</v>
      </c>
      <c r="C1853" t="str">
        <f t="shared" si="84"/>
        <v>2025-2026</v>
      </c>
      <c r="D1853" t="s">
        <v>160</v>
      </c>
      <c r="E1853" t="s">
        <v>57</v>
      </c>
      <c r="F1853" t="str">
        <f t="shared" si="85"/>
        <v>New South Wales</v>
      </c>
      <c r="G1853" t="s">
        <v>10</v>
      </c>
      <c r="H1853">
        <v>2064</v>
      </c>
      <c r="I1853" t="s">
        <v>11</v>
      </c>
      <c r="J1853" t="s">
        <v>124</v>
      </c>
      <c r="K1853" t="s">
        <v>152</v>
      </c>
      <c r="L1853" t="s">
        <v>142</v>
      </c>
      <c r="M1853" s="5">
        <v>666</v>
      </c>
    </row>
    <row r="1854" spans="1:13" x14ac:dyDescent="0.15">
      <c r="A1854" s="2">
        <v>45745</v>
      </c>
      <c r="B1854" s="3">
        <f t="shared" si="86"/>
        <v>2025</v>
      </c>
      <c r="C1854" t="str">
        <f t="shared" si="84"/>
        <v>2024-2025</v>
      </c>
      <c r="D1854" t="s">
        <v>161</v>
      </c>
      <c r="E1854" t="s">
        <v>52</v>
      </c>
      <c r="F1854" t="str">
        <f t="shared" si="85"/>
        <v>New South Wales</v>
      </c>
      <c r="G1854" t="s">
        <v>10</v>
      </c>
      <c r="H1854">
        <v>2485</v>
      </c>
      <c r="I1854" t="s">
        <v>11</v>
      </c>
      <c r="J1854" t="s">
        <v>120</v>
      </c>
      <c r="K1854" t="s">
        <v>157</v>
      </c>
      <c r="L1854" t="s">
        <v>147</v>
      </c>
      <c r="M1854" s="5">
        <v>548</v>
      </c>
    </row>
    <row r="1855" spans="1:13" x14ac:dyDescent="0.15">
      <c r="A1855" s="2">
        <v>46002</v>
      </c>
      <c r="B1855" s="3">
        <f t="shared" si="86"/>
        <v>2026</v>
      </c>
      <c r="C1855" t="str">
        <f t="shared" si="84"/>
        <v>2025-2026</v>
      </c>
      <c r="D1855" t="s">
        <v>160</v>
      </c>
      <c r="E1855" t="s">
        <v>77</v>
      </c>
      <c r="F1855" t="str">
        <f t="shared" si="85"/>
        <v>Victoria</v>
      </c>
      <c r="G1855" t="s">
        <v>26</v>
      </c>
      <c r="H1855">
        <v>3018</v>
      </c>
      <c r="I1855" t="s">
        <v>11</v>
      </c>
      <c r="J1855" t="s">
        <v>126</v>
      </c>
      <c r="K1855" t="s">
        <v>156</v>
      </c>
      <c r="L1855" t="s">
        <v>146</v>
      </c>
      <c r="M1855" s="5">
        <v>610</v>
      </c>
    </row>
    <row r="1856" spans="1:13" x14ac:dyDescent="0.15">
      <c r="A1856" s="2">
        <v>45982</v>
      </c>
      <c r="B1856" s="3">
        <f t="shared" si="86"/>
        <v>2026</v>
      </c>
      <c r="C1856" t="str">
        <f t="shared" si="84"/>
        <v>2025-2026</v>
      </c>
      <c r="D1856" t="s">
        <v>161</v>
      </c>
      <c r="E1856" t="s">
        <v>85</v>
      </c>
      <c r="F1856" t="str">
        <f t="shared" si="85"/>
        <v>Western Australia</v>
      </c>
      <c r="G1856" t="s">
        <v>28</v>
      </c>
      <c r="H1856">
        <v>6725</v>
      </c>
      <c r="I1856" t="s">
        <v>11</v>
      </c>
      <c r="J1856" t="s">
        <v>139</v>
      </c>
      <c r="K1856" t="s">
        <v>156</v>
      </c>
      <c r="L1856" t="s">
        <v>146</v>
      </c>
      <c r="M1856" s="5">
        <v>31</v>
      </c>
    </row>
    <row r="1857" spans="1:13" x14ac:dyDescent="0.15">
      <c r="A1857" s="2">
        <v>45304</v>
      </c>
      <c r="B1857" s="3">
        <f t="shared" si="86"/>
        <v>2024</v>
      </c>
      <c r="C1857" t="str">
        <f t="shared" si="84"/>
        <v>2023-2024</v>
      </c>
      <c r="D1857" t="s">
        <v>161</v>
      </c>
      <c r="E1857" t="s">
        <v>60</v>
      </c>
      <c r="F1857" t="str">
        <f t="shared" si="85"/>
        <v>Queensland</v>
      </c>
      <c r="G1857" t="s">
        <v>19</v>
      </c>
      <c r="H1857">
        <v>4655</v>
      </c>
      <c r="I1857" t="s">
        <v>11</v>
      </c>
      <c r="J1857" t="s">
        <v>136</v>
      </c>
      <c r="K1857" t="s">
        <v>156</v>
      </c>
      <c r="L1857" t="s">
        <v>146</v>
      </c>
      <c r="M1857" s="5">
        <v>536</v>
      </c>
    </row>
    <row r="1858" spans="1:13" x14ac:dyDescent="0.15">
      <c r="A1858" s="2">
        <v>45335</v>
      </c>
      <c r="B1858" s="3">
        <f t="shared" si="86"/>
        <v>2024</v>
      </c>
      <c r="C1858" t="str">
        <f t="shared" ref="C1858:C1921" si="87">IF(MONTH(A1858) &gt;= 7, YEAR(A1858) &amp; "-" &amp; YEAR(A1858) + 1, YEAR(A1858) - 1 &amp; "-" &amp; YEAR(A1858))</f>
        <v>2023-2024</v>
      </c>
      <c r="D1858" t="s">
        <v>160</v>
      </c>
      <c r="E1858" t="s">
        <v>16</v>
      </c>
      <c r="F1858" t="str">
        <f t="shared" ref="F1858:F1921" si="88">IF(G1858="WA","Western Australia",
IF(G1858="NSW","New South Wales",
IF(G1858="QLD","Queensland",
IF(G1858="VIC","Victoria",
IF(G1858="TAS","Tasmania",
IF(G1858="SA","South Australia",
IF(G1858="NT","Northern Territory",
IF(G1858="ACT","Australian Capital Territory",G1858))))))))</f>
        <v>South Australia</v>
      </c>
      <c r="G1858" t="s">
        <v>17</v>
      </c>
      <c r="H1858">
        <v>5168</v>
      </c>
      <c r="I1858" t="s">
        <v>11</v>
      </c>
      <c r="J1858" t="s">
        <v>132</v>
      </c>
      <c r="K1858" t="s">
        <v>159</v>
      </c>
      <c r="L1858" t="s">
        <v>149</v>
      </c>
      <c r="M1858" s="5">
        <v>129</v>
      </c>
    </row>
    <row r="1859" spans="1:13" x14ac:dyDescent="0.15">
      <c r="A1859" s="2">
        <v>45933</v>
      </c>
      <c r="B1859" s="3">
        <f t="shared" ref="B1859:B1922" si="89">IF(MONTH(A1859)&gt;=7,YEAR(A1859)+1,YEAR(A1859))</f>
        <v>2026</v>
      </c>
      <c r="C1859" t="str">
        <f t="shared" si="87"/>
        <v>2025-2026</v>
      </c>
      <c r="D1859" t="s">
        <v>161</v>
      </c>
      <c r="E1859" t="s">
        <v>108</v>
      </c>
      <c r="F1859" t="str">
        <f t="shared" si="88"/>
        <v>Tasmania</v>
      </c>
      <c r="G1859" t="s">
        <v>43</v>
      </c>
      <c r="H1859">
        <v>7320</v>
      </c>
      <c r="I1859" t="s">
        <v>11</v>
      </c>
      <c r="J1859" t="s">
        <v>128</v>
      </c>
      <c r="K1859" t="s">
        <v>157</v>
      </c>
      <c r="L1859" t="s">
        <v>147</v>
      </c>
      <c r="M1859" s="5">
        <v>333</v>
      </c>
    </row>
    <row r="1860" spans="1:13" x14ac:dyDescent="0.15">
      <c r="A1860" s="2">
        <v>46002</v>
      </c>
      <c r="B1860" s="3">
        <f t="shared" si="89"/>
        <v>2026</v>
      </c>
      <c r="C1860" t="str">
        <f t="shared" si="87"/>
        <v>2025-2026</v>
      </c>
      <c r="D1860" t="s">
        <v>161</v>
      </c>
      <c r="E1860" t="s">
        <v>29</v>
      </c>
      <c r="F1860" t="str">
        <f t="shared" si="88"/>
        <v>Queensland</v>
      </c>
      <c r="G1860" t="s">
        <v>19</v>
      </c>
      <c r="H1860">
        <v>4703</v>
      </c>
      <c r="I1860" t="s">
        <v>11</v>
      </c>
      <c r="J1860" t="s">
        <v>136</v>
      </c>
      <c r="K1860" t="s">
        <v>153</v>
      </c>
      <c r="L1860" t="s">
        <v>143</v>
      </c>
      <c r="M1860" s="5">
        <v>718</v>
      </c>
    </row>
    <row r="1861" spans="1:13" x14ac:dyDescent="0.15">
      <c r="A1861" s="2">
        <v>45913</v>
      </c>
      <c r="B1861" s="3">
        <f t="shared" si="89"/>
        <v>2026</v>
      </c>
      <c r="C1861" t="str">
        <f t="shared" si="87"/>
        <v>2025-2026</v>
      </c>
      <c r="D1861" t="s">
        <v>160</v>
      </c>
      <c r="E1861" t="s">
        <v>87</v>
      </c>
      <c r="F1861" t="str">
        <f t="shared" si="88"/>
        <v>New South Wales</v>
      </c>
      <c r="G1861" t="s">
        <v>10</v>
      </c>
      <c r="H1861">
        <v>2158</v>
      </c>
      <c r="I1861" t="s">
        <v>11</v>
      </c>
      <c r="J1861" t="s">
        <v>123</v>
      </c>
      <c r="K1861" t="s">
        <v>153</v>
      </c>
      <c r="L1861" t="s">
        <v>143</v>
      </c>
      <c r="M1861" s="5">
        <v>407</v>
      </c>
    </row>
    <row r="1862" spans="1:13" x14ac:dyDescent="0.15">
      <c r="A1862" s="2">
        <v>45519</v>
      </c>
      <c r="B1862" s="3">
        <f t="shared" si="89"/>
        <v>2025</v>
      </c>
      <c r="C1862" t="str">
        <f t="shared" si="87"/>
        <v>2024-2025</v>
      </c>
      <c r="D1862" t="s">
        <v>160</v>
      </c>
      <c r="E1862" t="s">
        <v>76</v>
      </c>
      <c r="F1862" t="str">
        <f t="shared" si="88"/>
        <v>Queensland</v>
      </c>
      <c r="G1862" t="s">
        <v>19</v>
      </c>
      <c r="H1862">
        <v>4220</v>
      </c>
      <c r="I1862" t="s">
        <v>11</v>
      </c>
      <c r="J1862" t="s">
        <v>122</v>
      </c>
      <c r="K1862" t="s">
        <v>151</v>
      </c>
      <c r="L1862" t="s">
        <v>141</v>
      </c>
      <c r="M1862" s="5">
        <v>561</v>
      </c>
    </row>
    <row r="1863" spans="1:13" x14ac:dyDescent="0.15">
      <c r="A1863" s="2">
        <v>45448</v>
      </c>
      <c r="B1863" s="3">
        <f t="shared" si="89"/>
        <v>2024</v>
      </c>
      <c r="C1863" t="str">
        <f t="shared" si="87"/>
        <v>2023-2024</v>
      </c>
      <c r="D1863" t="s">
        <v>160</v>
      </c>
      <c r="E1863" t="s">
        <v>32</v>
      </c>
      <c r="F1863" t="str">
        <f t="shared" si="88"/>
        <v>Victoria</v>
      </c>
      <c r="G1863" t="s">
        <v>26</v>
      </c>
      <c r="H1863">
        <v>3977</v>
      </c>
      <c r="I1863" t="s">
        <v>11</v>
      </c>
      <c r="J1863" t="s">
        <v>135</v>
      </c>
      <c r="K1863" t="s">
        <v>152</v>
      </c>
      <c r="L1863" t="s">
        <v>142</v>
      </c>
      <c r="M1863" s="5">
        <v>119</v>
      </c>
    </row>
    <row r="1864" spans="1:13" x14ac:dyDescent="0.15">
      <c r="A1864" s="2">
        <v>45555</v>
      </c>
      <c r="B1864" s="3">
        <f t="shared" si="89"/>
        <v>2025</v>
      </c>
      <c r="C1864" t="str">
        <f t="shared" si="87"/>
        <v>2024-2025</v>
      </c>
      <c r="D1864" t="s">
        <v>161</v>
      </c>
      <c r="E1864" t="s">
        <v>72</v>
      </c>
      <c r="F1864" t="str">
        <f t="shared" si="88"/>
        <v>Queensland</v>
      </c>
      <c r="G1864" t="s">
        <v>19</v>
      </c>
      <c r="H1864">
        <v>4870</v>
      </c>
      <c r="I1864" t="s">
        <v>11</v>
      </c>
      <c r="J1864" t="s">
        <v>131</v>
      </c>
      <c r="K1864" t="s">
        <v>152</v>
      </c>
      <c r="L1864" t="s">
        <v>142</v>
      </c>
      <c r="M1864" s="5">
        <v>505</v>
      </c>
    </row>
    <row r="1865" spans="1:13" x14ac:dyDescent="0.15">
      <c r="A1865" s="2">
        <v>45496</v>
      </c>
      <c r="B1865" s="3">
        <f t="shared" si="89"/>
        <v>2025</v>
      </c>
      <c r="C1865" t="str">
        <f t="shared" si="87"/>
        <v>2024-2025</v>
      </c>
      <c r="D1865" t="s">
        <v>160</v>
      </c>
      <c r="E1865" t="s">
        <v>107</v>
      </c>
      <c r="F1865" t="str">
        <f t="shared" si="88"/>
        <v>New South Wales</v>
      </c>
      <c r="G1865" t="s">
        <v>10</v>
      </c>
      <c r="H1865">
        <v>2020</v>
      </c>
      <c r="I1865" t="s">
        <v>11</v>
      </c>
      <c r="J1865" t="s">
        <v>124</v>
      </c>
      <c r="K1865" t="s">
        <v>152</v>
      </c>
      <c r="L1865" t="s">
        <v>142</v>
      </c>
      <c r="M1865" s="5">
        <v>417</v>
      </c>
    </row>
    <row r="1866" spans="1:13" x14ac:dyDescent="0.15">
      <c r="A1866" s="2">
        <v>45806</v>
      </c>
      <c r="B1866" s="3">
        <f t="shared" si="89"/>
        <v>2025</v>
      </c>
      <c r="C1866" t="str">
        <f t="shared" si="87"/>
        <v>2024-2025</v>
      </c>
      <c r="D1866" t="s">
        <v>161</v>
      </c>
      <c r="E1866" t="s">
        <v>52</v>
      </c>
      <c r="F1866" t="str">
        <f t="shared" si="88"/>
        <v>New South Wales</v>
      </c>
      <c r="G1866" t="s">
        <v>10</v>
      </c>
      <c r="H1866">
        <v>2485</v>
      </c>
      <c r="I1866" t="s">
        <v>11</v>
      </c>
      <c r="J1866" t="s">
        <v>120</v>
      </c>
      <c r="K1866" t="s">
        <v>153</v>
      </c>
      <c r="L1866" t="s">
        <v>143</v>
      </c>
      <c r="M1866" s="5">
        <v>520</v>
      </c>
    </row>
    <row r="1867" spans="1:13" x14ac:dyDescent="0.15">
      <c r="A1867" s="2">
        <v>45456</v>
      </c>
      <c r="B1867" s="3">
        <f t="shared" si="89"/>
        <v>2024</v>
      </c>
      <c r="C1867" t="str">
        <f t="shared" si="87"/>
        <v>2023-2024</v>
      </c>
      <c r="D1867" t="s">
        <v>160</v>
      </c>
      <c r="E1867" t="s">
        <v>16</v>
      </c>
      <c r="F1867" t="str">
        <f t="shared" si="88"/>
        <v>South Australia</v>
      </c>
      <c r="G1867" t="s">
        <v>17</v>
      </c>
      <c r="H1867">
        <v>5168</v>
      </c>
      <c r="I1867" t="s">
        <v>11</v>
      </c>
      <c r="J1867" t="s">
        <v>132</v>
      </c>
      <c r="K1867" t="s">
        <v>154</v>
      </c>
      <c r="L1867" t="s">
        <v>144</v>
      </c>
      <c r="M1867" s="5">
        <v>337</v>
      </c>
    </row>
    <row r="1868" spans="1:13" x14ac:dyDescent="0.15">
      <c r="A1868" s="2">
        <v>45769</v>
      </c>
      <c r="B1868" s="3">
        <f t="shared" si="89"/>
        <v>2025</v>
      </c>
      <c r="C1868" t="str">
        <f t="shared" si="87"/>
        <v>2024-2025</v>
      </c>
      <c r="D1868" t="s">
        <v>160</v>
      </c>
      <c r="E1868" t="s">
        <v>47</v>
      </c>
      <c r="F1868" t="str">
        <f t="shared" si="88"/>
        <v>Victoria</v>
      </c>
      <c r="G1868" t="s">
        <v>26</v>
      </c>
      <c r="H1868">
        <v>3630</v>
      </c>
      <c r="I1868" t="s">
        <v>11</v>
      </c>
      <c r="J1868" t="s">
        <v>135</v>
      </c>
      <c r="K1868" t="s">
        <v>154</v>
      </c>
      <c r="L1868" t="s">
        <v>144</v>
      </c>
      <c r="M1868" s="5">
        <v>393</v>
      </c>
    </row>
    <row r="1869" spans="1:13" x14ac:dyDescent="0.15">
      <c r="A1869" s="2">
        <v>45323</v>
      </c>
      <c r="B1869" s="3">
        <f t="shared" si="89"/>
        <v>2024</v>
      </c>
      <c r="C1869" t="str">
        <f t="shared" si="87"/>
        <v>2023-2024</v>
      </c>
      <c r="D1869" t="s">
        <v>161</v>
      </c>
      <c r="E1869" t="s">
        <v>52</v>
      </c>
      <c r="F1869" t="str">
        <f t="shared" si="88"/>
        <v>New South Wales</v>
      </c>
      <c r="G1869" t="s">
        <v>10</v>
      </c>
      <c r="H1869">
        <v>2485</v>
      </c>
      <c r="I1869" t="s">
        <v>11</v>
      </c>
      <c r="J1869" t="s">
        <v>120</v>
      </c>
      <c r="K1869" t="s">
        <v>151</v>
      </c>
      <c r="L1869" t="s">
        <v>141</v>
      </c>
      <c r="M1869" s="5">
        <v>691</v>
      </c>
    </row>
    <row r="1870" spans="1:13" x14ac:dyDescent="0.15">
      <c r="A1870" s="2">
        <v>45431</v>
      </c>
      <c r="B1870" s="3">
        <f t="shared" si="89"/>
        <v>2024</v>
      </c>
      <c r="C1870" t="str">
        <f t="shared" si="87"/>
        <v>2023-2024</v>
      </c>
      <c r="D1870" t="s">
        <v>160</v>
      </c>
      <c r="E1870" t="s">
        <v>66</v>
      </c>
      <c r="F1870" t="str">
        <f t="shared" si="88"/>
        <v>Western Australia</v>
      </c>
      <c r="G1870" t="s">
        <v>28</v>
      </c>
      <c r="H1870">
        <v>6330</v>
      </c>
      <c r="I1870" t="s">
        <v>11</v>
      </c>
      <c r="J1870" t="s">
        <v>133</v>
      </c>
      <c r="K1870" t="s">
        <v>159</v>
      </c>
      <c r="L1870" t="s">
        <v>149</v>
      </c>
      <c r="M1870" s="5">
        <v>416</v>
      </c>
    </row>
    <row r="1871" spans="1:13" x14ac:dyDescent="0.15">
      <c r="A1871" s="2">
        <v>45449</v>
      </c>
      <c r="B1871" s="3">
        <f t="shared" si="89"/>
        <v>2024</v>
      </c>
      <c r="C1871" t="str">
        <f t="shared" si="87"/>
        <v>2023-2024</v>
      </c>
      <c r="D1871" t="s">
        <v>161</v>
      </c>
      <c r="E1871" t="s">
        <v>81</v>
      </c>
      <c r="F1871" t="str">
        <f t="shared" si="88"/>
        <v>Victoria</v>
      </c>
      <c r="G1871" t="s">
        <v>26</v>
      </c>
      <c r="H1871">
        <v>3076</v>
      </c>
      <c r="I1871" t="s">
        <v>11</v>
      </c>
      <c r="J1871" t="s">
        <v>126</v>
      </c>
      <c r="K1871" t="s">
        <v>150</v>
      </c>
      <c r="L1871" t="s">
        <v>140</v>
      </c>
      <c r="M1871" s="5">
        <v>91</v>
      </c>
    </row>
    <row r="1872" spans="1:13" x14ac:dyDescent="0.15">
      <c r="A1872" s="2">
        <v>45988</v>
      </c>
      <c r="B1872" s="3">
        <f t="shared" si="89"/>
        <v>2026</v>
      </c>
      <c r="C1872" t="str">
        <f t="shared" si="87"/>
        <v>2025-2026</v>
      </c>
      <c r="D1872" t="s">
        <v>161</v>
      </c>
      <c r="E1872" t="s">
        <v>52</v>
      </c>
      <c r="F1872" t="str">
        <f t="shared" si="88"/>
        <v>New South Wales</v>
      </c>
      <c r="G1872" t="s">
        <v>10</v>
      </c>
      <c r="H1872">
        <v>2485</v>
      </c>
      <c r="I1872" t="s">
        <v>11</v>
      </c>
      <c r="J1872" t="s">
        <v>120</v>
      </c>
      <c r="K1872" t="s">
        <v>151</v>
      </c>
      <c r="L1872" t="s">
        <v>141</v>
      </c>
      <c r="M1872" s="5">
        <v>392</v>
      </c>
    </row>
    <row r="1873" spans="1:13" x14ac:dyDescent="0.15">
      <c r="A1873" s="2">
        <v>45458</v>
      </c>
      <c r="B1873" s="3">
        <f t="shared" si="89"/>
        <v>2024</v>
      </c>
      <c r="C1873" t="str">
        <f t="shared" si="87"/>
        <v>2023-2024</v>
      </c>
      <c r="D1873" t="s">
        <v>160</v>
      </c>
      <c r="E1873" t="s">
        <v>83</v>
      </c>
      <c r="F1873" t="str">
        <f t="shared" si="88"/>
        <v>Victoria</v>
      </c>
      <c r="G1873" t="s">
        <v>26</v>
      </c>
      <c r="H1873">
        <v>3551</v>
      </c>
      <c r="I1873" t="s">
        <v>11</v>
      </c>
      <c r="J1873" t="s">
        <v>127</v>
      </c>
      <c r="K1873" t="s">
        <v>156</v>
      </c>
      <c r="L1873" t="s">
        <v>146</v>
      </c>
      <c r="M1873" s="5">
        <v>415</v>
      </c>
    </row>
    <row r="1874" spans="1:13" x14ac:dyDescent="0.15">
      <c r="A1874" s="2">
        <v>45757</v>
      </c>
      <c r="B1874" s="3">
        <f t="shared" si="89"/>
        <v>2025</v>
      </c>
      <c r="C1874" t="str">
        <f t="shared" si="87"/>
        <v>2024-2025</v>
      </c>
      <c r="D1874" t="s">
        <v>160</v>
      </c>
      <c r="E1874" t="s">
        <v>49</v>
      </c>
      <c r="F1874" t="str">
        <f t="shared" si="88"/>
        <v>New South Wales</v>
      </c>
      <c r="G1874" t="s">
        <v>10</v>
      </c>
      <c r="H1874">
        <v>2350</v>
      </c>
      <c r="I1874" t="s">
        <v>11</v>
      </c>
      <c r="J1874" t="s">
        <v>120</v>
      </c>
      <c r="K1874" t="s">
        <v>156</v>
      </c>
      <c r="L1874" t="s">
        <v>146</v>
      </c>
      <c r="M1874" s="5">
        <v>709</v>
      </c>
    </row>
    <row r="1875" spans="1:13" x14ac:dyDescent="0.15">
      <c r="A1875" s="2">
        <v>45412</v>
      </c>
      <c r="B1875" s="3">
        <f t="shared" si="89"/>
        <v>2024</v>
      </c>
      <c r="C1875" t="str">
        <f t="shared" si="87"/>
        <v>2023-2024</v>
      </c>
      <c r="D1875" t="s">
        <v>161</v>
      </c>
      <c r="E1875" t="s">
        <v>111</v>
      </c>
      <c r="F1875" t="str">
        <f t="shared" si="88"/>
        <v>New South Wales</v>
      </c>
      <c r="G1875" t="s">
        <v>10</v>
      </c>
      <c r="H1875">
        <v>2154</v>
      </c>
      <c r="I1875" t="s">
        <v>11</v>
      </c>
      <c r="J1875" t="s">
        <v>123</v>
      </c>
      <c r="K1875" t="s">
        <v>156</v>
      </c>
      <c r="L1875" t="s">
        <v>146</v>
      </c>
      <c r="M1875" s="5">
        <v>27</v>
      </c>
    </row>
    <row r="1876" spans="1:13" x14ac:dyDescent="0.15">
      <c r="A1876" s="2">
        <v>45555</v>
      </c>
      <c r="B1876" s="3">
        <f t="shared" si="89"/>
        <v>2025</v>
      </c>
      <c r="C1876" t="str">
        <f t="shared" si="87"/>
        <v>2024-2025</v>
      </c>
      <c r="D1876" t="s">
        <v>161</v>
      </c>
      <c r="E1876" t="s">
        <v>23</v>
      </c>
      <c r="F1876" t="str">
        <f t="shared" si="88"/>
        <v>New South Wales</v>
      </c>
      <c r="G1876" t="s">
        <v>10</v>
      </c>
      <c r="H1876">
        <v>2830</v>
      </c>
      <c r="I1876" t="s">
        <v>11</v>
      </c>
      <c r="J1876" t="s">
        <v>130</v>
      </c>
      <c r="K1876" t="s">
        <v>153</v>
      </c>
      <c r="L1876" t="s">
        <v>143</v>
      </c>
      <c r="M1876" s="5">
        <v>379</v>
      </c>
    </row>
    <row r="1877" spans="1:13" x14ac:dyDescent="0.15">
      <c r="A1877" s="2">
        <v>45987</v>
      </c>
      <c r="B1877" s="3">
        <f t="shared" si="89"/>
        <v>2026</v>
      </c>
      <c r="C1877" t="str">
        <f t="shared" si="87"/>
        <v>2025-2026</v>
      </c>
      <c r="D1877" t="s">
        <v>161</v>
      </c>
      <c r="E1877" t="s">
        <v>39</v>
      </c>
      <c r="F1877" t="str">
        <f t="shared" si="88"/>
        <v>New South Wales</v>
      </c>
      <c r="G1877" t="s">
        <v>10</v>
      </c>
      <c r="H1877">
        <v>2541</v>
      </c>
      <c r="I1877" t="s">
        <v>11</v>
      </c>
      <c r="J1877" t="s">
        <v>121</v>
      </c>
      <c r="K1877" t="s">
        <v>153</v>
      </c>
      <c r="L1877" t="s">
        <v>143</v>
      </c>
      <c r="M1877" s="5">
        <v>323</v>
      </c>
    </row>
    <row r="1878" spans="1:13" x14ac:dyDescent="0.15">
      <c r="A1878" s="2">
        <v>45743</v>
      </c>
      <c r="B1878" s="3">
        <f t="shared" si="89"/>
        <v>2025</v>
      </c>
      <c r="C1878" t="str">
        <f t="shared" si="87"/>
        <v>2024-2025</v>
      </c>
      <c r="D1878" t="s">
        <v>161</v>
      </c>
      <c r="E1878" t="s">
        <v>34</v>
      </c>
      <c r="F1878" t="str">
        <f t="shared" si="88"/>
        <v>New South Wales</v>
      </c>
      <c r="G1878" t="s">
        <v>10</v>
      </c>
      <c r="H1878">
        <v>2560</v>
      </c>
      <c r="I1878" t="s">
        <v>11</v>
      </c>
      <c r="J1878" t="s">
        <v>121</v>
      </c>
      <c r="K1878" t="s">
        <v>154</v>
      </c>
      <c r="L1878" t="s">
        <v>144</v>
      </c>
      <c r="M1878" s="5">
        <v>412</v>
      </c>
    </row>
    <row r="1879" spans="1:13" x14ac:dyDescent="0.15">
      <c r="A1879" s="2">
        <v>45738</v>
      </c>
      <c r="B1879" s="3">
        <f t="shared" si="89"/>
        <v>2025</v>
      </c>
      <c r="C1879" t="str">
        <f t="shared" si="87"/>
        <v>2024-2025</v>
      </c>
      <c r="D1879" t="s">
        <v>160</v>
      </c>
      <c r="E1879" t="s">
        <v>64</v>
      </c>
      <c r="F1879" t="str">
        <f t="shared" si="88"/>
        <v>Western Australia</v>
      </c>
      <c r="G1879" t="s">
        <v>28</v>
      </c>
      <c r="H1879">
        <v>6112</v>
      </c>
      <c r="I1879" t="s">
        <v>11</v>
      </c>
      <c r="J1879" t="s">
        <v>133</v>
      </c>
      <c r="K1879" t="s">
        <v>153</v>
      </c>
      <c r="L1879" t="s">
        <v>143</v>
      </c>
      <c r="M1879" s="5">
        <v>704</v>
      </c>
    </row>
    <row r="1880" spans="1:13" x14ac:dyDescent="0.15">
      <c r="A1880" s="2">
        <v>45712</v>
      </c>
      <c r="B1880" s="3">
        <f t="shared" si="89"/>
        <v>2025</v>
      </c>
      <c r="C1880" t="str">
        <f t="shared" si="87"/>
        <v>2024-2025</v>
      </c>
      <c r="D1880" t="s">
        <v>161</v>
      </c>
      <c r="E1880" t="s">
        <v>76</v>
      </c>
      <c r="F1880" t="str">
        <f t="shared" si="88"/>
        <v>Queensland</v>
      </c>
      <c r="G1880" t="s">
        <v>19</v>
      </c>
      <c r="H1880">
        <v>4220</v>
      </c>
      <c r="I1880" t="s">
        <v>11</v>
      </c>
      <c r="J1880" t="s">
        <v>122</v>
      </c>
      <c r="K1880" t="s">
        <v>153</v>
      </c>
      <c r="L1880" t="s">
        <v>143</v>
      </c>
      <c r="M1880" s="5">
        <v>727</v>
      </c>
    </row>
    <row r="1881" spans="1:13" x14ac:dyDescent="0.15">
      <c r="A1881" s="2">
        <v>45566</v>
      </c>
      <c r="B1881" s="3">
        <f t="shared" si="89"/>
        <v>2025</v>
      </c>
      <c r="C1881" t="str">
        <f t="shared" si="87"/>
        <v>2024-2025</v>
      </c>
      <c r="D1881" t="s">
        <v>160</v>
      </c>
      <c r="E1881" t="s">
        <v>67</v>
      </c>
      <c r="F1881" t="str">
        <f t="shared" si="88"/>
        <v>Tasmania</v>
      </c>
      <c r="G1881" t="s">
        <v>43</v>
      </c>
      <c r="H1881">
        <v>7250</v>
      </c>
      <c r="I1881" t="s">
        <v>11</v>
      </c>
      <c r="J1881" t="s">
        <v>128</v>
      </c>
      <c r="K1881" t="s">
        <v>153</v>
      </c>
      <c r="L1881" t="s">
        <v>143</v>
      </c>
      <c r="M1881" s="5">
        <v>422</v>
      </c>
    </row>
    <row r="1882" spans="1:13" x14ac:dyDescent="0.15">
      <c r="A1882" s="2">
        <v>45355</v>
      </c>
      <c r="B1882" s="3">
        <f t="shared" si="89"/>
        <v>2024</v>
      </c>
      <c r="C1882" t="str">
        <f t="shared" si="87"/>
        <v>2023-2024</v>
      </c>
      <c r="D1882" t="s">
        <v>161</v>
      </c>
      <c r="E1882" t="s">
        <v>90</v>
      </c>
      <c r="F1882" t="str">
        <f t="shared" si="88"/>
        <v>New South Wales</v>
      </c>
      <c r="G1882" t="s">
        <v>10</v>
      </c>
      <c r="H1882">
        <v>2650</v>
      </c>
      <c r="I1882" t="s">
        <v>11</v>
      </c>
      <c r="J1882" t="s">
        <v>130</v>
      </c>
      <c r="K1882" t="s">
        <v>151</v>
      </c>
      <c r="L1882" t="s">
        <v>141</v>
      </c>
      <c r="M1882" s="5">
        <v>586</v>
      </c>
    </row>
    <row r="1883" spans="1:13" x14ac:dyDescent="0.15">
      <c r="A1883" s="2">
        <v>45859</v>
      </c>
      <c r="B1883" s="3">
        <f t="shared" si="89"/>
        <v>2026</v>
      </c>
      <c r="C1883" t="str">
        <f t="shared" si="87"/>
        <v>2025-2026</v>
      </c>
      <c r="D1883" t="s">
        <v>160</v>
      </c>
      <c r="E1883" t="s">
        <v>22</v>
      </c>
      <c r="F1883" t="str">
        <f t="shared" si="88"/>
        <v>New South Wales</v>
      </c>
      <c r="G1883" t="s">
        <v>10</v>
      </c>
      <c r="H1883">
        <v>2116</v>
      </c>
      <c r="I1883" t="s">
        <v>11</v>
      </c>
      <c r="J1883" t="s">
        <v>123</v>
      </c>
      <c r="K1883" t="s">
        <v>156</v>
      </c>
      <c r="L1883" t="s">
        <v>146</v>
      </c>
      <c r="M1883" s="5">
        <v>428</v>
      </c>
    </row>
    <row r="1884" spans="1:13" x14ac:dyDescent="0.15">
      <c r="A1884" s="2">
        <v>45819</v>
      </c>
      <c r="B1884" s="3">
        <f t="shared" si="89"/>
        <v>2025</v>
      </c>
      <c r="C1884" t="str">
        <f t="shared" si="87"/>
        <v>2024-2025</v>
      </c>
      <c r="D1884" t="s">
        <v>161</v>
      </c>
      <c r="E1884" t="s">
        <v>112</v>
      </c>
      <c r="F1884" t="str">
        <f t="shared" si="88"/>
        <v>Queensland</v>
      </c>
      <c r="G1884" t="s">
        <v>19</v>
      </c>
      <c r="H1884">
        <v>4566</v>
      </c>
      <c r="I1884" t="s">
        <v>11</v>
      </c>
      <c r="J1884" t="s">
        <v>134</v>
      </c>
      <c r="K1884" t="s">
        <v>152</v>
      </c>
      <c r="L1884" t="s">
        <v>142</v>
      </c>
      <c r="M1884" s="5">
        <v>768</v>
      </c>
    </row>
    <row r="1885" spans="1:13" x14ac:dyDescent="0.15">
      <c r="A1885" s="2">
        <v>45935</v>
      </c>
      <c r="B1885" s="3">
        <f t="shared" si="89"/>
        <v>2026</v>
      </c>
      <c r="C1885" t="str">
        <f t="shared" si="87"/>
        <v>2025-2026</v>
      </c>
      <c r="D1885" t="s">
        <v>160</v>
      </c>
      <c r="E1885" t="s">
        <v>47</v>
      </c>
      <c r="F1885" t="str">
        <f t="shared" si="88"/>
        <v>Victoria</v>
      </c>
      <c r="G1885" t="s">
        <v>26</v>
      </c>
      <c r="H1885">
        <v>3630</v>
      </c>
      <c r="I1885" t="s">
        <v>11</v>
      </c>
      <c r="J1885" t="s">
        <v>135</v>
      </c>
      <c r="K1885" t="s">
        <v>157</v>
      </c>
      <c r="L1885" t="s">
        <v>147</v>
      </c>
      <c r="M1885" s="5">
        <v>219</v>
      </c>
    </row>
    <row r="1886" spans="1:13" x14ac:dyDescent="0.15">
      <c r="A1886" s="2">
        <v>45605</v>
      </c>
      <c r="B1886" s="3">
        <f t="shared" si="89"/>
        <v>2025</v>
      </c>
      <c r="C1886" t="str">
        <f t="shared" si="87"/>
        <v>2024-2025</v>
      </c>
      <c r="D1886" t="s">
        <v>161</v>
      </c>
      <c r="E1886" t="s">
        <v>98</v>
      </c>
      <c r="F1886" t="str">
        <f t="shared" si="88"/>
        <v>South Australia</v>
      </c>
      <c r="G1886" t="s">
        <v>17</v>
      </c>
      <c r="H1886">
        <v>5290</v>
      </c>
      <c r="I1886" t="s">
        <v>11</v>
      </c>
      <c r="J1886" t="s">
        <v>137</v>
      </c>
      <c r="K1886" t="s">
        <v>150</v>
      </c>
      <c r="L1886" t="s">
        <v>140</v>
      </c>
      <c r="M1886" s="5">
        <v>788</v>
      </c>
    </row>
    <row r="1887" spans="1:13" x14ac:dyDescent="0.15">
      <c r="A1887" s="2">
        <v>45615</v>
      </c>
      <c r="B1887" s="3">
        <f t="shared" si="89"/>
        <v>2025</v>
      </c>
      <c r="C1887" t="str">
        <f t="shared" si="87"/>
        <v>2024-2025</v>
      </c>
      <c r="D1887" t="s">
        <v>161</v>
      </c>
      <c r="E1887" t="s">
        <v>93</v>
      </c>
      <c r="F1887" t="str">
        <f t="shared" si="88"/>
        <v>Victoria</v>
      </c>
      <c r="G1887" t="s">
        <v>26</v>
      </c>
      <c r="H1887">
        <v>3400</v>
      </c>
      <c r="I1887" t="s">
        <v>11</v>
      </c>
      <c r="J1887" t="s">
        <v>127</v>
      </c>
      <c r="K1887" t="s">
        <v>152</v>
      </c>
      <c r="L1887" t="s">
        <v>142</v>
      </c>
      <c r="M1887" s="5">
        <v>583</v>
      </c>
    </row>
    <row r="1888" spans="1:13" x14ac:dyDescent="0.15">
      <c r="A1888" s="2">
        <v>45421</v>
      </c>
      <c r="B1888" s="3">
        <f t="shared" si="89"/>
        <v>2024</v>
      </c>
      <c r="C1888" t="str">
        <f t="shared" si="87"/>
        <v>2023-2024</v>
      </c>
      <c r="D1888" t="s">
        <v>161</v>
      </c>
      <c r="E1888" t="s">
        <v>110</v>
      </c>
      <c r="F1888" t="str">
        <f t="shared" si="88"/>
        <v>Australian Capital Territory</v>
      </c>
      <c r="G1888" t="s">
        <v>51</v>
      </c>
      <c r="H1888">
        <v>2609</v>
      </c>
      <c r="I1888" t="s">
        <v>11</v>
      </c>
      <c r="J1888" t="s">
        <v>121</v>
      </c>
      <c r="K1888" t="s">
        <v>152</v>
      </c>
      <c r="L1888" t="s">
        <v>142</v>
      </c>
      <c r="M1888" s="5">
        <v>179</v>
      </c>
    </row>
    <row r="1889" spans="1:13" x14ac:dyDescent="0.15">
      <c r="A1889" s="2">
        <v>45575</v>
      </c>
      <c r="B1889" s="3">
        <f t="shared" si="89"/>
        <v>2025</v>
      </c>
      <c r="C1889" t="str">
        <f t="shared" si="87"/>
        <v>2024-2025</v>
      </c>
      <c r="D1889" t="s">
        <v>160</v>
      </c>
      <c r="E1889" t="s">
        <v>97</v>
      </c>
      <c r="F1889" t="str">
        <f t="shared" si="88"/>
        <v>Tasmania</v>
      </c>
      <c r="G1889" t="s">
        <v>43</v>
      </c>
      <c r="H1889">
        <v>7010</v>
      </c>
      <c r="I1889" t="s">
        <v>11</v>
      </c>
      <c r="J1889" t="s">
        <v>128</v>
      </c>
      <c r="K1889" t="s">
        <v>151</v>
      </c>
      <c r="L1889" t="s">
        <v>141</v>
      </c>
      <c r="M1889" s="5">
        <v>791</v>
      </c>
    </row>
    <row r="1890" spans="1:13" x14ac:dyDescent="0.15">
      <c r="A1890" s="2">
        <v>45553</v>
      </c>
      <c r="B1890" s="3">
        <f t="shared" si="89"/>
        <v>2025</v>
      </c>
      <c r="C1890" t="str">
        <f t="shared" si="87"/>
        <v>2024-2025</v>
      </c>
      <c r="D1890" t="s">
        <v>160</v>
      </c>
      <c r="E1890" t="s">
        <v>78</v>
      </c>
      <c r="F1890" t="str">
        <f t="shared" si="88"/>
        <v>New South Wales</v>
      </c>
      <c r="G1890" t="s">
        <v>10</v>
      </c>
      <c r="H1890">
        <v>2480</v>
      </c>
      <c r="I1890" t="s">
        <v>11</v>
      </c>
      <c r="J1890" t="s">
        <v>120</v>
      </c>
      <c r="K1890" t="s">
        <v>154</v>
      </c>
      <c r="L1890" t="s">
        <v>144</v>
      </c>
      <c r="M1890" s="5">
        <v>602</v>
      </c>
    </row>
    <row r="1891" spans="1:13" x14ac:dyDescent="0.15">
      <c r="A1891" s="2">
        <v>45463</v>
      </c>
      <c r="B1891" s="3">
        <f t="shared" si="89"/>
        <v>2024</v>
      </c>
      <c r="C1891" t="str">
        <f t="shared" si="87"/>
        <v>2023-2024</v>
      </c>
      <c r="D1891" t="s">
        <v>160</v>
      </c>
      <c r="E1891" t="s">
        <v>42</v>
      </c>
      <c r="F1891" t="str">
        <f t="shared" si="88"/>
        <v>Tasmania</v>
      </c>
      <c r="G1891" t="s">
        <v>43</v>
      </c>
      <c r="H1891">
        <v>7018</v>
      </c>
      <c r="I1891" t="s">
        <v>11</v>
      </c>
      <c r="J1891" t="s">
        <v>128</v>
      </c>
      <c r="K1891" t="s">
        <v>152</v>
      </c>
      <c r="L1891" t="s">
        <v>142</v>
      </c>
      <c r="M1891" s="5">
        <v>215</v>
      </c>
    </row>
    <row r="1892" spans="1:13" x14ac:dyDescent="0.15">
      <c r="A1892" s="2">
        <v>45774</v>
      </c>
      <c r="B1892" s="3">
        <f t="shared" si="89"/>
        <v>2025</v>
      </c>
      <c r="C1892" t="str">
        <f t="shared" si="87"/>
        <v>2024-2025</v>
      </c>
      <c r="D1892" t="s">
        <v>160</v>
      </c>
      <c r="E1892" t="s">
        <v>53</v>
      </c>
      <c r="F1892" t="str">
        <f t="shared" si="88"/>
        <v>Queensland</v>
      </c>
      <c r="G1892" t="s">
        <v>19</v>
      </c>
      <c r="H1892">
        <v>4012</v>
      </c>
      <c r="I1892" t="s">
        <v>11</v>
      </c>
      <c r="J1892" t="s">
        <v>129</v>
      </c>
      <c r="K1892" t="s">
        <v>154</v>
      </c>
      <c r="L1892" t="s">
        <v>144</v>
      </c>
      <c r="M1892" s="5">
        <v>537</v>
      </c>
    </row>
    <row r="1893" spans="1:13" x14ac:dyDescent="0.15">
      <c r="A1893" s="2">
        <v>45693</v>
      </c>
      <c r="B1893" s="3">
        <f t="shared" si="89"/>
        <v>2025</v>
      </c>
      <c r="C1893" t="str">
        <f t="shared" si="87"/>
        <v>2024-2025</v>
      </c>
      <c r="D1893" t="s">
        <v>161</v>
      </c>
      <c r="E1893" t="s">
        <v>111</v>
      </c>
      <c r="F1893" t="str">
        <f t="shared" si="88"/>
        <v>New South Wales</v>
      </c>
      <c r="G1893" t="s">
        <v>10</v>
      </c>
      <c r="H1893">
        <v>2154</v>
      </c>
      <c r="I1893" t="s">
        <v>11</v>
      </c>
      <c r="J1893" t="s">
        <v>123</v>
      </c>
      <c r="K1893" t="s">
        <v>152</v>
      </c>
      <c r="L1893" t="s">
        <v>142</v>
      </c>
      <c r="M1893" s="5">
        <v>702</v>
      </c>
    </row>
    <row r="1894" spans="1:13" x14ac:dyDescent="0.15">
      <c r="A1894" s="2">
        <v>45736</v>
      </c>
      <c r="B1894" s="3">
        <f t="shared" si="89"/>
        <v>2025</v>
      </c>
      <c r="C1894" t="str">
        <f t="shared" si="87"/>
        <v>2024-2025</v>
      </c>
      <c r="D1894" t="s">
        <v>160</v>
      </c>
      <c r="E1894" t="s">
        <v>100</v>
      </c>
      <c r="F1894" t="str">
        <f t="shared" si="88"/>
        <v>New South Wales</v>
      </c>
      <c r="G1894" t="s">
        <v>10</v>
      </c>
      <c r="H1894">
        <v>2800</v>
      </c>
      <c r="I1894" t="s">
        <v>11</v>
      </c>
      <c r="J1894" t="s">
        <v>130</v>
      </c>
      <c r="K1894" t="s">
        <v>151</v>
      </c>
      <c r="L1894" t="s">
        <v>141</v>
      </c>
      <c r="M1894" s="5">
        <v>144</v>
      </c>
    </row>
    <row r="1895" spans="1:13" x14ac:dyDescent="0.15">
      <c r="A1895" s="2">
        <v>45520</v>
      </c>
      <c r="B1895" s="3">
        <f t="shared" si="89"/>
        <v>2025</v>
      </c>
      <c r="C1895" t="str">
        <f t="shared" si="87"/>
        <v>2024-2025</v>
      </c>
      <c r="D1895" t="s">
        <v>160</v>
      </c>
      <c r="E1895" t="s">
        <v>50</v>
      </c>
      <c r="F1895" t="str">
        <f t="shared" si="88"/>
        <v>Australian Capital Territory</v>
      </c>
      <c r="G1895" t="s">
        <v>51</v>
      </c>
      <c r="H1895">
        <v>2617</v>
      </c>
      <c r="I1895" t="s">
        <v>11</v>
      </c>
      <c r="J1895" t="s">
        <v>121</v>
      </c>
      <c r="K1895" t="s">
        <v>152</v>
      </c>
      <c r="L1895" t="s">
        <v>142</v>
      </c>
      <c r="M1895" s="5">
        <v>758</v>
      </c>
    </row>
    <row r="1896" spans="1:13" x14ac:dyDescent="0.15">
      <c r="A1896" s="2">
        <v>45504</v>
      </c>
      <c r="B1896" s="3">
        <f t="shared" si="89"/>
        <v>2025</v>
      </c>
      <c r="C1896" t="str">
        <f t="shared" si="87"/>
        <v>2024-2025</v>
      </c>
      <c r="D1896" t="s">
        <v>160</v>
      </c>
      <c r="E1896" t="s">
        <v>101</v>
      </c>
      <c r="F1896" t="str">
        <f t="shared" si="88"/>
        <v>Queensland</v>
      </c>
      <c r="G1896" t="s">
        <v>19</v>
      </c>
      <c r="H1896">
        <v>4305</v>
      </c>
      <c r="I1896" t="s">
        <v>11</v>
      </c>
      <c r="J1896" t="s">
        <v>122</v>
      </c>
      <c r="K1896" t="s">
        <v>157</v>
      </c>
      <c r="L1896" t="s">
        <v>147</v>
      </c>
      <c r="M1896" s="5">
        <v>367</v>
      </c>
    </row>
    <row r="1897" spans="1:13" x14ac:dyDescent="0.15">
      <c r="A1897" s="2">
        <v>45871</v>
      </c>
      <c r="B1897" s="3">
        <f t="shared" si="89"/>
        <v>2026</v>
      </c>
      <c r="C1897" t="str">
        <f t="shared" si="87"/>
        <v>2025-2026</v>
      </c>
      <c r="D1897" t="s">
        <v>161</v>
      </c>
      <c r="E1897" t="s">
        <v>101</v>
      </c>
      <c r="F1897" t="str">
        <f t="shared" si="88"/>
        <v>Queensland</v>
      </c>
      <c r="G1897" t="s">
        <v>19</v>
      </c>
      <c r="H1897">
        <v>4305</v>
      </c>
      <c r="I1897" t="s">
        <v>11</v>
      </c>
      <c r="J1897" t="s">
        <v>122</v>
      </c>
      <c r="K1897" t="s">
        <v>152</v>
      </c>
      <c r="L1897" t="s">
        <v>142</v>
      </c>
      <c r="M1897" s="5">
        <v>654</v>
      </c>
    </row>
    <row r="1898" spans="1:13" x14ac:dyDescent="0.15">
      <c r="A1898" s="2">
        <v>45389</v>
      </c>
      <c r="B1898" s="3">
        <f t="shared" si="89"/>
        <v>2024</v>
      </c>
      <c r="C1898" t="str">
        <f t="shared" si="87"/>
        <v>2023-2024</v>
      </c>
      <c r="D1898" t="s">
        <v>160</v>
      </c>
      <c r="E1898" t="s">
        <v>54</v>
      </c>
      <c r="F1898" t="str">
        <f t="shared" si="88"/>
        <v>New South Wales</v>
      </c>
      <c r="G1898" t="s">
        <v>10</v>
      </c>
      <c r="H1898">
        <v>2750</v>
      </c>
      <c r="I1898" t="s">
        <v>11</v>
      </c>
      <c r="J1898" t="s">
        <v>130</v>
      </c>
      <c r="K1898" t="s">
        <v>152</v>
      </c>
      <c r="L1898" t="s">
        <v>142</v>
      </c>
      <c r="M1898" s="5">
        <v>615</v>
      </c>
    </row>
    <row r="1899" spans="1:13" x14ac:dyDescent="0.15">
      <c r="A1899" s="2">
        <v>45489</v>
      </c>
      <c r="B1899" s="3">
        <f t="shared" si="89"/>
        <v>2025</v>
      </c>
      <c r="C1899" t="str">
        <f t="shared" si="87"/>
        <v>2024-2025</v>
      </c>
      <c r="D1899" t="s">
        <v>161</v>
      </c>
      <c r="E1899" t="s">
        <v>93</v>
      </c>
      <c r="F1899" t="str">
        <f t="shared" si="88"/>
        <v>Victoria</v>
      </c>
      <c r="G1899" t="s">
        <v>26</v>
      </c>
      <c r="H1899">
        <v>3400</v>
      </c>
      <c r="I1899" t="s">
        <v>11</v>
      </c>
      <c r="J1899" t="s">
        <v>127</v>
      </c>
      <c r="K1899" t="s">
        <v>153</v>
      </c>
      <c r="L1899" t="s">
        <v>143</v>
      </c>
      <c r="M1899" s="5">
        <v>185</v>
      </c>
    </row>
    <row r="1900" spans="1:13" x14ac:dyDescent="0.15">
      <c r="A1900" s="2">
        <v>45960</v>
      </c>
      <c r="B1900" s="3">
        <f t="shared" si="89"/>
        <v>2026</v>
      </c>
      <c r="C1900" t="str">
        <f t="shared" si="87"/>
        <v>2025-2026</v>
      </c>
      <c r="D1900" t="s">
        <v>160</v>
      </c>
      <c r="E1900" t="s">
        <v>29</v>
      </c>
      <c r="F1900" t="str">
        <f t="shared" si="88"/>
        <v>Queensland</v>
      </c>
      <c r="G1900" t="s">
        <v>19</v>
      </c>
      <c r="H1900">
        <v>4703</v>
      </c>
      <c r="I1900" t="s">
        <v>11</v>
      </c>
      <c r="J1900" t="s">
        <v>136</v>
      </c>
      <c r="K1900" t="s">
        <v>157</v>
      </c>
      <c r="L1900" t="s">
        <v>147</v>
      </c>
      <c r="M1900" s="5">
        <v>195</v>
      </c>
    </row>
    <row r="1901" spans="1:13" x14ac:dyDescent="0.15">
      <c r="A1901" s="2">
        <v>45827</v>
      </c>
      <c r="B1901" s="3">
        <f t="shared" si="89"/>
        <v>2025</v>
      </c>
      <c r="C1901" t="str">
        <f t="shared" si="87"/>
        <v>2024-2025</v>
      </c>
      <c r="D1901" t="s">
        <v>161</v>
      </c>
      <c r="E1901" t="s">
        <v>34</v>
      </c>
      <c r="F1901" t="str">
        <f t="shared" si="88"/>
        <v>New South Wales</v>
      </c>
      <c r="G1901" t="s">
        <v>10</v>
      </c>
      <c r="H1901">
        <v>2560</v>
      </c>
      <c r="I1901" t="s">
        <v>11</v>
      </c>
      <c r="J1901" t="s">
        <v>121</v>
      </c>
      <c r="K1901" t="s">
        <v>151</v>
      </c>
      <c r="L1901" t="s">
        <v>141</v>
      </c>
      <c r="M1901" s="5">
        <v>242</v>
      </c>
    </row>
    <row r="1902" spans="1:13" x14ac:dyDescent="0.15">
      <c r="A1902" s="2">
        <v>45898</v>
      </c>
      <c r="B1902" s="3">
        <f t="shared" si="89"/>
        <v>2026</v>
      </c>
      <c r="C1902" t="str">
        <f t="shared" si="87"/>
        <v>2025-2026</v>
      </c>
      <c r="D1902" t="s">
        <v>161</v>
      </c>
      <c r="E1902" t="s">
        <v>111</v>
      </c>
      <c r="F1902" t="str">
        <f t="shared" si="88"/>
        <v>New South Wales</v>
      </c>
      <c r="G1902" t="s">
        <v>10</v>
      </c>
      <c r="H1902">
        <v>2154</v>
      </c>
      <c r="I1902" t="s">
        <v>11</v>
      </c>
      <c r="J1902" t="s">
        <v>123</v>
      </c>
      <c r="K1902" t="s">
        <v>150</v>
      </c>
      <c r="L1902" t="s">
        <v>140</v>
      </c>
      <c r="M1902" s="5">
        <v>368</v>
      </c>
    </row>
    <row r="1903" spans="1:13" x14ac:dyDescent="0.15">
      <c r="A1903" s="2">
        <v>45630</v>
      </c>
      <c r="B1903" s="3">
        <f t="shared" si="89"/>
        <v>2025</v>
      </c>
      <c r="C1903" t="str">
        <f t="shared" si="87"/>
        <v>2024-2025</v>
      </c>
      <c r="D1903" t="s">
        <v>161</v>
      </c>
      <c r="E1903" t="s">
        <v>65</v>
      </c>
      <c r="F1903" t="str">
        <f t="shared" si="88"/>
        <v>Victoria</v>
      </c>
      <c r="G1903" t="s">
        <v>26</v>
      </c>
      <c r="H1903">
        <v>3931</v>
      </c>
      <c r="I1903" t="s">
        <v>11</v>
      </c>
      <c r="J1903" t="s">
        <v>135</v>
      </c>
      <c r="K1903" t="s">
        <v>155</v>
      </c>
      <c r="L1903" t="s">
        <v>145</v>
      </c>
      <c r="M1903" s="5">
        <v>36</v>
      </c>
    </row>
    <row r="1904" spans="1:13" x14ac:dyDescent="0.15">
      <c r="A1904" s="2">
        <v>45847</v>
      </c>
      <c r="B1904" s="3">
        <f t="shared" si="89"/>
        <v>2026</v>
      </c>
      <c r="C1904" t="str">
        <f t="shared" si="87"/>
        <v>2025-2026</v>
      </c>
      <c r="D1904" t="s">
        <v>161</v>
      </c>
      <c r="E1904" t="s">
        <v>65</v>
      </c>
      <c r="F1904" t="str">
        <f t="shared" si="88"/>
        <v>Victoria</v>
      </c>
      <c r="G1904" t="s">
        <v>26</v>
      </c>
      <c r="H1904">
        <v>3931</v>
      </c>
      <c r="I1904" t="s">
        <v>11</v>
      </c>
      <c r="J1904" t="s">
        <v>135</v>
      </c>
      <c r="K1904" t="s">
        <v>153</v>
      </c>
      <c r="L1904" t="s">
        <v>143</v>
      </c>
      <c r="M1904" s="5">
        <v>592</v>
      </c>
    </row>
    <row r="1905" spans="1:13" x14ac:dyDescent="0.15">
      <c r="A1905" s="2">
        <v>45648</v>
      </c>
      <c r="B1905" s="3">
        <f t="shared" si="89"/>
        <v>2025</v>
      </c>
      <c r="C1905" t="str">
        <f t="shared" si="87"/>
        <v>2024-2025</v>
      </c>
      <c r="D1905" t="s">
        <v>160</v>
      </c>
      <c r="E1905" t="s">
        <v>93</v>
      </c>
      <c r="F1905" t="str">
        <f t="shared" si="88"/>
        <v>Victoria</v>
      </c>
      <c r="G1905" t="s">
        <v>26</v>
      </c>
      <c r="H1905">
        <v>3400</v>
      </c>
      <c r="I1905" t="s">
        <v>11</v>
      </c>
      <c r="J1905" t="s">
        <v>127</v>
      </c>
      <c r="K1905" t="s">
        <v>157</v>
      </c>
      <c r="L1905" t="s">
        <v>147</v>
      </c>
      <c r="M1905" s="5">
        <v>376</v>
      </c>
    </row>
    <row r="1906" spans="1:13" x14ac:dyDescent="0.15">
      <c r="A1906" s="2">
        <v>45340</v>
      </c>
      <c r="B1906" s="3">
        <f t="shared" si="89"/>
        <v>2024</v>
      </c>
      <c r="C1906" t="str">
        <f t="shared" si="87"/>
        <v>2023-2024</v>
      </c>
      <c r="D1906" t="s">
        <v>161</v>
      </c>
      <c r="E1906" t="s">
        <v>111</v>
      </c>
      <c r="F1906" t="str">
        <f t="shared" si="88"/>
        <v>New South Wales</v>
      </c>
      <c r="G1906" t="s">
        <v>10</v>
      </c>
      <c r="H1906">
        <v>2154</v>
      </c>
      <c r="I1906" t="s">
        <v>11</v>
      </c>
      <c r="J1906" t="s">
        <v>123</v>
      </c>
      <c r="K1906" t="s">
        <v>152</v>
      </c>
      <c r="L1906" t="s">
        <v>142</v>
      </c>
      <c r="M1906" s="5">
        <v>59</v>
      </c>
    </row>
    <row r="1907" spans="1:13" x14ac:dyDescent="0.15">
      <c r="A1907" s="2">
        <v>45970</v>
      </c>
      <c r="B1907" s="3">
        <f t="shared" si="89"/>
        <v>2026</v>
      </c>
      <c r="C1907" t="str">
        <f t="shared" si="87"/>
        <v>2025-2026</v>
      </c>
      <c r="D1907" t="s">
        <v>161</v>
      </c>
      <c r="E1907" t="s">
        <v>100</v>
      </c>
      <c r="F1907" t="str">
        <f t="shared" si="88"/>
        <v>New South Wales</v>
      </c>
      <c r="G1907" t="s">
        <v>10</v>
      </c>
      <c r="H1907">
        <v>2800</v>
      </c>
      <c r="I1907" t="s">
        <v>11</v>
      </c>
      <c r="J1907" t="s">
        <v>130</v>
      </c>
      <c r="K1907" t="s">
        <v>158</v>
      </c>
      <c r="L1907" t="s">
        <v>148</v>
      </c>
      <c r="M1907" s="5">
        <v>85</v>
      </c>
    </row>
    <row r="1908" spans="1:13" x14ac:dyDescent="0.15">
      <c r="A1908" s="2">
        <v>45799</v>
      </c>
      <c r="B1908" s="3">
        <f t="shared" si="89"/>
        <v>2025</v>
      </c>
      <c r="C1908" t="str">
        <f t="shared" si="87"/>
        <v>2024-2025</v>
      </c>
      <c r="D1908" t="s">
        <v>160</v>
      </c>
      <c r="E1908" t="s">
        <v>99</v>
      </c>
      <c r="F1908" t="str">
        <f t="shared" si="88"/>
        <v>Western Australia</v>
      </c>
      <c r="G1908" t="s">
        <v>28</v>
      </c>
      <c r="H1908">
        <v>6530</v>
      </c>
      <c r="I1908" t="s">
        <v>11</v>
      </c>
      <c r="J1908" t="s">
        <v>139</v>
      </c>
      <c r="K1908" t="s">
        <v>153</v>
      </c>
      <c r="L1908" t="s">
        <v>143</v>
      </c>
      <c r="M1908" s="5">
        <v>529</v>
      </c>
    </row>
    <row r="1909" spans="1:13" x14ac:dyDescent="0.15">
      <c r="A1909" s="2">
        <v>45444</v>
      </c>
      <c r="B1909" s="3">
        <f t="shared" si="89"/>
        <v>2024</v>
      </c>
      <c r="C1909" t="str">
        <f t="shared" si="87"/>
        <v>2023-2024</v>
      </c>
      <c r="D1909" t="s">
        <v>161</v>
      </c>
      <c r="E1909" t="s">
        <v>71</v>
      </c>
      <c r="F1909" t="str">
        <f t="shared" si="88"/>
        <v>Victoria</v>
      </c>
      <c r="G1909" t="s">
        <v>26</v>
      </c>
      <c r="H1909">
        <v>3131</v>
      </c>
      <c r="I1909" t="s">
        <v>11</v>
      </c>
      <c r="J1909" t="s">
        <v>125</v>
      </c>
      <c r="K1909" t="s">
        <v>150</v>
      </c>
      <c r="L1909" t="s">
        <v>140</v>
      </c>
      <c r="M1909" s="5">
        <v>582</v>
      </c>
    </row>
    <row r="1910" spans="1:13" x14ac:dyDescent="0.15">
      <c r="A1910" s="2">
        <v>45799</v>
      </c>
      <c r="B1910" s="3">
        <f t="shared" si="89"/>
        <v>2025</v>
      </c>
      <c r="C1910" t="str">
        <f t="shared" si="87"/>
        <v>2024-2025</v>
      </c>
      <c r="D1910" t="s">
        <v>160</v>
      </c>
      <c r="E1910" t="s">
        <v>56</v>
      </c>
      <c r="F1910" t="str">
        <f t="shared" si="88"/>
        <v>Queensland</v>
      </c>
      <c r="G1910" t="s">
        <v>19</v>
      </c>
      <c r="H1910">
        <v>4883</v>
      </c>
      <c r="I1910" t="s">
        <v>11</v>
      </c>
      <c r="J1910" t="s">
        <v>131</v>
      </c>
      <c r="K1910" t="s">
        <v>156</v>
      </c>
      <c r="L1910" t="s">
        <v>146</v>
      </c>
      <c r="M1910" s="5">
        <v>131</v>
      </c>
    </row>
    <row r="1911" spans="1:13" x14ac:dyDescent="0.15">
      <c r="A1911" s="2">
        <v>45829</v>
      </c>
      <c r="B1911" s="3">
        <f t="shared" si="89"/>
        <v>2025</v>
      </c>
      <c r="C1911" t="str">
        <f t="shared" si="87"/>
        <v>2024-2025</v>
      </c>
      <c r="D1911" t="s">
        <v>161</v>
      </c>
      <c r="E1911" t="s">
        <v>24</v>
      </c>
      <c r="F1911" t="str">
        <f t="shared" si="88"/>
        <v>Queensland</v>
      </c>
      <c r="G1911" t="s">
        <v>19</v>
      </c>
      <c r="H1911">
        <v>4053</v>
      </c>
      <c r="I1911" t="s">
        <v>11</v>
      </c>
      <c r="J1911" t="s">
        <v>129</v>
      </c>
      <c r="K1911" t="s">
        <v>154</v>
      </c>
      <c r="L1911" t="s">
        <v>144</v>
      </c>
      <c r="M1911" s="5">
        <v>484</v>
      </c>
    </row>
    <row r="1912" spans="1:13" x14ac:dyDescent="0.15">
      <c r="A1912" s="2">
        <v>45709</v>
      </c>
      <c r="B1912" s="3">
        <f t="shared" si="89"/>
        <v>2025</v>
      </c>
      <c r="C1912" t="str">
        <f t="shared" si="87"/>
        <v>2024-2025</v>
      </c>
      <c r="D1912" t="s">
        <v>160</v>
      </c>
      <c r="E1912" t="s">
        <v>41</v>
      </c>
      <c r="F1912" t="str">
        <f t="shared" si="88"/>
        <v>New South Wales</v>
      </c>
      <c r="G1912" t="s">
        <v>10</v>
      </c>
      <c r="H1912">
        <v>2478</v>
      </c>
      <c r="I1912" t="s">
        <v>11</v>
      </c>
      <c r="J1912" t="s">
        <v>120</v>
      </c>
      <c r="K1912" t="s">
        <v>155</v>
      </c>
      <c r="L1912" t="s">
        <v>145</v>
      </c>
      <c r="M1912" s="5">
        <v>599</v>
      </c>
    </row>
    <row r="1913" spans="1:13" x14ac:dyDescent="0.15">
      <c r="A1913" s="2">
        <v>45839</v>
      </c>
      <c r="B1913" s="3">
        <f t="shared" si="89"/>
        <v>2026</v>
      </c>
      <c r="C1913" t="str">
        <f t="shared" si="87"/>
        <v>2025-2026</v>
      </c>
      <c r="D1913" t="s">
        <v>160</v>
      </c>
      <c r="E1913" t="s">
        <v>77</v>
      </c>
      <c r="F1913" t="str">
        <f t="shared" si="88"/>
        <v>Victoria</v>
      </c>
      <c r="G1913" t="s">
        <v>26</v>
      </c>
      <c r="H1913">
        <v>3018</v>
      </c>
      <c r="I1913" t="s">
        <v>11</v>
      </c>
      <c r="J1913" t="s">
        <v>126</v>
      </c>
      <c r="K1913" t="s">
        <v>153</v>
      </c>
      <c r="L1913" t="s">
        <v>143</v>
      </c>
      <c r="M1913" s="5">
        <v>469</v>
      </c>
    </row>
    <row r="1914" spans="1:13" x14ac:dyDescent="0.15">
      <c r="A1914" s="2">
        <v>45647</v>
      </c>
      <c r="B1914" s="3">
        <f t="shared" si="89"/>
        <v>2025</v>
      </c>
      <c r="C1914" t="str">
        <f t="shared" si="87"/>
        <v>2024-2025</v>
      </c>
      <c r="D1914" t="s">
        <v>161</v>
      </c>
      <c r="E1914" t="s">
        <v>58</v>
      </c>
      <c r="F1914" t="str">
        <f t="shared" si="88"/>
        <v>New South Wales</v>
      </c>
      <c r="G1914" t="s">
        <v>10</v>
      </c>
      <c r="H1914">
        <v>2790</v>
      </c>
      <c r="I1914" t="s">
        <v>11</v>
      </c>
      <c r="J1914" t="s">
        <v>130</v>
      </c>
      <c r="K1914" t="s">
        <v>150</v>
      </c>
      <c r="L1914" t="s">
        <v>140</v>
      </c>
      <c r="M1914" s="5">
        <v>113</v>
      </c>
    </row>
    <row r="1915" spans="1:13" x14ac:dyDescent="0.15">
      <c r="A1915" s="2">
        <v>45344</v>
      </c>
      <c r="B1915" s="3">
        <f t="shared" si="89"/>
        <v>2024</v>
      </c>
      <c r="C1915" t="str">
        <f t="shared" si="87"/>
        <v>2023-2024</v>
      </c>
      <c r="D1915" t="s">
        <v>161</v>
      </c>
      <c r="E1915" t="s">
        <v>36</v>
      </c>
      <c r="F1915" t="str">
        <f t="shared" si="88"/>
        <v>New South Wales</v>
      </c>
      <c r="G1915" t="s">
        <v>10</v>
      </c>
      <c r="H1915">
        <v>2539</v>
      </c>
      <c r="I1915" t="s">
        <v>11</v>
      </c>
      <c r="J1915" t="s">
        <v>121</v>
      </c>
      <c r="K1915" t="s">
        <v>153</v>
      </c>
      <c r="L1915" t="s">
        <v>143</v>
      </c>
      <c r="M1915" s="5">
        <v>322</v>
      </c>
    </row>
    <row r="1916" spans="1:13" x14ac:dyDescent="0.15">
      <c r="A1916" s="2">
        <v>45433</v>
      </c>
      <c r="B1916" s="3">
        <f t="shared" si="89"/>
        <v>2024</v>
      </c>
      <c r="C1916" t="str">
        <f t="shared" si="87"/>
        <v>2023-2024</v>
      </c>
      <c r="D1916" t="s">
        <v>161</v>
      </c>
      <c r="E1916" t="s">
        <v>90</v>
      </c>
      <c r="F1916" t="str">
        <f t="shared" si="88"/>
        <v>New South Wales</v>
      </c>
      <c r="G1916" t="s">
        <v>10</v>
      </c>
      <c r="H1916">
        <v>2650</v>
      </c>
      <c r="I1916" t="s">
        <v>11</v>
      </c>
      <c r="J1916" t="s">
        <v>130</v>
      </c>
      <c r="K1916" t="s">
        <v>157</v>
      </c>
      <c r="L1916" t="s">
        <v>147</v>
      </c>
      <c r="M1916" s="5">
        <v>480</v>
      </c>
    </row>
    <row r="1917" spans="1:13" x14ac:dyDescent="0.15">
      <c r="A1917" s="2">
        <v>45303</v>
      </c>
      <c r="B1917" s="3">
        <f t="shared" si="89"/>
        <v>2024</v>
      </c>
      <c r="C1917" t="str">
        <f t="shared" si="87"/>
        <v>2023-2024</v>
      </c>
      <c r="D1917" t="s">
        <v>161</v>
      </c>
      <c r="E1917" t="s">
        <v>113</v>
      </c>
      <c r="F1917" t="str">
        <f t="shared" si="88"/>
        <v>New South Wales</v>
      </c>
      <c r="G1917" t="s">
        <v>10</v>
      </c>
      <c r="H1917">
        <v>2101</v>
      </c>
      <c r="I1917" t="s">
        <v>11</v>
      </c>
      <c r="J1917" t="s">
        <v>123</v>
      </c>
      <c r="K1917" t="s">
        <v>156</v>
      </c>
      <c r="L1917" t="s">
        <v>146</v>
      </c>
      <c r="M1917" s="5">
        <v>571</v>
      </c>
    </row>
    <row r="1918" spans="1:13" x14ac:dyDescent="0.15">
      <c r="A1918" s="2">
        <v>45612</v>
      </c>
      <c r="B1918" s="3">
        <f t="shared" si="89"/>
        <v>2025</v>
      </c>
      <c r="C1918" t="str">
        <f t="shared" si="87"/>
        <v>2024-2025</v>
      </c>
      <c r="D1918" t="s">
        <v>160</v>
      </c>
      <c r="E1918" t="s">
        <v>24</v>
      </c>
      <c r="F1918" t="str">
        <f t="shared" si="88"/>
        <v>Queensland</v>
      </c>
      <c r="G1918" t="s">
        <v>19</v>
      </c>
      <c r="H1918">
        <v>4053</v>
      </c>
      <c r="I1918" t="s">
        <v>11</v>
      </c>
      <c r="J1918" t="s">
        <v>129</v>
      </c>
      <c r="K1918" t="s">
        <v>151</v>
      </c>
      <c r="L1918" t="s">
        <v>141</v>
      </c>
      <c r="M1918" s="5">
        <v>296</v>
      </c>
    </row>
    <row r="1919" spans="1:13" x14ac:dyDescent="0.15">
      <c r="A1919" s="2">
        <v>45896</v>
      </c>
      <c r="B1919" s="3">
        <f t="shared" si="89"/>
        <v>2026</v>
      </c>
      <c r="C1919" t="str">
        <f t="shared" si="87"/>
        <v>2025-2026</v>
      </c>
      <c r="D1919" t="s">
        <v>160</v>
      </c>
      <c r="E1919" t="s">
        <v>47</v>
      </c>
      <c r="F1919" t="str">
        <f t="shared" si="88"/>
        <v>Victoria</v>
      </c>
      <c r="G1919" t="s">
        <v>26</v>
      </c>
      <c r="H1919">
        <v>3630</v>
      </c>
      <c r="I1919" t="s">
        <v>11</v>
      </c>
      <c r="J1919" t="s">
        <v>135</v>
      </c>
      <c r="K1919" t="s">
        <v>156</v>
      </c>
      <c r="L1919" t="s">
        <v>146</v>
      </c>
      <c r="M1919" s="5">
        <v>775</v>
      </c>
    </row>
    <row r="1920" spans="1:13" x14ac:dyDescent="0.15">
      <c r="A1920" s="2">
        <v>45688</v>
      </c>
      <c r="B1920" s="3">
        <f t="shared" si="89"/>
        <v>2025</v>
      </c>
      <c r="C1920" t="str">
        <f t="shared" si="87"/>
        <v>2024-2025</v>
      </c>
      <c r="D1920" t="s">
        <v>160</v>
      </c>
      <c r="E1920" t="s">
        <v>94</v>
      </c>
      <c r="F1920" t="str">
        <f t="shared" si="88"/>
        <v>Queensland</v>
      </c>
      <c r="G1920" t="s">
        <v>19</v>
      </c>
      <c r="H1920">
        <v>4551</v>
      </c>
      <c r="I1920" t="s">
        <v>11</v>
      </c>
      <c r="J1920" t="s">
        <v>134</v>
      </c>
      <c r="K1920" t="s">
        <v>159</v>
      </c>
      <c r="L1920" t="s">
        <v>149</v>
      </c>
      <c r="M1920" s="5">
        <v>236</v>
      </c>
    </row>
    <row r="1921" spans="1:13" x14ac:dyDescent="0.15">
      <c r="A1921" s="2">
        <v>45858</v>
      </c>
      <c r="B1921" s="3">
        <f t="shared" si="89"/>
        <v>2026</v>
      </c>
      <c r="C1921" t="str">
        <f t="shared" si="87"/>
        <v>2025-2026</v>
      </c>
      <c r="D1921" t="s">
        <v>160</v>
      </c>
      <c r="E1921" t="s">
        <v>103</v>
      </c>
      <c r="F1921" t="str">
        <f t="shared" si="88"/>
        <v>Victoria</v>
      </c>
      <c r="G1921" t="s">
        <v>26</v>
      </c>
      <c r="H1921">
        <v>3550</v>
      </c>
      <c r="I1921" t="s">
        <v>11</v>
      </c>
      <c r="J1921" t="s">
        <v>127</v>
      </c>
      <c r="K1921" t="s">
        <v>150</v>
      </c>
      <c r="L1921" t="s">
        <v>140</v>
      </c>
      <c r="M1921" s="5">
        <v>552</v>
      </c>
    </row>
    <row r="1922" spans="1:13" x14ac:dyDescent="0.15">
      <c r="A1922" s="2">
        <v>45587</v>
      </c>
      <c r="B1922" s="3">
        <f t="shared" si="89"/>
        <v>2025</v>
      </c>
      <c r="C1922" t="str">
        <f t="shared" ref="C1922:C1985" si="90">IF(MONTH(A1922) &gt;= 7, YEAR(A1922) &amp; "-" &amp; YEAR(A1922) + 1, YEAR(A1922) - 1 &amp; "-" &amp; YEAR(A1922))</f>
        <v>2024-2025</v>
      </c>
      <c r="D1922" t="s">
        <v>161</v>
      </c>
      <c r="E1922" t="s">
        <v>93</v>
      </c>
      <c r="F1922" t="str">
        <f t="shared" ref="F1922:F1985" si="91">IF(G1922="WA","Western Australia",
IF(G1922="NSW","New South Wales",
IF(G1922="QLD","Queensland",
IF(G1922="VIC","Victoria",
IF(G1922="TAS","Tasmania",
IF(G1922="SA","South Australia",
IF(G1922="NT","Northern Territory",
IF(G1922="ACT","Australian Capital Territory",G1922))))))))</f>
        <v>Victoria</v>
      </c>
      <c r="G1922" t="s">
        <v>26</v>
      </c>
      <c r="H1922">
        <v>3400</v>
      </c>
      <c r="I1922" t="s">
        <v>11</v>
      </c>
      <c r="J1922" t="s">
        <v>127</v>
      </c>
      <c r="K1922" t="s">
        <v>154</v>
      </c>
      <c r="L1922" t="s">
        <v>144</v>
      </c>
      <c r="M1922" s="5">
        <v>543</v>
      </c>
    </row>
    <row r="1923" spans="1:13" x14ac:dyDescent="0.15">
      <c r="A1923" s="2">
        <v>45476</v>
      </c>
      <c r="B1923" s="3">
        <f t="shared" ref="B1923:B1986" si="92">IF(MONTH(A1923)&gt;=7,YEAR(A1923)+1,YEAR(A1923))</f>
        <v>2025</v>
      </c>
      <c r="C1923" t="str">
        <f t="shared" si="90"/>
        <v>2024-2025</v>
      </c>
      <c r="D1923" t="s">
        <v>160</v>
      </c>
      <c r="E1923" t="s">
        <v>104</v>
      </c>
      <c r="F1923" t="str">
        <f t="shared" si="91"/>
        <v>Victoria</v>
      </c>
      <c r="G1923" t="s">
        <v>26</v>
      </c>
      <c r="H1923">
        <v>3175</v>
      </c>
      <c r="I1923" t="s">
        <v>11</v>
      </c>
      <c r="J1923" t="s">
        <v>125</v>
      </c>
      <c r="K1923" t="s">
        <v>159</v>
      </c>
      <c r="L1923" t="s">
        <v>149</v>
      </c>
      <c r="M1923" s="5">
        <v>797</v>
      </c>
    </row>
    <row r="1924" spans="1:13" x14ac:dyDescent="0.15">
      <c r="A1924" s="2">
        <v>45480</v>
      </c>
      <c r="B1924" s="3">
        <f t="shared" si="92"/>
        <v>2025</v>
      </c>
      <c r="C1924" t="str">
        <f t="shared" si="90"/>
        <v>2024-2025</v>
      </c>
      <c r="D1924" t="s">
        <v>160</v>
      </c>
      <c r="E1924" t="s">
        <v>35</v>
      </c>
      <c r="F1924" t="str">
        <f t="shared" si="91"/>
        <v>Victoria</v>
      </c>
      <c r="G1924" t="s">
        <v>26</v>
      </c>
      <c r="H1924">
        <v>3280</v>
      </c>
      <c r="I1924" t="s">
        <v>11</v>
      </c>
      <c r="J1924" t="s">
        <v>127</v>
      </c>
      <c r="K1924" t="s">
        <v>153</v>
      </c>
      <c r="L1924" t="s">
        <v>143</v>
      </c>
      <c r="M1924" s="5">
        <v>681</v>
      </c>
    </row>
    <row r="1925" spans="1:13" x14ac:dyDescent="0.15">
      <c r="A1925" s="2">
        <v>45597</v>
      </c>
      <c r="B1925" s="3">
        <f t="shared" si="92"/>
        <v>2025</v>
      </c>
      <c r="C1925" t="str">
        <f t="shared" si="90"/>
        <v>2024-2025</v>
      </c>
      <c r="D1925" t="s">
        <v>160</v>
      </c>
      <c r="E1925" t="s">
        <v>25</v>
      </c>
      <c r="F1925" t="str">
        <f t="shared" si="91"/>
        <v>Victoria</v>
      </c>
      <c r="G1925" t="s">
        <v>26</v>
      </c>
      <c r="H1925">
        <v>3066</v>
      </c>
      <c r="I1925" t="s">
        <v>11</v>
      </c>
      <c r="J1925" t="s">
        <v>126</v>
      </c>
      <c r="K1925" t="s">
        <v>154</v>
      </c>
      <c r="L1925" t="s">
        <v>144</v>
      </c>
      <c r="M1925" s="5">
        <v>628</v>
      </c>
    </row>
    <row r="1926" spans="1:13" x14ac:dyDescent="0.15">
      <c r="A1926" s="2">
        <v>45460</v>
      </c>
      <c r="B1926" s="3">
        <f t="shared" si="92"/>
        <v>2024</v>
      </c>
      <c r="C1926" t="str">
        <f t="shared" si="90"/>
        <v>2023-2024</v>
      </c>
      <c r="D1926" t="s">
        <v>160</v>
      </c>
      <c r="E1926" t="s">
        <v>49</v>
      </c>
      <c r="F1926" t="str">
        <f t="shared" si="91"/>
        <v>New South Wales</v>
      </c>
      <c r="G1926" t="s">
        <v>10</v>
      </c>
      <c r="H1926">
        <v>2350</v>
      </c>
      <c r="I1926" t="s">
        <v>11</v>
      </c>
      <c r="J1926" t="s">
        <v>120</v>
      </c>
      <c r="K1926" t="s">
        <v>153</v>
      </c>
      <c r="L1926" t="s">
        <v>143</v>
      </c>
      <c r="M1926" s="5">
        <v>674</v>
      </c>
    </row>
    <row r="1927" spans="1:13" x14ac:dyDescent="0.15">
      <c r="A1927" s="2">
        <v>45890</v>
      </c>
      <c r="B1927" s="3">
        <f t="shared" si="92"/>
        <v>2026</v>
      </c>
      <c r="C1927" t="str">
        <f t="shared" si="90"/>
        <v>2025-2026</v>
      </c>
      <c r="D1927" t="s">
        <v>160</v>
      </c>
      <c r="E1927" t="s">
        <v>84</v>
      </c>
      <c r="F1927" t="str">
        <f t="shared" si="91"/>
        <v>Western Australia</v>
      </c>
      <c r="G1927" t="s">
        <v>28</v>
      </c>
      <c r="H1927">
        <v>6280</v>
      </c>
      <c r="I1927" t="s">
        <v>11</v>
      </c>
      <c r="J1927" t="s">
        <v>133</v>
      </c>
      <c r="K1927" t="s">
        <v>153</v>
      </c>
      <c r="L1927" t="s">
        <v>143</v>
      </c>
      <c r="M1927" s="5">
        <v>177</v>
      </c>
    </row>
    <row r="1928" spans="1:13" x14ac:dyDescent="0.15">
      <c r="A1928" s="2">
        <v>45427</v>
      </c>
      <c r="B1928" s="3">
        <f t="shared" si="92"/>
        <v>2024</v>
      </c>
      <c r="C1928" t="str">
        <f t="shared" si="90"/>
        <v>2023-2024</v>
      </c>
      <c r="D1928" t="s">
        <v>160</v>
      </c>
      <c r="E1928" t="s">
        <v>32</v>
      </c>
      <c r="F1928" t="str">
        <f t="shared" si="91"/>
        <v>Victoria</v>
      </c>
      <c r="G1928" t="s">
        <v>26</v>
      </c>
      <c r="H1928">
        <v>3977</v>
      </c>
      <c r="I1928" t="s">
        <v>11</v>
      </c>
      <c r="J1928" t="s">
        <v>135</v>
      </c>
      <c r="K1928" t="s">
        <v>153</v>
      </c>
      <c r="L1928" t="s">
        <v>143</v>
      </c>
      <c r="M1928" s="5">
        <v>592</v>
      </c>
    </row>
    <row r="1929" spans="1:13" x14ac:dyDescent="0.15">
      <c r="A1929" s="2">
        <v>45423</v>
      </c>
      <c r="B1929" s="3">
        <f t="shared" si="92"/>
        <v>2024</v>
      </c>
      <c r="C1929" t="str">
        <f t="shared" si="90"/>
        <v>2023-2024</v>
      </c>
      <c r="D1929" t="s">
        <v>160</v>
      </c>
      <c r="E1929" t="s">
        <v>82</v>
      </c>
      <c r="F1929" t="str">
        <f t="shared" si="91"/>
        <v>Queensland</v>
      </c>
      <c r="G1929" t="s">
        <v>19</v>
      </c>
      <c r="H1929">
        <v>4215</v>
      </c>
      <c r="I1929" t="s">
        <v>11</v>
      </c>
      <c r="J1929" t="s">
        <v>122</v>
      </c>
      <c r="K1929" t="s">
        <v>151</v>
      </c>
      <c r="L1929" t="s">
        <v>141</v>
      </c>
      <c r="M1929" s="5">
        <v>255</v>
      </c>
    </row>
    <row r="1930" spans="1:13" x14ac:dyDescent="0.15">
      <c r="A1930" s="2">
        <v>45955</v>
      </c>
      <c r="B1930" s="3">
        <f t="shared" si="92"/>
        <v>2026</v>
      </c>
      <c r="C1930" t="str">
        <f t="shared" si="90"/>
        <v>2025-2026</v>
      </c>
      <c r="D1930" t="s">
        <v>161</v>
      </c>
      <c r="E1930" t="s">
        <v>108</v>
      </c>
      <c r="F1930" t="str">
        <f t="shared" si="91"/>
        <v>Tasmania</v>
      </c>
      <c r="G1930" t="s">
        <v>43</v>
      </c>
      <c r="H1930">
        <v>7320</v>
      </c>
      <c r="I1930" t="s">
        <v>11</v>
      </c>
      <c r="J1930" t="s">
        <v>128</v>
      </c>
      <c r="K1930" t="s">
        <v>156</v>
      </c>
      <c r="L1930" t="s">
        <v>146</v>
      </c>
      <c r="M1930" s="5">
        <v>489</v>
      </c>
    </row>
    <row r="1931" spans="1:13" x14ac:dyDescent="0.15">
      <c r="A1931" s="2">
        <v>45311</v>
      </c>
      <c r="B1931" s="3">
        <f t="shared" si="92"/>
        <v>2024</v>
      </c>
      <c r="C1931" t="str">
        <f t="shared" si="90"/>
        <v>2023-2024</v>
      </c>
      <c r="D1931" t="s">
        <v>161</v>
      </c>
      <c r="E1931" t="s">
        <v>27</v>
      </c>
      <c r="F1931" t="str">
        <f t="shared" si="91"/>
        <v>Western Australia</v>
      </c>
      <c r="G1931" t="s">
        <v>28</v>
      </c>
      <c r="H1931">
        <v>6030</v>
      </c>
      <c r="I1931" t="s">
        <v>11</v>
      </c>
      <c r="J1931" t="s">
        <v>119</v>
      </c>
      <c r="K1931" t="s">
        <v>159</v>
      </c>
      <c r="L1931" t="s">
        <v>149</v>
      </c>
      <c r="M1931" s="5">
        <v>430</v>
      </c>
    </row>
    <row r="1932" spans="1:13" x14ac:dyDescent="0.15">
      <c r="A1932" s="2">
        <v>45534</v>
      </c>
      <c r="B1932" s="3">
        <f t="shared" si="92"/>
        <v>2025</v>
      </c>
      <c r="C1932" t="str">
        <f t="shared" si="90"/>
        <v>2024-2025</v>
      </c>
      <c r="D1932" t="s">
        <v>160</v>
      </c>
      <c r="E1932" t="s">
        <v>20</v>
      </c>
      <c r="F1932" t="str">
        <f t="shared" si="91"/>
        <v>South Australia</v>
      </c>
      <c r="G1932" t="s">
        <v>17</v>
      </c>
      <c r="H1932">
        <v>5607</v>
      </c>
      <c r="I1932" t="s">
        <v>11</v>
      </c>
      <c r="J1932" t="s">
        <v>137</v>
      </c>
      <c r="K1932" t="s">
        <v>153</v>
      </c>
      <c r="L1932" t="s">
        <v>143</v>
      </c>
      <c r="M1932" s="5">
        <v>101</v>
      </c>
    </row>
    <row r="1933" spans="1:13" x14ac:dyDescent="0.15">
      <c r="A1933" s="2">
        <v>45557</v>
      </c>
      <c r="B1933" s="3">
        <f t="shared" si="92"/>
        <v>2025</v>
      </c>
      <c r="C1933" t="str">
        <f t="shared" si="90"/>
        <v>2024-2025</v>
      </c>
      <c r="D1933" t="s">
        <v>161</v>
      </c>
      <c r="E1933" t="s">
        <v>42</v>
      </c>
      <c r="F1933" t="str">
        <f t="shared" si="91"/>
        <v>Tasmania</v>
      </c>
      <c r="G1933" t="s">
        <v>43</v>
      </c>
      <c r="H1933">
        <v>7018</v>
      </c>
      <c r="I1933" t="s">
        <v>11</v>
      </c>
      <c r="J1933" t="s">
        <v>128</v>
      </c>
      <c r="K1933" t="s">
        <v>156</v>
      </c>
      <c r="L1933" t="s">
        <v>146</v>
      </c>
      <c r="M1933" s="5">
        <v>67</v>
      </c>
    </row>
    <row r="1934" spans="1:13" x14ac:dyDescent="0.15">
      <c r="A1934" s="2">
        <v>45926</v>
      </c>
      <c r="B1934" s="3">
        <f t="shared" si="92"/>
        <v>2026</v>
      </c>
      <c r="C1934" t="str">
        <f t="shared" si="90"/>
        <v>2025-2026</v>
      </c>
      <c r="D1934" t="s">
        <v>161</v>
      </c>
      <c r="E1934" t="s">
        <v>110</v>
      </c>
      <c r="F1934" t="str">
        <f t="shared" si="91"/>
        <v>Australian Capital Territory</v>
      </c>
      <c r="G1934" t="s">
        <v>51</v>
      </c>
      <c r="H1934">
        <v>2609</v>
      </c>
      <c r="I1934" t="s">
        <v>11</v>
      </c>
      <c r="J1934" t="s">
        <v>121</v>
      </c>
      <c r="K1934" t="s">
        <v>155</v>
      </c>
      <c r="L1934" t="s">
        <v>145</v>
      </c>
      <c r="M1934" s="5">
        <v>214</v>
      </c>
    </row>
    <row r="1935" spans="1:13" x14ac:dyDescent="0.15">
      <c r="A1935" s="2">
        <v>45311</v>
      </c>
      <c r="B1935" s="3">
        <f t="shared" si="92"/>
        <v>2024</v>
      </c>
      <c r="C1935" t="str">
        <f t="shared" si="90"/>
        <v>2023-2024</v>
      </c>
      <c r="D1935" t="s">
        <v>160</v>
      </c>
      <c r="E1935" t="s">
        <v>99</v>
      </c>
      <c r="F1935" t="str">
        <f t="shared" si="91"/>
        <v>Western Australia</v>
      </c>
      <c r="G1935" t="s">
        <v>28</v>
      </c>
      <c r="H1935">
        <v>6530</v>
      </c>
      <c r="I1935" t="s">
        <v>11</v>
      </c>
      <c r="J1935" t="s">
        <v>139</v>
      </c>
      <c r="K1935" t="s">
        <v>159</v>
      </c>
      <c r="L1935" t="s">
        <v>149</v>
      </c>
      <c r="M1935" s="5">
        <v>688</v>
      </c>
    </row>
    <row r="1936" spans="1:13" x14ac:dyDescent="0.15">
      <c r="A1936" s="2">
        <v>45503</v>
      </c>
      <c r="B1936" s="3">
        <f t="shared" si="92"/>
        <v>2025</v>
      </c>
      <c r="C1936" t="str">
        <f t="shared" si="90"/>
        <v>2024-2025</v>
      </c>
      <c r="D1936" t="s">
        <v>160</v>
      </c>
      <c r="E1936" t="s">
        <v>35</v>
      </c>
      <c r="F1936" t="str">
        <f t="shared" si="91"/>
        <v>Victoria</v>
      </c>
      <c r="G1936" t="s">
        <v>26</v>
      </c>
      <c r="H1936">
        <v>3280</v>
      </c>
      <c r="I1936" t="s">
        <v>11</v>
      </c>
      <c r="J1936" t="s">
        <v>127</v>
      </c>
      <c r="K1936" t="s">
        <v>152</v>
      </c>
      <c r="L1936" t="s">
        <v>142</v>
      </c>
      <c r="M1936" s="5">
        <v>304</v>
      </c>
    </row>
    <row r="1937" spans="1:13" x14ac:dyDescent="0.15">
      <c r="A1937" s="2">
        <v>45812</v>
      </c>
      <c r="B1937" s="3">
        <f t="shared" si="92"/>
        <v>2025</v>
      </c>
      <c r="C1937" t="str">
        <f t="shared" si="90"/>
        <v>2024-2025</v>
      </c>
      <c r="D1937" t="s">
        <v>161</v>
      </c>
      <c r="E1937" t="s">
        <v>113</v>
      </c>
      <c r="F1937" t="str">
        <f t="shared" si="91"/>
        <v>New South Wales</v>
      </c>
      <c r="G1937" t="s">
        <v>10</v>
      </c>
      <c r="H1937">
        <v>2101</v>
      </c>
      <c r="I1937" t="s">
        <v>11</v>
      </c>
      <c r="J1937" t="s">
        <v>123</v>
      </c>
      <c r="K1937" t="s">
        <v>154</v>
      </c>
      <c r="L1937" t="s">
        <v>144</v>
      </c>
      <c r="M1937" s="5">
        <v>659</v>
      </c>
    </row>
    <row r="1938" spans="1:13" x14ac:dyDescent="0.15">
      <c r="A1938" s="2">
        <v>45994</v>
      </c>
      <c r="B1938" s="3">
        <f t="shared" si="92"/>
        <v>2026</v>
      </c>
      <c r="C1938" t="str">
        <f t="shared" si="90"/>
        <v>2025-2026</v>
      </c>
      <c r="D1938" t="s">
        <v>161</v>
      </c>
      <c r="E1938" t="s">
        <v>35</v>
      </c>
      <c r="F1938" t="str">
        <f t="shared" si="91"/>
        <v>Victoria</v>
      </c>
      <c r="G1938" t="s">
        <v>26</v>
      </c>
      <c r="H1938">
        <v>3280</v>
      </c>
      <c r="I1938" t="s">
        <v>11</v>
      </c>
      <c r="J1938" t="s">
        <v>127</v>
      </c>
      <c r="K1938" t="s">
        <v>151</v>
      </c>
      <c r="L1938" t="s">
        <v>141</v>
      </c>
      <c r="M1938" s="5">
        <v>251</v>
      </c>
    </row>
    <row r="1939" spans="1:13" x14ac:dyDescent="0.15">
      <c r="A1939" s="2">
        <v>45436</v>
      </c>
      <c r="B1939" s="3">
        <f t="shared" si="92"/>
        <v>2024</v>
      </c>
      <c r="C1939" t="str">
        <f t="shared" si="90"/>
        <v>2023-2024</v>
      </c>
      <c r="D1939" t="s">
        <v>161</v>
      </c>
      <c r="E1939" t="s">
        <v>69</v>
      </c>
      <c r="F1939" t="str">
        <f t="shared" si="91"/>
        <v>Victoria</v>
      </c>
      <c r="G1939" t="s">
        <v>26</v>
      </c>
      <c r="H1939">
        <v>3148</v>
      </c>
      <c r="I1939" t="s">
        <v>11</v>
      </c>
      <c r="J1939" t="s">
        <v>125</v>
      </c>
      <c r="K1939" t="s">
        <v>151</v>
      </c>
      <c r="L1939" t="s">
        <v>141</v>
      </c>
      <c r="M1939" s="5">
        <v>783</v>
      </c>
    </row>
    <row r="1940" spans="1:13" x14ac:dyDescent="0.15">
      <c r="A1940" s="2">
        <v>45583</v>
      </c>
      <c r="B1940" s="3">
        <f t="shared" si="92"/>
        <v>2025</v>
      </c>
      <c r="C1940" t="str">
        <f t="shared" si="90"/>
        <v>2024-2025</v>
      </c>
      <c r="D1940" t="s">
        <v>161</v>
      </c>
      <c r="E1940" t="s">
        <v>75</v>
      </c>
      <c r="F1940" t="str">
        <f t="shared" si="91"/>
        <v>Victoria</v>
      </c>
      <c r="G1940" t="s">
        <v>26</v>
      </c>
      <c r="H1940">
        <v>3915</v>
      </c>
      <c r="I1940" t="s">
        <v>11</v>
      </c>
      <c r="J1940" t="s">
        <v>135</v>
      </c>
      <c r="K1940" t="s">
        <v>151</v>
      </c>
      <c r="L1940" t="s">
        <v>141</v>
      </c>
      <c r="M1940" s="5">
        <v>310</v>
      </c>
    </row>
    <row r="1941" spans="1:13" x14ac:dyDescent="0.15">
      <c r="A1941" s="2">
        <v>45637</v>
      </c>
      <c r="B1941" s="3">
        <f t="shared" si="92"/>
        <v>2025</v>
      </c>
      <c r="C1941" t="str">
        <f t="shared" si="90"/>
        <v>2024-2025</v>
      </c>
      <c r="D1941" t="s">
        <v>161</v>
      </c>
      <c r="E1941" t="s">
        <v>35</v>
      </c>
      <c r="F1941" t="str">
        <f t="shared" si="91"/>
        <v>Victoria</v>
      </c>
      <c r="G1941" t="s">
        <v>26</v>
      </c>
      <c r="H1941">
        <v>3280</v>
      </c>
      <c r="I1941" t="s">
        <v>11</v>
      </c>
      <c r="J1941" t="s">
        <v>127</v>
      </c>
      <c r="K1941" t="s">
        <v>150</v>
      </c>
      <c r="L1941" t="s">
        <v>140</v>
      </c>
      <c r="M1941" s="5">
        <v>301</v>
      </c>
    </row>
    <row r="1942" spans="1:13" x14ac:dyDescent="0.15">
      <c r="A1942" s="2">
        <v>45893</v>
      </c>
      <c r="B1942" s="3">
        <f t="shared" si="92"/>
        <v>2026</v>
      </c>
      <c r="C1942" t="str">
        <f t="shared" si="90"/>
        <v>2025-2026</v>
      </c>
      <c r="D1942" t="s">
        <v>161</v>
      </c>
      <c r="E1942" t="s">
        <v>65</v>
      </c>
      <c r="F1942" t="str">
        <f t="shared" si="91"/>
        <v>Victoria</v>
      </c>
      <c r="G1942" t="s">
        <v>26</v>
      </c>
      <c r="H1942">
        <v>3931</v>
      </c>
      <c r="I1942" t="s">
        <v>11</v>
      </c>
      <c r="J1942" t="s">
        <v>135</v>
      </c>
      <c r="K1942" t="s">
        <v>150</v>
      </c>
      <c r="L1942" t="s">
        <v>140</v>
      </c>
      <c r="M1942" s="5">
        <v>203</v>
      </c>
    </row>
    <row r="1943" spans="1:13" x14ac:dyDescent="0.15">
      <c r="A1943" s="2">
        <v>45722</v>
      </c>
      <c r="B1943" s="3">
        <f t="shared" si="92"/>
        <v>2025</v>
      </c>
      <c r="C1943" t="str">
        <f t="shared" si="90"/>
        <v>2024-2025</v>
      </c>
      <c r="D1943" t="s">
        <v>160</v>
      </c>
      <c r="E1943" t="s">
        <v>44</v>
      </c>
      <c r="F1943" t="str">
        <f t="shared" si="91"/>
        <v>Western Australia</v>
      </c>
      <c r="G1943" t="s">
        <v>28</v>
      </c>
      <c r="H1943">
        <v>6010</v>
      </c>
      <c r="I1943" t="s">
        <v>11</v>
      </c>
      <c r="J1943" t="s">
        <v>119</v>
      </c>
      <c r="K1943" t="s">
        <v>153</v>
      </c>
      <c r="L1943" t="s">
        <v>143</v>
      </c>
      <c r="M1943" s="5">
        <v>738</v>
      </c>
    </row>
    <row r="1944" spans="1:13" x14ac:dyDescent="0.15">
      <c r="A1944" s="2">
        <v>45687</v>
      </c>
      <c r="B1944" s="3">
        <f t="shared" si="92"/>
        <v>2025</v>
      </c>
      <c r="C1944" t="str">
        <f t="shared" si="90"/>
        <v>2024-2025</v>
      </c>
      <c r="D1944" t="s">
        <v>160</v>
      </c>
      <c r="E1944" t="s">
        <v>21</v>
      </c>
      <c r="F1944" t="str">
        <f t="shared" si="91"/>
        <v>South Australia</v>
      </c>
      <c r="G1944" t="s">
        <v>17</v>
      </c>
      <c r="H1944">
        <v>5343</v>
      </c>
      <c r="I1944" t="s">
        <v>11</v>
      </c>
      <c r="J1944" t="s">
        <v>137</v>
      </c>
      <c r="K1944" t="s">
        <v>153</v>
      </c>
      <c r="L1944" t="s">
        <v>143</v>
      </c>
      <c r="M1944" s="5">
        <v>650</v>
      </c>
    </row>
    <row r="1945" spans="1:13" x14ac:dyDescent="0.15">
      <c r="A1945" s="2">
        <v>45423</v>
      </c>
      <c r="B1945" s="3">
        <f t="shared" si="92"/>
        <v>2024</v>
      </c>
      <c r="C1945" t="str">
        <f t="shared" si="90"/>
        <v>2023-2024</v>
      </c>
      <c r="D1945" t="s">
        <v>160</v>
      </c>
      <c r="E1945" t="s">
        <v>96</v>
      </c>
      <c r="F1945" t="str">
        <f t="shared" si="91"/>
        <v>Western Australia</v>
      </c>
      <c r="G1945" t="s">
        <v>28</v>
      </c>
      <c r="H1945">
        <v>6027</v>
      </c>
      <c r="I1945" t="s">
        <v>11</v>
      </c>
      <c r="J1945" t="s">
        <v>119</v>
      </c>
      <c r="K1945" t="s">
        <v>153</v>
      </c>
      <c r="L1945" t="s">
        <v>143</v>
      </c>
      <c r="M1945" s="5">
        <v>756</v>
      </c>
    </row>
    <row r="1946" spans="1:13" x14ac:dyDescent="0.15">
      <c r="A1946" s="2">
        <v>45924</v>
      </c>
      <c r="B1946" s="3">
        <f t="shared" si="92"/>
        <v>2026</v>
      </c>
      <c r="C1946" t="str">
        <f t="shared" si="90"/>
        <v>2025-2026</v>
      </c>
      <c r="D1946" t="s">
        <v>160</v>
      </c>
      <c r="E1946" t="s">
        <v>77</v>
      </c>
      <c r="F1946" t="str">
        <f t="shared" si="91"/>
        <v>Victoria</v>
      </c>
      <c r="G1946" t="s">
        <v>26</v>
      </c>
      <c r="H1946">
        <v>3018</v>
      </c>
      <c r="I1946" t="s">
        <v>11</v>
      </c>
      <c r="J1946" t="s">
        <v>126</v>
      </c>
      <c r="K1946" t="s">
        <v>159</v>
      </c>
      <c r="L1946" t="s">
        <v>149</v>
      </c>
      <c r="M1946" s="5">
        <v>784</v>
      </c>
    </row>
    <row r="1947" spans="1:13" x14ac:dyDescent="0.15">
      <c r="A1947" s="2">
        <v>45759</v>
      </c>
      <c r="B1947" s="3">
        <f t="shared" si="92"/>
        <v>2025</v>
      </c>
      <c r="C1947" t="str">
        <f t="shared" si="90"/>
        <v>2024-2025</v>
      </c>
      <c r="D1947" t="s">
        <v>160</v>
      </c>
      <c r="E1947" t="s">
        <v>22</v>
      </c>
      <c r="F1947" t="str">
        <f t="shared" si="91"/>
        <v>New South Wales</v>
      </c>
      <c r="G1947" t="s">
        <v>10</v>
      </c>
      <c r="H1947">
        <v>2116</v>
      </c>
      <c r="I1947" t="s">
        <v>11</v>
      </c>
      <c r="J1947" t="s">
        <v>123</v>
      </c>
      <c r="K1947" t="s">
        <v>159</v>
      </c>
      <c r="L1947" t="s">
        <v>149</v>
      </c>
      <c r="M1947" s="5">
        <v>159</v>
      </c>
    </row>
    <row r="1948" spans="1:13" x14ac:dyDescent="0.15">
      <c r="A1948" s="2">
        <v>45782</v>
      </c>
      <c r="B1948" s="3">
        <f t="shared" si="92"/>
        <v>2025</v>
      </c>
      <c r="C1948" t="str">
        <f t="shared" si="90"/>
        <v>2024-2025</v>
      </c>
      <c r="D1948" t="s">
        <v>160</v>
      </c>
      <c r="E1948" t="s">
        <v>22</v>
      </c>
      <c r="F1948" t="str">
        <f t="shared" si="91"/>
        <v>New South Wales</v>
      </c>
      <c r="G1948" t="s">
        <v>10</v>
      </c>
      <c r="H1948">
        <v>2116</v>
      </c>
      <c r="I1948" t="s">
        <v>11</v>
      </c>
      <c r="J1948" t="s">
        <v>123</v>
      </c>
      <c r="K1948" t="s">
        <v>153</v>
      </c>
      <c r="L1948" t="s">
        <v>143</v>
      </c>
      <c r="M1948" s="5">
        <v>448</v>
      </c>
    </row>
    <row r="1949" spans="1:13" x14ac:dyDescent="0.15">
      <c r="A1949" s="2">
        <v>45416</v>
      </c>
      <c r="B1949" s="3">
        <f t="shared" si="92"/>
        <v>2024</v>
      </c>
      <c r="C1949" t="str">
        <f t="shared" si="90"/>
        <v>2023-2024</v>
      </c>
      <c r="D1949" t="s">
        <v>160</v>
      </c>
      <c r="E1949" t="s">
        <v>25</v>
      </c>
      <c r="F1949" t="str">
        <f t="shared" si="91"/>
        <v>Victoria</v>
      </c>
      <c r="G1949" t="s">
        <v>26</v>
      </c>
      <c r="H1949">
        <v>3066</v>
      </c>
      <c r="I1949" t="s">
        <v>11</v>
      </c>
      <c r="J1949" t="s">
        <v>126</v>
      </c>
      <c r="K1949" t="s">
        <v>151</v>
      </c>
      <c r="L1949" t="s">
        <v>141</v>
      </c>
      <c r="M1949" s="5">
        <v>500</v>
      </c>
    </row>
    <row r="1950" spans="1:13" x14ac:dyDescent="0.15">
      <c r="A1950" s="2">
        <v>45492</v>
      </c>
      <c r="B1950" s="3">
        <f t="shared" si="92"/>
        <v>2025</v>
      </c>
      <c r="C1950" t="str">
        <f t="shared" si="90"/>
        <v>2024-2025</v>
      </c>
      <c r="D1950" t="s">
        <v>161</v>
      </c>
      <c r="E1950" t="s">
        <v>86</v>
      </c>
      <c r="F1950" t="str">
        <f t="shared" si="91"/>
        <v>Queensland</v>
      </c>
      <c r="G1950" t="s">
        <v>19</v>
      </c>
      <c r="H1950">
        <v>4119</v>
      </c>
      <c r="I1950" t="s">
        <v>11</v>
      </c>
      <c r="J1950" t="s">
        <v>129</v>
      </c>
      <c r="K1950" t="s">
        <v>152</v>
      </c>
      <c r="L1950" t="s">
        <v>142</v>
      </c>
      <c r="M1950" s="5">
        <v>663</v>
      </c>
    </row>
    <row r="1951" spans="1:13" x14ac:dyDescent="0.15">
      <c r="A1951" s="2">
        <v>45327</v>
      </c>
      <c r="B1951" s="3">
        <f t="shared" si="92"/>
        <v>2024</v>
      </c>
      <c r="C1951" t="str">
        <f t="shared" si="90"/>
        <v>2023-2024</v>
      </c>
      <c r="D1951" t="s">
        <v>160</v>
      </c>
      <c r="E1951" t="s">
        <v>37</v>
      </c>
      <c r="F1951" t="str">
        <f t="shared" si="91"/>
        <v>Victoria</v>
      </c>
      <c r="G1951" t="s">
        <v>26</v>
      </c>
      <c r="H1951">
        <v>3134</v>
      </c>
      <c r="I1951" t="s">
        <v>11</v>
      </c>
      <c r="J1951" t="s">
        <v>125</v>
      </c>
      <c r="K1951" t="s">
        <v>157</v>
      </c>
      <c r="L1951" t="s">
        <v>147</v>
      </c>
      <c r="M1951" s="5">
        <v>762</v>
      </c>
    </row>
    <row r="1952" spans="1:13" x14ac:dyDescent="0.15">
      <c r="A1952" s="2">
        <v>45441</v>
      </c>
      <c r="B1952" s="3">
        <f t="shared" si="92"/>
        <v>2024</v>
      </c>
      <c r="C1952" t="str">
        <f t="shared" si="90"/>
        <v>2023-2024</v>
      </c>
      <c r="D1952" t="s">
        <v>160</v>
      </c>
      <c r="E1952" t="s">
        <v>9</v>
      </c>
      <c r="F1952" t="str">
        <f t="shared" si="91"/>
        <v>New South Wales</v>
      </c>
      <c r="G1952" t="s">
        <v>10</v>
      </c>
      <c r="H1952">
        <v>2067</v>
      </c>
      <c r="I1952" t="s">
        <v>11</v>
      </c>
      <c r="J1952" t="s">
        <v>124</v>
      </c>
      <c r="K1952" t="s">
        <v>152</v>
      </c>
      <c r="L1952" t="s">
        <v>142</v>
      </c>
      <c r="M1952" s="5">
        <v>167</v>
      </c>
    </row>
    <row r="1953" spans="1:13" x14ac:dyDescent="0.15">
      <c r="A1953" s="2">
        <v>45357</v>
      </c>
      <c r="B1953" s="3">
        <f t="shared" si="92"/>
        <v>2024</v>
      </c>
      <c r="C1953" t="str">
        <f t="shared" si="90"/>
        <v>2023-2024</v>
      </c>
      <c r="D1953" t="s">
        <v>161</v>
      </c>
      <c r="E1953" t="s">
        <v>111</v>
      </c>
      <c r="F1953" t="str">
        <f t="shared" si="91"/>
        <v>New South Wales</v>
      </c>
      <c r="G1953" t="s">
        <v>10</v>
      </c>
      <c r="H1953">
        <v>2154</v>
      </c>
      <c r="I1953" t="s">
        <v>11</v>
      </c>
      <c r="J1953" t="s">
        <v>123</v>
      </c>
      <c r="K1953" t="s">
        <v>152</v>
      </c>
      <c r="L1953" t="s">
        <v>142</v>
      </c>
      <c r="M1953" s="5">
        <v>686</v>
      </c>
    </row>
    <row r="1954" spans="1:13" x14ac:dyDescent="0.15">
      <c r="A1954" s="2">
        <v>45494</v>
      </c>
      <c r="B1954" s="3">
        <f t="shared" si="92"/>
        <v>2025</v>
      </c>
      <c r="C1954" t="str">
        <f t="shared" si="90"/>
        <v>2024-2025</v>
      </c>
      <c r="D1954" t="s">
        <v>160</v>
      </c>
      <c r="E1954" t="s">
        <v>84</v>
      </c>
      <c r="F1954" t="str">
        <f t="shared" si="91"/>
        <v>Western Australia</v>
      </c>
      <c r="G1954" t="s">
        <v>28</v>
      </c>
      <c r="H1954">
        <v>6280</v>
      </c>
      <c r="I1954" t="s">
        <v>11</v>
      </c>
      <c r="J1954" t="s">
        <v>133</v>
      </c>
      <c r="K1954" t="s">
        <v>156</v>
      </c>
      <c r="L1954" t="s">
        <v>146</v>
      </c>
      <c r="M1954" s="5">
        <v>395</v>
      </c>
    </row>
    <row r="1955" spans="1:13" x14ac:dyDescent="0.15">
      <c r="A1955" s="2">
        <v>45708</v>
      </c>
      <c r="B1955" s="3">
        <f t="shared" si="92"/>
        <v>2025</v>
      </c>
      <c r="C1955" t="str">
        <f t="shared" si="90"/>
        <v>2024-2025</v>
      </c>
      <c r="D1955" t="s">
        <v>160</v>
      </c>
      <c r="E1955" t="s">
        <v>62</v>
      </c>
      <c r="F1955" t="str">
        <f t="shared" si="91"/>
        <v>Victoria</v>
      </c>
      <c r="G1955" t="s">
        <v>26</v>
      </c>
      <c r="H1955">
        <v>3690</v>
      </c>
      <c r="I1955" t="s">
        <v>11</v>
      </c>
      <c r="J1955" t="s">
        <v>135</v>
      </c>
      <c r="K1955" t="s">
        <v>157</v>
      </c>
      <c r="L1955" t="s">
        <v>147</v>
      </c>
      <c r="M1955" s="5">
        <v>685</v>
      </c>
    </row>
    <row r="1956" spans="1:13" x14ac:dyDescent="0.15">
      <c r="A1956" s="2">
        <v>45418</v>
      </c>
      <c r="B1956" s="3">
        <f t="shared" si="92"/>
        <v>2024</v>
      </c>
      <c r="C1956" t="str">
        <f t="shared" si="90"/>
        <v>2023-2024</v>
      </c>
      <c r="D1956" t="s">
        <v>161</v>
      </c>
      <c r="E1956" t="s">
        <v>55</v>
      </c>
      <c r="F1956" t="str">
        <f t="shared" si="91"/>
        <v>Queensland</v>
      </c>
      <c r="G1956" t="s">
        <v>19</v>
      </c>
      <c r="H1956">
        <v>4740</v>
      </c>
      <c r="I1956" t="s">
        <v>11</v>
      </c>
      <c r="J1956" t="s">
        <v>136</v>
      </c>
      <c r="K1956" t="s">
        <v>152</v>
      </c>
      <c r="L1956" t="s">
        <v>142</v>
      </c>
      <c r="M1956" s="5">
        <v>391</v>
      </c>
    </row>
    <row r="1957" spans="1:13" x14ac:dyDescent="0.15">
      <c r="A1957" s="2">
        <v>45405</v>
      </c>
      <c r="B1957" s="3">
        <f t="shared" si="92"/>
        <v>2024</v>
      </c>
      <c r="C1957" t="str">
        <f t="shared" si="90"/>
        <v>2023-2024</v>
      </c>
      <c r="D1957" t="s">
        <v>161</v>
      </c>
      <c r="E1957" t="s">
        <v>76</v>
      </c>
      <c r="F1957" t="str">
        <f t="shared" si="91"/>
        <v>Queensland</v>
      </c>
      <c r="G1957" t="s">
        <v>19</v>
      </c>
      <c r="H1957">
        <v>4220</v>
      </c>
      <c r="I1957" t="s">
        <v>11</v>
      </c>
      <c r="J1957" t="s">
        <v>122</v>
      </c>
      <c r="K1957" t="s">
        <v>157</v>
      </c>
      <c r="L1957" t="s">
        <v>147</v>
      </c>
      <c r="M1957" s="5">
        <v>751</v>
      </c>
    </row>
    <row r="1958" spans="1:13" x14ac:dyDescent="0.15">
      <c r="A1958" s="2">
        <v>45498</v>
      </c>
      <c r="B1958" s="3">
        <f t="shared" si="92"/>
        <v>2025</v>
      </c>
      <c r="C1958" t="str">
        <f t="shared" si="90"/>
        <v>2024-2025</v>
      </c>
      <c r="D1958" t="s">
        <v>160</v>
      </c>
      <c r="E1958" t="s">
        <v>112</v>
      </c>
      <c r="F1958" t="str">
        <f t="shared" si="91"/>
        <v>Queensland</v>
      </c>
      <c r="G1958" t="s">
        <v>19</v>
      </c>
      <c r="H1958">
        <v>4566</v>
      </c>
      <c r="I1958" t="s">
        <v>11</v>
      </c>
      <c r="J1958" t="s">
        <v>134</v>
      </c>
      <c r="K1958" t="s">
        <v>152</v>
      </c>
      <c r="L1958" t="s">
        <v>142</v>
      </c>
      <c r="M1958" s="5">
        <v>244</v>
      </c>
    </row>
    <row r="1959" spans="1:13" x14ac:dyDescent="0.15">
      <c r="A1959" s="2">
        <v>45406</v>
      </c>
      <c r="B1959" s="3">
        <f t="shared" si="92"/>
        <v>2024</v>
      </c>
      <c r="C1959" t="str">
        <f t="shared" si="90"/>
        <v>2023-2024</v>
      </c>
      <c r="D1959" t="s">
        <v>160</v>
      </c>
      <c r="E1959" t="s">
        <v>87</v>
      </c>
      <c r="F1959" t="str">
        <f t="shared" si="91"/>
        <v>New South Wales</v>
      </c>
      <c r="G1959" t="s">
        <v>10</v>
      </c>
      <c r="H1959">
        <v>2158</v>
      </c>
      <c r="I1959" t="s">
        <v>11</v>
      </c>
      <c r="J1959" t="s">
        <v>123</v>
      </c>
      <c r="K1959" t="s">
        <v>153</v>
      </c>
      <c r="L1959" t="s">
        <v>143</v>
      </c>
      <c r="M1959" s="5">
        <v>785</v>
      </c>
    </row>
    <row r="1960" spans="1:13" x14ac:dyDescent="0.15">
      <c r="A1960" s="2">
        <v>45422</v>
      </c>
      <c r="B1960" s="3">
        <f t="shared" si="92"/>
        <v>2024</v>
      </c>
      <c r="C1960" t="str">
        <f t="shared" si="90"/>
        <v>2023-2024</v>
      </c>
      <c r="D1960" t="s">
        <v>161</v>
      </c>
      <c r="E1960" t="s">
        <v>112</v>
      </c>
      <c r="F1960" t="str">
        <f t="shared" si="91"/>
        <v>Queensland</v>
      </c>
      <c r="G1960" t="s">
        <v>19</v>
      </c>
      <c r="H1960">
        <v>4566</v>
      </c>
      <c r="I1960" t="s">
        <v>11</v>
      </c>
      <c r="J1960" t="s">
        <v>134</v>
      </c>
      <c r="K1960" t="s">
        <v>153</v>
      </c>
      <c r="L1960" t="s">
        <v>143</v>
      </c>
      <c r="M1960" s="5">
        <v>690</v>
      </c>
    </row>
    <row r="1961" spans="1:13" x14ac:dyDescent="0.15">
      <c r="A1961" s="2">
        <v>45658</v>
      </c>
      <c r="B1961" s="3">
        <f t="shared" si="92"/>
        <v>2025</v>
      </c>
      <c r="C1961" t="str">
        <f t="shared" si="90"/>
        <v>2024-2025</v>
      </c>
      <c r="D1961" t="s">
        <v>161</v>
      </c>
      <c r="E1961" t="s">
        <v>105</v>
      </c>
      <c r="F1961" t="str">
        <f t="shared" si="91"/>
        <v>New South Wales</v>
      </c>
      <c r="G1961" t="s">
        <v>10</v>
      </c>
      <c r="H1961">
        <v>2031</v>
      </c>
      <c r="I1961" t="s">
        <v>11</v>
      </c>
      <c r="J1961" t="s">
        <v>124</v>
      </c>
      <c r="K1961" t="s">
        <v>158</v>
      </c>
      <c r="L1961" t="s">
        <v>148</v>
      </c>
      <c r="M1961" s="5">
        <v>799</v>
      </c>
    </row>
    <row r="1962" spans="1:13" x14ac:dyDescent="0.15">
      <c r="A1962" s="2">
        <v>45808</v>
      </c>
      <c r="B1962" s="3">
        <f t="shared" si="92"/>
        <v>2025</v>
      </c>
      <c r="C1962" t="str">
        <f t="shared" si="90"/>
        <v>2024-2025</v>
      </c>
      <c r="D1962" t="s">
        <v>161</v>
      </c>
      <c r="E1962" t="s">
        <v>12</v>
      </c>
      <c r="F1962" t="str">
        <f t="shared" si="91"/>
        <v>New South Wales</v>
      </c>
      <c r="G1962" t="s">
        <v>10</v>
      </c>
      <c r="H1962">
        <v>2795</v>
      </c>
      <c r="I1962" t="s">
        <v>11</v>
      </c>
      <c r="J1962" t="s">
        <v>130</v>
      </c>
      <c r="K1962" t="s">
        <v>155</v>
      </c>
      <c r="L1962" t="s">
        <v>145</v>
      </c>
      <c r="M1962" s="5">
        <v>184</v>
      </c>
    </row>
    <row r="1963" spans="1:13" x14ac:dyDescent="0.15">
      <c r="A1963" s="2">
        <v>45319</v>
      </c>
      <c r="B1963" s="3">
        <f t="shared" si="92"/>
        <v>2024</v>
      </c>
      <c r="C1963" t="str">
        <f t="shared" si="90"/>
        <v>2023-2024</v>
      </c>
      <c r="D1963" t="s">
        <v>161</v>
      </c>
      <c r="E1963" t="s">
        <v>68</v>
      </c>
      <c r="F1963" t="str">
        <f t="shared" si="91"/>
        <v>Victoria</v>
      </c>
      <c r="G1963" t="s">
        <v>26</v>
      </c>
      <c r="H1963">
        <v>3429</v>
      </c>
      <c r="I1963" t="s">
        <v>11</v>
      </c>
      <c r="J1963" t="s">
        <v>127</v>
      </c>
      <c r="K1963" t="s">
        <v>157</v>
      </c>
      <c r="L1963" t="s">
        <v>147</v>
      </c>
      <c r="M1963" s="5">
        <v>471</v>
      </c>
    </row>
    <row r="1964" spans="1:13" x14ac:dyDescent="0.15">
      <c r="A1964" s="2">
        <v>45827</v>
      </c>
      <c r="B1964" s="3">
        <f t="shared" si="92"/>
        <v>2025</v>
      </c>
      <c r="C1964" t="str">
        <f t="shared" si="90"/>
        <v>2024-2025</v>
      </c>
      <c r="D1964" t="s">
        <v>160</v>
      </c>
      <c r="E1964" t="s">
        <v>18</v>
      </c>
      <c r="F1964" t="str">
        <f t="shared" si="91"/>
        <v>Queensland</v>
      </c>
      <c r="G1964" t="s">
        <v>19</v>
      </c>
      <c r="H1964">
        <v>4802</v>
      </c>
      <c r="I1964" t="s">
        <v>11</v>
      </c>
      <c r="J1964" t="s">
        <v>131</v>
      </c>
      <c r="K1964" t="s">
        <v>155</v>
      </c>
      <c r="L1964" t="s">
        <v>145</v>
      </c>
      <c r="M1964" s="5">
        <v>632</v>
      </c>
    </row>
    <row r="1965" spans="1:13" x14ac:dyDescent="0.15">
      <c r="A1965" s="2">
        <v>45995</v>
      </c>
      <c r="B1965" s="3">
        <f t="shared" si="92"/>
        <v>2026</v>
      </c>
      <c r="C1965" t="str">
        <f t="shared" si="90"/>
        <v>2025-2026</v>
      </c>
      <c r="D1965" t="s">
        <v>161</v>
      </c>
      <c r="E1965" t="s">
        <v>34</v>
      </c>
      <c r="F1965" t="str">
        <f t="shared" si="91"/>
        <v>New South Wales</v>
      </c>
      <c r="G1965" t="s">
        <v>10</v>
      </c>
      <c r="H1965">
        <v>2560</v>
      </c>
      <c r="I1965" t="s">
        <v>11</v>
      </c>
      <c r="J1965" t="s">
        <v>121</v>
      </c>
      <c r="K1965" t="s">
        <v>157</v>
      </c>
      <c r="L1965" t="s">
        <v>147</v>
      </c>
      <c r="M1965" s="5">
        <v>341</v>
      </c>
    </row>
    <row r="1966" spans="1:13" x14ac:dyDescent="0.15">
      <c r="A1966" s="2">
        <v>45790</v>
      </c>
      <c r="B1966" s="3">
        <f t="shared" si="92"/>
        <v>2025</v>
      </c>
      <c r="C1966" t="str">
        <f t="shared" si="90"/>
        <v>2024-2025</v>
      </c>
      <c r="D1966" t="s">
        <v>161</v>
      </c>
      <c r="E1966" t="s">
        <v>90</v>
      </c>
      <c r="F1966" t="str">
        <f t="shared" si="91"/>
        <v>New South Wales</v>
      </c>
      <c r="G1966" t="s">
        <v>10</v>
      </c>
      <c r="H1966">
        <v>2650</v>
      </c>
      <c r="I1966" t="s">
        <v>11</v>
      </c>
      <c r="J1966" t="s">
        <v>130</v>
      </c>
      <c r="K1966" t="s">
        <v>156</v>
      </c>
      <c r="L1966" t="s">
        <v>146</v>
      </c>
      <c r="M1966" s="5">
        <v>502</v>
      </c>
    </row>
    <row r="1967" spans="1:13" x14ac:dyDescent="0.15">
      <c r="A1967" s="2">
        <v>45600</v>
      </c>
      <c r="B1967" s="3">
        <f t="shared" si="92"/>
        <v>2025</v>
      </c>
      <c r="C1967" t="str">
        <f t="shared" si="90"/>
        <v>2024-2025</v>
      </c>
      <c r="D1967" t="s">
        <v>160</v>
      </c>
      <c r="E1967" t="s">
        <v>107</v>
      </c>
      <c r="F1967" t="str">
        <f t="shared" si="91"/>
        <v>New South Wales</v>
      </c>
      <c r="G1967" t="s">
        <v>10</v>
      </c>
      <c r="H1967">
        <v>2020</v>
      </c>
      <c r="I1967" t="s">
        <v>11</v>
      </c>
      <c r="J1967" t="s">
        <v>124</v>
      </c>
      <c r="K1967" t="s">
        <v>159</v>
      </c>
      <c r="L1967" t="s">
        <v>149</v>
      </c>
      <c r="M1967" s="5">
        <v>527</v>
      </c>
    </row>
    <row r="1968" spans="1:13" x14ac:dyDescent="0.15">
      <c r="A1968" s="2">
        <v>45845</v>
      </c>
      <c r="B1968" s="3">
        <f t="shared" si="92"/>
        <v>2026</v>
      </c>
      <c r="C1968" t="str">
        <f t="shared" si="90"/>
        <v>2025-2026</v>
      </c>
      <c r="D1968" t="s">
        <v>160</v>
      </c>
      <c r="E1968" t="s">
        <v>36</v>
      </c>
      <c r="F1968" t="str">
        <f t="shared" si="91"/>
        <v>New South Wales</v>
      </c>
      <c r="G1968" t="s">
        <v>10</v>
      </c>
      <c r="H1968">
        <v>2539</v>
      </c>
      <c r="I1968" t="s">
        <v>11</v>
      </c>
      <c r="J1968" t="s">
        <v>121</v>
      </c>
      <c r="K1968" t="s">
        <v>156</v>
      </c>
      <c r="L1968" t="s">
        <v>146</v>
      </c>
      <c r="M1968" s="5">
        <v>220</v>
      </c>
    </row>
    <row r="1969" spans="1:13" x14ac:dyDescent="0.15">
      <c r="A1969" s="2">
        <v>45866</v>
      </c>
      <c r="B1969" s="3">
        <f t="shared" si="92"/>
        <v>2026</v>
      </c>
      <c r="C1969" t="str">
        <f t="shared" si="90"/>
        <v>2025-2026</v>
      </c>
      <c r="D1969" t="s">
        <v>161</v>
      </c>
      <c r="E1969" t="s">
        <v>101</v>
      </c>
      <c r="F1969" t="str">
        <f t="shared" si="91"/>
        <v>Queensland</v>
      </c>
      <c r="G1969" t="s">
        <v>19</v>
      </c>
      <c r="H1969">
        <v>4305</v>
      </c>
      <c r="I1969" t="s">
        <v>11</v>
      </c>
      <c r="J1969" t="s">
        <v>122</v>
      </c>
      <c r="K1969" t="s">
        <v>153</v>
      </c>
      <c r="L1969" t="s">
        <v>143</v>
      </c>
      <c r="M1969" s="5">
        <v>59</v>
      </c>
    </row>
    <row r="1970" spans="1:13" x14ac:dyDescent="0.15">
      <c r="A1970" s="2">
        <v>45896</v>
      </c>
      <c r="B1970" s="3">
        <f t="shared" si="92"/>
        <v>2026</v>
      </c>
      <c r="C1970" t="str">
        <f t="shared" si="90"/>
        <v>2025-2026</v>
      </c>
      <c r="D1970" t="s">
        <v>160</v>
      </c>
      <c r="E1970" t="s">
        <v>18</v>
      </c>
      <c r="F1970" t="str">
        <f t="shared" si="91"/>
        <v>Queensland</v>
      </c>
      <c r="G1970" t="s">
        <v>19</v>
      </c>
      <c r="H1970">
        <v>4802</v>
      </c>
      <c r="I1970" t="s">
        <v>11</v>
      </c>
      <c r="J1970" t="s">
        <v>131</v>
      </c>
      <c r="K1970" t="s">
        <v>153</v>
      </c>
      <c r="L1970" t="s">
        <v>143</v>
      </c>
      <c r="M1970" s="5">
        <v>496</v>
      </c>
    </row>
    <row r="1971" spans="1:13" x14ac:dyDescent="0.15">
      <c r="A1971" s="2">
        <v>45514</v>
      </c>
      <c r="B1971" s="3">
        <f t="shared" si="92"/>
        <v>2025</v>
      </c>
      <c r="C1971" t="str">
        <f t="shared" si="90"/>
        <v>2024-2025</v>
      </c>
      <c r="D1971" t="s">
        <v>160</v>
      </c>
      <c r="E1971" t="s">
        <v>18</v>
      </c>
      <c r="F1971" t="str">
        <f t="shared" si="91"/>
        <v>Queensland</v>
      </c>
      <c r="G1971" t="s">
        <v>19</v>
      </c>
      <c r="H1971">
        <v>4802</v>
      </c>
      <c r="I1971" t="s">
        <v>11</v>
      </c>
      <c r="J1971" t="s">
        <v>131</v>
      </c>
      <c r="K1971" t="s">
        <v>152</v>
      </c>
      <c r="L1971" t="s">
        <v>142</v>
      </c>
      <c r="M1971" s="5">
        <v>640</v>
      </c>
    </row>
    <row r="1972" spans="1:13" x14ac:dyDescent="0.15">
      <c r="A1972" s="2">
        <v>45909</v>
      </c>
      <c r="B1972" s="3">
        <f t="shared" si="92"/>
        <v>2026</v>
      </c>
      <c r="C1972" t="str">
        <f t="shared" si="90"/>
        <v>2025-2026</v>
      </c>
      <c r="D1972" t="s">
        <v>161</v>
      </c>
      <c r="E1972" t="s">
        <v>108</v>
      </c>
      <c r="F1972" t="str">
        <f t="shared" si="91"/>
        <v>Tasmania</v>
      </c>
      <c r="G1972" t="s">
        <v>43</v>
      </c>
      <c r="H1972">
        <v>7320</v>
      </c>
      <c r="I1972" t="s">
        <v>11</v>
      </c>
      <c r="J1972" t="s">
        <v>128</v>
      </c>
      <c r="K1972" t="s">
        <v>153</v>
      </c>
      <c r="L1972" t="s">
        <v>143</v>
      </c>
      <c r="M1972" s="5">
        <v>357</v>
      </c>
    </row>
    <row r="1973" spans="1:13" x14ac:dyDescent="0.15">
      <c r="A1973" s="2">
        <v>45576</v>
      </c>
      <c r="B1973" s="3">
        <f t="shared" si="92"/>
        <v>2025</v>
      </c>
      <c r="C1973" t="str">
        <f t="shared" si="90"/>
        <v>2024-2025</v>
      </c>
      <c r="D1973" t="s">
        <v>161</v>
      </c>
      <c r="E1973" t="s">
        <v>75</v>
      </c>
      <c r="F1973" t="str">
        <f t="shared" si="91"/>
        <v>Victoria</v>
      </c>
      <c r="G1973" t="s">
        <v>26</v>
      </c>
      <c r="H1973">
        <v>3915</v>
      </c>
      <c r="I1973" t="s">
        <v>11</v>
      </c>
      <c r="J1973" t="s">
        <v>135</v>
      </c>
      <c r="K1973" t="s">
        <v>153</v>
      </c>
      <c r="L1973" t="s">
        <v>143</v>
      </c>
      <c r="M1973" s="5">
        <v>577</v>
      </c>
    </row>
    <row r="1974" spans="1:13" x14ac:dyDescent="0.15">
      <c r="A1974" s="2">
        <v>45718</v>
      </c>
      <c r="B1974" s="3">
        <f t="shared" si="92"/>
        <v>2025</v>
      </c>
      <c r="C1974" t="str">
        <f t="shared" si="90"/>
        <v>2024-2025</v>
      </c>
      <c r="D1974" t="s">
        <v>161</v>
      </c>
      <c r="E1974" t="s">
        <v>13</v>
      </c>
      <c r="F1974" t="str">
        <f t="shared" si="91"/>
        <v>New South Wales</v>
      </c>
      <c r="G1974" t="s">
        <v>10</v>
      </c>
      <c r="H1974">
        <v>2141</v>
      </c>
      <c r="I1974" t="s">
        <v>11</v>
      </c>
      <c r="J1974" t="s">
        <v>123</v>
      </c>
      <c r="K1974" t="s">
        <v>150</v>
      </c>
      <c r="L1974" t="s">
        <v>140</v>
      </c>
      <c r="M1974" s="5">
        <v>430</v>
      </c>
    </row>
    <row r="1975" spans="1:13" x14ac:dyDescent="0.15">
      <c r="A1975" s="2">
        <v>45378</v>
      </c>
      <c r="B1975" s="3">
        <f t="shared" si="92"/>
        <v>2024</v>
      </c>
      <c r="C1975" t="str">
        <f t="shared" si="90"/>
        <v>2023-2024</v>
      </c>
      <c r="D1975" t="s">
        <v>160</v>
      </c>
      <c r="E1975" t="s">
        <v>103</v>
      </c>
      <c r="F1975" t="str">
        <f t="shared" si="91"/>
        <v>Victoria</v>
      </c>
      <c r="G1975" t="s">
        <v>26</v>
      </c>
      <c r="H1975">
        <v>3550</v>
      </c>
      <c r="I1975" t="s">
        <v>11</v>
      </c>
      <c r="J1975" t="s">
        <v>127</v>
      </c>
      <c r="K1975" t="s">
        <v>153</v>
      </c>
      <c r="L1975" t="s">
        <v>143</v>
      </c>
      <c r="M1975" s="5">
        <v>113</v>
      </c>
    </row>
    <row r="1976" spans="1:13" x14ac:dyDescent="0.15">
      <c r="A1976" s="2">
        <v>45984</v>
      </c>
      <c r="B1976" s="3">
        <f t="shared" si="92"/>
        <v>2026</v>
      </c>
      <c r="C1976" t="str">
        <f t="shared" si="90"/>
        <v>2025-2026</v>
      </c>
      <c r="D1976" t="s">
        <v>161</v>
      </c>
      <c r="E1976" t="s">
        <v>75</v>
      </c>
      <c r="F1976" t="str">
        <f t="shared" si="91"/>
        <v>Victoria</v>
      </c>
      <c r="G1976" t="s">
        <v>26</v>
      </c>
      <c r="H1976">
        <v>3915</v>
      </c>
      <c r="I1976" t="s">
        <v>11</v>
      </c>
      <c r="J1976" t="s">
        <v>135</v>
      </c>
      <c r="K1976" t="s">
        <v>155</v>
      </c>
      <c r="L1976" t="s">
        <v>145</v>
      </c>
      <c r="M1976" s="5">
        <v>92</v>
      </c>
    </row>
    <row r="1977" spans="1:13" x14ac:dyDescent="0.15">
      <c r="A1977" s="2">
        <v>45849</v>
      </c>
      <c r="B1977" s="3">
        <f t="shared" si="92"/>
        <v>2026</v>
      </c>
      <c r="C1977" t="str">
        <f t="shared" si="90"/>
        <v>2025-2026</v>
      </c>
      <c r="D1977" t="s">
        <v>160</v>
      </c>
      <c r="E1977" t="s">
        <v>38</v>
      </c>
      <c r="F1977" t="str">
        <f t="shared" si="91"/>
        <v>Victoria</v>
      </c>
      <c r="G1977" t="s">
        <v>26</v>
      </c>
      <c r="H1977">
        <v>3199</v>
      </c>
      <c r="I1977" t="s">
        <v>11</v>
      </c>
      <c r="J1977" t="s">
        <v>125</v>
      </c>
      <c r="K1977" t="s">
        <v>151</v>
      </c>
      <c r="L1977" t="s">
        <v>141</v>
      </c>
      <c r="M1977" s="5">
        <v>40</v>
      </c>
    </row>
    <row r="1978" spans="1:13" x14ac:dyDescent="0.15">
      <c r="A1978" s="2">
        <v>45698</v>
      </c>
      <c r="B1978" s="3">
        <f t="shared" si="92"/>
        <v>2025</v>
      </c>
      <c r="C1978" t="str">
        <f t="shared" si="90"/>
        <v>2024-2025</v>
      </c>
      <c r="D1978" t="s">
        <v>161</v>
      </c>
      <c r="E1978" t="s">
        <v>102</v>
      </c>
      <c r="F1978" t="str">
        <f t="shared" si="91"/>
        <v>Queensland</v>
      </c>
      <c r="G1978" t="s">
        <v>19</v>
      </c>
      <c r="H1978">
        <v>4825</v>
      </c>
      <c r="I1978" t="s">
        <v>11</v>
      </c>
      <c r="J1978" t="s">
        <v>131</v>
      </c>
      <c r="K1978" t="s">
        <v>151</v>
      </c>
      <c r="L1978" t="s">
        <v>141</v>
      </c>
      <c r="M1978" s="5">
        <v>499</v>
      </c>
    </row>
    <row r="1979" spans="1:13" x14ac:dyDescent="0.15">
      <c r="A1979" s="2">
        <v>45701</v>
      </c>
      <c r="B1979" s="3">
        <f t="shared" si="92"/>
        <v>2025</v>
      </c>
      <c r="C1979" t="str">
        <f t="shared" si="90"/>
        <v>2024-2025</v>
      </c>
      <c r="D1979" t="s">
        <v>160</v>
      </c>
      <c r="E1979" t="s">
        <v>55</v>
      </c>
      <c r="F1979" t="str">
        <f t="shared" si="91"/>
        <v>Queensland</v>
      </c>
      <c r="G1979" t="s">
        <v>19</v>
      </c>
      <c r="H1979">
        <v>4740</v>
      </c>
      <c r="I1979" t="s">
        <v>11</v>
      </c>
      <c r="J1979" t="s">
        <v>136</v>
      </c>
      <c r="K1979" t="s">
        <v>151</v>
      </c>
      <c r="L1979" t="s">
        <v>141</v>
      </c>
      <c r="M1979" s="5">
        <v>98</v>
      </c>
    </row>
    <row r="1980" spans="1:13" x14ac:dyDescent="0.15">
      <c r="A1980" s="2">
        <v>45674</v>
      </c>
      <c r="B1980" s="3">
        <f t="shared" si="92"/>
        <v>2025</v>
      </c>
      <c r="C1980" t="str">
        <f t="shared" si="90"/>
        <v>2024-2025</v>
      </c>
      <c r="D1980" t="s">
        <v>161</v>
      </c>
      <c r="E1980" t="s">
        <v>34</v>
      </c>
      <c r="F1980" t="str">
        <f t="shared" si="91"/>
        <v>New South Wales</v>
      </c>
      <c r="G1980" t="s">
        <v>10</v>
      </c>
      <c r="H1980">
        <v>2560</v>
      </c>
      <c r="I1980" t="s">
        <v>11</v>
      </c>
      <c r="J1980" t="s">
        <v>121</v>
      </c>
      <c r="K1980" t="s">
        <v>154</v>
      </c>
      <c r="L1980" t="s">
        <v>144</v>
      </c>
      <c r="M1980" s="5">
        <v>652</v>
      </c>
    </row>
    <row r="1981" spans="1:13" x14ac:dyDescent="0.15">
      <c r="A1981" s="2">
        <v>45746</v>
      </c>
      <c r="B1981" s="3">
        <f t="shared" si="92"/>
        <v>2025</v>
      </c>
      <c r="C1981" t="str">
        <f t="shared" si="90"/>
        <v>2024-2025</v>
      </c>
      <c r="D1981" t="s">
        <v>161</v>
      </c>
      <c r="E1981" t="s">
        <v>69</v>
      </c>
      <c r="F1981" t="str">
        <f t="shared" si="91"/>
        <v>Victoria</v>
      </c>
      <c r="G1981" t="s">
        <v>26</v>
      </c>
      <c r="H1981">
        <v>3148</v>
      </c>
      <c r="I1981" t="s">
        <v>11</v>
      </c>
      <c r="J1981" t="s">
        <v>125</v>
      </c>
      <c r="K1981" t="s">
        <v>158</v>
      </c>
      <c r="L1981" t="s">
        <v>148</v>
      </c>
      <c r="M1981" s="5">
        <v>95</v>
      </c>
    </row>
    <row r="1982" spans="1:13" x14ac:dyDescent="0.15">
      <c r="A1982" s="2">
        <v>46005</v>
      </c>
      <c r="B1982" s="3">
        <f t="shared" si="92"/>
        <v>2026</v>
      </c>
      <c r="C1982" t="str">
        <f t="shared" si="90"/>
        <v>2025-2026</v>
      </c>
      <c r="D1982" t="s">
        <v>160</v>
      </c>
      <c r="E1982" t="s">
        <v>107</v>
      </c>
      <c r="F1982" t="str">
        <f t="shared" si="91"/>
        <v>New South Wales</v>
      </c>
      <c r="G1982" t="s">
        <v>10</v>
      </c>
      <c r="H1982">
        <v>2020</v>
      </c>
      <c r="I1982" t="s">
        <v>11</v>
      </c>
      <c r="J1982" t="s">
        <v>124</v>
      </c>
      <c r="K1982" t="s">
        <v>156</v>
      </c>
      <c r="L1982" t="s">
        <v>146</v>
      </c>
      <c r="M1982" s="5">
        <v>634</v>
      </c>
    </row>
    <row r="1983" spans="1:13" x14ac:dyDescent="0.15">
      <c r="A1983" s="2">
        <v>45881</v>
      </c>
      <c r="B1983" s="3">
        <f t="shared" si="92"/>
        <v>2026</v>
      </c>
      <c r="C1983" t="str">
        <f t="shared" si="90"/>
        <v>2025-2026</v>
      </c>
      <c r="D1983" t="s">
        <v>160</v>
      </c>
      <c r="E1983" t="s">
        <v>25</v>
      </c>
      <c r="F1983" t="str">
        <f t="shared" si="91"/>
        <v>Victoria</v>
      </c>
      <c r="G1983" t="s">
        <v>26</v>
      </c>
      <c r="H1983">
        <v>3066</v>
      </c>
      <c r="I1983" t="s">
        <v>11</v>
      </c>
      <c r="J1983" t="s">
        <v>126</v>
      </c>
      <c r="K1983" t="s">
        <v>157</v>
      </c>
      <c r="L1983" t="s">
        <v>147</v>
      </c>
      <c r="M1983" s="5">
        <v>328</v>
      </c>
    </row>
    <row r="1984" spans="1:13" x14ac:dyDescent="0.15">
      <c r="A1984" s="2">
        <v>45661</v>
      </c>
      <c r="B1984" s="3">
        <f t="shared" si="92"/>
        <v>2025</v>
      </c>
      <c r="C1984" t="str">
        <f t="shared" si="90"/>
        <v>2024-2025</v>
      </c>
      <c r="D1984" t="s">
        <v>160</v>
      </c>
      <c r="E1984" t="s">
        <v>54</v>
      </c>
      <c r="F1984" t="str">
        <f t="shared" si="91"/>
        <v>New South Wales</v>
      </c>
      <c r="G1984" t="s">
        <v>10</v>
      </c>
      <c r="H1984">
        <v>2750</v>
      </c>
      <c r="I1984" t="s">
        <v>11</v>
      </c>
      <c r="J1984" t="s">
        <v>130</v>
      </c>
      <c r="K1984" t="s">
        <v>157</v>
      </c>
      <c r="L1984" t="s">
        <v>147</v>
      </c>
      <c r="M1984" s="5">
        <v>640</v>
      </c>
    </row>
    <row r="1985" spans="1:13" x14ac:dyDescent="0.15">
      <c r="A1985" s="2">
        <v>45895</v>
      </c>
      <c r="B1985" s="3">
        <f t="shared" si="92"/>
        <v>2026</v>
      </c>
      <c r="C1985" t="str">
        <f t="shared" si="90"/>
        <v>2025-2026</v>
      </c>
      <c r="D1985" t="s">
        <v>160</v>
      </c>
      <c r="E1985" t="s">
        <v>73</v>
      </c>
      <c r="F1985" t="str">
        <f t="shared" si="91"/>
        <v>Queensland</v>
      </c>
      <c r="G1985" t="s">
        <v>19</v>
      </c>
      <c r="H1985">
        <v>4509</v>
      </c>
      <c r="I1985" t="s">
        <v>11</v>
      </c>
      <c r="J1985" t="s">
        <v>122</v>
      </c>
      <c r="K1985" t="s">
        <v>152</v>
      </c>
      <c r="L1985" t="s">
        <v>142</v>
      </c>
      <c r="M1985" s="5">
        <v>587</v>
      </c>
    </row>
    <row r="1986" spans="1:13" x14ac:dyDescent="0.15">
      <c r="A1986" s="2">
        <v>45313</v>
      </c>
      <c r="B1986" s="3">
        <f t="shared" si="92"/>
        <v>2024</v>
      </c>
      <c r="C1986" t="str">
        <f t="shared" ref="C1986:C2049" si="93">IF(MONTH(A1986) &gt;= 7, YEAR(A1986) &amp; "-" &amp; YEAR(A1986) + 1, YEAR(A1986) - 1 &amp; "-" &amp; YEAR(A1986))</f>
        <v>2023-2024</v>
      </c>
      <c r="D1986" t="s">
        <v>160</v>
      </c>
      <c r="E1986" t="s">
        <v>44</v>
      </c>
      <c r="F1986" t="str">
        <f t="shared" ref="F1986:F2049" si="94">IF(G1986="WA","Western Australia",
IF(G1986="NSW","New South Wales",
IF(G1986="QLD","Queensland",
IF(G1986="VIC","Victoria",
IF(G1986="TAS","Tasmania",
IF(G1986="SA","South Australia",
IF(G1986="NT","Northern Territory",
IF(G1986="ACT","Australian Capital Territory",G1986))))))))</f>
        <v>Western Australia</v>
      </c>
      <c r="G1986" t="s">
        <v>28</v>
      </c>
      <c r="H1986">
        <v>6010</v>
      </c>
      <c r="I1986" t="s">
        <v>11</v>
      </c>
      <c r="J1986" t="s">
        <v>119</v>
      </c>
      <c r="K1986" t="s">
        <v>151</v>
      </c>
      <c r="L1986" t="s">
        <v>141</v>
      </c>
      <c r="M1986" s="5">
        <v>309</v>
      </c>
    </row>
    <row r="1987" spans="1:13" x14ac:dyDescent="0.15">
      <c r="A1987" s="2">
        <v>45352</v>
      </c>
      <c r="B1987" s="3">
        <f t="shared" ref="B1987:B2050" si="95">IF(MONTH(A1987)&gt;=7,YEAR(A1987)+1,YEAR(A1987))</f>
        <v>2024</v>
      </c>
      <c r="C1987" t="str">
        <f t="shared" si="93"/>
        <v>2023-2024</v>
      </c>
      <c r="D1987" t="s">
        <v>161</v>
      </c>
      <c r="E1987" t="s">
        <v>34</v>
      </c>
      <c r="F1987" t="str">
        <f t="shared" si="94"/>
        <v>New South Wales</v>
      </c>
      <c r="G1987" t="s">
        <v>10</v>
      </c>
      <c r="H1987">
        <v>2560</v>
      </c>
      <c r="I1987" t="s">
        <v>11</v>
      </c>
      <c r="J1987" t="s">
        <v>121</v>
      </c>
      <c r="K1987" t="s">
        <v>158</v>
      </c>
      <c r="L1987" t="s">
        <v>148</v>
      </c>
      <c r="M1987" s="5">
        <v>83</v>
      </c>
    </row>
    <row r="1988" spans="1:13" x14ac:dyDescent="0.15">
      <c r="A1988" s="2">
        <v>45735</v>
      </c>
      <c r="B1988" s="3">
        <f t="shared" si="95"/>
        <v>2025</v>
      </c>
      <c r="C1988" t="str">
        <f t="shared" si="93"/>
        <v>2024-2025</v>
      </c>
      <c r="D1988" t="s">
        <v>161</v>
      </c>
      <c r="E1988" t="s">
        <v>34</v>
      </c>
      <c r="F1988" t="str">
        <f t="shared" si="94"/>
        <v>New South Wales</v>
      </c>
      <c r="G1988" t="s">
        <v>10</v>
      </c>
      <c r="H1988">
        <v>2560</v>
      </c>
      <c r="I1988" t="s">
        <v>11</v>
      </c>
      <c r="J1988" t="s">
        <v>121</v>
      </c>
      <c r="K1988" t="s">
        <v>151</v>
      </c>
      <c r="L1988" t="s">
        <v>141</v>
      </c>
      <c r="M1988" s="5">
        <v>517</v>
      </c>
    </row>
    <row r="1989" spans="1:13" x14ac:dyDescent="0.15">
      <c r="A1989" s="2">
        <v>45715</v>
      </c>
      <c r="B1989" s="3">
        <f t="shared" si="95"/>
        <v>2025</v>
      </c>
      <c r="C1989" t="str">
        <f t="shared" si="93"/>
        <v>2024-2025</v>
      </c>
      <c r="D1989" t="s">
        <v>160</v>
      </c>
      <c r="E1989" t="s">
        <v>29</v>
      </c>
      <c r="F1989" t="str">
        <f t="shared" si="94"/>
        <v>Queensland</v>
      </c>
      <c r="G1989" t="s">
        <v>19</v>
      </c>
      <c r="H1989">
        <v>4703</v>
      </c>
      <c r="I1989" t="s">
        <v>11</v>
      </c>
      <c r="J1989" t="s">
        <v>136</v>
      </c>
      <c r="K1989" t="s">
        <v>154</v>
      </c>
      <c r="L1989" t="s">
        <v>144</v>
      </c>
      <c r="M1989" s="5">
        <v>174</v>
      </c>
    </row>
    <row r="1990" spans="1:13" x14ac:dyDescent="0.15">
      <c r="A1990" s="2">
        <v>45968</v>
      </c>
      <c r="B1990" s="3">
        <f t="shared" si="95"/>
        <v>2026</v>
      </c>
      <c r="C1990" t="str">
        <f t="shared" si="93"/>
        <v>2025-2026</v>
      </c>
      <c r="D1990" t="s">
        <v>160</v>
      </c>
      <c r="E1990" t="s">
        <v>105</v>
      </c>
      <c r="F1990" t="str">
        <f t="shared" si="94"/>
        <v>New South Wales</v>
      </c>
      <c r="G1990" t="s">
        <v>10</v>
      </c>
      <c r="H1990">
        <v>2031</v>
      </c>
      <c r="I1990" t="s">
        <v>11</v>
      </c>
      <c r="J1990" t="s">
        <v>124</v>
      </c>
      <c r="K1990" t="s">
        <v>159</v>
      </c>
      <c r="L1990" t="s">
        <v>149</v>
      </c>
      <c r="M1990" s="5">
        <v>95</v>
      </c>
    </row>
    <row r="1991" spans="1:13" x14ac:dyDescent="0.15">
      <c r="A1991" s="2">
        <v>45992</v>
      </c>
      <c r="B1991" s="3">
        <f t="shared" si="95"/>
        <v>2026</v>
      </c>
      <c r="C1991" t="str">
        <f t="shared" si="93"/>
        <v>2025-2026</v>
      </c>
      <c r="D1991" t="s">
        <v>160</v>
      </c>
      <c r="E1991" t="s">
        <v>33</v>
      </c>
      <c r="F1991" t="str">
        <f t="shared" si="94"/>
        <v>Northern Territory</v>
      </c>
      <c r="G1991" t="s">
        <v>15</v>
      </c>
      <c r="H1991">
        <v>870</v>
      </c>
      <c r="I1991" t="s">
        <v>11</v>
      </c>
      <c r="J1991" t="s">
        <v>138</v>
      </c>
      <c r="K1991" t="s">
        <v>157</v>
      </c>
      <c r="L1991" t="s">
        <v>147</v>
      </c>
      <c r="M1991" s="5">
        <v>704</v>
      </c>
    </row>
    <row r="1992" spans="1:13" x14ac:dyDescent="0.15">
      <c r="A1992" s="2">
        <v>45588</v>
      </c>
      <c r="B1992" s="3">
        <f t="shared" si="95"/>
        <v>2025</v>
      </c>
      <c r="C1992" t="str">
        <f t="shared" si="93"/>
        <v>2024-2025</v>
      </c>
      <c r="D1992" t="s">
        <v>160</v>
      </c>
      <c r="E1992" t="s">
        <v>107</v>
      </c>
      <c r="F1992" t="str">
        <f t="shared" si="94"/>
        <v>New South Wales</v>
      </c>
      <c r="G1992" t="s">
        <v>10</v>
      </c>
      <c r="H1992">
        <v>2020</v>
      </c>
      <c r="I1992" t="s">
        <v>11</v>
      </c>
      <c r="J1992" t="s">
        <v>124</v>
      </c>
      <c r="K1992" t="s">
        <v>159</v>
      </c>
      <c r="L1992" t="s">
        <v>149</v>
      </c>
      <c r="M1992" s="5">
        <v>459</v>
      </c>
    </row>
    <row r="1993" spans="1:13" x14ac:dyDescent="0.15">
      <c r="A1993" s="2">
        <v>45760</v>
      </c>
      <c r="B1993" s="3">
        <f t="shared" si="95"/>
        <v>2025</v>
      </c>
      <c r="C1993" t="str">
        <f t="shared" si="93"/>
        <v>2024-2025</v>
      </c>
      <c r="D1993" t="s">
        <v>160</v>
      </c>
      <c r="E1993" t="s">
        <v>78</v>
      </c>
      <c r="F1993" t="str">
        <f t="shared" si="94"/>
        <v>New South Wales</v>
      </c>
      <c r="G1993" t="s">
        <v>10</v>
      </c>
      <c r="H1993">
        <v>2480</v>
      </c>
      <c r="I1993" t="s">
        <v>11</v>
      </c>
      <c r="J1993" t="s">
        <v>120</v>
      </c>
      <c r="K1993" t="s">
        <v>155</v>
      </c>
      <c r="L1993" t="s">
        <v>145</v>
      </c>
      <c r="M1993" s="5">
        <v>492</v>
      </c>
    </row>
    <row r="1994" spans="1:13" x14ac:dyDescent="0.15">
      <c r="A1994" s="2">
        <v>45528</v>
      </c>
      <c r="B1994" s="3">
        <f t="shared" si="95"/>
        <v>2025</v>
      </c>
      <c r="C1994" t="str">
        <f t="shared" si="93"/>
        <v>2024-2025</v>
      </c>
      <c r="D1994" t="s">
        <v>160</v>
      </c>
      <c r="E1994" t="s">
        <v>37</v>
      </c>
      <c r="F1994" t="str">
        <f t="shared" si="94"/>
        <v>Victoria</v>
      </c>
      <c r="G1994" t="s">
        <v>26</v>
      </c>
      <c r="H1994">
        <v>3134</v>
      </c>
      <c r="I1994" t="s">
        <v>11</v>
      </c>
      <c r="J1994" t="s">
        <v>125</v>
      </c>
      <c r="K1994" t="s">
        <v>157</v>
      </c>
      <c r="L1994" t="s">
        <v>147</v>
      </c>
      <c r="M1994" s="5">
        <v>220</v>
      </c>
    </row>
    <row r="1995" spans="1:13" x14ac:dyDescent="0.15">
      <c r="A1995" s="2">
        <v>45954</v>
      </c>
      <c r="B1995" s="3">
        <f t="shared" si="95"/>
        <v>2026</v>
      </c>
      <c r="C1995" t="str">
        <f t="shared" si="93"/>
        <v>2025-2026</v>
      </c>
      <c r="D1995" t="s">
        <v>160</v>
      </c>
      <c r="E1995" t="s">
        <v>57</v>
      </c>
      <c r="F1995" t="str">
        <f t="shared" si="94"/>
        <v>New South Wales</v>
      </c>
      <c r="G1995" t="s">
        <v>10</v>
      </c>
      <c r="H1995">
        <v>2064</v>
      </c>
      <c r="I1995" t="s">
        <v>11</v>
      </c>
      <c r="J1995" t="s">
        <v>124</v>
      </c>
      <c r="K1995" t="s">
        <v>155</v>
      </c>
      <c r="L1995" t="s">
        <v>145</v>
      </c>
      <c r="M1995" s="5">
        <v>31</v>
      </c>
    </row>
    <row r="1996" spans="1:13" x14ac:dyDescent="0.15">
      <c r="A1996" s="2">
        <v>45309</v>
      </c>
      <c r="B1996" s="3">
        <f t="shared" si="95"/>
        <v>2024</v>
      </c>
      <c r="C1996" t="str">
        <f t="shared" si="93"/>
        <v>2023-2024</v>
      </c>
      <c r="D1996" t="s">
        <v>161</v>
      </c>
      <c r="E1996" t="s">
        <v>41</v>
      </c>
      <c r="F1996" t="str">
        <f t="shared" si="94"/>
        <v>New South Wales</v>
      </c>
      <c r="G1996" t="s">
        <v>10</v>
      </c>
      <c r="H1996">
        <v>2478</v>
      </c>
      <c r="I1996" t="s">
        <v>11</v>
      </c>
      <c r="J1996" t="s">
        <v>120</v>
      </c>
      <c r="K1996" t="s">
        <v>156</v>
      </c>
      <c r="L1996" t="s">
        <v>146</v>
      </c>
      <c r="M1996" s="5">
        <v>198</v>
      </c>
    </row>
    <row r="1997" spans="1:13" x14ac:dyDescent="0.15">
      <c r="A1997" s="2">
        <v>45835</v>
      </c>
      <c r="B1997" s="3">
        <f t="shared" si="95"/>
        <v>2025</v>
      </c>
      <c r="C1997" t="str">
        <f t="shared" si="93"/>
        <v>2024-2025</v>
      </c>
      <c r="D1997" t="s">
        <v>160</v>
      </c>
      <c r="E1997" t="s">
        <v>63</v>
      </c>
      <c r="F1997" t="str">
        <f t="shared" si="94"/>
        <v>Queensland</v>
      </c>
      <c r="G1997" t="s">
        <v>19</v>
      </c>
      <c r="H1997">
        <v>4068</v>
      </c>
      <c r="I1997" t="s">
        <v>11</v>
      </c>
      <c r="J1997" t="s">
        <v>129</v>
      </c>
      <c r="K1997" t="s">
        <v>153</v>
      </c>
      <c r="L1997" t="s">
        <v>143</v>
      </c>
      <c r="M1997" s="5">
        <v>379</v>
      </c>
    </row>
    <row r="1998" spans="1:13" x14ac:dyDescent="0.15">
      <c r="A1998" s="2">
        <v>45519</v>
      </c>
      <c r="B1998" s="3">
        <f t="shared" si="95"/>
        <v>2025</v>
      </c>
      <c r="C1998" t="str">
        <f t="shared" si="93"/>
        <v>2024-2025</v>
      </c>
      <c r="D1998" t="s">
        <v>161</v>
      </c>
      <c r="E1998" t="s">
        <v>106</v>
      </c>
      <c r="F1998" t="str">
        <f t="shared" si="94"/>
        <v>Queensland</v>
      </c>
      <c r="G1998" t="s">
        <v>19</v>
      </c>
      <c r="H1998">
        <v>4558</v>
      </c>
      <c r="I1998" t="s">
        <v>11</v>
      </c>
      <c r="J1998" t="s">
        <v>134</v>
      </c>
      <c r="K1998" t="s">
        <v>153</v>
      </c>
      <c r="L1998" t="s">
        <v>143</v>
      </c>
      <c r="M1998" s="5">
        <v>690</v>
      </c>
    </row>
    <row r="1999" spans="1:13" x14ac:dyDescent="0.15">
      <c r="A1999" s="2">
        <v>45988</v>
      </c>
      <c r="B1999" s="3">
        <f t="shared" si="95"/>
        <v>2026</v>
      </c>
      <c r="C1999" t="str">
        <f t="shared" si="93"/>
        <v>2025-2026</v>
      </c>
      <c r="D1999" t="s">
        <v>161</v>
      </c>
      <c r="E1999" t="s">
        <v>102</v>
      </c>
      <c r="F1999" t="str">
        <f t="shared" si="94"/>
        <v>Queensland</v>
      </c>
      <c r="G1999" t="s">
        <v>19</v>
      </c>
      <c r="H1999">
        <v>4825</v>
      </c>
      <c r="I1999" t="s">
        <v>11</v>
      </c>
      <c r="J1999" t="s">
        <v>131</v>
      </c>
      <c r="K1999" t="s">
        <v>153</v>
      </c>
      <c r="L1999" t="s">
        <v>143</v>
      </c>
      <c r="M1999" s="5">
        <v>342</v>
      </c>
    </row>
    <row r="2000" spans="1:13" x14ac:dyDescent="0.15">
      <c r="A2000" s="2">
        <v>46001</v>
      </c>
      <c r="B2000" s="3">
        <f t="shared" si="95"/>
        <v>2026</v>
      </c>
      <c r="C2000" t="str">
        <f t="shared" si="93"/>
        <v>2025-2026</v>
      </c>
      <c r="D2000" t="s">
        <v>161</v>
      </c>
      <c r="E2000" t="s">
        <v>36</v>
      </c>
      <c r="F2000" t="str">
        <f t="shared" si="94"/>
        <v>New South Wales</v>
      </c>
      <c r="G2000" t="s">
        <v>10</v>
      </c>
      <c r="H2000">
        <v>2539</v>
      </c>
      <c r="I2000" t="s">
        <v>11</v>
      </c>
      <c r="J2000" t="s">
        <v>121</v>
      </c>
      <c r="K2000" t="s">
        <v>150</v>
      </c>
      <c r="L2000" t="s">
        <v>140</v>
      </c>
      <c r="M2000" s="5">
        <v>601</v>
      </c>
    </row>
    <row r="2001" spans="1:13" x14ac:dyDescent="0.15">
      <c r="A2001" s="2">
        <v>45472</v>
      </c>
      <c r="B2001" s="3">
        <f t="shared" si="95"/>
        <v>2024</v>
      </c>
      <c r="C2001" t="str">
        <f t="shared" si="93"/>
        <v>2023-2024</v>
      </c>
      <c r="D2001" t="s">
        <v>160</v>
      </c>
      <c r="E2001" t="s">
        <v>49</v>
      </c>
      <c r="F2001" t="str">
        <f t="shared" si="94"/>
        <v>New South Wales</v>
      </c>
      <c r="G2001" t="s">
        <v>10</v>
      </c>
      <c r="H2001">
        <v>2350</v>
      </c>
      <c r="I2001" t="s">
        <v>11</v>
      </c>
      <c r="J2001" t="s">
        <v>120</v>
      </c>
      <c r="K2001" t="s">
        <v>153</v>
      </c>
      <c r="L2001" t="s">
        <v>143</v>
      </c>
      <c r="M2001" s="5">
        <v>86</v>
      </c>
    </row>
    <row r="2002" spans="1:13" x14ac:dyDescent="0.15">
      <c r="A2002" s="2">
        <v>45922</v>
      </c>
      <c r="B2002" s="3">
        <f t="shared" si="95"/>
        <v>2026</v>
      </c>
      <c r="C2002" t="str">
        <f t="shared" si="93"/>
        <v>2025-2026</v>
      </c>
      <c r="D2002" t="s">
        <v>160</v>
      </c>
      <c r="E2002" t="s">
        <v>14</v>
      </c>
      <c r="F2002" t="str">
        <f t="shared" si="94"/>
        <v>Northern Territory</v>
      </c>
      <c r="G2002" t="s">
        <v>15</v>
      </c>
      <c r="H2002">
        <v>800</v>
      </c>
      <c r="I2002" t="s">
        <v>11</v>
      </c>
      <c r="J2002" t="s">
        <v>138</v>
      </c>
      <c r="K2002" t="s">
        <v>159</v>
      </c>
      <c r="L2002" t="s">
        <v>149</v>
      </c>
      <c r="M2002" s="5">
        <v>198</v>
      </c>
    </row>
    <row r="2003" spans="1:13" x14ac:dyDescent="0.15">
      <c r="A2003" s="2">
        <v>45917</v>
      </c>
      <c r="B2003" s="3">
        <f t="shared" si="95"/>
        <v>2026</v>
      </c>
      <c r="C2003" t="str">
        <f t="shared" si="93"/>
        <v>2025-2026</v>
      </c>
      <c r="D2003" t="s">
        <v>160</v>
      </c>
      <c r="E2003" t="s">
        <v>64</v>
      </c>
      <c r="F2003" t="str">
        <f t="shared" si="94"/>
        <v>Western Australia</v>
      </c>
      <c r="G2003" t="s">
        <v>28</v>
      </c>
      <c r="H2003">
        <v>6112</v>
      </c>
      <c r="I2003" t="s">
        <v>11</v>
      </c>
      <c r="J2003" t="s">
        <v>133</v>
      </c>
      <c r="K2003" t="s">
        <v>153</v>
      </c>
      <c r="L2003" t="s">
        <v>143</v>
      </c>
      <c r="M2003" s="5">
        <v>541</v>
      </c>
    </row>
    <row r="2004" spans="1:13" x14ac:dyDescent="0.15">
      <c r="A2004" s="2">
        <v>45745</v>
      </c>
      <c r="B2004" s="3">
        <f t="shared" si="95"/>
        <v>2025</v>
      </c>
      <c r="C2004" t="str">
        <f t="shared" si="93"/>
        <v>2024-2025</v>
      </c>
      <c r="D2004" t="s">
        <v>160</v>
      </c>
      <c r="E2004" t="s">
        <v>100</v>
      </c>
      <c r="F2004" t="str">
        <f t="shared" si="94"/>
        <v>New South Wales</v>
      </c>
      <c r="G2004" t="s">
        <v>10</v>
      </c>
      <c r="H2004">
        <v>2800</v>
      </c>
      <c r="I2004" t="s">
        <v>11</v>
      </c>
      <c r="J2004" t="s">
        <v>130</v>
      </c>
      <c r="K2004" t="s">
        <v>152</v>
      </c>
      <c r="L2004" t="s">
        <v>142</v>
      </c>
      <c r="M2004" s="5">
        <v>183</v>
      </c>
    </row>
    <row r="2005" spans="1:13" x14ac:dyDescent="0.15">
      <c r="A2005" s="2">
        <v>45450</v>
      </c>
      <c r="B2005" s="3">
        <f t="shared" si="95"/>
        <v>2024</v>
      </c>
      <c r="C2005" t="str">
        <f t="shared" si="93"/>
        <v>2023-2024</v>
      </c>
      <c r="D2005" t="s">
        <v>160</v>
      </c>
      <c r="E2005" t="s">
        <v>25</v>
      </c>
      <c r="F2005" t="str">
        <f t="shared" si="94"/>
        <v>Victoria</v>
      </c>
      <c r="G2005" t="s">
        <v>26</v>
      </c>
      <c r="H2005">
        <v>3066</v>
      </c>
      <c r="I2005" t="s">
        <v>11</v>
      </c>
      <c r="J2005" t="s">
        <v>126</v>
      </c>
      <c r="K2005" t="s">
        <v>153</v>
      </c>
      <c r="L2005" t="s">
        <v>143</v>
      </c>
      <c r="M2005" s="5">
        <v>659</v>
      </c>
    </row>
    <row r="2006" spans="1:13" x14ac:dyDescent="0.15">
      <c r="A2006" s="2">
        <v>45913</v>
      </c>
      <c r="B2006" s="3">
        <f t="shared" si="95"/>
        <v>2026</v>
      </c>
      <c r="C2006" t="str">
        <f t="shared" si="93"/>
        <v>2025-2026</v>
      </c>
      <c r="D2006" t="s">
        <v>160</v>
      </c>
      <c r="E2006" t="s">
        <v>14</v>
      </c>
      <c r="F2006" t="str">
        <f t="shared" si="94"/>
        <v>Northern Territory</v>
      </c>
      <c r="G2006" t="s">
        <v>15</v>
      </c>
      <c r="H2006">
        <v>800</v>
      </c>
      <c r="I2006" t="s">
        <v>11</v>
      </c>
      <c r="J2006" t="s">
        <v>138</v>
      </c>
      <c r="K2006" t="s">
        <v>154</v>
      </c>
      <c r="L2006" t="s">
        <v>144</v>
      </c>
      <c r="M2006" s="5">
        <v>243</v>
      </c>
    </row>
    <row r="2007" spans="1:13" x14ac:dyDescent="0.15">
      <c r="A2007" s="2">
        <v>45843</v>
      </c>
      <c r="B2007" s="3">
        <f t="shared" si="95"/>
        <v>2026</v>
      </c>
      <c r="C2007" t="str">
        <f t="shared" si="93"/>
        <v>2025-2026</v>
      </c>
      <c r="D2007" t="s">
        <v>160</v>
      </c>
      <c r="E2007" t="s">
        <v>14</v>
      </c>
      <c r="F2007" t="str">
        <f t="shared" si="94"/>
        <v>Northern Territory</v>
      </c>
      <c r="G2007" t="s">
        <v>15</v>
      </c>
      <c r="H2007">
        <v>800</v>
      </c>
      <c r="I2007" t="s">
        <v>11</v>
      </c>
      <c r="J2007" t="s">
        <v>138</v>
      </c>
      <c r="K2007" t="s">
        <v>155</v>
      </c>
      <c r="L2007" t="s">
        <v>145</v>
      </c>
      <c r="M2007" s="5">
        <v>780</v>
      </c>
    </row>
    <row r="2008" spans="1:13" x14ac:dyDescent="0.15">
      <c r="A2008" s="2">
        <v>45462</v>
      </c>
      <c r="B2008" s="3">
        <f t="shared" si="95"/>
        <v>2024</v>
      </c>
      <c r="C2008" t="str">
        <f t="shared" si="93"/>
        <v>2023-2024</v>
      </c>
      <c r="D2008" t="s">
        <v>160</v>
      </c>
      <c r="E2008" t="s">
        <v>84</v>
      </c>
      <c r="F2008" t="str">
        <f t="shared" si="94"/>
        <v>Western Australia</v>
      </c>
      <c r="G2008" t="s">
        <v>28</v>
      </c>
      <c r="H2008">
        <v>6280</v>
      </c>
      <c r="I2008" t="s">
        <v>11</v>
      </c>
      <c r="J2008" t="s">
        <v>133</v>
      </c>
      <c r="K2008" t="s">
        <v>156</v>
      </c>
      <c r="L2008" t="s">
        <v>146</v>
      </c>
      <c r="M2008" s="5">
        <v>396</v>
      </c>
    </row>
    <row r="2009" spans="1:13" x14ac:dyDescent="0.15">
      <c r="A2009" s="2">
        <v>45648</v>
      </c>
      <c r="B2009" s="3">
        <f t="shared" si="95"/>
        <v>2025</v>
      </c>
      <c r="C2009" t="str">
        <f t="shared" si="93"/>
        <v>2024-2025</v>
      </c>
      <c r="D2009" t="s">
        <v>160</v>
      </c>
      <c r="E2009" t="s">
        <v>47</v>
      </c>
      <c r="F2009" t="str">
        <f t="shared" si="94"/>
        <v>Victoria</v>
      </c>
      <c r="G2009" t="s">
        <v>26</v>
      </c>
      <c r="H2009">
        <v>3630</v>
      </c>
      <c r="I2009" t="s">
        <v>11</v>
      </c>
      <c r="J2009" t="s">
        <v>135</v>
      </c>
      <c r="K2009" t="s">
        <v>156</v>
      </c>
      <c r="L2009" t="s">
        <v>146</v>
      </c>
      <c r="M2009" s="5">
        <v>646</v>
      </c>
    </row>
    <row r="2010" spans="1:13" x14ac:dyDescent="0.15">
      <c r="A2010" s="2">
        <v>45482</v>
      </c>
      <c r="B2010" s="3">
        <f t="shared" si="95"/>
        <v>2025</v>
      </c>
      <c r="C2010" t="str">
        <f t="shared" si="93"/>
        <v>2024-2025</v>
      </c>
      <c r="D2010" t="s">
        <v>161</v>
      </c>
      <c r="E2010" t="s">
        <v>58</v>
      </c>
      <c r="F2010" t="str">
        <f t="shared" si="94"/>
        <v>New South Wales</v>
      </c>
      <c r="G2010" t="s">
        <v>10</v>
      </c>
      <c r="H2010">
        <v>2790</v>
      </c>
      <c r="I2010" t="s">
        <v>11</v>
      </c>
      <c r="J2010" t="s">
        <v>130</v>
      </c>
      <c r="K2010" t="s">
        <v>159</v>
      </c>
      <c r="L2010" t="s">
        <v>149</v>
      </c>
      <c r="M2010" s="5">
        <v>169</v>
      </c>
    </row>
    <row r="2011" spans="1:13" x14ac:dyDescent="0.15">
      <c r="A2011" s="2">
        <v>45823</v>
      </c>
      <c r="B2011" s="3">
        <f t="shared" si="95"/>
        <v>2025</v>
      </c>
      <c r="C2011" t="str">
        <f t="shared" si="93"/>
        <v>2024-2025</v>
      </c>
      <c r="D2011" t="s">
        <v>161</v>
      </c>
      <c r="E2011" t="s">
        <v>113</v>
      </c>
      <c r="F2011" t="str">
        <f t="shared" si="94"/>
        <v>New South Wales</v>
      </c>
      <c r="G2011" t="s">
        <v>10</v>
      </c>
      <c r="H2011">
        <v>2101</v>
      </c>
      <c r="I2011" t="s">
        <v>11</v>
      </c>
      <c r="J2011" t="s">
        <v>123</v>
      </c>
      <c r="K2011" t="s">
        <v>158</v>
      </c>
      <c r="L2011" t="s">
        <v>148</v>
      </c>
      <c r="M2011" s="5">
        <v>782</v>
      </c>
    </row>
    <row r="2012" spans="1:13" x14ac:dyDescent="0.15">
      <c r="A2012" s="2">
        <v>45667</v>
      </c>
      <c r="B2012" s="3">
        <f t="shared" si="95"/>
        <v>2025</v>
      </c>
      <c r="C2012" t="str">
        <f t="shared" si="93"/>
        <v>2024-2025</v>
      </c>
      <c r="D2012" t="s">
        <v>160</v>
      </c>
      <c r="E2012" t="s">
        <v>77</v>
      </c>
      <c r="F2012" t="str">
        <f t="shared" si="94"/>
        <v>Victoria</v>
      </c>
      <c r="G2012" t="s">
        <v>26</v>
      </c>
      <c r="H2012">
        <v>3018</v>
      </c>
      <c r="I2012" t="s">
        <v>11</v>
      </c>
      <c r="J2012" t="s">
        <v>126</v>
      </c>
      <c r="K2012" t="s">
        <v>155</v>
      </c>
      <c r="L2012" t="s">
        <v>145</v>
      </c>
      <c r="M2012" s="5">
        <v>304</v>
      </c>
    </row>
    <row r="2013" spans="1:13" x14ac:dyDescent="0.15">
      <c r="A2013" s="2">
        <v>45771</v>
      </c>
      <c r="B2013" s="3">
        <f t="shared" si="95"/>
        <v>2025</v>
      </c>
      <c r="C2013" t="str">
        <f t="shared" si="93"/>
        <v>2024-2025</v>
      </c>
      <c r="D2013" t="s">
        <v>160</v>
      </c>
      <c r="E2013" t="s">
        <v>47</v>
      </c>
      <c r="F2013" t="str">
        <f t="shared" si="94"/>
        <v>Victoria</v>
      </c>
      <c r="G2013" t="s">
        <v>26</v>
      </c>
      <c r="H2013">
        <v>3630</v>
      </c>
      <c r="I2013" t="s">
        <v>11</v>
      </c>
      <c r="J2013" t="s">
        <v>135</v>
      </c>
      <c r="K2013" t="s">
        <v>151</v>
      </c>
      <c r="L2013" t="s">
        <v>141</v>
      </c>
      <c r="M2013" s="5">
        <v>510</v>
      </c>
    </row>
    <row r="2014" spans="1:13" x14ac:dyDescent="0.15">
      <c r="A2014" s="2">
        <v>45595</v>
      </c>
      <c r="B2014" s="3">
        <f t="shared" si="95"/>
        <v>2025</v>
      </c>
      <c r="C2014" t="str">
        <f t="shared" si="93"/>
        <v>2024-2025</v>
      </c>
      <c r="D2014" t="s">
        <v>161</v>
      </c>
      <c r="E2014" t="s">
        <v>70</v>
      </c>
      <c r="F2014" t="str">
        <f t="shared" si="94"/>
        <v>Western Australia</v>
      </c>
      <c r="G2014" t="s">
        <v>28</v>
      </c>
      <c r="H2014">
        <v>6021</v>
      </c>
      <c r="I2014" t="s">
        <v>11</v>
      </c>
      <c r="J2014" t="s">
        <v>119</v>
      </c>
      <c r="K2014" t="s">
        <v>156</v>
      </c>
      <c r="L2014" t="s">
        <v>146</v>
      </c>
      <c r="M2014" s="5">
        <v>669</v>
      </c>
    </row>
    <row r="2015" spans="1:13" x14ac:dyDescent="0.15">
      <c r="A2015" s="2">
        <v>45681</v>
      </c>
      <c r="B2015" s="3">
        <f t="shared" si="95"/>
        <v>2025</v>
      </c>
      <c r="C2015" t="str">
        <f t="shared" si="93"/>
        <v>2024-2025</v>
      </c>
      <c r="D2015" t="s">
        <v>160</v>
      </c>
      <c r="E2015" t="s">
        <v>16</v>
      </c>
      <c r="F2015" t="str">
        <f t="shared" si="94"/>
        <v>South Australia</v>
      </c>
      <c r="G2015" t="s">
        <v>17</v>
      </c>
      <c r="H2015">
        <v>5168</v>
      </c>
      <c r="I2015" t="s">
        <v>11</v>
      </c>
      <c r="J2015" t="s">
        <v>132</v>
      </c>
      <c r="K2015" t="s">
        <v>157</v>
      </c>
      <c r="L2015" t="s">
        <v>147</v>
      </c>
      <c r="M2015" s="5">
        <v>571</v>
      </c>
    </row>
    <row r="2016" spans="1:13" x14ac:dyDescent="0.15">
      <c r="A2016" s="2">
        <v>45683</v>
      </c>
      <c r="B2016" s="3">
        <f t="shared" si="95"/>
        <v>2025</v>
      </c>
      <c r="C2016" t="str">
        <f t="shared" si="93"/>
        <v>2024-2025</v>
      </c>
      <c r="D2016" t="s">
        <v>160</v>
      </c>
      <c r="E2016" t="s">
        <v>87</v>
      </c>
      <c r="F2016" t="str">
        <f t="shared" si="94"/>
        <v>New South Wales</v>
      </c>
      <c r="G2016" t="s">
        <v>10</v>
      </c>
      <c r="H2016">
        <v>2158</v>
      </c>
      <c r="I2016" t="s">
        <v>11</v>
      </c>
      <c r="J2016" t="s">
        <v>123</v>
      </c>
      <c r="K2016" t="s">
        <v>156</v>
      </c>
      <c r="L2016" t="s">
        <v>146</v>
      </c>
      <c r="M2016" s="5">
        <v>447</v>
      </c>
    </row>
    <row r="2017" spans="1:13" x14ac:dyDescent="0.15">
      <c r="A2017" s="2">
        <v>45546</v>
      </c>
      <c r="B2017" s="3">
        <f t="shared" si="95"/>
        <v>2025</v>
      </c>
      <c r="C2017" t="str">
        <f t="shared" si="93"/>
        <v>2024-2025</v>
      </c>
      <c r="D2017" t="s">
        <v>161</v>
      </c>
      <c r="E2017" t="s">
        <v>58</v>
      </c>
      <c r="F2017" t="str">
        <f t="shared" si="94"/>
        <v>New South Wales</v>
      </c>
      <c r="G2017" t="s">
        <v>10</v>
      </c>
      <c r="H2017">
        <v>2790</v>
      </c>
      <c r="I2017" t="s">
        <v>11</v>
      </c>
      <c r="J2017" t="s">
        <v>130</v>
      </c>
      <c r="K2017" t="s">
        <v>151</v>
      </c>
      <c r="L2017" t="s">
        <v>141</v>
      </c>
      <c r="M2017" s="5">
        <v>784</v>
      </c>
    </row>
    <row r="2018" spans="1:13" x14ac:dyDescent="0.15">
      <c r="A2018" s="2">
        <v>45357</v>
      </c>
      <c r="B2018" s="3">
        <f t="shared" si="95"/>
        <v>2024</v>
      </c>
      <c r="C2018" t="str">
        <f t="shared" si="93"/>
        <v>2023-2024</v>
      </c>
      <c r="D2018" t="s">
        <v>161</v>
      </c>
      <c r="E2018" t="s">
        <v>34</v>
      </c>
      <c r="F2018" t="str">
        <f t="shared" si="94"/>
        <v>New South Wales</v>
      </c>
      <c r="G2018" t="s">
        <v>10</v>
      </c>
      <c r="H2018">
        <v>2560</v>
      </c>
      <c r="I2018" t="s">
        <v>11</v>
      </c>
      <c r="J2018" t="s">
        <v>121</v>
      </c>
      <c r="K2018" t="s">
        <v>156</v>
      </c>
      <c r="L2018" t="s">
        <v>146</v>
      </c>
      <c r="M2018" s="5">
        <v>314</v>
      </c>
    </row>
    <row r="2019" spans="1:13" x14ac:dyDescent="0.15">
      <c r="A2019" s="2">
        <v>46016</v>
      </c>
      <c r="B2019" s="3">
        <f t="shared" si="95"/>
        <v>2026</v>
      </c>
      <c r="C2019" t="str">
        <f t="shared" si="93"/>
        <v>2025-2026</v>
      </c>
      <c r="D2019" t="s">
        <v>160</v>
      </c>
      <c r="E2019" t="s">
        <v>37</v>
      </c>
      <c r="F2019" t="str">
        <f t="shared" si="94"/>
        <v>Victoria</v>
      </c>
      <c r="G2019" t="s">
        <v>26</v>
      </c>
      <c r="H2019">
        <v>3134</v>
      </c>
      <c r="I2019" t="s">
        <v>11</v>
      </c>
      <c r="J2019" t="s">
        <v>125</v>
      </c>
      <c r="K2019" t="s">
        <v>151</v>
      </c>
      <c r="L2019" t="s">
        <v>141</v>
      </c>
      <c r="M2019" s="5">
        <v>418</v>
      </c>
    </row>
    <row r="2020" spans="1:13" x14ac:dyDescent="0.15">
      <c r="A2020" s="2">
        <v>45528</v>
      </c>
      <c r="B2020" s="3">
        <f t="shared" si="95"/>
        <v>2025</v>
      </c>
      <c r="C2020" t="str">
        <f t="shared" si="93"/>
        <v>2024-2025</v>
      </c>
      <c r="D2020" t="s">
        <v>161</v>
      </c>
      <c r="E2020" t="s">
        <v>58</v>
      </c>
      <c r="F2020" t="str">
        <f t="shared" si="94"/>
        <v>New South Wales</v>
      </c>
      <c r="G2020" t="s">
        <v>10</v>
      </c>
      <c r="H2020">
        <v>2790</v>
      </c>
      <c r="I2020" t="s">
        <v>11</v>
      </c>
      <c r="J2020" t="s">
        <v>130</v>
      </c>
      <c r="K2020" t="s">
        <v>153</v>
      </c>
      <c r="L2020" t="s">
        <v>143</v>
      </c>
      <c r="M2020" s="5">
        <v>532</v>
      </c>
    </row>
    <row r="2021" spans="1:13" x14ac:dyDescent="0.15">
      <c r="A2021" s="2">
        <v>45460</v>
      </c>
      <c r="B2021" s="3">
        <f t="shared" si="95"/>
        <v>2024</v>
      </c>
      <c r="C2021" t="str">
        <f t="shared" si="93"/>
        <v>2023-2024</v>
      </c>
      <c r="D2021" t="s">
        <v>161</v>
      </c>
      <c r="E2021" t="s">
        <v>110</v>
      </c>
      <c r="F2021" t="str">
        <f t="shared" si="94"/>
        <v>Australian Capital Territory</v>
      </c>
      <c r="G2021" t="s">
        <v>51</v>
      </c>
      <c r="H2021">
        <v>2609</v>
      </c>
      <c r="I2021" t="s">
        <v>11</v>
      </c>
      <c r="J2021" t="s">
        <v>121</v>
      </c>
      <c r="K2021" t="s">
        <v>159</v>
      </c>
      <c r="L2021" t="s">
        <v>149</v>
      </c>
      <c r="M2021" s="5">
        <v>475</v>
      </c>
    </row>
    <row r="2022" spans="1:13" x14ac:dyDescent="0.15">
      <c r="A2022" s="2">
        <v>45707</v>
      </c>
      <c r="B2022" s="3">
        <f t="shared" si="95"/>
        <v>2025</v>
      </c>
      <c r="C2022" t="str">
        <f t="shared" si="93"/>
        <v>2024-2025</v>
      </c>
      <c r="D2022" t="s">
        <v>160</v>
      </c>
      <c r="E2022" t="s">
        <v>97</v>
      </c>
      <c r="F2022" t="str">
        <f t="shared" si="94"/>
        <v>Tasmania</v>
      </c>
      <c r="G2022" t="s">
        <v>43</v>
      </c>
      <c r="H2022">
        <v>7010</v>
      </c>
      <c r="I2022" t="s">
        <v>11</v>
      </c>
      <c r="J2022" t="s">
        <v>128</v>
      </c>
      <c r="K2022" t="s">
        <v>152</v>
      </c>
      <c r="L2022" t="s">
        <v>142</v>
      </c>
      <c r="M2022" s="5">
        <v>346</v>
      </c>
    </row>
    <row r="2023" spans="1:13" x14ac:dyDescent="0.15">
      <c r="A2023" s="2">
        <v>45433</v>
      </c>
      <c r="B2023" s="3">
        <f t="shared" si="95"/>
        <v>2024</v>
      </c>
      <c r="C2023" t="str">
        <f t="shared" si="93"/>
        <v>2023-2024</v>
      </c>
      <c r="D2023" t="s">
        <v>161</v>
      </c>
      <c r="E2023" t="s">
        <v>13</v>
      </c>
      <c r="F2023" t="str">
        <f t="shared" si="94"/>
        <v>New South Wales</v>
      </c>
      <c r="G2023" t="s">
        <v>10</v>
      </c>
      <c r="H2023">
        <v>2141</v>
      </c>
      <c r="I2023" t="s">
        <v>11</v>
      </c>
      <c r="J2023" t="s">
        <v>123</v>
      </c>
      <c r="K2023" t="s">
        <v>153</v>
      </c>
      <c r="L2023" t="s">
        <v>143</v>
      </c>
      <c r="M2023" s="5">
        <v>86</v>
      </c>
    </row>
    <row r="2024" spans="1:13" x14ac:dyDescent="0.15">
      <c r="A2024" s="2">
        <v>45865</v>
      </c>
      <c r="B2024" s="3">
        <f t="shared" si="95"/>
        <v>2026</v>
      </c>
      <c r="C2024" t="str">
        <f t="shared" si="93"/>
        <v>2025-2026</v>
      </c>
      <c r="D2024" t="s">
        <v>161</v>
      </c>
      <c r="E2024" t="s">
        <v>86</v>
      </c>
      <c r="F2024" t="str">
        <f t="shared" si="94"/>
        <v>Queensland</v>
      </c>
      <c r="G2024" t="s">
        <v>19</v>
      </c>
      <c r="H2024">
        <v>4119</v>
      </c>
      <c r="I2024" t="s">
        <v>11</v>
      </c>
      <c r="J2024" t="s">
        <v>129</v>
      </c>
      <c r="K2024" t="s">
        <v>158</v>
      </c>
      <c r="L2024" t="s">
        <v>148</v>
      </c>
      <c r="M2024" s="5">
        <v>126</v>
      </c>
    </row>
    <row r="2025" spans="1:13" x14ac:dyDescent="0.15">
      <c r="A2025" s="2">
        <v>45911</v>
      </c>
      <c r="B2025" s="3">
        <f t="shared" si="95"/>
        <v>2026</v>
      </c>
      <c r="C2025" t="str">
        <f t="shared" si="93"/>
        <v>2025-2026</v>
      </c>
      <c r="D2025" t="s">
        <v>160</v>
      </c>
      <c r="E2025" t="s">
        <v>100</v>
      </c>
      <c r="F2025" t="str">
        <f t="shared" si="94"/>
        <v>New South Wales</v>
      </c>
      <c r="G2025" t="s">
        <v>10</v>
      </c>
      <c r="H2025">
        <v>2800</v>
      </c>
      <c r="I2025" t="s">
        <v>11</v>
      </c>
      <c r="J2025" t="s">
        <v>130</v>
      </c>
      <c r="K2025" t="s">
        <v>151</v>
      </c>
      <c r="L2025" t="s">
        <v>141</v>
      </c>
      <c r="M2025" s="5">
        <v>784</v>
      </c>
    </row>
    <row r="2026" spans="1:13" x14ac:dyDescent="0.15">
      <c r="A2026" s="2">
        <v>45308</v>
      </c>
      <c r="B2026" s="3">
        <f t="shared" si="95"/>
        <v>2024</v>
      </c>
      <c r="C2026" t="str">
        <f t="shared" si="93"/>
        <v>2023-2024</v>
      </c>
      <c r="D2026" t="s">
        <v>161</v>
      </c>
      <c r="E2026" t="s">
        <v>74</v>
      </c>
      <c r="F2026" t="str">
        <f t="shared" si="94"/>
        <v>Victoria</v>
      </c>
      <c r="G2026" t="s">
        <v>26</v>
      </c>
      <c r="H2026">
        <v>3500</v>
      </c>
      <c r="I2026" t="s">
        <v>11</v>
      </c>
      <c r="J2026" t="s">
        <v>127</v>
      </c>
      <c r="K2026" t="s">
        <v>152</v>
      </c>
      <c r="L2026" t="s">
        <v>142</v>
      </c>
      <c r="M2026" s="5">
        <v>562</v>
      </c>
    </row>
    <row r="2027" spans="1:13" x14ac:dyDescent="0.15">
      <c r="A2027" s="2">
        <v>45388</v>
      </c>
      <c r="B2027" s="3">
        <f t="shared" si="95"/>
        <v>2024</v>
      </c>
      <c r="C2027" t="str">
        <f t="shared" si="93"/>
        <v>2023-2024</v>
      </c>
      <c r="D2027" t="s">
        <v>160</v>
      </c>
      <c r="E2027" t="s">
        <v>64</v>
      </c>
      <c r="F2027" t="str">
        <f t="shared" si="94"/>
        <v>Western Australia</v>
      </c>
      <c r="G2027" t="s">
        <v>28</v>
      </c>
      <c r="H2027">
        <v>6112</v>
      </c>
      <c r="I2027" t="s">
        <v>11</v>
      </c>
      <c r="J2027" t="s">
        <v>133</v>
      </c>
      <c r="K2027" t="s">
        <v>153</v>
      </c>
      <c r="L2027" t="s">
        <v>143</v>
      </c>
      <c r="M2027" s="5">
        <v>229</v>
      </c>
    </row>
    <row r="2028" spans="1:13" x14ac:dyDescent="0.15">
      <c r="A2028" s="2">
        <v>45508</v>
      </c>
      <c r="B2028" s="3">
        <f t="shared" si="95"/>
        <v>2025</v>
      </c>
      <c r="C2028" t="str">
        <f t="shared" si="93"/>
        <v>2024-2025</v>
      </c>
      <c r="D2028" t="s">
        <v>160</v>
      </c>
      <c r="E2028" t="s">
        <v>82</v>
      </c>
      <c r="F2028" t="str">
        <f t="shared" si="94"/>
        <v>Queensland</v>
      </c>
      <c r="G2028" t="s">
        <v>19</v>
      </c>
      <c r="H2028">
        <v>4215</v>
      </c>
      <c r="I2028" t="s">
        <v>11</v>
      </c>
      <c r="J2028" t="s">
        <v>122</v>
      </c>
      <c r="K2028" t="s">
        <v>154</v>
      </c>
      <c r="L2028" t="s">
        <v>144</v>
      </c>
      <c r="M2028" s="5">
        <v>357</v>
      </c>
    </row>
    <row r="2029" spans="1:13" x14ac:dyDescent="0.15">
      <c r="A2029" s="2">
        <v>45784</v>
      </c>
      <c r="B2029" s="3">
        <f t="shared" si="95"/>
        <v>2025</v>
      </c>
      <c r="C2029" t="str">
        <f t="shared" si="93"/>
        <v>2024-2025</v>
      </c>
      <c r="D2029" t="s">
        <v>161</v>
      </c>
      <c r="E2029" t="s">
        <v>75</v>
      </c>
      <c r="F2029" t="str">
        <f t="shared" si="94"/>
        <v>Victoria</v>
      </c>
      <c r="G2029" t="s">
        <v>26</v>
      </c>
      <c r="H2029">
        <v>3915</v>
      </c>
      <c r="I2029" t="s">
        <v>11</v>
      </c>
      <c r="J2029" t="s">
        <v>135</v>
      </c>
      <c r="K2029" t="s">
        <v>152</v>
      </c>
      <c r="L2029" t="s">
        <v>142</v>
      </c>
      <c r="M2029" s="5">
        <v>65</v>
      </c>
    </row>
    <row r="2030" spans="1:13" x14ac:dyDescent="0.15">
      <c r="A2030" s="2">
        <v>45773</v>
      </c>
      <c r="B2030" s="3">
        <f t="shared" si="95"/>
        <v>2025</v>
      </c>
      <c r="C2030" t="str">
        <f t="shared" si="93"/>
        <v>2024-2025</v>
      </c>
      <c r="D2030" t="s">
        <v>160</v>
      </c>
      <c r="E2030" t="s">
        <v>84</v>
      </c>
      <c r="F2030" t="str">
        <f t="shared" si="94"/>
        <v>Western Australia</v>
      </c>
      <c r="G2030" t="s">
        <v>28</v>
      </c>
      <c r="H2030">
        <v>6280</v>
      </c>
      <c r="I2030" t="s">
        <v>11</v>
      </c>
      <c r="J2030" t="s">
        <v>133</v>
      </c>
      <c r="K2030" t="s">
        <v>154</v>
      </c>
      <c r="L2030" t="s">
        <v>144</v>
      </c>
      <c r="M2030" s="5">
        <v>620</v>
      </c>
    </row>
    <row r="2031" spans="1:13" x14ac:dyDescent="0.15">
      <c r="A2031" s="2">
        <v>45937</v>
      </c>
      <c r="B2031" s="3">
        <f t="shared" si="95"/>
        <v>2026</v>
      </c>
      <c r="C2031" t="str">
        <f t="shared" si="93"/>
        <v>2025-2026</v>
      </c>
      <c r="D2031" t="s">
        <v>161</v>
      </c>
      <c r="E2031" t="s">
        <v>74</v>
      </c>
      <c r="F2031" t="str">
        <f t="shared" si="94"/>
        <v>Victoria</v>
      </c>
      <c r="G2031" t="s">
        <v>26</v>
      </c>
      <c r="H2031">
        <v>3500</v>
      </c>
      <c r="I2031" t="s">
        <v>11</v>
      </c>
      <c r="J2031" t="s">
        <v>127</v>
      </c>
      <c r="K2031" t="s">
        <v>152</v>
      </c>
      <c r="L2031" t="s">
        <v>142</v>
      </c>
      <c r="M2031" s="5">
        <v>315</v>
      </c>
    </row>
    <row r="2032" spans="1:13" x14ac:dyDescent="0.15">
      <c r="A2032" s="2">
        <v>45354</v>
      </c>
      <c r="B2032" s="3">
        <f t="shared" si="95"/>
        <v>2024</v>
      </c>
      <c r="C2032" t="str">
        <f t="shared" si="93"/>
        <v>2023-2024</v>
      </c>
      <c r="D2032" t="s">
        <v>160</v>
      </c>
      <c r="E2032" t="s">
        <v>37</v>
      </c>
      <c r="F2032" t="str">
        <f t="shared" si="94"/>
        <v>Victoria</v>
      </c>
      <c r="G2032" t="s">
        <v>26</v>
      </c>
      <c r="H2032">
        <v>3134</v>
      </c>
      <c r="I2032" t="s">
        <v>11</v>
      </c>
      <c r="J2032" t="s">
        <v>125</v>
      </c>
      <c r="K2032" t="s">
        <v>159</v>
      </c>
      <c r="L2032" t="s">
        <v>149</v>
      </c>
      <c r="M2032" s="5">
        <v>147</v>
      </c>
    </row>
    <row r="2033" spans="1:13" x14ac:dyDescent="0.15">
      <c r="A2033" s="2">
        <v>45666</v>
      </c>
      <c r="B2033" s="3">
        <f t="shared" si="95"/>
        <v>2025</v>
      </c>
      <c r="C2033" t="str">
        <f t="shared" si="93"/>
        <v>2024-2025</v>
      </c>
      <c r="D2033" t="s">
        <v>161</v>
      </c>
      <c r="E2033" t="s">
        <v>72</v>
      </c>
      <c r="F2033" t="str">
        <f t="shared" si="94"/>
        <v>Queensland</v>
      </c>
      <c r="G2033" t="s">
        <v>19</v>
      </c>
      <c r="H2033">
        <v>4870</v>
      </c>
      <c r="I2033" t="s">
        <v>11</v>
      </c>
      <c r="J2033" t="s">
        <v>131</v>
      </c>
      <c r="K2033" t="s">
        <v>159</v>
      </c>
      <c r="L2033" t="s">
        <v>149</v>
      </c>
      <c r="M2033" s="5">
        <v>390</v>
      </c>
    </row>
    <row r="2034" spans="1:13" x14ac:dyDescent="0.15">
      <c r="A2034" s="2">
        <v>45546</v>
      </c>
      <c r="B2034" s="3">
        <f t="shared" si="95"/>
        <v>2025</v>
      </c>
      <c r="C2034" t="str">
        <f t="shared" si="93"/>
        <v>2024-2025</v>
      </c>
      <c r="D2034" t="s">
        <v>160</v>
      </c>
      <c r="E2034" t="s">
        <v>103</v>
      </c>
      <c r="F2034" t="str">
        <f t="shared" si="94"/>
        <v>Victoria</v>
      </c>
      <c r="G2034" t="s">
        <v>26</v>
      </c>
      <c r="H2034">
        <v>3550</v>
      </c>
      <c r="I2034" t="s">
        <v>11</v>
      </c>
      <c r="J2034" t="s">
        <v>127</v>
      </c>
      <c r="K2034" t="s">
        <v>158</v>
      </c>
      <c r="L2034" t="s">
        <v>148</v>
      </c>
      <c r="M2034" s="5">
        <v>374</v>
      </c>
    </row>
    <row r="2035" spans="1:13" x14ac:dyDescent="0.15">
      <c r="A2035" s="2">
        <v>45333</v>
      </c>
      <c r="B2035" s="3">
        <f t="shared" si="95"/>
        <v>2024</v>
      </c>
      <c r="C2035" t="str">
        <f t="shared" si="93"/>
        <v>2023-2024</v>
      </c>
      <c r="D2035" t="s">
        <v>160</v>
      </c>
      <c r="E2035" t="s">
        <v>66</v>
      </c>
      <c r="F2035" t="str">
        <f t="shared" si="94"/>
        <v>Western Australia</v>
      </c>
      <c r="G2035" t="s">
        <v>28</v>
      </c>
      <c r="H2035">
        <v>6330</v>
      </c>
      <c r="I2035" t="s">
        <v>11</v>
      </c>
      <c r="J2035" t="s">
        <v>133</v>
      </c>
      <c r="K2035" t="s">
        <v>151</v>
      </c>
      <c r="L2035" t="s">
        <v>141</v>
      </c>
      <c r="M2035" s="5">
        <v>84</v>
      </c>
    </row>
    <row r="2036" spans="1:13" x14ac:dyDescent="0.15">
      <c r="A2036" s="2">
        <v>45370</v>
      </c>
      <c r="B2036" s="3">
        <f t="shared" si="95"/>
        <v>2024</v>
      </c>
      <c r="C2036" t="str">
        <f t="shared" si="93"/>
        <v>2023-2024</v>
      </c>
      <c r="D2036" t="s">
        <v>161</v>
      </c>
      <c r="E2036" t="s">
        <v>91</v>
      </c>
      <c r="F2036" t="str">
        <f t="shared" si="94"/>
        <v>Western Australia</v>
      </c>
      <c r="G2036" t="s">
        <v>28</v>
      </c>
      <c r="H2036">
        <v>6109</v>
      </c>
      <c r="I2036" t="s">
        <v>11</v>
      </c>
      <c r="J2036" t="s">
        <v>133</v>
      </c>
      <c r="K2036" t="s">
        <v>153</v>
      </c>
      <c r="L2036" t="s">
        <v>143</v>
      </c>
      <c r="M2036" s="5">
        <v>274</v>
      </c>
    </row>
    <row r="2037" spans="1:13" x14ac:dyDescent="0.15">
      <c r="A2037" s="2">
        <v>45625</v>
      </c>
      <c r="B2037" s="3">
        <f t="shared" si="95"/>
        <v>2025</v>
      </c>
      <c r="C2037" t="str">
        <f t="shared" si="93"/>
        <v>2024-2025</v>
      </c>
      <c r="D2037" t="s">
        <v>161</v>
      </c>
      <c r="E2037" t="s">
        <v>46</v>
      </c>
      <c r="F2037" t="str">
        <f t="shared" si="94"/>
        <v>South Australia</v>
      </c>
      <c r="G2037" t="s">
        <v>17</v>
      </c>
      <c r="H2037">
        <v>5043</v>
      </c>
      <c r="I2037" t="s">
        <v>11</v>
      </c>
      <c r="J2037" t="s">
        <v>132</v>
      </c>
      <c r="K2037" t="s">
        <v>152</v>
      </c>
      <c r="L2037" t="s">
        <v>142</v>
      </c>
      <c r="M2037" s="5">
        <v>49</v>
      </c>
    </row>
    <row r="2038" spans="1:13" x14ac:dyDescent="0.15">
      <c r="A2038" s="2">
        <v>45585</v>
      </c>
      <c r="B2038" s="3">
        <f t="shared" si="95"/>
        <v>2025</v>
      </c>
      <c r="C2038" t="str">
        <f t="shared" si="93"/>
        <v>2024-2025</v>
      </c>
      <c r="D2038" t="s">
        <v>161</v>
      </c>
      <c r="E2038" t="s">
        <v>69</v>
      </c>
      <c r="F2038" t="str">
        <f t="shared" si="94"/>
        <v>Victoria</v>
      </c>
      <c r="G2038" t="s">
        <v>26</v>
      </c>
      <c r="H2038">
        <v>3148</v>
      </c>
      <c r="I2038" t="s">
        <v>11</v>
      </c>
      <c r="J2038" t="s">
        <v>125</v>
      </c>
      <c r="K2038" t="s">
        <v>154</v>
      </c>
      <c r="L2038" t="s">
        <v>144</v>
      </c>
      <c r="M2038" s="5">
        <v>139</v>
      </c>
    </row>
    <row r="2039" spans="1:13" x14ac:dyDescent="0.15">
      <c r="A2039" s="2">
        <v>45673</v>
      </c>
      <c r="B2039" s="3">
        <f t="shared" si="95"/>
        <v>2025</v>
      </c>
      <c r="C2039" t="str">
        <f t="shared" si="93"/>
        <v>2024-2025</v>
      </c>
      <c r="D2039" t="s">
        <v>161</v>
      </c>
      <c r="E2039" t="s">
        <v>72</v>
      </c>
      <c r="F2039" t="str">
        <f t="shared" si="94"/>
        <v>Queensland</v>
      </c>
      <c r="G2039" t="s">
        <v>19</v>
      </c>
      <c r="H2039">
        <v>4870</v>
      </c>
      <c r="I2039" t="s">
        <v>11</v>
      </c>
      <c r="J2039" t="s">
        <v>131</v>
      </c>
      <c r="K2039" t="s">
        <v>154</v>
      </c>
      <c r="L2039" t="s">
        <v>144</v>
      </c>
      <c r="M2039" s="5">
        <v>441</v>
      </c>
    </row>
    <row r="2040" spans="1:13" x14ac:dyDescent="0.15">
      <c r="A2040" s="2">
        <v>45662</v>
      </c>
      <c r="B2040" s="3">
        <f t="shared" si="95"/>
        <v>2025</v>
      </c>
      <c r="C2040" t="str">
        <f t="shared" si="93"/>
        <v>2024-2025</v>
      </c>
      <c r="D2040" t="s">
        <v>161</v>
      </c>
      <c r="E2040" t="s">
        <v>31</v>
      </c>
      <c r="F2040" t="str">
        <f t="shared" si="94"/>
        <v>South Australia</v>
      </c>
      <c r="G2040" t="s">
        <v>17</v>
      </c>
      <c r="H2040">
        <v>5082</v>
      </c>
      <c r="I2040" t="s">
        <v>11</v>
      </c>
      <c r="J2040" t="s">
        <v>132</v>
      </c>
      <c r="K2040" t="s">
        <v>152</v>
      </c>
      <c r="L2040" t="s">
        <v>142</v>
      </c>
      <c r="M2040" s="5">
        <v>723</v>
      </c>
    </row>
    <row r="2041" spans="1:13" x14ac:dyDescent="0.15">
      <c r="A2041" s="2">
        <v>45496</v>
      </c>
      <c r="B2041" s="3">
        <f t="shared" si="95"/>
        <v>2025</v>
      </c>
      <c r="C2041" t="str">
        <f t="shared" si="93"/>
        <v>2024-2025</v>
      </c>
      <c r="D2041" t="s">
        <v>160</v>
      </c>
      <c r="E2041" t="s">
        <v>38</v>
      </c>
      <c r="F2041" t="str">
        <f t="shared" si="94"/>
        <v>Victoria</v>
      </c>
      <c r="G2041" t="s">
        <v>26</v>
      </c>
      <c r="H2041">
        <v>3199</v>
      </c>
      <c r="I2041" t="s">
        <v>11</v>
      </c>
      <c r="J2041" t="s">
        <v>125</v>
      </c>
      <c r="K2041" t="s">
        <v>158</v>
      </c>
      <c r="L2041" t="s">
        <v>148</v>
      </c>
      <c r="M2041" s="5">
        <v>567</v>
      </c>
    </row>
    <row r="2042" spans="1:13" x14ac:dyDescent="0.15">
      <c r="A2042" s="2">
        <v>45332</v>
      </c>
      <c r="B2042" s="3">
        <f t="shared" si="95"/>
        <v>2024</v>
      </c>
      <c r="C2042" t="str">
        <f t="shared" si="93"/>
        <v>2023-2024</v>
      </c>
      <c r="D2042" t="s">
        <v>161</v>
      </c>
      <c r="E2042" t="s">
        <v>98</v>
      </c>
      <c r="F2042" t="str">
        <f t="shared" si="94"/>
        <v>South Australia</v>
      </c>
      <c r="G2042" t="s">
        <v>17</v>
      </c>
      <c r="H2042">
        <v>5290</v>
      </c>
      <c r="I2042" t="s">
        <v>11</v>
      </c>
      <c r="J2042" t="s">
        <v>137</v>
      </c>
      <c r="K2042" t="s">
        <v>151</v>
      </c>
      <c r="L2042" t="s">
        <v>141</v>
      </c>
      <c r="M2042" s="5">
        <v>405</v>
      </c>
    </row>
    <row r="2043" spans="1:13" x14ac:dyDescent="0.15">
      <c r="A2043" s="2">
        <v>45623</v>
      </c>
      <c r="B2043" s="3">
        <f t="shared" si="95"/>
        <v>2025</v>
      </c>
      <c r="C2043" t="str">
        <f t="shared" si="93"/>
        <v>2024-2025</v>
      </c>
      <c r="D2043" t="s">
        <v>160</v>
      </c>
      <c r="E2043" t="s">
        <v>69</v>
      </c>
      <c r="F2043" t="str">
        <f t="shared" si="94"/>
        <v>Victoria</v>
      </c>
      <c r="G2043" t="s">
        <v>26</v>
      </c>
      <c r="H2043">
        <v>3148</v>
      </c>
      <c r="I2043" t="s">
        <v>11</v>
      </c>
      <c r="J2043" t="s">
        <v>125</v>
      </c>
      <c r="K2043" t="s">
        <v>150</v>
      </c>
      <c r="L2043" t="s">
        <v>140</v>
      </c>
      <c r="M2043" s="5">
        <v>55</v>
      </c>
    </row>
    <row r="2044" spans="1:13" x14ac:dyDescent="0.15">
      <c r="A2044" s="2">
        <v>45880</v>
      </c>
      <c r="B2044" s="3">
        <f t="shared" si="95"/>
        <v>2026</v>
      </c>
      <c r="C2044" t="str">
        <f t="shared" si="93"/>
        <v>2025-2026</v>
      </c>
      <c r="D2044" t="s">
        <v>161</v>
      </c>
      <c r="E2044" t="s">
        <v>62</v>
      </c>
      <c r="F2044" t="str">
        <f t="shared" si="94"/>
        <v>Victoria</v>
      </c>
      <c r="G2044" t="s">
        <v>26</v>
      </c>
      <c r="H2044">
        <v>3690</v>
      </c>
      <c r="I2044" t="s">
        <v>11</v>
      </c>
      <c r="J2044" t="s">
        <v>135</v>
      </c>
      <c r="K2044" t="s">
        <v>151</v>
      </c>
      <c r="L2044" t="s">
        <v>141</v>
      </c>
      <c r="M2044" s="5">
        <v>56</v>
      </c>
    </row>
    <row r="2045" spans="1:13" x14ac:dyDescent="0.15">
      <c r="A2045" s="2">
        <v>45935</v>
      </c>
      <c r="B2045" s="3">
        <f t="shared" si="95"/>
        <v>2026</v>
      </c>
      <c r="C2045" t="str">
        <f t="shared" si="93"/>
        <v>2025-2026</v>
      </c>
      <c r="D2045" t="s">
        <v>161</v>
      </c>
      <c r="E2045" t="s">
        <v>96</v>
      </c>
      <c r="F2045" t="str">
        <f t="shared" si="94"/>
        <v>Western Australia</v>
      </c>
      <c r="G2045" t="s">
        <v>28</v>
      </c>
      <c r="H2045">
        <v>6027</v>
      </c>
      <c r="I2045" t="s">
        <v>11</v>
      </c>
      <c r="J2045" t="s">
        <v>119</v>
      </c>
      <c r="K2045" t="s">
        <v>153</v>
      </c>
      <c r="L2045" t="s">
        <v>143</v>
      </c>
      <c r="M2045" s="5">
        <v>625</v>
      </c>
    </row>
    <row r="2046" spans="1:13" x14ac:dyDescent="0.15">
      <c r="A2046" s="2">
        <v>46011</v>
      </c>
      <c r="B2046" s="3">
        <f t="shared" si="95"/>
        <v>2026</v>
      </c>
      <c r="C2046" t="str">
        <f t="shared" si="93"/>
        <v>2025-2026</v>
      </c>
      <c r="D2046" t="s">
        <v>160</v>
      </c>
      <c r="E2046" t="s">
        <v>88</v>
      </c>
      <c r="F2046" t="str">
        <f t="shared" si="94"/>
        <v>Queensland</v>
      </c>
      <c r="G2046" t="s">
        <v>19</v>
      </c>
      <c r="H2046">
        <v>4570</v>
      </c>
      <c r="I2046" t="s">
        <v>11</v>
      </c>
      <c r="J2046" t="s">
        <v>134</v>
      </c>
      <c r="K2046" t="s">
        <v>152</v>
      </c>
      <c r="L2046" t="s">
        <v>142</v>
      </c>
      <c r="M2046" s="5">
        <v>741</v>
      </c>
    </row>
    <row r="2047" spans="1:13" x14ac:dyDescent="0.15">
      <c r="A2047" s="2">
        <v>45810</v>
      </c>
      <c r="B2047" s="3">
        <f t="shared" si="95"/>
        <v>2025</v>
      </c>
      <c r="C2047" t="str">
        <f t="shared" si="93"/>
        <v>2024-2025</v>
      </c>
      <c r="D2047" t="s">
        <v>161</v>
      </c>
      <c r="E2047" t="s">
        <v>12</v>
      </c>
      <c r="F2047" t="str">
        <f t="shared" si="94"/>
        <v>New South Wales</v>
      </c>
      <c r="G2047" t="s">
        <v>10</v>
      </c>
      <c r="H2047">
        <v>2795</v>
      </c>
      <c r="I2047" t="s">
        <v>11</v>
      </c>
      <c r="J2047" t="s">
        <v>130</v>
      </c>
      <c r="K2047" t="s">
        <v>157</v>
      </c>
      <c r="L2047" t="s">
        <v>147</v>
      </c>
      <c r="M2047" s="5">
        <v>670</v>
      </c>
    </row>
    <row r="2048" spans="1:13" x14ac:dyDescent="0.15">
      <c r="A2048" s="2">
        <v>45698</v>
      </c>
      <c r="B2048" s="3">
        <f t="shared" si="95"/>
        <v>2025</v>
      </c>
      <c r="C2048" t="str">
        <f t="shared" si="93"/>
        <v>2024-2025</v>
      </c>
      <c r="D2048" t="s">
        <v>160</v>
      </c>
      <c r="E2048" t="s">
        <v>38</v>
      </c>
      <c r="F2048" t="str">
        <f t="shared" si="94"/>
        <v>Victoria</v>
      </c>
      <c r="G2048" t="s">
        <v>26</v>
      </c>
      <c r="H2048">
        <v>3199</v>
      </c>
      <c r="I2048" t="s">
        <v>11</v>
      </c>
      <c r="J2048" t="s">
        <v>125</v>
      </c>
      <c r="K2048" t="s">
        <v>154</v>
      </c>
      <c r="L2048" t="s">
        <v>144</v>
      </c>
      <c r="M2048" s="5">
        <v>703</v>
      </c>
    </row>
    <row r="2049" spans="1:13" x14ac:dyDescent="0.15">
      <c r="A2049" s="2">
        <v>45750</v>
      </c>
      <c r="B2049" s="3">
        <f t="shared" si="95"/>
        <v>2025</v>
      </c>
      <c r="C2049" t="str">
        <f t="shared" si="93"/>
        <v>2024-2025</v>
      </c>
      <c r="D2049" t="s">
        <v>161</v>
      </c>
      <c r="E2049" t="s">
        <v>91</v>
      </c>
      <c r="F2049" t="str">
        <f t="shared" si="94"/>
        <v>Western Australia</v>
      </c>
      <c r="G2049" t="s">
        <v>28</v>
      </c>
      <c r="H2049">
        <v>6109</v>
      </c>
      <c r="I2049" t="s">
        <v>11</v>
      </c>
      <c r="J2049" t="s">
        <v>133</v>
      </c>
      <c r="K2049" t="s">
        <v>157</v>
      </c>
      <c r="L2049" t="s">
        <v>147</v>
      </c>
      <c r="M2049" s="5">
        <v>526</v>
      </c>
    </row>
    <row r="2050" spans="1:13" x14ac:dyDescent="0.15">
      <c r="A2050" s="2">
        <v>45993</v>
      </c>
      <c r="B2050" s="3">
        <f t="shared" si="95"/>
        <v>2026</v>
      </c>
      <c r="C2050" t="str">
        <f t="shared" ref="C2050:C2113" si="96">IF(MONTH(A2050) &gt;= 7, YEAR(A2050) &amp; "-" &amp; YEAR(A2050) + 1, YEAR(A2050) - 1 &amp; "-" &amp; YEAR(A2050))</f>
        <v>2025-2026</v>
      </c>
      <c r="D2050" t="s">
        <v>161</v>
      </c>
      <c r="E2050" t="s">
        <v>112</v>
      </c>
      <c r="F2050" t="str">
        <f t="shared" ref="F2050:F2113" si="97">IF(G2050="WA","Western Australia",
IF(G2050="NSW","New South Wales",
IF(G2050="QLD","Queensland",
IF(G2050="VIC","Victoria",
IF(G2050="TAS","Tasmania",
IF(G2050="SA","South Australia",
IF(G2050="NT","Northern Territory",
IF(G2050="ACT","Australian Capital Territory",G2050))))))))</f>
        <v>Queensland</v>
      </c>
      <c r="G2050" t="s">
        <v>19</v>
      </c>
      <c r="H2050">
        <v>4566</v>
      </c>
      <c r="I2050" t="s">
        <v>11</v>
      </c>
      <c r="J2050" t="s">
        <v>134</v>
      </c>
      <c r="K2050" t="s">
        <v>154</v>
      </c>
      <c r="L2050" t="s">
        <v>144</v>
      </c>
      <c r="M2050" s="5">
        <v>710</v>
      </c>
    </row>
    <row r="2051" spans="1:13" x14ac:dyDescent="0.15">
      <c r="A2051" s="2">
        <v>45662</v>
      </c>
      <c r="B2051" s="3">
        <f t="shared" ref="B2051:B2114" si="98">IF(MONTH(A2051)&gt;=7,YEAR(A2051)+1,YEAR(A2051))</f>
        <v>2025</v>
      </c>
      <c r="C2051" t="str">
        <f t="shared" si="96"/>
        <v>2024-2025</v>
      </c>
      <c r="D2051" t="s">
        <v>161</v>
      </c>
      <c r="E2051" t="s">
        <v>71</v>
      </c>
      <c r="F2051" t="str">
        <f t="shared" si="97"/>
        <v>Victoria</v>
      </c>
      <c r="G2051" t="s">
        <v>26</v>
      </c>
      <c r="H2051">
        <v>3131</v>
      </c>
      <c r="I2051" t="s">
        <v>11</v>
      </c>
      <c r="J2051" t="s">
        <v>125</v>
      </c>
      <c r="K2051" t="s">
        <v>152</v>
      </c>
      <c r="L2051" t="s">
        <v>142</v>
      </c>
      <c r="M2051" s="5">
        <v>221</v>
      </c>
    </row>
    <row r="2052" spans="1:13" x14ac:dyDescent="0.15">
      <c r="A2052" s="2">
        <v>45314</v>
      </c>
      <c r="B2052" s="3">
        <f t="shared" si="98"/>
        <v>2024</v>
      </c>
      <c r="C2052" t="str">
        <f t="shared" si="96"/>
        <v>2023-2024</v>
      </c>
      <c r="D2052" t="s">
        <v>160</v>
      </c>
      <c r="E2052" t="s">
        <v>95</v>
      </c>
      <c r="F2052" t="str">
        <f t="shared" si="97"/>
        <v>New South Wales</v>
      </c>
      <c r="G2052" t="s">
        <v>10</v>
      </c>
      <c r="H2052">
        <v>2131</v>
      </c>
      <c r="I2052" t="s">
        <v>11</v>
      </c>
      <c r="J2052" t="s">
        <v>123</v>
      </c>
      <c r="K2052" t="s">
        <v>150</v>
      </c>
      <c r="L2052" t="s">
        <v>140</v>
      </c>
      <c r="M2052" s="5">
        <v>313</v>
      </c>
    </row>
    <row r="2053" spans="1:13" x14ac:dyDescent="0.15">
      <c r="A2053" s="2">
        <v>45969</v>
      </c>
      <c r="B2053" s="3">
        <f t="shared" si="98"/>
        <v>2026</v>
      </c>
      <c r="C2053" t="str">
        <f t="shared" si="96"/>
        <v>2025-2026</v>
      </c>
      <c r="D2053" t="s">
        <v>160</v>
      </c>
      <c r="E2053" t="s">
        <v>105</v>
      </c>
      <c r="F2053" t="str">
        <f t="shared" si="97"/>
        <v>New South Wales</v>
      </c>
      <c r="G2053" t="s">
        <v>10</v>
      </c>
      <c r="H2053">
        <v>2031</v>
      </c>
      <c r="I2053" t="s">
        <v>11</v>
      </c>
      <c r="J2053" t="s">
        <v>124</v>
      </c>
      <c r="K2053" t="s">
        <v>151</v>
      </c>
      <c r="L2053" t="s">
        <v>141</v>
      </c>
      <c r="M2053" s="5">
        <v>309</v>
      </c>
    </row>
    <row r="2054" spans="1:13" x14ac:dyDescent="0.15">
      <c r="A2054" s="2">
        <v>45565</v>
      </c>
      <c r="B2054" s="3">
        <f t="shared" si="98"/>
        <v>2025</v>
      </c>
      <c r="C2054" t="str">
        <f t="shared" si="96"/>
        <v>2024-2025</v>
      </c>
      <c r="D2054" t="s">
        <v>160</v>
      </c>
      <c r="E2054" t="s">
        <v>67</v>
      </c>
      <c r="F2054" t="str">
        <f t="shared" si="97"/>
        <v>Tasmania</v>
      </c>
      <c r="G2054" t="s">
        <v>43</v>
      </c>
      <c r="H2054">
        <v>7250</v>
      </c>
      <c r="I2054" t="s">
        <v>11</v>
      </c>
      <c r="J2054" t="s">
        <v>128</v>
      </c>
      <c r="K2054" t="s">
        <v>153</v>
      </c>
      <c r="L2054" t="s">
        <v>143</v>
      </c>
      <c r="M2054" s="5">
        <v>683</v>
      </c>
    </row>
    <row r="2055" spans="1:13" x14ac:dyDescent="0.15">
      <c r="A2055" s="2">
        <v>45816</v>
      </c>
      <c r="B2055" s="3">
        <f t="shared" si="98"/>
        <v>2025</v>
      </c>
      <c r="C2055" t="str">
        <f t="shared" si="96"/>
        <v>2024-2025</v>
      </c>
      <c r="D2055" t="s">
        <v>161</v>
      </c>
      <c r="E2055" t="s">
        <v>102</v>
      </c>
      <c r="F2055" t="str">
        <f t="shared" si="97"/>
        <v>Queensland</v>
      </c>
      <c r="G2055" t="s">
        <v>19</v>
      </c>
      <c r="H2055">
        <v>4825</v>
      </c>
      <c r="I2055" t="s">
        <v>11</v>
      </c>
      <c r="J2055" t="s">
        <v>131</v>
      </c>
      <c r="K2055" t="s">
        <v>152</v>
      </c>
      <c r="L2055" t="s">
        <v>142</v>
      </c>
      <c r="M2055" s="5">
        <v>629</v>
      </c>
    </row>
    <row r="2056" spans="1:13" x14ac:dyDescent="0.15">
      <c r="A2056" s="2">
        <v>45897</v>
      </c>
      <c r="B2056" s="3">
        <f t="shared" si="98"/>
        <v>2026</v>
      </c>
      <c r="C2056" t="str">
        <f t="shared" si="96"/>
        <v>2025-2026</v>
      </c>
      <c r="D2056" t="s">
        <v>160</v>
      </c>
      <c r="E2056" t="s">
        <v>27</v>
      </c>
      <c r="F2056" t="str">
        <f t="shared" si="97"/>
        <v>Western Australia</v>
      </c>
      <c r="G2056" t="s">
        <v>28</v>
      </c>
      <c r="H2056">
        <v>6030</v>
      </c>
      <c r="I2056" t="s">
        <v>11</v>
      </c>
      <c r="J2056" t="s">
        <v>119</v>
      </c>
      <c r="K2056" t="s">
        <v>152</v>
      </c>
      <c r="L2056" t="s">
        <v>142</v>
      </c>
      <c r="M2056" s="5">
        <v>207</v>
      </c>
    </row>
    <row r="2057" spans="1:13" x14ac:dyDescent="0.15">
      <c r="A2057" s="2">
        <v>45591</v>
      </c>
      <c r="B2057" s="3">
        <f t="shared" si="98"/>
        <v>2025</v>
      </c>
      <c r="C2057" t="str">
        <f t="shared" si="96"/>
        <v>2024-2025</v>
      </c>
      <c r="D2057" t="s">
        <v>161</v>
      </c>
      <c r="E2057" t="s">
        <v>97</v>
      </c>
      <c r="F2057" t="str">
        <f t="shared" si="97"/>
        <v>Tasmania</v>
      </c>
      <c r="G2057" t="s">
        <v>43</v>
      </c>
      <c r="H2057">
        <v>7010</v>
      </c>
      <c r="I2057" t="s">
        <v>11</v>
      </c>
      <c r="J2057" t="s">
        <v>128</v>
      </c>
      <c r="K2057" t="s">
        <v>154</v>
      </c>
      <c r="L2057" t="s">
        <v>144</v>
      </c>
      <c r="M2057" s="5">
        <v>587</v>
      </c>
    </row>
    <row r="2058" spans="1:13" x14ac:dyDescent="0.15">
      <c r="A2058" s="2">
        <v>46011</v>
      </c>
      <c r="B2058" s="3">
        <f t="shared" si="98"/>
        <v>2026</v>
      </c>
      <c r="C2058" t="str">
        <f t="shared" si="96"/>
        <v>2025-2026</v>
      </c>
      <c r="D2058" t="s">
        <v>161</v>
      </c>
      <c r="E2058" t="s">
        <v>98</v>
      </c>
      <c r="F2058" t="str">
        <f t="shared" si="97"/>
        <v>South Australia</v>
      </c>
      <c r="G2058" t="s">
        <v>17</v>
      </c>
      <c r="H2058">
        <v>5290</v>
      </c>
      <c r="I2058" t="s">
        <v>11</v>
      </c>
      <c r="J2058" t="s">
        <v>137</v>
      </c>
      <c r="K2058" t="s">
        <v>156</v>
      </c>
      <c r="L2058" t="s">
        <v>146</v>
      </c>
      <c r="M2058" s="5">
        <v>268</v>
      </c>
    </row>
    <row r="2059" spans="1:13" x14ac:dyDescent="0.15">
      <c r="A2059" s="2">
        <v>45747</v>
      </c>
      <c r="B2059" s="3">
        <f t="shared" si="98"/>
        <v>2025</v>
      </c>
      <c r="C2059" t="str">
        <f t="shared" si="96"/>
        <v>2024-2025</v>
      </c>
      <c r="D2059" t="s">
        <v>160</v>
      </c>
      <c r="E2059" t="s">
        <v>32</v>
      </c>
      <c r="F2059" t="str">
        <f t="shared" si="97"/>
        <v>Victoria</v>
      </c>
      <c r="G2059" t="s">
        <v>26</v>
      </c>
      <c r="H2059">
        <v>3977</v>
      </c>
      <c r="I2059" t="s">
        <v>11</v>
      </c>
      <c r="J2059" t="s">
        <v>135</v>
      </c>
      <c r="K2059" t="s">
        <v>159</v>
      </c>
      <c r="L2059" t="s">
        <v>149</v>
      </c>
      <c r="M2059" s="5">
        <v>265</v>
      </c>
    </row>
    <row r="2060" spans="1:13" x14ac:dyDescent="0.15">
      <c r="A2060" s="2">
        <v>45982</v>
      </c>
      <c r="B2060" s="3">
        <f t="shared" si="98"/>
        <v>2026</v>
      </c>
      <c r="C2060" t="str">
        <f t="shared" si="96"/>
        <v>2025-2026</v>
      </c>
      <c r="D2060" t="s">
        <v>161</v>
      </c>
      <c r="E2060" t="s">
        <v>88</v>
      </c>
      <c r="F2060" t="str">
        <f t="shared" si="97"/>
        <v>Queensland</v>
      </c>
      <c r="G2060" t="s">
        <v>19</v>
      </c>
      <c r="H2060">
        <v>4570</v>
      </c>
      <c r="I2060" t="s">
        <v>11</v>
      </c>
      <c r="J2060" t="s">
        <v>134</v>
      </c>
      <c r="K2060" t="s">
        <v>155</v>
      </c>
      <c r="L2060" t="s">
        <v>145</v>
      </c>
      <c r="M2060" s="5">
        <v>353</v>
      </c>
    </row>
    <row r="2061" spans="1:13" x14ac:dyDescent="0.15">
      <c r="A2061" s="2">
        <v>46000</v>
      </c>
      <c r="B2061" s="3">
        <f t="shared" si="98"/>
        <v>2026</v>
      </c>
      <c r="C2061" t="str">
        <f t="shared" si="96"/>
        <v>2025-2026</v>
      </c>
      <c r="D2061" t="s">
        <v>161</v>
      </c>
      <c r="E2061" t="s">
        <v>46</v>
      </c>
      <c r="F2061" t="str">
        <f t="shared" si="97"/>
        <v>South Australia</v>
      </c>
      <c r="G2061" t="s">
        <v>17</v>
      </c>
      <c r="H2061">
        <v>5043</v>
      </c>
      <c r="I2061" t="s">
        <v>11</v>
      </c>
      <c r="J2061" t="s">
        <v>132</v>
      </c>
      <c r="K2061" t="s">
        <v>154</v>
      </c>
      <c r="L2061" t="s">
        <v>144</v>
      </c>
      <c r="M2061" s="5">
        <v>669</v>
      </c>
    </row>
    <row r="2062" spans="1:13" x14ac:dyDescent="0.15">
      <c r="A2062" s="2">
        <v>45783</v>
      </c>
      <c r="B2062" s="3">
        <f t="shared" si="98"/>
        <v>2025</v>
      </c>
      <c r="C2062" t="str">
        <f t="shared" si="96"/>
        <v>2024-2025</v>
      </c>
      <c r="D2062" t="s">
        <v>161</v>
      </c>
      <c r="E2062" t="s">
        <v>34</v>
      </c>
      <c r="F2062" t="str">
        <f t="shared" si="97"/>
        <v>New South Wales</v>
      </c>
      <c r="G2062" t="s">
        <v>10</v>
      </c>
      <c r="H2062">
        <v>2560</v>
      </c>
      <c r="I2062" t="s">
        <v>11</v>
      </c>
      <c r="J2062" t="s">
        <v>121</v>
      </c>
      <c r="K2062" t="s">
        <v>159</v>
      </c>
      <c r="L2062" t="s">
        <v>149</v>
      </c>
      <c r="M2062" s="5">
        <v>58</v>
      </c>
    </row>
    <row r="2063" spans="1:13" x14ac:dyDescent="0.15">
      <c r="A2063" s="2">
        <v>45498</v>
      </c>
      <c r="B2063" s="3">
        <f t="shared" si="98"/>
        <v>2025</v>
      </c>
      <c r="C2063" t="str">
        <f t="shared" si="96"/>
        <v>2024-2025</v>
      </c>
      <c r="D2063" t="s">
        <v>160</v>
      </c>
      <c r="E2063" t="s">
        <v>53</v>
      </c>
      <c r="F2063" t="str">
        <f t="shared" si="97"/>
        <v>Queensland</v>
      </c>
      <c r="G2063" t="s">
        <v>19</v>
      </c>
      <c r="H2063">
        <v>4012</v>
      </c>
      <c r="I2063" t="s">
        <v>11</v>
      </c>
      <c r="J2063" t="s">
        <v>129</v>
      </c>
      <c r="K2063" t="s">
        <v>152</v>
      </c>
      <c r="L2063" t="s">
        <v>142</v>
      </c>
      <c r="M2063" s="5">
        <v>286</v>
      </c>
    </row>
    <row r="2064" spans="1:13" x14ac:dyDescent="0.15">
      <c r="A2064" s="2">
        <v>45592</v>
      </c>
      <c r="B2064" s="3">
        <f t="shared" si="98"/>
        <v>2025</v>
      </c>
      <c r="C2064" t="str">
        <f t="shared" si="96"/>
        <v>2024-2025</v>
      </c>
      <c r="D2064" t="s">
        <v>160</v>
      </c>
      <c r="E2064" t="s">
        <v>67</v>
      </c>
      <c r="F2064" t="str">
        <f t="shared" si="97"/>
        <v>Tasmania</v>
      </c>
      <c r="G2064" t="s">
        <v>43</v>
      </c>
      <c r="H2064">
        <v>7250</v>
      </c>
      <c r="I2064" t="s">
        <v>11</v>
      </c>
      <c r="J2064" t="s">
        <v>128</v>
      </c>
      <c r="K2064" t="s">
        <v>154</v>
      </c>
      <c r="L2064" t="s">
        <v>144</v>
      </c>
      <c r="M2064" s="5">
        <v>139</v>
      </c>
    </row>
    <row r="2065" spans="1:13" x14ac:dyDescent="0.15">
      <c r="A2065" s="2">
        <v>45650</v>
      </c>
      <c r="B2065" s="3">
        <f t="shared" si="98"/>
        <v>2025</v>
      </c>
      <c r="C2065" t="str">
        <f t="shared" si="96"/>
        <v>2024-2025</v>
      </c>
      <c r="D2065" t="s">
        <v>160</v>
      </c>
      <c r="E2065" t="s">
        <v>44</v>
      </c>
      <c r="F2065" t="str">
        <f t="shared" si="97"/>
        <v>Western Australia</v>
      </c>
      <c r="G2065" t="s">
        <v>28</v>
      </c>
      <c r="H2065">
        <v>6010</v>
      </c>
      <c r="I2065" t="s">
        <v>11</v>
      </c>
      <c r="J2065" t="s">
        <v>119</v>
      </c>
      <c r="K2065" t="s">
        <v>157</v>
      </c>
      <c r="L2065" t="s">
        <v>147</v>
      </c>
      <c r="M2065" s="5">
        <v>272</v>
      </c>
    </row>
    <row r="2066" spans="1:13" x14ac:dyDescent="0.15">
      <c r="A2066" s="2">
        <v>45569</v>
      </c>
      <c r="B2066" s="3">
        <f t="shared" si="98"/>
        <v>2025</v>
      </c>
      <c r="C2066" t="str">
        <f t="shared" si="96"/>
        <v>2024-2025</v>
      </c>
      <c r="D2066" t="s">
        <v>160</v>
      </c>
      <c r="E2066" t="s">
        <v>114</v>
      </c>
      <c r="F2066" t="str">
        <f t="shared" si="97"/>
        <v>Victoria</v>
      </c>
      <c r="G2066" t="s">
        <v>26</v>
      </c>
      <c r="H2066">
        <v>3353</v>
      </c>
      <c r="I2066" t="s">
        <v>11</v>
      </c>
      <c r="J2066" t="s">
        <v>127</v>
      </c>
      <c r="K2066" t="s">
        <v>158</v>
      </c>
      <c r="L2066" t="s">
        <v>148</v>
      </c>
      <c r="M2066" s="5">
        <v>285</v>
      </c>
    </row>
    <row r="2067" spans="1:13" x14ac:dyDescent="0.15">
      <c r="A2067" s="2">
        <v>45364</v>
      </c>
      <c r="B2067" s="3">
        <f t="shared" si="98"/>
        <v>2024</v>
      </c>
      <c r="C2067" t="str">
        <f t="shared" si="96"/>
        <v>2023-2024</v>
      </c>
      <c r="D2067" t="s">
        <v>160</v>
      </c>
      <c r="E2067" t="s">
        <v>32</v>
      </c>
      <c r="F2067" t="str">
        <f t="shared" si="97"/>
        <v>Victoria</v>
      </c>
      <c r="G2067" t="s">
        <v>26</v>
      </c>
      <c r="H2067">
        <v>3977</v>
      </c>
      <c r="I2067" t="s">
        <v>11</v>
      </c>
      <c r="J2067" t="s">
        <v>135</v>
      </c>
      <c r="K2067" t="s">
        <v>157</v>
      </c>
      <c r="L2067" t="s">
        <v>147</v>
      </c>
      <c r="M2067" s="5">
        <v>163</v>
      </c>
    </row>
    <row r="2068" spans="1:13" x14ac:dyDescent="0.15">
      <c r="A2068" s="2">
        <v>45430</v>
      </c>
      <c r="B2068" s="3">
        <f t="shared" si="98"/>
        <v>2024</v>
      </c>
      <c r="C2068" t="str">
        <f t="shared" si="96"/>
        <v>2023-2024</v>
      </c>
      <c r="D2068" t="s">
        <v>161</v>
      </c>
      <c r="E2068" t="s">
        <v>64</v>
      </c>
      <c r="F2068" t="str">
        <f t="shared" si="97"/>
        <v>Western Australia</v>
      </c>
      <c r="G2068" t="s">
        <v>28</v>
      </c>
      <c r="H2068">
        <v>6112</v>
      </c>
      <c r="I2068" t="s">
        <v>11</v>
      </c>
      <c r="J2068" t="s">
        <v>133</v>
      </c>
      <c r="K2068" t="s">
        <v>157</v>
      </c>
      <c r="L2068" t="s">
        <v>147</v>
      </c>
      <c r="M2068" s="5">
        <v>140</v>
      </c>
    </row>
    <row r="2069" spans="1:13" x14ac:dyDescent="0.15">
      <c r="A2069" s="2">
        <v>45873</v>
      </c>
      <c r="B2069" s="3">
        <f t="shared" si="98"/>
        <v>2026</v>
      </c>
      <c r="C2069" t="str">
        <f t="shared" si="96"/>
        <v>2025-2026</v>
      </c>
      <c r="D2069" t="s">
        <v>161</v>
      </c>
      <c r="E2069" t="s">
        <v>76</v>
      </c>
      <c r="F2069" t="str">
        <f t="shared" si="97"/>
        <v>Queensland</v>
      </c>
      <c r="G2069" t="s">
        <v>19</v>
      </c>
      <c r="H2069">
        <v>4220</v>
      </c>
      <c r="I2069" t="s">
        <v>11</v>
      </c>
      <c r="J2069" t="s">
        <v>122</v>
      </c>
      <c r="K2069" t="s">
        <v>153</v>
      </c>
      <c r="L2069" t="s">
        <v>143</v>
      </c>
      <c r="M2069" s="5">
        <v>269</v>
      </c>
    </row>
    <row r="2070" spans="1:13" x14ac:dyDescent="0.15">
      <c r="A2070" s="2">
        <v>45479</v>
      </c>
      <c r="B2070" s="3">
        <f t="shared" si="98"/>
        <v>2025</v>
      </c>
      <c r="C2070" t="str">
        <f t="shared" si="96"/>
        <v>2024-2025</v>
      </c>
      <c r="D2070" t="s">
        <v>161</v>
      </c>
      <c r="E2070" t="s">
        <v>58</v>
      </c>
      <c r="F2070" t="str">
        <f t="shared" si="97"/>
        <v>New South Wales</v>
      </c>
      <c r="G2070" t="s">
        <v>10</v>
      </c>
      <c r="H2070">
        <v>2790</v>
      </c>
      <c r="I2070" t="s">
        <v>11</v>
      </c>
      <c r="J2070" t="s">
        <v>130</v>
      </c>
      <c r="K2070" t="s">
        <v>153</v>
      </c>
      <c r="L2070" t="s">
        <v>143</v>
      </c>
      <c r="M2070" s="5">
        <v>30</v>
      </c>
    </row>
    <row r="2071" spans="1:13" x14ac:dyDescent="0.15">
      <c r="A2071" s="2">
        <v>45618</v>
      </c>
      <c r="B2071" s="3">
        <f t="shared" si="98"/>
        <v>2025</v>
      </c>
      <c r="C2071" t="str">
        <f t="shared" si="96"/>
        <v>2024-2025</v>
      </c>
      <c r="D2071" t="s">
        <v>160</v>
      </c>
      <c r="E2071" t="s">
        <v>106</v>
      </c>
      <c r="F2071" t="str">
        <f t="shared" si="97"/>
        <v>Queensland</v>
      </c>
      <c r="G2071" t="s">
        <v>19</v>
      </c>
      <c r="H2071">
        <v>4558</v>
      </c>
      <c r="I2071" t="s">
        <v>11</v>
      </c>
      <c r="J2071" t="s">
        <v>134</v>
      </c>
      <c r="K2071" t="s">
        <v>153</v>
      </c>
      <c r="L2071" t="s">
        <v>143</v>
      </c>
      <c r="M2071" s="5">
        <v>678</v>
      </c>
    </row>
    <row r="2072" spans="1:13" x14ac:dyDescent="0.15">
      <c r="A2072" s="2">
        <v>45856</v>
      </c>
      <c r="B2072" s="3">
        <f t="shared" si="98"/>
        <v>2026</v>
      </c>
      <c r="C2072" t="str">
        <f t="shared" si="96"/>
        <v>2025-2026</v>
      </c>
      <c r="D2072" t="s">
        <v>161</v>
      </c>
      <c r="E2072" t="s">
        <v>105</v>
      </c>
      <c r="F2072" t="str">
        <f t="shared" si="97"/>
        <v>New South Wales</v>
      </c>
      <c r="G2072" t="s">
        <v>10</v>
      </c>
      <c r="H2072">
        <v>2031</v>
      </c>
      <c r="I2072" t="s">
        <v>11</v>
      </c>
      <c r="J2072" t="s">
        <v>124</v>
      </c>
      <c r="K2072" t="s">
        <v>151</v>
      </c>
      <c r="L2072" t="s">
        <v>141</v>
      </c>
      <c r="M2072" s="5">
        <v>750</v>
      </c>
    </row>
    <row r="2073" spans="1:13" x14ac:dyDescent="0.15">
      <c r="A2073" s="2">
        <v>45588</v>
      </c>
      <c r="B2073" s="3">
        <f t="shared" si="98"/>
        <v>2025</v>
      </c>
      <c r="C2073" t="str">
        <f t="shared" si="96"/>
        <v>2024-2025</v>
      </c>
      <c r="D2073" t="s">
        <v>161</v>
      </c>
      <c r="E2073" t="s">
        <v>109</v>
      </c>
      <c r="F2073" t="str">
        <f t="shared" si="97"/>
        <v>Western Australia</v>
      </c>
      <c r="G2073" t="s">
        <v>28</v>
      </c>
      <c r="H2073">
        <v>6052</v>
      </c>
      <c r="I2073" t="s">
        <v>11</v>
      </c>
      <c r="J2073" t="s">
        <v>119</v>
      </c>
      <c r="K2073" t="s">
        <v>150</v>
      </c>
      <c r="L2073" t="s">
        <v>140</v>
      </c>
      <c r="M2073" s="5">
        <v>313</v>
      </c>
    </row>
    <row r="2074" spans="1:13" x14ac:dyDescent="0.15">
      <c r="A2074" s="2">
        <v>45364</v>
      </c>
      <c r="B2074" s="3">
        <f t="shared" si="98"/>
        <v>2024</v>
      </c>
      <c r="C2074" t="str">
        <f t="shared" si="96"/>
        <v>2023-2024</v>
      </c>
      <c r="D2074" t="s">
        <v>160</v>
      </c>
      <c r="E2074" t="s">
        <v>66</v>
      </c>
      <c r="F2074" t="str">
        <f t="shared" si="97"/>
        <v>Western Australia</v>
      </c>
      <c r="G2074" t="s">
        <v>28</v>
      </c>
      <c r="H2074">
        <v>6330</v>
      </c>
      <c r="I2074" t="s">
        <v>11</v>
      </c>
      <c r="J2074" t="s">
        <v>133</v>
      </c>
      <c r="K2074" t="s">
        <v>153</v>
      </c>
      <c r="L2074" t="s">
        <v>143</v>
      </c>
      <c r="M2074" s="5">
        <v>732</v>
      </c>
    </row>
    <row r="2075" spans="1:13" x14ac:dyDescent="0.15">
      <c r="A2075" s="2">
        <v>45319</v>
      </c>
      <c r="B2075" s="3">
        <f t="shared" si="98"/>
        <v>2024</v>
      </c>
      <c r="C2075" t="str">
        <f t="shared" si="96"/>
        <v>2023-2024</v>
      </c>
      <c r="D2075" t="s">
        <v>161</v>
      </c>
      <c r="E2075" t="s">
        <v>93</v>
      </c>
      <c r="F2075" t="str">
        <f t="shared" si="97"/>
        <v>Victoria</v>
      </c>
      <c r="G2075" t="s">
        <v>26</v>
      </c>
      <c r="H2075">
        <v>3400</v>
      </c>
      <c r="I2075" t="s">
        <v>11</v>
      </c>
      <c r="J2075" t="s">
        <v>127</v>
      </c>
      <c r="K2075" t="s">
        <v>153</v>
      </c>
      <c r="L2075" t="s">
        <v>143</v>
      </c>
      <c r="M2075" s="5">
        <v>60</v>
      </c>
    </row>
    <row r="2076" spans="1:13" x14ac:dyDescent="0.15">
      <c r="A2076" s="2">
        <v>45711</v>
      </c>
      <c r="B2076" s="3">
        <f t="shared" si="98"/>
        <v>2025</v>
      </c>
      <c r="C2076" t="str">
        <f t="shared" si="96"/>
        <v>2024-2025</v>
      </c>
      <c r="D2076" t="s">
        <v>161</v>
      </c>
      <c r="E2076" t="s">
        <v>68</v>
      </c>
      <c r="F2076" t="str">
        <f t="shared" si="97"/>
        <v>Victoria</v>
      </c>
      <c r="G2076" t="s">
        <v>26</v>
      </c>
      <c r="H2076">
        <v>3429</v>
      </c>
      <c r="I2076" t="s">
        <v>11</v>
      </c>
      <c r="J2076" t="s">
        <v>127</v>
      </c>
      <c r="K2076" t="s">
        <v>155</v>
      </c>
      <c r="L2076" t="s">
        <v>145</v>
      </c>
      <c r="M2076" s="5">
        <v>786</v>
      </c>
    </row>
    <row r="2077" spans="1:13" x14ac:dyDescent="0.15">
      <c r="A2077" s="2">
        <v>45560</v>
      </c>
      <c r="B2077" s="3">
        <f t="shared" si="98"/>
        <v>2025</v>
      </c>
      <c r="C2077" t="str">
        <f t="shared" si="96"/>
        <v>2024-2025</v>
      </c>
      <c r="D2077" t="s">
        <v>160</v>
      </c>
      <c r="E2077" t="s">
        <v>108</v>
      </c>
      <c r="F2077" t="str">
        <f t="shared" si="97"/>
        <v>Tasmania</v>
      </c>
      <c r="G2077" t="s">
        <v>43</v>
      </c>
      <c r="H2077">
        <v>7320</v>
      </c>
      <c r="I2077" t="s">
        <v>11</v>
      </c>
      <c r="J2077" t="s">
        <v>128</v>
      </c>
      <c r="K2077" t="s">
        <v>152</v>
      </c>
      <c r="L2077" t="s">
        <v>142</v>
      </c>
      <c r="M2077" s="5">
        <v>73</v>
      </c>
    </row>
    <row r="2078" spans="1:13" x14ac:dyDescent="0.15">
      <c r="A2078" s="2">
        <v>45770</v>
      </c>
      <c r="B2078" s="3">
        <f t="shared" si="98"/>
        <v>2025</v>
      </c>
      <c r="C2078" t="str">
        <f t="shared" si="96"/>
        <v>2024-2025</v>
      </c>
      <c r="D2078" t="s">
        <v>161</v>
      </c>
      <c r="E2078" t="s">
        <v>30</v>
      </c>
      <c r="F2078" t="str">
        <f t="shared" si="97"/>
        <v>Victoria</v>
      </c>
      <c r="G2078" t="s">
        <v>26</v>
      </c>
      <c r="H2078">
        <v>3030</v>
      </c>
      <c r="I2078" t="s">
        <v>11</v>
      </c>
      <c r="J2078" t="s">
        <v>126</v>
      </c>
      <c r="K2078" t="s">
        <v>156</v>
      </c>
      <c r="L2078" t="s">
        <v>146</v>
      </c>
      <c r="M2078" s="5">
        <v>667</v>
      </c>
    </row>
    <row r="2079" spans="1:13" x14ac:dyDescent="0.15">
      <c r="A2079" s="2">
        <v>45570</v>
      </c>
      <c r="B2079" s="3">
        <f t="shared" si="98"/>
        <v>2025</v>
      </c>
      <c r="C2079" t="str">
        <f t="shared" si="96"/>
        <v>2024-2025</v>
      </c>
      <c r="D2079" t="s">
        <v>161</v>
      </c>
      <c r="E2079" t="s">
        <v>110</v>
      </c>
      <c r="F2079" t="str">
        <f t="shared" si="97"/>
        <v>Australian Capital Territory</v>
      </c>
      <c r="G2079" t="s">
        <v>51</v>
      </c>
      <c r="H2079">
        <v>2609</v>
      </c>
      <c r="I2079" t="s">
        <v>11</v>
      </c>
      <c r="J2079" t="s">
        <v>121</v>
      </c>
      <c r="K2079" t="s">
        <v>152</v>
      </c>
      <c r="L2079" t="s">
        <v>142</v>
      </c>
      <c r="M2079" s="5">
        <v>418</v>
      </c>
    </row>
    <row r="2080" spans="1:13" x14ac:dyDescent="0.15">
      <c r="A2080" s="2">
        <v>45399</v>
      </c>
      <c r="B2080" s="3">
        <f t="shared" si="98"/>
        <v>2024</v>
      </c>
      <c r="C2080" t="str">
        <f t="shared" si="96"/>
        <v>2023-2024</v>
      </c>
      <c r="D2080" t="s">
        <v>160</v>
      </c>
      <c r="E2080" t="s">
        <v>94</v>
      </c>
      <c r="F2080" t="str">
        <f t="shared" si="97"/>
        <v>Queensland</v>
      </c>
      <c r="G2080" t="s">
        <v>19</v>
      </c>
      <c r="H2080">
        <v>4551</v>
      </c>
      <c r="I2080" t="s">
        <v>11</v>
      </c>
      <c r="J2080" t="s">
        <v>134</v>
      </c>
      <c r="K2080" t="s">
        <v>151</v>
      </c>
      <c r="L2080" t="s">
        <v>141</v>
      </c>
      <c r="M2080" s="5">
        <v>353</v>
      </c>
    </row>
    <row r="2081" spans="1:13" x14ac:dyDescent="0.15">
      <c r="A2081" s="2">
        <v>45926</v>
      </c>
      <c r="B2081" s="3">
        <f t="shared" si="98"/>
        <v>2026</v>
      </c>
      <c r="C2081" t="str">
        <f t="shared" si="96"/>
        <v>2025-2026</v>
      </c>
      <c r="D2081" t="s">
        <v>160</v>
      </c>
      <c r="E2081" t="s">
        <v>31</v>
      </c>
      <c r="F2081" t="str">
        <f t="shared" si="97"/>
        <v>South Australia</v>
      </c>
      <c r="G2081" t="s">
        <v>17</v>
      </c>
      <c r="H2081">
        <v>5082</v>
      </c>
      <c r="I2081" t="s">
        <v>11</v>
      </c>
      <c r="J2081" t="s">
        <v>132</v>
      </c>
      <c r="K2081" t="s">
        <v>150</v>
      </c>
      <c r="L2081" t="s">
        <v>140</v>
      </c>
      <c r="M2081" s="5">
        <v>321</v>
      </c>
    </row>
    <row r="2082" spans="1:13" x14ac:dyDescent="0.15">
      <c r="A2082" s="2">
        <v>45732</v>
      </c>
      <c r="B2082" s="3">
        <f t="shared" si="98"/>
        <v>2025</v>
      </c>
      <c r="C2082" t="str">
        <f t="shared" si="96"/>
        <v>2024-2025</v>
      </c>
      <c r="D2082" t="s">
        <v>160</v>
      </c>
      <c r="E2082" t="s">
        <v>107</v>
      </c>
      <c r="F2082" t="str">
        <f t="shared" si="97"/>
        <v>New South Wales</v>
      </c>
      <c r="G2082" t="s">
        <v>10</v>
      </c>
      <c r="H2082">
        <v>2020</v>
      </c>
      <c r="I2082" t="s">
        <v>11</v>
      </c>
      <c r="J2082" t="s">
        <v>124</v>
      </c>
      <c r="K2082" t="s">
        <v>154</v>
      </c>
      <c r="L2082" t="s">
        <v>144</v>
      </c>
      <c r="M2082" s="5">
        <v>409</v>
      </c>
    </row>
    <row r="2083" spans="1:13" x14ac:dyDescent="0.15">
      <c r="A2083" s="2">
        <v>45477</v>
      </c>
      <c r="B2083" s="3">
        <f t="shared" si="98"/>
        <v>2025</v>
      </c>
      <c r="C2083" t="str">
        <f t="shared" si="96"/>
        <v>2024-2025</v>
      </c>
      <c r="D2083" t="s">
        <v>161</v>
      </c>
      <c r="E2083" t="s">
        <v>40</v>
      </c>
      <c r="F2083" t="str">
        <f t="shared" si="97"/>
        <v>South Australia</v>
      </c>
      <c r="G2083" t="s">
        <v>17</v>
      </c>
      <c r="H2083">
        <v>5169</v>
      </c>
      <c r="I2083" t="s">
        <v>11</v>
      </c>
      <c r="J2083" t="s">
        <v>132</v>
      </c>
      <c r="K2083" t="s">
        <v>159</v>
      </c>
      <c r="L2083" t="s">
        <v>149</v>
      </c>
      <c r="M2083" s="5">
        <v>91</v>
      </c>
    </row>
    <row r="2084" spans="1:13" x14ac:dyDescent="0.15">
      <c r="A2084" s="2">
        <v>45672</v>
      </c>
      <c r="B2084" s="3">
        <f t="shared" si="98"/>
        <v>2025</v>
      </c>
      <c r="C2084" t="str">
        <f t="shared" si="96"/>
        <v>2024-2025</v>
      </c>
      <c r="D2084" t="s">
        <v>160</v>
      </c>
      <c r="E2084" t="s">
        <v>38</v>
      </c>
      <c r="F2084" t="str">
        <f t="shared" si="97"/>
        <v>Victoria</v>
      </c>
      <c r="G2084" t="s">
        <v>26</v>
      </c>
      <c r="H2084">
        <v>3199</v>
      </c>
      <c r="I2084" t="s">
        <v>11</v>
      </c>
      <c r="J2084" t="s">
        <v>125</v>
      </c>
      <c r="K2084" t="s">
        <v>153</v>
      </c>
      <c r="L2084" t="s">
        <v>143</v>
      </c>
      <c r="M2084" s="5">
        <v>332</v>
      </c>
    </row>
    <row r="2085" spans="1:13" x14ac:dyDescent="0.15">
      <c r="A2085" s="2">
        <v>45433</v>
      </c>
      <c r="B2085" s="3">
        <f t="shared" si="98"/>
        <v>2024</v>
      </c>
      <c r="C2085" t="str">
        <f t="shared" si="96"/>
        <v>2023-2024</v>
      </c>
      <c r="D2085" t="s">
        <v>161</v>
      </c>
      <c r="E2085" t="s">
        <v>13</v>
      </c>
      <c r="F2085" t="str">
        <f t="shared" si="97"/>
        <v>New South Wales</v>
      </c>
      <c r="G2085" t="s">
        <v>10</v>
      </c>
      <c r="H2085">
        <v>2141</v>
      </c>
      <c r="I2085" t="s">
        <v>11</v>
      </c>
      <c r="J2085" t="s">
        <v>123</v>
      </c>
      <c r="K2085" t="s">
        <v>159</v>
      </c>
      <c r="L2085" t="s">
        <v>149</v>
      </c>
      <c r="M2085" s="5">
        <v>286</v>
      </c>
    </row>
    <row r="2086" spans="1:13" x14ac:dyDescent="0.15">
      <c r="A2086" s="2">
        <v>45750</v>
      </c>
      <c r="B2086" s="3">
        <f t="shared" si="98"/>
        <v>2025</v>
      </c>
      <c r="C2086" t="str">
        <f t="shared" si="96"/>
        <v>2024-2025</v>
      </c>
      <c r="D2086" t="s">
        <v>160</v>
      </c>
      <c r="E2086" t="s">
        <v>57</v>
      </c>
      <c r="F2086" t="str">
        <f t="shared" si="97"/>
        <v>New South Wales</v>
      </c>
      <c r="G2086" t="s">
        <v>10</v>
      </c>
      <c r="H2086">
        <v>2064</v>
      </c>
      <c r="I2086" t="s">
        <v>11</v>
      </c>
      <c r="J2086" t="s">
        <v>124</v>
      </c>
      <c r="K2086" t="s">
        <v>159</v>
      </c>
      <c r="L2086" t="s">
        <v>149</v>
      </c>
      <c r="M2086" s="5">
        <v>257</v>
      </c>
    </row>
    <row r="2087" spans="1:13" x14ac:dyDescent="0.15">
      <c r="A2087" s="2">
        <v>45769</v>
      </c>
      <c r="B2087" s="3">
        <f t="shared" si="98"/>
        <v>2025</v>
      </c>
      <c r="C2087" t="str">
        <f t="shared" si="96"/>
        <v>2024-2025</v>
      </c>
      <c r="D2087" t="s">
        <v>161</v>
      </c>
      <c r="E2087" t="s">
        <v>76</v>
      </c>
      <c r="F2087" t="str">
        <f t="shared" si="97"/>
        <v>Queensland</v>
      </c>
      <c r="G2087" t="s">
        <v>19</v>
      </c>
      <c r="H2087">
        <v>4220</v>
      </c>
      <c r="I2087" t="s">
        <v>11</v>
      </c>
      <c r="J2087" t="s">
        <v>122</v>
      </c>
      <c r="K2087" t="s">
        <v>153</v>
      </c>
      <c r="L2087" t="s">
        <v>143</v>
      </c>
      <c r="M2087" s="5">
        <v>212</v>
      </c>
    </row>
    <row r="2088" spans="1:13" x14ac:dyDescent="0.15">
      <c r="A2088" s="2">
        <v>45303</v>
      </c>
      <c r="B2088" s="3">
        <f t="shared" si="98"/>
        <v>2024</v>
      </c>
      <c r="C2088" t="str">
        <f t="shared" si="96"/>
        <v>2023-2024</v>
      </c>
      <c r="D2088" t="s">
        <v>160</v>
      </c>
      <c r="E2088" t="s">
        <v>105</v>
      </c>
      <c r="F2088" t="str">
        <f t="shared" si="97"/>
        <v>New South Wales</v>
      </c>
      <c r="G2088" t="s">
        <v>10</v>
      </c>
      <c r="H2088">
        <v>2031</v>
      </c>
      <c r="I2088" t="s">
        <v>11</v>
      </c>
      <c r="J2088" t="s">
        <v>124</v>
      </c>
      <c r="K2088" t="s">
        <v>159</v>
      </c>
      <c r="L2088" t="s">
        <v>149</v>
      </c>
      <c r="M2088" s="5">
        <v>462</v>
      </c>
    </row>
    <row r="2089" spans="1:13" x14ac:dyDescent="0.15">
      <c r="A2089" s="2">
        <v>45827</v>
      </c>
      <c r="B2089" s="3">
        <f t="shared" si="98"/>
        <v>2025</v>
      </c>
      <c r="C2089" t="str">
        <f t="shared" si="96"/>
        <v>2024-2025</v>
      </c>
      <c r="D2089" t="s">
        <v>161</v>
      </c>
      <c r="E2089" t="s">
        <v>103</v>
      </c>
      <c r="F2089" t="str">
        <f t="shared" si="97"/>
        <v>Victoria</v>
      </c>
      <c r="G2089" t="s">
        <v>26</v>
      </c>
      <c r="H2089">
        <v>3550</v>
      </c>
      <c r="I2089" t="s">
        <v>11</v>
      </c>
      <c r="J2089" t="s">
        <v>127</v>
      </c>
      <c r="K2089" t="s">
        <v>154</v>
      </c>
      <c r="L2089" t="s">
        <v>144</v>
      </c>
      <c r="M2089" s="5">
        <v>355</v>
      </c>
    </row>
    <row r="2090" spans="1:13" x14ac:dyDescent="0.15">
      <c r="A2090" s="2">
        <v>45674</v>
      </c>
      <c r="B2090" s="3">
        <f t="shared" si="98"/>
        <v>2025</v>
      </c>
      <c r="C2090" t="str">
        <f t="shared" si="96"/>
        <v>2024-2025</v>
      </c>
      <c r="D2090" t="s">
        <v>160</v>
      </c>
      <c r="E2090" t="s">
        <v>95</v>
      </c>
      <c r="F2090" t="str">
        <f t="shared" si="97"/>
        <v>New South Wales</v>
      </c>
      <c r="G2090" t="s">
        <v>10</v>
      </c>
      <c r="H2090">
        <v>2131</v>
      </c>
      <c r="I2090" t="s">
        <v>11</v>
      </c>
      <c r="J2090" t="s">
        <v>123</v>
      </c>
      <c r="K2090" t="s">
        <v>156</v>
      </c>
      <c r="L2090" t="s">
        <v>146</v>
      </c>
      <c r="M2090" s="5">
        <v>273</v>
      </c>
    </row>
    <row r="2091" spans="1:13" x14ac:dyDescent="0.15">
      <c r="A2091" s="2">
        <v>45674</v>
      </c>
      <c r="B2091" s="3">
        <f t="shared" si="98"/>
        <v>2025</v>
      </c>
      <c r="C2091" t="str">
        <f t="shared" si="96"/>
        <v>2024-2025</v>
      </c>
      <c r="D2091" t="s">
        <v>160</v>
      </c>
      <c r="E2091" t="s">
        <v>44</v>
      </c>
      <c r="F2091" t="str">
        <f t="shared" si="97"/>
        <v>Western Australia</v>
      </c>
      <c r="G2091" t="s">
        <v>28</v>
      </c>
      <c r="H2091">
        <v>6010</v>
      </c>
      <c r="I2091" t="s">
        <v>11</v>
      </c>
      <c r="J2091" t="s">
        <v>119</v>
      </c>
      <c r="K2091" t="s">
        <v>155</v>
      </c>
      <c r="L2091" t="s">
        <v>145</v>
      </c>
      <c r="M2091" s="5">
        <v>516</v>
      </c>
    </row>
    <row r="2092" spans="1:13" x14ac:dyDescent="0.15">
      <c r="A2092" s="2">
        <v>45457</v>
      </c>
      <c r="B2092" s="3">
        <f t="shared" si="98"/>
        <v>2024</v>
      </c>
      <c r="C2092" t="str">
        <f t="shared" si="96"/>
        <v>2023-2024</v>
      </c>
      <c r="D2092" t="s">
        <v>160</v>
      </c>
      <c r="E2092" t="s">
        <v>69</v>
      </c>
      <c r="F2092" t="str">
        <f t="shared" si="97"/>
        <v>Victoria</v>
      </c>
      <c r="G2092" t="s">
        <v>26</v>
      </c>
      <c r="H2092">
        <v>3148</v>
      </c>
      <c r="I2092" t="s">
        <v>11</v>
      </c>
      <c r="J2092" t="s">
        <v>125</v>
      </c>
      <c r="K2092" t="s">
        <v>151</v>
      </c>
      <c r="L2092" t="s">
        <v>141</v>
      </c>
      <c r="M2092" s="5">
        <v>771</v>
      </c>
    </row>
    <row r="2093" spans="1:13" x14ac:dyDescent="0.15">
      <c r="A2093" s="2">
        <v>45553</v>
      </c>
      <c r="B2093" s="3">
        <f t="shared" si="98"/>
        <v>2025</v>
      </c>
      <c r="C2093" t="str">
        <f t="shared" si="96"/>
        <v>2024-2025</v>
      </c>
      <c r="D2093" t="s">
        <v>160</v>
      </c>
      <c r="E2093" t="s">
        <v>107</v>
      </c>
      <c r="F2093" t="str">
        <f t="shared" si="97"/>
        <v>New South Wales</v>
      </c>
      <c r="G2093" t="s">
        <v>10</v>
      </c>
      <c r="H2093">
        <v>2020</v>
      </c>
      <c r="I2093" t="s">
        <v>11</v>
      </c>
      <c r="J2093" t="s">
        <v>124</v>
      </c>
      <c r="K2093" t="s">
        <v>151</v>
      </c>
      <c r="L2093" t="s">
        <v>141</v>
      </c>
      <c r="M2093" s="5">
        <v>572</v>
      </c>
    </row>
    <row r="2094" spans="1:13" x14ac:dyDescent="0.15">
      <c r="A2094" s="2">
        <v>45445</v>
      </c>
      <c r="B2094" s="3">
        <f t="shared" si="98"/>
        <v>2024</v>
      </c>
      <c r="C2094" t="str">
        <f t="shared" si="96"/>
        <v>2023-2024</v>
      </c>
      <c r="D2094" t="s">
        <v>160</v>
      </c>
      <c r="E2094" t="s">
        <v>18</v>
      </c>
      <c r="F2094" t="str">
        <f t="shared" si="97"/>
        <v>Queensland</v>
      </c>
      <c r="G2094" t="s">
        <v>19</v>
      </c>
      <c r="H2094">
        <v>4802</v>
      </c>
      <c r="I2094" t="s">
        <v>11</v>
      </c>
      <c r="J2094" t="s">
        <v>131</v>
      </c>
      <c r="K2094" t="s">
        <v>157</v>
      </c>
      <c r="L2094" t="s">
        <v>147</v>
      </c>
      <c r="M2094" s="5">
        <v>327</v>
      </c>
    </row>
    <row r="2095" spans="1:13" x14ac:dyDescent="0.15">
      <c r="A2095" s="2">
        <v>45796</v>
      </c>
      <c r="B2095" s="3">
        <f t="shared" si="98"/>
        <v>2025</v>
      </c>
      <c r="C2095" t="str">
        <f t="shared" si="96"/>
        <v>2024-2025</v>
      </c>
      <c r="D2095" t="s">
        <v>160</v>
      </c>
      <c r="E2095" t="s">
        <v>50</v>
      </c>
      <c r="F2095" t="str">
        <f t="shared" si="97"/>
        <v>Australian Capital Territory</v>
      </c>
      <c r="G2095" t="s">
        <v>51</v>
      </c>
      <c r="H2095">
        <v>2617</v>
      </c>
      <c r="I2095" t="s">
        <v>11</v>
      </c>
      <c r="J2095" t="s">
        <v>121</v>
      </c>
      <c r="K2095" t="s">
        <v>158</v>
      </c>
      <c r="L2095" t="s">
        <v>148</v>
      </c>
      <c r="M2095" s="5">
        <v>511</v>
      </c>
    </row>
    <row r="2096" spans="1:13" x14ac:dyDescent="0.15">
      <c r="A2096" s="2">
        <v>46005</v>
      </c>
      <c r="B2096" s="3">
        <f t="shared" si="98"/>
        <v>2026</v>
      </c>
      <c r="C2096" t="str">
        <f t="shared" si="96"/>
        <v>2025-2026</v>
      </c>
      <c r="D2096" t="s">
        <v>160</v>
      </c>
      <c r="E2096" t="s">
        <v>30</v>
      </c>
      <c r="F2096" t="str">
        <f t="shared" si="97"/>
        <v>Victoria</v>
      </c>
      <c r="G2096" t="s">
        <v>26</v>
      </c>
      <c r="H2096">
        <v>3030</v>
      </c>
      <c r="I2096" t="s">
        <v>11</v>
      </c>
      <c r="J2096" t="s">
        <v>126</v>
      </c>
      <c r="K2096" t="s">
        <v>159</v>
      </c>
      <c r="L2096" t="s">
        <v>149</v>
      </c>
      <c r="M2096" s="5">
        <v>656</v>
      </c>
    </row>
    <row r="2097" spans="1:13" x14ac:dyDescent="0.15">
      <c r="A2097" s="2">
        <v>45970</v>
      </c>
      <c r="B2097" s="3">
        <f t="shared" si="98"/>
        <v>2026</v>
      </c>
      <c r="C2097" t="str">
        <f t="shared" si="96"/>
        <v>2025-2026</v>
      </c>
      <c r="D2097" t="s">
        <v>160</v>
      </c>
      <c r="E2097" t="s">
        <v>22</v>
      </c>
      <c r="F2097" t="str">
        <f t="shared" si="97"/>
        <v>New South Wales</v>
      </c>
      <c r="G2097" t="s">
        <v>10</v>
      </c>
      <c r="H2097">
        <v>2116</v>
      </c>
      <c r="I2097" t="s">
        <v>11</v>
      </c>
      <c r="J2097" t="s">
        <v>123</v>
      </c>
      <c r="K2097" t="s">
        <v>157</v>
      </c>
      <c r="L2097" t="s">
        <v>147</v>
      </c>
      <c r="M2097" s="5">
        <v>310</v>
      </c>
    </row>
    <row r="2098" spans="1:13" x14ac:dyDescent="0.15">
      <c r="A2098" s="2">
        <v>45806</v>
      </c>
      <c r="B2098" s="3">
        <f t="shared" si="98"/>
        <v>2025</v>
      </c>
      <c r="C2098" t="str">
        <f t="shared" si="96"/>
        <v>2024-2025</v>
      </c>
      <c r="D2098" t="s">
        <v>161</v>
      </c>
      <c r="E2098" t="s">
        <v>102</v>
      </c>
      <c r="F2098" t="str">
        <f t="shared" si="97"/>
        <v>Queensland</v>
      </c>
      <c r="G2098" t="s">
        <v>19</v>
      </c>
      <c r="H2098">
        <v>4825</v>
      </c>
      <c r="I2098" t="s">
        <v>11</v>
      </c>
      <c r="J2098" t="s">
        <v>131</v>
      </c>
      <c r="K2098" t="s">
        <v>153</v>
      </c>
      <c r="L2098" t="s">
        <v>143</v>
      </c>
      <c r="M2098" s="5">
        <v>279</v>
      </c>
    </row>
    <row r="2099" spans="1:13" x14ac:dyDescent="0.15">
      <c r="A2099" s="2">
        <v>45793</v>
      </c>
      <c r="B2099" s="3">
        <f t="shared" si="98"/>
        <v>2025</v>
      </c>
      <c r="C2099" t="str">
        <f t="shared" si="96"/>
        <v>2024-2025</v>
      </c>
      <c r="D2099" t="s">
        <v>160</v>
      </c>
      <c r="E2099" t="s">
        <v>107</v>
      </c>
      <c r="F2099" t="str">
        <f t="shared" si="97"/>
        <v>New South Wales</v>
      </c>
      <c r="G2099" t="s">
        <v>10</v>
      </c>
      <c r="H2099">
        <v>2020</v>
      </c>
      <c r="I2099" t="s">
        <v>11</v>
      </c>
      <c r="J2099" t="s">
        <v>124</v>
      </c>
      <c r="K2099" t="s">
        <v>159</v>
      </c>
      <c r="L2099" t="s">
        <v>149</v>
      </c>
      <c r="M2099" s="5">
        <v>753</v>
      </c>
    </row>
    <row r="2100" spans="1:13" x14ac:dyDescent="0.15">
      <c r="A2100" s="2">
        <v>45560</v>
      </c>
      <c r="B2100" s="3">
        <f t="shared" si="98"/>
        <v>2025</v>
      </c>
      <c r="C2100" t="str">
        <f t="shared" si="96"/>
        <v>2024-2025</v>
      </c>
      <c r="D2100" t="s">
        <v>160</v>
      </c>
      <c r="E2100" t="s">
        <v>21</v>
      </c>
      <c r="F2100" t="str">
        <f t="shared" si="97"/>
        <v>South Australia</v>
      </c>
      <c r="G2100" t="s">
        <v>17</v>
      </c>
      <c r="H2100">
        <v>5343</v>
      </c>
      <c r="I2100" t="s">
        <v>11</v>
      </c>
      <c r="J2100" t="s">
        <v>137</v>
      </c>
      <c r="K2100" t="s">
        <v>156</v>
      </c>
      <c r="L2100" t="s">
        <v>146</v>
      </c>
      <c r="M2100" s="5">
        <v>71</v>
      </c>
    </row>
    <row r="2101" spans="1:13" x14ac:dyDescent="0.15">
      <c r="A2101" s="2">
        <v>45481</v>
      </c>
      <c r="B2101" s="3">
        <f t="shared" si="98"/>
        <v>2025</v>
      </c>
      <c r="C2101" t="str">
        <f t="shared" si="96"/>
        <v>2024-2025</v>
      </c>
      <c r="D2101" t="s">
        <v>161</v>
      </c>
      <c r="E2101" t="s">
        <v>97</v>
      </c>
      <c r="F2101" t="str">
        <f t="shared" si="97"/>
        <v>Tasmania</v>
      </c>
      <c r="G2101" t="s">
        <v>43</v>
      </c>
      <c r="H2101">
        <v>7010</v>
      </c>
      <c r="I2101" t="s">
        <v>11</v>
      </c>
      <c r="J2101" t="s">
        <v>128</v>
      </c>
      <c r="K2101" t="s">
        <v>153</v>
      </c>
      <c r="L2101" t="s">
        <v>143</v>
      </c>
      <c r="M2101" s="5">
        <v>787</v>
      </c>
    </row>
    <row r="2102" spans="1:13" x14ac:dyDescent="0.15">
      <c r="A2102" s="2">
        <v>45463</v>
      </c>
      <c r="B2102" s="3">
        <f t="shared" si="98"/>
        <v>2024</v>
      </c>
      <c r="C2102" t="str">
        <f t="shared" si="96"/>
        <v>2023-2024</v>
      </c>
      <c r="D2102" t="s">
        <v>161</v>
      </c>
      <c r="E2102" t="s">
        <v>80</v>
      </c>
      <c r="F2102" t="str">
        <f t="shared" si="97"/>
        <v>New South Wales</v>
      </c>
      <c r="G2102" t="s">
        <v>10</v>
      </c>
      <c r="H2102">
        <v>2120</v>
      </c>
      <c r="I2102" t="s">
        <v>11</v>
      </c>
      <c r="J2102" t="s">
        <v>123</v>
      </c>
      <c r="K2102" t="s">
        <v>159</v>
      </c>
      <c r="L2102" t="s">
        <v>149</v>
      </c>
      <c r="M2102" s="5">
        <v>783</v>
      </c>
    </row>
    <row r="2103" spans="1:13" x14ac:dyDescent="0.15">
      <c r="A2103" s="2">
        <v>45798</v>
      </c>
      <c r="B2103" s="3">
        <f t="shared" si="98"/>
        <v>2025</v>
      </c>
      <c r="C2103" t="str">
        <f t="shared" si="96"/>
        <v>2024-2025</v>
      </c>
      <c r="D2103" t="s">
        <v>160</v>
      </c>
      <c r="E2103" t="s">
        <v>114</v>
      </c>
      <c r="F2103" t="str">
        <f t="shared" si="97"/>
        <v>Victoria</v>
      </c>
      <c r="G2103" t="s">
        <v>26</v>
      </c>
      <c r="H2103">
        <v>3353</v>
      </c>
      <c r="I2103" t="s">
        <v>11</v>
      </c>
      <c r="J2103" t="s">
        <v>127</v>
      </c>
      <c r="K2103" t="s">
        <v>151</v>
      </c>
      <c r="L2103" t="s">
        <v>141</v>
      </c>
      <c r="M2103" s="5">
        <v>510</v>
      </c>
    </row>
    <row r="2104" spans="1:13" x14ac:dyDescent="0.15">
      <c r="A2104" s="2">
        <v>45987</v>
      </c>
      <c r="B2104" s="3">
        <f t="shared" si="98"/>
        <v>2026</v>
      </c>
      <c r="C2104" t="str">
        <f t="shared" si="96"/>
        <v>2025-2026</v>
      </c>
      <c r="D2104" t="s">
        <v>161</v>
      </c>
      <c r="E2104" t="s">
        <v>40</v>
      </c>
      <c r="F2104" t="str">
        <f t="shared" si="97"/>
        <v>South Australia</v>
      </c>
      <c r="G2104" t="s">
        <v>17</v>
      </c>
      <c r="H2104">
        <v>5169</v>
      </c>
      <c r="I2104" t="s">
        <v>11</v>
      </c>
      <c r="J2104" t="s">
        <v>132</v>
      </c>
      <c r="K2104" t="s">
        <v>150</v>
      </c>
      <c r="L2104" t="s">
        <v>140</v>
      </c>
      <c r="M2104" s="5">
        <v>42</v>
      </c>
    </row>
    <row r="2105" spans="1:13" x14ac:dyDescent="0.15">
      <c r="A2105" s="2">
        <v>45622</v>
      </c>
      <c r="B2105" s="3">
        <f t="shared" si="98"/>
        <v>2025</v>
      </c>
      <c r="C2105" t="str">
        <f t="shared" si="96"/>
        <v>2024-2025</v>
      </c>
      <c r="D2105" t="s">
        <v>160</v>
      </c>
      <c r="E2105" t="s">
        <v>56</v>
      </c>
      <c r="F2105" t="str">
        <f t="shared" si="97"/>
        <v>Queensland</v>
      </c>
      <c r="G2105" t="s">
        <v>19</v>
      </c>
      <c r="H2105">
        <v>4883</v>
      </c>
      <c r="I2105" t="s">
        <v>11</v>
      </c>
      <c r="J2105" t="s">
        <v>131</v>
      </c>
      <c r="K2105" t="s">
        <v>151</v>
      </c>
      <c r="L2105" t="s">
        <v>141</v>
      </c>
      <c r="M2105" s="5">
        <v>466</v>
      </c>
    </row>
    <row r="2106" spans="1:13" x14ac:dyDescent="0.15">
      <c r="A2106" s="2">
        <v>45385</v>
      </c>
      <c r="B2106" s="3">
        <f t="shared" si="98"/>
        <v>2024</v>
      </c>
      <c r="C2106" t="str">
        <f t="shared" si="96"/>
        <v>2023-2024</v>
      </c>
      <c r="D2106" t="s">
        <v>160</v>
      </c>
      <c r="E2106" t="s">
        <v>99</v>
      </c>
      <c r="F2106" t="str">
        <f t="shared" si="97"/>
        <v>Western Australia</v>
      </c>
      <c r="G2106" t="s">
        <v>28</v>
      </c>
      <c r="H2106">
        <v>6530</v>
      </c>
      <c r="I2106" t="s">
        <v>11</v>
      </c>
      <c r="J2106" t="s">
        <v>139</v>
      </c>
      <c r="K2106" t="s">
        <v>151</v>
      </c>
      <c r="L2106" t="s">
        <v>141</v>
      </c>
      <c r="M2106" s="5">
        <v>402</v>
      </c>
    </row>
    <row r="2107" spans="1:13" x14ac:dyDescent="0.15">
      <c r="A2107" s="2">
        <v>45516</v>
      </c>
      <c r="B2107" s="3">
        <f t="shared" si="98"/>
        <v>2025</v>
      </c>
      <c r="C2107" t="str">
        <f t="shared" si="96"/>
        <v>2024-2025</v>
      </c>
      <c r="D2107" t="s">
        <v>160</v>
      </c>
      <c r="E2107" t="s">
        <v>106</v>
      </c>
      <c r="F2107" t="str">
        <f t="shared" si="97"/>
        <v>Queensland</v>
      </c>
      <c r="G2107" t="s">
        <v>19</v>
      </c>
      <c r="H2107">
        <v>4558</v>
      </c>
      <c r="I2107" t="s">
        <v>11</v>
      </c>
      <c r="J2107" t="s">
        <v>134</v>
      </c>
      <c r="K2107" t="s">
        <v>151</v>
      </c>
      <c r="L2107" t="s">
        <v>141</v>
      </c>
      <c r="M2107" s="5">
        <v>362</v>
      </c>
    </row>
    <row r="2108" spans="1:13" x14ac:dyDescent="0.15">
      <c r="A2108" s="2">
        <v>45612</v>
      </c>
      <c r="B2108" s="3">
        <f t="shared" si="98"/>
        <v>2025</v>
      </c>
      <c r="C2108" t="str">
        <f t="shared" si="96"/>
        <v>2024-2025</v>
      </c>
      <c r="D2108" t="s">
        <v>160</v>
      </c>
      <c r="E2108" t="s">
        <v>33</v>
      </c>
      <c r="F2108" t="str">
        <f t="shared" si="97"/>
        <v>Northern Territory</v>
      </c>
      <c r="G2108" t="s">
        <v>15</v>
      </c>
      <c r="H2108">
        <v>870</v>
      </c>
      <c r="I2108" t="s">
        <v>11</v>
      </c>
      <c r="J2108" t="s">
        <v>138</v>
      </c>
      <c r="K2108" t="s">
        <v>151</v>
      </c>
      <c r="L2108" t="s">
        <v>141</v>
      </c>
      <c r="M2108" s="5">
        <v>605</v>
      </c>
    </row>
    <row r="2109" spans="1:13" x14ac:dyDescent="0.15">
      <c r="A2109" s="2">
        <v>46020</v>
      </c>
      <c r="B2109" s="3">
        <f t="shared" si="98"/>
        <v>2026</v>
      </c>
      <c r="C2109" t="str">
        <f t="shared" si="96"/>
        <v>2025-2026</v>
      </c>
      <c r="D2109" t="s">
        <v>161</v>
      </c>
      <c r="E2109" t="s">
        <v>55</v>
      </c>
      <c r="F2109" t="str">
        <f t="shared" si="97"/>
        <v>Queensland</v>
      </c>
      <c r="G2109" t="s">
        <v>19</v>
      </c>
      <c r="H2109">
        <v>4740</v>
      </c>
      <c r="I2109" t="s">
        <v>11</v>
      </c>
      <c r="J2109" t="s">
        <v>136</v>
      </c>
      <c r="K2109" t="s">
        <v>150</v>
      </c>
      <c r="L2109" t="s">
        <v>140</v>
      </c>
      <c r="M2109" s="5">
        <v>181</v>
      </c>
    </row>
    <row r="2110" spans="1:13" x14ac:dyDescent="0.15">
      <c r="A2110" s="2">
        <v>45787</v>
      </c>
      <c r="B2110" s="3">
        <f t="shared" si="98"/>
        <v>2025</v>
      </c>
      <c r="C2110" t="str">
        <f t="shared" si="96"/>
        <v>2024-2025</v>
      </c>
      <c r="D2110" t="s">
        <v>160</v>
      </c>
      <c r="E2110" t="s">
        <v>59</v>
      </c>
      <c r="F2110" t="str">
        <f t="shared" si="97"/>
        <v>South Australia</v>
      </c>
      <c r="G2110" t="s">
        <v>17</v>
      </c>
      <c r="H2110">
        <v>5011</v>
      </c>
      <c r="I2110" t="s">
        <v>11</v>
      </c>
      <c r="J2110" t="s">
        <v>132</v>
      </c>
      <c r="K2110" t="s">
        <v>153</v>
      </c>
      <c r="L2110" t="s">
        <v>143</v>
      </c>
      <c r="M2110" s="5">
        <v>75</v>
      </c>
    </row>
    <row r="2111" spans="1:13" x14ac:dyDescent="0.15">
      <c r="A2111" s="2">
        <v>45683</v>
      </c>
      <c r="B2111" s="3">
        <f t="shared" si="98"/>
        <v>2025</v>
      </c>
      <c r="C2111" t="str">
        <f t="shared" si="96"/>
        <v>2024-2025</v>
      </c>
      <c r="D2111" t="s">
        <v>160</v>
      </c>
      <c r="E2111" t="s">
        <v>112</v>
      </c>
      <c r="F2111" t="str">
        <f t="shared" si="97"/>
        <v>Queensland</v>
      </c>
      <c r="G2111" t="s">
        <v>19</v>
      </c>
      <c r="H2111">
        <v>4566</v>
      </c>
      <c r="I2111" t="s">
        <v>11</v>
      </c>
      <c r="J2111" t="s">
        <v>134</v>
      </c>
      <c r="K2111" t="s">
        <v>153</v>
      </c>
      <c r="L2111" t="s">
        <v>143</v>
      </c>
      <c r="M2111" s="5">
        <v>483</v>
      </c>
    </row>
    <row r="2112" spans="1:13" x14ac:dyDescent="0.15">
      <c r="A2112" s="2">
        <v>45662</v>
      </c>
      <c r="B2112" s="3">
        <f t="shared" si="98"/>
        <v>2025</v>
      </c>
      <c r="C2112" t="str">
        <f t="shared" si="96"/>
        <v>2024-2025</v>
      </c>
      <c r="D2112" t="s">
        <v>160</v>
      </c>
      <c r="E2112" t="s">
        <v>50</v>
      </c>
      <c r="F2112" t="str">
        <f t="shared" si="97"/>
        <v>Australian Capital Territory</v>
      </c>
      <c r="G2112" t="s">
        <v>51</v>
      </c>
      <c r="H2112">
        <v>2617</v>
      </c>
      <c r="I2112" t="s">
        <v>11</v>
      </c>
      <c r="J2112" t="s">
        <v>121</v>
      </c>
      <c r="K2112" t="s">
        <v>152</v>
      </c>
      <c r="L2112" t="s">
        <v>142</v>
      </c>
      <c r="M2112" s="5">
        <v>374</v>
      </c>
    </row>
    <row r="2113" spans="1:13" x14ac:dyDescent="0.15">
      <c r="A2113" s="2">
        <v>45805</v>
      </c>
      <c r="B2113" s="3">
        <f t="shared" si="98"/>
        <v>2025</v>
      </c>
      <c r="C2113" t="str">
        <f t="shared" si="96"/>
        <v>2024-2025</v>
      </c>
      <c r="D2113" t="s">
        <v>161</v>
      </c>
      <c r="E2113" t="s">
        <v>81</v>
      </c>
      <c r="F2113" t="str">
        <f t="shared" si="97"/>
        <v>Victoria</v>
      </c>
      <c r="G2113" t="s">
        <v>26</v>
      </c>
      <c r="H2113">
        <v>3076</v>
      </c>
      <c r="I2113" t="s">
        <v>11</v>
      </c>
      <c r="J2113" t="s">
        <v>126</v>
      </c>
      <c r="K2113" t="s">
        <v>153</v>
      </c>
      <c r="L2113" t="s">
        <v>143</v>
      </c>
      <c r="M2113" s="5">
        <v>483</v>
      </c>
    </row>
    <row r="2114" spans="1:13" x14ac:dyDescent="0.15">
      <c r="A2114" s="2">
        <v>45377</v>
      </c>
      <c r="B2114" s="3">
        <f t="shared" si="98"/>
        <v>2024</v>
      </c>
      <c r="C2114" t="str">
        <f t="shared" ref="C2114:C2177" si="99">IF(MONTH(A2114) &gt;= 7, YEAR(A2114) &amp; "-" &amp; YEAR(A2114) + 1, YEAR(A2114) - 1 &amp; "-" &amp; YEAR(A2114))</f>
        <v>2023-2024</v>
      </c>
      <c r="D2114" t="s">
        <v>161</v>
      </c>
      <c r="E2114" t="s">
        <v>39</v>
      </c>
      <c r="F2114" t="str">
        <f t="shared" ref="F2114:F2177" si="100">IF(G2114="WA","Western Australia",
IF(G2114="NSW","New South Wales",
IF(G2114="QLD","Queensland",
IF(G2114="VIC","Victoria",
IF(G2114="TAS","Tasmania",
IF(G2114="SA","South Australia",
IF(G2114="NT","Northern Territory",
IF(G2114="ACT","Australian Capital Territory",G2114))))))))</f>
        <v>New South Wales</v>
      </c>
      <c r="G2114" t="s">
        <v>10</v>
      </c>
      <c r="H2114">
        <v>2541</v>
      </c>
      <c r="I2114" t="s">
        <v>11</v>
      </c>
      <c r="J2114" t="s">
        <v>121</v>
      </c>
      <c r="K2114" t="s">
        <v>151</v>
      </c>
      <c r="L2114" t="s">
        <v>141</v>
      </c>
      <c r="M2114" s="5">
        <v>178</v>
      </c>
    </row>
    <row r="2115" spans="1:13" x14ac:dyDescent="0.15">
      <c r="A2115" s="2">
        <v>45995</v>
      </c>
      <c r="B2115" s="3">
        <f t="shared" ref="B2115:B2178" si="101">IF(MONTH(A2115)&gt;=7,YEAR(A2115)+1,YEAR(A2115))</f>
        <v>2026</v>
      </c>
      <c r="C2115" t="str">
        <f t="shared" si="99"/>
        <v>2025-2026</v>
      </c>
      <c r="D2115" t="s">
        <v>160</v>
      </c>
      <c r="E2115" t="s">
        <v>83</v>
      </c>
      <c r="F2115" t="str">
        <f t="shared" si="100"/>
        <v>Victoria</v>
      </c>
      <c r="G2115" t="s">
        <v>26</v>
      </c>
      <c r="H2115">
        <v>3551</v>
      </c>
      <c r="I2115" t="s">
        <v>11</v>
      </c>
      <c r="J2115" t="s">
        <v>127</v>
      </c>
      <c r="K2115" t="s">
        <v>150</v>
      </c>
      <c r="L2115" t="s">
        <v>140</v>
      </c>
      <c r="M2115" s="5">
        <v>606</v>
      </c>
    </row>
    <row r="2116" spans="1:13" x14ac:dyDescent="0.15">
      <c r="A2116" s="2">
        <v>46012</v>
      </c>
      <c r="B2116" s="3">
        <f t="shared" si="101"/>
        <v>2026</v>
      </c>
      <c r="C2116" t="str">
        <f t="shared" si="99"/>
        <v>2025-2026</v>
      </c>
      <c r="D2116" t="s">
        <v>160</v>
      </c>
      <c r="E2116" t="s">
        <v>107</v>
      </c>
      <c r="F2116" t="str">
        <f t="shared" si="100"/>
        <v>New South Wales</v>
      </c>
      <c r="G2116" t="s">
        <v>10</v>
      </c>
      <c r="H2116">
        <v>2020</v>
      </c>
      <c r="I2116" t="s">
        <v>11</v>
      </c>
      <c r="J2116" t="s">
        <v>124</v>
      </c>
      <c r="K2116" t="s">
        <v>153</v>
      </c>
      <c r="L2116" t="s">
        <v>143</v>
      </c>
      <c r="M2116" s="5">
        <v>774</v>
      </c>
    </row>
    <row r="2117" spans="1:13" x14ac:dyDescent="0.15">
      <c r="A2117" s="2">
        <v>45569</v>
      </c>
      <c r="B2117" s="3">
        <f t="shared" si="101"/>
        <v>2025</v>
      </c>
      <c r="C2117" t="str">
        <f t="shared" si="99"/>
        <v>2024-2025</v>
      </c>
      <c r="D2117" t="s">
        <v>161</v>
      </c>
      <c r="E2117" t="s">
        <v>52</v>
      </c>
      <c r="F2117" t="str">
        <f t="shared" si="100"/>
        <v>New South Wales</v>
      </c>
      <c r="G2117" t="s">
        <v>10</v>
      </c>
      <c r="H2117">
        <v>2485</v>
      </c>
      <c r="I2117" t="s">
        <v>11</v>
      </c>
      <c r="J2117" t="s">
        <v>120</v>
      </c>
      <c r="K2117" t="s">
        <v>159</v>
      </c>
      <c r="L2117" t="s">
        <v>149</v>
      </c>
      <c r="M2117" s="5">
        <v>208</v>
      </c>
    </row>
    <row r="2118" spans="1:13" x14ac:dyDescent="0.15">
      <c r="A2118" s="2">
        <v>45335</v>
      </c>
      <c r="B2118" s="3">
        <f t="shared" si="101"/>
        <v>2024</v>
      </c>
      <c r="C2118" t="str">
        <f t="shared" si="99"/>
        <v>2023-2024</v>
      </c>
      <c r="D2118" t="s">
        <v>160</v>
      </c>
      <c r="E2118" t="s">
        <v>83</v>
      </c>
      <c r="F2118" t="str">
        <f t="shared" si="100"/>
        <v>Victoria</v>
      </c>
      <c r="G2118" t="s">
        <v>26</v>
      </c>
      <c r="H2118">
        <v>3551</v>
      </c>
      <c r="I2118" t="s">
        <v>11</v>
      </c>
      <c r="J2118" t="s">
        <v>127</v>
      </c>
      <c r="K2118" t="s">
        <v>156</v>
      </c>
      <c r="L2118" t="s">
        <v>146</v>
      </c>
      <c r="M2118" s="5">
        <v>695</v>
      </c>
    </row>
    <row r="2119" spans="1:13" x14ac:dyDescent="0.15">
      <c r="A2119" s="2">
        <v>45499</v>
      </c>
      <c r="B2119" s="3">
        <f t="shared" si="101"/>
        <v>2025</v>
      </c>
      <c r="C2119" t="str">
        <f t="shared" si="99"/>
        <v>2024-2025</v>
      </c>
      <c r="D2119" t="s">
        <v>160</v>
      </c>
      <c r="E2119" t="s">
        <v>54</v>
      </c>
      <c r="F2119" t="str">
        <f t="shared" si="100"/>
        <v>New South Wales</v>
      </c>
      <c r="G2119" t="s">
        <v>10</v>
      </c>
      <c r="H2119">
        <v>2750</v>
      </c>
      <c r="I2119" t="s">
        <v>11</v>
      </c>
      <c r="J2119" t="s">
        <v>130</v>
      </c>
      <c r="K2119" t="s">
        <v>153</v>
      </c>
      <c r="L2119" t="s">
        <v>143</v>
      </c>
      <c r="M2119" s="5">
        <v>470</v>
      </c>
    </row>
    <row r="2120" spans="1:13" x14ac:dyDescent="0.15">
      <c r="A2120" s="2">
        <v>45677</v>
      </c>
      <c r="B2120" s="3">
        <f t="shared" si="101"/>
        <v>2025</v>
      </c>
      <c r="C2120" t="str">
        <f t="shared" si="99"/>
        <v>2024-2025</v>
      </c>
      <c r="D2120" t="s">
        <v>161</v>
      </c>
      <c r="E2120" t="s">
        <v>99</v>
      </c>
      <c r="F2120" t="str">
        <f t="shared" si="100"/>
        <v>Western Australia</v>
      </c>
      <c r="G2120" t="s">
        <v>28</v>
      </c>
      <c r="H2120">
        <v>6530</v>
      </c>
      <c r="I2120" t="s">
        <v>11</v>
      </c>
      <c r="J2120" t="s">
        <v>139</v>
      </c>
      <c r="K2120" t="s">
        <v>154</v>
      </c>
      <c r="L2120" t="s">
        <v>144</v>
      </c>
      <c r="M2120" s="5">
        <v>710</v>
      </c>
    </row>
    <row r="2121" spans="1:13" x14ac:dyDescent="0.15">
      <c r="A2121" s="2">
        <v>45424</v>
      </c>
      <c r="B2121" s="3">
        <f t="shared" si="101"/>
        <v>2024</v>
      </c>
      <c r="C2121" t="str">
        <f t="shared" si="99"/>
        <v>2023-2024</v>
      </c>
      <c r="D2121" t="s">
        <v>161</v>
      </c>
      <c r="E2121" t="s">
        <v>91</v>
      </c>
      <c r="F2121" t="str">
        <f t="shared" si="100"/>
        <v>Western Australia</v>
      </c>
      <c r="G2121" t="s">
        <v>28</v>
      </c>
      <c r="H2121">
        <v>6109</v>
      </c>
      <c r="I2121" t="s">
        <v>11</v>
      </c>
      <c r="J2121" t="s">
        <v>133</v>
      </c>
      <c r="K2121" t="s">
        <v>155</v>
      </c>
      <c r="L2121" t="s">
        <v>145</v>
      </c>
      <c r="M2121" s="5">
        <v>289</v>
      </c>
    </row>
    <row r="2122" spans="1:13" x14ac:dyDescent="0.15">
      <c r="A2122" s="2">
        <v>45310</v>
      </c>
      <c r="B2122" s="3">
        <f t="shared" si="101"/>
        <v>2024</v>
      </c>
      <c r="C2122" t="str">
        <f t="shared" si="99"/>
        <v>2023-2024</v>
      </c>
      <c r="D2122" t="s">
        <v>160</v>
      </c>
      <c r="E2122" t="s">
        <v>59</v>
      </c>
      <c r="F2122" t="str">
        <f t="shared" si="100"/>
        <v>South Australia</v>
      </c>
      <c r="G2122" t="s">
        <v>17</v>
      </c>
      <c r="H2122">
        <v>5011</v>
      </c>
      <c r="I2122" t="s">
        <v>11</v>
      </c>
      <c r="J2122" t="s">
        <v>132</v>
      </c>
      <c r="K2122" t="s">
        <v>159</v>
      </c>
      <c r="L2122" t="s">
        <v>149</v>
      </c>
      <c r="M2122" s="5">
        <v>171</v>
      </c>
    </row>
    <row r="2123" spans="1:13" x14ac:dyDescent="0.15">
      <c r="A2123" s="2">
        <v>45866</v>
      </c>
      <c r="B2123" s="3">
        <f t="shared" si="101"/>
        <v>2026</v>
      </c>
      <c r="C2123" t="str">
        <f t="shared" si="99"/>
        <v>2025-2026</v>
      </c>
      <c r="D2123" t="s">
        <v>160</v>
      </c>
      <c r="E2123" t="s">
        <v>50</v>
      </c>
      <c r="F2123" t="str">
        <f t="shared" si="100"/>
        <v>Australian Capital Territory</v>
      </c>
      <c r="G2123" t="s">
        <v>51</v>
      </c>
      <c r="H2123">
        <v>2617</v>
      </c>
      <c r="I2123" t="s">
        <v>11</v>
      </c>
      <c r="J2123" t="s">
        <v>121</v>
      </c>
      <c r="K2123" t="s">
        <v>151</v>
      </c>
      <c r="L2123" t="s">
        <v>141</v>
      </c>
      <c r="M2123" s="5">
        <v>514</v>
      </c>
    </row>
    <row r="2124" spans="1:13" x14ac:dyDescent="0.15">
      <c r="A2124" s="2">
        <v>46000</v>
      </c>
      <c r="B2124" s="3">
        <f t="shared" si="101"/>
        <v>2026</v>
      </c>
      <c r="C2124" t="str">
        <f t="shared" si="99"/>
        <v>2025-2026</v>
      </c>
      <c r="D2124" t="s">
        <v>160</v>
      </c>
      <c r="E2124" t="s">
        <v>30</v>
      </c>
      <c r="F2124" t="str">
        <f t="shared" si="100"/>
        <v>Victoria</v>
      </c>
      <c r="G2124" t="s">
        <v>26</v>
      </c>
      <c r="H2124">
        <v>3030</v>
      </c>
      <c r="I2124" t="s">
        <v>11</v>
      </c>
      <c r="J2124" t="s">
        <v>126</v>
      </c>
      <c r="K2124" t="s">
        <v>155</v>
      </c>
      <c r="L2124" t="s">
        <v>145</v>
      </c>
      <c r="M2124" s="5">
        <v>350</v>
      </c>
    </row>
    <row r="2125" spans="1:13" x14ac:dyDescent="0.15">
      <c r="A2125" s="2">
        <v>45704</v>
      </c>
      <c r="B2125" s="3">
        <f t="shared" si="101"/>
        <v>2025</v>
      </c>
      <c r="C2125" t="str">
        <f t="shared" si="99"/>
        <v>2024-2025</v>
      </c>
      <c r="D2125" t="s">
        <v>161</v>
      </c>
      <c r="E2125" t="s">
        <v>47</v>
      </c>
      <c r="F2125" t="str">
        <f t="shared" si="100"/>
        <v>Victoria</v>
      </c>
      <c r="G2125" t="s">
        <v>26</v>
      </c>
      <c r="H2125">
        <v>3630</v>
      </c>
      <c r="I2125" t="s">
        <v>11</v>
      </c>
      <c r="J2125" t="s">
        <v>135</v>
      </c>
      <c r="K2125" t="s">
        <v>152</v>
      </c>
      <c r="L2125" t="s">
        <v>142</v>
      </c>
      <c r="M2125" s="5">
        <v>72</v>
      </c>
    </row>
    <row r="2126" spans="1:13" x14ac:dyDescent="0.15">
      <c r="A2126" s="2">
        <v>45926</v>
      </c>
      <c r="B2126" s="3">
        <f t="shared" si="101"/>
        <v>2026</v>
      </c>
      <c r="C2126" t="str">
        <f t="shared" si="99"/>
        <v>2025-2026</v>
      </c>
      <c r="D2126" t="s">
        <v>161</v>
      </c>
      <c r="E2126" t="s">
        <v>81</v>
      </c>
      <c r="F2126" t="str">
        <f t="shared" si="100"/>
        <v>Victoria</v>
      </c>
      <c r="G2126" t="s">
        <v>26</v>
      </c>
      <c r="H2126">
        <v>3076</v>
      </c>
      <c r="I2126" t="s">
        <v>11</v>
      </c>
      <c r="J2126" t="s">
        <v>126</v>
      </c>
      <c r="K2126" t="s">
        <v>159</v>
      </c>
      <c r="L2126" t="s">
        <v>149</v>
      </c>
      <c r="M2126" s="5">
        <v>399</v>
      </c>
    </row>
    <row r="2127" spans="1:13" x14ac:dyDescent="0.15">
      <c r="A2127" s="2">
        <v>45334</v>
      </c>
      <c r="B2127" s="3">
        <f t="shared" si="101"/>
        <v>2024</v>
      </c>
      <c r="C2127" t="str">
        <f t="shared" si="99"/>
        <v>2023-2024</v>
      </c>
      <c r="D2127" t="s">
        <v>161</v>
      </c>
      <c r="E2127" t="s">
        <v>35</v>
      </c>
      <c r="F2127" t="str">
        <f t="shared" si="100"/>
        <v>Victoria</v>
      </c>
      <c r="G2127" t="s">
        <v>26</v>
      </c>
      <c r="H2127">
        <v>3280</v>
      </c>
      <c r="I2127" t="s">
        <v>11</v>
      </c>
      <c r="J2127" t="s">
        <v>127</v>
      </c>
      <c r="K2127" t="s">
        <v>152</v>
      </c>
      <c r="L2127" t="s">
        <v>142</v>
      </c>
      <c r="M2127" s="5">
        <v>72</v>
      </c>
    </row>
    <row r="2128" spans="1:13" x14ac:dyDescent="0.15">
      <c r="A2128" s="2">
        <v>45912</v>
      </c>
      <c r="B2128" s="3">
        <f t="shared" si="101"/>
        <v>2026</v>
      </c>
      <c r="C2128" t="str">
        <f t="shared" si="99"/>
        <v>2025-2026</v>
      </c>
      <c r="D2128" t="s">
        <v>160</v>
      </c>
      <c r="E2128" t="s">
        <v>27</v>
      </c>
      <c r="F2128" t="str">
        <f t="shared" si="100"/>
        <v>Western Australia</v>
      </c>
      <c r="G2128" t="s">
        <v>28</v>
      </c>
      <c r="H2128">
        <v>6030</v>
      </c>
      <c r="I2128" t="s">
        <v>11</v>
      </c>
      <c r="J2128" t="s">
        <v>119</v>
      </c>
      <c r="K2128" t="s">
        <v>151</v>
      </c>
      <c r="L2128" t="s">
        <v>141</v>
      </c>
      <c r="M2128" s="5">
        <v>698</v>
      </c>
    </row>
    <row r="2129" spans="1:13" x14ac:dyDescent="0.15">
      <c r="A2129" s="2">
        <v>45511</v>
      </c>
      <c r="B2129" s="3">
        <f t="shared" si="101"/>
        <v>2025</v>
      </c>
      <c r="C2129" t="str">
        <f t="shared" si="99"/>
        <v>2024-2025</v>
      </c>
      <c r="D2129" t="s">
        <v>160</v>
      </c>
      <c r="E2129" t="s">
        <v>67</v>
      </c>
      <c r="F2129" t="str">
        <f t="shared" si="100"/>
        <v>Tasmania</v>
      </c>
      <c r="G2129" t="s">
        <v>43</v>
      </c>
      <c r="H2129">
        <v>7250</v>
      </c>
      <c r="I2129" t="s">
        <v>11</v>
      </c>
      <c r="J2129" t="s">
        <v>128</v>
      </c>
      <c r="K2129" t="s">
        <v>150</v>
      </c>
      <c r="L2129" t="s">
        <v>140</v>
      </c>
      <c r="M2129" s="5">
        <v>168</v>
      </c>
    </row>
    <row r="2130" spans="1:13" x14ac:dyDescent="0.15">
      <c r="A2130" s="2">
        <v>45776</v>
      </c>
      <c r="B2130" s="3">
        <f t="shared" si="101"/>
        <v>2025</v>
      </c>
      <c r="C2130" t="str">
        <f t="shared" si="99"/>
        <v>2024-2025</v>
      </c>
      <c r="D2130" t="s">
        <v>161</v>
      </c>
      <c r="E2130" t="s">
        <v>80</v>
      </c>
      <c r="F2130" t="str">
        <f t="shared" si="100"/>
        <v>New South Wales</v>
      </c>
      <c r="G2130" t="s">
        <v>10</v>
      </c>
      <c r="H2130">
        <v>2120</v>
      </c>
      <c r="I2130" t="s">
        <v>11</v>
      </c>
      <c r="J2130" t="s">
        <v>123</v>
      </c>
      <c r="K2130" t="s">
        <v>153</v>
      </c>
      <c r="L2130" t="s">
        <v>143</v>
      </c>
      <c r="M2130" s="5">
        <v>798</v>
      </c>
    </row>
    <row r="2131" spans="1:13" x14ac:dyDescent="0.15">
      <c r="A2131" s="2">
        <v>45919</v>
      </c>
      <c r="B2131" s="3">
        <f t="shared" si="101"/>
        <v>2026</v>
      </c>
      <c r="C2131" t="str">
        <f t="shared" si="99"/>
        <v>2025-2026</v>
      </c>
      <c r="D2131" t="s">
        <v>161</v>
      </c>
      <c r="E2131" t="s">
        <v>104</v>
      </c>
      <c r="F2131" t="str">
        <f t="shared" si="100"/>
        <v>Victoria</v>
      </c>
      <c r="G2131" t="s">
        <v>26</v>
      </c>
      <c r="H2131">
        <v>3175</v>
      </c>
      <c r="I2131" t="s">
        <v>11</v>
      </c>
      <c r="J2131" t="s">
        <v>125</v>
      </c>
      <c r="K2131" t="s">
        <v>153</v>
      </c>
      <c r="L2131" t="s">
        <v>143</v>
      </c>
      <c r="M2131" s="5">
        <v>717</v>
      </c>
    </row>
    <row r="2132" spans="1:13" x14ac:dyDescent="0.15">
      <c r="A2132" s="2">
        <v>45482</v>
      </c>
      <c r="B2132" s="3">
        <f t="shared" si="101"/>
        <v>2025</v>
      </c>
      <c r="C2132" t="str">
        <f t="shared" si="99"/>
        <v>2024-2025</v>
      </c>
      <c r="D2132" t="s">
        <v>160</v>
      </c>
      <c r="E2132" t="s">
        <v>66</v>
      </c>
      <c r="F2132" t="str">
        <f t="shared" si="100"/>
        <v>Western Australia</v>
      </c>
      <c r="G2132" t="s">
        <v>28</v>
      </c>
      <c r="H2132">
        <v>6330</v>
      </c>
      <c r="I2132" t="s">
        <v>11</v>
      </c>
      <c r="J2132" t="s">
        <v>133</v>
      </c>
      <c r="K2132" t="s">
        <v>158</v>
      </c>
      <c r="L2132" t="s">
        <v>148</v>
      </c>
      <c r="M2132" s="5">
        <v>224</v>
      </c>
    </row>
    <row r="2133" spans="1:13" x14ac:dyDescent="0.15">
      <c r="A2133" s="2">
        <v>45474</v>
      </c>
      <c r="B2133" s="3">
        <f t="shared" si="101"/>
        <v>2025</v>
      </c>
      <c r="C2133" t="str">
        <f t="shared" si="99"/>
        <v>2024-2025</v>
      </c>
      <c r="D2133" t="s">
        <v>161</v>
      </c>
      <c r="E2133" t="s">
        <v>23</v>
      </c>
      <c r="F2133" t="str">
        <f t="shared" si="100"/>
        <v>New South Wales</v>
      </c>
      <c r="G2133" t="s">
        <v>10</v>
      </c>
      <c r="H2133">
        <v>2830</v>
      </c>
      <c r="I2133" t="s">
        <v>11</v>
      </c>
      <c r="J2133" t="s">
        <v>130</v>
      </c>
      <c r="K2133" t="s">
        <v>154</v>
      </c>
      <c r="L2133" t="s">
        <v>144</v>
      </c>
      <c r="M2133" s="5">
        <v>710</v>
      </c>
    </row>
    <row r="2134" spans="1:13" x14ac:dyDescent="0.15">
      <c r="A2134" s="2">
        <v>45976</v>
      </c>
      <c r="B2134" s="3">
        <f t="shared" si="101"/>
        <v>2026</v>
      </c>
      <c r="C2134" t="str">
        <f t="shared" si="99"/>
        <v>2025-2026</v>
      </c>
      <c r="D2134" t="s">
        <v>160</v>
      </c>
      <c r="E2134" t="s">
        <v>30</v>
      </c>
      <c r="F2134" t="str">
        <f t="shared" si="100"/>
        <v>Victoria</v>
      </c>
      <c r="G2134" t="s">
        <v>26</v>
      </c>
      <c r="H2134">
        <v>3030</v>
      </c>
      <c r="I2134" t="s">
        <v>11</v>
      </c>
      <c r="J2134" t="s">
        <v>126</v>
      </c>
      <c r="K2134" t="s">
        <v>154</v>
      </c>
      <c r="L2134" t="s">
        <v>144</v>
      </c>
      <c r="M2134" s="5">
        <v>490</v>
      </c>
    </row>
    <row r="2135" spans="1:13" x14ac:dyDescent="0.15">
      <c r="A2135" s="2">
        <v>45778</v>
      </c>
      <c r="B2135" s="3">
        <f t="shared" si="101"/>
        <v>2025</v>
      </c>
      <c r="C2135" t="str">
        <f t="shared" si="99"/>
        <v>2024-2025</v>
      </c>
      <c r="D2135" t="s">
        <v>160</v>
      </c>
      <c r="E2135" t="s">
        <v>88</v>
      </c>
      <c r="F2135" t="str">
        <f t="shared" si="100"/>
        <v>Queensland</v>
      </c>
      <c r="G2135" t="s">
        <v>19</v>
      </c>
      <c r="H2135">
        <v>4570</v>
      </c>
      <c r="I2135" t="s">
        <v>11</v>
      </c>
      <c r="J2135" t="s">
        <v>134</v>
      </c>
      <c r="K2135" t="s">
        <v>157</v>
      </c>
      <c r="L2135" t="s">
        <v>147</v>
      </c>
      <c r="M2135" s="5">
        <v>385</v>
      </c>
    </row>
    <row r="2136" spans="1:13" x14ac:dyDescent="0.15">
      <c r="A2136" s="2">
        <v>45869</v>
      </c>
      <c r="B2136" s="3">
        <f t="shared" si="101"/>
        <v>2026</v>
      </c>
      <c r="C2136" t="str">
        <f t="shared" si="99"/>
        <v>2025-2026</v>
      </c>
      <c r="D2136" t="s">
        <v>160</v>
      </c>
      <c r="E2136" t="s">
        <v>94</v>
      </c>
      <c r="F2136" t="str">
        <f t="shared" si="100"/>
        <v>Queensland</v>
      </c>
      <c r="G2136" t="s">
        <v>19</v>
      </c>
      <c r="H2136">
        <v>4551</v>
      </c>
      <c r="I2136" t="s">
        <v>11</v>
      </c>
      <c r="J2136" t="s">
        <v>134</v>
      </c>
      <c r="K2136" t="s">
        <v>154</v>
      </c>
      <c r="L2136" t="s">
        <v>144</v>
      </c>
      <c r="M2136" s="5">
        <v>705</v>
      </c>
    </row>
    <row r="2137" spans="1:13" x14ac:dyDescent="0.15">
      <c r="A2137" s="2">
        <v>45306</v>
      </c>
      <c r="B2137" s="3">
        <f t="shared" si="101"/>
        <v>2024</v>
      </c>
      <c r="C2137" t="str">
        <f t="shared" si="99"/>
        <v>2023-2024</v>
      </c>
      <c r="D2137" t="s">
        <v>160</v>
      </c>
      <c r="E2137" t="s">
        <v>67</v>
      </c>
      <c r="F2137" t="str">
        <f t="shared" si="100"/>
        <v>Tasmania</v>
      </c>
      <c r="G2137" t="s">
        <v>43</v>
      </c>
      <c r="H2137">
        <v>7250</v>
      </c>
      <c r="I2137" t="s">
        <v>11</v>
      </c>
      <c r="J2137" t="s">
        <v>128</v>
      </c>
      <c r="K2137" t="s">
        <v>153</v>
      </c>
      <c r="L2137" t="s">
        <v>143</v>
      </c>
      <c r="M2137" s="5">
        <v>240</v>
      </c>
    </row>
    <row r="2138" spans="1:13" x14ac:dyDescent="0.15">
      <c r="A2138" s="2">
        <v>45856</v>
      </c>
      <c r="B2138" s="3">
        <f t="shared" si="101"/>
        <v>2026</v>
      </c>
      <c r="C2138" t="str">
        <f t="shared" si="99"/>
        <v>2025-2026</v>
      </c>
      <c r="D2138" t="s">
        <v>161</v>
      </c>
      <c r="E2138" t="s">
        <v>48</v>
      </c>
      <c r="F2138" t="str">
        <f t="shared" si="100"/>
        <v>Western Australia</v>
      </c>
      <c r="G2138" t="s">
        <v>28</v>
      </c>
      <c r="H2138">
        <v>6450</v>
      </c>
      <c r="I2138" t="s">
        <v>11</v>
      </c>
      <c r="J2138" t="s">
        <v>139</v>
      </c>
      <c r="K2138" t="s">
        <v>154</v>
      </c>
      <c r="L2138" t="s">
        <v>144</v>
      </c>
      <c r="M2138" s="5">
        <v>350</v>
      </c>
    </row>
    <row r="2139" spans="1:13" x14ac:dyDescent="0.15">
      <c r="A2139" s="2">
        <v>45299</v>
      </c>
      <c r="B2139" s="3">
        <f t="shared" si="101"/>
        <v>2024</v>
      </c>
      <c r="C2139" t="str">
        <f t="shared" si="99"/>
        <v>2023-2024</v>
      </c>
      <c r="D2139" t="s">
        <v>160</v>
      </c>
      <c r="E2139" t="s">
        <v>106</v>
      </c>
      <c r="F2139" t="str">
        <f t="shared" si="100"/>
        <v>Queensland</v>
      </c>
      <c r="G2139" t="s">
        <v>19</v>
      </c>
      <c r="H2139">
        <v>4558</v>
      </c>
      <c r="I2139" t="s">
        <v>11</v>
      </c>
      <c r="J2139" t="s">
        <v>134</v>
      </c>
      <c r="K2139" t="s">
        <v>154</v>
      </c>
      <c r="L2139" t="s">
        <v>144</v>
      </c>
      <c r="M2139" s="5">
        <v>589</v>
      </c>
    </row>
    <row r="2140" spans="1:13" x14ac:dyDescent="0.15">
      <c r="A2140" s="2">
        <v>45802</v>
      </c>
      <c r="B2140" s="3">
        <f t="shared" si="101"/>
        <v>2025</v>
      </c>
      <c r="C2140" t="str">
        <f t="shared" si="99"/>
        <v>2024-2025</v>
      </c>
      <c r="D2140" t="s">
        <v>161</v>
      </c>
      <c r="E2140" t="s">
        <v>109</v>
      </c>
      <c r="F2140" t="str">
        <f t="shared" si="100"/>
        <v>Western Australia</v>
      </c>
      <c r="G2140" t="s">
        <v>28</v>
      </c>
      <c r="H2140">
        <v>6052</v>
      </c>
      <c r="I2140" t="s">
        <v>11</v>
      </c>
      <c r="J2140" t="s">
        <v>119</v>
      </c>
      <c r="K2140" t="s">
        <v>152</v>
      </c>
      <c r="L2140" t="s">
        <v>142</v>
      </c>
      <c r="M2140" s="5">
        <v>275</v>
      </c>
    </row>
    <row r="2141" spans="1:13" x14ac:dyDescent="0.15">
      <c r="A2141" s="2">
        <v>45697</v>
      </c>
      <c r="B2141" s="3">
        <f t="shared" si="101"/>
        <v>2025</v>
      </c>
      <c r="C2141" t="str">
        <f t="shared" si="99"/>
        <v>2024-2025</v>
      </c>
      <c r="D2141" t="s">
        <v>160</v>
      </c>
      <c r="E2141" t="s">
        <v>48</v>
      </c>
      <c r="F2141" t="str">
        <f t="shared" si="100"/>
        <v>Western Australia</v>
      </c>
      <c r="G2141" t="s">
        <v>28</v>
      </c>
      <c r="H2141">
        <v>6450</v>
      </c>
      <c r="I2141" t="s">
        <v>11</v>
      </c>
      <c r="J2141" t="s">
        <v>139</v>
      </c>
      <c r="K2141" t="s">
        <v>153</v>
      </c>
      <c r="L2141" t="s">
        <v>143</v>
      </c>
      <c r="M2141" s="5">
        <v>603</v>
      </c>
    </row>
    <row r="2142" spans="1:13" x14ac:dyDescent="0.15">
      <c r="A2142" s="2">
        <v>45634</v>
      </c>
      <c r="B2142" s="3">
        <f t="shared" si="101"/>
        <v>2025</v>
      </c>
      <c r="C2142" t="str">
        <f t="shared" si="99"/>
        <v>2024-2025</v>
      </c>
      <c r="D2142" t="s">
        <v>160</v>
      </c>
      <c r="E2142" t="s">
        <v>22</v>
      </c>
      <c r="F2142" t="str">
        <f t="shared" si="100"/>
        <v>New South Wales</v>
      </c>
      <c r="G2142" t="s">
        <v>10</v>
      </c>
      <c r="H2142">
        <v>2116</v>
      </c>
      <c r="I2142" t="s">
        <v>11</v>
      </c>
      <c r="J2142" t="s">
        <v>123</v>
      </c>
      <c r="K2142" t="s">
        <v>153</v>
      </c>
      <c r="L2142" t="s">
        <v>143</v>
      </c>
      <c r="M2142" s="5">
        <v>663</v>
      </c>
    </row>
    <row r="2143" spans="1:13" x14ac:dyDescent="0.15">
      <c r="A2143" s="2">
        <v>45890</v>
      </c>
      <c r="B2143" s="3">
        <f t="shared" si="101"/>
        <v>2026</v>
      </c>
      <c r="C2143" t="str">
        <f t="shared" si="99"/>
        <v>2025-2026</v>
      </c>
      <c r="D2143" t="s">
        <v>161</v>
      </c>
      <c r="E2143" t="s">
        <v>93</v>
      </c>
      <c r="F2143" t="str">
        <f t="shared" si="100"/>
        <v>Victoria</v>
      </c>
      <c r="G2143" t="s">
        <v>26</v>
      </c>
      <c r="H2143">
        <v>3400</v>
      </c>
      <c r="I2143" t="s">
        <v>11</v>
      </c>
      <c r="J2143" t="s">
        <v>127</v>
      </c>
      <c r="K2143" t="s">
        <v>156</v>
      </c>
      <c r="L2143" t="s">
        <v>146</v>
      </c>
      <c r="M2143" s="5">
        <v>435</v>
      </c>
    </row>
    <row r="2144" spans="1:13" x14ac:dyDescent="0.15">
      <c r="A2144" s="2">
        <v>45541</v>
      </c>
      <c r="B2144" s="3">
        <f t="shared" si="101"/>
        <v>2025</v>
      </c>
      <c r="C2144" t="str">
        <f t="shared" si="99"/>
        <v>2024-2025</v>
      </c>
      <c r="D2144" t="s">
        <v>161</v>
      </c>
      <c r="E2144" t="s">
        <v>74</v>
      </c>
      <c r="F2144" t="str">
        <f t="shared" si="100"/>
        <v>Victoria</v>
      </c>
      <c r="G2144" t="s">
        <v>26</v>
      </c>
      <c r="H2144">
        <v>3500</v>
      </c>
      <c r="I2144" t="s">
        <v>11</v>
      </c>
      <c r="J2144" t="s">
        <v>127</v>
      </c>
      <c r="K2144" t="s">
        <v>159</v>
      </c>
      <c r="L2144" t="s">
        <v>149</v>
      </c>
      <c r="M2144" s="5">
        <v>92</v>
      </c>
    </row>
    <row r="2145" spans="1:13" x14ac:dyDescent="0.15">
      <c r="A2145" s="2">
        <v>45747</v>
      </c>
      <c r="B2145" s="3">
        <f t="shared" si="101"/>
        <v>2025</v>
      </c>
      <c r="C2145" t="str">
        <f t="shared" si="99"/>
        <v>2024-2025</v>
      </c>
      <c r="D2145" t="s">
        <v>160</v>
      </c>
      <c r="E2145" t="s">
        <v>107</v>
      </c>
      <c r="F2145" t="str">
        <f t="shared" si="100"/>
        <v>New South Wales</v>
      </c>
      <c r="G2145" t="s">
        <v>10</v>
      </c>
      <c r="H2145">
        <v>2020</v>
      </c>
      <c r="I2145" t="s">
        <v>11</v>
      </c>
      <c r="J2145" t="s">
        <v>124</v>
      </c>
      <c r="K2145" t="s">
        <v>152</v>
      </c>
      <c r="L2145" t="s">
        <v>142</v>
      </c>
      <c r="M2145" s="5">
        <v>571</v>
      </c>
    </row>
    <row r="2146" spans="1:13" x14ac:dyDescent="0.15">
      <c r="A2146" s="2">
        <v>45783</v>
      </c>
      <c r="B2146" s="3">
        <f t="shared" si="101"/>
        <v>2025</v>
      </c>
      <c r="C2146" t="str">
        <f t="shared" si="99"/>
        <v>2024-2025</v>
      </c>
      <c r="D2146" t="s">
        <v>160</v>
      </c>
      <c r="E2146" t="s">
        <v>63</v>
      </c>
      <c r="F2146" t="str">
        <f t="shared" si="100"/>
        <v>Queensland</v>
      </c>
      <c r="G2146" t="s">
        <v>19</v>
      </c>
      <c r="H2146">
        <v>4068</v>
      </c>
      <c r="I2146" t="s">
        <v>11</v>
      </c>
      <c r="J2146" t="s">
        <v>129</v>
      </c>
      <c r="K2146" t="s">
        <v>155</v>
      </c>
      <c r="L2146" t="s">
        <v>145</v>
      </c>
      <c r="M2146" s="5">
        <v>698</v>
      </c>
    </row>
    <row r="2147" spans="1:13" x14ac:dyDescent="0.15">
      <c r="A2147" s="2">
        <v>45960</v>
      </c>
      <c r="B2147" s="3">
        <f t="shared" si="101"/>
        <v>2026</v>
      </c>
      <c r="C2147" t="str">
        <f t="shared" si="99"/>
        <v>2025-2026</v>
      </c>
      <c r="D2147" t="s">
        <v>160</v>
      </c>
      <c r="E2147" t="s">
        <v>73</v>
      </c>
      <c r="F2147" t="str">
        <f t="shared" si="100"/>
        <v>Queensland</v>
      </c>
      <c r="G2147" t="s">
        <v>19</v>
      </c>
      <c r="H2147">
        <v>4509</v>
      </c>
      <c r="I2147" t="s">
        <v>11</v>
      </c>
      <c r="J2147" t="s">
        <v>122</v>
      </c>
      <c r="K2147" t="s">
        <v>156</v>
      </c>
      <c r="L2147" t="s">
        <v>146</v>
      </c>
      <c r="M2147" s="5">
        <v>278</v>
      </c>
    </row>
    <row r="2148" spans="1:13" x14ac:dyDescent="0.15">
      <c r="A2148" s="2">
        <v>45754</v>
      </c>
      <c r="B2148" s="3">
        <f t="shared" si="101"/>
        <v>2025</v>
      </c>
      <c r="C2148" t="str">
        <f t="shared" si="99"/>
        <v>2024-2025</v>
      </c>
      <c r="D2148" t="s">
        <v>160</v>
      </c>
      <c r="E2148" t="s">
        <v>85</v>
      </c>
      <c r="F2148" t="str">
        <f t="shared" si="100"/>
        <v>Western Australia</v>
      </c>
      <c r="G2148" t="s">
        <v>28</v>
      </c>
      <c r="H2148">
        <v>6725</v>
      </c>
      <c r="I2148" t="s">
        <v>11</v>
      </c>
      <c r="J2148" t="s">
        <v>139</v>
      </c>
      <c r="K2148" t="s">
        <v>153</v>
      </c>
      <c r="L2148" t="s">
        <v>143</v>
      </c>
      <c r="M2148" s="5">
        <v>695</v>
      </c>
    </row>
    <row r="2149" spans="1:13" x14ac:dyDescent="0.15">
      <c r="A2149" s="2">
        <v>45573</v>
      </c>
      <c r="B2149" s="3">
        <f t="shared" si="101"/>
        <v>2025</v>
      </c>
      <c r="C2149" t="str">
        <f t="shared" si="99"/>
        <v>2024-2025</v>
      </c>
      <c r="D2149" t="s">
        <v>160</v>
      </c>
      <c r="E2149" t="s">
        <v>98</v>
      </c>
      <c r="F2149" t="str">
        <f t="shared" si="100"/>
        <v>South Australia</v>
      </c>
      <c r="G2149" t="s">
        <v>17</v>
      </c>
      <c r="H2149">
        <v>5290</v>
      </c>
      <c r="I2149" t="s">
        <v>11</v>
      </c>
      <c r="J2149" t="s">
        <v>137</v>
      </c>
      <c r="K2149" t="s">
        <v>154</v>
      </c>
      <c r="L2149" t="s">
        <v>144</v>
      </c>
      <c r="M2149" s="5">
        <v>256</v>
      </c>
    </row>
    <row r="2150" spans="1:13" x14ac:dyDescent="0.15">
      <c r="A2150" s="2">
        <v>45360</v>
      </c>
      <c r="B2150" s="3">
        <f t="shared" si="101"/>
        <v>2024</v>
      </c>
      <c r="C2150" t="str">
        <f t="shared" si="99"/>
        <v>2023-2024</v>
      </c>
      <c r="D2150" t="s">
        <v>160</v>
      </c>
      <c r="E2150" t="s">
        <v>107</v>
      </c>
      <c r="F2150" t="str">
        <f t="shared" si="100"/>
        <v>New South Wales</v>
      </c>
      <c r="G2150" t="s">
        <v>10</v>
      </c>
      <c r="H2150">
        <v>2020</v>
      </c>
      <c r="I2150" t="s">
        <v>11</v>
      </c>
      <c r="J2150" t="s">
        <v>124</v>
      </c>
      <c r="K2150" t="s">
        <v>153</v>
      </c>
      <c r="L2150" t="s">
        <v>143</v>
      </c>
      <c r="M2150" s="5">
        <v>517</v>
      </c>
    </row>
    <row r="2151" spans="1:13" x14ac:dyDescent="0.15">
      <c r="A2151" s="2">
        <v>45608</v>
      </c>
      <c r="B2151" s="3">
        <f t="shared" si="101"/>
        <v>2025</v>
      </c>
      <c r="C2151" t="str">
        <f t="shared" si="99"/>
        <v>2024-2025</v>
      </c>
      <c r="D2151" t="s">
        <v>160</v>
      </c>
      <c r="E2151" t="s">
        <v>9</v>
      </c>
      <c r="F2151" t="str">
        <f t="shared" si="100"/>
        <v>New South Wales</v>
      </c>
      <c r="G2151" t="s">
        <v>10</v>
      </c>
      <c r="H2151">
        <v>2067</v>
      </c>
      <c r="I2151" t="s">
        <v>11</v>
      </c>
      <c r="J2151" t="s">
        <v>124</v>
      </c>
      <c r="K2151" t="s">
        <v>158</v>
      </c>
      <c r="L2151" t="s">
        <v>148</v>
      </c>
      <c r="M2151" s="5">
        <v>564</v>
      </c>
    </row>
    <row r="2152" spans="1:13" x14ac:dyDescent="0.15">
      <c r="A2152" s="2">
        <v>45375</v>
      </c>
      <c r="B2152" s="3">
        <f t="shared" si="101"/>
        <v>2024</v>
      </c>
      <c r="C2152" t="str">
        <f t="shared" si="99"/>
        <v>2023-2024</v>
      </c>
      <c r="D2152" t="s">
        <v>160</v>
      </c>
      <c r="E2152" t="s">
        <v>21</v>
      </c>
      <c r="F2152" t="str">
        <f t="shared" si="100"/>
        <v>South Australia</v>
      </c>
      <c r="G2152" t="s">
        <v>17</v>
      </c>
      <c r="H2152">
        <v>5343</v>
      </c>
      <c r="I2152" t="s">
        <v>11</v>
      </c>
      <c r="J2152" t="s">
        <v>137</v>
      </c>
      <c r="K2152" t="s">
        <v>154</v>
      </c>
      <c r="L2152" t="s">
        <v>144</v>
      </c>
      <c r="M2152" s="5">
        <v>151</v>
      </c>
    </row>
    <row r="2153" spans="1:13" x14ac:dyDescent="0.15">
      <c r="A2153" s="2">
        <v>45992</v>
      </c>
      <c r="B2153" s="3">
        <f t="shared" si="101"/>
        <v>2026</v>
      </c>
      <c r="C2153" t="str">
        <f t="shared" si="99"/>
        <v>2025-2026</v>
      </c>
      <c r="D2153" t="s">
        <v>161</v>
      </c>
      <c r="E2153" t="s">
        <v>34</v>
      </c>
      <c r="F2153" t="str">
        <f t="shared" si="100"/>
        <v>New South Wales</v>
      </c>
      <c r="G2153" t="s">
        <v>10</v>
      </c>
      <c r="H2153">
        <v>2560</v>
      </c>
      <c r="I2153" t="s">
        <v>11</v>
      </c>
      <c r="J2153" t="s">
        <v>121</v>
      </c>
      <c r="K2153" t="s">
        <v>151</v>
      </c>
      <c r="L2153" t="s">
        <v>141</v>
      </c>
      <c r="M2153" s="5">
        <v>651</v>
      </c>
    </row>
    <row r="2154" spans="1:13" x14ac:dyDescent="0.15">
      <c r="A2154" s="2">
        <v>45438</v>
      </c>
      <c r="B2154" s="3">
        <f t="shared" si="101"/>
        <v>2024</v>
      </c>
      <c r="C2154" t="str">
        <f t="shared" si="99"/>
        <v>2023-2024</v>
      </c>
      <c r="D2154" t="s">
        <v>160</v>
      </c>
      <c r="E2154" t="s">
        <v>38</v>
      </c>
      <c r="F2154" t="str">
        <f t="shared" si="100"/>
        <v>Victoria</v>
      </c>
      <c r="G2154" t="s">
        <v>26</v>
      </c>
      <c r="H2154">
        <v>3199</v>
      </c>
      <c r="I2154" t="s">
        <v>11</v>
      </c>
      <c r="J2154" t="s">
        <v>125</v>
      </c>
      <c r="K2154" t="s">
        <v>158</v>
      </c>
      <c r="L2154" t="s">
        <v>148</v>
      </c>
      <c r="M2154" s="5">
        <v>713</v>
      </c>
    </row>
    <row r="2155" spans="1:13" x14ac:dyDescent="0.15">
      <c r="A2155" s="2">
        <v>45982</v>
      </c>
      <c r="B2155" s="3">
        <f t="shared" si="101"/>
        <v>2026</v>
      </c>
      <c r="C2155" t="str">
        <f t="shared" si="99"/>
        <v>2025-2026</v>
      </c>
      <c r="D2155" t="s">
        <v>161</v>
      </c>
      <c r="E2155" t="s">
        <v>86</v>
      </c>
      <c r="F2155" t="str">
        <f t="shared" si="100"/>
        <v>Queensland</v>
      </c>
      <c r="G2155" t="s">
        <v>19</v>
      </c>
      <c r="H2155">
        <v>4119</v>
      </c>
      <c r="I2155" t="s">
        <v>11</v>
      </c>
      <c r="J2155" t="s">
        <v>129</v>
      </c>
      <c r="K2155" t="s">
        <v>154</v>
      </c>
      <c r="L2155" t="s">
        <v>144</v>
      </c>
      <c r="M2155" s="5">
        <v>389</v>
      </c>
    </row>
    <row r="2156" spans="1:13" x14ac:dyDescent="0.15">
      <c r="A2156" s="2">
        <v>45951</v>
      </c>
      <c r="B2156" s="3">
        <f t="shared" si="101"/>
        <v>2026</v>
      </c>
      <c r="C2156" t="str">
        <f t="shared" si="99"/>
        <v>2025-2026</v>
      </c>
      <c r="D2156" t="s">
        <v>160</v>
      </c>
      <c r="E2156" t="s">
        <v>21</v>
      </c>
      <c r="F2156" t="str">
        <f t="shared" si="100"/>
        <v>South Australia</v>
      </c>
      <c r="G2156" t="s">
        <v>17</v>
      </c>
      <c r="H2156">
        <v>5343</v>
      </c>
      <c r="I2156" t="s">
        <v>11</v>
      </c>
      <c r="J2156" t="s">
        <v>137</v>
      </c>
      <c r="K2156" t="s">
        <v>157</v>
      </c>
      <c r="L2156" t="s">
        <v>147</v>
      </c>
      <c r="M2156" s="5">
        <v>512</v>
      </c>
    </row>
    <row r="2157" spans="1:13" x14ac:dyDescent="0.15">
      <c r="A2157" s="2">
        <v>45473</v>
      </c>
      <c r="B2157" s="3">
        <f t="shared" si="101"/>
        <v>2024</v>
      </c>
      <c r="C2157" t="str">
        <f t="shared" si="99"/>
        <v>2023-2024</v>
      </c>
      <c r="D2157" t="s">
        <v>160</v>
      </c>
      <c r="E2157" t="s">
        <v>21</v>
      </c>
      <c r="F2157" t="str">
        <f t="shared" si="100"/>
        <v>South Australia</v>
      </c>
      <c r="G2157" t="s">
        <v>17</v>
      </c>
      <c r="H2157">
        <v>5343</v>
      </c>
      <c r="I2157" t="s">
        <v>11</v>
      </c>
      <c r="J2157" t="s">
        <v>137</v>
      </c>
      <c r="K2157" t="s">
        <v>156</v>
      </c>
      <c r="L2157" t="s">
        <v>146</v>
      </c>
      <c r="M2157" s="5">
        <v>239</v>
      </c>
    </row>
    <row r="2158" spans="1:13" x14ac:dyDescent="0.15">
      <c r="A2158" s="2">
        <v>45377</v>
      </c>
      <c r="B2158" s="3">
        <f t="shared" si="101"/>
        <v>2024</v>
      </c>
      <c r="C2158" t="str">
        <f t="shared" si="99"/>
        <v>2023-2024</v>
      </c>
      <c r="D2158" t="s">
        <v>161</v>
      </c>
      <c r="E2158" t="s">
        <v>80</v>
      </c>
      <c r="F2158" t="str">
        <f t="shared" si="100"/>
        <v>New South Wales</v>
      </c>
      <c r="G2158" t="s">
        <v>10</v>
      </c>
      <c r="H2158">
        <v>2120</v>
      </c>
      <c r="I2158" t="s">
        <v>11</v>
      </c>
      <c r="J2158" t="s">
        <v>123</v>
      </c>
      <c r="K2158" t="s">
        <v>154</v>
      </c>
      <c r="L2158" t="s">
        <v>144</v>
      </c>
      <c r="M2158" s="5">
        <v>775</v>
      </c>
    </row>
    <row r="2159" spans="1:13" x14ac:dyDescent="0.15">
      <c r="A2159" s="2">
        <v>45448</v>
      </c>
      <c r="B2159" s="3">
        <f t="shared" si="101"/>
        <v>2024</v>
      </c>
      <c r="C2159" t="str">
        <f t="shared" si="99"/>
        <v>2023-2024</v>
      </c>
      <c r="D2159" t="s">
        <v>160</v>
      </c>
      <c r="E2159" t="s">
        <v>50</v>
      </c>
      <c r="F2159" t="str">
        <f t="shared" si="100"/>
        <v>Australian Capital Territory</v>
      </c>
      <c r="G2159" t="s">
        <v>51</v>
      </c>
      <c r="H2159">
        <v>2617</v>
      </c>
      <c r="I2159" t="s">
        <v>11</v>
      </c>
      <c r="J2159" t="s">
        <v>121</v>
      </c>
      <c r="K2159" t="s">
        <v>157</v>
      </c>
      <c r="L2159" t="s">
        <v>147</v>
      </c>
      <c r="M2159" s="5">
        <v>342</v>
      </c>
    </row>
    <row r="2160" spans="1:13" x14ac:dyDescent="0.15">
      <c r="A2160" s="2">
        <v>45482</v>
      </c>
      <c r="B2160" s="3">
        <f t="shared" si="101"/>
        <v>2025</v>
      </c>
      <c r="C2160" t="str">
        <f t="shared" si="99"/>
        <v>2024-2025</v>
      </c>
      <c r="D2160" t="s">
        <v>160</v>
      </c>
      <c r="E2160" t="s">
        <v>38</v>
      </c>
      <c r="F2160" t="str">
        <f t="shared" si="100"/>
        <v>Victoria</v>
      </c>
      <c r="G2160" t="s">
        <v>26</v>
      </c>
      <c r="H2160">
        <v>3199</v>
      </c>
      <c r="I2160" t="s">
        <v>11</v>
      </c>
      <c r="J2160" t="s">
        <v>125</v>
      </c>
      <c r="K2160" t="s">
        <v>157</v>
      </c>
      <c r="L2160" t="s">
        <v>147</v>
      </c>
      <c r="M2160" s="5">
        <v>470</v>
      </c>
    </row>
    <row r="2161" spans="1:13" x14ac:dyDescent="0.15">
      <c r="A2161" s="2">
        <v>45327</v>
      </c>
      <c r="B2161" s="3">
        <f t="shared" si="101"/>
        <v>2024</v>
      </c>
      <c r="C2161" t="str">
        <f t="shared" si="99"/>
        <v>2023-2024</v>
      </c>
      <c r="D2161" t="s">
        <v>161</v>
      </c>
      <c r="E2161" t="s">
        <v>72</v>
      </c>
      <c r="F2161" t="str">
        <f t="shared" si="100"/>
        <v>Queensland</v>
      </c>
      <c r="G2161" t="s">
        <v>19</v>
      </c>
      <c r="H2161">
        <v>4870</v>
      </c>
      <c r="I2161" t="s">
        <v>11</v>
      </c>
      <c r="J2161" t="s">
        <v>131</v>
      </c>
      <c r="K2161" t="s">
        <v>153</v>
      </c>
      <c r="L2161" t="s">
        <v>143</v>
      </c>
      <c r="M2161" s="5">
        <v>74</v>
      </c>
    </row>
    <row r="2162" spans="1:13" x14ac:dyDescent="0.15">
      <c r="A2162" s="2">
        <v>45531</v>
      </c>
      <c r="B2162" s="3">
        <f t="shared" si="101"/>
        <v>2025</v>
      </c>
      <c r="C2162" t="str">
        <f t="shared" si="99"/>
        <v>2024-2025</v>
      </c>
      <c r="D2162" t="s">
        <v>160</v>
      </c>
      <c r="E2162" t="s">
        <v>49</v>
      </c>
      <c r="F2162" t="str">
        <f t="shared" si="100"/>
        <v>New South Wales</v>
      </c>
      <c r="G2162" t="s">
        <v>10</v>
      </c>
      <c r="H2162">
        <v>2350</v>
      </c>
      <c r="I2162" t="s">
        <v>11</v>
      </c>
      <c r="J2162" t="s">
        <v>120</v>
      </c>
      <c r="K2162" t="s">
        <v>155</v>
      </c>
      <c r="L2162" t="s">
        <v>145</v>
      </c>
      <c r="M2162" s="5">
        <v>530</v>
      </c>
    </row>
    <row r="2163" spans="1:13" x14ac:dyDescent="0.15">
      <c r="A2163" s="2">
        <v>45362</v>
      </c>
      <c r="B2163" s="3">
        <f t="shared" si="101"/>
        <v>2024</v>
      </c>
      <c r="C2163" t="str">
        <f t="shared" si="99"/>
        <v>2023-2024</v>
      </c>
      <c r="D2163" t="s">
        <v>160</v>
      </c>
      <c r="E2163" t="s">
        <v>98</v>
      </c>
      <c r="F2163" t="str">
        <f t="shared" si="100"/>
        <v>South Australia</v>
      </c>
      <c r="G2163" t="s">
        <v>17</v>
      </c>
      <c r="H2163">
        <v>5290</v>
      </c>
      <c r="I2163" t="s">
        <v>11</v>
      </c>
      <c r="J2163" t="s">
        <v>137</v>
      </c>
      <c r="K2163" t="s">
        <v>152</v>
      </c>
      <c r="L2163" t="s">
        <v>142</v>
      </c>
      <c r="M2163" s="5">
        <v>30</v>
      </c>
    </row>
    <row r="2164" spans="1:13" x14ac:dyDescent="0.15">
      <c r="A2164" s="2">
        <v>45450</v>
      </c>
      <c r="B2164" s="3">
        <f t="shared" si="101"/>
        <v>2024</v>
      </c>
      <c r="C2164" t="str">
        <f t="shared" si="99"/>
        <v>2023-2024</v>
      </c>
      <c r="D2164" t="s">
        <v>161</v>
      </c>
      <c r="E2164" t="s">
        <v>81</v>
      </c>
      <c r="F2164" t="str">
        <f t="shared" si="100"/>
        <v>Victoria</v>
      </c>
      <c r="G2164" t="s">
        <v>26</v>
      </c>
      <c r="H2164">
        <v>3076</v>
      </c>
      <c r="I2164" t="s">
        <v>11</v>
      </c>
      <c r="J2164" t="s">
        <v>126</v>
      </c>
      <c r="K2164" t="s">
        <v>152</v>
      </c>
      <c r="L2164" t="s">
        <v>142</v>
      </c>
      <c r="M2164" s="5">
        <v>544</v>
      </c>
    </row>
    <row r="2165" spans="1:13" x14ac:dyDescent="0.15">
      <c r="A2165" s="2">
        <v>45694</v>
      </c>
      <c r="B2165" s="3">
        <f t="shared" si="101"/>
        <v>2025</v>
      </c>
      <c r="C2165" t="str">
        <f t="shared" si="99"/>
        <v>2024-2025</v>
      </c>
      <c r="D2165" t="s">
        <v>161</v>
      </c>
      <c r="E2165" t="s">
        <v>109</v>
      </c>
      <c r="F2165" t="str">
        <f t="shared" si="100"/>
        <v>Western Australia</v>
      </c>
      <c r="G2165" t="s">
        <v>28</v>
      </c>
      <c r="H2165">
        <v>6052</v>
      </c>
      <c r="I2165" t="s">
        <v>11</v>
      </c>
      <c r="J2165" t="s">
        <v>119</v>
      </c>
      <c r="K2165" t="s">
        <v>153</v>
      </c>
      <c r="L2165" t="s">
        <v>143</v>
      </c>
      <c r="M2165" s="5">
        <v>326</v>
      </c>
    </row>
    <row r="2166" spans="1:13" x14ac:dyDescent="0.15">
      <c r="A2166" s="2">
        <v>45303</v>
      </c>
      <c r="B2166" s="3">
        <f t="shared" si="101"/>
        <v>2024</v>
      </c>
      <c r="C2166" t="str">
        <f t="shared" si="99"/>
        <v>2023-2024</v>
      </c>
      <c r="D2166" t="s">
        <v>161</v>
      </c>
      <c r="E2166" t="s">
        <v>52</v>
      </c>
      <c r="F2166" t="str">
        <f t="shared" si="100"/>
        <v>New South Wales</v>
      </c>
      <c r="G2166" t="s">
        <v>10</v>
      </c>
      <c r="H2166">
        <v>2485</v>
      </c>
      <c r="I2166" t="s">
        <v>11</v>
      </c>
      <c r="J2166" t="s">
        <v>120</v>
      </c>
      <c r="K2166" t="s">
        <v>155</v>
      </c>
      <c r="L2166" t="s">
        <v>145</v>
      </c>
      <c r="M2166" s="5">
        <v>266</v>
      </c>
    </row>
    <row r="2167" spans="1:13" x14ac:dyDescent="0.15">
      <c r="A2167" s="2">
        <v>45827</v>
      </c>
      <c r="B2167" s="3">
        <f t="shared" si="101"/>
        <v>2025</v>
      </c>
      <c r="C2167" t="str">
        <f t="shared" si="99"/>
        <v>2024-2025</v>
      </c>
      <c r="D2167" t="s">
        <v>160</v>
      </c>
      <c r="E2167" t="s">
        <v>66</v>
      </c>
      <c r="F2167" t="str">
        <f t="shared" si="100"/>
        <v>Western Australia</v>
      </c>
      <c r="G2167" t="s">
        <v>28</v>
      </c>
      <c r="H2167">
        <v>6330</v>
      </c>
      <c r="I2167" t="s">
        <v>11</v>
      </c>
      <c r="J2167" t="s">
        <v>133</v>
      </c>
      <c r="K2167" t="s">
        <v>153</v>
      </c>
      <c r="L2167" t="s">
        <v>143</v>
      </c>
      <c r="M2167" s="5">
        <v>665</v>
      </c>
    </row>
    <row r="2168" spans="1:13" x14ac:dyDescent="0.15">
      <c r="A2168" s="2">
        <v>45572</v>
      </c>
      <c r="B2168" s="3">
        <f t="shared" si="101"/>
        <v>2025</v>
      </c>
      <c r="C2168" t="str">
        <f t="shared" si="99"/>
        <v>2024-2025</v>
      </c>
      <c r="D2168" t="s">
        <v>161</v>
      </c>
      <c r="E2168" t="s">
        <v>13</v>
      </c>
      <c r="F2168" t="str">
        <f t="shared" si="100"/>
        <v>New South Wales</v>
      </c>
      <c r="G2168" t="s">
        <v>10</v>
      </c>
      <c r="H2168">
        <v>2141</v>
      </c>
      <c r="I2168" t="s">
        <v>11</v>
      </c>
      <c r="J2168" t="s">
        <v>123</v>
      </c>
      <c r="K2168" t="s">
        <v>153</v>
      </c>
      <c r="L2168" t="s">
        <v>143</v>
      </c>
      <c r="M2168" s="5">
        <v>396</v>
      </c>
    </row>
    <row r="2169" spans="1:13" x14ac:dyDescent="0.15">
      <c r="A2169" s="2">
        <v>45628</v>
      </c>
      <c r="B2169" s="3">
        <f t="shared" si="101"/>
        <v>2025</v>
      </c>
      <c r="C2169" t="str">
        <f t="shared" si="99"/>
        <v>2024-2025</v>
      </c>
      <c r="D2169" t="s">
        <v>160</v>
      </c>
      <c r="E2169" t="s">
        <v>57</v>
      </c>
      <c r="F2169" t="str">
        <f t="shared" si="100"/>
        <v>New South Wales</v>
      </c>
      <c r="G2169" t="s">
        <v>10</v>
      </c>
      <c r="H2169">
        <v>2064</v>
      </c>
      <c r="I2169" t="s">
        <v>11</v>
      </c>
      <c r="J2169" t="s">
        <v>124</v>
      </c>
      <c r="K2169" t="s">
        <v>155</v>
      </c>
      <c r="L2169" t="s">
        <v>145</v>
      </c>
      <c r="M2169" s="5">
        <v>488</v>
      </c>
    </row>
    <row r="2170" spans="1:13" x14ac:dyDescent="0.15">
      <c r="A2170" s="2">
        <v>45772</v>
      </c>
      <c r="B2170" s="3">
        <f t="shared" si="101"/>
        <v>2025</v>
      </c>
      <c r="C2170" t="str">
        <f t="shared" si="99"/>
        <v>2024-2025</v>
      </c>
      <c r="D2170" t="s">
        <v>160</v>
      </c>
      <c r="E2170" t="s">
        <v>32</v>
      </c>
      <c r="F2170" t="str">
        <f t="shared" si="100"/>
        <v>Victoria</v>
      </c>
      <c r="G2170" t="s">
        <v>26</v>
      </c>
      <c r="H2170">
        <v>3977</v>
      </c>
      <c r="I2170" t="s">
        <v>11</v>
      </c>
      <c r="J2170" t="s">
        <v>135</v>
      </c>
      <c r="K2170" t="s">
        <v>151</v>
      </c>
      <c r="L2170" t="s">
        <v>141</v>
      </c>
      <c r="M2170" s="5">
        <v>194</v>
      </c>
    </row>
    <row r="2171" spans="1:13" x14ac:dyDescent="0.15">
      <c r="A2171" s="2">
        <v>45453</v>
      </c>
      <c r="B2171" s="3">
        <f t="shared" si="101"/>
        <v>2024</v>
      </c>
      <c r="C2171" t="str">
        <f t="shared" si="99"/>
        <v>2023-2024</v>
      </c>
      <c r="D2171" t="s">
        <v>161</v>
      </c>
      <c r="E2171" t="s">
        <v>97</v>
      </c>
      <c r="F2171" t="str">
        <f t="shared" si="100"/>
        <v>Tasmania</v>
      </c>
      <c r="G2171" t="s">
        <v>43</v>
      </c>
      <c r="H2171">
        <v>7010</v>
      </c>
      <c r="I2171" t="s">
        <v>11</v>
      </c>
      <c r="J2171" t="s">
        <v>128</v>
      </c>
      <c r="K2171" t="s">
        <v>155</v>
      </c>
      <c r="L2171" t="s">
        <v>145</v>
      </c>
      <c r="M2171" s="5">
        <v>689</v>
      </c>
    </row>
    <row r="2172" spans="1:13" x14ac:dyDescent="0.15">
      <c r="A2172" s="2">
        <v>46009</v>
      </c>
      <c r="B2172" s="3">
        <f t="shared" si="101"/>
        <v>2026</v>
      </c>
      <c r="C2172" t="str">
        <f t="shared" si="99"/>
        <v>2025-2026</v>
      </c>
      <c r="D2172" t="s">
        <v>161</v>
      </c>
      <c r="E2172" t="s">
        <v>79</v>
      </c>
      <c r="F2172" t="str">
        <f t="shared" si="100"/>
        <v>Queensland</v>
      </c>
      <c r="G2172" t="s">
        <v>19</v>
      </c>
      <c r="H2172">
        <v>4680</v>
      </c>
      <c r="I2172" t="s">
        <v>11</v>
      </c>
      <c r="J2172" t="s">
        <v>136</v>
      </c>
      <c r="K2172" t="s">
        <v>157</v>
      </c>
      <c r="L2172" t="s">
        <v>147</v>
      </c>
      <c r="M2172" s="5">
        <v>460</v>
      </c>
    </row>
    <row r="2173" spans="1:13" x14ac:dyDescent="0.15">
      <c r="A2173" s="2">
        <v>45785</v>
      </c>
      <c r="B2173" s="3">
        <f t="shared" si="101"/>
        <v>2025</v>
      </c>
      <c r="C2173" t="str">
        <f t="shared" si="99"/>
        <v>2024-2025</v>
      </c>
      <c r="D2173" t="s">
        <v>160</v>
      </c>
      <c r="E2173" t="s">
        <v>29</v>
      </c>
      <c r="F2173" t="str">
        <f t="shared" si="100"/>
        <v>Queensland</v>
      </c>
      <c r="G2173" t="s">
        <v>19</v>
      </c>
      <c r="H2173">
        <v>4703</v>
      </c>
      <c r="I2173" t="s">
        <v>11</v>
      </c>
      <c r="J2173" t="s">
        <v>136</v>
      </c>
      <c r="K2173" t="s">
        <v>152</v>
      </c>
      <c r="L2173" t="s">
        <v>142</v>
      </c>
      <c r="M2173" s="5">
        <v>314</v>
      </c>
    </row>
    <row r="2174" spans="1:13" x14ac:dyDescent="0.15">
      <c r="A2174" s="2">
        <v>45512</v>
      </c>
      <c r="B2174" s="3">
        <f t="shared" si="101"/>
        <v>2025</v>
      </c>
      <c r="C2174" t="str">
        <f t="shared" si="99"/>
        <v>2024-2025</v>
      </c>
      <c r="D2174" t="s">
        <v>160</v>
      </c>
      <c r="E2174" t="s">
        <v>112</v>
      </c>
      <c r="F2174" t="str">
        <f t="shared" si="100"/>
        <v>Queensland</v>
      </c>
      <c r="G2174" t="s">
        <v>19</v>
      </c>
      <c r="H2174">
        <v>4566</v>
      </c>
      <c r="I2174" t="s">
        <v>11</v>
      </c>
      <c r="J2174" t="s">
        <v>134</v>
      </c>
      <c r="K2174" t="s">
        <v>150</v>
      </c>
      <c r="L2174" t="s">
        <v>140</v>
      </c>
      <c r="M2174" s="5">
        <v>158</v>
      </c>
    </row>
    <row r="2175" spans="1:13" x14ac:dyDescent="0.15">
      <c r="A2175" s="2">
        <v>45731</v>
      </c>
      <c r="B2175" s="3">
        <f t="shared" si="101"/>
        <v>2025</v>
      </c>
      <c r="C2175" t="str">
        <f t="shared" si="99"/>
        <v>2024-2025</v>
      </c>
      <c r="D2175" t="s">
        <v>160</v>
      </c>
      <c r="E2175" t="s">
        <v>75</v>
      </c>
      <c r="F2175" t="str">
        <f t="shared" si="100"/>
        <v>Victoria</v>
      </c>
      <c r="G2175" t="s">
        <v>26</v>
      </c>
      <c r="H2175">
        <v>3915</v>
      </c>
      <c r="I2175" t="s">
        <v>11</v>
      </c>
      <c r="J2175" t="s">
        <v>135</v>
      </c>
      <c r="K2175" t="s">
        <v>157</v>
      </c>
      <c r="L2175" t="s">
        <v>147</v>
      </c>
      <c r="M2175" s="5">
        <v>441</v>
      </c>
    </row>
    <row r="2176" spans="1:13" x14ac:dyDescent="0.15">
      <c r="A2176" s="2">
        <v>46003</v>
      </c>
      <c r="B2176" s="3">
        <f t="shared" si="101"/>
        <v>2026</v>
      </c>
      <c r="C2176" t="str">
        <f t="shared" si="99"/>
        <v>2025-2026</v>
      </c>
      <c r="D2176" t="s">
        <v>160</v>
      </c>
      <c r="E2176" t="s">
        <v>44</v>
      </c>
      <c r="F2176" t="str">
        <f t="shared" si="100"/>
        <v>Western Australia</v>
      </c>
      <c r="G2176" t="s">
        <v>28</v>
      </c>
      <c r="H2176">
        <v>6010</v>
      </c>
      <c r="I2176" t="s">
        <v>11</v>
      </c>
      <c r="J2176" t="s">
        <v>119</v>
      </c>
      <c r="K2176" t="s">
        <v>153</v>
      </c>
      <c r="L2176" t="s">
        <v>143</v>
      </c>
      <c r="M2176" s="5">
        <v>75</v>
      </c>
    </row>
    <row r="2177" spans="1:13" x14ac:dyDescent="0.15">
      <c r="A2177" s="2">
        <v>45638</v>
      </c>
      <c r="B2177" s="3">
        <f t="shared" si="101"/>
        <v>2025</v>
      </c>
      <c r="C2177" t="str">
        <f t="shared" si="99"/>
        <v>2024-2025</v>
      </c>
      <c r="D2177" t="s">
        <v>160</v>
      </c>
      <c r="E2177" t="s">
        <v>63</v>
      </c>
      <c r="F2177" t="str">
        <f t="shared" si="100"/>
        <v>Queensland</v>
      </c>
      <c r="G2177" t="s">
        <v>19</v>
      </c>
      <c r="H2177">
        <v>4068</v>
      </c>
      <c r="I2177" t="s">
        <v>11</v>
      </c>
      <c r="J2177" t="s">
        <v>129</v>
      </c>
      <c r="K2177" t="s">
        <v>155</v>
      </c>
      <c r="L2177" t="s">
        <v>145</v>
      </c>
      <c r="M2177" s="5">
        <v>41</v>
      </c>
    </row>
    <row r="2178" spans="1:13" x14ac:dyDescent="0.15">
      <c r="A2178" s="2">
        <v>45466</v>
      </c>
      <c r="B2178" s="3">
        <f t="shared" si="101"/>
        <v>2024</v>
      </c>
      <c r="C2178" t="str">
        <f t="shared" ref="C2178:C2241" si="102">IF(MONTH(A2178) &gt;= 7, YEAR(A2178) &amp; "-" &amp; YEAR(A2178) + 1, YEAR(A2178) - 1 &amp; "-" &amp; YEAR(A2178))</f>
        <v>2023-2024</v>
      </c>
      <c r="D2178" t="s">
        <v>161</v>
      </c>
      <c r="E2178" t="s">
        <v>13</v>
      </c>
      <c r="F2178" t="str">
        <f t="shared" ref="F2178:F2241" si="103">IF(G2178="WA","Western Australia",
IF(G2178="NSW","New South Wales",
IF(G2178="QLD","Queensland",
IF(G2178="VIC","Victoria",
IF(G2178="TAS","Tasmania",
IF(G2178="SA","South Australia",
IF(G2178="NT","Northern Territory",
IF(G2178="ACT","Australian Capital Territory",G2178))))))))</f>
        <v>New South Wales</v>
      </c>
      <c r="G2178" t="s">
        <v>10</v>
      </c>
      <c r="H2178">
        <v>2141</v>
      </c>
      <c r="I2178" t="s">
        <v>11</v>
      </c>
      <c r="J2178" t="s">
        <v>123</v>
      </c>
      <c r="K2178" t="s">
        <v>157</v>
      </c>
      <c r="L2178" t="s">
        <v>147</v>
      </c>
      <c r="M2178" s="5">
        <v>559</v>
      </c>
    </row>
    <row r="2179" spans="1:13" x14ac:dyDescent="0.15">
      <c r="A2179" s="2">
        <v>45465</v>
      </c>
      <c r="B2179" s="3">
        <f t="shared" ref="B2179:B2242" si="104">IF(MONTH(A2179)&gt;=7,YEAR(A2179)+1,YEAR(A2179))</f>
        <v>2024</v>
      </c>
      <c r="C2179" t="str">
        <f t="shared" si="102"/>
        <v>2023-2024</v>
      </c>
      <c r="D2179" t="s">
        <v>161</v>
      </c>
      <c r="E2179" t="s">
        <v>61</v>
      </c>
      <c r="F2179" t="str">
        <f t="shared" si="103"/>
        <v>Victoria</v>
      </c>
      <c r="G2179" t="s">
        <v>26</v>
      </c>
      <c r="H2179">
        <v>3179</v>
      </c>
      <c r="I2179" t="s">
        <v>11</v>
      </c>
      <c r="J2179" t="s">
        <v>125</v>
      </c>
      <c r="K2179" t="s">
        <v>150</v>
      </c>
      <c r="L2179" t="s">
        <v>140</v>
      </c>
      <c r="M2179" s="5">
        <v>698</v>
      </c>
    </row>
    <row r="2180" spans="1:13" x14ac:dyDescent="0.15">
      <c r="A2180" s="2">
        <v>45849</v>
      </c>
      <c r="B2180" s="3">
        <f t="shared" si="104"/>
        <v>2026</v>
      </c>
      <c r="C2180" t="str">
        <f t="shared" si="102"/>
        <v>2025-2026</v>
      </c>
      <c r="D2180" t="s">
        <v>160</v>
      </c>
      <c r="E2180" t="s">
        <v>18</v>
      </c>
      <c r="F2180" t="str">
        <f t="shared" si="103"/>
        <v>Queensland</v>
      </c>
      <c r="G2180" t="s">
        <v>19</v>
      </c>
      <c r="H2180">
        <v>4802</v>
      </c>
      <c r="I2180" t="s">
        <v>11</v>
      </c>
      <c r="J2180" t="s">
        <v>131</v>
      </c>
      <c r="K2180" t="s">
        <v>154</v>
      </c>
      <c r="L2180" t="s">
        <v>144</v>
      </c>
      <c r="M2180" s="5">
        <v>619</v>
      </c>
    </row>
    <row r="2181" spans="1:13" x14ac:dyDescent="0.15">
      <c r="A2181" s="2">
        <v>45889</v>
      </c>
      <c r="B2181" s="3">
        <f t="shared" si="104"/>
        <v>2026</v>
      </c>
      <c r="C2181" t="str">
        <f t="shared" si="102"/>
        <v>2025-2026</v>
      </c>
      <c r="D2181" t="s">
        <v>160</v>
      </c>
      <c r="E2181" t="s">
        <v>108</v>
      </c>
      <c r="F2181" t="str">
        <f t="shared" si="103"/>
        <v>Tasmania</v>
      </c>
      <c r="G2181" t="s">
        <v>43</v>
      </c>
      <c r="H2181">
        <v>7320</v>
      </c>
      <c r="I2181" t="s">
        <v>11</v>
      </c>
      <c r="J2181" t="s">
        <v>128</v>
      </c>
      <c r="K2181" t="s">
        <v>150</v>
      </c>
      <c r="L2181" t="s">
        <v>140</v>
      </c>
      <c r="M2181" s="5">
        <v>557</v>
      </c>
    </row>
    <row r="2182" spans="1:13" x14ac:dyDescent="0.15">
      <c r="A2182" s="2">
        <v>45935</v>
      </c>
      <c r="B2182" s="3">
        <f t="shared" si="104"/>
        <v>2026</v>
      </c>
      <c r="C2182" t="str">
        <f t="shared" si="102"/>
        <v>2025-2026</v>
      </c>
      <c r="D2182" t="s">
        <v>161</v>
      </c>
      <c r="E2182" t="s">
        <v>60</v>
      </c>
      <c r="F2182" t="str">
        <f t="shared" si="103"/>
        <v>Queensland</v>
      </c>
      <c r="G2182" t="s">
        <v>19</v>
      </c>
      <c r="H2182">
        <v>4655</v>
      </c>
      <c r="I2182" t="s">
        <v>11</v>
      </c>
      <c r="J2182" t="s">
        <v>136</v>
      </c>
      <c r="K2182" t="s">
        <v>152</v>
      </c>
      <c r="L2182" t="s">
        <v>142</v>
      </c>
      <c r="M2182" s="5">
        <v>328</v>
      </c>
    </row>
    <row r="2183" spans="1:13" x14ac:dyDescent="0.15">
      <c r="A2183" s="2">
        <v>45724</v>
      </c>
      <c r="B2183" s="3">
        <f t="shared" si="104"/>
        <v>2025</v>
      </c>
      <c r="C2183" t="str">
        <f t="shared" si="102"/>
        <v>2024-2025</v>
      </c>
      <c r="D2183" t="s">
        <v>160</v>
      </c>
      <c r="E2183" t="s">
        <v>44</v>
      </c>
      <c r="F2183" t="str">
        <f t="shared" si="103"/>
        <v>Western Australia</v>
      </c>
      <c r="G2183" t="s">
        <v>28</v>
      </c>
      <c r="H2183">
        <v>6010</v>
      </c>
      <c r="I2183" t="s">
        <v>11</v>
      </c>
      <c r="J2183" t="s">
        <v>119</v>
      </c>
      <c r="K2183" t="s">
        <v>152</v>
      </c>
      <c r="L2183" t="s">
        <v>142</v>
      </c>
      <c r="M2183" s="5">
        <v>431</v>
      </c>
    </row>
    <row r="2184" spans="1:13" x14ac:dyDescent="0.15">
      <c r="A2184" s="2">
        <v>45662</v>
      </c>
      <c r="B2184" s="3">
        <f t="shared" si="104"/>
        <v>2025</v>
      </c>
      <c r="C2184" t="str">
        <f t="shared" si="102"/>
        <v>2024-2025</v>
      </c>
      <c r="D2184" t="s">
        <v>160</v>
      </c>
      <c r="E2184" t="s">
        <v>78</v>
      </c>
      <c r="F2184" t="str">
        <f t="shared" si="103"/>
        <v>New South Wales</v>
      </c>
      <c r="G2184" t="s">
        <v>10</v>
      </c>
      <c r="H2184">
        <v>2480</v>
      </c>
      <c r="I2184" t="s">
        <v>11</v>
      </c>
      <c r="J2184" t="s">
        <v>120</v>
      </c>
      <c r="K2184" t="s">
        <v>156</v>
      </c>
      <c r="L2184" t="s">
        <v>146</v>
      </c>
      <c r="M2184" s="5">
        <v>289</v>
      </c>
    </row>
    <row r="2185" spans="1:13" x14ac:dyDescent="0.15">
      <c r="A2185" s="2">
        <v>45977</v>
      </c>
      <c r="B2185" s="3">
        <f t="shared" si="104"/>
        <v>2026</v>
      </c>
      <c r="C2185" t="str">
        <f t="shared" si="102"/>
        <v>2025-2026</v>
      </c>
      <c r="D2185" t="s">
        <v>160</v>
      </c>
      <c r="E2185" t="s">
        <v>96</v>
      </c>
      <c r="F2185" t="str">
        <f t="shared" si="103"/>
        <v>Western Australia</v>
      </c>
      <c r="G2185" t="s">
        <v>28</v>
      </c>
      <c r="H2185">
        <v>6027</v>
      </c>
      <c r="I2185" t="s">
        <v>11</v>
      </c>
      <c r="J2185" t="s">
        <v>119</v>
      </c>
      <c r="K2185" t="s">
        <v>152</v>
      </c>
      <c r="L2185" t="s">
        <v>142</v>
      </c>
      <c r="M2185" s="5">
        <v>396</v>
      </c>
    </row>
    <row r="2186" spans="1:13" x14ac:dyDescent="0.15">
      <c r="A2186" s="2">
        <v>45827</v>
      </c>
      <c r="B2186" s="3">
        <f t="shared" si="104"/>
        <v>2025</v>
      </c>
      <c r="C2186" t="str">
        <f t="shared" si="102"/>
        <v>2024-2025</v>
      </c>
      <c r="D2186" t="s">
        <v>161</v>
      </c>
      <c r="E2186" t="s">
        <v>34</v>
      </c>
      <c r="F2186" t="str">
        <f t="shared" si="103"/>
        <v>New South Wales</v>
      </c>
      <c r="G2186" t="s">
        <v>10</v>
      </c>
      <c r="H2186">
        <v>2560</v>
      </c>
      <c r="I2186" t="s">
        <v>11</v>
      </c>
      <c r="J2186" t="s">
        <v>121</v>
      </c>
      <c r="K2186" t="s">
        <v>151</v>
      </c>
      <c r="L2186" t="s">
        <v>141</v>
      </c>
      <c r="M2186" s="5">
        <v>593</v>
      </c>
    </row>
    <row r="2187" spans="1:13" x14ac:dyDescent="0.15">
      <c r="A2187" s="2">
        <v>45660</v>
      </c>
      <c r="B2187" s="3">
        <f t="shared" si="104"/>
        <v>2025</v>
      </c>
      <c r="C2187" t="str">
        <f t="shared" si="102"/>
        <v>2024-2025</v>
      </c>
      <c r="D2187" t="s">
        <v>160</v>
      </c>
      <c r="E2187" t="s">
        <v>33</v>
      </c>
      <c r="F2187" t="str">
        <f t="shared" si="103"/>
        <v>Northern Territory</v>
      </c>
      <c r="G2187" t="s">
        <v>15</v>
      </c>
      <c r="H2187">
        <v>870</v>
      </c>
      <c r="I2187" t="s">
        <v>11</v>
      </c>
      <c r="J2187" t="s">
        <v>138</v>
      </c>
      <c r="K2187" t="s">
        <v>157</v>
      </c>
      <c r="L2187" t="s">
        <v>147</v>
      </c>
      <c r="M2187" s="5">
        <v>229</v>
      </c>
    </row>
    <row r="2188" spans="1:13" x14ac:dyDescent="0.15">
      <c r="A2188" s="2">
        <v>45718</v>
      </c>
      <c r="B2188" s="3">
        <f t="shared" si="104"/>
        <v>2025</v>
      </c>
      <c r="C2188" t="str">
        <f t="shared" si="102"/>
        <v>2024-2025</v>
      </c>
      <c r="D2188" t="s">
        <v>161</v>
      </c>
      <c r="E2188" t="s">
        <v>83</v>
      </c>
      <c r="F2188" t="str">
        <f t="shared" si="103"/>
        <v>Victoria</v>
      </c>
      <c r="G2188" t="s">
        <v>26</v>
      </c>
      <c r="H2188">
        <v>3551</v>
      </c>
      <c r="I2188" t="s">
        <v>11</v>
      </c>
      <c r="J2188" t="s">
        <v>127</v>
      </c>
      <c r="K2188" t="s">
        <v>153</v>
      </c>
      <c r="L2188" t="s">
        <v>143</v>
      </c>
      <c r="M2188" s="5">
        <v>218</v>
      </c>
    </row>
    <row r="2189" spans="1:13" x14ac:dyDescent="0.15">
      <c r="A2189" s="2">
        <v>45470</v>
      </c>
      <c r="B2189" s="3">
        <f t="shared" si="104"/>
        <v>2024</v>
      </c>
      <c r="C2189" t="str">
        <f t="shared" si="102"/>
        <v>2023-2024</v>
      </c>
      <c r="D2189" t="s">
        <v>160</v>
      </c>
      <c r="E2189" t="s">
        <v>104</v>
      </c>
      <c r="F2189" t="str">
        <f t="shared" si="103"/>
        <v>Victoria</v>
      </c>
      <c r="G2189" t="s">
        <v>26</v>
      </c>
      <c r="H2189">
        <v>3175</v>
      </c>
      <c r="I2189" t="s">
        <v>11</v>
      </c>
      <c r="J2189" t="s">
        <v>125</v>
      </c>
      <c r="K2189" t="s">
        <v>158</v>
      </c>
      <c r="L2189" t="s">
        <v>148</v>
      </c>
      <c r="M2189" s="5">
        <v>405</v>
      </c>
    </row>
    <row r="2190" spans="1:13" x14ac:dyDescent="0.15">
      <c r="A2190" s="2">
        <v>45662</v>
      </c>
      <c r="B2190" s="3">
        <f t="shared" si="104"/>
        <v>2025</v>
      </c>
      <c r="C2190" t="str">
        <f t="shared" si="102"/>
        <v>2024-2025</v>
      </c>
      <c r="D2190" t="s">
        <v>160</v>
      </c>
      <c r="E2190" t="s">
        <v>59</v>
      </c>
      <c r="F2190" t="str">
        <f t="shared" si="103"/>
        <v>South Australia</v>
      </c>
      <c r="G2190" t="s">
        <v>17</v>
      </c>
      <c r="H2190">
        <v>5011</v>
      </c>
      <c r="I2190" t="s">
        <v>11</v>
      </c>
      <c r="J2190" t="s">
        <v>132</v>
      </c>
      <c r="K2190" t="s">
        <v>154</v>
      </c>
      <c r="L2190" t="s">
        <v>144</v>
      </c>
      <c r="M2190" s="5">
        <v>240</v>
      </c>
    </row>
    <row r="2191" spans="1:13" x14ac:dyDescent="0.15">
      <c r="A2191" s="2">
        <v>45553</v>
      </c>
      <c r="B2191" s="3">
        <f t="shared" si="104"/>
        <v>2025</v>
      </c>
      <c r="C2191" t="str">
        <f t="shared" si="102"/>
        <v>2024-2025</v>
      </c>
      <c r="D2191" t="s">
        <v>160</v>
      </c>
      <c r="E2191" t="s">
        <v>84</v>
      </c>
      <c r="F2191" t="str">
        <f t="shared" si="103"/>
        <v>Western Australia</v>
      </c>
      <c r="G2191" t="s">
        <v>28</v>
      </c>
      <c r="H2191">
        <v>6280</v>
      </c>
      <c r="I2191" t="s">
        <v>11</v>
      </c>
      <c r="J2191" t="s">
        <v>133</v>
      </c>
      <c r="K2191" t="s">
        <v>158</v>
      </c>
      <c r="L2191" t="s">
        <v>148</v>
      </c>
      <c r="M2191" s="5">
        <v>738</v>
      </c>
    </row>
    <row r="2192" spans="1:13" x14ac:dyDescent="0.15">
      <c r="A2192" s="2">
        <v>45524</v>
      </c>
      <c r="B2192" s="3">
        <f t="shared" si="104"/>
        <v>2025</v>
      </c>
      <c r="C2192" t="str">
        <f t="shared" si="102"/>
        <v>2024-2025</v>
      </c>
      <c r="D2192" t="s">
        <v>161</v>
      </c>
      <c r="E2192" t="s">
        <v>88</v>
      </c>
      <c r="F2192" t="str">
        <f t="shared" si="103"/>
        <v>Queensland</v>
      </c>
      <c r="G2192" t="s">
        <v>19</v>
      </c>
      <c r="H2192">
        <v>4570</v>
      </c>
      <c r="I2192" t="s">
        <v>11</v>
      </c>
      <c r="J2192" t="s">
        <v>134</v>
      </c>
      <c r="K2192" t="s">
        <v>153</v>
      </c>
      <c r="L2192" t="s">
        <v>143</v>
      </c>
      <c r="M2192" s="5">
        <v>352</v>
      </c>
    </row>
    <row r="2193" spans="1:13" x14ac:dyDescent="0.15">
      <c r="A2193" s="2">
        <v>45957</v>
      </c>
      <c r="B2193" s="3">
        <f t="shared" si="104"/>
        <v>2026</v>
      </c>
      <c r="C2193" t="str">
        <f t="shared" si="102"/>
        <v>2025-2026</v>
      </c>
      <c r="D2193" t="s">
        <v>160</v>
      </c>
      <c r="E2193" t="s">
        <v>77</v>
      </c>
      <c r="F2193" t="str">
        <f t="shared" si="103"/>
        <v>Victoria</v>
      </c>
      <c r="G2193" t="s">
        <v>26</v>
      </c>
      <c r="H2193">
        <v>3018</v>
      </c>
      <c r="I2193" t="s">
        <v>11</v>
      </c>
      <c r="J2193" t="s">
        <v>126</v>
      </c>
      <c r="K2193" t="s">
        <v>159</v>
      </c>
      <c r="L2193" t="s">
        <v>149</v>
      </c>
      <c r="M2193" s="5">
        <v>179</v>
      </c>
    </row>
    <row r="2194" spans="1:13" x14ac:dyDescent="0.15">
      <c r="A2194" s="2">
        <v>45407</v>
      </c>
      <c r="B2194" s="3">
        <f t="shared" si="104"/>
        <v>2024</v>
      </c>
      <c r="C2194" t="str">
        <f t="shared" si="102"/>
        <v>2023-2024</v>
      </c>
      <c r="D2194" t="s">
        <v>160</v>
      </c>
      <c r="E2194" t="s">
        <v>59</v>
      </c>
      <c r="F2194" t="str">
        <f t="shared" si="103"/>
        <v>South Australia</v>
      </c>
      <c r="G2194" t="s">
        <v>17</v>
      </c>
      <c r="H2194">
        <v>5011</v>
      </c>
      <c r="I2194" t="s">
        <v>11</v>
      </c>
      <c r="J2194" t="s">
        <v>132</v>
      </c>
      <c r="K2194" t="s">
        <v>155</v>
      </c>
      <c r="L2194" t="s">
        <v>145</v>
      </c>
      <c r="M2194" s="5">
        <v>44</v>
      </c>
    </row>
    <row r="2195" spans="1:13" x14ac:dyDescent="0.15">
      <c r="A2195" s="2">
        <v>45847</v>
      </c>
      <c r="B2195" s="3">
        <f t="shared" si="104"/>
        <v>2026</v>
      </c>
      <c r="C2195" t="str">
        <f t="shared" si="102"/>
        <v>2025-2026</v>
      </c>
      <c r="D2195" t="s">
        <v>161</v>
      </c>
      <c r="E2195" t="s">
        <v>70</v>
      </c>
      <c r="F2195" t="str">
        <f t="shared" si="103"/>
        <v>Western Australia</v>
      </c>
      <c r="G2195" t="s">
        <v>28</v>
      </c>
      <c r="H2195">
        <v>6021</v>
      </c>
      <c r="I2195" t="s">
        <v>11</v>
      </c>
      <c r="J2195" t="s">
        <v>119</v>
      </c>
      <c r="K2195" t="s">
        <v>153</v>
      </c>
      <c r="L2195" t="s">
        <v>143</v>
      </c>
      <c r="M2195" s="5">
        <v>726</v>
      </c>
    </row>
    <row r="2196" spans="1:13" x14ac:dyDescent="0.15">
      <c r="A2196" s="2">
        <v>45693</v>
      </c>
      <c r="B2196" s="3">
        <f t="shared" si="104"/>
        <v>2025</v>
      </c>
      <c r="C2196" t="str">
        <f t="shared" si="102"/>
        <v>2024-2025</v>
      </c>
      <c r="D2196" t="s">
        <v>160</v>
      </c>
      <c r="E2196" t="s">
        <v>101</v>
      </c>
      <c r="F2196" t="str">
        <f t="shared" si="103"/>
        <v>Queensland</v>
      </c>
      <c r="G2196" t="s">
        <v>19</v>
      </c>
      <c r="H2196">
        <v>4305</v>
      </c>
      <c r="I2196" t="s">
        <v>11</v>
      </c>
      <c r="J2196" t="s">
        <v>122</v>
      </c>
      <c r="K2196" t="s">
        <v>151</v>
      </c>
      <c r="L2196" t="s">
        <v>141</v>
      </c>
      <c r="M2196" s="5">
        <v>167</v>
      </c>
    </row>
    <row r="2197" spans="1:13" x14ac:dyDescent="0.15">
      <c r="A2197" s="2">
        <v>45906</v>
      </c>
      <c r="B2197" s="3">
        <f t="shared" si="104"/>
        <v>2026</v>
      </c>
      <c r="C2197" t="str">
        <f t="shared" si="102"/>
        <v>2025-2026</v>
      </c>
      <c r="D2197" t="s">
        <v>160</v>
      </c>
      <c r="E2197" t="s">
        <v>114</v>
      </c>
      <c r="F2197" t="str">
        <f t="shared" si="103"/>
        <v>Victoria</v>
      </c>
      <c r="G2197" t="s">
        <v>26</v>
      </c>
      <c r="H2197">
        <v>3353</v>
      </c>
      <c r="I2197" t="s">
        <v>11</v>
      </c>
      <c r="J2197" t="s">
        <v>127</v>
      </c>
      <c r="K2197" t="s">
        <v>158</v>
      </c>
      <c r="L2197" t="s">
        <v>148</v>
      </c>
      <c r="M2197" s="5">
        <v>459</v>
      </c>
    </row>
    <row r="2198" spans="1:13" x14ac:dyDescent="0.15">
      <c r="A2198" s="2">
        <v>45457</v>
      </c>
      <c r="B2198" s="3">
        <f t="shared" si="104"/>
        <v>2024</v>
      </c>
      <c r="C2198" t="str">
        <f t="shared" si="102"/>
        <v>2023-2024</v>
      </c>
      <c r="D2198" t="s">
        <v>160</v>
      </c>
      <c r="E2198" t="s">
        <v>33</v>
      </c>
      <c r="F2198" t="str">
        <f t="shared" si="103"/>
        <v>Northern Territory</v>
      </c>
      <c r="G2198" t="s">
        <v>15</v>
      </c>
      <c r="H2198">
        <v>870</v>
      </c>
      <c r="I2198" t="s">
        <v>11</v>
      </c>
      <c r="J2198" t="s">
        <v>138</v>
      </c>
      <c r="K2198" t="s">
        <v>151</v>
      </c>
      <c r="L2198" t="s">
        <v>141</v>
      </c>
      <c r="M2198" s="5">
        <v>515</v>
      </c>
    </row>
    <row r="2199" spans="1:13" x14ac:dyDescent="0.15">
      <c r="A2199" s="2">
        <v>45621</v>
      </c>
      <c r="B2199" s="3">
        <f t="shared" si="104"/>
        <v>2025</v>
      </c>
      <c r="C2199" t="str">
        <f t="shared" si="102"/>
        <v>2024-2025</v>
      </c>
      <c r="D2199" t="s">
        <v>160</v>
      </c>
      <c r="E2199" t="s">
        <v>53</v>
      </c>
      <c r="F2199" t="str">
        <f t="shared" si="103"/>
        <v>Queensland</v>
      </c>
      <c r="G2199" t="s">
        <v>19</v>
      </c>
      <c r="H2199">
        <v>4012</v>
      </c>
      <c r="I2199" t="s">
        <v>11</v>
      </c>
      <c r="J2199" t="s">
        <v>129</v>
      </c>
      <c r="K2199" t="s">
        <v>151</v>
      </c>
      <c r="L2199" t="s">
        <v>141</v>
      </c>
      <c r="M2199" s="5">
        <v>528</v>
      </c>
    </row>
    <row r="2200" spans="1:13" x14ac:dyDescent="0.15">
      <c r="A2200" s="2">
        <v>45845</v>
      </c>
      <c r="B2200" s="3">
        <f t="shared" si="104"/>
        <v>2026</v>
      </c>
      <c r="C2200" t="str">
        <f t="shared" si="102"/>
        <v>2025-2026</v>
      </c>
      <c r="D2200" t="s">
        <v>161</v>
      </c>
      <c r="E2200" t="s">
        <v>40</v>
      </c>
      <c r="F2200" t="str">
        <f t="shared" si="103"/>
        <v>South Australia</v>
      </c>
      <c r="G2200" t="s">
        <v>17</v>
      </c>
      <c r="H2200">
        <v>5169</v>
      </c>
      <c r="I2200" t="s">
        <v>11</v>
      </c>
      <c r="J2200" t="s">
        <v>132</v>
      </c>
      <c r="K2200" t="s">
        <v>157</v>
      </c>
      <c r="L2200" t="s">
        <v>147</v>
      </c>
      <c r="M2200" s="5">
        <v>579</v>
      </c>
    </row>
    <row r="2201" spans="1:13" x14ac:dyDescent="0.15">
      <c r="A2201" s="2">
        <v>45765</v>
      </c>
      <c r="B2201" s="3">
        <f t="shared" si="104"/>
        <v>2025</v>
      </c>
      <c r="C2201" t="str">
        <f t="shared" si="102"/>
        <v>2024-2025</v>
      </c>
      <c r="D2201" t="s">
        <v>160</v>
      </c>
      <c r="E2201" t="s">
        <v>84</v>
      </c>
      <c r="F2201" t="str">
        <f t="shared" si="103"/>
        <v>Western Australia</v>
      </c>
      <c r="G2201" t="s">
        <v>28</v>
      </c>
      <c r="H2201">
        <v>6280</v>
      </c>
      <c r="I2201" t="s">
        <v>11</v>
      </c>
      <c r="J2201" t="s">
        <v>133</v>
      </c>
      <c r="K2201" t="s">
        <v>153</v>
      </c>
      <c r="L2201" t="s">
        <v>143</v>
      </c>
      <c r="M2201" s="5">
        <v>124</v>
      </c>
    </row>
    <row r="2202" spans="1:13" x14ac:dyDescent="0.15">
      <c r="A2202" s="2">
        <v>45822</v>
      </c>
      <c r="B2202" s="3">
        <f t="shared" si="104"/>
        <v>2025</v>
      </c>
      <c r="C2202" t="str">
        <f t="shared" si="102"/>
        <v>2024-2025</v>
      </c>
      <c r="D2202" t="s">
        <v>161</v>
      </c>
      <c r="E2202" t="s">
        <v>24</v>
      </c>
      <c r="F2202" t="str">
        <f t="shared" si="103"/>
        <v>Queensland</v>
      </c>
      <c r="G2202" t="s">
        <v>19</v>
      </c>
      <c r="H2202">
        <v>4053</v>
      </c>
      <c r="I2202" t="s">
        <v>11</v>
      </c>
      <c r="J2202" t="s">
        <v>129</v>
      </c>
      <c r="K2202" t="s">
        <v>153</v>
      </c>
      <c r="L2202" t="s">
        <v>143</v>
      </c>
      <c r="M2202" s="5">
        <v>71</v>
      </c>
    </row>
    <row r="2203" spans="1:13" x14ac:dyDescent="0.15">
      <c r="A2203" s="2">
        <v>45759</v>
      </c>
      <c r="B2203" s="3">
        <f t="shared" si="104"/>
        <v>2025</v>
      </c>
      <c r="C2203" t="str">
        <f t="shared" si="102"/>
        <v>2024-2025</v>
      </c>
      <c r="D2203" t="s">
        <v>160</v>
      </c>
      <c r="E2203" t="s">
        <v>78</v>
      </c>
      <c r="F2203" t="str">
        <f t="shared" si="103"/>
        <v>New South Wales</v>
      </c>
      <c r="G2203" t="s">
        <v>10</v>
      </c>
      <c r="H2203">
        <v>2480</v>
      </c>
      <c r="I2203" t="s">
        <v>11</v>
      </c>
      <c r="J2203" t="s">
        <v>120</v>
      </c>
      <c r="K2203" t="s">
        <v>155</v>
      </c>
      <c r="L2203" t="s">
        <v>145</v>
      </c>
      <c r="M2203" s="5">
        <v>721</v>
      </c>
    </row>
    <row r="2204" spans="1:13" x14ac:dyDescent="0.15">
      <c r="A2204" s="2">
        <v>45427</v>
      </c>
      <c r="B2204" s="3">
        <f t="shared" si="104"/>
        <v>2024</v>
      </c>
      <c r="C2204" t="str">
        <f t="shared" si="102"/>
        <v>2023-2024</v>
      </c>
      <c r="D2204" t="s">
        <v>160</v>
      </c>
      <c r="E2204" t="s">
        <v>97</v>
      </c>
      <c r="F2204" t="str">
        <f t="shared" si="103"/>
        <v>Tasmania</v>
      </c>
      <c r="G2204" t="s">
        <v>43</v>
      </c>
      <c r="H2204">
        <v>7010</v>
      </c>
      <c r="I2204" t="s">
        <v>11</v>
      </c>
      <c r="J2204" t="s">
        <v>128</v>
      </c>
      <c r="K2204" t="s">
        <v>155</v>
      </c>
      <c r="L2204" t="s">
        <v>145</v>
      </c>
      <c r="M2204" s="5">
        <v>527</v>
      </c>
    </row>
    <row r="2205" spans="1:13" x14ac:dyDescent="0.15">
      <c r="A2205" s="2">
        <v>45877</v>
      </c>
      <c r="B2205" s="3">
        <f t="shared" si="104"/>
        <v>2026</v>
      </c>
      <c r="C2205" t="str">
        <f t="shared" si="102"/>
        <v>2025-2026</v>
      </c>
      <c r="D2205" t="s">
        <v>160</v>
      </c>
      <c r="E2205" t="s">
        <v>47</v>
      </c>
      <c r="F2205" t="str">
        <f t="shared" si="103"/>
        <v>Victoria</v>
      </c>
      <c r="G2205" t="s">
        <v>26</v>
      </c>
      <c r="H2205">
        <v>3630</v>
      </c>
      <c r="I2205" t="s">
        <v>11</v>
      </c>
      <c r="J2205" t="s">
        <v>135</v>
      </c>
      <c r="K2205" t="s">
        <v>157</v>
      </c>
      <c r="L2205" t="s">
        <v>147</v>
      </c>
      <c r="M2205" s="5">
        <v>515</v>
      </c>
    </row>
    <row r="2206" spans="1:13" x14ac:dyDescent="0.15">
      <c r="A2206" s="2">
        <v>45389</v>
      </c>
      <c r="B2206" s="3">
        <f t="shared" si="104"/>
        <v>2024</v>
      </c>
      <c r="C2206" t="str">
        <f t="shared" si="102"/>
        <v>2023-2024</v>
      </c>
      <c r="D2206" t="s">
        <v>160</v>
      </c>
      <c r="E2206" t="s">
        <v>29</v>
      </c>
      <c r="F2206" t="str">
        <f t="shared" si="103"/>
        <v>Queensland</v>
      </c>
      <c r="G2206" t="s">
        <v>19</v>
      </c>
      <c r="H2206">
        <v>4703</v>
      </c>
      <c r="I2206" t="s">
        <v>11</v>
      </c>
      <c r="J2206" t="s">
        <v>136</v>
      </c>
      <c r="K2206" t="s">
        <v>155</v>
      </c>
      <c r="L2206" t="s">
        <v>145</v>
      </c>
      <c r="M2206" s="5">
        <v>109</v>
      </c>
    </row>
    <row r="2207" spans="1:13" x14ac:dyDescent="0.15">
      <c r="A2207" s="2">
        <v>45791</v>
      </c>
      <c r="B2207" s="3">
        <f t="shared" si="104"/>
        <v>2025</v>
      </c>
      <c r="C2207" t="str">
        <f t="shared" si="102"/>
        <v>2024-2025</v>
      </c>
      <c r="D2207" t="s">
        <v>161</v>
      </c>
      <c r="E2207" t="s">
        <v>111</v>
      </c>
      <c r="F2207" t="str">
        <f t="shared" si="103"/>
        <v>New South Wales</v>
      </c>
      <c r="G2207" t="s">
        <v>10</v>
      </c>
      <c r="H2207">
        <v>2154</v>
      </c>
      <c r="I2207" t="s">
        <v>11</v>
      </c>
      <c r="J2207" t="s">
        <v>123</v>
      </c>
      <c r="K2207" t="s">
        <v>151</v>
      </c>
      <c r="L2207" t="s">
        <v>141</v>
      </c>
      <c r="M2207" s="5">
        <v>679</v>
      </c>
    </row>
    <row r="2208" spans="1:13" x14ac:dyDescent="0.15">
      <c r="A2208" s="2">
        <v>45598</v>
      </c>
      <c r="B2208" s="3">
        <f t="shared" si="104"/>
        <v>2025</v>
      </c>
      <c r="C2208" t="str">
        <f t="shared" si="102"/>
        <v>2024-2025</v>
      </c>
      <c r="D2208" t="s">
        <v>161</v>
      </c>
      <c r="E2208" t="s">
        <v>81</v>
      </c>
      <c r="F2208" t="str">
        <f t="shared" si="103"/>
        <v>Victoria</v>
      </c>
      <c r="G2208" t="s">
        <v>26</v>
      </c>
      <c r="H2208">
        <v>3076</v>
      </c>
      <c r="I2208" t="s">
        <v>11</v>
      </c>
      <c r="J2208" t="s">
        <v>126</v>
      </c>
      <c r="K2208" t="s">
        <v>151</v>
      </c>
      <c r="L2208" t="s">
        <v>141</v>
      </c>
      <c r="M2208" s="5">
        <v>440</v>
      </c>
    </row>
    <row r="2209" spans="1:13" x14ac:dyDescent="0.15">
      <c r="A2209" s="2">
        <v>45764</v>
      </c>
      <c r="B2209" s="3">
        <f t="shared" si="104"/>
        <v>2025</v>
      </c>
      <c r="C2209" t="str">
        <f t="shared" si="102"/>
        <v>2024-2025</v>
      </c>
      <c r="D2209" t="s">
        <v>161</v>
      </c>
      <c r="E2209" t="s">
        <v>35</v>
      </c>
      <c r="F2209" t="str">
        <f t="shared" si="103"/>
        <v>Victoria</v>
      </c>
      <c r="G2209" t="s">
        <v>26</v>
      </c>
      <c r="H2209">
        <v>3280</v>
      </c>
      <c r="I2209" t="s">
        <v>11</v>
      </c>
      <c r="J2209" t="s">
        <v>127</v>
      </c>
      <c r="K2209" t="s">
        <v>153</v>
      </c>
      <c r="L2209" t="s">
        <v>143</v>
      </c>
      <c r="M2209" s="5">
        <v>374</v>
      </c>
    </row>
    <row r="2210" spans="1:13" x14ac:dyDescent="0.15">
      <c r="A2210" s="2">
        <v>45916</v>
      </c>
      <c r="B2210" s="3">
        <f t="shared" si="104"/>
        <v>2026</v>
      </c>
      <c r="C2210" t="str">
        <f t="shared" si="102"/>
        <v>2025-2026</v>
      </c>
      <c r="D2210" t="s">
        <v>161</v>
      </c>
      <c r="E2210" t="s">
        <v>74</v>
      </c>
      <c r="F2210" t="str">
        <f t="shared" si="103"/>
        <v>Victoria</v>
      </c>
      <c r="G2210" t="s">
        <v>26</v>
      </c>
      <c r="H2210">
        <v>3500</v>
      </c>
      <c r="I2210" t="s">
        <v>11</v>
      </c>
      <c r="J2210" t="s">
        <v>127</v>
      </c>
      <c r="K2210" t="s">
        <v>153</v>
      </c>
      <c r="L2210" t="s">
        <v>143</v>
      </c>
      <c r="M2210" s="5">
        <v>699</v>
      </c>
    </row>
    <row r="2211" spans="1:13" x14ac:dyDescent="0.15">
      <c r="A2211" s="2">
        <v>45371</v>
      </c>
      <c r="B2211" s="3">
        <f t="shared" si="104"/>
        <v>2024</v>
      </c>
      <c r="C2211" t="str">
        <f t="shared" si="102"/>
        <v>2023-2024</v>
      </c>
      <c r="D2211" t="s">
        <v>160</v>
      </c>
      <c r="E2211" t="s">
        <v>98</v>
      </c>
      <c r="F2211" t="str">
        <f t="shared" si="103"/>
        <v>South Australia</v>
      </c>
      <c r="G2211" t="s">
        <v>17</v>
      </c>
      <c r="H2211">
        <v>5290</v>
      </c>
      <c r="I2211" t="s">
        <v>11</v>
      </c>
      <c r="J2211" t="s">
        <v>137</v>
      </c>
      <c r="K2211" t="s">
        <v>157</v>
      </c>
      <c r="L2211" t="s">
        <v>147</v>
      </c>
      <c r="M2211" s="5">
        <v>618</v>
      </c>
    </row>
    <row r="2212" spans="1:13" x14ac:dyDescent="0.15">
      <c r="A2212" s="2">
        <v>45788</v>
      </c>
      <c r="B2212" s="3">
        <f t="shared" si="104"/>
        <v>2025</v>
      </c>
      <c r="C2212" t="str">
        <f t="shared" si="102"/>
        <v>2024-2025</v>
      </c>
      <c r="D2212" t="s">
        <v>160</v>
      </c>
      <c r="E2212" t="s">
        <v>112</v>
      </c>
      <c r="F2212" t="str">
        <f t="shared" si="103"/>
        <v>Queensland</v>
      </c>
      <c r="G2212" t="s">
        <v>19</v>
      </c>
      <c r="H2212">
        <v>4566</v>
      </c>
      <c r="I2212" t="s">
        <v>11</v>
      </c>
      <c r="J2212" t="s">
        <v>134</v>
      </c>
      <c r="K2212" t="s">
        <v>157</v>
      </c>
      <c r="L2212" t="s">
        <v>147</v>
      </c>
      <c r="M2212" s="5">
        <v>574</v>
      </c>
    </row>
    <row r="2213" spans="1:13" x14ac:dyDescent="0.15">
      <c r="A2213" s="2">
        <v>45859</v>
      </c>
      <c r="B2213" s="3">
        <f t="shared" si="104"/>
        <v>2026</v>
      </c>
      <c r="C2213" t="str">
        <f t="shared" si="102"/>
        <v>2025-2026</v>
      </c>
      <c r="D2213" t="s">
        <v>160</v>
      </c>
      <c r="E2213" t="s">
        <v>63</v>
      </c>
      <c r="F2213" t="str">
        <f t="shared" si="103"/>
        <v>Queensland</v>
      </c>
      <c r="G2213" t="s">
        <v>19</v>
      </c>
      <c r="H2213">
        <v>4068</v>
      </c>
      <c r="I2213" t="s">
        <v>11</v>
      </c>
      <c r="J2213" t="s">
        <v>129</v>
      </c>
      <c r="K2213" t="s">
        <v>156</v>
      </c>
      <c r="L2213" t="s">
        <v>146</v>
      </c>
      <c r="M2213" s="5">
        <v>504</v>
      </c>
    </row>
    <row r="2214" spans="1:13" x14ac:dyDescent="0.15">
      <c r="A2214" s="2">
        <v>45456</v>
      </c>
      <c r="B2214" s="3">
        <f t="shared" si="104"/>
        <v>2024</v>
      </c>
      <c r="C2214" t="str">
        <f t="shared" si="102"/>
        <v>2023-2024</v>
      </c>
      <c r="D2214" t="s">
        <v>160</v>
      </c>
      <c r="E2214" t="s">
        <v>67</v>
      </c>
      <c r="F2214" t="str">
        <f t="shared" si="103"/>
        <v>Tasmania</v>
      </c>
      <c r="G2214" t="s">
        <v>43</v>
      </c>
      <c r="H2214">
        <v>7250</v>
      </c>
      <c r="I2214" t="s">
        <v>11</v>
      </c>
      <c r="J2214" t="s">
        <v>128</v>
      </c>
      <c r="K2214" t="s">
        <v>155</v>
      </c>
      <c r="L2214" t="s">
        <v>145</v>
      </c>
      <c r="M2214" s="5">
        <v>410</v>
      </c>
    </row>
    <row r="2215" spans="1:13" x14ac:dyDescent="0.15">
      <c r="A2215" s="2">
        <v>45702</v>
      </c>
      <c r="B2215" s="3">
        <f t="shared" si="104"/>
        <v>2025</v>
      </c>
      <c r="C2215" t="str">
        <f t="shared" si="102"/>
        <v>2024-2025</v>
      </c>
      <c r="D2215" t="s">
        <v>160</v>
      </c>
      <c r="E2215" t="s">
        <v>84</v>
      </c>
      <c r="F2215" t="str">
        <f t="shared" si="103"/>
        <v>Western Australia</v>
      </c>
      <c r="G2215" t="s">
        <v>28</v>
      </c>
      <c r="H2215">
        <v>6280</v>
      </c>
      <c r="I2215" t="s">
        <v>11</v>
      </c>
      <c r="J2215" t="s">
        <v>133</v>
      </c>
      <c r="K2215" t="s">
        <v>159</v>
      </c>
      <c r="L2215" t="s">
        <v>149</v>
      </c>
      <c r="M2215" s="5">
        <v>541</v>
      </c>
    </row>
    <row r="2216" spans="1:13" x14ac:dyDescent="0.15">
      <c r="A2216" s="2">
        <v>45774</v>
      </c>
      <c r="B2216" s="3">
        <f t="shared" si="104"/>
        <v>2025</v>
      </c>
      <c r="C2216" t="str">
        <f t="shared" si="102"/>
        <v>2024-2025</v>
      </c>
      <c r="D2216" t="s">
        <v>161</v>
      </c>
      <c r="E2216" t="s">
        <v>70</v>
      </c>
      <c r="F2216" t="str">
        <f t="shared" si="103"/>
        <v>Western Australia</v>
      </c>
      <c r="G2216" t="s">
        <v>28</v>
      </c>
      <c r="H2216">
        <v>6021</v>
      </c>
      <c r="I2216" t="s">
        <v>11</v>
      </c>
      <c r="J2216" t="s">
        <v>119</v>
      </c>
      <c r="K2216" t="s">
        <v>154</v>
      </c>
      <c r="L2216" t="s">
        <v>144</v>
      </c>
      <c r="M2216" s="5">
        <v>387</v>
      </c>
    </row>
    <row r="2217" spans="1:13" x14ac:dyDescent="0.15">
      <c r="A2217" s="2">
        <v>45669</v>
      </c>
      <c r="B2217" s="3">
        <f t="shared" si="104"/>
        <v>2025</v>
      </c>
      <c r="C2217" t="str">
        <f t="shared" si="102"/>
        <v>2024-2025</v>
      </c>
      <c r="D2217" t="s">
        <v>160</v>
      </c>
      <c r="E2217" t="s">
        <v>91</v>
      </c>
      <c r="F2217" t="str">
        <f t="shared" si="103"/>
        <v>Western Australia</v>
      </c>
      <c r="G2217" t="s">
        <v>28</v>
      </c>
      <c r="H2217">
        <v>6109</v>
      </c>
      <c r="I2217" t="s">
        <v>11</v>
      </c>
      <c r="J2217" t="s">
        <v>133</v>
      </c>
      <c r="K2217" t="s">
        <v>152</v>
      </c>
      <c r="L2217" t="s">
        <v>142</v>
      </c>
      <c r="M2217" s="5">
        <v>222</v>
      </c>
    </row>
    <row r="2218" spans="1:13" x14ac:dyDescent="0.15">
      <c r="A2218" s="2">
        <v>45600</v>
      </c>
      <c r="B2218" s="3">
        <f t="shared" si="104"/>
        <v>2025</v>
      </c>
      <c r="C2218" t="str">
        <f t="shared" si="102"/>
        <v>2024-2025</v>
      </c>
      <c r="D2218" t="s">
        <v>161</v>
      </c>
      <c r="E2218" t="s">
        <v>68</v>
      </c>
      <c r="F2218" t="str">
        <f t="shared" si="103"/>
        <v>Victoria</v>
      </c>
      <c r="G2218" t="s">
        <v>26</v>
      </c>
      <c r="H2218">
        <v>3429</v>
      </c>
      <c r="I2218" t="s">
        <v>11</v>
      </c>
      <c r="J2218" t="s">
        <v>127</v>
      </c>
      <c r="K2218" t="s">
        <v>156</v>
      </c>
      <c r="L2218" t="s">
        <v>146</v>
      </c>
      <c r="M2218" s="5">
        <v>190</v>
      </c>
    </row>
    <row r="2219" spans="1:13" x14ac:dyDescent="0.15">
      <c r="A2219" s="2">
        <v>45619</v>
      </c>
      <c r="B2219" s="3">
        <f t="shared" si="104"/>
        <v>2025</v>
      </c>
      <c r="C2219" t="str">
        <f t="shared" si="102"/>
        <v>2024-2025</v>
      </c>
      <c r="D2219" t="s">
        <v>161</v>
      </c>
      <c r="E2219" t="s">
        <v>40</v>
      </c>
      <c r="F2219" t="str">
        <f t="shared" si="103"/>
        <v>South Australia</v>
      </c>
      <c r="G2219" t="s">
        <v>17</v>
      </c>
      <c r="H2219">
        <v>5169</v>
      </c>
      <c r="I2219" t="s">
        <v>11</v>
      </c>
      <c r="J2219" t="s">
        <v>132</v>
      </c>
      <c r="K2219" t="s">
        <v>153</v>
      </c>
      <c r="L2219" t="s">
        <v>143</v>
      </c>
      <c r="M2219" s="5">
        <v>639</v>
      </c>
    </row>
    <row r="2220" spans="1:13" x14ac:dyDescent="0.15">
      <c r="A2220" s="2">
        <v>45572</v>
      </c>
      <c r="B2220" s="3">
        <f t="shared" si="104"/>
        <v>2025</v>
      </c>
      <c r="C2220" t="str">
        <f t="shared" si="102"/>
        <v>2024-2025</v>
      </c>
      <c r="D2220" t="s">
        <v>161</v>
      </c>
      <c r="E2220" t="s">
        <v>70</v>
      </c>
      <c r="F2220" t="str">
        <f t="shared" si="103"/>
        <v>Western Australia</v>
      </c>
      <c r="G2220" t="s">
        <v>28</v>
      </c>
      <c r="H2220">
        <v>6021</v>
      </c>
      <c r="I2220" t="s">
        <v>11</v>
      </c>
      <c r="J2220" t="s">
        <v>119</v>
      </c>
      <c r="K2220" t="s">
        <v>153</v>
      </c>
      <c r="L2220" t="s">
        <v>143</v>
      </c>
      <c r="M2220" s="5">
        <v>214</v>
      </c>
    </row>
    <row r="2221" spans="1:13" x14ac:dyDescent="0.15">
      <c r="A2221" s="2">
        <v>45687</v>
      </c>
      <c r="B2221" s="3">
        <f t="shared" si="104"/>
        <v>2025</v>
      </c>
      <c r="C2221" t="str">
        <f t="shared" si="102"/>
        <v>2024-2025</v>
      </c>
      <c r="D2221" t="s">
        <v>160</v>
      </c>
      <c r="E2221" t="s">
        <v>53</v>
      </c>
      <c r="F2221" t="str">
        <f t="shared" si="103"/>
        <v>Queensland</v>
      </c>
      <c r="G2221" t="s">
        <v>19</v>
      </c>
      <c r="H2221">
        <v>4012</v>
      </c>
      <c r="I2221" t="s">
        <v>11</v>
      </c>
      <c r="J2221" t="s">
        <v>129</v>
      </c>
      <c r="K2221" t="s">
        <v>159</v>
      </c>
      <c r="L2221" t="s">
        <v>149</v>
      </c>
      <c r="M2221" s="5">
        <v>487</v>
      </c>
    </row>
    <row r="2222" spans="1:13" x14ac:dyDescent="0.15">
      <c r="A2222" s="2">
        <v>45352</v>
      </c>
      <c r="B2222" s="3">
        <f t="shared" si="104"/>
        <v>2024</v>
      </c>
      <c r="C2222" t="str">
        <f t="shared" si="102"/>
        <v>2023-2024</v>
      </c>
      <c r="D2222" t="s">
        <v>160</v>
      </c>
      <c r="E2222" t="s">
        <v>99</v>
      </c>
      <c r="F2222" t="str">
        <f t="shared" si="103"/>
        <v>Western Australia</v>
      </c>
      <c r="G2222" t="s">
        <v>28</v>
      </c>
      <c r="H2222">
        <v>6530</v>
      </c>
      <c r="I2222" t="s">
        <v>11</v>
      </c>
      <c r="J2222" t="s">
        <v>139</v>
      </c>
      <c r="K2222" t="s">
        <v>158</v>
      </c>
      <c r="L2222" t="s">
        <v>148</v>
      </c>
      <c r="M2222" s="5">
        <v>520</v>
      </c>
    </row>
    <row r="2223" spans="1:13" x14ac:dyDescent="0.15">
      <c r="A2223" s="2">
        <v>45619</v>
      </c>
      <c r="B2223" s="3">
        <f t="shared" si="104"/>
        <v>2025</v>
      </c>
      <c r="C2223" t="str">
        <f t="shared" si="102"/>
        <v>2024-2025</v>
      </c>
      <c r="D2223" t="s">
        <v>161</v>
      </c>
      <c r="E2223" t="s">
        <v>74</v>
      </c>
      <c r="F2223" t="str">
        <f t="shared" si="103"/>
        <v>Victoria</v>
      </c>
      <c r="G2223" t="s">
        <v>26</v>
      </c>
      <c r="H2223">
        <v>3500</v>
      </c>
      <c r="I2223" t="s">
        <v>11</v>
      </c>
      <c r="J2223" t="s">
        <v>127</v>
      </c>
      <c r="K2223" t="s">
        <v>155</v>
      </c>
      <c r="L2223" t="s">
        <v>145</v>
      </c>
      <c r="M2223" s="5">
        <v>720</v>
      </c>
    </row>
    <row r="2224" spans="1:13" x14ac:dyDescent="0.15">
      <c r="A2224" s="2">
        <v>45834</v>
      </c>
      <c r="B2224" s="3">
        <f t="shared" si="104"/>
        <v>2025</v>
      </c>
      <c r="C2224" t="str">
        <f t="shared" si="102"/>
        <v>2024-2025</v>
      </c>
      <c r="D2224" t="s">
        <v>160</v>
      </c>
      <c r="E2224" t="s">
        <v>57</v>
      </c>
      <c r="F2224" t="str">
        <f t="shared" si="103"/>
        <v>New South Wales</v>
      </c>
      <c r="G2224" t="s">
        <v>10</v>
      </c>
      <c r="H2224">
        <v>2064</v>
      </c>
      <c r="I2224" t="s">
        <v>11</v>
      </c>
      <c r="J2224" t="s">
        <v>124</v>
      </c>
      <c r="K2224" t="s">
        <v>156</v>
      </c>
      <c r="L2224" t="s">
        <v>146</v>
      </c>
      <c r="M2224" s="5">
        <v>293</v>
      </c>
    </row>
    <row r="2225" spans="1:13" x14ac:dyDescent="0.15">
      <c r="A2225" s="2">
        <v>45510</v>
      </c>
      <c r="B2225" s="3">
        <f t="shared" si="104"/>
        <v>2025</v>
      </c>
      <c r="C2225" t="str">
        <f t="shared" si="102"/>
        <v>2024-2025</v>
      </c>
      <c r="D2225" t="s">
        <v>161</v>
      </c>
      <c r="E2225" t="s">
        <v>70</v>
      </c>
      <c r="F2225" t="str">
        <f t="shared" si="103"/>
        <v>Western Australia</v>
      </c>
      <c r="G2225" t="s">
        <v>28</v>
      </c>
      <c r="H2225">
        <v>6021</v>
      </c>
      <c r="I2225" t="s">
        <v>11</v>
      </c>
      <c r="J2225" t="s">
        <v>119</v>
      </c>
      <c r="K2225" t="s">
        <v>159</v>
      </c>
      <c r="L2225" t="s">
        <v>149</v>
      </c>
      <c r="M2225" s="5">
        <v>552</v>
      </c>
    </row>
    <row r="2226" spans="1:13" x14ac:dyDescent="0.15">
      <c r="A2226" s="2">
        <v>45495</v>
      </c>
      <c r="B2226" s="3">
        <f t="shared" si="104"/>
        <v>2025</v>
      </c>
      <c r="C2226" t="str">
        <f t="shared" si="102"/>
        <v>2024-2025</v>
      </c>
      <c r="D2226" t="s">
        <v>161</v>
      </c>
      <c r="E2226" t="s">
        <v>60</v>
      </c>
      <c r="F2226" t="str">
        <f t="shared" si="103"/>
        <v>Queensland</v>
      </c>
      <c r="G2226" t="s">
        <v>19</v>
      </c>
      <c r="H2226">
        <v>4655</v>
      </c>
      <c r="I2226" t="s">
        <v>11</v>
      </c>
      <c r="J2226" t="s">
        <v>136</v>
      </c>
      <c r="K2226" t="s">
        <v>159</v>
      </c>
      <c r="L2226" t="s">
        <v>149</v>
      </c>
      <c r="M2226" s="5">
        <v>477</v>
      </c>
    </row>
    <row r="2227" spans="1:13" x14ac:dyDescent="0.15">
      <c r="A2227" s="2">
        <v>45744</v>
      </c>
      <c r="B2227" s="3">
        <f t="shared" si="104"/>
        <v>2025</v>
      </c>
      <c r="C2227" t="str">
        <f t="shared" si="102"/>
        <v>2024-2025</v>
      </c>
      <c r="D2227" t="s">
        <v>160</v>
      </c>
      <c r="E2227" t="s">
        <v>41</v>
      </c>
      <c r="F2227" t="str">
        <f t="shared" si="103"/>
        <v>New South Wales</v>
      </c>
      <c r="G2227" t="s">
        <v>10</v>
      </c>
      <c r="H2227">
        <v>2478</v>
      </c>
      <c r="I2227" t="s">
        <v>11</v>
      </c>
      <c r="J2227" t="s">
        <v>120</v>
      </c>
      <c r="K2227" t="s">
        <v>159</v>
      </c>
      <c r="L2227" t="s">
        <v>149</v>
      </c>
      <c r="M2227" s="5">
        <v>511</v>
      </c>
    </row>
    <row r="2228" spans="1:13" x14ac:dyDescent="0.15">
      <c r="A2228" s="2">
        <v>46017</v>
      </c>
      <c r="B2228" s="3">
        <f t="shared" si="104"/>
        <v>2026</v>
      </c>
      <c r="C2228" t="str">
        <f t="shared" si="102"/>
        <v>2025-2026</v>
      </c>
      <c r="D2228" t="s">
        <v>160</v>
      </c>
      <c r="E2228" t="s">
        <v>53</v>
      </c>
      <c r="F2228" t="str">
        <f t="shared" si="103"/>
        <v>Queensland</v>
      </c>
      <c r="G2228" t="s">
        <v>19</v>
      </c>
      <c r="H2228">
        <v>4012</v>
      </c>
      <c r="I2228" t="s">
        <v>11</v>
      </c>
      <c r="J2228" t="s">
        <v>129</v>
      </c>
      <c r="K2228" t="s">
        <v>153</v>
      </c>
      <c r="L2228" t="s">
        <v>143</v>
      </c>
      <c r="M2228" s="5">
        <v>353</v>
      </c>
    </row>
    <row r="2229" spans="1:13" x14ac:dyDescent="0.15">
      <c r="A2229" s="2">
        <v>45384</v>
      </c>
      <c r="B2229" s="3">
        <f t="shared" si="104"/>
        <v>2024</v>
      </c>
      <c r="C2229" t="str">
        <f t="shared" si="102"/>
        <v>2023-2024</v>
      </c>
      <c r="D2229" t="s">
        <v>161</v>
      </c>
      <c r="E2229" t="s">
        <v>24</v>
      </c>
      <c r="F2229" t="str">
        <f t="shared" si="103"/>
        <v>Queensland</v>
      </c>
      <c r="G2229" t="s">
        <v>19</v>
      </c>
      <c r="H2229">
        <v>4053</v>
      </c>
      <c r="I2229" t="s">
        <v>11</v>
      </c>
      <c r="J2229" t="s">
        <v>129</v>
      </c>
      <c r="K2229" t="s">
        <v>159</v>
      </c>
      <c r="L2229" t="s">
        <v>149</v>
      </c>
      <c r="M2229" s="5">
        <v>152</v>
      </c>
    </row>
    <row r="2230" spans="1:13" x14ac:dyDescent="0.15">
      <c r="A2230" s="2">
        <v>46020</v>
      </c>
      <c r="B2230" s="3">
        <f t="shared" si="104"/>
        <v>2026</v>
      </c>
      <c r="C2230" t="str">
        <f t="shared" si="102"/>
        <v>2025-2026</v>
      </c>
      <c r="D2230" t="s">
        <v>160</v>
      </c>
      <c r="E2230" t="s">
        <v>29</v>
      </c>
      <c r="F2230" t="str">
        <f t="shared" si="103"/>
        <v>Queensland</v>
      </c>
      <c r="G2230" t="s">
        <v>19</v>
      </c>
      <c r="H2230">
        <v>4703</v>
      </c>
      <c r="I2230" t="s">
        <v>11</v>
      </c>
      <c r="J2230" t="s">
        <v>136</v>
      </c>
      <c r="K2230" t="s">
        <v>159</v>
      </c>
      <c r="L2230" t="s">
        <v>149</v>
      </c>
      <c r="M2230" s="5">
        <v>544</v>
      </c>
    </row>
    <row r="2231" spans="1:13" x14ac:dyDescent="0.15">
      <c r="A2231" s="2">
        <v>45596</v>
      </c>
      <c r="B2231" s="3">
        <f t="shared" si="104"/>
        <v>2025</v>
      </c>
      <c r="C2231" t="str">
        <f t="shared" si="102"/>
        <v>2024-2025</v>
      </c>
      <c r="D2231" t="s">
        <v>161</v>
      </c>
      <c r="E2231" t="s">
        <v>102</v>
      </c>
      <c r="F2231" t="str">
        <f t="shared" si="103"/>
        <v>Queensland</v>
      </c>
      <c r="G2231" t="s">
        <v>19</v>
      </c>
      <c r="H2231">
        <v>4825</v>
      </c>
      <c r="I2231" t="s">
        <v>11</v>
      </c>
      <c r="J2231" t="s">
        <v>131</v>
      </c>
      <c r="K2231" t="s">
        <v>155</v>
      </c>
      <c r="L2231" t="s">
        <v>145</v>
      </c>
      <c r="M2231" s="5">
        <v>396</v>
      </c>
    </row>
    <row r="2232" spans="1:13" x14ac:dyDescent="0.15">
      <c r="A2232" s="2">
        <v>45653</v>
      </c>
      <c r="B2232" s="3">
        <f t="shared" si="104"/>
        <v>2025</v>
      </c>
      <c r="C2232" t="str">
        <f t="shared" si="102"/>
        <v>2024-2025</v>
      </c>
      <c r="D2232" t="s">
        <v>160</v>
      </c>
      <c r="E2232" t="s">
        <v>68</v>
      </c>
      <c r="F2232" t="str">
        <f t="shared" si="103"/>
        <v>Victoria</v>
      </c>
      <c r="G2232" t="s">
        <v>26</v>
      </c>
      <c r="H2232">
        <v>3429</v>
      </c>
      <c r="I2232" t="s">
        <v>11</v>
      </c>
      <c r="J2232" t="s">
        <v>127</v>
      </c>
      <c r="K2232" t="s">
        <v>154</v>
      </c>
      <c r="L2232" t="s">
        <v>144</v>
      </c>
      <c r="M2232" s="5">
        <v>149</v>
      </c>
    </row>
    <row r="2233" spans="1:13" x14ac:dyDescent="0.15">
      <c r="A2233" s="2">
        <v>45320</v>
      </c>
      <c r="B2233" s="3">
        <f t="shared" si="104"/>
        <v>2024</v>
      </c>
      <c r="C2233" t="str">
        <f t="shared" si="102"/>
        <v>2023-2024</v>
      </c>
      <c r="D2233" t="s">
        <v>160</v>
      </c>
      <c r="E2233" t="s">
        <v>22</v>
      </c>
      <c r="F2233" t="str">
        <f t="shared" si="103"/>
        <v>New South Wales</v>
      </c>
      <c r="G2233" t="s">
        <v>10</v>
      </c>
      <c r="H2233">
        <v>2116</v>
      </c>
      <c r="I2233" t="s">
        <v>11</v>
      </c>
      <c r="J2233" t="s">
        <v>123</v>
      </c>
      <c r="K2233" t="s">
        <v>154</v>
      </c>
      <c r="L2233" t="s">
        <v>144</v>
      </c>
      <c r="M2233" s="5">
        <v>624</v>
      </c>
    </row>
    <row r="2234" spans="1:13" x14ac:dyDescent="0.15">
      <c r="A2234" s="2">
        <v>45940</v>
      </c>
      <c r="B2234" s="3">
        <f t="shared" si="104"/>
        <v>2026</v>
      </c>
      <c r="C2234" t="str">
        <f t="shared" si="102"/>
        <v>2025-2026</v>
      </c>
      <c r="D2234" t="s">
        <v>160</v>
      </c>
      <c r="E2234" t="s">
        <v>56</v>
      </c>
      <c r="F2234" t="str">
        <f t="shared" si="103"/>
        <v>Queensland</v>
      </c>
      <c r="G2234" t="s">
        <v>19</v>
      </c>
      <c r="H2234">
        <v>4883</v>
      </c>
      <c r="I2234" t="s">
        <v>11</v>
      </c>
      <c r="J2234" t="s">
        <v>131</v>
      </c>
      <c r="K2234" t="s">
        <v>152</v>
      </c>
      <c r="L2234" t="s">
        <v>142</v>
      </c>
      <c r="M2234" s="5">
        <v>224</v>
      </c>
    </row>
    <row r="2235" spans="1:13" x14ac:dyDescent="0.15">
      <c r="A2235" s="2">
        <v>45733</v>
      </c>
      <c r="B2235" s="3">
        <f t="shared" si="104"/>
        <v>2025</v>
      </c>
      <c r="C2235" t="str">
        <f t="shared" si="102"/>
        <v>2024-2025</v>
      </c>
      <c r="D2235" t="s">
        <v>160</v>
      </c>
      <c r="E2235" t="s">
        <v>59</v>
      </c>
      <c r="F2235" t="str">
        <f t="shared" si="103"/>
        <v>South Australia</v>
      </c>
      <c r="G2235" t="s">
        <v>17</v>
      </c>
      <c r="H2235">
        <v>5011</v>
      </c>
      <c r="I2235" t="s">
        <v>11</v>
      </c>
      <c r="J2235" t="s">
        <v>132</v>
      </c>
      <c r="K2235" t="s">
        <v>153</v>
      </c>
      <c r="L2235" t="s">
        <v>143</v>
      </c>
      <c r="M2235" s="5">
        <v>25</v>
      </c>
    </row>
    <row r="2236" spans="1:13" x14ac:dyDescent="0.15">
      <c r="A2236" s="2">
        <v>46013</v>
      </c>
      <c r="B2236" s="3">
        <f t="shared" si="104"/>
        <v>2026</v>
      </c>
      <c r="C2236" t="str">
        <f t="shared" si="102"/>
        <v>2025-2026</v>
      </c>
      <c r="D2236" t="s">
        <v>161</v>
      </c>
      <c r="E2236" t="s">
        <v>23</v>
      </c>
      <c r="F2236" t="str">
        <f t="shared" si="103"/>
        <v>New South Wales</v>
      </c>
      <c r="G2236" t="s">
        <v>10</v>
      </c>
      <c r="H2236">
        <v>2830</v>
      </c>
      <c r="I2236" t="s">
        <v>11</v>
      </c>
      <c r="J2236" t="s">
        <v>130</v>
      </c>
      <c r="K2236" t="s">
        <v>152</v>
      </c>
      <c r="L2236" t="s">
        <v>142</v>
      </c>
      <c r="M2236" s="5">
        <v>408</v>
      </c>
    </row>
    <row r="2237" spans="1:13" x14ac:dyDescent="0.15">
      <c r="A2237" s="2">
        <v>45560</v>
      </c>
      <c r="B2237" s="3">
        <f t="shared" si="104"/>
        <v>2025</v>
      </c>
      <c r="C2237" t="str">
        <f t="shared" si="102"/>
        <v>2024-2025</v>
      </c>
      <c r="D2237" t="s">
        <v>161</v>
      </c>
      <c r="E2237" t="s">
        <v>55</v>
      </c>
      <c r="F2237" t="str">
        <f t="shared" si="103"/>
        <v>Queensland</v>
      </c>
      <c r="G2237" t="s">
        <v>19</v>
      </c>
      <c r="H2237">
        <v>4740</v>
      </c>
      <c r="I2237" t="s">
        <v>11</v>
      </c>
      <c r="J2237" t="s">
        <v>136</v>
      </c>
      <c r="K2237" t="s">
        <v>157</v>
      </c>
      <c r="L2237" t="s">
        <v>147</v>
      </c>
      <c r="M2237" s="5">
        <v>37</v>
      </c>
    </row>
    <row r="2238" spans="1:13" x14ac:dyDescent="0.15">
      <c r="A2238" s="2">
        <v>45578</v>
      </c>
      <c r="B2238" s="3">
        <f t="shared" si="104"/>
        <v>2025</v>
      </c>
      <c r="C2238" t="str">
        <f t="shared" si="102"/>
        <v>2024-2025</v>
      </c>
      <c r="D2238" t="s">
        <v>161</v>
      </c>
      <c r="E2238" t="s">
        <v>89</v>
      </c>
      <c r="F2238" t="str">
        <f t="shared" si="103"/>
        <v>Queensland</v>
      </c>
      <c r="G2238" t="s">
        <v>19</v>
      </c>
      <c r="H2238">
        <v>4700</v>
      </c>
      <c r="I2238" t="s">
        <v>11</v>
      </c>
      <c r="J2238" t="s">
        <v>136</v>
      </c>
      <c r="K2238" t="s">
        <v>153</v>
      </c>
      <c r="L2238" t="s">
        <v>143</v>
      </c>
      <c r="M2238" s="5">
        <v>454</v>
      </c>
    </row>
    <row r="2239" spans="1:13" x14ac:dyDescent="0.15">
      <c r="A2239" s="2">
        <v>45867</v>
      </c>
      <c r="B2239" s="3">
        <f t="shared" si="104"/>
        <v>2026</v>
      </c>
      <c r="C2239" t="str">
        <f t="shared" si="102"/>
        <v>2025-2026</v>
      </c>
      <c r="D2239" t="s">
        <v>161</v>
      </c>
      <c r="E2239" t="s">
        <v>23</v>
      </c>
      <c r="F2239" t="str">
        <f t="shared" si="103"/>
        <v>New South Wales</v>
      </c>
      <c r="G2239" t="s">
        <v>10</v>
      </c>
      <c r="H2239">
        <v>2830</v>
      </c>
      <c r="I2239" t="s">
        <v>11</v>
      </c>
      <c r="J2239" t="s">
        <v>130</v>
      </c>
      <c r="K2239" t="s">
        <v>153</v>
      </c>
      <c r="L2239" t="s">
        <v>143</v>
      </c>
      <c r="M2239" s="5">
        <v>628</v>
      </c>
    </row>
    <row r="2240" spans="1:13" x14ac:dyDescent="0.15">
      <c r="A2240" s="2">
        <v>45747</v>
      </c>
      <c r="B2240" s="3">
        <f t="shared" si="104"/>
        <v>2025</v>
      </c>
      <c r="C2240" t="str">
        <f t="shared" si="102"/>
        <v>2024-2025</v>
      </c>
      <c r="D2240" t="s">
        <v>161</v>
      </c>
      <c r="E2240" t="s">
        <v>23</v>
      </c>
      <c r="F2240" t="str">
        <f t="shared" si="103"/>
        <v>New South Wales</v>
      </c>
      <c r="G2240" t="s">
        <v>10</v>
      </c>
      <c r="H2240">
        <v>2830</v>
      </c>
      <c r="I2240" t="s">
        <v>11</v>
      </c>
      <c r="J2240" t="s">
        <v>130</v>
      </c>
      <c r="K2240" t="s">
        <v>153</v>
      </c>
      <c r="L2240" t="s">
        <v>143</v>
      </c>
      <c r="M2240" s="5">
        <v>565</v>
      </c>
    </row>
    <row r="2241" spans="1:13" x14ac:dyDescent="0.15">
      <c r="A2241" s="2">
        <v>45631</v>
      </c>
      <c r="B2241" s="3">
        <f t="shared" si="104"/>
        <v>2025</v>
      </c>
      <c r="C2241" t="str">
        <f t="shared" si="102"/>
        <v>2024-2025</v>
      </c>
      <c r="D2241" t="s">
        <v>161</v>
      </c>
      <c r="E2241" t="s">
        <v>71</v>
      </c>
      <c r="F2241" t="str">
        <f t="shared" si="103"/>
        <v>Victoria</v>
      </c>
      <c r="G2241" t="s">
        <v>26</v>
      </c>
      <c r="H2241">
        <v>3131</v>
      </c>
      <c r="I2241" t="s">
        <v>11</v>
      </c>
      <c r="J2241" t="s">
        <v>125</v>
      </c>
      <c r="K2241" t="s">
        <v>154</v>
      </c>
      <c r="L2241" t="s">
        <v>144</v>
      </c>
      <c r="M2241" s="5">
        <v>173</v>
      </c>
    </row>
    <row r="2242" spans="1:13" x14ac:dyDescent="0.15">
      <c r="A2242" s="2">
        <v>45806</v>
      </c>
      <c r="B2242" s="3">
        <f t="shared" si="104"/>
        <v>2025</v>
      </c>
      <c r="C2242" t="str">
        <f t="shared" ref="C2242:C2305" si="105">IF(MONTH(A2242) &gt;= 7, YEAR(A2242) &amp; "-" &amp; YEAR(A2242) + 1, YEAR(A2242) - 1 &amp; "-" &amp; YEAR(A2242))</f>
        <v>2024-2025</v>
      </c>
      <c r="D2242" t="s">
        <v>161</v>
      </c>
      <c r="E2242" t="s">
        <v>35</v>
      </c>
      <c r="F2242" t="str">
        <f t="shared" ref="F2242:F2305" si="106">IF(G2242="WA","Western Australia",
IF(G2242="NSW","New South Wales",
IF(G2242="QLD","Queensland",
IF(G2242="VIC","Victoria",
IF(G2242="TAS","Tasmania",
IF(G2242="SA","South Australia",
IF(G2242="NT","Northern Territory",
IF(G2242="ACT","Australian Capital Territory",G2242))))))))</f>
        <v>Victoria</v>
      </c>
      <c r="G2242" t="s">
        <v>26</v>
      </c>
      <c r="H2242">
        <v>3280</v>
      </c>
      <c r="I2242" t="s">
        <v>11</v>
      </c>
      <c r="J2242" t="s">
        <v>127</v>
      </c>
      <c r="K2242" t="s">
        <v>157</v>
      </c>
      <c r="L2242" t="s">
        <v>147</v>
      </c>
      <c r="M2242" s="5">
        <v>267</v>
      </c>
    </row>
    <row r="2243" spans="1:13" x14ac:dyDescent="0.15">
      <c r="A2243" s="2">
        <v>45658</v>
      </c>
      <c r="B2243" s="3">
        <f t="shared" ref="B2243:B2306" si="107">IF(MONTH(A2243)&gt;=7,YEAR(A2243)+1,YEAR(A2243))</f>
        <v>2025</v>
      </c>
      <c r="C2243" t="str">
        <f t="shared" si="105"/>
        <v>2024-2025</v>
      </c>
      <c r="D2243" t="s">
        <v>161</v>
      </c>
      <c r="E2243" t="s">
        <v>71</v>
      </c>
      <c r="F2243" t="str">
        <f t="shared" si="106"/>
        <v>Victoria</v>
      </c>
      <c r="G2243" t="s">
        <v>26</v>
      </c>
      <c r="H2243">
        <v>3131</v>
      </c>
      <c r="I2243" t="s">
        <v>11</v>
      </c>
      <c r="J2243" t="s">
        <v>125</v>
      </c>
      <c r="K2243" t="s">
        <v>155</v>
      </c>
      <c r="L2243" t="s">
        <v>145</v>
      </c>
      <c r="M2243" s="5">
        <v>22</v>
      </c>
    </row>
    <row r="2244" spans="1:13" x14ac:dyDescent="0.15">
      <c r="A2244" s="2">
        <v>45339</v>
      </c>
      <c r="B2244" s="3">
        <f t="shared" si="107"/>
        <v>2024</v>
      </c>
      <c r="C2244" t="str">
        <f t="shared" si="105"/>
        <v>2023-2024</v>
      </c>
      <c r="D2244" t="s">
        <v>160</v>
      </c>
      <c r="E2244" t="s">
        <v>54</v>
      </c>
      <c r="F2244" t="str">
        <f t="shared" si="106"/>
        <v>New South Wales</v>
      </c>
      <c r="G2244" t="s">
        <v>10</v>
      </c>
      <c r="H2244">
        <v>2750</v>
      </c>
      <c r="I2244" t="s">
        <v>11</v>
      </c>
      <c r="J2244" t="s">
        <v>130</v>
      </c>
      <c r="K2244" t="s">
        <v>152</v>
      </c>
      <c r="L2244" t="s">
        <v>142</v>
      </c>
      <c r="M2244" s="5">
        <v>511</v>
      </c>
    </row>
    <row r="2245" spans="1:13" x14ac:dyDescent="0.15">
      <c r="A2245" s="2">
        <v>45936</v>
      </c>
      <c r="B2245" s="3">
        <f t="shared" si="107"/>
        <v>2026</v>
      </c>
      <c r="C2245" t="str">
        <f t="shared" si="105"/>
        <v>2025-2026</v>
      </c>
      <c r="D2245" t="s">
        <v>161</v>
      </c>
      <c r="E2245" t="s">
        <v>80</v>
      </c>
      <c r="F2245" t="str">
        <f t="shared" si="106"/>
        <v>New South Wales</v>
      </c>
      <c r="G2245" t="s">
        <v>10</v>
      </c>
      <c r="H2245">
        <v>2120</v>
      </c>
      <c r="I2245" t="s">
        <v>11</v>
      </c>
      <c r="J2245" t="s">
        <v>123</v>
      </c>
      <c r="K2245" t="s">
        <v>154</v>
      </c>
      <c r="L2245" t="s">
        <v>144</v>
      </c>
      <c r="M2245" s="5">
        <v>315</v>
      </c>
    </row>
    <row r="2246" spans="1:13" x14ac:dyDescent="0.15">
      <c r="A2246" s="2">
        <v>45799</v>
      </c>
      <c r="B2246" s="3">
        <f t="shared" si="107"/>
        <v>2025</v>
      </c>
      <c r="C2246" t="str">
        <f t="shared" si="105"/>
        <v>2024-2025</v>
      </c>
      <c r="D2246" t="s">
        <v>161</v>
      </c>
      <c r="E2246" t="s">
        <v>70</v>
      </c>
      <c r="F2246" t="str">
        <f t="shared" si="106"/>
        <v>Western Australia</v>
      </c>
      <c r="G2246" t="s">
        <v>28</v>
      </c>
      <c r="H2246">
        <v>6021</v>
      </c>
      <c r="I2246" t="s">
        <v>11</v>
      </c>
      <c r="J2246" t="s">
        <v>119</v>
      </c>
      <c r="K2246" t="s">
        <v>151</v>
      </c>
      <c r="L2246" t="s">
        <v>141</v>
      </c>
      <c r="M2246" s="5">
        <v>502</v>
      </c>
    </row>
    <row r="2247" spans="1:13" x14ac:dyDescent="0.15">
      <c r="A2247" s="2">
        <v>45312</v>
      </c>
      <c r="B2247" s="3">
        <f t="shared" si="107"/>
        <v>2024</v>
      </c>
      <c r="C2247" t="str">
        <f t="shared" si="105"/>
        <v>2023-2024</v>
      </c>
      <c r="D2247" t="s">
        <v>161</v>
      </c>
      <c r="E2247" t="s">
        <v>23</v>
      </c>
      <c r="F2247" t="str">
        <f t="shared" si="106"/>
        <v>New South Wales</v>
      </c>
      <c r="G2247" t="s">
        <v>10</v>
      </c>
      <c r="H2247">
        <v>2830</v>
      </c>
      <c r="I2247" t="s">
        <v>11</v>
      </c>
      <c r="J2247" t="s">
        <v>130</v>
      </c>
      <c r="K2247" t="s">
        <v>151</v>
      </c>
      <c r="L2247" t="s">
        <v>141</v>
      </c>
      <c r="M2247" s="5">
        <v>184</v>
      </c>
    </row>
    <row r="2248" spans="1:13" x14ac:dyDescent="0.15">
      <c r="A2248" s="2">
        <v>45312</v>
      </c>
      <c r="B2248" s="3">
        <f t="shared" si="107"/>
        <v>2024</v>
      </c>
      <c r="C2248" t="str">
        <f t="shared" si="105"/>
        <v>2023-2024</v>
      </c>
      <c r="D2248" t="s">
        <v>161</v>
      </c>
      <c r="E2248" t="s">
        <v>23</v>
      </c>
      <c r="F2248" t="str">
        <f t="shared" si="106"/>
        <v>New South Wales</v>
      </c>
      <c r="G2248" t="s">
        <v>10</v>
      </c>
      <c r="H2248">
        <v>2830</v>
      </c>
      <c r="I2248" t="s">
        <v>11</v>
      </c>
      <c r="J2248" t="s">
        <v>130</v>
      </c>
      <c r="K2248" t="s">
        <v>158</v>
      </c>
      <c r="L2248" t="s">
        <v>148</v>
      </c>
      <c r="M2248" s="5">
        <v>315</v>
      </c>
    </row>
    <row r="2249" spans="1:13" x14ac:dyDescent="0.15">
      <c r="A2249" s="2">
        <v>45297</v>
      </c>
      <c r="B2249" s="3">
        <f t="shared" si="107"/>
        <v>2024</v>
      </c>
      <c r="C2249" t="str">
        <f t="shared" si="105"/>
        <v>2023-2024</v>
      </c>
      <c r="D2249" t="s">
        <v>161</v>
      </c>
      <c r="E2249" t="s">
        <v>29</v>
      </c>
      <c r="F2249" t="str">
        <f t="shared" si="106"/>
        <v>Queensland</v>
      </c>
      <c r="G2249" t="s">
        <v>19</v>
      </c>
      <c r="H2249">
        <v>4703</v>
      </c>
      <c r="I2249" t="s">
        <v>11</v>
      </c>
      <c r="J2249" t="s">
        <v>136</v>
      </c>
      <c r="K2249" t="s">
        <v>150</v>
      </c>
      <c r="L2249" t="s">
        <v>140</v>
      </c>
      <c r="M2249" s="5">
        <v>264</v>
      </c>
    </row>
    <row r="2250" spans="1:13" x14ac:dyDescent="0.15">
      <c r="A2250" s="2">
        <v>45539</v>
      </c>
      <c r="B2250" s="3">
        <f t="shared" si="107"/>
        <v>2025</v>
      </c>
      <c r="C2250" t="str">
        <f t="shared" si="105"/>
        <v>2024-2025</v>
      </c>
      <c r="D2250" t="s">
        <v>160</v>
      </c>
      <c r="E2250" t="s">
        <v>75</v>
      </c>
      <c r="F2250" t="str">
        <f t="shared" si="106"/>
        <v>Victoria</v>
      </c>
      <c r="G2250" t="s">
        <v>26</v>
      </c>
      <c r="H2250">
        <v>3915</v>
      </c>
      <c r="I2250" t="s">
        <v>11</v>
      </c>
      <c r="J2250" t="s">
        <v>135</v>
      </c>
      <c r="K2250" t="s">
        <v>159</v>
      </c>
      <c r="L2250" t="s">
        <v>149</v>
      </c>
      <c r="M2250" s="5">
        <v>787</v>
      </c>
    </row>
    <row r="2251" spans="1:13" x14ac:dyDescent="0.15">
      <c r="A2251" s="2">
        <v>45689</v>
      </c>
      <c r="B2251" s="3">
        <f t="shared" si="107"/>
        <v>2025</v>
      </c>
      <c r="C2251" t="str">
        <f t="shared" si="105"/>
        <v>2024-2025</v>
      </c>
      <c r="D2251" t="s">
        <v>160</v>
      </c>
      <c r="E2251" t="s">
        <v>34</v>
      </c>
      <c r="F2251" t="str">
        <f t="shared" si="106"/>
        <v>New South Wales</v>
      </c>
      <c r="G2251" t="s">
        <v>10</v>
      </c>
      <c r="H2251">
        <v>2560</v>
      </c>
      <c r="I2251" t="s">
        <v>11</v>
      </c>
      <c r="J2251" t="s">
        <v>121</v>
      </c>
      <c r="K2251" t="s">
        <v>159</v>
      </c>
      <c r="L2251" t="s">
        <v>149</v>
      </c>
      <c r="M2251" s="5">
        <v>418</v>
      </c>
    </row>
    <row r="2252" spans="1:13" x14ac:dyDescent="0.15">
      <c r="A2252" s="2">
        <v>45432</v>
      </c>
      <c r="B2252" s="3">
        <f t="shared" si="107"/>
        <v>2024</v>
      </c>
      <c r="C2252" t="str">
        <f t="shared" si="105"/>
        <v>2023-2024</v>
      </c>
      <c r="D2252" t="s">
        <v>160</v>
      </c>
      <c r="E2252" t="s">
        <v>63</v>
      </c>
      <c r="F2252" t="str">
        <f t="shared" si="106"/>
        <v>Queensland</v>
      </c>
      <c r="G2252" t="s">
        <v>19</v>
      </c>
      <c r="H2252">
        <v>4068</v>
      </c>
      <c r="I2252" t="s">
        <v>11</v>
      </c>
      <c r="J2252" t="s">
        <v>129</v>
      </c>
      <c r="K2252" t="s">
        <v>153</v>
      </c>
      <c r="L2252" t="s">
        <v>143</v>
      </c>
      <c r="M2252" s="5">
        <v>657</v>
      </c>
    </row>
    <row r="2253" spans="1:13" x14ac:dyDescent="0.15">
      <c r="A2253" s="2">
        <v>45421</v>
      </c>
      <c r="B2253" s="3">
        <f t="shared" si="107"/>
        <v>2024</v>
      </c>
      <c r="C2253" t="str">
        <f t="shared" si="105"/>
        <v>2023-2024</v>
      </c>
      <c r="D2253" t="s">
        <v>160</v>
      </c>
      <c r="E2253" t="s">
        <v>106</v>
      </c>
      <c r="F2253" t="str">
        <f t="shared" si="106"/>
        <v>Queensland</v>
      </c>
      <c r="G2253" t="s">
        <v>19</v>
      </c>
      <c r="H2253">
        <v>4558</v>
      </c>
      <c r="I2253" t="s">
        <v>11</v>
      </c>
      <c r="J2253" t="s">
        <v>134</v>
      </c>
      <c r="K2253" t="s">
        <v>156</v>
      </c>
      <c r="L2253" t="s">
        <v>146</v>
      </c>
      <c r="M2253" s="5">
        <v>707</v>
      </c>
    </row>
    <row r="2254" spans="1:13" x14ac:dyDescent="0.15">
      <c r="A2254" s="2">
        <v>45596</v>
      </c>
      <c r="B2254" s="3">
        <f t="shared" si="107"/>
        <v>2025</v>
      </c>
      <c r="C2254" t="str">
        <f t="shared" si="105"/>
        <v>2024-2025</v>
      </c>
      <c r="D2254" t="s">
        <v>160</v>
      </c>
      <c r="E2254" t="s">
        <v>20</v>
      </c>
      <c r="F2254" t="str">
        <f t="shared" si="106"/>
        <v>South Australia</v>
      </c>
      <c r="G2254" t="s">
        <v>17</v>
      </c>
      <c r="H2254">
        <v>5607</v>
      </c>
      <c r="I2254" t="s">
        <v>11</v>
      </c>
      <c r="J2254" t="s">
        <v>137</v>
      </c>
      <c r="K2254" t="s">
        <v>159</v>
      </c>
      <c r="L2254" t="s">
        <v>149</v>
      </c>
      <c r="M2254" s="5">
        <v>20</v>
      </c>
    </row>
    <row r="2255" spans="1:13" x14ac:dyDescent="0.15">
      <c r="A2255" s="2">
        <v>45804</v>
      </c>
      <c r="B2255" s="3">
        <f t="shared" si="107"/>
        <v>2025</v>
      </c>
      <c r="C2255" t="str">
        <f t="shared" si="105"/>
        <v>2024-2025</v>
      </c>
      <c r="D2255" t="s">
        <v>160</v>
      </c>
      <c r="E2255" t="s">
        <v>9</v>
      </c>
      <c r="F2255" t="str">
        <f t="shared" si="106"/>
        <v>New South Wales</v>
      </c>
      <c r="G2255" t="s">
        <v>10</v>
      </c>
      <c r="H2255">
        <v>2067</v>
      </c>
      <c r="I2255" t="s">
        <v>11</v>
      </c>
      <c r="J2255" t="s">
        <v>124</v>
      </c>
      <c r="K2255" t="s">
        <v>150</v>
      </c>
      <c r="L2255" t="s">
        <v>140</v>
      </c>
      <c r="M2255" s="5">
        <v>505</v>
      </c>
    </row>
    <row r="2256" spans="1:13" x14ac:dyDescent="0.15">
      <c r="A2256" s="2">
        <v>45970</v>
      </c>
      <c r="B2256" s="3">
        <f t="shared" si="107"/>
        <v>2026</v>
      </c>
      <c r="C2256" t="str">
        <f t="shared" si="105"/>
        <v>2025-2026</v>
      </c>
      <c r="D2256" t="s">
        <v>160</v>
      </c>
      <c r="E2256" t="s">
        <v>86</v>
      </c>
      <c r="F2256" t="str">
        <f t="shared" si="106"/>
        <v>Queensland</v>
      </c>
      <c r="G2256" t="s">
        <v>19</v>
      </c>
      <c r="H2256">
        <v>4119</v>
      </c>
      <c r="I2256" t="s">
        <v>11</v>
      </c>
      <c r="J2256" t="s">
        <v>129</v>
      </c>
      <c r="K2256" t="s">
        <v>150</v>
      </c>
      <c r="L2256" t="s">
        <v>140</v>
      </c>
      <c r="M2256" s="5">
        <v>360</v>
      </c>
    </row>
    <row r="2257" spans="1:13" x14ac:dyDescent="0.15">
      <c r="A2257" s="2">
        <v>45830</v>
      </c>
      <c r="B2257" s="3">
        <f t="shared" si="107"/>
        <v>2025</v>
      </c>
      <c r="C2257" t="str">
        <f t="shared" si="105"/>
        <v>2024-2025</v>
      </c>
      <c r="D2257" t="s">
        <v>161</v>
      </c>
      <c r="E2257" t="s">
        <v>93</v>
      </c>
      <c r="F2257" t="str">
        <f t="shared" si="106"/>
        <v>Victoria</v>
      </c>
      <c r="G2257" t="s">
        <v>26</v>
      </c>
      <c r="H2257">
        <v>3400</v>
      </c>
      <c r="I2257" t="s">
        <v>11</v>
      </c>
      <c r="J2257" t="s">
        <v>127</v>
      </c>
      <c r="K2257" t="s">
        <v>155</v>
      </c>
      <c r="L2257" t="s">
        <v>145</v>
      </c>
      <c r="M2257" s="5">
        <v>475</v>
      </c>
    </row>
    <row r="2258" spans="1:13" x14ac:dyDescent="0.15">
      <c r="A2258" s="2">
        <v>45900</v>
      </c>
      <c r="B2258" s="3">
        <f t="shared" si="107"/>
        <v>2026</v>
      </c>
      <c r="C2258" t="str">
        <f t="shared" si="105"/>
        <v>2025-2026</v>
      </c>
      <c r="D2258" t="s">
        <v>161</v>
      </c>
      <c r="E2258" t="s">
        <v>101</v>
      </c>
      <c r="F2258" t="str">
        <f t="shared" si="106"/>
        <v>Queensland</v>
      </c>
      <c r="G2258" t="s">
        <v>19</v>
      </c>
      <c r="H2258">
        <v>4305</v>
      </c>
      <c r="I2258" t="s">
        <v>11</v>
      </c>
      <c r="J2258" t="s">
        <v>122</v>
      </c>
      <c r="K2258" t="s">
        <v>157</v>
      </c>
      <c r="L2258" t="s">
        <v>147</v>
      </c>
      <c r="M2258" s="5">
        <v>115</v>
      </c>
    </row>
    <row r="2259" spans="1:13" x14ac:dyDescent="0.15">
      <c r="A2259" s="2">
        <v>45882</v>
      </c>
      <c r="B2259" s="3">
        <f t="shared" si="107"/>
        <v>2026</v>
      </c>
      <c r="C2259" t="str">
        <f t="shared" si="105"/>
        <v>2025-2026</v>
      </c>
      <c r="D2259" t="s">
        <v>161</v>
      </c>
      <c r="E2259" t="s">
        <v>108</v>
      </c>
      <c r="F2259" t="str">
        <f t="shared" si="106"/>
        <v>Tasmania</v>
      </c>
      <c r="G2259" t="s">
        <v>43</v>
      </c>
      <c r="H2259">
        <v>7320</v>
      </c>
      <c r="I2259" t="s">
        <v>11</v>
      </c>
      <c r="J2259" t="s">
        <v>128</v>
      </c>
      <c r="K2259" t="s">
        <v>156</v>
      </c>
      <c r="L2259" t="s">
        <v>146</v>
      </c>
      <c r="M2259" s="5">
        <v>115</v>
      </c>
    </row>
    <row r="2260" spans="1:13" x14ac:dyDescent="0.15">
      <c r="A2260" s="2">
        <v>45936</v>
      </c>
      <c r="B2260" s="3">
        <f t="shared" si="107"/>
        <v>2026</v>
      </c>
      <c r="C2260" t="str">
        <f t="shared" si="105"/>
        <v>2025-2026</v>
      </c>
      <c r="D2260" t="s">
        <v>160</v>
      </c>
      <c r="E2260" t="s">
        <v>9</v>
      </c>
      <c r="F2260" t="str">
        <f t="shared" si="106"/>
        <v>New South Wales</v>
      </c>
      <c r="G2260" t="s">
        <v>10</v>
      </c>
      <c r="H2260">
        <v>2067</v>
      </c>
      <c r="I2260" t="s">
        <v>11</v>
      </c>
      <c r="J2260" t="s">
        <v>124</v>
      </c>
      <c r="K2260" t="s">
        <v>151</v>
      </c>
      <c r="L2260" t="s">
        <v>141</v>
      </c>
      <c r="M2260" s="5">
        <v>603</v>
      </c>
    </row>
    <row r="2261" spans="1:13" x14ac:dyDescent="0.15">
      <c r="A2261" s="2">
        <v>45515</v>
      </c>
      <c r="B2261" s="3">
        <f t="shared" si="107"/>
        <v>2025</v>
      </c>
      <c r="C2261" t="str">
        <f t="shared" si="105"/>
        <v>2024-2025</v>
      </c>
      <c r="D2261" t="s">
        <v>161</v>
      </c>
      <c r="E2261" t="s">
        <v>29</v>
      </c>
      <c r="F2261" t="str">
        <f t="shared" si="106"/>
        <v>Queensland</v>
      </c>
      <c r="G2261" t="s">
        <v>19</v>
      </c>
      <c r="H2261">
        <v>4703</v>
      </c>
      <c r="I2261" t="s">
        <v>11</v>
      </c>
      <c r="J2261" t="s">
        <v>136</v>
      </c>
      <c r="K2261" t="s">
        <v>156</v>
      </c>
      <c r="L2261" t="s">
        <v>146</v>
      </c>
      <c r="M2261" s="5">
        <v>510</v>
      </c>
    </row>
    <row r="2262" spans="1:13" x14ac:dyDescent="0.15">
      <c r="A2262" s="2">
        <v>45331</v>
      </c>
      <c r="B2262" s="3">
        <f t="shared" si="107"/>
        <v>2024</v>
      </c>
      <c r="C2262" t="str">
        <f t="shared" si="105"/>
        <v>2023-2024</v>
      </c>
      <c r="D2262" t="s">
        <v>161</v>
      </c>
      <c r="E2262" t="s">
        <v>72</v>
      </c>
      <c r="F2262" t="str">
        <f t="shared" si="106"/>
        <v>Queensland</v>
      </c>
      <c r="G2262" t="s">
        <v>19</v>
      </c>
      <c r="H2262">
        <v>4870</v>
      </c>
      <c r="I2262" t="s">
        <v>11</v>
      </c>
      <c r="J2262" t="s">
        <v>131</v>
      </c>
      <c r="K2262" t="s">
        <v>155</v>
      </c>
      <c r="L2262" t="s">
        <v>145</v>
      </c>
      <c r="M2262" s="5">
        <v>429</v>
      </c>
    </row>
    <row r="2263" spans="1:13" x14ac:dyDescent="0.15">
      <c r="A2263" s="2">
        <v>45375</v>
      </c>
      <c r="B2263" s="3">
        <f t="shared" si="107"/>
        <v>2024</v>
      </c>
      <c r="C2263" t="str">
        <f t="shared" si="105"/>
        <v>2023-2024</v>
      </c>
      <c r="D2263" t="s">
        <v>161</v>
      </c>
      <c r="E2263" t="s">
        <v>70</v>
      </c>
      <c r="F2263" t="str">
        <f t="shared" si="106"/>
        <v>Western Australia</v>
      </c>
      <c r="G2263" t="s">
        <v>28</v>
      </c>
      <c r="H2263">
        <v>6021</v>
      </c>
      <c r="I2263" t="s">
        <v>11</v>
      </c>
      <c r="J2263" t="s">
        <v>119</v>
      </c>
      <c r="K2263" t="s">
        <v>151</v>
      </c>
      <c r="L2263" t="s">
        <v>141</v>
      </c>
      <c r="M2263" s="5">
        <v>669</v>
      </c>
    </row>
    <row r="2264" spans="1:13" x14ac:dyDescent="0.15">
      <c r="A2264" s="2">
        <v>45925</v>
      </c>
      <c r="B2264" s="3">
        <f t="shared" si="107"/>
        <v>2026</v>
      </c>
      <c r="C2264" t="str">
        <f t="shared" si="105"/>
        <v>2025-2026</v>
      </c>
      <c r="D2264" t="s">
        <v>160</v>
      </c>
      <c r="E2264" t="s">
        <v>50</v>
      </c>
      <c r="F2264" t="str">
        <f t="shared" si="106"/>
        <v>Australian Capital Territory</v>
      </c>
      <c r="G2264" t="s">
        <v>51</v>
      </c>
      <c r="H2264">
        <v>2617</v>
      </c>
      <c r="I2264" t="s">
        <v>11</v>
      </c>
      <c r="J2264" t="s">
        <v>121</v>
      </c>
      <c r="K2264" t="s">
        <v>154</v>
      </c>
      <c r="L2264" t="s">
        <v>144</v>
      </c>
      <c r="M2264" s="5">
        <v>572</v>
      </c>
    </row>
    <row r="2265" spans="1:13" x14ac:dyDescent="0.15">
      <c r="A2265" s="2">
        <v>45662</v>
      </c>
      <c r="B2265" s="3">
        <f t="shared" si="107"/>
        <v>2025</v>
      </c>
      <c r="C2265" t="str">
        <f t="shared" si="105"/>
        <v>2024-2025</v>
      </c>
      <c r="D2265" t="s">
        <v>160</v>
      </c>
      <c r="E2265" t="s">
        <v>83</v>
      </c>
      <c r="F2265" t="str">
        <f t="shared" si="106"/>
        <v>Victoria</v>
      </c>
      <c r="G2265" t="s">
        <v>26</v>
      </c>
      <c r="H2265">
        <v>3551</v>
      </c>
      <c r="I2265" t="s">
        <v>11</v>
      </c>
      <c r="J2265" t="s">
        <v>127</v>
      </c>
      <c r="K2265" t="s">
        <v>158</v>
      </c>
      <c r="L2265" t="s">
        <v>148</v>
      </c>
      <c r="M2265" s="5">
        <v>568</v>
      </c>
    </row>
    <row r="2266" spans="1:13" x14ac:dyDescent="0.15">
      <c r="A2266" s="2">
        <v>45537</v>
      </c>
      <c r="B2266" s="3">
        <f t="shared" si="107"/>
        <v>2025</v>
      </c>
      <c r="C2266" t="str">
        <f t="shared" si="105"/>
        <v>2024-2025</v>
      </c>
      <c r="D2266" t="s">
        <v>160</v>
      </c>
      <c r="E2266" t="s">
        <v>9</v>
      </c>
      <c r="F2266" t="str">
        <f t="shared" si="106"/>
        <v>New South Wales</v>
      </c>
      <c r="G2266" t="s">
        <v>10</v>
      </c>
      <c r="H2266">
        <v>2067</v>
      </c>
      <c r="I2266" t="s">
        <v>11</v>
      </c>
      <c r="J2266" t="s">
        <v>124</v>
      </c>
      <c r="K2266" t="s">
        <v>159</v>
      </c>
      <c r="L2266" t="s">
        <v>149</v>
      </c>
      <c r="M2266" s="5">
        <v>656</v>
      </c>
    </row>
    <row r="2267" spans="1:13" x14ac:dyDescent="0.15">
      <c r="A2267" s="2">
        <v>45399</v>
      </c>
      <c r="B2267" s="3">
        <f t="shared" si="107"/>
        <v>2024</v>
      </c>
      <c r="C2267" t="str">
        <f t="shared" si="105"/>
        <v>2023-2024</v>
      </c>
      <c r="D2267" t="s">
        <v>161</v>
      </c>
      <c r="E2267" t="s">
        <v>23</v>
      </c>
      <c r="F2267" t="str">
        <f t="shared" si="106"/>
        <v>New South Wales</v>
      </c>
      <c r="G2267" t="s">
        <v>10</v>
      </c>
      <c r="H2267">
        <v>2830</v>
      </c>
      <c r="I2267" t="s">
        <v>11</v>
      </c>
      <c r="J2267" t="s">
        <v>130</v>
      </c>
      <c r="K2267" t="s">
        <v>153</v>
      </c>
      <c r="L2267" t="s">
        <v>143</v>
      </c>
      <c r="M2267" s="5">
        <v>465</v>
      </c>
    </row>
    <row r="2268" spans="1:13" x14ac:dyDescent="0.15">
      <c r="A2268" s="2">
        <v>45623</v>
      </c>
      <c r="B2268" s="3">
        <f t="shared" si="107"/>
        <v>2025</v>
      </c>
      <c r="C2268" t="str">
        <f t="shared" si="105"/>
        <v>2024-2025</v>
      </c>
      <c r="D2268" t="s">
        <v>161</v>
      </c>
      <c r="E2268" t="s">
        <v>65</v>
      </c>
      <c r="F2268" t="str">
        <f t="shared" si="106"/>
        <v>Victoria</v>
      </c>
      <c r="G2268" t="s">
        <v>26</v>
      </c>
      <c r="H2268">
        <v>3931</v>
      </c>
      <c r="I2268" t="s">
        <v>11</v>
      </c>
      <c r="J2268" t="s">
        <v>135</v>
      </c>
      <c r="K2268" t="s">
        <v>150</v>
      </c>
      <c r="L2268" t="s">
        <v>140</v>
      </c>
      <c r="M2268" s="5">
        <v>436</v>
      </c>
    </row>
    <row r="2269" spans="1:13" x14ac:dyDescent="0.15">
      <c r="A2269" s="2">
        <v>45485</v>
      </c>
      <c r="B2269" s="3">
        <f t="shared" si="107"/>
        <v>2025</v>
      </c>
      <c r="C2269" t="str">
        <f t="shared" si="105"/>
        <v>2024-2025</v>
      </c>
      <c r="D2269" t="s">
        <v>161</v>
      </c>
      <c r="E2269" t="s">
        <v>41</v>
      </c>
      <c r="F2269" t="str">
        <f t="shared" si="106"/>
        <v>New South Wales</v>
      </c>
      <c r="G2269" t="s">
        <v>10</v>
      </c>
      <c r="H2269">
        <v>2478</v>
      </c>
      <c r="I2269" t="s">
        <v>11</v>
      </c>
      <c r="J2269" t="s">
        <v>120</v>
      </c>
      <c r="K2269" t="s">
        <v>153</v>
      </c>
      <c r="L2269" t="s">
        <v>143</v>
      </c>
      <c r="M2269" s="5">
        <v>523</v>
      </c>
    </row>
    <row r="2270" spans="1:13" x14ac:dyDescent="0.15">
      <c r="A2270" s="2">
        <v>45669</v>
      </c>
      <c r="B2270" s="3">
        <f t="shared" si="107"/>
        <v>2025</v>
      </c>
      <c r="C2270" t="str">
        <f t="shared" si="105"/>
        <v>2024-2025</v>
      </c>
      <c r="D2270" t="s">
        <v>161</v>
      </c>
      <c r="E2270" t="s">
        <v>102</v>
      </c>
      <c r="F2270" t="str">
        <f t="shared" si="106"/>
        <v>Queensland</v>
      </c>
      <c r="G2270" t="s">
        <v>19</v>
      </c>
      <c r="H2270">
        <v>4825</v>
      </c>
      <c r="I2270" t="s">
        <v>11</v>
      </c>
      <c r="J2270" t="s">
        <v>131</v>
      </c>
      <c r="K2270" t="s">
        <v>159</v>
      </c>
      <c r="L2270" t="s">
        <v>149</v>
      </c>
      <c r="M2270" s="5">
        <v>104</v>
      </c>
    </row>
    <row r="2271" spans="1:13" x14ac:dyDescent="0.15">
      <c r="A2271" s="2">
        <v>45590</v>
      </c>
      <c r="B2271" s="3">
        <f t="shared" si="107"/>
        <v>2025</v>
      </c>
      <c r="C2271" t="str">
        <f t="shared" si="105"/>
        <v>2024-2025</v>
      </c>
      <c r="D2271" t="s">
        <v>160</v>
      </c>
      <c r="E2271" t="s">
        <v>37</v>
      </c>
      <c r="F2271" t="str">
        <f t="shared" si="106"/>
        <v>Victoria</v>
      </c>
      <c r="G2271" t="s">
        <v>26</v>
      </c>
      <c r="H2271">
        <v>3134</v>
      </c>
      <c r="I2271" t="s">
        <v>11</v>
      </c>
      <c r="J2271" t="s">
        <v>125</v>
      </c>
      <c r="K2271" t="s">
        <v>156</v>
      </c>
      <c r="L2271" t="s">
        <v>146</v>
      </c>
      <c r="M2271" s="5">
        <v>211</v>
      </c>
    </row>
    <row r="2272" spans="1:13" x14ac:dyDescent="0.15">
      <c r="A2272" s="2">
        <v>45493</v>
      </c>
      <c r="B2272" s="3">
        <f t="shared" si="107"/>
        <v>2025</v>
      </c>
      <c r="C2272" t="str">
        <f t="shared" si="105"/>
        <v>2024-2025</v>
      </c>
      <c r="D2272" t="s">
        <v>160</v>
      </c>
      <c r="E2272" t="s">
        <v>9</v>
      </c>
      <c r="F2272" t="str">
        <f t="shared" si="106"/>
        <v>New South Wales</v>
      </c>
      <c r="G2272" t="s">
        <v>10</v>
      </c>
      <c r="H2272">
        <v>2067</v>
      </c>
      <c r="I2272" t="s">
        <v>11</v>
      </c>
      <c r="J2272" t="s">
        <v>124</v>
      </c>
      <c r="K2272" t="s">
        <v>159</v>
      </c>
      <c r="L2272" t="s">
        <v>149</v>
      </c>
      <c r="M2272" s="5">
        <v>162</v>
      </c>
    </row>
    <row r="2273" spans="1:13" x14ac:dyDescent="0.15">
      <c r="A2273" s="2">
        <v>45598</v>
      </c>
      <c r="B2273" s="3">
        <f t="shared" si="107"/>
        <v>2025</v>
      </c>
      <c r="C2273" t="str">
        <f t="shared" si="105"/>
        <v>2024-2025</v>
      </c>
      <c r="D2273" t="s">
        <v>161</v>
      </c>
      <c r="E2273" t="s">
        <v>34</v>
      </c>
      <c r="F2273" t="str">
        <f t="shared" si="106"/>
        <v>New South Wales</v>
      </c>
      <c r="G2273" t="s">
        <v>10</v>
      </c>
      <c r="H2273">
        <v>2560</v>
      </c>
      <c r="I2273" t="s">
        <v>11</v>
      </c>
      <c r="J2273" t="s">
        <v>121</v>
      </c>
      <c r="K2273" t="s">
        <v>158</v>
      </c>
      <c r="L2273" t="s">
        <v>148</v>
      </c>
      <c r="M2273" s="5">
        <v>704</v>
      </c>
    </row>
    <row r="2274" spans="1:13" x14ac:dyDescent="0.15">
      <c r="A2274" s="2">
        <v>45386</v>
      </c>
      <c r="B2274" s="3">
        <f t="shared" si="107"/>
        <v>2024</v>
      </c>
      <c r="C2274" t="str">
        <f t="shared" si="105"/>
        <v>2023-2024</v>
      </c>
      <c r="D2274" t="s">
        <v>161</v>
      </c>
      <c r="E2274" t="s">
        <v>83</v>
      </c>
      <c r="F2274" t="str">
        <f t="shared" si="106"/>
        <v>Victoria</v>
      </c>
      <c r="G2274" t="s">
        <v>26</v>
      </c>
      <c r="H2274">
        <v>3551</v>
      </c>
      <c r="I2274" t="s">
        <v>11</v>
      </c>
      <c r="J2274" t="s">
        <v>127</v>
      </c>
      <c r="K2274" t="s">
        <v>151</v>
      </c>
      <c r="L2274" t="s">
        <v>141</v>
      </c>
      <c r="M2274" s="5">
        <v>37</v>
      </c>
    </row>
    <row r="2275" spans="1:13" x14ac:dyDescent="0.15">
      <c r="A2275" s="2">
        <v>45388</v>
      </c>
      <c r="B2275" s="3">
        <f t="shared" si="107"/>
        <v>2024</v>
      </c>
      <c r="C2275" t="str">
        <f t="shared" si="105"/>
        <v>2023-2024</v>
      </c>
      <c r="D2275" t="s">
        <v>160</v>
      </c>
      <c r="E2275" t="s">
        <v>114</v>
      </c>
      <c r="F2275" t="str">
        <f t="shared" si="106"/>
        <v>Victoria</v>
      </c>
      <c r="G2275" t="s">
        <v>26</v>
      </c>
      <c r="H2275">
        <v>3353</v>
      </c>
      <c r="I2275" t="s">
        <v>11</v>
      </c>
      <c r="J2275" t="s">
        <v>127</v>
      </c>
      <c r="K2275" t="s">
        <v>153</v>
      </c>
      <c r="L2275" t="s">
        <v>143</v>
      </c>
      <c r="M2275" s="5">
        <v>180</v>
      </c>
    </row>
    <row r="2276" spans="1:13" x14ac:dyDescent="0.15">
      <c r="A2276" s="2">
        <v>45895</v>
      </c>
      <c r="B2276" s="3">
        <f t="shared" si="107"/>
        <v>2026</v>
      </c>
      <c r="C2276" t="str">
        <f t="shared" si="105"/>
        <v>2025-2026</v>
      </c>
      <c r="D2276" t="s">
        <v>160</v>
      </c>
      <c r="E2276" t="s">
        <v>49</v>
      </c>
      <c r="F2276" t="str">
        <f t="shared" si="106"/>
        <v>New South Wales</v>
      </c>
      <c r="G2276" t="s">
        <v>10</v>
      </c>
      <c r="H2276">
        <v>2350</v>
      </c>
      <c r="I2276" t="s">
        <v>11</v>
      </c>
      <c r="J2276" t="s">
        <v>120</v>
      </c>
      <c r="K2276" t="s">
        <v>152</v>
      </c>
      <c r="L2276" t="s">
        <v>142</v>
      </c>
      <c r="M2276" s="5">
        <v>647</v>
      </c>
    </row>
    <row r="2277" spans="1:13" x14ac:dyDescent="0.15">
      <c r="A2277" s="2">
        <v>45701</v>
      </c>
      <c r="B2277" s="3">
        <f t="shared" si="107"/>
        <v>2025</v>
      </c>
      <c r="C2277" t="str">
        <f t="shared" si="105"/>
        <v>2024-2025</v>
      </c>
      <c r="D2277" t="s">
        <v>160</v>
      </c>
      <c r="E2277" t="s">
        <v>102</v>
      </c>
      <c r="F2277" t="str">
        <f t="shared" si="106"/>
        <v>Queensland</v>
      </c>
      <c r="G2277" t="s">
        <v>19</v>
      </c>
      <c r="H2277">
        <v>4825</v>
      </c>
      <c r="I2277" t="s">
        <v>11</v>
      </c>
      <c r="J2277" t="s">
        <v>131</v>
      </c>
      <c r="K2277" t="s">
        <v>155</v>
      </c>
      <c r="L2277" t="s">
        <v>145</v>
      </c>
      <c r="M2277" s="5">
        <v>600</v>
      </c>
    </row>
    <row r="2278" spans="1:13" x14ac:dyDescent="0.15">
      <c r="A2278" s="2">
        <v>45599</v>
      </c>
      <c r="B2278" s="3">
        <f t="shared" si="107"/>
        <v>2025</v>
      </c>
      <c r="C2278" t="str">
        <f t="shared" si="105"/>
        <v>2024-2025</v>
      </c>
      <c r="D2278" t="s">
        <v>161</v>
      </c>
      <c r="E2278" t="s">
        <v>101</v>
      </c>
      <c r="F2278" t="str">
        <f t="shared" si="106"/>
        <v>Queensland</v>
      </c>
      <c r="G2278" t="s">
        <v>19</v>
      </c>
      <c r="H2278">
        <v>4305</v>
      </c>
      <c r="I2278" t="s">
        <v>11</v>
      </c>
      <c r="J2278" t="s">
        <v>122</v>
      </c>
      <c r="K2278" t="s">
        <v>157</v>
      </c>
      <c r="L2278" t="s">
        <v>147</v>
      </c>
      <c r="M2278" s="5">
        <v>60</v>
      </c>
    </row>
    <row r="2279" spans="1:13" x14ac:dyDescent="0.15">
      <c r="A2279" s="2">
        <v>45950</v>
      </c>
      <c r="B2279" s="3">
        <f t="shared" si="107"/>
        <v>2026</v>
      </c>
      <c r="C2279" t="str">
        <f t="shared" si="105"/>
        <v>2025-2026</v>
      </c>
      <c r="D2279" t="s">
        <v>161</v>
      </c>
      <c r="E2279" t="s">
        <v>60</v>
      </c>
      <c r="F2279" t="str">
        <f t="shared" si="106"/>
        <v>Queensland</v>
      </c>
      <c r="G2279" t="s">
        <v>19</v>
      </c>
      <c r="H2279">
        <v>4655</v>
      </c>
      <c r="I2279" t="s">
        <v>11</v>
      </c>
      <c r="J2279" t="s">
        <v>136</v>
      </c>
      <c r="K2279" t="s">
        <v>154</v>
      </c>
      <c r="L2279" t="s">
        <v>144</v>
      </c>
      <c r="M2279" s="5">
        <v>216</v>
      </c>
    </row>
    <row r="2280" spans="1:13" x14ac:dyDescent="0.15">
      <c r="A2280" s="2">
        <v>45977</v>
      </c>
      <c r="B2280" s="3">
        <f t="shared" si="107"/>
        <v>2026</v>
      </c>
      <c r="C2280" t="str">
        <f t="shared" si="105"/>
        <v>2025-2026</v>
      </c>
      <c r="D2280" t="s">
        <v>161</v>
      </c>
      <c r="E2280" t="s">
        <v>70</v>
      </c>
      <c r="F2280" t="str">
        <f t="shared" si="106"/>
        <v>Western Australia</v>
      </c>
      <c r="G2280" t="s">
        <v>28</v>
      </c>
      <c r="H2280">
        <v>6021</v>
      </c>
      <c r="I2280" t="s">
        <v>11</v>
      </c>
      <c r="J2280" t="s">
        <v>119</v>
      </c>
      <c r="K2280" t="s">
        <v>153</v>
      </c>
      <c r="L2280" t="s">
        <v>143</v>
      </c>
      <c r="M2280" s="5">
        <v>129</v>
      </c>
    </row>
    <row r="2281" spans="1:13" x14ac:dyDescent="0.15">
      <c r="A2281" s="2">
        <v>45367</v>
      </c>
      <c r="B2281" s="3">
        <f t="shared" si="107"/>
        <v>2024</v>
      </c>
      <c r="C2281" t="str">
        <f t="shared" si="105"/>
        <v>2023-2024</v>
      </c>
      <c r="D2281" t="s">
        <v>160</v>
      </c>
      <c r="E2281" t="s">
        <v>95</v>
      </c>
      <c r="F2281" t="str">
        <f t="shared" si="106"/>
        <v>New South Wales</v>
      </c>
      <c r="G2281" t="s">
        <v>10</v>
      </c>
      <c r="H2281">
        <v>2131</v>
      </c>
      <c r="I2281" t="s">
        <v>11</v>
      </c>
      <c r="J2281" t="s">
        <v>123</v>
      </c>
      <c r="K2281" t="s">
        <v>153</v>
      </c>
      <c r="L2281" t="s">
        <v>143</v>
      </c>
      <c r="M2281" s="5">
        <v>94</v>
      </c>
    </row>
    <row r="2282" spans="1:13" x14ac:dyDescent="0.15">
      <c r="A2282" s="2">
        <v>45819</v>
      </c>
      <c r="B2282" s="3">
        <f t="shared" si="107"/>
        <v>2025</v>
      </c>
      <c r="C2282" t="str">
        <f t="shared" si="105"/>
        <v>2024-2025</v>
      </c>
      <c r="D2282" t="s">
        <v>160</v>
      </c>
      <c r="E2282" t="s">
        <v>25</v>
      </c>
      <c r="F2282" t="str">
        <f t="shared" si="106"/>
        <v>Victoria</v>
      </c>
      <c r="G2282" t="s">
        <v>26</v>
      </c>
      <c r="H2282">
        <v>3066</v>
      </c>
      <c r="I2282" t="s">
        <v>11</v>
      </c>
      <c r="J2282" t="s">
        <v>126</v>
      </c>
      <c r="K2282" t="s">
        <v>153</v>
      </c>
      <c r="L2282" t="s">
        <v>143</v>
      </c>
      <c r="M2282" s="5">
        <v>408</v>
      </c>
    </row>
    <row r="2283" spans="1:13" x14ac:dyDescent="0.15">
      <c r="A2283" s="2">
        <v>45641</v>
      </c>
      <c r="B2283" s="3">
        <f t="shared" si="107"/>
        <v>2025</v>
      </c>
      <c r="C2283" t="str">
        <f t="shared" si="105"/>
        <v>2024-2025</v>
      </c>
      <c r="D2283" t="s">
        <v>160</v>
      </c>
      <c r="E2283" t="s">
        <v>85</v>
      </c>
      <c r="F2283" t="str">
        <f t="shared" si="106"/>
        <v>Western Australia</v>
      </c>
      <c r="G2283" t="s">
        <v>28</v>
      </c>
      <c r="H2283">
        <v>6725</v>
      </c>
      <c r="I2283" t="s">
        <v>11</v>
      </c>
      <c r="J2283" t="s">
        <v>139</v>
      </c>
      <c r="K2283" t="s">
        <v>155</v>
      </c>
      <c r="L2283" t="s">
        <v>145</v>
      </c>
      <c r="M2283" s="5">
        <v>756</v>
      </c>
    </row>
    <row r="2284" spans="1:13" x14ac:dyDescent="0.15">
      <c r="A2284" s="2">
        <v>45955</v>
      </c>
      <c r="B2284" s="3">
        <f t="shared" si="107"/>
        <v>2026</v>
      </c>
      <c r="C2284" t="str">
        <f t="shared" si="105"/>
        <v>2025-2026</v>
      </c>
      <c r="D2284" t="s">
        <v>160</v>
      </c>
      <c r="E2284" t="s">
        <v>69</v>
      </c>
      <c r="F2284" t="str">
        <f t="shared" si="106"/>
        <v>Victoria</v>
      </c>
      <c r="G2284" t="s">
        <v>26</v>
      </c>
      <c r="H2284">
        <v>3148</v>
      </c>
      <c r="I2284" t="s">
        <v>11</v>
      </c>
      <c r="J2284" t="s">
        <v>125</v>
      </c>
      <c r="K2284" t="s">
        <v>153</v>
      </c>
      <c r="L2284" t="s">
        <v>143</v>
      </c>
      <c r="M2284" s="5">
        <v>551</v>
      </c>
    </row>
    <row r="2285" spans="1:13" x14ac:dyDescent="0.15">
      <c r="A2285" s="2">
        <v>45372</v>
      </c>
      <c r="B2285" s="3">
        <f t="shared" si="107"/>
        <v>2024</v>
      </c>
      <c r="C2285" t="str">
        <f t="shared" si="105"/>
        <v>2023-2024</v>
      </c>
      <c r="D2285" t="s">
        <v>160</v>
      </c>
      <c r="E2285" t="s">
        <v>104</v>
      </c>
      <c r="F2285" t="str">
        <f t="shared" si="106"/>
        <v>Victoria</v>
      </c>
      <c r="G2285" t="s">
        <v>26</v>
      </c>
      <c r="H2285">
        <v>3175</v>
      </c>
      <c r="I2285" t="s">
        <v>11</v>
      </c>
      <c r="J2285" t="s">
        <v>125</v>
      </c>
      <c r="K2285" t="s">
        <v>152</v>
      </c>
      <c r="L2285" t="s">
        <v>142</v>
      </c>
      <c r="M2285" s="5">
        <v>307</v>
      </c>
    </row>
    <row r="2286" spans="1:13" x14ac:dyDescent="0.15">
      <c r="A2286" s="2">
        <v>45544</v>
      </c>
      <c r="B2286" s="3">
        <f t="shared" si="107"/>
        <v>2025</v>
      </c>
      <c r="C2286" t="str">
        <f t="shared" si="105"/>
        <v>2024-2025</v>
      </c>
      <c r="D2286" t="s">
        <v>161</v>
      </c>
      <c r="E2286" t="s">
        <v>60</v>
      </c>
      <c r="F2286" t="str">
        <f t="shared" si="106"/>
        <v>Queensland</v>
      </c>
      <c r="G2286" t="s">
        <v>19</v>
      </c>
      <c r="H2286">
        <v>4655</v>
      </c>
      <c r="I2286" t="s">
        <v>11</v>
      </c>
      <c r="J2286" t="s">
        <v>136</v>
      </c>
      <c r="K2286" t="s">
        <v>151</v>
      </c>
      <c r="L2286" t="s">
        <v>141</v>
      </c>
      <c r="M2286" s="5">
        <v>78</v>
      </c>
    </row>
    <row r="2287" spans="1:13" x14ac:dyDescent="0.15">
      <c r="A2287" s="2">
        <v>45740</v>
      </c>
      <c r="B2287" s="3">
        <f t="shared" si="107"/>
        <v>2025</v>
      </c>
      <c r="C2287" t="str">
        <f t="shared" si="105"/>
        <v>2024-2025</v>
      </c>
      <c r="D2287" t="s">
        <v>160</v>
      </c>
      <c r="E2287" t="s">
        <v>27</v>
      </c>
      <c r="F2287" t="str">
        <f t="shared" si="106"/>
        <v>Western Australia</v>
      </c>
      <c r="G2287" t="s">
        <v>28</v>
      </c>
      <c r="H2287">
        <v>6030</v>
      </c>
      <c r="I2287" t="s">
        <v>11</v>
      </c>
      <c r="J2287" t="s">
        <v>119</v>
      </c>
      <c r="K2287" t="s">
        <v>154</v>
      </c>
      <c r="L2287" t="s">
        <v>144</v>
      </c>
      <c r="M2287" s="5">
        <v>610</v>
      </c>
    </row>
    <row r="2288" spans="1:13" x14ac:dyDescent="0.15">
      <c r="A2288" s="2">
        <v>46013</v>
      </c>
      <c r="B2288" s="3">
        <f t="shared" si="107"/>
        <v>2026</v>
      </c>
      <c r="C2288" t="str">
        <f t="shared" si="105"/>
        <v>2025-2026</v>
      </c>
      <c r="D2288" t="s">
        <v>160</v>
      </c>
      <c r="E2288" t="s">
        <v>48</v>
      </c>
      <c r="F2288" t="str">
        <f t="shared" si="106"/>
        <v>Western Australia</v>
      </c>
      <c r="G2288" t="s">
        <v>28</v>
      </c>
      <c r="H2288">
        <v>6450</v>
      </c>
      <c r="I2288" t="s">
        <v>11</v>
      </c>
      <c r="J2288" t="s">
        <v>139</v>
      </c>
      <c r="K2288" t="s">
        <v>157</v>
      </c>
      <c r="L2288" t="s">
        <v>147</v>
      </c>
      <c r="M2288" s="5">
        <v>114</v>
      </c>
    </row>
    <row r="2289" spans="1:13" x14ac:dyDescent="0.15">
      <c r="A2289" s="2">
        <v>45466</v>
      </c>
      <c r="B2289" s="3">
        <f t="shared" si="107"/>
        <v>2024</v>
      </c>
      <c r="C2289" t="str">
        <f t="shared" si="105"/>
        <v>2023-2024</v>
      </c>
      <c r="D2289" t="s">
        <v>161</v>
      </c>
      <c r="E2289" t="s">
        <v>46</v>
      </c>
      <c r="F2289" t="str">
        <f t="shared" si="106"/>
        <v>South Australia</v>
      </c>
      <c r="G2289" t="s">
        <v>17</v>
      </c>
      <c r="H2289">
        <v>5043</v>
      </c>
      <c r="I2289" t="s">
        <v>11</v>
      </c>
      <c r="J2289" t="s">
        <v>132</v>
      </c>
      <c r="K2289" t="s">
        <v>155</v>
      </c>
      <c r="L2289" t="s">
        <v>145</v>
      </c>
      <c r="M2289" s="5">
        <v>379</v>
      </c>
    </row>
    <row r="2290" spans="1:13" x14ac:dyDescent="0.15">
      <c r="A2290" s="2">
        <v>45796</v>
      </c>
      <c r="B2290" s="3">
        <f t="shared" si="107"/>
        <v>2025</v>
      </c>
      <c r="C2290" t="str">
        <f t="shared" si="105"/>
        <v>2024-2025</v>
      </c>
      <c r="D2290" t="s">
        <v>160</v>
      </c>
      <c r="E2290" t="s">
        <v>92</v>
      </c>
      <c r="F2290" t="str">
        <f t="shared" si="106"/>
        <v>New South Wales</v>
      </c>
      <c r="G2290" t="s">
        <v>10</v>
      </c>
      <c r="H2290">
        <v>2015</v>
      </c>
      <c r="I2290" t="s">
        <v>11</v>
      </c>
      <c r="J2290" t="s">
        <v>124</v>
      </c>
      <c r="K2290" t="s">
        <v>158</v>
      </c>
      <c r="L2290" t="s">
        <v>148</v>
      </c>
      <c r="M2290" s="5">
        <v>49</v>
      </c>
    </row>
    <row r="2291" spans="1:13" x14ac:dyDescent="0.15">
      <c r="A2291" s="2">
        <v>45943</v>
      </c>
      <c r="B2291" s="3">
        <f t="shared" si="107"/>
        <v>2026</v>
      </c>
      <c r="C2291" t="str">
        <f t="shared" si="105"/>
        <v>2025-2026</v>
      </c>
      <c r="D2291" t="s">
        <v>160</v>
      </c>
      <c r="E2291" t="s">
        <v>92</v>
      </c>
      <c r="F2291" t="str">
        <f t="shared" si="106"/>
        <v>New South Wales</v>
      </c>
      <c r="G2291" t="s">
        <v>10</v>
      </c>
      <c r="H2291">
        <v>2015</v>
      </c>
      <c r="I2291" t="s">
        <v>11</v>
      </c>
      <c r="J2291" t="s">
        <v>124</v>
      </c>
      <c r="K2291" t="s">
        <v>157</v>
      </c>
      <c r="L2291" t="s">
        <v>147</v>
      </c>
      <c r="M2291" s="5">
        <v>760</v>
      </c>
    </row>
    <row r="2292" spans="1:13" x14ac:dyDescent="0.15">
      <c r="A2292" s="2">
        <v>45900</v>
      </c>
      <c r="B2292" s="3">
        <f t="shared" si="107"/>
        <v>2026</v>
      </c>
      <c r="C2292" t="str">
        <f t="shared" si="105"/>
        <v>2025-2026</v>
      </c>
      <c r="D2292" t="s">
        <v>161</v>
      </c>
      <c r="E2292" t="s">
        <v>74</v>
      </c>
      <c r="F2292" t="str">
        <f t="shared" si="106"/>
        <v>Victoria</v>
      </c>
      <c r="G2292" t="s">
        <v>26</v>
      </c>
      <c r="H2292">
        <v>3500</v>
      </c>
      <c r="I2292" t="s">
        <v>11</v>
      </c>
      <c r="J2292" t="s">
        <v>127</v>
      </c>
      <c r="K2292" t="s">
        <v>156</v>
      </c>
      <c r="L2292" t="s">
        <v>146</v>
      </c>
      <c r="M2292" s="5">
        <v>420</v>
      </c>
    </row>
    <row r="2293" spans="1:13" x14ac:dyDescent="0.15">
      <c r="A2293" s="2">
        <v>45522</v>
      </c>
      <c r="B2293" s="3">
        <f t="shared" si="107"/>
        <v>2025</v>
      </c>
      <c r="C2293" t="str">
        <f t="shared" si="105"/>
        <v>2024-2025</v>
      </c>
      <c r="D2293" t="s">
        <v>160</v>
      </c>
      <c r="E2293" t="s">
        <v>39</v>
      </c>
      <c r="F2293" t="str">
        <f t="shared" si="106"/>
        <v>New South Wales</v>
      </c>
      <c r="G2293" t="s">
        <v>10</v>
      </c>
      <c r="H2293">
        <v>2541</v>
      </c>
      <c r="I2293" t="s">
        <v>11</v>
      </c>
      <c r="J2293" t="s">
        <v>121</v>
      </c>
      <c r="K2293" t="s">
        <v>150</v>
      </c>
      <c r="L2293" t="s">
        <v>140</v>
      </c>
      <c r="M2293" s="5">
        <v>708</v>
      </c>
    </row>
    <row r="2294" spans="1:13" x14ac:dyDescent="0.15">
      <c r="A2294" s="2">
        <v>45634</v>
      </c>
      <c r="B2294" s="3">
        <f t="shared" si="107"/>
        <v>2025</v>
      </c>
      <c r="C2294" t="str">
        <f t="shared" si="105"/>
        <v>2024-2025</v>
      </c>
      <c r="D2294" t="s">
        <v>161</v>
      </c>
      <c r="E2294" t="s">
        <v>23</v>
      </c>
      <c r="F2294" t="str">
        <f t="shared" si="106"/>
        <v>New South Wales</v>
      </c>
      <c r="G2294" t="s">
        <v>10</v>
      </c>
      <c r="H2294">
        <v>2830</v>
      </c>
      <c r="I2294" t="s">
        <v>11</v>
      </c>
      <c r="J2294" t="s">
        <v>130</v>
      </c>
      <c r="K2294" t="s">
        <v>156</v>
      </c>
      <c r="L2294" t="s">
        <v>146</v>
      </c>
      <c r="M2294" s="5">
        <v>469</v>
      </c>
    </row>
    <row r="2295" spans="1:13" x14ac:dyDescent="0.15">
      <c r="A2295" s="2">
        <v>45872</v>
      </c>
      <c r="B2295" s="3">
        <f t="shared" si="107"/>
        <v>2026</v>
      </c>
      <c r="C2295" t="str">
        <f t="shared" si="105"/>
        <v>2025-2026</v>
      </c>
      <c r="D2295" t="s">
        <v>161</v>
      </c>
      <c r="E2295" t="s">
        <v>48</v>
      </c>
      <c r="F2295" t="str">
        <f t="shared" si="106"/>
        <v>Western Australia</v>
      </c>
      <c r="G2295" t="s">
        <v>28</v>
      </c>
      <c r="H2295">
        <v>6450</v>
      </c>
      <c r="I2295" t="s">
        <v>11</v>
      </c>
      <c r="J2295" t="s">
        <v>139</v>
      </c>
      <c r="K2295" t="s">
        <v>152</v>
      </c>
      <c r="L2295" t="s">
        <v>142</v>
      </c>
      <c r="M2295" s="5">
        <v>556</v>
      </c>
    </row>
    <row r="2296" spans="1:13" x14ac:dyDescent="0.15">
      <c r="A2296" s="2">
        <v>45654</v>
      </c>
      <c r="B2296" s="3">
        <f t="shared" si="107"/>
        <v>2025</v>
      </c>
      <c r="C2296" t="str">
        <f t="shared" si="105"/>
        <v>2024-2025</v>
      </c>
      <c r="D2296" t="s">
        <v>160</v>
      </c>
      <c r="E2296" t="s">
        <v>29</v>
      </c>
      <c r="F2296" t="str">
        <f t="shared" si="106"/>
        <v>Queensland</v>
      </c>
      <c r="G2296" t="s">
        <v>19</v>
      </c>
      <c r="H2296">
        <v>4703</v>
      </c>
      <c r="I2296" t="s">
        <v>11</v>
      </c>
      <c r="J2296" t="s">
        <v>136</v>
      </c>
      <c r="K2296" t="s">
        <v>153</v>
      </c>
      <c r="L2296" t="s">
        <v>143</v>
      </c>
      <c r="M2296" s="5">
        <v>675</v>
      </c>
    </row>
    <row r="2297" spans="1:13" x14ac:dyDescent="0.15">
      <c r="A2297" s="2">
        <v>45407</v>
      </c>
      <c r="B2297" s="3">
        <f t="shared" si="107"/>
        <v>2024</v>
      </c>
      <c r="C2297" t="str">
        <f t="shared" si="105"/>
        <v>2023-2024</v>
      </c>
      <c r="D2297" t="s">
        <v>160</v>
      </c>
      <c r="E2297" t="s">
        <v>89</v>
      </c>
      <c r="F2297" t="str">
        <f t="shared" si="106"/>
        <v>Queensland</v>
      </c>
      <c r="G2297" t="s">
        <v>19</v>
      </c>
      <c r="H2297">
        <v>4700</v>
      </c>
      <c r="I2297" t="s">
        <v>11</v>
      </c>
      <c r="J2297" t="s">
        <v>136</v>
      </c>
      <c r="K2297" t="s">
        <v>153</v>
      </c>
      <c r="L2297" t="s">
        <v>143</v>
      </c>
      <c r="M2297" s="5">
        <v>785</v>
      </c>
    </row>
    <row r="2298" spans="1:13" x14ac:dyDescent="0.15">
      <c r="A2298" s="2">
        <v>45847</v>
      </c>
      <c r="B2298" s="3">
        <f t="shared" si="107"/>
        <v>2026</v>
      </c>
      <c r="C2298" t="str">
        <f t="shared" si="105"/>
        <v>2025-2026</v>
      </c>
      <c r="D2298" t="s">
        <v>160</v>
      </c>
      <c r="E2298" t="s">
        <v>38</v>
      </c>
      <c r="F2298" t="str">
        <f t="shared" si="106"/>
        <v>Victoria</v>
      </c>
      <c r="G2298" t="s">
        <v>26</v>
      </c>
      <c r="H2298">
        <v>3199</v>
      </c>
      <c r="I2298" t="s">
        <v>11</v>
      </c>
      <c r="J2298" t="s">
        <v>125</v>
      </c>
      <c r="K2298" t="s">
        <v>153</v>
      </c>
      <c r="L2298" t="s">
        <v>143</v>
      </c>
      <c r="M2298" s="5">
        <v>574</v>
      </c>
    </row>
    <row r="2299" spans="1:13" x14ac:dyDescent="0.15">
      <c r="A2299" s="2">
        <v>45606</v>
      </c>
      <c r="B2299" s="3">
        <f t="shared" si="107"/>
        <v>2025</v>
      </c>
      <c r="C2299" t="str">
        <f t="shared" si="105"/>
        <v>2024-2025</v>
      </c>
      <c r="D2299" t="s">
        <v>160</v>
      </c>
      <c r="E2299" t="s">
        <v>20</v>
      </c>
      <c r="F2299" t="str">
        <f t="shared" si="106"/>
        <v>South Australia</v>
      </c>
      <c r="G2299" t="s">
        <v>17</v>
      </c>
      <c r="H2299">
        <v>5607</v>
      </c>
      <c r="I2299" t="s">
        <v>11</v>
      </c>
      <c r="J2299" t="s">
        <v>137</v>
      </c>
      <c r="K2299" t="s">
        <v>156</v>
      </c>
      <c r="L2299" t="s">
        <v>146</v>
      </c>
      <c r="M2299" s="5">
        <v>244</v>
      </c>
    </row>
    <row r="2300" spans="1:13" x14ac:dyDescent="0.15">
      <c r="A2300" s="2">
        <v>45839</v>
      </c>
      <c r="B2300" s="3">
        <f t="shared" si="107"/>
        <v>2026</v>
      </c>
      <c r="C2300" t="str">
        <f t="shared" si="105"/>
        <v>2025-2026</v>
      </c>
      <c r="D2300" t="s">
        <v>160</v>
      </c>
      <c r="E2300" t="s">
        <v>99</v>
      </c>
      <c r="F2300" t="str">
        <f t="shared" si="106"/>
        <v>Western Australia</v>
      </c>
      <c r="G2300" t="s">
        <v>28</v>
      </c>
      <c r="H2300">
        <v>6530</v>
      </c>
      <c r="I2300" t="s">
        <v>11</v>
      </c>
      <c r="J2300" t="s">
        <v>139</v>
      </c>
      <c r="K2300" t="s">
        <v>151</v>
      </c>
      <c r="L2300" t="s">
        <v>141</v>
      </c>
      <c r="M2300" s="5">
        <v>294</v>
      </c>
    </row>
    <row r="2301" spans="1:13" x14ac:dyDescent="0.15">
      <c r="A2301" s="2">
        <v>46007</v>
      </c>
      <c r="B2301" s="3">
        <f t="shared" si="107"/>
        <v>2026</v>
      </c>
      <c r="C2301" t="str">
        <f t="shared" si="105"/>
        <v>2025-2026</v>
      </c>
      <c r="D2301" t="s">
        <v>160</v>
      </c>
      <c r="E2301" t="s">
        <v>84</v>
      </c>
      <c r="F2301" t="str">
        <f t="shared" si="106"/>
        <v>Western Australia</v>
      </c>
      <c r="G2301" t="s">
        <v>28</v>
      </c>
      <c r="H2301">
        <v>6280</v>
      </c>
      <c r="I2301" t="s">
        <v>11</v>
      </c>
      <c r="J2301" t="s">
        <v>133</v>
      </c>
      <c r="K2301" t="s">
        <v>158</v>
      </c>
      <c r="L2301" t="s">
        <v>148</v>
      </c>
      <c r="M2301" s="5">
        <v>114</v>
      </c>
    </row>
    <row r="2302" spans="1:13" x14ac:dyDescent="0.15">
      <c r="A2302" s="2">
        <v>45731</v>
      </c>
      <c r="B2302" s="3">
        <f t="shared" si="107"/>
        <v>2025</v>
      </c>
      <c r="C2302" t="str">
        <f t="shared" si="105"/>
        <v>2024-2025</v>
      </c>
      <c r="D2302" t="s">
        <v>161</v>
      </c>
      <c r="E2302" t="s">
        <v>70</v>
      </c>
      <c r="F2302" t="str">
        <f t="shared" si="106"/>
        <v>Western Australia</v>
      </c>
      <c r="G2302" t="s">
        <v>28</v>
      </c>
      <c r="H2302">
        <v>6021</v>
      </c>
      <c r="I2302" t="s">
        <v>11</v>
      </c>
      <c r="J2302" t="s">
        <v>119</v>
      </c>
      <c r="K2302" t="s">
        <v>152</v>
      </c>
      <c r="L2302" t="s">
        <v>142</v>
      </c>
      <c r="M2302" s="5">
        <v>370</v>
      </c>
    </row>
    <row r="2303" spans="1:13" x14ac:dyDescent="0.15">
      <c r="A2303" s="2">
        <v>45524</v>
      </c>
      <c r="B2303" s="3">
        <f t="shared" si="107"/>
        <v>2025</v>
      </c>
      <c r="C2303" t="str">
        <f t="shared" si="105"/>
        <v>2024-2025</v>
      </c>
      <c r="D2303" t="s">
        <v>160</v>
      </c>
      <c r="E2303" t="s">
        <v>68</v>
      </c>
      <c r="F2303" t="str">
        <f t="shared" si="106"/>
        <v>Victoria</v>
      </c>
      <c r="G2303" t="s">
        <v>26</v>
      </c>
      <c r="H2303">
        <v>3429</v>
      </c>
      <c r="I2303" t="s">
        <v>11</v>
      </c>
      <c r="J2303" t="s">
        <v>127</v>
      </c>
      <c r="K2303" t="s">
        <v>154</v>
      </c>
      <c r="L2303" t="s">
        <v>144</v>
      </c>
      <c r="M2303" s="5">
        <v>86</v>
      </c>
    </row>
    <row r="2304" spans="1:13" x14ac:dyDescent="0.15">
      <c r="A2304" s="2">
        <v>45970</v>
      </c>
      <c r="B2304" s="3">
        <f t="shared" si="107"/>
        <v>2026</v>
      </c>
      <c r="C2304" t="str">
        <f t="shared" si="105"/>
        <v>2025-2026</v>
      </c>
      <c r="D2304" t="s">
        <v>160</v>
      </c>
      <c r="E2304" t="s">
        <v>103</v>
      </c>
      <c r="F2304" t="str">
        <f t="shared" si="106"/>
        <v>Victoria</v>
      </c>
      <c r="G2304" t="s">
        <v>26</v>
      </c>
      <c r="H2304">
        <v>3550</v>
      </c>
      <c r="I2304" t="s">
        <v>11</v>
      </c>
      <c r="J2304" t="s">
        <v>127</v>
      </c>
      <c r="K2304" t="s">
        <v>151</v>
      </c>
      <c r="L2304" t="s">
        <v>141</v>
      </c>
      <c r="M2304" s="5">
        <v>376</v>
      </c>
    </row>
    <row r="2305" spans="1:13" x14ac:dyDescent="0.15">
      <c r="A2305" s="2">
        <v>45343</v>
      </c>
      <c r="B2305" s="3">
        <f t="shared" si="107"/>
        <v>2024</v>
      </c>
      <c r="C2305" t="str">
        <f t="shared" si="105"/>
        <v>2023-2024</v>
      </c>
      <c r="D2305" t="s">
        <v>160</v>
      </c>
      <c r="E2305" t="s">
        <v>53</v>
      </c>
      <c r="F2305" t="str">
        <f t="shared" si="106"/>
        <v>Queensland</v>
      </c>
      <c r="G2305" t="s">
        <v>19</v>
      </c>
      <c r="H2305">
        <v>4012</v>
      </c>
      <c r="I2305" t="s">
        <v>11</v>
      </c>
      <c r="J2305" t="s">
        <v>129</v>
      </c>
      <c r="K2305" t="s">
        <v>153</v>
      </c>
      <c r="L2305" t="s">
        <v>143</v>
      </c>
      <c r="M2305" s="5">
        <v>655</v>
      </c>
    </row>
    <row r="2306" spans="1:13" x14ac:dyDescent="0.15">
      <c r="A2306" s="2">
        <v>46021</v>
      </c>
      <c r="B2306" s="3">
        <f t="shared" si="107"/>
        <v>2026</v>
      </c>
      <c r="C2306" t="str">
        <f t="shared" ref="C2306:C2369" si="108">IF(MONTH(A2306) &gt;= 7, YEAR(A2306) &amp; "-" &amp; YEAR(A2306) + 1, YEAR(A2306) - 1 &amp; "-" &amp; YEAR(A2306))</f>
        <v>2025-2026</v>
      </c>
      <c r="D2306" t="s">
        <v>160</v>
      </c>
      <c r="E2306" t="s">
        <v>50</v>
      </c>
      <c r="F2306" t="str">
        <f t="shared" ref="F2306:F2369" si="109">IF(G2306="WA","Western Australia",
IF(G2306="NSW","New South Wales",
IF(G2306="QLD","Queensland",
IF(G2306="VIC","Victoria",
IF(G2306="TAS","Tasmania",
IF(G2306="SA","South Australia",
IF(G2306="NT","Northern Territory",
IF(G2306="ACT","Australian Capital Territory",G2306))))))))</f>
        <v>Australian Capital Territory</v>
      </c>
      <c r="G2306" t="s">
        <v>51</v>
      </c>
      <c r="H2306">
        <v>2617</v>
      </c>
      <c r="I2306" t="s">
        <v>11</v>
      </c>
      <c r="J2306" t="s">
        <v>121</v>
      </c>
      <c r="K2306" t="s">
        <v>150</v>
      </c>
      <c r="L2306" t="s">
        <v>140</v>
      </c>
      <c r="M2306" s="5">
        <v>396</v>
      </c>
    </row>
    <row r="2307" spans="1:13" x14ac:dyDescent="0.15">
      <c r="A2307" s="2">
        <v>45943</v>
      </c>
      <c r="B2307" s="3">
        <f t="shared" ref="B2307:B2370" si="110">IF(MONTH(A2307)&gt;=7,YEAR(A2307)+1,YEAR(A2307))</f>
        <v>2026</v>
      </c>
      <c r="C2307" t="str">
        <f t="shared" si="108"/>
        <v>2025-2026</v>
      </c>
      <c r="D2307" t="s">
        <v>160</v>
      </c>
      <c r="E2307" t="s">
        <v>67</v>
      </c>
      <c r="F2307" t="str">
        <f t="shared" si="109"/>
        <v>Tasmania</v>
      </c>
      <c r="G2307" t="s">
        <v>43</v>
      </c>
      <c r="H2307">
        <v>7250</v>
      </c>
      <c r="I2307" t="s">
        <v>11</v>
      </c>
      <c r="J2307" t="s">
        <v>128</v>
      </c>
      <c r="K2307" t="s">
        <v>157</v>
      </c>
      <c r="L2307" t="s">
        <v>147</v>
      </c>
      <c r="M2307" s="5">
        <v>412</v>
      </c>
    </row>
    <row r="2308" spans="1:13" x14ac:dyDescent="0.15">
      <c r="A2308" s="2">
        <v>45882</v>
      </c>
      <c r="B2308" s="3">
        <f t="shared" si="110"/>
        <v>2026</v>
      </c>
      <c r="C2308" t="str">
        <f t="shared" si="108"/>
        <v>2025-2026</v>
      </c>
      <c r="D2308" t="s">
        <v>160</v>
      </c>
      <c r="E2308" t="s">
        <v>96</v>
      </c>
      <c r="F2308" t="str">
        <f t="shared" si="109"/>
        <v>Western Australia</v>
      </c>
      <c r="G2308" t="s">
        <v>28</v>
      </c>
      <c r="H2308">
        <v>6027</v>
      </c>
      <c r="I2308" t="s">
        <v>11</v>
      </c>
      <c r="J2308" t="s">
        <v>119</v>
      </c>
      <c r="K2308" t="s">
        <v>159</v>
      </c>
      <c r="L2308" t="s">
        <v>149</v>
      </c>
      <c r="M2308" s="5">
        <v>290</v>
      </c>
    </row>
    <row r="2309" spans="1:13" x14ac:dyDescent="0.15">
      <c r="A2309" s="2">
        <v>45880</v>
      </c>
      <c r="B2309" s="3">
        <f t="shared" si="110"/>
        <v>2026</v>
      </c>
      <c r="C2309" t="str">
        <f t="shared" si="108"/>
        <v>2025-2026</v>
      </c>
      <c r="D2309" t="s">
        <v>160</v>
      </c>
      <c r="E2309" t="s">
        <v>92</v>
      </c>
      <c r="F2309" t="str">
        <f t="shared" si="109"/>
        <v>New South Wales</v>
      </c>
      <c r="G2309" t="s">
        <v>10</v>
      </c>
      <c r="H2309">
        <v>2015</v>
      </c>
      <c r="I2309" t="s">
        <v>11</v>
      </c>
      <c r="J2309" t="s">
        <v>124</v>
      </c>
      <c r="K2309" t="s">
        <v>155</v>
      </c>
      <c r="L2309" t="s">
        <v>145</v>
      </c>
      <c r="M2309" s="5">
        <v>331</v>
      </c>
    </row>
    <row r="2310" spans="1:13" x14ac:dyDescent="0.15">
      <c r="A2310" s="2">
        <v>45906</v>
      </c>
      <c r="B2310" s="3">
        <f t="shared" si="110"/>
        <v>2026</v>
      </c>
      <c r="C2310" t="str">
        <f t="shared" si="108"/>
        <v>2025-2026</v>
      </c>
      <c r="D2310" t="s">
        <v>160</v>
      </c>
      <c r="E2310" t="s">
        <v>100</v>
      </c>
      <c r="F2310" t="str">
        <f t="shared" si="109"/>
        <v>New South Wales</v>
      </c>
      <c r="G2310" t="s">
        <v>10</v>
      </c>
      <c r="H2310">
        <v>2800</v>
      </c>
      <c r="I2310" t="s">
        <v>11</v>
      </c>
      <c r="J2310" t="s">
        <v>130</v>
      </c>
      <c r="K2310" t="s">
        <v>156</v>
      </c>
      <c r="L2310" t="s">
        <v>146</v>
      </c>
      <c r="M2310" s="5">
        <v>618</v>
      </c>
    </row>
    <row r="2311" spans="1:13" x14ac:dyDescent="0.15">
      <c r="A2311" s="2">
        <v>45695</v>
      </c>
      <c r="B2311" s="3">
        <f t="shared" si="110"/>
        <v>2025</v>
      </c>
      <c r="C2311" t="str">
        <f t="shared" si="108"/>
        <v>2024-2025</v>
      </c>
      <c r="D2311" t="s">
        <v>160</v>
      </c>
      <c r="E2311" t="s">
        <v>107</v>
      </c>
      <c r="F2311" t="str">
        <f t="shared" si="109"/>
        <v>New South Wales</v>
      </c>
      <c r="G2311" t="s">
        <v>10</v>
      </c>
      <c r="H2311">
        <v>2020</v>
      </c>
      <c r="I2311" t="s">
        <v>11</v>
      </c>
      <c r="J2311" t="s">
        <v>124</v>
      </c>
      <c r="K2311" t="s">
        <v>151</v>
      </c>
      <c r="L2311" t="s">
        <v>141</v>
      </c>
      <c r="M2311" s="5">
        <v>541</v>
      </c>
    </row>
    <row r="2312" spans="1:13" x14ac:dyDescent="0.15">
      <c r="A2312" s="2">
        <v>45750</v>
      </c>
      <c r="B2312" s="3">
        <f t="shared" si="110"/>
        <v>2025</v>
      </c>
      <c r="C2312" t="str">
        <f t="shared" si="108"/>
        <v>2024-2025</v>
      </c>
      <c r="D2312" t="s">
        <v>160</v>
      </c>
      <c r="E2312" t="s">
        <v>89</v>
      </c>
      <c r="F2312" t="str">
        <f t="shared" si="109"/>
        <v>Queensland</v>
      </c>
      <c r="G2312" t="s">
        <v>19</v>
      </c>
      <c r="H2312">
        <v>4700</v>
      </c>
      <c r="I2312" t="s">
        <v>11</v>
      </c>
      <c r="J2312" t="s">
        <v>136</v>
      </c>
      <c r="K2312" t="s">
        <v>151</v>
      </c>
      <c r="L2312" t="s">
        <v>141</v>
      </c>
      <c r="M2312" s="5">
        <v>479</v>
      </c>
    </row>
    <row r="2313" spans="1:13" x14ac:dyDescent="0.15">
      <c r="A2313" s="2">
        <v>45857</v>
      </c>
      <c r="B2313" s="3">
        <f t="shared" si="110"/>
        <v>2026</v>
      </c>
      <c r="C2313" t="str">
        <f t="shared" si="108"/>
        <v>2025-2026</v>
      </c>
      <c r="D2313" t="s">
        <v>160</v>
      </c>
      <c r="E2313" t="s">
        <v>82</v>
      </c>
      <c r="F2313" t="str">
        <f t="shared" si="109"/>
        <v>Queensland</v>
      </c>
      <c r="G2313" t="s">
        <v>19</v>
      </c>
      <c r="H2313">
        <v>4215</v>
      </c>
      <c r="I2313" t="s">
        <v>11</v>
      </c>
      <c r="J2313" t="s">
        <v>122</v>
      </c>
      <c r="K2313" t="s">
        <v>159</v>
      </c>
      <c r="L2313" t="s">
        <v>149</v>
      </c>
      <c r="M2313" s="5">
        <v>80</v>
      </c>
    </row>
    <row r="2314" spans="1:13" x14ac:dyDescent="0.15">
      <c r="A2314" s="2">
        <v>45485</v>
      </c>
      <c r="B2314" s="3">
        <f t="shared" si="110"/>
        <v>2025</v>
      </c>
      <c r="C2314" t="str">
        <f t="shared" si="108"/>
        <v>2024-2025</v>
      </c>
      <c r="D2314" t="s">
        <v>160</v>
      </c>
      <c r="E2314" t="s">
        <v>109</v>
      </c>
      <c r="F2314" t="str">
        <f t="shared" si="109"/>
        <v>Western Australia</v>
      </c>
      <c r="G2314" t="s">
        <v>28</v>
      </c>
      <c r="H2314">
        <v>6052</v>
      </c>
      <c r="I2314" t="s">
        <v>11</v>
      </c>
      <c r="J2314" t="s">
        <v>119</v>
      </c>
      <c r="K2314" t="s">
        <v>151</v>
      </c>
      <c r="L2314" t="s">
        <v>141</v>
      </c>
      <c r="M2314" s="5">
        <v>265</v>
      </c>
    </row>
    <row r="2315" spans="1:13" x14ac:dyDescent="0.15">
      <c r="A2315" s="2">
        <v>45900</v>
      </c>
      <c r="B2315" s="3">
        <f t="shared" si="110"/>
        <v>2026</v>
      </c>
      <c r="C2315" t="str">
        <f t="shared" si="108"/>
        <v>2025-2026</v>
      </c>
      <c r="D2315" t="s">
        <v>161</v>
      </c>
      <c r="E2315" t="s">
        <v>81</v>
      </c>
      <c r="F2315" t="str">
        <f t="shared" si="109"/>
        <v>Victoria</v>
      </c>
      <c r="G2315" t="s">
        <v>26</v>
      </c>
      <c r="H2315">
        <v>3076</v>
      </c>
      <c r="I2315" t="s">
        <v>11</v>
      </c>
      <c r="J2315" t="s">
        <v>126</v>
      </c>
      <c r="K2315" t="s">
        <v>150</v>
      </c>
      <c r="L2315" t="s">
        <v>140</v>
      </c>
      <c r="M2315" s="5">
        <v>666</v>
      </c>
    </row>
    <row r="2316" spans="1:13" x14ac:dyDescent="0.15">
      <c r="A2316" s="2">
        <v>45457</v>
      </c>
      <c r="B2316" s="3">
        <f t="shared" si="110"/>
        <v>2024</v>
      </c>
      <c r="C2316" t="str">
        <f t="shared" si="108"/>
        <v>2023-2024</v>
      </c>
      <c r="D2316" t="s">
        <v>161</v>
      </c>
      <c r="E2316" t="s">
        <v>111</v>
      </c>
      <c r="F2316" t="str">
        <f t="shared" si="109"/>
        <v>New South Wales</v>
      </c>
      <c r="G2316" t="s">
        <v>10</v>
      </c>
      <c r="H2316">
        <v>2154</v>
      </c>
      <c r="I2316" t="s">
        <v>11</v>
      </c>
      <c r="J2316" t="s">
        <v>123</v>
      </c>
      <c r="K2316" t="s">
        <v>153</v>
      </c>
      <c r="L2316" t="s">
        <v>143</v>
      </c>
      <c r="M2316" s="5">
        <v>69</v>
      </c>
    </row>
    <row r="2317" spans="1:13" x14ac:dyDescent="0.15">
      <c r="A2317" s="2">
        <v>45842</v>
      </c>
      <c r="B2317" s="3">
        <f t="shared" si="110"/>
        <v>2026</v>
      </c>
      <c r="C2317" t="str">
        <f t="shared" si="108"/>
        <v>2025-2026</v>
      </c>
      <c r="D2317" t="s">
        <v>160</v>
      </c>
      <c r="E2317" t="s">
        <v>73</v>
      </c>
      <c r="F2317" t="str">
        <f t="shared" si="109"/>
        <v>Queensland</v>
      </c>
      <c r="G2317" t="s">
        <v>19</v>
      </c>
      <c r="H2317">
        <v>4509</v>
      </c>
      <c r="I2317" t="s">
        <v>11</v>
      </c>
      <c r="J2317" t="s">
        <v>122</v>
      </c>
      <c r="K2317" t="s">
        <v>158</v>
      </c>
      <c r="L2317" t="s">
        <v>148</v>
      </c>
      <c r="M2317" s="5">
        <v>703</v>
      </c>
    </row>
    <row r="2318" spans="1:13" x14ac:dyDescent="0.15">
      <c r="A2318" s="2">
        <v>46003</v>
      </c>
      <c r="B2318" s="3">
        <f t="shared" si="110"/>
        <v>2026</v>
      </c>
      <c r="C2318" t="str">
        <f t="shared" si="108"/>
        <v>2025-2026</v>
      </c>
      <c r="D2318" t="s">
        <v>160</v>
      </c>
      <c r="E2318" t="s">
        <v>20</v>
      </c>
      <c r="F2318" t="str">
        <f t="shared" si="109"/>
        <v>South Australia</v>
      </c>
      <c r="G2318" t="s">
        <v>17</v>
      </c>
      <c r="H2318">
        <v>5607</v>
      </c>
      <c r="I2318" t="s">
        <v>11</v>
      </c>
      <c r="J2318" t="s">
        <v>137</v>
      </c>
      <c r="K2318" t="s">
        <v>156</v>
      </c>
      <c r="L2318" t="s">
        <v>146</v>
      </c>
      <c r="M2318" s="5">
        <v>643</v>
      </c>
    </row>
    <row r="2319" spans="1:13" x14ac:dyDescent="0.15">
      <c r="A2319" s="2">
        <v>45480</v>
      </c>
      <c r="B2319" s="3">
        <f t="shared" si="110"/>
        <v>2025</v>
      </c>
      <c r="C2319" t="str">
        <f t="shared" si="108"/>
        <v>2024-2025</v>
      </c>
      <c r="D2319" t="s">
        <v>161</v>
      </c>
      <c r="E2319" t="s">
        <v>102</v>
      </c>
      <c r="F2319" t="str">
        <f t="shared" si="109"/>
        <v>Queensland</v>
      </c>
      <c r="G2319" t="s">
        <v>19</v>
      </c>
      <c r="H2319">
        <v>4825</v>
      </c>
      <c r="I2319" t="s">
        <v>11</v>
      </c>
      <c r="J2319" t="s">
        <v>131</v>
      </c>
      <c r="K2319" t="s">
        <v>150</v>
      </c>
      <c r="L2319" t="s">
        <v>140</v>
      </c>
      <c r="M2319" s="5">
        <v>216</v>
      </c>
    </row>
    <row r="2320" spans="1:13" x14ac:dyDescent="0.15">
      <c r="A2320" s="2">
        <v>45310</v>
      </c>
      <c r="B2320" s="3">
        <f t="shared" si="110"/>
        <v>2024</v>
      </c>
      <c r="C2320" t="str">
        <f t="shared" si="108"/>
        <v>2023-2024</v>
      </c>
      <c r="D2320" t="s">
        <v>160</v>
      </c>
      <c r="E2320" t="s">
        <v>37</v>
      </c>
      <c r="F2320" t="str">
        <f t="shared" si="109"/>
        <v>Victoria</v>
      </c>
      <c r="G2320" t="s">
        <v>26</v>
      </c>
      <c r="H2320">
        <v>3134</v>
      </c>
      <c r="I2320" t="s">
        <v>11</v>
      </c>
      <c r="J2320" t="s">
        <v>125</v>
      </c>
      <c r="K2320" t="s">
        <v>157</v>
      </c>
      <c r="L2320" t="s">
        <v>147</v>
      </c>
      <c r="M2320" s="5">
        <v>230</v>
      </c>
    </row>
    <row r="2321" spans="1:13" x14ac:dyDescent="0.15">
      <c r="A2321" s="2">
        <v>45334</v>
      </c>
      <c r="B2321" s="3">
        <f t="shared" si="110"/>
        <v>2024</v>
      </c>
      <c r="C2321" t="str">
        <f t="shared" si="108"/>
        <v>2023-2024</v>
      </c>
      <c r="D2321" t="s">
        <v>161</v>
      </c>
      <c r="E2321" t="s">
        <v>35</v>
      </c>
      <c r="F2321" t="str">
        <f t="shared" si="109"/>
        <v>Victoria</v>
      </c>
      <c r="G2321" t="s">
        <v>26</v>
      </c>
      <c r="H2321">
        <v>3280</v>
      </c>
      <c r="I2321" t="s">
        <v>11</v>
      </c>
      <c r="J2321" t="s">
        <v>127</v>
      </c>
      <c r="K2321" t="s">
        <v>153</v>
      </c>
      <c r="L2321" t="s">
        <v>143</v>
      </c>
      <c r="M2321" s="5">
        <v>143</v>
      </c>
    </row>
    <row r="2322" spans="1:13" x14ac:dyDescent="0.15">
      <c r="A2322" s="2">
        <v>45660</v>
      </c>
      <c r="B2322" s="3">
        <f t="shared" si="110"/>
        <v>2025</v>
      </c>
      <c r="C2322" t="str">
        <f t="shared" si="108"/>
        <v>2024-2025</v>
      </c>
      <c r="D2322" t="s">
        <v>160</v>
      </c>
      <c r="E2322" t="s">
        <v>42</v>
      </c>
      <c r="F2322" t="str">
        <f t="shared" si="109"/>
        <v>Tasmania</v>
      </c>
      <c r="G2322" t="s">
        <v>43</v>
      </c>
      <c r="H2322">
        <v>7018</v>
      </c>
      <c r="I2322" t="s">
        <v>11</v>
      </c>
      <c r="J2322" t="s">
        <v>128</v>
      </c>
      <c r="K2322" t="s">
        <v>153</v>
      </c>
      <c r="L2322" t="s">
        <v>143</v>
      </c>
      <c r="M2322" s="5">
        <v>512</v>
      </c>
    </row>
    <row r="2323" spans="1:13" x14ac:dyDescent="0.15">
      <c r="A2323" s="2">
        <v>45312</v>
      </c>
      <c r="B2323" s="3">
        <f t="shared" si="110"/>
        <v>2024</v>
      </c>
      <c r="C2323" t="str">
        <f t="shared" si="108"/>
        <v>2023-2024</v>
      </c>
      <c r="D2323" t="s">
        <v>160</v>
      </c>
      <c r="E2323" t="s">
        <v>72</v>
      </c>
      <c r="F2323" t="str">
        <f t="shared" si="109"/>
        <v>Queensland</v>
      </c>
      <c r="G2323" t="s">
        <v>19</v>
      </c>
      <c r="H2323">
        <v>4870</v>
      </c>
      <c r="I2323" t="s">
        <v>11</v>
      </c>
      <c r="J2323" t="s">
        <v>131</v>
      </c>
      <c r="K2323" t="s">
        <v>155</v>
      </c>
      <c r="L2323" t="s">
        <v>145</v>
      </c>
      <c r="M2323" s="5">
        <v>81</v>
      </c>
    </row>
    <row r="2324" spans="1:13" x14ac:dyDescent="0.15">
      <c r="A2324" s="2">
        <v>45553</v>
      </c>
      <c r="B2324" s="3">
        <f t="shared" si="110"/>
        <v>2025</v>
      </c>
      <c r="C2324" t="str">
        <f t="shared" si="108"/>
        <v>2024-2025</v>
      </c>
      <c r="D2324" t="s">
        <v>160</v>
      </c>
      <c r="E2324" t="s">
        <v>33</v>
      </c>
      <c r="F2324" t="str">
        <f t="shared" si="109"/>
        <v>Northern Territory</v>
      </c>
      <c r="G2324" t="s">
        <v>15</v>
      </c>
      <c r="H2324">
        <v>870</v>
      </c>
      <c r="I2324" t="s">
        <v>11</v>
      </c>
      <c r="J2324" t="s">
        <v>138</v>
      </c>
      <c r="K2324" t="s">
        <v>152</v>
      </c>
      <c r="L2324" t="s">
        <v>142</v>
      </c>
      <c r="M2324" s="5">
        <v>449</v>
      </c>
    </row>
    <row r="2325" spans="1:13" x14ac:dyDescent="0.15">
      <c r="A2325" s="2">
        <v>45677</v>
      </c>
      <c r="B2325" s="3">
        <f t="shared" si="110"/>
        <v>2025</v>
      </c>
      <c r="C2325" t="str">
        <f t="shared" si="108"/>
        <v>2024-2025</v>
      </c>
      <c r="D2325" t="s">
        <v>160</v>
      </c>
      <c r="E2325" t="s">
        <v>77</v>
      </c>
      <c r="F2325" t="str">
        <f t="shared" si="109"/>
        <v>Victoria</v>
      </c>
      <c r="G2325" t="s">
        <v>26</v>
      </c>
      <c r="H2325">
        <v>3018</v>
      </c>
      <c r="I2325" t="s">
        <v>11</v>
      </c>
      <c r="J2325" t="s">
        <v>126</v>
      </c>
      <c r="K2325" t="s">
        <v>154</v>
      </c>
      <c r="L2325" t="s">
        <v>144</v>
      </c>
      <c r="M2325" s="5">
        <v>232</v>
      </c>
    </row>
    <row r="2326" spans="1:13" x14ac:dyDescent="0.15">
      <c r="A2326" s="2">
        <v>45512</v>
      </c>
      <c r="B2326" s="3">
        <f t="shared" si="110"/>
        <v>2025</v>
      </c>
      <c r="C2326" t="str">
        <f t="shared" si="108"/>
        <v>2024-2025</v>
      </c>
      <c r="D2326" t="s">
        <v>161</v>
      </c>
      <c r="E2326" t="s">
        <v>111</v>
      </c>
      <c r="F2326" t="str">
        <f t="shared" si="109"/>
        <v>New South Wales</v>
      </c>
      <c r="G2326" t="s">
        <v>10</v>
      </c>
      <c r="H2326">
        <v>2154</v>
      </c>
      <c r="I2326" t="s">
        <v>11</v>
      </c>
      <c r="J2326" t="s">
        <v>123</v>
      </c>
      <c r="K2326" t="s">
        <v>151</v>
      </c>
      <c r="L2326" t="s">
        <v>141</v>
      </c>
      <c r="M2326" s="5">
        <v>444</v>
      </c>
    </row>
    <row r="2327" spans="1:13" x14ac:dyDescent="0.15">
      <c r="A2327" s="2">
        <v>45370</v>
      </c>
      <c r="B2327" s="3">
        <f t="shared" si="110"/>
        <v>2024</v>
      </c>
      <c r="C2327" t="str">
        <f t="shared" si="108"/>
        <v>2023-2024</v>
      </c>
      <c r="D2327" t="s">
        <v>160</v>
      </c>
      <c r="E2327" t="s">
        <v>113</v>
      </c>
      <c r="F2327" t="str">
        <f t="shared" si="109"/>
        <v>New South Wales</v>
      </c>
      <c r="G2327" t="s">
        <v>10</v>
      </c>
      <c r="H2327">
        <v>2101</v>
      </c>
      <c r="I2327" t="s">
        <v>11</v>
      </c>
      <c r="J2327" t="s">
        <v>123</v>
      </c>
      <c r="K2327" t="s">
        <v>151</v>
      </c>
      <c r="L2327" t="s">
        <v>141</v>
      </c>
      <c r="M2327" s="5">
        <v>790</v>
      </c>
    </row>
    <row r="2328" spans="1:13" x14ac:dyDescent="0.15">
      <c r="A2328" s="2">
        <v>45953</v>
      </c>
      <c r="B2328" s="3">
        <f t="shared" si="110"/>
        <v>2026</v>
      </c>
      <c r="C2328" t="str">
        <f t="shared" si="108"/>
        <v>2025-2026</v>
      </c>
      <c r="D2328" t="s">
        <v>161</v>
      </c>
      <c r="E2328" t="s">
        <v>81</v>
      </c>
      <c r="F2328" t="str">
        <f t="shared" si="109"/>
        <v>Victoria</v>
      </c>
      <c r="G2328" t="s">
        <v>26</v>
      </c>
      <c r="H2328">
        <v>3076</v>
      </c>
      <c r="I2328" t="s">
        <v>11</v>
      </c>
      <c r="J2328" t="s">
        <v>126</v>
      </c>
      <c r="K2328" t="s">
        <v>152</v>
      </c>
      <c r="L2328" t="s">
        <v>142</v>
      </c>
      <c r="M2328" s="5">
        <v>296</v>
      </c>
    </row>
    <row r="2329" spans="1:13" x14ac:dyDescent="0.15">
      <c r="A2329" s="2">
        <v>45497</v>
      </c>
      <c r="B2329" s="3">
        <f t="shared" si="110"/>
        <v>2025</v>
      </c>
      <c r="C2329" t="str">
        <f t="shared" si="108"/>
        <v>2024-2025</v>
      </c>
      <c r="D2329" t="s">
        <v>160</v>
      </c>
      <c r="E2329" t="s">
        <v>21</v>
      </c>
      <c r="F2329" t="str">
        <f t="shared" si="109"/>
        <v>South Australia</v>
      </c>
      <c r="G2329" t="s">
        <v>17</v>
      </c>
      <c r="H2329">
        <v>5343</v>
      </c>
      <c r="I2329" t="s">
        <v>11</v>
      </c>
      <c r="J2329" t="s">
        <v>137</v>
      </c>
      <c r="K2329" t="s">
        <v>159</v>
      </c>
      <c r="L2329" t="s">
        <v>149</v>
      </c>
      <c r="M2329" s="5">
        <v>128</v>
      </c>
    </row>
    <row r="2330" spans="1:13" x14ac:dyDescent="0.15">
      <c r="A2330" s="2">
        <v>45301</v>
      </c>
      <c r="B2330" s="3">
        <f t="shared" si="110"/>
        <v>2024</v>
      </c>
      <c r="C2330" t="str">
        <f t="shared" si="108"/>
        <v>2023-2024</v>
      </c>
      <c r="D2330" t="s">
        <v>160</v>
      </c>
      <c r="E2330" t="s">
        <v>9</v>
      </c>
      <c r="F2330" t="str">
        <f t="shared" si="109"/>
        <v>New South Wales</v>
      </c>
      <c r="G2330" t="s">
        <v>10</v>
      </c>
      <c r="H2330">
        <v>2067</v>
      </c>
      <c r="I2330" t="s">
        <v>11</v>
      </c>
      <c r="J2330" t="s">
        <v>124</v>
      </c>
      <c r="K2330" t="s">
        <v>151</v>
      </c>
      <c r="L2330" t="s">
        <v>141</v>
      </c>
      <c r="M2330" s="5">
        <v>367</v>
      </c>
    </row>
    <row r="2331" spans="1:13" x14ac:dyDescent="0.15">
      <c r="A2331" s="2">
        <v>45433</v>
      </c>
      <c r="B2331" s="3">
        <f t="shared" si="110"/>
        <v>2024</v>
      </c>
      <c r="C2331" t="str">
        <f t="shared" si="108"/>
        <v>2023-2024</v>
      </c>
      <c r="D2331" t="s">
        <v>160</v>
      </c>
      <c r="E2331" t="s">
        <v>106</v>
      </c>
      <c r="F2331" t="str">
        <f t="shared" si="109"/>
        <v>Queensland</v>
      </c>
      <c r="G2331" t="s">
        <v>19</v>
      </c>
      <c r="H2331">
        <v>4558</v>
      </c>
      <c r="I2331" t="s">
        <v>11</v>
      </c>
      <c r="J2331" t="s">
        <v>134</v>
      </c>
      <c r="K2331" t="s">
        <v>154</v>
      </c>
      <c r="L2331" t="s">
        <v>144</v>
      </c>
      <c r="M2331" s="5">
        <v>494</v>
      </c>
    </row>
    <row r="2332" spans="1:13" x14ac:dyDescent="0.15">
      <c r="A2332" s="2">
        <v>45944</v>
      </c>
      <c r="B2332" s="3">
        <f t="shared" si="110"/>
        <v>2026</v>
      </c>
      <c r="C2332" t="str">
        <f t="shared" si="108"/>
        <v>2025-2026</v>
      </c>
      <c r="D2332" t="s">
        <v>160</v>
      </c>
      <c r="E2332" t="s">
        <v>59</v>
      </c>
      <c r="F2332" t="str">
        <f t="shared" si="109"/>
        <v>South Australia</v>
      </c>
      <c r="G2332" t="s">
        <v>17</v>
      </c>
      <c r="H2332">
        <v>5011</v>
      </c>
      <c r="I2332" t="s">
        <v>11</v>
      </c>
      <c r="J2332" t="s">
        <v>132</v>
      </c>
      <c r="K2332" t="s">
        <v>151</v>
      </c>
      <c r="L2332" t="s">
        <v>141</v>
      </c>
      <c r="M2332" s="5">
        <v>422</v>
      </c>
    </row>
    <row r="2333" spans="1:13" x14ac:dyDescent="0.15">
      <c r="A2333" s="2">
        <v>45383</v>
      </c>
      <c r="B2333" s="3">
        <f t="shared" si="110"/>
        <v>2024</v>
      </c>
      <c r="C2333" t="str">
        <f t="shared" si="108"/>
        <v>2023-2024</v>
      </c>
      <c r="D2333" t="s">
        <v>160</v>
      </c>
      <c r="E2333" t="s">
        <v>56</v>
      </c>
      <c r="F2333" t="str">
        <f t="shared" si="109"/>
        <v>Queensland</v>
      </c>
      <c r="G2333" t="s">
        <v>19</v>
      </c>
      <c r="H2333">
        <v>4883</v>
      </c>
      <c r="I2333" t="s">
        <v>11</v>
      </c>
      <c r="J2333" t="s">
        <v>131</v>
      </c>
      <c r="K2333" t="s">
        <v>155</v>
      </c>
      <c r="L2333" t="s">
        <v>145</v>
      </c>
      <c r="M2333" s="5">
        <v>295</v>
      </c>
    </row>
    <row r="2334" spans="1:13" x14ac:dyDescent="0.15">
      <c r="A2334" s="2">
        <v>45861</v>
      </c>
      <c r="B2334" s="3">
        <f t="shared" si="110"/>
        <v>2026</v>
      </c>
      <c r="C2334" t="str">
        <f t="shared" si="108"/>
        <v>2025-2026</v>
      </c>
      <c r="D2334" t="s">
        <v>161</v>
      </c>
      <c r="E2334" t="s">
        <v>40</v>
      </c>
      <c r="F2334" t="str">
        <f t="shared" si="109"/>
        <v>South Australia</v>
      </c>
      <c r="G2334" t="s">
        <v>17</v>
      </c>
      <c r="H2334">
        <v>5169</v>
      </c>
      <c r="I2334" t="s">
        <v>11</v>
      </c>
      <c r="J2334" t="s">
        <v>132</v>
      </c>
      <c r="K2334" t="s">
        <v>154</v>
      </c>
      <c r="L2334" t="s">
        <v>144</v>
      </c>
      <c r="M2334" s="5">
        <v>62</v>
      </c>
    </row>
    <row r="2335" spans="1:13" x14ac:dyDescent="0.15">
      <c r="A2335" s="2">
        <v>45393</v>
      </c>
      <c r="B2335" s="3">
        <f t="shared" si="110"/>
        <v>2024</v>
      </c>
      <c r="C2335" t="str">
        <f t="shared" si="108"/>
        <v>2023-2024</v>
      </c>
      <c r="D2335" t="s">
        <v>160</v>
      </c>
      <c r="E2335" t="s">
        <v>96</v>
      </c>
      <c r="F2335" t="str">
        <f t="shared" si="109"/>
        <v>Western Australia</v>
      </c>
      <c r="G2335" t="s">
        <v>28</v>
      </c>
      <c r="H2335">
        <v>6027</v>
      </c>
      <c r="I2335" t="s">
        <v>11</v>
      </c>
      <c r="J2335" t="s">
        <v>119</v>
      </c>
      <c r="K2335" t="s">
        <v>157</v>
      </c>
      <c r="L2335" t="s">
        <v>147</v>
      </c>
      <c r="M2335" s="5">
        <v>162</v>
      </c>
    </row>
    <row r="2336" spans="1:13" x14ac:dyDescent="0.15">
      <c r="A2336" s="2">
        <v>45434</v>
      </c>
      <c r="B2336" s="3">
        <f t="shared" si="110"/>
        <v>2024</v>
      </c>
      <c r="C2336" t="str">
        <f t="shared" si="108"/>
        <v>2023-2024</v>
      </c>
      <c r="D2336" t="s">
        <v>160</v>
      </c>
      <c r="E2336" t="s">
        <v>47</v>
      </c>
      <c r="F2336" t="str">
        <f t="shared" si="109"/>
        <v>Victoria</v>
      </c>
      <c r="G2336" t="s">
        <v>26</v>
      </c>
      <c r="H2336">
        <v>3630</v>
      </c>
      <c r="I2336" t="s">
        <v>11</v>
      </c>
      <c r="J2336" t="s">
        <v>135</v>
      </c>
      <c r="K2336" t="s">
        <v>153</v>
      </c>
      <c r="L2336" t="s">
        <v>143</v>
      </c>
      <c r="M2336" s="5">
        <v>683</v>
      </c>
    </row>
    <row r="2337" spans="1:13" x14ac:dyDescent="0.15">
      <c r="A2337" s="2">
        <v>45531</v>
      </c>
      <c r="B2337" s="3">
        <f t="shared" si="110"/>
        <v>2025</v>
      </c>
      <c r="C2337" t="str">
        <f t="shared" si="108"/>
        <v>2024-2025</v>
      </c>
      <c r="D2337" t="s">
        <v>161</v>
      </c>
      <c r="E2337" t="s">
        <v>60</v>
      </c>
      <c r="F2337" t="str">
        <f t="shared" si="109"/>
        <v>Queensland</v>
      </c>
      <c r="G2337" t="s">
        <v>19</v>
      </c>
      <c r="H2337">
        <v>4655</v>
      </c>
      <c r="I2337" t="s">
        <v>11</v>
      </c>
      <c r="J2337" t="s">
        <v>136</v>
      </c>
      <c r="K2337" t="s">
        <v>150</v>
      </c>
      <c r="L2337" t="s">
        <v>140</v>
      </c>
      <c r="M2337" s="5">
        <v>669</v>
      </c>
    </row>
    <row r="2338" spans="1:13" x14ac:dyDescent="0.15">
      <c r="A2338" s="2">
        <v>45821</v>
      </c>
      <c r="B2338" s="3">
        <f t="shared" si="110"/>
        <v>2025</v>
      </c>
      <c r="C2338" t="str">
        <f t="shared" si="108"/>
        <v>2024-2025</v>
      </c>
      <c r="D2338" t="s">
        <v>160</v>
      </c>
      <c r="E2338" t="s">
        <v>54</v>
      </c>
      <c r="F2338" t="str">
        <f t="shared" si="109"/>
        <v>New South Wales</v>
      </c>
      <c r="G2338" t="s">
        <v>10</v>
      </c>
      <c r="H2338">
        <v>2750</v>
      </c>
      <c r="I2338" t="s">
        <v>11</v>
      </c>
      <c r="J2338" t="s">
        <v>130</v>
      </c>
      <c r="K2338" t="s">
        <v>157</v>
      </c>
      <c r="L2338" t="s">
        <v>147</v>
      </c>
      <c r="M2338" s="5">
        <v>577</v>
      </c>
    </row>
    <row r="2339" spans="1:13" x14ac:dyDescent="0.15">
      <c r="A2339" s="2">
        <v>45713</v>
      </c>
      <c r="B2339" s="3">
        <f t="shared" si="110"/>
        <v>2025</v>
      </c>
      <c r="C2339" t="str">
        <f t="shared" si="108"/>
        <v>2024-2025</v>
      </c>
      <c r="D2339" t="s">
        <v>160</v>
      </c>
      <c r="E2339" t="s">
        <v>88</v>
      </c>
      <c r="F2339" t="str">
        <f t="shared" si="109"/>
        <v>Queensland</v>
      </c>
      <c r="G2339" t="s">
        <v>19</v>
      </c>
      <c r="H2339">
        <v>4570</v>
      </c>
      <c r="I2339" t="s">
        <v>11</v>
      </c>
      <c r="J2339" t="s">
        <v>134</v>
      </c>
      <c r="K2339" t="s">
        <v>150</v>
      </c>
      <c r="L2339" t="s">
        <v>140</v>
      </c>
      <c r="M2339" s="5">
        <v>304</v>
      </c>
    </row>
    <row r="2340" spans="1:13" x14ac:dyDescent="0.15">
      <c r="A2340" s="2">
        <v>45761</v>
      </c>
      <c r="B2340" s="3">
        <f t="shared" si="110"/>
        <v>2025</v>
      </c>
      <c r="C2340" t="str">
        <f t="shared" si="108"/>
        <v>2024-2025</v>
      </c>
      <c r="D2340" t="s">
        <v>161</v>
      </c>
      <c r="E2340" t="s">
        <v>81</v>
      </c>
      <c r="F2340" t="str">
        <f t="shared" si="109"/>
        <v>Victoria</v>
      </c>
      <c r="G2340" t="s">
        <v>26</v>
      </c>
      <c r="H2340">
        <v>3076</v>
      </c>
      <c r="I2340" t="s">
        <v>11</v>
      </c>
      <c r="J2340" t="s">
        <v>126</v>
      </c>
      <c r="K2340" t="s">
        <v>158</v>
      </c>
      <c r="L2340" t="s">
        <v>148</v>
      </c>
      <c r="M2340" s="5">
        <v>599</v>
      </c>
    </row>
    <row r="2341" spans="1:13" x14ac:dyDescent="0.15">
      <c r="A2341" s="2">
        <v>46022</v>
      </c>
      <c r="B2341" s="3">
        <f t="shared" si="110"/>
        <v>2026</v>
      </c>
      <c r="C2341" t="str">
        <f t="shared" si="108"/>
        <v>2025-2026</v>
      </c>
      <c r="D2341" t="s">
        <v>161</v>
      </c>
      <c r="E2341" t="s">
        <v>90</v>
      </c>
      <c r="F2341" t="str">
        <f t="shared" si="109"/>
        <v>New South Wales</v>
      </c>
      <c r="G2341" t="s">
        <v>10</v>
      </c>
      <c r="H2341">
        <v>2650</v>
      </c>
      <c r="I2341" t="s">
        <v>11</v>
      </c>
      <c r="J2341" t="s">
        <v>130</v>
      </c>
      <c r="K2341" t="s">
        <v>150</v>
      </c>
      <c r="L2341" t="s">
        <v>140</v>
      </c>
      <c r="M2341" s="5">
        <v>148</v>
      </c>
    </row>
    <row r="2342" spans="1:13" x14ac:dyDescent="0.15">
      <c r="A2342" s="2">
        <v>45440</v>
      </c>
      <c r="B2342" s="3">
        <f t="shared" si="110"/>
        <v>2024</v>
      </c>
      <c r="C2342" t="str">
        <f t="shared" si="108"/>
        <v>2023-2024</v>
      </c>
      <c r="D2342" t="s">
        <v>161</v>
      </c>
      <c r="E2342" t="s">
        <v>69</v>
      </c>
      <c r="F2342" t="str">
        <f t="shared" si="109"/>
        <v>Victoria</v>
      </c>
      <c r="G2342" t="s">
        <v>26</v>
      </c>
      <c r="H2342">
        <v>3148</v>
      </c>
      <c r="I2342" t="s">
        <v>11</v>
      </c>
      <c r="J2342" t="s">
        <v>125</v>
      </c>
      <c r="K2342" t="s">
        <v>151</v>
      </c>
      <c r="L2342" t="s">
        <v>141</v>
      </c>
      <c r="M2342" s="5">
        <v>55</v>
      </c>
    </row>
    <row r="2343" spans="1:13" x14ac:dyDescent="0.15">
      <c r="A2343" s="2">
        <v>45880</v>
      </c>
      <c r="B2343" s="3">
        <f t="shared" si="110"/>
        <v>2026</v>
      </c>
      <c r="C2343" t="str">
        <f t="shared" si="108"/>
        <v>2025-2026</v>
      </c>
      <c r="D2343" t="s">
        <v>160</v>
      </c>
      <c r="E2343" t="s">
        <v>95</v>
      </c>
      <c r="F2343" t="str">
        <f t="shared" si="109"/>
        <v>New South Wales</v>
      </c>
      <c r="G2343" t="s">
        <v>10</v>
      </c>
      <c r="H2343">
        <v>2131</v>
      </c>
      <c r="I2343" t="s">
        <v>11</v>
      </c>
      <c r="J2343" t="s">
        <v>123</v>
      </c>
      <c r="K2343" t="s">
        <v>151</v>
      </c>
      <c r="L2343" t="s">
        <v>141</v>
      </c>
      <c r="M2343" s="5">
        <v>96</v>
      </c>
    </row>
    <row r="2344" spans="1:13" x14ac:dyDescent="0.15">
      <c r="A2344" s="2">
        <v>45674</v>
      </c>
      <c r="B2344" s="3">
        <f t="shared" si="110"/>
        <v>2025</v>
      </c>
      <c r="C2344" t="str">
        <f t="shared" si="108"/>
        <v>2024-2025</v>
      </c>
      <c r="D2344" t="s">
        <v>161</v>
      </c>
      <c r="E2344" t="s">
        <v>79</v>
      </c>
      <c r="F2344" t="str">
        <f t="shared" si="109"/>
        <v>Queensland</v>
      </c>
      <c r="G2344" t="s">
        <v>19</v>
      </c>
      <c r="H2344">
        <v>4680</v>
      </c>
      <c r="I2344" t="s">
        <v>11</v>
      </c>
      <c r="J2344" t="s">
        <v>136</v>
      </c>
      <c r="K2344" t="s">
        <v>153</v>
      </c>
      <c r="L2344" t="s">
        <v>143</v>
      </c>
      <c r="M2344" s="5">
        <v>175</v>
      </c>
    </row>
    <row r="2345" spans="1:13" x14ac:dyDescent="0.15">
      <c r="A2345" s="2">
        <v>45630</v>
      </c>
      <c r="B2345" s="3">
        <f t="shared" si="110"/>
        <v>2025</v>
      </c>
      <c r="C2345" t="str">
        <f t="shared" si="108"/>
        <v>2024-2025</v>
      </c>
      <c r="D2345" t="s">
        <v>161</v>
      </c>
      <c r="E2345" t="s">
        <v>62</v>
      </c>
      <c r="F2345" t="str">
        <f t="shared" si="109"/>
        <v>Victoria</v>
      </c>
      <c r="G2345" t="s">
        <v>26</v>
      </c>
      <c r="H2345">
        <v>3690</v>
      </c>
      <c r="I2345" t="s">
        <v>11</v>
      </c>
      <c r="J2345" t="s">
        <v>135</v>
      </c>
      <c r="K2345" t="s">
        <v>154</v>
      </c>
      <c r="L2345" t="s">
        <v>144</v>
      </c>
      <c r="M2345" s="5">
        <v>377</v>
      </c>
    </row>
    <row r="2346" spans="1:13" x14ac:dyDescent="0.15">
      <c r="A2346" s="2">
        <v>45346</v>
      </c>
      <c r="B2346" s="3">
        <f t="shared" si="110"/>
        <v>2024</v>
      </c>
      <c r="C2346" t="str">
        <f t="shared" si="108"/>
        <v>2023-2024</v>
      </c>
      <c r="D2346" t="s">
        <v>161</v>
      </c>
      <c r="E2346" t="s">
        <v>36</v>
      </c>
      <c r="F2346" t="str">
        <f t="shared" si="109"/>
        <v>New South Wales</v>
      </c>
      <c r="G2346" t="s">
        <v>10</v>
      </c>
      <c r="H2346">
        <v>2539</v>
      </c>
      <c r="I2346" t="s">
        <v>11</v>
      </c>
      <c r="J2346" t="s">
        <v>121</v>
      </c>
      <c r="K2346" t="s">
        <v>157</v>
      </c>
      <c r="L2346" t="s">
        <v>147</v>
      </c>
      <c r="M2346" s="5">
        <v>722</v>
      </c>
    </row>
    <row r="2347" spans="1:13" x14ac:dyDescent="0.15">
      <c r="A2347" s="2">
        <v>45529</v>
      </c>
      <c r="B2347" s="3">
        <f t="shared" si="110"/>
        <v>2025</v>
      </c>
      <c r="C2347" t="str">
        <f t="shared" si="108"/>
        <v>2024-2025</v>
      </c>
      <c r="D2347" t="s">
        <v>161</v>
      </c>
      <c r="E2347" t="s">
        <v>35</v>
      </c>
      <c r="F2347" t="str">
        <f t="shared" si="109"/>
        <v>Victoria</v>
      </c>
      <c r="G2347" t="s">
        <v>26</v>
      </c>
      <c r="H2347">
        <v>3280</v>
      </c>
      <c r="I2347" t="s">
        <v>11</v>
      </c>
      <c r="J2347" t="s">
        <v>127</v>
      </c>
      <c r="K2347" t="s">
        <v>154</v>
      </c>
      <c r="L2347" t="s">
        <v>144</v>
      </c>
      <c r="M2347" s="5">
        <v>93</v>
      </c>
    </row>
    <row r="2348" spans="1:13" x14ac:dyDescent="0.15">
      <c r="A2348" s="2">
        <v>45498</v>
      </c>
      <c r="B2348" s="3">
        <f t="shared" si="110"/>
        <v>2025</v>
      </c>
      <c r="C2348" t="str">
        <f t="shared" si="108"/>
        <v>2024-2025</v>
      </c>
      <c r="D2348" t="s">
        <v>160</v>
      </c>
      <c r="E2348" t="s">
        <v>63</v>
      </c>
      <c r="F2348" t="str">
        <f t="shared" si="109"/>
        <v>Queensland</v>
      </c>
      <c r="G2348" t="s">
        <v>19</v>
      </c>
      <c r="H2348">
        <v>4068</v>
      </c>
      <c r="I2348" t="s">
        <v>11</v>
      </c>
      <c r="J2348" t="s">
        <v>129</v>
      </c>
      <c r="K2348" t="s">
        <v>158</v>
      </c>
      <c r="L2348" t="s">
        <v>148</v>
      </c>
      <c r="M2348" s="5">
        <v>106</v>
      </c>
    </row>
    <row r="2349" spans="1:13" x14ac:dyDescent="0.15">
      <c r="A2349" s="2">
        <v>45337</v>
      </c>
      <c r="B2349" s="3">
        <f t="shared" si="110"/>
        <v>2024</v>
      </c>
      <c r="C2349" t="str">
        <f t="shared" si="108"/>
        <v>2023-2024</v>
      </c>
      <c r="D2349" t="s">
        <v>161</v>
      </c>
      <c r="E2349" t="s">
        <v>93</v>
      </c>
      <c r="F2349" t="str">
        <f t="shared" si="109"/>
        <v>Victoria</v>
      </c>
      <c r="G2349" t="s">
        <v>26</v>
      </c>
      <c r="H2349">
        <v>3400</v>
      </c>
      <c r="I2349" t="s">
        <v>11</v>
      </c>
      <c r="J2349" t="s">
        <v>127</v>
      </c>
      <c r="K2349" t="s">
        <v>150</v>
      </c>
      <c r="L2349" t="s">
        <v>140</v>
      </c>
      <c r="M2349" s="5">
        <v>249</v>
      </c>
    </row>
    <row r="2350" spans="1:13" x14ac:dyDescent="0.15">
      <c r="A2350" s="2">
        <v>45772</v>
      </c>
      <c r="B2350" s="3">
        <f t="shared" si="110"/>
        <v>2025</v>
      </c>
      <c r="C2350" t="str">
        <f t="shared" si="108"/>
        <v>2024-2025</v>
      </c>
      <c r="D2350" t="s">
        <v>161</v>
      </c>
      <c r="E2350" t="s">
        <v>71</v>
      </c>
      <c r="F2350" t="str">
        <f t="shared" si="109"/>
        <v>Victoria</v>
      </c>
      <c r="G2350" t="s">
        <v>26</v>
      </c>
      <c r="H2350">
        <v>3131</v>
      </c>
      <c r="I2350" t="s">
        <v>11</v>
      </c>
      <c r="J2350" t="s">
        <v>125</v>
      </c>
      <c r="K2350" t="s">
        <v>153</v>
      </c>
      <c r="L2350" t="s">
        <v>143</v>
      </c>
      <c r="M2350" s="5">
        <v>398</v>
      </c>
    </row>
    <row r="2351" spans="1:13" x14ac:dyDescent="0.15">
      <c r="A2351" s="2">
        <v>45697</v>
      </c>
      <c r="B2351" s="3">
        <f t="shared" si="110"/>
        <v>2025</v>
      </c>
      <c r="C2351" t="str">
        <f t="shared" si="108"/>
        <v>2024-2025</v>
      </c>
      <c r="D2351" t="s">
        <v>160</v>
      </c>
      <c r="E2351" t="s">
        <v>106</v>
      </c>
      <c r="F2351" t="str">
        <f t="shared" si="109"/>
        <v>Queensland</v>
      </c>
      <c r="G2351" t="s">
        <v>19</v>
      </c>
      <c r="H2351">
        <v>4558</v>
      </c>
      <c r="I2351" t="s">
        <v>11</v>
      </c>
      <c r="J2351" t="s">
        <v>134</v>
      </c>
      <c r="K2351" t="s">
        <v>153</v>
      </c>
      <c r="L2351" t="s">
        <v>143</v>
      </c>
      <c r="M2351" s="5">
        <v>376</v>
      </c>
    </row>
    <row r="2352" spans="1:13" x14ac:dyDescent="0.15">
      <c r="A2352" s="2">
        <v>45373</v>
      </c>
      <c r="B2352" s="3">
        <f t="shared" si="110"/>
        <v>2024</v>
      </c>
      <c r="C2352" t="str">
        <f t="shared" si="108"/>
        <v>2023-2024</v>
      </c>
      <c r="D2352" t="s">
        <v>160</v>
      </c>
      <c r="E2352" t="s">
        <v>33</v>
      </c>
      <c r="F2352" t="str">
        <f t="shared" si="109"/>
        <v>Northern Territory</v>
      </c>
      <c r="G2352" t="s">
        <v>15</v>
      </c>
      <c r="H2352">
        <v>870</v>
      </c>
      <c r="I2352" t="s">
        <v>11</v>
      </c>
      <c r="J2352" t="s">
        <v>138</v>
      </c>
      <c r="K2352" t="s">
        <v>159</v>
      </c>
      <c r="L2352" t="s">
        <v>149</v>
      </c>
      <c r="M2352" s="5">
        <v>251</v>
      </c>
    </row>
    <row r="2353" spans="1:13" x14ac:dyDescent="0.15">
      <c r="A2353" s="2">
        <v>45430</v>
      </c>
      <c r="B2353" s="3">
        <f t="shared" si="110"/>
        <v>2024</v>
      </c>
      <c r="C2353" t="str">
        <f t="shared" si="108"/>
        <v>2023-2024</v>
      </c>
      <c r="D2353" t="s">
        <v>160</v>
      </c>
      <c r="E2353" t="s">
        <v>21</v>
      </c>
      <c r="F2353" t="str">
        <f t="shared" si="109"/>
        <v>South Australia</v>
      </c>
      <c r="G2353" t="s">
        <v>17</v>
      </c>
      <c r="H2353">
        <v>5343</v>
      </c>
      <c r="I2353" t="s">
        <v>11</v>
      </c>
      <c r="J2353" t="s">
        <v>137</v>
      </c>
      <c r="K2353" t="s">
        <v>159</v>
      </c>
      <c r="L2353" t="s">
        <v>149</v>
      </c>
      <c r="M2353" s="5">
        <v>496</v>
      </c>
    </row>
    <row r="2354" spans="1:13" x14ac:dyDescent="0.15">
      <c r="A2354" s="2">
        <v>45484</v>
      </c>
      <c r="B2354" s="3">
        <f t="shared" si="110"/>
        <v>2025</v>
      </c>
      <c r="C2354" t="str">
        <f t="shared" si="108"/>
        <v>2024-2025</v>
      </c>
      <c r="D2354" t="s">
        <v>161</v>
      </c>
      <c r="E2354" t="s">
        <v>79</v>
      </c>
      <c r="F2354" t="str">
        <f t="shared" si="109"/>
        <v>Queensland</v>
      </c>
      <c r="G2354" t="s">
        <v>19</v>
      </c>
      <c r="H2354">
        <v>4680</v>
      </c>
      <c r="I2354" t="s">
        <v>11</v>
      </c>
      <c r="J2354" t="s">
        <v>136</v>
      </c>
      <c r="K2354" t="s">
        <v>155</v>
      </c>
      <c r="L2354" t="s">
        <v>145</v>
      </c>
      <c r="M2354" s="5">
        <v>679</v>
      </c>
    </row>
    <row r="2355" spans="1:13" x14ac:dyDescent="0.15">
      <c r="A2355" s="2">
        <v>45682</v>
      </c>
      <c r="B2355" s="3">
        <f t="shared" si="110"/>
        <v>2025</v>
      </c>
      <c r="C2355" t="str">
        <f t="shared" si="108"/>
        <v>2024-2025</v>
      </c>
      <c r="D2355" t="s">
        <v>161</v>
      </c>
      <c r="E2355" t="s">
        <v>108</v>
      </c>
      <c r="F2355" t="str">
        <f t="shared" si="109"/>
        <v>Tasmania</v>
      </c>
      <c r="G2355" t="s">
        <v>43</v>
      </c>
      <c r="H2355">
        <v>7320</v>
      </c>
      <c r="I2355" t="s">
        <v>11</v>
      </c>
      <c r="J2355" t="s">
        <v>128</v>
      </c>
      <c r="K2355" t="s">
        <v>157</v>
      </c>
      <c r="L2355" t="s">
        <v>147</v>
      </c>
      <c r="M2355" s="5">
        <v>441</v>
      </c>
    </row>
    <row r="2356" spans="1:13" x14ac:dyDescent="0.15">
      <c r="A2356" s="2">
        <v>45375</v>
      </c>
      <c r="B2356" s="3">
        <f t="shared" si="110"/>
        <v>2024</v>
      </c>
      <c r="C2356" t="str">
        <f t="shared" si="108"/>
        <v>2023-2024</v>
      </c>
      <c r="D2356" t="s">
        <v>160</v>
      </c>
      <c r="E2356" t="s">
        <v>90</v>
      </c>
      <c r="F2356" t="str">
        <f t="shared" si="109"/>
        <v>New South Wales</v>
      </c>
      <c r="G2356" t="s">
        <v>10</v>
      </c>
      <c r="H2356">
        <v>2650</v>
      </c>
      <c r="I2356" t="s">
        <v>11</v>
      </c>
      <c r="J2356" t="s">
        <v>130</v>
      </c>
      <c r="K2356" t="s">
        <v>151</v>
      </c>
      <c r="L2356" t="s">
        <v>141</v>
      </c>
      <c r="M2356" s="5">
        <v>152</v>
      </c>
    </row>
    <row r="2357" spans="1:13" x14ac:dyDescent="0.15">
      <c r="A2357" s="2">
        <v>45416</v>
      </c>
      <c r="B2357" s="3">
        <f t="shared" si="110"/>
        <v>2024</v>
      </c>
      <c r="C2357" t="str">
        <f t="shared" si="108"/>
        <v>2023-2024</v>
      </c>
      <c r="D2357" t="s">
        <v>160</v>
      </c>
      <c r="E2357" t="s">
        <v>56</v>
      </c>
      <c r="F2357" t="str">
        <f t="shared" si="109"/>
        <v>Queensland</v>
      </c>
      <c r="G2357" t="s">
        <v>19</v>
      </c>
      <c r="H2357">
        <v>4883</v>
      </c>
      <c r="I2357" t="s">
        <v>11</v>
      </c>
      <c r="J2357" t="s">
        <v>131</v>
      </c>
      <c r="K2357" t="s">
        <v>159</v>
      </c>
      <c r="L2357" t="s">
        <v>149</v>
      </c>
      <c r="M2357" s="5">
        <v>189</v>
      </c>
    </row>
    <row r="2358" spans="1:13" x14ac:dyDescent="0.15">
      <c r="A2358" s="2">
        <v>45714</v>
      </c>
      <c r="B2358" s="3">
        <f t="shared" si="110"/>
        <v>2025</v>
      </c>
      <c r="C2358" t="str">
        <f t="shared" si="108"/>
        <v>2024-2025</v>
      </c>
      <c r="D2358" t="s">
        <v>160</v>
      </c>
      <c r="E2358" t="s">
        <v>25</v>
      </c>
      <c r="F2358" t="str">
        <f t="shared" si="109"/>
        <v>Victoria</v>
      </c>
      <c r="G2358" t="s">
        <v>26</v>
      </c>
      <c r="H2358">
        <v>3066</v>
      </c>
      <c r="I2358" t="s">
        <v>11</v>
      </c>
      <c r="J2358" t="s">
        <v>126</v>
      </c>
      <c r="K2358" t="s">
        <v>151</v>
      </c>
      <c r="L2358" t="s">
        <v>141</v>
      </c>
      <c r="M2358" s="5">
        <v>83</v>
      </c>
    </row>
    <row r="2359" spans="1:13" x14ac:dyDescent="0.15">
      <c r="A2359" s="2">
        <v>45985</v>
      </c>
      <c r="B2359" s="3">
        <f t="shared" si="110"/>
        <v>2026</v>
      </c>
      <c r="C2359" t="str">
        <f t="shared" si="108"/>
        <v>2025-2026</v>
      </c>
      <c r="D2359" t="s">
        <v>160</v>
      </c>
      <c r="E2359" t="s">
        <v>37</v>
      </c>
      <c r="F2359" t="str">
        <f t="shared" si="109"/>
        <v>Victoria</v>
      </c>
      <c r="G2359" t="s">
        <v>26</v>
      </c>
      <c r="H2359">
        <v>3134</v>
      </c>
      <c r="I2359" t="s">
        <v>11</v>
      </c>
      <c r="J2359" t="s">
        <v>125</v>
      </c>
      <c r="K2359" t="s">
        <v>154</v>
      </c>
      <c r="L2359" t="s">
        <v>144</v>
      </c>
      <c r="M2359" s="5">
        <v>424</v>
      </c>
    </row>
    <row r="2360" spans="1:13" x14ac:dyDescent="0.15">
      <c r="A2360" s="2">
        <v>45340</v>
      </c>
      <c r="B2360" s="3">
        <f t="shared" si="110"/>
        <v>2024</v>
      </c>
      <c r="C2360" t="str">
        <f t="shared" si="108"/>
        <v>2023-2024</v>
      </c>
      <c r="D2360" t="s">
        <v>160</v>
      </c>
      <c r="E2360" t="s">
        <v>105</v>
      </c>
      <c r="F2360" t="str">
        <f t="shared" si="109"/>
        <v>New South Wales</v>
      </c>
      <c r="G2360" t="s">
        <v>10</v>
      </c>
      <c r="H2360">
        <v>2031</v>
      </c>
      <c r="I2360" t="s">
        <v>11</v>
      </c>
      <c r="J2360" t="s">
        <v>124</v>
      </c>
      <c r="K2360" t="s">
        <v>152</v>
      </c>
      <c r="L2360" t="s">
        <v>142</v>
      </c>
      <c r="M2360" s="5">
        <v>114</v>
      </c>
    </row>
    <row r="2361" spans="1:13" x14ac:dyDescent="0.15">
      <c r="A2361" s="2">
        <v>45960</v>
      </c>
      <c r="B2361" s="3">
        <f t="shared" si="110"/>
        <v>2026</v>
      </c>
      <c r="C2361" t="str">
        <f t="shared" si="108"/>
        <v>2025-2026</v>
      </c>
      <c r="D2361" t="s">
        <v>161</v>
      </c>
      <c r="E2361" t="s">
        <v>93</v>
      </c>
      <c r="F2361" t="str">
        <f t="shared" si="109"/>
        <v>Victoria</v>
      </c>
      <c r="G2361" t="s">
        <v>26</v>
      </c>
      <c r="H2361">
        <v>3400</v>
      </c>
      <c r="I2361" t="s">
        <v>11</v>
      </c>
      <c r="J2361" t="s">
        <v>127</v>
      </c>
      <c r="K2361" t="s">
        <v>159</v>
      </c>
      <c r="L2361" t="s">
        <v>149</v>
      </c>
      <c r="M2361" s="5">
        <v>400</v>
      </c>
    </row>
    <row r="2362" spans="1:13" x14ac:dyDescent="0.15">
      <c r="A2362" s="2">
        <v>45612</v>
      </c>
      <c r="B2362" s="3">
        <f t="shared" si="110"/>
        <v>2025</v>
      </c>
      <c r="C2362" t="str">
        <f t="shared" si="108"/>
        <v>2024-2025</v>
      </c>
      <c r="D2362" t="s">
        <v>160</v>
      </c>
      <c r="E2362" t="s">
        <v>93</v>
      </c>
      <c r="F2362" t="str">
        <f t="shared" si="109"/>
        <v>Victoria</v>
      </c>
      <c r="G2362" t="s">
        <v>26</v>
      </c>
      <c r="H2362">
        <v>3400</v>
      </c>
      <c r="I2362" t="s">
        <v>11</v>
      </c>
      <c r="J2362" t="s">
        <v>127</v>
      </c>
      <c r="K2362" t="s">
        <v>151</v>
      </c>
      <c r="L2362" t="s">
        <v>141</v>
      </c>
      <c r="M2362" s="5">
        <v>40</v>
      </c>
    </row>
    <row r="2363" spans="1:13" x14ac:dyDescent="0.15">
      <c r="A2363" s="2">
        <v>45364</v>
      </c>
      <c r="B2363" s="3">
        <f t="shared" si="110"/>
        <v>2024</v>
      </c>
      <c r="C2363" t="str">
        <f t="shared" si="108"/>
        <v>2023-2024</v>
      </c>
      <c r="D2363" t="s">
        <v>160</v>
      </c>
      <c r="E2363" t="s">
        <v>9</v>
      </c>
      <c r="F2363" t="str">
        <f t="shared" si="109"/>
        <v>New South Wales</v>
      </c>
      <c r="G2363" t="s">
        <v>10</v>
      </c>
      <c r="H2363">
        <v>2067</v>
      </c>
      <c r="I2363" t="s">
        <v>11</v>
      </c>
      <c r="J2363" t="s">
        <v>124</v>
      </c>
      <c r="K2363" t="s">
        <v>154</v>
      </c>
      <c r="L2363" t="s">
        <v>144</v>
      </c>
      <c r="M2363" s="5">
        <v>120</v>
      </c>
    </row>
    <row r="2364" spans="1:13" x14ac:dyDescent="0.15">
      <c r="A2364" s="2">
        <v>45612</v>
      </c>
      <c r="B2364" s="3">
        <f t="shared" si="110"/>
        <v>2025</v>
      </c>
      <c r="C2364" t="str">
        <f t="shared" si="108"/>
        <v>2024-2025</v>
      </c>
      <c r="D2364" t="s">
        <v>161</v>
      </c>
      <c r="E2364" t="s">
        <v>99</v>
      </c>
      <c r="F2364" t="str">
        <f t="shared" si="109"/>
        <v>Western Australia</v>
      </c>
      <c r="G2364" t="s">
        <v>28</v>
      </c>
      <c r="H2364">
        <v>6530</v>
      </c>
      <c r="I2364" t="s">
        <v>11</v>
      </c>
      <c r="J2364" t="s">
        <v>139</v>
      </c>
      <c r="K2364" t="s">
        <v>154</v>
      </c>
      <c r="L2364" t="s">
        <v>144</v>
      </c>
      <c r="M2364" s="5">
        <v>367</v>
      </c>
    </row>
    <row r="2365" spans="1:13" x14ac:dyDescent="0.15">
      <c r="A2365" s="2">
        <v>45751</v>
      </c>
      <c r="B2365" s="3">
        <f t="shared" si="110"/>
        <v>2025</v>
      </c>
      <c r="C2365" t="str">
        <f t="shared" si="108"/>
        <v>2024-2025</v>
      </c>
      <c r="D2365" t="s">
        <v>160</v>
      </c>
      <c r="E2365" t="s">
        <v>72</v>
      </c>
      <c r="F2365" t="str">
        <f t="shared" si="109"/>
        <v>Queensland</v>
      </c>
      <c r="G2365" t="s">
        <v>19</v>
      </c>
      <c r="H2365">
        <v>4870</v>
      </c>
      <c r="I2365" t="s">
        <v>11</v>
      </c>
      <c r="J2365" t="s">
        <v>131</v>
      </c>
      <c r="K2365" t="s">
        <v>153</v>
      </c>
      <c r="L2365" t="s">
        <v>143</v>
      </c>
      <c r="M2365" s="5">
        <v>155</v>
      </c>
    </row>
    <row r="2366" spans="1:13" x14ac:dyDescent="0.15">
      <c r="A2366" s="2">
        <v>45920</v>
      </c>
      <c r="B2366" s="3">
        <f t="shared" si="110"/>
        <v>2026</v>
      </c>
      <c r="C2366" t="str">
        <f t="shared" si="108"/>
        <v>2025-2026</v>
      </c>
      <c r="D2366" t="s">
        <v>161</v>
      </c>
      <c r="E2366" t="s">
        <v>40</v>
      </c>
      <c r="F2366" t="str">
        <f t="shared" si="109"/>
        <v>South Australia</v>
      </c>
      <c r="G2366" t="s">
        <v>17</v>
      </c>
      <c r="H2366">
        <v>5169</v>
      </c>
      <c r="I2366" t="s">
        <v>11</v>
      </c>
      <c r="J2366" t="s">
        <v>132</v>
      </c>
      <c r="K2366" t="s">
        <v>157</v>
      </c>
      <c r="L2366" t="s">
        <v>147</v>
      </c>
      <c r="M2366" s="5">
        <v>114</v>
      </c>
    </row>
    <row r="2367" spans="1:13" x14ac:dyDescent="0.15">
      <c r="A2367" s="2">
        <v>45481</v>
      </c>
      <c r="B2367" s="3">
        <f t="shared" si="110"/>
        <v>2025</v>
      </c>
      <c r="C2367" t="str">
        <f t="shared" si="108"/>
        <v>2024-2025</v>
      </c>
      <c r="D2367" t="s">
        <v>160</v>
      </c>
      <c r="E2367" t="s">
        <v>83</v>
      </c>
      <c r="F2367" t="str">
        <f t="shared" si="109"/>
        <v>Victoria</v>
      </c>
      <c r="G2367" t="s">
        <v>26</v>
      </c>
      <c r="H2367">
        <v>3551</v>
      </c>
      <c r="I2367" t="s">
        <v>11</v>
      </c>
      <c r="J2367" t="s">
        <v>127</v>
      </c>
      <c r="K2367" t="s">
        <v>158</v>
      </c>
      <c r="L2367" t="s">
        <v>148</v>
      </c>
      <c r="M2367" s="5">
        <v>598</v>
      </c>
    </row>
    <row r="2368" spans="1:13" x14ac:dyDescent="0.15">
      <c r="A2368" s="2">
        <v>45807</v>
      </c>
      <c r="B2368" s="3">
        <f t="shared" si="110"/>
        <v>2025</v>
      </c>
      <c r="C2368" t="str">
        <f t="shared" si="108"/>
        <v>2024-2025</v>
      </c>
      <c r="D2368" t="s">
        <v>160</v>
      </c>
      <c r="E2368" t="s">
        <v>20</v>
      </c>
      <c r="F2368" t="str">
        <f t="shared" si="109"/>
        <v>South Australia</v>
      </c>
      <c r="G2368" t="s">
        <v>17</v>
      </c>
      <c r="H2368">
        <v>5607</v>
      </c>
      <c r="I2368" t="s">
        <v>11</v>
      </c>
      <c r="J2368" t="s">
        <v>137</v>
      </c>
      <c r="K2368" t="s">
        <v>152</v>
      </c>
      <c r="L2368" t="s">
        <v>142</v>
      </c>
      <c r="M2368" s="5">
        <v>21</v>
      </c>
    </row>
    <row r="2369" spans="1:13" x14ac:dyDescent="0.15">
      <c r="A2369" s="2">
        <v>45490</v>
      </c>
      <c r="B2369" s="3">
        <f t="shared" si="110"/>
        <v>2025</v>
      </c>
      <c r="C2369" t="str">
        <f t="shared" si="108"/>
        <v>2024-2025</v>
      </c>
      <c r="D2369" t="s">
        <v>160</v>
      </c>
      <c r="E2369" t="s">
        <v>18</v>
      </c>
      <c r="F2369" t="str">
        <f t="shared" si="109"/>
        <v>Queensland</v>
      </c>
      <c r="G2369" t="s">
        <v>19</v>
      </c>
      <c r="H2369">
        <v>4802</v>
      </c>
      <c r="I2369" t="s">
        <v>11</v>
      </c>
      <c r="J2369" t="s">
        <v>131</v>
      </c>
      <c r="K2369" t="s">
        <v>156</v>
      </c>
      <c r="L2369" t="s">
        <v>146</v>
      </c>
      <c r="M2369" s="5">
        <v>321</v>
      </c>
    </row>
    <row r="2370" spans="1:13" x14ac:dyDescent="0.15">
      <c r="A2370" s="2">
        <v>45708</v>
      </c>
      <c r="B2370" s="3">
        <f t="shared" si="110"/>
        <v>2025</v>
      </c>
      <c r="C2370" t="str">
        <f t="shared" ref="C2370:C2433" si="111">IF(MONTH(A2370) &gt;= 7, YEAR(A2370) &amp; "-" &amp; YEAR(A2370) + 1, YEAR(A2370) - 1 &amp; "-" &amp; YEAR(A2370))</f>
        <v>2024-2025</v>
      </c>
      <c r="D2370" t="s">
        <v>160</v>
      </c>
      <c r="E2370" t="s">
        <v>59</v>
      </c>
      <c r="F2370" t="str">
        <f t="shared" ref="F2370:F2433" si="112">IF(G2370="WA","Western Australia",
IF(G2370="NSW","New South Wales",
IF(G2370="QLD","Queensland",
IF(G2370="VIC","Victoria",
IF(G2370="TAS","Tasmania",
IF(G2370="SA","South Australia",
IF(G2370="NT","Northern Territory",
IF(G2370="ACT","Australian Capital Territory",G2370))))))))</f>
        <v>South Australia</v>
      </c>
      <c r="G2370" t="s">
        <v>17</v>
      </c>
      <c r="H2370">
        <v>5011</v>
      </c>
      <c r="I2370" t="s">
        <v>11</v>
      </c>
      <c r="J2370" t="s">
        <v>132</v>
      </c>
      <c r="K2370" t="s">
        <v>154</v>
      </c>
      <c r="L2370" t="s">
        <v>144</v>
      </c>
      <c r="M2370" s="5">
        <v>642</v>
      </c>
    </row>
    <row r="2371" spans="1:13" x14ac:dyDescent="0.15">
      <c r="A2371" s="2">
        <v>45815</v>
      </c>
      <c r="B2371" s="3">
        <f t="shared" ref="B2371:B2434" si="113">IF(MONTH(A2371)&gt;=7,YEAR(A2371)+1,YEAR(A2371))</f>
        <v>2025</v>
      </c>
      <c r="C2371" t="str">
        <f t="shared" si="111"/>
        <v>2024-2025</v>
      </c>
      <c r="D2371" t="s">
        <v>161</v>
      </c>
      <c r="E2371" t="s">
        <v>12</v>
      </c>
      <c r="F2371" t="str">
        <f t="shared" si="112"/>
        <v>New South Wales</v>
      </c>
      <c r="G2371" t="s">
        <v>10</v>
      </c>
      <c r="H2371">
        <v>2795</v>
      </c>
      <c r="I2371" t="s">
        <v>11</v>
      </c>
      <c r="J2371" t="s">
        <v>130</v>
      </c>
      <c r="K2371" t="s">
        <v>158</v>
      </c>
      <c r="L2371" t="s">
        <v>148</v>
      </c>
      <c r="M2371" s="5">
        <v>177</v>
      </c>
    </row>
    <row r="2372" spans="1:13" x14ac:dyDescent="0.15">
      <c r="A2372" s="2">
        <v>45968</v>
      </c>
      <c r="B2372" s="3">
        <f t="shared" si="113"/>
        <v>2026</v>
      </c>
      <c r="C2372" t="str">
        <f t="shared" si="111"/>
        <v>2025-2026</v>
      </c>
      <c r="D2372" t="s">
        <v>160</v>
      </c>
      <c r="E2372" t="s">
        <v>64</v>
      </c>
      <c r="F2372" t="str">
        <f t="shared" si="112"/>
        <v>Western Australia</v>
      </c>
      <c r="G2372" t="s">
        <v>28</v>
      </c>
      <c r="H2372">
        <v>6112</v>
      </c>
      <c r="I2372" t="s">
        <v>11</v>
      </c>
      <c r="J2372" t="s">
        <v>133</v>
      </c>
      <c r="K2372" t="s">
        <v>153</v>
      </c>
      <c r="L2372" t="s">
        <v>143</v>
      </c>
      <c r="M2372" s="5">
        <v>364</v>
      </c>
    </row>
    <row r="2373" spans="1:13" x14ac:dyDescent="0.15">
      <c r="A2373" s="2">
        <v>45652</v>
      </c>
      <c r="B2373" s="3">
        <f t="shared" si="113"/>
        <v>2025</v>
      </c>
      <c r="C2373" t="str">
        <f t="shared" si="111"/>
        <v>2024-2025</v>
      </c>
      <c r="D2373" t="s">
        <v>161</v>
      </c>
      <c r="E2373" t="s">
        <v>104</v>
      </c>
      <c r="F2373" t="str">
        <f t="shared" si="112"/>
        <v>Victoria</v>
      </c>
      <c r="G2373" t="s">
        <v>26</v>
      </c>
      <c r="H2373">
        <v>3175</v>
      </c>
      <c r="I2373" t="s">
        <v>11</v>
      </c>
      <c r="J2373" t="s">
        <v>125</v>
      </c>
      <c r="K2373" t="s">
        <v>151</v>
      </c>
      <c r="L2373" t="s">
        <v>141</v>
      </c>
      <c r="M2373" s="5">
        <v>34</v>
      </c>
    </row>
    <row r="2374" spans="1:13" x14ac:dyDescent="0.15">
      <c r="A2374" s="2">
        <v>45546</v>
      </c>
      <c r="B2374" s="3">
        <f t="shared" si="113"/>
        <v>2025</v>
      </c>
      <c r="C2374" t="str">
        <f t="shared" si="111"/>
        <v>2024-2025</v>
      </c>
      <c r="D2374" t="s">
        <v>160</v>
      </c>
      <c r="E2374" t="s">
        <v>32</v>
      </c>
      <c r="F2374" t="str">
        <f t="shared" si="112"/>
        <v>Victoria</v>
      </c>
      <c r="G2374" t="s">
        <v>26</v>
      </c>
      <c r="H2374">
        <v>3977</v>
      </c>
      <c r="I2374" t="s">
        <v>11</v>
      </c>
      <c r="J2374" t="s">
        <v>135</v>
      </c>
      <c r="K2374" t="s">
        <v>157</v>
      </c>
      <c r="L2374" t="s">
        <v>147</v>
      </c>
      <c r="M2374" s="5">
        <v>321</v>
      </c>
    </row>
    <row r="2375" spans="1:13" x14ac:dyDescent="0.15">
      <c r="A2375" s="2">
        <v>45589</v>
      </c>
      <c r="B2375" s="3">
        <f t="shared" si="113"/>
        <v>2025</v>
      </c>
      <c r="C2375" t="str">
        <f t="shared" si="111"/>
        <v>2024-2025</v>
      </c>
      <c r="D2375" t="s">
        <v>160</v>
      </c>
      <c r="E2375" t="s">
        <v>95</v>
      </c>
      <c r="F2375" t="str">
        <f t="shared" si="112"/>
        <v>New South Wales</v>
      </c>
      <c r="G2375" t="s">
        <v>10</v>
      </c>
      <c r="H2375">
        <v>2131</v>
      </c>
      <c r="I2375" t="s">
        <v>11</v>
      </c>
      <c r="J2375" t="s">
        <v>123</v>
      </c>
      <c r="K2375" t="s">
        <v>153</v>
      </c>
      <c r="L2375" t="s">
        <v>143</v>
      </c>
      <c r="M2375" s="5">
        <v>200</v>
      </c>
    </row>
    <row r="2376" spans="1:13" x14ac:dyDescent="0.15">
      <c r="A2376" s="2">
        <v>45836</v>
      </c>
      <c r="B2376" s="3">
        <f t="shared" si="113"/>
        <v>2025</v>
      </c>
      <c r="C2376" t="str">
        <f t="shared" si="111"/>
        <v>2024-2025</v>
      </c>
      <c r="D2376" t="s">
        <v>161</v>
      </c>
      <c r="E2376" t="s">
        <v>62</v>
      </c>
      <c r="F2376" t="str">
        <f t="shared" si="112"/>
        <v>Victoria</v>
      </c>
      <c r="G2376" t="s">
        <v>26</v>
      </c>
      <c r="H2376">
        <v>3690</v>
      </c>
      <c r="I2376" t="s">
        <v>11</v>
      </c>
      <c r="J2376" t="s">
        <v>135</v>
      </c>
      <c r="K2376" t="s">
        <v>155</v>
      </c>
      <c r="L2376" t="s">
        <v>145</v>
      </c>
      <c r="M2376" s="5">
        <v>257</v>
      </c>
    </row>
    <row r="2377" spans="1:13" x14ac:dyDescent="0.15">
      <c r="A2377" s="2">
        <v>45325</v>
      </c>
      <c r="B2377" s="3">
        <f t="shared" si="113"/>
        <v>2024</v>
      </c>
      <c r="C2377" t="str">
        <f t="shared" si="111"/>
        <v>2023-2024</v>
      </c>
      <c r="D2377" t="s">
        <v>160</v>
      </c>
      <c r="E2377" t="s">
        <v>20</v>
      </c>
      <c r="F2377" t="str">
        <f t="shared" si="112"/>
        <v>South Australia</v>
      </c>
      <c r="G2377" t="s">
        <v>17</v>
      </c>
      <c r="H2377">
        <v>5607</v>
      </c>
      <c r="I2377" t="s">
        <v>11</v>
      </c>
      <c r="J2377" t="s">
        <v>137</v>
      </c>
      <c r="K2377" t="s">
        <v>154</v>
      </c>
      <c r="L2377" t="s">
        <v>144</v>
      </c>
      <c r="M2377" s="5">
        <v>475</v>
      </c>
    </row>
    <row r="2378" spans="1:13" x14ac:dyDescent="0.15">
      <c r="A2378" s="2">
        <v>45363</v>
      </c>
      <c r="B2378" s="3">
        <f t="shared" si="113"/>
        <v>2024</v>
      </c>
      <c r="C2378" t="str">
        <f t="shared" si="111"/>
        <v>2023-2024</v>
      </c>
      <c r="D2378" t="s">
        <v>161</v>
      </c>
      <c r="E2378" t="s">
        <v>65</v>
      </c>
      <c r="F2378" t="str">
        <f t="shared" si="112"/>
        <v>Victoria</v>
      </c>
      <c r="G2378" t="s">
        <v>26</v>
      </c>
      <c r="H2378">
        <v>3931</v>
      </c>
      <c r="I2378" t="s">
        <v>11</v>
      </c>
      <c r="J2378" t="s">
        <v>135</v>
      </c>
      <c r="K2378" t="s">
        <v>154</v>
      </c>
      <c r="L2378" t="s">
        <v>144</v>
      </c>
      <c r="M2378" s="5">
        <v>545</v>
      </c>
    </row>
    <row r="2379" spans="1:13" x14ac:dyDescent="0.15">
      <c r="A2379" s="2">
        <v>45384</v>
      </c>
      <c r="B2379" s="3">
        <f t="shared" si="113"/>
        <v>2024</v>
      </c>
      <c r="C2379" t="str">
        <f t="shared" si="111"/>
        <v>2023-2024</v>
      </c>
      <c r="D2379" t="s">
        <v>161</v>
      </c>
      <c r="E2379" t="s">
        <v>70</v>
      </c>
      <c r="F2379" t="str">
        <f t="shared" si="112"/>
        <v>Western Australia</v>
      </c>
      <c r="G2379" t="s">
        <v>28</v>
      </c>
      <c r="H2379">
        <v>6021</v>
      </c>
      <c r="I2379" t="s">
        <v>11</v>
      </c>
      <c r="J2379" t="s">
        <v>119</v>
      </c>
      <c r="K2379" t="s">
        <v>150</v>
      </c>
      <c r="L2379" t="s">
        <v>140</v>
      </c>
      <c r="M2379" s="5">
        <v>155</v>
      </c>
    </row>
    <row r="2380" spans="1:13" x14ac:dyDescent="0.15">
      <c r="A2380" s="2">
        <v>45662</v>
      </c>
      <c r="B2380" s="3">
        <f t="shared" si="113"/>
        <v>2025</v>
      </c>
      <c r="C2380" t="str">
        <f t="shared" si="111"/>
        <v>2024-2025</v>
      </c>
      <c r="D2380" t="s">
        <v>161</v>
      </c>
      <c r="E2380" t="s">
        <v>40</v>
      </c>
      <c r="F2380" t="str">
        <f t="shared" si="112"/>
        <v>South Australia</v>
      </c>
      <c r="G2380" t="s">
        <v>17</v>
      </c>
      <c r="H2380">
        <v>5169</v>
      </c>
      <c r="I2380" t="s">
        <v>11</v>
      </c>
      <c r="J2380" t="s">
        <v>132</v>
      </c>
      <c r="K2380" t="s">
        <v>154</v>
      </c>
      <c r="L2380" t="s">
        <v>144</v>
      </c>
      <c r="M2380" s="5">
        <v>114</v>
      </c>
    </row>
    <row r="2381" spans="1:13" x14ac:dyDescent="0.15">
      <c r="A2381" s="2">
        <v>45584</v>
      </c>
      <c r="B2381" s="3">
        <f t="shared" si="113"/>
        <v>2025</v>
      </c>
      <c r="C2381" t="str">
        <f t="shared" si="111"/>
        <v>2024-2025</v>
      </c>
      <c r="D2381" t="s">
        <v>160</v>
      </c>
      <c r="E2381" t="s">
        <v>107</v>
      </c>
      <c r="F2381" t="str">
        <f t="shared" si="112"/>
        <v>New South Wales</v>
      </c>
      <c r="G2381" t="s">
        <v>10</v>
      </c>
      <c r="H2381">
        <v>2020</v>
      </c>
      <c r="I2381" t="s">
        <v>11</v>
      </c>
      <c r="J2381" t="s">
        <v>124</v>
      </c>
      <c r="K2381" t="s">
        <v>156</v>
      </c>
      <c r="L2381" t="s">
        <v>146</v>
      </c>
      <c r="M2381" s="5">
        <v>570</v>
      </c>
    </row>
    <row r="2382" spans="1:13" x14ac:dyDescent="0.15">
      <c r="A2382" s="2">
        <v>45569</v>
      </c>
      <c r="B2382" s="3">
        <f t="shared" si="113"/>
        <v>2025</v>
      </c>
      <c r="C2382" t="str">
        <f t="shared" si="111"/>
        <v>2024-2025</v>
      </c>
      <c r="D2382" t="s">
        <v>160</v>
      </c>
      <c r="E2382" t="s">
        <v>53</v>
      </c>
      <c r="F2382" t="str">
        <f t="shared" si="112"/>
        <v>Queensland</v>
      </c>
      <c r="G2382" t="s">
        <v>19</v>
      </c>
      <c r="H2382">
        <v>4012</v>
      </c>
      <c r="I2382" t="s">
        <v>11</v>
      </c>
      <c r="J2382" t="s">
        <v>129</v>
      </c>
      <c r="K2382" t="s">
        <v>155</v>
      </c>
      <c r="L2382" t="s">
        <v>145</v>
      </c>
      <c r="M2382" s="5">
        <v>691</v>
      </c>
    </row>
    <row r="2383" spans="1:13" x14ac:dyDescent="0.15">
      <c r="A2383" s="2">
        <v>45394</v>
      </c>
      <c r="B2383" s="3">
        <f t="shared" si="113"/>
        <v>2024</v>
      </c>
      <c r="C2383" t="str">
        <f t="shared" si="111"/>
        <v>2023-2024</v>
      </c>
      <c r="D2383" t="s">
        <v>160</v>
      </c>
      <c r="E2383" t="s">
        <v>92</v>
      </c>
      <c r="F2383" t="str">
        <f t="shared" si="112"/>
        <v>New South Wales</v>
      </c>
      <c r="G2383" t="s">
        <v>10</v>
      </c>
      <c r="H2383">
        <v>2015</v>
      </c>
      <c r="I2383" t="s">
        <v>11</v>
      </c>
      <c r="J2383" t="s">
        <v>124</v>
      </c>
      <c r="K2383" t="s">
        <v>155</v>
      </c>
      <c r="L2383" t="s">
        <v>145</v>
      </c>
      <c r="M2383" s="5">
        <v>526</v>
      </c>
    </row>
    <row r="2384" spans="1:13" x14ac:dyDescent="0.15">
      <c r="A2384" s="2">
        <v>45724</v>
      </c>
      <c r="B2384" s="3">
        <f t="shared" si="113"/>
        <v>2025</v>
      </c>
      <c r="C2384" t="str">
        <f t="shared" si="111"/>
        <v>2024-2025</v>
      </c>
      <c r="D2384" t="s">
        <v>161</v>
      </c>
      <c r="E2384" t="s">
        <v>14</v>
      </c>
      <c r="F2384" t="str">
        <f t="shared" si="112"/>
        <v>Northern Territory</v>
      </c>
      <c r="G2384" t="s">
        <v>15</v>
      </c>
      <c r="H2384">
        <v>800</v>
      </c>
      <c r="I2384" t="s">
        <v>11</v>
      </c>
      <c r="J2384" t="s">
        <v>138</v>
      </c>
      <c r="K2384" t="s">
        <v>155</v>
      </c>
      <c r="L2384" t="s">
        <v>145</v>
      </c>
      <c r="M2384" s="5">
        <v>238</v>
      </c>
    </row>
    <row r="2385" spans="1:13" x14ac:dyDescent="0.15">
      <c r="A2385" s="2">
        <v>46010</v>
      </c>
      <c r="B2385" s="3">
        <f t="shared" si="113"/>
        <v>2026</v>
      </c>
      <c r="C2385" t="str">
        <f t="shared" si="111"/>
        <v>2025-2026</v>
      </c>
      <c r="D2385" t="s">
        <v>161</v>
      </c>
      <c r="E2385" t="s">
        <v>58</v>
      </c>
      <c r="F2385" t="str">
        <f t="shared" si="112"/>
        <v>New South Wales</v>
      </c>
      <c r="G2385" t="s">
        <v>10</v>
      </c>
      <c r="H2385">
        <v>2790</v>
      </c>
      <c r="I2385" t="s">
        <v>11</v>
      </c>
      <c r="J2385" t="s">
        <v>130</v>
      </c>
      <c r="K2385" t="s">
        <v>153</v>
      </c>
      <c r="L2385" t="s">
        <v>143</v>
      </c>
      <c r="M2385" s="5">
        <v>588</v>
      </c>
    </row>
    <row r="2386" spans="1:13" x14ac:dyDescent="0.15">
      <c r="A2386" s="2">
        <v>45804</v>
      </c>
      <c r="B2386" s="3">
        <f t="shared" si="113"/>
        <v>2025</v>
      </c>
      <c r="C2386" t="str">
        <f t="shared" si="111"/>
        <v>2024-2025</v>
      </c>
      <c r="D2386" t="s">
        <v>160</v>
      </c>
      <c r="E2386" t="s">
        <v>76</v>
      </c>
      <c r="F2386" t="str">
        <f t="shared" si="112"/>
        <v>Queensland</v>
      </c>
      <c r="G2386" t="s">
        <v>19</v>
      </c>
      <c r="H2386">
        <v>4220</v>
      </c>
      <c r="I2386" t="s">
        <v>11</v>
      </c>
      <c r="J2386" t="s">
        <v>122</v>
      </c>
      <c r="K2386" t="s">
        <v>152</v>
      </c>
      <c r="L2386" t="s">
        <v>142</v>
      </c>
      <c r="M2386" s="5">
        <v>79</v>
      </c>
    </row>
    <row r="2387" spans="1:13" x14ac:dyDescent="0.15">
      <c r="A2387" s="2">
        <v>45642</v>
      </c>
      <c r="B2387" s="3">
        <f t="shared" si="113"/>
        <v>2025</v>
      </c>
      <c r="C2387" t="str">
        <f t="shared" si="111"/>
        <v>2024-2025</v>
      </c>
      <c r="D2387" t="s">
        <v>161</v>
      </c>
      <c r="E2387" t="s">
        <v>72</v>
      </c>
      <c r="F2387" t="str">
        <f t="shared" si="112"/>
        <v>Queensland</v>
      </c>
      <c r="G2387" t="s">
        <v>19</v>
      </c>
      <c r="H2387">
        <v>4870</v>
      </c>
      <c r="I2387" t="s">
        <v>11</v>
      </c>
      <c r="J2387" t="s">
        <v>131</v>
      </c>
      <c r="K2387" t="s">
        <v>150</v>
      </c>
      <c r="L2387" t="s">
        <v>140</v>
      </c>
      <c r="M2387" s="5">
        <v>763</v>
      </c>
    </row>
    <row r="2388" spans="1:13" x14ac:dyDescent="0.15">
      <c r="A2388" s="2">
        <v>45608</v>
      </c>
      <c r="B2388" s="3">
        <f t="shared" si="113"/>
        <v>2025</v>
      </c>
      <c r="C2388" t="str">
        <f t="shared" si="111"/>
        <v>2024-2025</v>
      </c>
      <c r="D2388" t="s">
        <v>160</v>
      </c>
      <c r="E2388" t="s">
        <v>42</v>
      </c>
      <c r="F2388" t="str">
        <f t="shared" si="112"/>
        <v>Tasmania</v>
      </c>
      <c r="G2388" t="s">
        <v>43</v>
      </c>
      <c r="H2388">
        <v>7018</v>
      </c>
      <c r="I2388" t="s">
        <v>11</v>
      </c>
      <c r="J2388" t="s">
        <v>128</v>
      </c>
      <c r="K2388" t="s">
        <v>150</v>
      </c>
      <c r="L2388" t="s">
        <v>140</v>
      </c>
      <c r="M2388" s="5">
        <v>87</v>
      </c>
    </row>
    <row r="2389" spans="1:13" x14ac:dyDescent="0.15">
      <c r="A2389" s="2">
        <v>45914</v>
      </c>
      <c r="B2389" s="3">
        <f t="shared" si="113"/>
        <v>2026</v>
      </c>
      <c r="C2389" t="str">
        <f t="shared" si="111"/>
        <v>2025-2026</v>
      </c>
      <c r="D2389" t="s">
        <v>160</v>
      </c>
      <c r="E2389" t="s">
        <v>44</v>
      </c>
      <c r="F2389" t="str">
        <f t="shared" si="112"/>
        <v>Western Australia</v>
      </c>
      <c r="G2389" t="s">
        <v>28</v>
      </c>
      <c r="H2389">
        <v>6010</v>
      </c>
      <c r="I2389" t="s">
        <v>11</v>
      </c>
      <c r="J2389" t="s">
        <v>119</v>
      </c>
      <c r="K2389" t="s">
        <v>152</v>
      </c>
      <c r="L2389" t="s">
        <v>142</v>
      </c>
      <c r="M2389" s="5">
        <v>535</v>
      </c>
    </row>
    <row r="2390" spans="1:13" x14ac:dyDescent="0.15">
      <c r="A2390" s="2">
        <v>45565</v>
      </c>
      <c r="B2390" s="3">
        <f t="shared" si="113"/>
        <v>2025</v>
      </c>
      <c r="C2390" t="str">
        <f t="shared" si="111"/>
        <v>2024-2025</v>
      </c>
      <c r="D2390" t="s">
        <v>161</v>
      </c>
      <c r="E2390" t="s">
        <v>103</v>
      </c>
      <c r="F2390" t="str">
        <f t="shared" si="112"/>
        <v>Victoria</v>
      </c>
      <c r="G2390" t="s">
        <v>26</v>
      </c>
      <c r="H2390">
        <v>3550</v>
      </c>
      <c r="I2390" t="s">
        <v>11</v>
      </c>
      <c r="J2390" t="s">
        <v>127</v>
      </c>
      <c r="K2390" t="s">
        <v>155</v>
      </c>
      <c r="L2390" t="s">
        <v>145</v>
      </c>
      <c r="M2390" s="5">
        <v>245</v>
      </c>
    </row>
    <row r="2391" spans="1:13" x14ac:dyDescent="0.15">
      <c r="A2391" s="2">
        <v>45619</v>
      </c>
      <c r="B2391" s="3">
        <f t="shared" si="113"/>
        <v>2025</v>
      </c>
      <c r="C2391" t="str">
        <f t="shared" si="111"/>
        <v>2024-2025</v>
      </c>
      <c r="D2391" t="s">
        <v>160</v>
      </c>
      <c r="E2391" t="s">
        <v>90</v>
      </c>
      <c r="F2391" t="str">
        <f t="shared" si="112"/>
        <v>New South Wales</v>
      </c>
      <c r="G2391" t="s">
        <v>10</v>
      </c>
      <c r="H2391">
        <v>2650</v>
      </c>
      <c r="I2391" t="s">
        <v>11</v>
      </c>
      <c r="J2391" t="s">
        <v>130</v>
      </c>
      <c r="K2391" t="s">
        <v>153</v>
      </c>
      <c r="L2391" t="s">
        <v>143</v>
      </c>
      <c r="M2391" s="5">
        <v>465</v>
      </c>
    </row>
    <row r="2392" spans="1:13" x14ac:dyDescent="0.15">
      <c r="A2392" s="2">
        <v>45366</v>
      </c>
      <c r="B2392" s="3">
        <f t="shared" si="113"/>
        <v>2024</v>
      </c>
      <c r="C2392" t="str">
        <f t="shared" si="111"/>
        <v>2023-2024</v>
      </c>
      <c r="D2392" t="s">
        <v>160</v>
      </c>
      <c r="E2392" t="s">
        <v>50</v>
      </c>
      <c r="F2392" t="str">
        <f t="shared" si="112"/>
        <v>Australian Capital Territory</v>
      </c>
      <c r="G2392" t="s">
        <v>51</v>
      </c>
      <c r="H2392">
        <v>2617</v>
      </c>
      <c r="I2392" t="s">
        <v>11</v>
      </c>
      <c r="J2392" t="s">
        <v>121</v>
      </c>
      <c r="K2392" t="s">
        <v>159</v>
      </c>
      <c r="L2392" t="s">
        <v>149</v>
      </c>
      <c r="M2392" s="5">
        <v>295</v>
      </c>
    </row>
    <row r="2393" spans="1:13" x14ac:dyDescent="0.15">
      <c r="A2393" s="2">
        <v>45562</v>
      </c>
      <c r="B2393" s="3">
        <f t="shared" si="113"/>
        <v>2025</v>
      </c>
      <c r="C2393" t="str">
        <f t="shared" si="111"/>
        <v>2024-2025</v>
      </c>
      <c r="D2393" t="s">
        <v>160</v>
      </c>
      <c r="E2393" t="s">
        <v>72</v>
      </c>
      <c r="F2393" t="str">
        <f t="shared" si="112"/>
        <v>Queensland</v>
      </c>
      <c r="G2393" t="s">
        <v>19</v>
      </c>
      <c r="H2393">
        <v>4870</v>
      </c>
      <c r="I2393" t="s">
        <v>11</v>
      </c>
      <c r="J2393" t="s">
        <v>131</v>
      </c>
      <c r="K2393" t="s">
        <v>152</v>
      </c>
      <c r="L2393" t="s">
        <v>142</v>
      </c>
      <c r="M2393" s="5">
        <v>255</v>
      </c>
    </row>
    <row r="2394" spans="1:13" x14ac:dyDescent="0.15">
      <c r="A2394" s="2">
        <v>45372</v>
      </c>
      <c r="B2394" s="3">
        <f t="shared" si="113"/>
        <v>2024</v>
      </c>
      <c r="C2394" t="str">
        <f t="shared" si="111"/>
        <v>2023-2024</v>
      </c>
      <c r="D2394" t="s">
        <v>161</v>
      </c>
      <c r="E2394" t="s">
        <v>99</v>
      </c>
      <c r="F2394" t="str">
        <f t="shared" si="112"/>
        <v>Western Australia</v>
      </c>
      <c r="G2394" t="s">
        <v>28</v>
      </c>
      <c r="H2394">
        <v>6530</v>
      </c>
      <c r="I2394" t="s">
        <v>11</v>
      </c>
      <c r="J2394" t="s">
        <v>139</v>
      </c>
      <c r="K2394" t="s">
        <v>156</v>
      </c>
      <c r="L2394" t="s">
        <v>146</v>
      </c>
      <c r="M2394" s="5">
        <v>524</v>
      </c>
    </row>
    <row r="2395" spans="1:13" x14ac:dyDescent="0.15">
      <c r="A2395" s="2">
        <v>45887</v>
      </c>
      <c r="B2395" s="3">
        <f t="shared" si="113"/>
        <v>2026</v>
      </c>
      <c r="C2395" t="str">
        <f t="shared" si="111"/>
        <v>2025-2026</v>
      </c>
      <c r="D2395" t="s">
        <v>160</v>
      </c>
      <c r="E2395" t="s">
        <v>27</v>
      </c>
      <c r="F2395" t="str">
        <f t="shared" si="112"/>
        <v>Western Australia</v>
      </c>
      <c r="G2395" t="s">
        <v>28</v>
      </c>
      <c r="H2395">
        <v>6030</v>
      </c>
      <c r="I2395" t="s">
        <v>11</v>
      </c>
      <c r="J2395" t="s">
        <v>119</v>
      </c>
      <c r="K2395" t="s">
        <v>153</v>
      </c>
      <c r="L2395" t="s">
        <v>143</v>
      </c>
      <c r="M2395" s="5">
        <v>621</v>
      </c>
    </row>
    <row r="2396" spans="1:13" x14ac:dyDescent="0.15">
      <c r="A2396" s="2">
        <v>45862</v>
      </c>
      <c r="B2396" s="3">
        <f t="shared" si="113"/>
        <v>2026</v>
      </c>
      <c r="C2396" t="str">
        <f t="shared" si="111"/>
        <v>2025-2026</v>
      </c>
      <c r="D2396" t="s">
        <v>161</v>
      </c>
      <c r="E2396" t="s">
        <v>75</v>
      </c>
      <c r="F2396" t="str">
        <f t="shared" si="112"/>
        <v>Victoria</v>
      </c>
      <c r="G2396" t="s">
        <v>26</v>
      </c>
      <c r="H2396">
        <v>3915</v>
      </c>
      <c r="I2396" t="s">
        <v>11</v>
      </c>
      <c r="J2396" t="s">
        <v>135</v>
      </c>
      <c r="K2396" t="s">
        <v>156</v>
      </c>
      <c r="L2396" t="s">
        <v>146</v>
      </c>
      <c r="M2396" s="5">
        <v>100</v>
      </c>
    </row>
    <row r="2397" spans="1:13" x14ac:dyDescent="0.15">
      <c r="A2397" s="2">
        <v>45771</v>
      </c>
      <c r="B2397" s="3">
        <f t="shared" si="113"/>
        <v>2025</v>
      </c>
      <c r="C2397" t="str">
        <f t="shared" si="111"/>
        <v>2024-2025</v>
      </c>
      <c r="D2397" t="s">
        <v>160</v>
      </c>
      <c r="E2397" t="s">
        <v>99</v>
      </c>
      <c r="F2397" t="str">
        <f t="shared" si="112"/>
        <v>Western Australia</v>
      </c>
      <c r="G2397" t="s">
        <v>28</v>
      </c>
      <c r="H2397">
        <v>6530</v>
      </c>
      <c r="I2397" t="s">
        <v>11</v>
      </c>
      <c r="J2397" t="s">
        <v>139</v>
      </c>
      <c r="K2397" t="s">
        <v>151</v>
      </c>
      <c r="L2397" t="s">
        <v>141</v>
      </c>
      <c r="M2397" s="5">
        <v>731</v>
      </c>
    </row>
    <row r="2398" spans="1:13" x14ac:dyDescent="0.15">
      <c r="A2398" s="2">
        <v>45531</v>
      </c>
      <c r="B2398" s="3">
        <f t="shared" si="113"/>
        <v>2025</v>
      </c>
      <c r="C2398" t="str">
        <f t="shared" si="111"/>
        <v>2024-2025</v>
      </c>
      <c r="D2398" t="s">
        <v>160</v>
      </c>
      <c r="E2398" t="s">
        <v>32</v>
      </c>
      <c r="F2398" t="str">
        <f t="shared" si="112"/>
        <v>Victoria</v>
      </c>
      <c r="G2398" t="s">
        <v>26</v>
      </c>
      <c r="H2398">
        <v>3977</v>
      </c>
      <c r="I2398" t="s">
        <v>11</v>
      </c>
      <c r="J2398" t="s">
        <v>135</v>
      </c>
      <c r="K2398" t="s">
        <v>153</v>
      </c>
      <c r="L2398" t="s">
        <v>143</v>
      </c>
      <c r="M2398" s="5">
        <v>352</v>
      </c>
    </row>
    <row r="2399" spans="1:13" x14ac:dyDescent="0.15">
      <c r="A2399" s="2">
        <v>45314</v>
      </c>
      <c r="B2399" s="3">
        <f t="shared" si="113"/>
        <v>2024</v>
      </c>
      <c r="C2399" t="str">
        <f t="shared" si="111"/>
        <v>2023-2024</v>
      </c>
      <c r="D2399" t="s">
        <v>160</v>
      </c>
      <c r="E2399" t="s">
        <v>85</v>
      </c>
      <c r="F2399" t="str">
        <f t="shared" si="112"/>
        <v>Western Australia</v>
      </c>
      <c r="G2399" t="s">
        <v>28</v>
      </c>
      <c r="H2399">
        <v>6725</v>
      </c>
      <c r="I2399" t="s">
        <v>11</v>
      </c>
      <c r="J2399" t="s">
        <v>139</v>
      </c>
      <c r="K2399" t="s">
        <v>154</v>
      </c>
      <c r="L2399" t="s">
        <v>144</v>
      </c>
      <c r="M2399" s="5">
        <v>560</v>
      </c>
    </row>
    <row r="2400" spans="1:13" x14ac:dyDescent="0.15">
      <c r="A2400" s="2">
        <v>45819</v>
      </c>
      <c r="B2400" s="3">
        <f t="shared" si="113"/>
        <v>2025</v>
      </c>
      <c r="C2400" t="str">
        <f t="shared" si="111"/>
        <v>2024-2025</v>
      </c>
      <c r="D2400" t="s">
        <v>161</v>
      </c>
      <c r="E2400" t="s">
        <v>103</v>
      </c>
      <c r="F2400" t="str">
        <f t="shared" si="112"/>
        <v>Victoria</v>
      </c>
      <c r="G2400" t="s">
        <v>26</v>
      </c>
      <c r="H2400">
        <v>3550</v>
      </c>
      <c r="I2400" t="s">
        <v>11</v>
      </c>
      <c r="J2400" t="s">
        <v>127</v>
      </c>
      <c r="K2400" t="s">
        <v>158</v>
      </c>
      <c r="L2400" t="s">
        <v>148</v>
      </c>
      <c r="M2400" s="5">
        <v>302</v>
      </c>
    </row>
    <row r="2401" spans="1:13" x14ac:dyDescent="0.15">
      <c r="A2401" s="2">
        <v>45299</v>
      </c>
      <c r="B2401" s="3">
        <f t="shared" si="113"/>
        <v>2024</v>
      </c>
      <c r="C2401" t="str">
        <f t="shared" si="111"/>
        <v>2023-2024</v>
      </c>
      <c r="D2401" t="s">
        <v>161</v>
      </c>
      <c r="E2401" t="s">
        <v>80</v>
      </c>
      <c r="F2401" t="str">
        <f t="shared" si="112"/>
        <v>New South Wales</v>
      </c>
      <c r="G2401" t="s">
        <v>10</v>
      </c>
      <c r="H2401">
        <v>2120</v>
      </c>
      <c r="I2401" t="s">
        <v>11</v>
      </c>
      <c r="J2401" t="s">
        <v>123</v>
      </c>
      <c r="K2401" t="s">
        <v>154</v>
      </c>
      <c r="L2401" t="s">
        <v>144</v>
      </c>
      <c r="M2401" s="5">
        <v>315</v>
      </c>
    </row>
    <row r="2402" spans="1:13" x14ac:dyDescent="0.15">
      <c r="A2402" s="2">
        <v>45832</v>
      </c>
      <c r="B2402" s="3">
        <f t="shared" si="113"/>
        <v>2025</v>
      </c>
      <c r="C2402" t="str">
        <f t="shared" si="111"/>
        <v>2024-2025</v>
      </c>
      <c r="D2402" t="s">
        <v>160</v>
      </c>
      <c r="E2402" t="s">
        <v>95</v>
      </c>
      <c r="F2402" t="str">
        <f t="shared" si="112"/>
        <v>New South Wales</v>
      </c>
      <c r="G2402" t="s">
        <v>10</v>
      </c>
      <c r="H2402">
        <v>2131</v>
      </c>
      <c r="I2402" t="s">
        <v>11</v>
      </c>
      <c r="J2402" t="s">
        <v>123</v>
      </c>
      <c r="K2402" t="s">
        <v>159</v>
      </c>
      <c r="L2402" t="s">
        <v>149</v>
      </c>
      <c r="M2402" s="5">
        <v>628</v>
      </c>
    </row>
    <row r="2403" spans="1:13" x14ac:dyDescent="0.15">
      <c r="A2403" s="2">
        <v>45659</v>
      </c>
      <c r="B2403" s="3">
        <f t="shared" si="113"/>
        <v>2025</v>
      </c>
      <c r="C2403" t="str">
        <f t="shared" si="111"/>
        <v>2024-2025</v>
      </c>
      <c r="D2403" t="s">
        <v>160</v>
      </c>
      <c r="E2403" t="s">
        <v>14</v>
      </c>
      <c r="F2403" t="str">
        <f t="shared" si="112"/>
        <v>Northern Territory</v>
      </c>
      <c r="G2403" t="s">
        <v>15</v>
      </c>
      <c r="H2403">
        <v>800</v>
      </c>
      <c r="I2403" t="s">
        <v>11</v>
      </c>
      <c r="J2403" t="s">
        <v>138</v>
      </c>
      <c r="K2403" t="s">
        <v>156</v>
      </c>
      <c r="L2403" t="s">
        <v>146</v>
      </c>
      <c r="M2403" s="5">
        <v>353</v>
      </c>
    </row>
    <row r="2404" spans="1:13" x14ac:dyDescent="0.15">
      <c r="A2404" s="2">
        <v>45816</v>
      </c>
      <c r="B2404" s="3">
        <f t="shared" si="113"/>
        <v>2025</v>
      </c>
      <c r="C2404" t="str">
        <f t="shared" si="111"/>
        <v>2024-2025</v>
      </c>
      <c r="D2404" t="s">
        <v>160</v>
      </c>
      <c r="E2404" t="s">
        <v>108</v>
      </c>
      <c r="F2404" t="str">
        <f t="shared" si="112"/>
        <v>Tasmania</v>
      </c>
      <c r="G2404" t="s">
        <v>43</v>
      </c>
      <c r="H2404">
        <v>7320</v>
      </c>
      <c r="I2404" t="s">
        <v>11</v>
      </c>
      <c r="J2404" t="s">
        <v>128</v>
      </c>
      <c r="K2404" t="s">
        <v>154</v>
      </c>
      <c r="L2404" t="s">
        <v>144</v>
      </c>
      <c r="M2404" s="5">
        <v>781</v>
      </c>
    </row>
    <row r="2405" spans="1:13" x14ac:dyDescent="0.15">
      <c r="A2405" s="2">
        <v>45903</v>
      </c>
      <c r="B2405" s="3">
        <f t="shared" si="113"/>
        <v>2026</v>
      </c>
      <c r="C2405" t="str">
        <f t="shared" si="111"/>
        <v>2025-2026</v>
      </c>
      <c r="D2405" t="s">
        <v>161</v>
      </c>
      <c r="E2405" t="s">
        <v>52</v>
      </c>
      <c r="F2405" t="str">
        <f t="shared" si="112"/>
        <v>New South Wales</v>
      </c>
      <c r="G2405" t="s">
        <v>10</v>
      </c>
      <c r="H2405">
        <v>2485</v>
      </c>
      <c r="I2405" t="s">
        <v>11</v>
      </c>
      <c r="J2405" t="s">
        <v>120</v>
      </c>
      <c r="K2405" t="s">
        <v>154</v>
      </c>
      <c r="L2405" t="s">
        <v>144</v>
      </c>
      <c r="M2405" s="5">
        <v>615</v>
      </c>
    </row>
    <row r="2406" spans="1:13" x14ac:dyDescent="0.15">
      <c r="A2406" s="2">
        <v>45846</v>
      </c>
      <c r="B2406" s="3">
        <f t="shared" si="113"/>
        <v>2026</v>
      </c>
      <c r="C2406" t="str">
        <f t="shared" si="111"/>
        <v>2025-2026</v>
      </c>
      <c r="D2406" t="s">
        <v>160</v>
      </c>
      <c r="E2406" t="s">
        <v>39</v>
      </c>
      <c r="F2406" t="str">
        <f t="shared" si="112"/>
        <v>New South Wales</v>
      </c>
      <c r="G2406" t="s">
        <v>10</v>
      </c>
      <c r="H2406">
        <v>2541</v>
      </c>
      <c r="I2406" t="s">
        <v>11</v>
      </c>
      <c r="J2406" t="s">
        <v>121</v>
      </c>
      <c r="K2406" t="s">
        <v>152</v>
      </c>
      <c r="L2406" t="s">
        <v>142</v>
      </c>
      <c r="M2406" s="5">
        <v>193</v>
      </c>
    </row>
    <row r="2407" spans="1:13" x14ac:dyDescent="0.15">
      <c r="A2407" s="2">
        <v>45782</v>
      </c>
      <c r="B2407" s="3">
        <f t="shared" si="113"/>
        <v>2025</v>
      </c>
      <c r="C2407" t="str">
        <f t="shared" si="111"/>
        <v>2024-2025</v>
      </c>
      <c r="D2407" t="s">
        <v>161</v>
      </c>
      <c r="E2407" t="s">
        <v>81</v>
      </c>
      <c r="F2407" t="str">
        <f t="shared" si="112"/>
        <v>Victoria</v>
      </c>
      <c r="G2407" t="s">
        <v>26</v>
      </c>
      <c r="H2407">
        <v>3076</v>
      </c>
      <c r="I2407" t="s">
        <v>11</v>
      </c>
      <c r="J2407" t="s">
        <v>126</v>
      </c>
      <c r="K2407" t="s">
        <v>155</v>
      </c>
      <c r="L2407" t="s">
        <v>145</v>
      </c>
      <c r="M2407" s="5">
        <v>787</v>
      </c>
    </row>
    <row r="2408" spans="1:13" x14ac:dyDescent="0.15">
      <c r="A2408" s="2">
        <v>45745</v>
      </c>
      <c r="B2408" s="3">
        <f t="shared" si="113"/>
        <v>2025</v>
      </c>
      <c r="C2408" t="str">
        <f t="shared" si="111"/>
        <v>2024-2025</v>
      </c>
      <c r="D2408" t="s">
        <v>161</v>
      </c>
      <c r="E2408" t="s">
        <v>59</v>
      </c>
      <c r="F2408" t="str">
        <f t="shared" si="112"/>
        <v>South Australia</v>
      </c>
      <c r="G2408" t="s">
        <v>17</v>
      </c>
      <c r="H2408">
        <v>5011</v>
      </c>
      <c r="I2408" t="s">
        <v>11</v>
      </c>
      <c r="J2408" t="s">
        <v>132</v>
      </c>
      <c r="K2408" t="s">
        <v>150</v>
      </c>
      <c r="L2408" t="s">
        <v>140</v>
      </c>
      <c r="M2408" s="5">
        <v>67</v>
      </c>
    </row>
    <row r="2409" spans="1:13" x14ac:dyDescent="0.15">
      <c r="A2409" s="2">
        <v>45537</v>
      </c>
      <c r="B2409" s="3">
        <f t="shared" si="113"/>
        <v>2025</v>
      </c>
      <c r="C2409" t="str">
        <f t="shared" si="111"/>
        <v>2024-2025</v>
      </c>
      <c r="D2409" t="s">
        <v>161</v>
      </c>
      <c r="E2409" t="s">
        <v>46</v>
      </c>
      <c r="F2409" t="str">
        <f t="shared" si="112"/>
        <v>South Australia</v>
      </c>
      <c r="G2409" t="s">
        <v>17</v>
      </c>
      <c r="H2409">
        <v>5043</v>
      </c>
      <c r="I2409" t="s">
        <v>11</v>
      </c>
      <c r="J2409" t="s">
        <v>132</v>
      </c>
      <c r="K2409" t="s">
        <v>154</v>
      </c>
      <c r="L2409" t="s">
        <v>144</v>
      </c>
      <c r="M2409" s="5">
        <v>102</v>
      </c>
    </row>
    <row r="2410" spans="1:13" x14ac:dyDescent="0.15">
      <c r="A2410" s="2">
        <v>45488</v>
      </c>
      <c r="B2410" s="3">
        <f t="shared" si="113"/>
        <v>2025</v>
      </c>
      <c r="C2410" t="str">
        <f t="shared" si="111"/>
        <v>2024-2025</v>
      </c>
      <c r="D2410" t="s">
        <v>160</v>
      </c>
      <c r="E2410" t="s">
        <v>44</v>
      </c>
      <c r="F2410" t="str">
        <f t="shared" si="112"/>
        <v>Western Australia</v>
      </c>
      <c r="G2410" t="s">
        <v>28</v>
      </c>
      <c r="H2410">
        <v>6010</v>
      </c>
      <c r="I2410" t="s">
        <v>11</v>
      </c>
      <c r="J2410" t="s">
        <v>119</v>
      </c>
      <c r="K2410" t="s">
        <v>150</v>
      </c>
      <c r="L2410" t="s">
        <v>140</v>
      </c>
      <c r="M2410" s="5">
        <v>67</v>
      </c>
    </row>
    <row r="2411" spans="1:13" x14ac:dyDescent="0.15">
      <c r="A2411" s="2">
        <v>45728</v>
      </c>
      <c r="B2411" s="3">
        <f t="shared" si="113"/>
        <v>2025</v>
      </c>
      <c r="C2411" t="str">
        <f t="shared" si="111"/>
        <v>2024-2025</v>
      </c>
      <c r="D2411" t="s">
        <v>160</v>
      </c>
      <c r="E2411" t="s">
        <v>108</v>
      </c>
      <c r="F2411" t="str">
        <f t="shared" si="112"/>
        <v>Tasmania</v>
      </c>
      <c r="G2411" t="s">
        <v>43</v>
      </c>
      <c r="H2411">
        <v>7320</v>
      </c>
      <c r="I2411" t="s">
        <v>11</v>
      </c>
      <c r="J2411" t="s">
        <v>128</v>
      </c>
      <c r="K2411" t="s">
        <v>151</v>
      </c>
      <c r="L2411" t="s">
        <v>141</v>
      </c>
      <c r="M2411" s="5">
        <v>429</v>
      </c>
    </row>
    <row r="2412" spans="1:13" x14ac:dyDescent="0.15">
      <c r="A2412" s="2">
        <v>45965</v>
      </c>
      <c r="B2412" s="3">
        <f t="shared" si="113"/>
        <v>2026</v>
      </c>
      <c r="C2412" t="str">
        <f t="shared" si="111"/>
        <v>2025-2026</v>
      </c>
      <c r="D2412" t="s">
        <v>161</v>
      </c>
      <c r="E2412" t="s">
        <v>111</v>
      </c>
      <c r="F2412" t="str">
        <f t="shared" si="112"/>
        <v>New South Wales</v>
      </c>
      <c r="G2412" t="s">
        <v>10</v>
      </c>
      <c r="H2412">
        <v>2154</v>
      </c>
      <c r="I2412" t="s">
        <v>11</v>
      </c>
      <c r="J2412" t="s">
        <v>123</v>
      </c>
      <c r="K2412" t="s">
        <v>150</v>
      </c>
      <c r="L2412" t="s">
        <v>140</v>
      </c>
      <c r="M2412" s="5">
        <v>532</v>
      </c>
    </row>
    <row r="2413" spans="1:13" x14ac:dyDescent="0.15">
      <c r="A2413" s="2">
        <v>45671</v>
      </c>
      <c r="B2413" s="3">
        <f t="shared" si="113"/>
        <v>2025</v>
      </c>
      <c r="C2413" t="str">
        <f t="shared" si="111"/>
        <v>2024-2025</v>
      </c>
      <c r="D2413" t="s">
        <v>161</v>
      </c>
      <c r="E2413" t="s">
        <v>97</v>
      </c>
      <c r="F2413" t="str">
        <f t="shared" si="112"/>
        <v>Tasmania</v>
      </c>
      <c r="G2413" t="s">
        <v>43</v>
      </c>
      <c r="H2413">
        <v>7010</v>
      </c>
      <c r="I2413" t="s">
        <v>11</v>
      </c>
      <c r="J2413" t="s">
        <v>128</v>
      </c>
      <c r="K2413" t="s">
        <v>159</v>
      </c>
      <c r="L2413" t="s">
        <v>149</v>
      </c>
      <c r="M2413" s="5">
        <v>576</v>
      </c>
    </row>
    <row r="2414" spans="1:13" x14ac:dyDescent="0.15">
      <c r="A2414" s="2">
        <v>45840</v>
      </c>
      <c r="B2414" s="3">
        <f t="shared" si="113"/>
        <v>2026</v>
      </c>
      <c r="C2414" t="str">
        <f t="shared" si="111"/>
        <v>2025-2026</v>
      </c>
      <c r="D2414" t="s">
        <v>161</v>
      </c>
      <c r="E2414" t="s">
        <v>102</v>
      </c>
      <c r="F2414" t="str">
        <f t="shared" si="112"/>
        <v>Queensland</v>
      </c>
      <c r="G2414" t="s">
        <v>19</v>
      </c>
      <c r="H2414">
        <v>4825</v>
      </c>
      <c r="I2414" t="s">
        <v>11</v>
      </c>
      <c r="J2414" t="s">
        <v>131</v>
      </c>
      <c r="K2414" t="s">
        <v>154</v>
      </c>
      <c r="L2414" t="s">
        <v>144</v>
      </c>
      <c r="M2414" s="5">
        <v>435</v>
      </c>
    </row>
    <row r="2415" spans="1:13" x14ac:dyDescent="0.15">
      <c r="A2415" s="2">
        <v>45986</v>
      </c>
      <c r="B2415" s="3">
        <f t="shared" si="113"/>
        <v>2026</v>
      </c>
      <c r="C2415" t="str">
        <f t="shared" si="111"/>
        <v>2025-2026</v>
      </c>
      <c r="D2415" t="s">
        <v>161</v>
      </c>
      <c r="E2415" t="s">
        <v>99</v>
      </c>
      <c r="F2415" t="str">
        <f t="shared" si="112"/>
        <v>Western Australia</v>
      </c>
      <c r="G2415" t="s">
        <v>28</v>
      </c>
      <c r="H2415">
        <v>6530</v>
      </c>
      <c r="I2415" t="s">
        <v>11</v>
      </c>
      <c r="J2415" t="s">
        <v>139</v>
      </c>
      <c r="K2415" t="s">
        <v>152</v>
      </c>
      <c r="L2415" t="s">
        <v>142</v>
      </c>
      <c r="M2415" s="5">
        <v>194</v>
      </c>
    </row>
    <row r="2416" spans="1:13" x14ac:dyDescent="0.15">
      <c r="A2416" s="2">
        <v>45722</v>
      </c>
      <c r="B2416" s="3">
        <f t="shared" si="113"/>
        <v>2025</v>
      </c>
      <c r="C2416" t="str">
        <f t="shared" si="111"/>
        <v>2024-2025</v>
      </c>
      <c r="D2416" t="s">
        <v>160</v>
      </c>
      <c r="E2416" t="s">
        <v>39</v>
      </c>
      <c r="F2416" t="str">
        <f t="shared" si="112"/>
        <v>New South Wales</v>
      </c>
      <c r="G2416" t="s">
        <v>10</v>
      </c>
      <c r="H2416">
        <v>2541</v>
      </c>
      <c r="I2416" t="s">
        <v>11</v>
      </c>
      <c r="J2416" t="s">
        <v>121</v>
      </c>
      <c r="K2416" t="s">
        <v>157</v>
      </c>
      <c r="L2416" t="s">
        <v>147</v>
      </c>
      <c r="M2416" s="5">
        <v>661</v>
      </c>
    </row>
    <row r="2417" spans="1:13" x14ac:dyDescent="0.15">
      <c r="A2417" s="2">
        <v>45981</v>
      </c>
      <c r="B2417" s="3">
        <f t="shared" si="113"/>
        <v>2026</v>
      </c>
      <c r="C2417" t="str">
        <f t="shared" si="111"/>
        <v>2025-2026</v>
      </c>
      <c r="D2417" t="s">
        <v>160</v>
      </c>
      <c r="E2417" t="s">
        <v>69</v>
      </c>
      <c r="F2417" t="str">
        <f t="shared" si="112"/>
        <v>Victoria</v>
      </c>
      <c r="G2417" t="s">
        <v>26</v>
      </c>
      <c r="H2417">
        <v>3148</v>
      </c>
      <c r="I2417" t="s">
        <v>11</v>
      </c>
      <c r="J2417" t="s">
        <v>125</v>
      </c>
      <c r="K2417" t="s">
        <v>155</v>
      </c>
      <c r="L2417" t="s">
        <v>145</v>
      </c>
      <c r="M2417" s="5">
        <v>157</v>
      </c>
    </row>
    <row r="2418" spans="1:13" x14ac:dyDescent="0.15">
      <c r="A2418" s="2">
        <v>45483</v>
      </c>
      <c r="B2418" s="3">
        <f t="shared" si="113"/>
        <v>2025</v>
      </c>
      <c r="C2418" t="str">
        <f t="shared" si="111"/>
        <v>2024-2025</v>
      </c>
      <c r="D2418" t="s">
        <v>160</v>
      </c>
      <c r="E2418" t="s">
        <v>20</v>
      </c>
      <c r="F2418" t="str">
        <f t="shared" si="112"/>
        <v>South Australia</v>
      </c>
      <c r="G2418" t="s">
        <v>17</v>
      </c>
      <c r="H2418">
        <v>5607</v>
      </c>
      <c r="I2418" t="s">
        <v>11</v>
      </c>
      <c r="J2418" t="s">
        <v>137</v>
      </c>
      <c r="K2418" t="s">
        <v>157</v>
      </c>
      <c r="L2418" t="s">
        <v>147</v>
      </c>
      <c r="M2418" s="5">
        <v>393</v>
      </c>
    </row>
    <row r="2419" spans="1:13" x14ac:dyDescent="0.15">
      <c r="A2419" s="2">
        <v>45612</v>
      </c>
      <c r="B2419" s="3">
        <f t="shared" si="113"/>
        <v>2025</v>
      </c>
      <c r="C2419" t="str">
        <f t="shared" si="111"/>
        <v>2024-2025</v>
      </c>
      <c r="D2419" t="s">
        <v>161</v>
      </c>
      <c r="E2419" t="s">
        <v>79</v>
      </c>
      <c r="F2419" t="str">
        <f t="shared" si="112"/>
        <v>Queensland</v>
      </c>
      <c r="G2419" t="s">
        <v>19</v>
      </c>
      <c r="H2419">
        <v>4680</v>
      </c>
      <c r="I2419" t="s">
        <v>11</v>
      </c>
      <c r="J2419" t="s">
        <v>136</v>
      </c>
      <c r="K2419" t="s">
        <v>156</v>
      </c>
      <c r="L2419" t="s">
        <v>146</v>
      </c>
      <c r="M2419" s="5">
        <v>114</v>
      </c>
    </row>
    <row r="2420" spans="1:13" x14ac:dyDescent="0.15">
      <c r="A2420" s="2">
        <v>45671</v>
      </c>
      <c r="B2420" s="3">
        <f t="shared" si="113"/>
        <v>2025</v>
      </c>
      <c r="C2420" t="str">
        <f t="shared" si="111"/>
        <v>2024-2025</v>
      </c>
      <c r="D2420" t="s">
        <v>160</v>
      </c>
      <c r="E2420" t="s">
        <v>68</v>
      </c>
      <c r="F2420" t="str">
        <f t="shared" si="112"/>
        <v>Victoria</v>
      </c>
      <c r="G2420" t="s">
        <v>26</v>
      </c>
      <c r="H2420">
        <v>3429</v>
      </c>
      <c r="I2420" t="s">
        <v>11</v>
      </c>
      <c r="J2420" t="s">
        <v>127</v>
      </c>
      <c r="K2420" t="s">
        <v>154</v>
      </c>
      <c r="L2420" t="s">
        <v>144</v>
      </c>
      <c r="M2420" s="5">
        <v>263</v>
      </c>
    </row>
    <row r="2421" spans="1:13" x14ac:dyDescent="0.15">
      <c r="A2421" s="2">
        <v>45643</v>
      </c>
      <c r="B2421" s="3">
        <f t="shared" si="113"/>
        <v>2025</v>
      </c>
      <c r="C2421" t="str">
        <f t="shared" si="111"/>
        <v>2024-2025</v>
      </c>
      <c r="D2421" t="s">
        <v>161</v>
      </c>
      <c r="E2421" t="s">
        <v>86</v>
      </c>
      <c r="F2421" t="str">
        <f t="shared" si="112"/>
        <v>Queensland</v>
      </c>
      <c r="G2421" t="s">
        <v>19</v>
      </c>
      <c r="H2421">
        <v>4119</v>
      </c>
      <c r="I2421" t="s">
        <v>11</v>
      </c>
      <c r="J2421" t="s">
        <v>129</v>
      </c>
      <c r="K2421" t="s">
        <v>152</v>
      </c>
      <c r="L2421" t="s">
        <v>142</v>
      </c>
      <c r="M2421" s="5">
        <v>648</v>
      </c>
    </row>
    <row r="2422" spans="1:13" x14ac:dyDescent="0.15">
      <c r="A2422" s="2">
        <v>45844</v>
      </c>
      <c r="B2422" s="3">
        <f t="shared" si="113"/>
        <v>2026</v>
      </c>
      <c r="C2422" t="str">
        <f t="shared" si="111"/>
        <v>2025-2026</v>
      </c>
      <c r="D2422" t="s">
        <v>160</v>
      </c>
      <c r="E2422" t="s">
        <v>20</v>
      </c>
      <c r="F2422" t="str">
        <f t="shared" si="112"/>
        <v>South Australia</v>
      </c>
      <c r="G2422" t="s">
        <v>17</v>
      </c>
      <c r="H2422">
        <v>5607</v>
      </c>
      <c r="I2422" t="s">
        <v>11</v>
      </c>
      <c r="J2422" t="s">
        <v>137</v>
      </c>
      <c r="K2422" t="s">
        <v>154</v>
      </c>
      <c r="L2422" t="s">
        <v>144</v>
      </c>
      <c r="M2422" s="5">
        <v>752</v>
      </c>
    </row>
    <row r="2423" spans="1:13" x14ac:dyDescent="0.15">
      <c r="A2423" s="2">
        <v>45668</v>
      </c>
      <c r="B2423" s="3">
        <f t="shared" si="113"/>
        <v>2025</v>
      </c>
      <c r="C2423" t="str">
        <f t="shared" si="111"/>
        <v>2024-2025</v>
      </c>
      <c r="D2423" t="s">
        <v>160</v>
      </c>
      <c r="E2423" t="s">
        <v>16</v>
      </c>
      <c r="F2423" t="str">
        <f t="shared" si="112"/>
        <v>South Australia</v>
      </c>
      <c r="G2423" t="s">
        <v>17</v>
      </c>
      <c r="H2423">
        <v>5168</v>
      </c>
      <c r="I2423" t="s">
        <v>11</v>
      </c>
      <c r="J2423" t="s">
        <v>132</v>
      </c>
      <c r="K2423" t="s">
        <v>155</v>
      </c>
      <c r="L2423" t="s">
        <v>145</v>
      </c>
      <c r="M2423" s="5">
        <v>749</v>
      </c>
    </row>
    <row r="2424" spans="1:13" x14ac:dyDescent="0.15">
      <c r="A2424" s="2">
        <v>45864</v>
      </c>
      <c r="B2424" s="3">
        <f t="shared" si="113"/>
        <v>2026</v>
      </c>
      <c r="C2424" t="str">
        <f t="shared" si="111"/>
        <v>2025-2026</v>
      </c>
      <c r="D2424" t="s">
        <v>160</v>
      </c>
      <c r="E2424" t="s">
        <v>77</v>
      </c>
      <c r="F2424" t="str">
        <f t="shared" si="112"/>
        <v>Victoria</v>
      </c>
      <c r="G2424" t="s">
        <v>26</v>
      </c>
      <c r="H2424">
        <v>3018</v>
      </c>
      <c r="I2424" t="s">
        <v>11</v>
      </c>
      <c r="J2424" t="s">
        <v>126</v>
      </c>
      <c r="K2424" t="s">
        <v>158</v>
      </c>
      <c r="L2424" t="s">
        <v>148</v>
      </c>
      <c r="M2424" s="5">
        <v>468</v>
      </c>
    </row>
    <row r="2425" spans="1:13" x14ac:dyDescent="0.15">
      <c r="A2425" s="2">
        <v>45846</v>
      </c>
      <c r="B2425" s="3">
        <f t="shared" si="113"/>
        <v>2026</v>
      </c>
      <c r="C2425" t="str">
        <f t="shared" si="111"/>
        <v>2025-2026</v>
      </c>
      <c r="D2425" t="s">
        <v>160</v>
      </c>
      <c r="E2425" t="s">
        <v>98</v>
      </c>
      <c r="F2425" t="str">
        <f t="shared" si="112"/>
        <v>South Australia</v>
      </c>
      <c r="G2425" t="s">
        <v>17</v>
      </c>
      <c r="H2425">
        <v>5290</v>
      </c>
      <c r="I2425" t="s">
        <v>11</v>
      </c>
      <c r="J2425" t="s">
        <v>137</v>
      </c>
      <c r="K2425" t="s">
        <v>157</v>
      </c>
      <c r="L2425" t="s">
        <v>147</v>
      </c>
      <c r="M2425" s="5">
        <v>170</v>
      </c>
    </row>
    <row r="2426" spans="1:13" x14ac:dyDescent="0.15">
      <c r="A2426" s="2">
        <v>45993</v>
      </c>
      <c r="B2426" s="3">
        <f t="shared" si="113"/>
        <v>2026</v>
      </c>
      <c r="C2426" t="str">
        <f t="shared" si="111"/>
        <v>2025-2026</v>
      </c>
      <c r="D2426" t="s">
        <v>160</v>
      </c>
      <c r="E2426" t="s">
        <v>96</v>
      </c>
      <c r="F2426" t="str">
        <f t="shared" si="112"/>
        <v>Western Australia</v>
      </c>
      <c r="G2426" t="s">
        <v>28</v>
      </c>
      <c r="H2426">
        <v>6027</v>
      </c>
      <c r="I2426" t="s">
        <v>11</v>
      </c>
      <c r="J2426" t="s">
        <v>119</v>
      </c>
      <c r="K2426" t="s">
        <v>155</v>
      </c>
      <c r="L2426" t="s">
        <v>145</v>
      </c>
      <c r="M2426" s="5">
        <v>208</v>
      </c>
    </row>
    <row r="2427" spans="1:13" x14ac:dyDescent="0.15">
      <c r="A2427" s="2">
        <v>45344</v>
      </c>
      <c r="B2427" s="3">
        <f t="shared" si="113"/>
        <v>2024</v>
      </c>
      <c r="C2427" t="str">
        <f t="shared" si="111"/>
        <v>2023-2024</v>
      </c>
      <c r="D2427" t="s">
        <v>160</v>
      </c>
      <c r="E2427" t="s">
        <v>82</v>
      </c>
      <c r="F2427" t="str">
        <f t="shared" si="112"/>
        <v>Queensland</v>
      </c>
      <c r="G2427" t="s">
        <v>19</v>
      </c>
      <c r="H2427">
        <v>4215</v>
      </c>
      <c r="I2427" t="s">
        <v>11</v>
      </c>
      <c r="J2427" t="s">
        <v>122</v>
      </c>
      <c r="K2427" t="s">
        <v>154</v>
      </c>
      <c r="L2427" t="s">
        <v>144</v>
      </c>
      <c r="M2427" s="5">
        <v>435</v>
      </c>
    </row>
    <row r="2428" spans="1:13" x14ac:dyDescent="0.15">
      <c r="A2428" s="2">
        <v>45586</v>
      </c>
      <c r="B2428" s="3">
        <f t="shared" si="113"/>
        <v>2025</v>
      </c>
      <c r="C2428" t="str">
        <f t="shared" si="111"/>
        <v>2024-2025</v>
      </c>
      <c r="D2428" t="s">
        <v>160</v>
      </c>
      <c r="E2428" t="s">
        <v>30</v>
      </c>
      <c r="F2428" t="str">
        <f t="shared" si="112"/>
        <v>Victoria</v>
      </c>
      <c r="G2428" t="s">
        <v>26</v>
      </c>
      <c r="H2428">
        <v>3030</v>
      </c>
      <c r="I2428" t="s">
        <v>11</v>
      </c>
      <c r="J2428" t="s">
        <v>126</v>
      </c>
      <c r="K2428" t="s">
        <v>157</v>
      </c>
      <c r="L2428" t="s">
        <v>147</v>
      </c>
      <c r="M2428" s="5">
        <v>47</v>
      </c>
    </row>
    <row r="2429" spans="1:13" x14ac:dyDescent="0.15">
      <c r="A2429" s="2">
        <v>45754</v>
      </c>
      <c r="B2429" s="3">
        <f t="shared" si="113"/>
        <v>2025</v>
      </c>
      <c r="C2429" t="str">
        <f t="shared" si="111"/>
        <v>2024-2025</v>
      </c>
      <c r="D2429" t="s">
        <v>161</v>
      </c>
      <c r="E2429" t="s">
        <v>86</v>
      </c>
      <c r="F2429" t="str">
        <f t="shared" si="112"/>
        <v>Queensland</v>
      </c>
      <c r="G2429" t="s">
        <v>19</v>
      </c>
      <c r="H2429">
        <v>4119</v>
      </c>
      <c r="I2429" t="s">
        <v>11</v>
      </c>
      <c r="J2429" t="s">
        <v>129</v>
      </c>
      <c r="K2429" t="s">
        <v>151</v>
      </c>
      <c r="L2429" t="s">
        <v>141</v>
      </c>
      <c r="M2429" s="5">
        <v>742</v>
      </c>
    </row>
    <row r="2430" spans="1:13" x14ac:dyDescent="0.15">
      <c r="A2430" s="2">
        <v>45526</v>
      </c>
      <c r="B2430" s="3">
        <f t="shared" si="113"/>
        <v>2025</v>
      </c>
      <c r="C2430" t="str">
        <f t="shared" si="111"/>
        <v>2024-2025</v>
      </c>
      <c r="D2430" t="s">
        <v>160</v>
      </c>
      <c r="E2430" t="s">
        <v>27</v>
      </c>
      <c r="F2430" t="str">
        <f t="shared" si="112"/>
        <v>Western Australia</v>
      </c>
      <c r="G2430" t="s">
        <v>28</v>
      </c>
      <c r="H2430">
        <v>6030</v>
      </c>
      <c r="I2430" t="s">
        <v>11</v>
      </c>
      <c r="J2430" t="s">
        <v>119</v>
      </c>
      <c r="K2430" t="s">
        <v>154</v>
      </c>
      <c r="L2430" t="s">
        <v>144</v>
      </c>
      <c r="M2430" s="5">
        <v>166</v>
      </c>
    </row>
    <row r="2431" spans="1:13" x14ac:dyDescent="0.15">
      <c r="A2431" s="2">
        <v>45304</v>
      </c>
      <c r="B2431" s="3">
        <f t="shared" si="113"/>
        <v>2024</v>
      </c>
      <c r="C2431" t="str">
        <f t="shared" si="111"/>
        <v>2023-2024</v>
      </c>
      <c r="D2431" t="s">
        <v>160</v>
      </c>
      <c r="E2431" t="s">
        <v>68</v>
      </c>
      <c r="F2431" t="str">
        <f t="shared" si="112"/>
        <v>Victoria</v>
      </c>
      <c r="G2431" t="s">
        <v>26</v>
      </c>
      <c r="H2431">
        <v>3429</v>
      </c>
      <c r="I2431" t="s">
        <v>11</v>
      </c>
      <c r="J2431" t="s">
        <v>127</v>
      </c>
      <c r="K2431" t="s">
        <v>157</v>
      </c>
      <c r="L2431" t="s">
        <v>147</v>
      </c>
      <c r="M2431" s="5">
        <v>777</v>
      </c>
    </row>
    <row r="2432" spans="1:13" x14ac:dyDescent="0.15">
      <c r="A2432" s="2">
        <v>45491</v>
      </c>
      <c r="B2432" s="3">
        <f t="shared" si="113"/>
        <v>2025</v>
      </c>
      <c r="C2432" t="str">
        <f t="shared" si="111"/>
        <v>2024-2025</v>
      </c>
      <c r="D2432" t="s">
        <v>160</v>
      </c>
      <c r="E2432" t="s">
        <v>64</v>
      </c>
      <c r="F2432" t="str">
        <f t="shared" si="112"/>
        <v>Western Australia</v>
      </c>
      <c r="G2432" t="s">
        <v>28</v>
      </c>
      <c r="H2432">
        <v>6112</v>
      </c>
      <c r="I2432" t="s">
        <v>11</v>
      </c>
      <c r="J2432" t="s">
        <v>133</v>
      </c>
      <c r="K2432" t="s">
        <v>151</v>
      </c>
      <c r="L2432" t="s">
        <v>141</v>
      </c>
      <c r="M2432" s="5">
        <v>722</v>
      </c>
    </row>
    <row r="2433" spans="1:13" x14ac:dyDescent="0.15">
      <c r="A2433" s="2">
        <v>45877</v>
      </c>
      <c r="B2433" s="3">
        <f t="shared" si="113"/>
        <v>2026</v>
      </c>
      <c r="C2433" t="str">
        <f t="shared" si="111"/>
        <v>2025-2026</v>
      </c>
      <c r="D2433" t="s">
        <v>161</v>
      </c>
      <c r="E2433" t="s">
        <v>46</v>
      </c>
      <c r="F2433" t="str">
        <f t="shared" si="112"/>
        <v>South Australia</v>
      </c>
      <c r="G2433" t="s">
        <v>17</v>
      </c>
      <c r="H2433">
        <v>5043</v>
      </c>
      <c r="I2433" t="s">
        <v>11</v>
      </c>
      <c r="J2433" t="s">
        <v>132</v>
      </c>
      <c r="K2433" t="s">
        <v>156</v>
      </c>
      <c r="L2433" t="s">
        <v>146</v>
      </c>
      <c r="M2433" s="5">
        <v>88</v>
      </c>
    </row>
    <row r="2434" spans="1:13" x14ac:dyDescent="0.15">
      <c r="A2434" s="2">
        <v>45992</v>
      </c>
      <c r="B2434" s="3">
        <f t="shared" si="113"/>
        <v>2026</v>
      </c>
      <c r="C2434" t="str">
        <f t="shared" ref="C2434:C2497" si="114">IF(MONTH(A2434) &gt;= 7, YEAR(A2434) &amp; "-" &amp; YEAR(A2434) + 1, YEAR(A2434) - 1 &amp; "-" &amp; YEAR(A2434))</f>
        <v>2025-2026</v>
      </c>
      <c r="D2434" t="s">
        <v>161</v>
      </c>
      <c r="E2434" t="s">
        <v>55</v>
      </c>
      <c r="F2434" t="str">
        <f t="shared" ref="F2434:F2497" si="115">IF(G2434="WA","Western Australia",
IF(G2434="NSW","New South Wales",
IF(G2434="QLD","Queensland",
IF(G2434="VIC","Victoria",
IF(G2434="TAS","Tasmania",
IF(G2434="SA","South Australia",
IF(G2434="NT","Northern Territory",
IF(G2434="ACT","Australian Capital Territory",G2434))))))))</f>
        <v>Queensland</v>
      </c>
      <c r="G2434" t="s">
        <v>19</v>
      </c>
      <c r="H2434">
        <v>4740</v>
      </c>
      <c r="I2434" t="s">
        <v>11</v>
      </c>
      <c r="J2434" t="s">
        <v>136</v>
      </c>
      <c r="K2434" t="s">
        <v>155</v>
      </c>
      <c r="L2434" t="s">
        <v>145</v>
      </c>
      <c r="M2434" s="5">
        <v>472</v>
      </c>
    </row>
    <row r="2435" spans="1:13" x14ac:dyDescent="0.15">
      <c r="A2435" s="2">
        <v>45720</v>
      </c>
      <c r="B2435" s="3">
        <f t="shared" ref="B2435:B2498" si="116">IF(MONTH(A2435)&gt;=7,YEAR(A2435)+1,YEAR(A2435))</f>
        <v>2025</v>
      </c>
      <c r="C2435" t="str">
        <f t="shared" si="114"/>
        <v>2024-2025</v>
      </c>
      <c r="D2435" t="s">
        <v>160</v>
      </c>
      <c r="E2435" t="s">
        <v>46</v>
      </c>
      <c r="F2435" t="str">
        <f t="shared" si="115"/>
        <v>South Australia</v>
      </c>
      <c r="G2435" t="s">
        <v>17</v>
      </c>
      <c r="H2435">
        <v>5043</v>
      </c>
      <c r="I2435" t="s">
        <v>11</v>
      </c>
      <c r="J2435" t="s">
        <v>132</v>
      </c>
      <c r="K2435" t="s">
        <v>153</v>
      </c>
      <c r="L2435" t="s">
        <v>143</v>
      </c>
      <c r="M2435" s="5">
        <v>527</v>
      </c>
    </row>
    <row r="2436" spans="1:13" x14ac:dyDescent="0.15">
      <c r="A2436" s="2">
        <v>45476</v>
      </c>
      <c r="B2436" s="3">
        <f t="shared" si="116"/>
        <v>2025</v>
      </c>
      <c r="C2436" t="str">
        <f t="shared" si="114"/>
        <v>2024-2025</v>
      </c>
      <c r="D2436" t="s">
        <v>161</v>
      </c>
      <c r="E2436" t="s">
        <v>81</v>
      </c>
      <c r="F2436" t="str">
        <f t="shared" si="115"/>
        <v>Victoria</v>
      </c>
      <c r="G2436" t="s">
        <v>26</v>
      </c>
      <c r="H2436">
        <v>3076</v>
      </c>
      <c r="I2436" t="s">
        <v>11</v>
      </c>
      <c r="J2436" t="s">
        <v>126</v>
      </c>
      <c r="K2436" t="s">
        <v>152</v>
      </c>
      <c r="L2436" t="s">
        <v>142</v>
      </c>
      <c r="M2436" s="5">
        <v>608</v>
      </c>
    </row>
    <row r="2437" spans="1:13" x14ac:dyDescent="0.15">
      <c r="A2437" s="2">
        <v>45523</v>
      </c>
      <c r="B2437" s="3">
        <f t="shared" si="116"/>
        <v>2025</v>
      </c>
      <c r="C2437" t="str">
        <f t="shared" si="114"/>
        <v>2024-2025</v>
      </c>
      <c r="D2437" t="s">
        <v>160</v>
      </c>
      <c r="E2437" t="s">
        <v>50</v>
      </c>
      <c r="F2437" t="str">
        <f t="shared" si="115"/>
        <v>Australian Capital Territory</v>
      </c>
      <c r="G2437" t="s">
        <v>51</v>
      </c>
      <c r="H2437">
        <v>2617</v>
      </c>
      <c r="I2437" t="s">
        <v>11</v>
      </c>
      <c r="J2437" t="s">
        <v>121</v>
      </c>
      <c r="K2437" t="s">
        <v>157</v>
      </c>
      <c r="L2437" t="s">
        <v>147</v>
      </c>
      <c r="M2437" s="5">
        <v>201</v>
      </c>
    </row>
    <row r="2438" spans="1:13" x14ac:dyDescent="0.15">
      <c r="A2438" s="2">
        <v>45686</v>
      </c>
      <c r="B2438" s="3">
        <f t="shared" si="116"/>
        <v>2025</v>
      </c>
      <c r="C2438" t="str">
        <f t="shared" si="114"/>
        <v>2024-2025</v>
      </c>
      <c r="D2438" t="s">
        <v>160</v>
      </c>
      <c r="E2438" t="s">
        <v>44</v>
      </c>
      <c r="F2438" t="str">
        <f t="shared" si="115"/>
        <v>Western Australia</v>
      </c>
      <c r="G2438" t="s">
        <v>28</v>
      </c>
      <c r="H2438">
        <v>6010</v>
      </c>
      <c r="I2438" t="s">
        <v>11</v>
      </c>
      <c r="J2438" t="s">
        <v>119</v>
      </c>
      <c r="K2438" t="s">
        <v>151</v>
      </c>
      <c r="L2438" t="s">
        <v>141</v>
      </c>
      <c r="M2438" s="5">
        <v>664</v>
      </c>
    </row>
    <row r="2439" spans="1:13" x14ac:dyDescent="0.15">
      <c r="A2439" s="2">
        <v>45509</v>
      </c>
      <c r="B2439" s="3">
        <f t="shared" si="116"/>
        <v>2025</v>
      </c>
      <c r="C2439" t="str">
        <f t="shared" si="114"/>
        <v>2024-2025</v>
      </c>
      <c r="D2439" t="s">
        <v>161</v>
      </c>
      <c r="E2439" t="s">
        <v>98</v>
      </c>
      <c r="F2439" t="str">
        <f t="shared" si="115"/>
        <v>South Australia</v>
      </c>
      <c r="G2439" t="s">
        <v>17</v>
      </c>
      <c r="H2439">
        <v>5290</v>
      </c>
      <c r="I2439" t="s">
        <v>11</v>
      </c>
      <c r="J2439" t="s">
        <v>137</v>
      </c>
      <c r="K2439" t="s">
        <v>151</v>
      </c>
      <c r="L2439" t="s">
        <v>141</v>
      </c>
      <c r="M2439" s="5">
        <v>627</v>
      </c>
    </row>
    <row r="2440" spans="1:13" x14ac:dyDescent="0.15">
      <c r="A2440" s="2">
        <v>45962</v>
      </c>
      <c r="B2440" s="3">
        <f t="shared" si="116"/>
        <v>2026</v>
      </c>
      <c r="C2440" t="str">
        <f t="shared" si="114"/>
        <v>2025-2026</v>
      </c>
      <c r="D2440" t="s">
        <v>161</v>
      </c>
      <c r="E2440" t="s">
        <v>48</v>
      </c>
      <c r="F2440" t="str">
        <f t="shared" si="115"/>
        <v>Western Australia</v>
      </c>
      <c r="G2440" t="s">
        <v>28</v>
      </c>
      <c r="H2440">
        <v>6450</v>
      </c>
      <c r="I2440" t="s">
        <v>11</v>
      </c>
      <c r="J2440" t="s">
        <v>139</v>
      </c>
      <c r="K2440" t="s">
        <v>155</v>
      </c>
      <c r="L2440" t="s">
        <v>145</v>
      </c>
      <c r="M2440" s="5">
        <v>404</v>
      </c>
    </row>
    <row r="2441" spans="1:13" x14ac:dyDescent="0.15">
      <c r="A2441" s="2">
        <v>45658</v>
      </c>
      <c r="B2441" s="3">
        <f t="shared" si="116"/>
        <v>2025</v>
      </c>
      <c r="C2441" t="str">
        <f t="shared" si="114"/>
        <v>2024-2025</v>
      </c>
      <c r="D2441" t="s">
        <v>160</v>
      </c>
      <c r="E2441" t="s">
        <v>87</v>
      </c>
      <c r="F2441" t="str">
        <f t="shared" si="115"/>
        <v>New South Wales</v>
      </c>
      <c r="G2441" t="s">
        <v>10</v>
      </c>
      <c r="H2441">
        <v>2158</v>
      </c>
      <c r="I2441" t="s">
        <v>11</v>
      </c>
      <c r="J2441" t="s">
        <v>123</v>
      </c>
      <c r="K2441" t="s">
        <v>156</v>
      </c>
      <c r="L2441" t="s">
        <v>146</v>
      </c>
      <c r="M2441" s="5">
        <v>593</v>
      </c>
    </row>
    <row r="2442" spans="1:13" x14ac:dyDescent="0.15">
      <c r="A2442" s="2">
        <v>45569</v>
      </c>
      <c r="B2442" s="3">
        <f t="shared" si="116"/>
        <v>2025</v>
      </c>
      <c r="C2442" t="str">
        <f t="shared" si="114"/>
        <v>2024-2025</v>
      </c>
      <c r="D2442" t="s">
        <v>160</v>
      </c>
      <c r="E2442" t="s">
        <v>107</v>
      </c>
      <c r="F2442" t="str">
        <f t="shared" si="115"/>
        <v>New South Wales</v>
      </c>
      <c r="G2442" t="s">
        <v>10</v>
      </c>
      <c r="H2442">
        <v>2020</v>
      </c>
      <c r="I2442" t="s">
        <v>11</v>
      </c>
      <c r="J2442" t="s">
        <v>124</v>
      </c>
      <c r="K2442" t="s">
        <v>153</v>
      </c>
      <c r="L2442" t="s">
        <v>143</v>
      </c>
      <c r="M2442" s="5">
        <v>122</v>
      </c>
    </row>
    <row r="2443" spans="1:13" x14ac:dyDescent="0.15">
      <c r="A2443" s="2">
        <v>45563</v>
      </c>
      <c r="B2443" s="3">
        <f t="shared" si="116"/>
        <v>2025</v>
      </c>
      <c r="C2443" t="str">
        <f t="shared" si="114"/>
        <v>2024-2025</v>
      </c>
      <c r="D2443" t="s">
        <v>160</v>
      </c>
      <c r="E2443" t="s">
        <v>14</v>
      </c>
      <c r="F2443" t="str">
        <f t="shared" si="115"/>
        <v>Northern Territory</v>
      </c>
      <c r="G2443" t="s">
        <v>15</v>
      </c>
      <c r="H2443">
        <v>800</v>
      </c>
      <c r="I2443" t="s">
        <v>11</v>
      </c>
      <c r="J2443" t="s">
        <v>138</v>
      </c>
      <c r="K2443" t="s">
        <v>159</v>
      </c>
      <c r="L2443" t="s">
        <v>149</v>
      </c>
      <c r="M2443" s="5">
        <v>742</v>
      </c>
    </row>
    <row r="2444" spans="1:13" x14ac:dyDescent="0.15">
      <c r="A2444" s="2">
        <v>45327</v>
      </c>
      <c r="B2444" s="3">
        <f t="shared" si="116"/>
        <v>2024</v>
      </c>
      <c r="C2444" t="str">
        <f t="shared" si="114"/>
        <v>2023-2024</v>
      </c>
      <c r="D2444" t="s">
        <v>161</v>
      </c>
      <c r="E2444" t="s">
        <v>58</v>
      </c>
      <c r="F2444" t="str">
        <f t="shared" si="115"/>
        <v>New South Wales</v>
      </c>
      <c r="G2444" t="s">
        <v>10</v>
      </c>
      <c r="H2444">
        <v>2790</v>
      </c>
      <c r="I2444" t="s">
        <v>11</v>
      </c>
      <c r="J2444" t="s">
        <v>130</v>
      </c>
      <c r="K2444" t="s">
        <v>156</v>
      </c>
      <c r="L2444" t="s">
        <v>146</v>
      </c>
      <c r="M2444" s="5">
        <v>741</v>
      </c>
    </row>
    <row r="2445" spans="1:13" x14ac:dyDescent="0.15">
      <c r="A2445" s="2">
        <v>46010</v>
      </c>
      <c r="B2445" s="3">
        <f t="shared" si="116"/>
        <v>2026</v>
      </c>
      <c r="C2445" t="str">
        <f t="shared" si="114"/>
        <v>2025-2026</v>
      </c>
      <c r="D2445" t="s">
        <v>160</v>
      </c>
      <c r="E2445" t="s">
        <v>71</v>
      </c>
      <c r="F2445" t="str">
        <f t="shared" si="115"/>
        <v>Victoria</v>
      </c>
      <c r="G2445" t="s">
        <v>26</v>
      </c>
      <c r="H2445">
        <v>3131</v>
      </c>
      <c r="I2445" t="s">
        <v>11</v>
      </c>
      <c r="J2445" t="s">
        <v>125</v>
      </c>
      <c r="K2445" t="s">
        <v>151</v>
      </c>
      <c r="L2445" t="s">
        <v>141</v>
      </c>
      <c r="M2445" s="5">
        <v>510</v>
      </c>
    </row>
    <row r="2446" spans="1:13" x14ac:dyDescent="0.15">
      <c r="A2446" s="2">
        <v>45818</v>
      </c>
      <c r="B2446" s="3">
        <f t="shared" si="116"/>
        <v>2025</v>
      </c>
      <c r="C2446" t="str">
        <f t="shared" si="114"/>
        <v>2024-2025</v>
      </c>
      <c r="D2446" t="s">
        <v>160</v>
      </c>
      <c r="E2446" t="s">
        <v>13</v>
      </c>
      <c r="F2446" t="str">
        <f t="shared" si="115"/>
        <v>New South Wales</v>
      </c>
      <c r="G2446" t="s">
        <v>10</v>
      </c>
      <c r="H2446">
        <v>2141</v>
      </c>
      <c r="I2446" t="s">
        <v>11</v>
      </c>
      <c r="J2446" t="s">
        <v>123</v>
      </c>
      <c r="K2446" t="s">
        <v>151</v>
      </c>
      <c r="L2446" t="s">
        <v>141</v>
      </c>
      <c r="M2446" s="5">
        <v>126</v>
      </c>
    </row>
    <row r="2447" spans="1:13" x14ac:dyDescent="0.15">
      <c r="A2447" s="2">
        <v>45792</v>
      </c>
      <c r="B2447" s="3">
        <f t="shared" si="116"/>
        <v>2025</v>
      </c>
      <c r="C2447" t="str">
        <f t="shared" si="114"/>
        <v>2024-2025</v>
      </c>
      <c r="D2447" t="s">
        <v>161</v>
      </c>
      <c r="E2447" t="s">
        <v>12</v>
      </c>
      <c r="F2447" t="str">
        <f t="shared" si="115"/>
        <v>New South Wales</v>
      </c>
      <c r="G2447" t="s">
        <v>10</v>
      </c>
      <c r="H2447">
        <v>2795</v>
      </c>
      <c r="I2447" t="s">
        <v>11</v>
      </c>
      <c r="J2447" t="s">
        <v>130</v>
      </c>
      <c r="K2447" t="s">
        <v>153</v>
      </c>
      <c r="L2447" t="s">
        <v>143</v>
      </c>
      <c r="M2447" s="5">
        <v>414</v>
      </c>
    </row>
    <row r="2448" spans="1:13" x14ac:dyDescent="0.15">
      <c r="A2448" s="2">
        <v>45708</v>
      </c>
      <c r="B2448" s="3">
        <f t="shared" si="116"/>
        <v>2025</v>
      </c>
      <c r="C2448" t="str">
        <f t="shared" si="114"/>
        <v>2024-2025</v>
      </c>
      <c r="D2448" t="s">
        <v>160</v>
      </c>
      <c r="E2448" t="s">
        <v>49</v>
      </c>
      <c r="F2448" t="str">
        <f t="shared" si="115"/>
        <v>New South Wales</v>
      </c>
      <c r="G2448" t="s">
        <v>10</v>
      </c>
      <c r="H2448">
        <v>2350</v>
      </c>
      <c r="I2448" t="s">
        <v>11</v>
      </c>
      <c r="J2448" t="s">
        <v>120</v>
      </c>
      <c r="K2448" t="s">
        <v>156</v>
      </c>
      <c r="L2448" t="s">
        <v>146</v>
      </c>
      <c r="M2448" s="5">
        <v>252</v>
      </c>
    </row>
    <row r="2449" spans="1:13" x14ac:dyDescent="0.15">
      <c r="A2449" s="2">
        <v>45836</v>
      </c>
      <c r="B2449" s="3">
        <f t="shared" si="116"/>
        <v>2025</v>
      </c>
      <c r="C2449" t="str">
        <f t="shared" si="114"/>
        <v>2024-2025</v>
      </c>
      <c r="D2449" t="s">
        <v>161</v>
      </c>
      <c r="E2449" t="s">
        <v>58</v>
      </c>
      <c r="F2449" t="str">
        <f t="shared" si="115"/>
        <v>New South Wales</v>
      </c>
      <c r="G2449" t="s">
        <v>10</v>
      </c>
      <c r="H2449">
        <v>2790</v>
      </c>
      <c r="I2449" t="s">
        <v>11</v>
      </c>
      <c r="J2449" t="s">
        <v>130</v>
      </c>
      <c r="K2449" t="s">
        <v>154</v>
      </c>
      <c r="L2449" t="s">
        <v>144</v>
      </c>
      <c r="M2449" s="5">
        <v>34</v>
      </c>
    </row>
    <row r="2450" spans="1:13" x14ac:dyDescent="0.15">
      <c r="A2450" s="2">
        <v>45808</v>
      </c>
      <c r="B2450" s="3">
        <f t="shared" si="116"/>
        <v>2025</v>
      </c>
      <c r="C2450" t="str">
        <f t="shared" si="114"/>
        <v>2024-2025</v>
      </c>
      <c r="D2450" t="s">
        <v>160</v>
      </c>
      <c r="E2450" t="s">
        <v>45</v>
      </c>
      <c r="F2450" t="str">
        <f t="shared" si="115"/>
        <v>Victoria</v>
      </c>
      <c r="G2450" t="s">
        <v>26</v>
      </c>
      <c r="H2450">
        <v>3136</v>
      </c>
      <c r="I2450" t="s">
        <v>11</v>
      </c>
      <c r="J2450" t="s">
        <v>125</v>
      </c>
      <c r="K2450" t="s">
        <v>157</v>
      </c>
      <c r="L2450" t="s">
        <v>147</v>
      </c>
      <c r="M2450" s="5">
        <v>590</v>
      </c>
    </row>
    <row r="2451" spans="1:13" x14ac:dyDescent="0.15">
      <c r="A2451" s="2">
        <v>45782</v>
      </c>
      <c r="B2451" s="3">
        <f t="shared" si="116"/>
        <v>2025</v>
      </c>
      <c r="C2451" t="str">
        <f t="shared" si="114"/>
        <v>2024-2025</v>
      </c>
      <c r="D2451" t="s">
        <v>161</v>
      </c>
      <c r="E2451" t="s">
        <v>100</v>
      </c>
      <c r="F2451" t="str">
        <f t="shared" si="115"/>
        <v>New South Wales</v>
      </c>
      <c r="G2451" t="s">
        <v>10</v>
      </c>
      <c r="H2451">
        <v>2800</v>
      </c>
      <c r="I2451" t="s">
        <v>11</v>
      </c>
      <c r="J2451" t="s">
        <v>130</v>
      </c>
      <c r="K2451" t="s">
        <v>152</v>
      </c>
      <c r="L2451" t="s">
        <v>142</v>
      </c>
      <c r="M2451" s="5">
        <v>503</v>
      </c>
    </row>
    <row r="2452" spans="1:13" x14ac:dyDescent="0.15">
      <c r="A2452" s="2">
        <v>45687</v>
      </c>
      <c r="B2452" s="3">
        <f t="shared" si="116"/>
        <v>2025</v>
      </c>
      <c r="C2452" t="str">
        <f t="shared" si="114"/>
        <v>2024-2025</v>
      </c>
      <c r="D2452" t="s">
        <v>161</v>
      </c>
      <c r="E2452" t="s">
        <v>80</v>
      </c>
      <c r="F2452" t="str">
        <f t="shared" si="115"/>
        <v>New South Wales</v>
      </c>
      <c r="G2452" t="s">
        <v>10</v>
      </c>
      <c r="H2452">
        <v>2120</v>
      </c>
      <c r="I2452" t="s">
        <v>11</v>
      </c>
      <c r="J2452" t="s">
        <v>123</v>
      </c>
      <c r="K2452" t="s">
        <v>154</v>
      </c>
      <c r="L2452" t="s">
        <v>144</v>
      </c>
      <c r="M2452" s="5">
        <v>433</v>
      </c>
    </row>
    <row r="2453" spans="1:13" x14ac:dyDescent="0.15">
      <c r="A2453" s="2">
        <v>45923</v>
      </c>
      <c r="B2453" s="3">
        <f t="shared" si="116"/>
        <v>2026</v>
      </c>
      <c r="C2453" t="str">
        <f t="shared" si="114"/>
        <v>2025-2026</v>
      </c>
      <c r="D2453" t="s">
        <v>160</v>
      </c>
      <c r="E2453" t="s">
        <v>42</v>
      </c>
      <c r="F2453" t="str">
        <f t="shared" si="115"/>
        <v>Tasmania</v>
      </c>
      <c r="G2453" t="s">
        <v>43</v>
      </c>
      <c r="H2453">
        <v>7018</v>
      </c>
      <c r="I2453" t="s">
        <v>11</v>
      </c>
      <c r="J2453" t="s">
        <v>128</v>
      </c>
      <c r="K2453" t="s">
        <v>153</v>
      </c>
      <c r="L2453" t="s">
        <v>143</v>
      </c>
      <c r="M2453" s="5">
        <v>699</v>
      </c>
    </row>
    <row r="2454" spans="1:13" x14ac:dyDescent="0.15">
      <c r="A2454" s="2">
        <v>45633</v>
      </c>
      <c r="B2454" s="3">
        <f t="shared" si="116"/>
        <v>2025</v>
      </c>
      <c r="C2454" t="str">
        <f t="shared" si="114"/>
        <v>2024-2025</v>
      </c>
      <c r="D2454" t="s">
        <v>161</v>
      </c>
      <c r="E2454" t="s">
        <v>48</v>
      </c>
      <c r="F2454" t="str">
        <f t="shared" si="115"/>
        <v>Western Australia</v>
      </c>
      <c r="G2454" t="s">
        <v>28</v>
      </c>
      <c r="H2454">
        <v>6450</v>
      </c>
      <c r="I2454" t="s">
        <v>11</v>
      </c>
      <c r="J2454" t="s">
        <v>139</v>
      </c>
      <c r="K2454" t="s">
        <v>154</v>
      </c>
      <c r="L2454" t="s">
        <v>144</v>
      </c>
      <c r="M2454" s="5">
        <v>107</v>
      </c>
    </row>
    <row r="2455" spans="1:13" x14ac:dyDescent="0.15">
      <c r="A2455" s="2">
        <v>45641</v>
      </c>
      <c r="B2455" s="3">
        <f t="shared" si="116"/>
        <v>2025</v>
      </c>
      <c r="C2455" t="str">
        <f t="shared" si="114"/>
        <v>2024-2025</v>
      </c>
      <c r="D2455" t="s">
        <v>160</v>
      </c>
      <c r="E2455" t="s">
        <v>45</v>
      </c>
      <c r="F2455" t="str">
        <f t="shared" si="115"/>
        <v>Victoria</v>
      </c>
      <c r="G2455" t="s">
        <v>26</v>
      </c>
      <c r="H2455">
        <v>3136</v>
      </c>
      <c r="I2455" t="s">
        <v>11</v>
      </c>
      <c r="J2455" t="s">
        <v>125</v>
      </c>
      <c r="K2455" t="s">
        <v>152</v>
      </c>
      <c r="L2455" t="s">
        <v>142</v>
      </c>
      <c r="M2455" s="5">
        <v>672</v>
      </c>
    </row>
    <row r="2456" spans="1:13" x14ac:dyDescent="0.15">
      <c r="A2456" s="2">
        <v>45396</v>
      </c>
      <c r="B2456" s="3">
        <f t="shared" si="116"/>
        <v>2024</v>
      </c>
      <c r="C2456" t="str">
        <f t="shared" si="114"/>
        <v>2023-2024</v>
      </c>
      <c r="D2456" t="s">
        <v>161</v>
      </c>
      <c r="E2456" t="s">
        <v>69</v>
      </c>
      <c r="F2456" t="str">
        <f t="shared" si="115"/>
        <v>Victoria</v>
      </c>
      <c r="G2456" t="s">
        <v>26</v>
      </c>
      <c r="H2456">
        <v>3148</v>
      </c>
      <c r="I2456" t="s">
        <v>11</v>
      </c>
      <c r="J2456" t="s">
        <v>125</v>
      </c>
      <c r="K2456" t="s">
        <v>158</v>
      </c>
      <c r="L2456" t="s">
        <v>148</v>
      </c>
      <c r="M2456" s="5">
        <v>257</v>
      </c>
    </row>
    <row r="2457" spans="1:13" x14ac:dyDescent="0.15">
      <c r="A2457" s="2">
        <v>45724</v>
      </c>
      <c r="B2457" s="3">
        <f t="shared" si="116"/>
        <v>2025</v>
      </c>
      <c r="C2457" t="str">
        <f t="shared" si="114"/>
        <v>2024-2025</v>
      </c>
      <c r="D2457" t="s">
        <v>160</v>
      </c>
      <c r="E2457" t="s">
        <v>84</v>
      </c>
      <c r="F2457" t="str">
        <f t="shared" si="115"/>
        <v>Western Australia</v>
      </c>
      <c r="G2457" t="s">
        <v>28</v>
      </c>
      <c r="H2457">
        <v>6280</v>
      </c>
      <c r="I2457" t="s">
        <v>11</v>
      </c>
      <c r="J2457" t="s">
        <v>133</v>
      </c>
      <c r="K2457" t="s">
        <v>150</v>
      </c>
      <c r="L2457" t="s">
        <v>140</v>
      </c>
      <c r="M2457" s="5">
        <v>494</v>
      </c>
    </row>
    <row r="2458" spans="1:13" x14ac:dyDescent="0.15">
      <c r="A2458" s="2">
        <v>45320</v>
      </c>
      <c r="B2458" s="3">
        <f t="shared" si="116"/>
        <v>2024</v>
      </c>
      <c r="C2458" t="str">
        <f t="shared" si="114"/>
        <v>2023-2024</v>
      </c>
      <c r="D2458" t="s">
        <v>161</v>
      </c>
      <c r="E2458" t="s">
        <v>76</v>
      </c>
      <c r="F2458" t="str">
        <f t="shared" si="115"/>
        <v>Queensland</v>
      </c>
      <c r="G2458" t="s">
        <v>19</v>
      </c>
      <c r="H2458">
        <v>4220</v>
      </c>
      <c r="I2458" t="s">
        <v>11</v>
      </c>
      <c r="J2458" t="s">
        <v>122</v>
      </c>
      <c r="K2458" t="s">
        <v>155</v>
      </c>
      <c r="L2458" t="s">
        <v>145</v>
      </c>
      <c r="M2458" s="5">
        <v>457</v>
      </c>
    </row>
    <row r="2459" spans="1:13" x14ac:dyDescent="0.15">
      <c r="A2459" s="2">
        <v>45489</v>
      </c>
      <c r="B2459" s="3">
        <f t="shared" si="116"/>
        <v>2025</v>
      </c>
      <c r="C2459" t="str">
        <f t="shared" si="114"/>
        <v>2024-2025</v>
      </c>
      <c r="D2459" t="s">
        <v>161</v>
      </c>
      <c r="E2459" t="s">
        <v>34</v>
      </c>
      <c r="F2459" t="str">
        <f t="shared" si="115"/>
        <v>New South Wales</v>
      </c>
      <c r="G2459" t="s">
        <v>10</v>
      </c>
      <c r="H2459">
        <v>2560</v>
      </c>
      <c r="I2459" t="s">
        <v>11</v>
      </c>
      <c r="J2459" t="s">
        <v>121</v>
      </c>
      <c r="K2459" t="s">
        <v>152</v>
      </c>
      <c r="L2459" t="s">
        <v>142</v>
      </c>
      <c r="M2459" s="5">
        <v>289</v>
      </c>
    </row>
    <row r="2460" spans="1:13" x14ac:dyDescent="0.15">
      <c r="A2460" s="2">
        <v>45637</v>
      </c>
      <c r="B2460" s="3">
        <f t="shared" si="116"/>
        <v>2025</v>
      </c>
      <c r="C2460" t="str">
        <f t="shared" si="114"/>
        <v>2024-2025</v>
      </c>
      <c r="D2460" t="s">
        <v>160</v>
      </c>
      <c r="E2460" t="s">
        <v>73</v>
      </c>
      <c r="F2460" t="str">
        <f t="shared" si="115"/>
        <v>Queensland</v>
      </c>
      <c r="G2460" t="s">
        <v>19</v>
      </c>
      <c r="H2460">
        <v>4509</v>
      </c>
      <c r="I2460" t="s">
        <v>11</v>
      </c>
      <c r="J2460" t="s">
        <v>122</v>
      </c>
      <c r="K2460" t="s">
        <v>151</v>
      </c>
      <c r="L2460" t="s">
        <v>141</v>
      </c>
      <c r="M2460" s="5">
        <v>133</v>
      </c>
    </row>
    <row r="2461" spans="1:13" x14ac:dyDescent="0.15">
      <c r="A2461" s="2">
        <v>45628</v>
      </c>
      <c r="B2461" s="3">
        <f t="shared" si="116"/>
        <v>2025</v>
      </c>
      <c r="C2461" t="str">
        <f t="shared" si="114"/>
        <v>2024-2025</v>
      </c>
      <c r="D2461" t="s">
        <v>161</v>
      </c>
      <c r="E2461" t="s">
        <v>109</v>
      </c>
      <c r="F2461" t="str">
        <f t="shared" si="115"/>
        <v>Western Australia</v>
      </c>
      <c r="G2461" t="s">
        <v>28</v>
      </c>
      <c r="H2461">
        <v>6052</v>
      </c>
      <c r="I2461" t="s">
        <v>11</v>
      </c>
      <c r="J2461" t="s">
        <v>119</v>
      </c>
      <c r="K2461" t="s">
        <v>151</v>
      </c>
      <c r="L2461" t="s">
        <v>141</v>
      </c>
      <c r="M2461" s="5">
        <v>683</v>
      </c>
    </row>
    <row r="2462" spans="1:13" x14ac:dyDescent="0.15">
      <c r="A2462" s="2">
        <v>45517</v>
      </c>
      <c r="B2462" s="3">
        <f t="shared" si="116"/>
        <v>2025</v>
      </c>
      <c r="C2462" t="str">
        <f t="shared" si="114"/>
        <v>2024-2025</v>
      </c>
      <c r="D2462" t="s">
        <v>160</v>
      </c>
      <c r="E2462" t="s">
        <v>108</v>
      </c>
      <c r="F2462" t="str">
        <f t="shared" si="115"/>
        <v>Tasmania</v>
      </c>
      <c r="G2462" t="s">
        <v>43</v>
      </c>
      <c r="H2462">
        <v>7320</v>
      </c>
      <c r="I2462" t="s">
        <v>11</v>
      </c>
      <c r="J2462" t="s">
        <v>128</v>
      </c>
      <c r="K2462" t="s">
        <v>150</v>
      </c>
      <c r="L2462" t="s">
        <v>140</v>
      </c>
      <c r="M2462" s="5">
        <v>610</v>
      </c>
    </row>
    <row r="2463" spans="1:13" x14ac:dyDescent="0.15">
      <c r="A2463" s="2">
        <v>45438</v>
      </c>
      <c r="B2463" s="3">
        <f t="shared" si="116"/>
        <v>2024</v>
      </c>
      <c r="C2463" t="str">
        <f t="shared" si="114"/>
        <v>2023-2024</v>
      </c>
      <c r="D2463" t="s">
        <v>160</v>
      </c>
      <c r="E2463" t="s">
        <v>85</v>
      </c>
      <c r="F2463" t="str">
        <f t="shared" si="115"/>
        <v>Western Australia</v>
      </c>
      <c r="G2463" t="s">
        <v>28</v>
      </c>
      <c r="H2463">
        <v>6725</v>
      </c>
      <c r="I2463" t="s">
        <v>11</v>
      </c>
      <c r="J2463" t="s">
        <v>139</v>
      </c>
      <c r="K2463" t="s">
        <v>153</v>
      </c>
      <c r="L2463" t="s">
        <v>143</v>
      </c>
      <c r="M2463" s="5">
        <v>694</v>
      </c>
    </row>
    <row r="2464" spans="1:13" x14ac:dyDescent="0.15">
      <c r="A2464" s="2">
        <v>45466</v>
      </c>
      <c r="B2464" s="3">
        <f t="shared" si="116"/>
        <v>2024</v>
      </c>
      <c r="C2464" t="str">
        <f t="shared" si="114"/>
        <v>2023-2024</v>
      </c>
      <c r="D2464" t="s">
        <v>160</v>
      </c>
      <c r="E2464" t="s">
        <v>113</v>
      </c>
      <c r="F2464" t="str">
        <f t="shared" si="115"/>
        <v>New South Wales</v>
      </c>
      <c r="G2464" t="s">
        <v>10</v>
      </c>
      <c r="H2464">
        <v>2101</v>
      </c>
      <c r="I2464" t="s">
        <v>11</v>
      </c>
      <c r="J2464" t="s">
        <v>123</v>
      </c>
      <c r="K2464" t="s">
        <v>154</v>
      </c>
      <c r="L2464" t="s">
        <v>144</v>
      </c>
      <c r="M2464" s="5">
        <v>775</v>
      </c>
    </row>
    <row r="2465" spans="1:13" x14ac:dyDescent="0.15">
      <c r="A2465" s="2">
        <v>45810</v>
      </c>
      <c r="B2465" s="3">
        <f t="shared" si="116"/>
        <v>2025</v>
      </c>
      <c r="C2465" t="str">
        <f t="shared" si="114"/>
        <v>2024-2025</v>
      </c>
      <c r="D2465" t="s">
        <v>160</v>
      </c>
      <c r="E2465" t="s">
        <v>45</v>
      </c>
      <c r="F2465" t="str">
        <f t="shared" si="115"/>
        <v>Victoria</v>
      </c>
      <c r="G2465" t="s">
        <v>26</v>
      </c>
      <c r="H2465">
        <v>3136</v>
      </c>
      <c r="I2465" t="s">
        <v>11</v>
      </c>
      <c r="J2465" t="s">
        <v>125</v>
      </c>
      <c r="K2465" t="s">
        <v>159</v>
      </c>
      <c r="L2465" t="s">
        <v>149</v>
      </c>
      <c r="M2465" s="5">
        <v>110</v>
      </c>
    </row>
    <row r="2466" spans="1:13" x14ac:dyDescent="0.15">
      <c r="A2466" s="2">
        <v>45942</v>
      </c>
      <c r="B2466" s="3">
        <f t="shared" si="116"/>
        <v>2026</v>
      </c>
      <c r="C2466" t="str">
        <f t="shared" si="114"/>
        <v>2025-2026</v>
      </c>
      <c r="D2466" t="s">
        <v>160</v>
      </c>
      <c r="E2466" t="s">
        <v>33</v>
      </c>
      <c r="F2466" t="str">
        <f t="shared" si="115"/>
        <v>Northern Territory</v>
      </c>
      <c r="G2466" t="s">
        <v>15</v>
      </c>
      <c r="H2466">
        <v>870</v>
      </c>
      <c r="I2466" t="s">
        <v>11</v>
      </c>
      <c r="J2466" t="s">
        <v>138</v>
      </c>
      <c r="K2466" t="s">
        <v>159</v>
      </c>
      <c r="L2466" t="s">
        <v>149</v>
      </c>
      <c r="M2466" s="5">
        <v>718</v>
      </c>
    </row>
    <row r="2467" spans="1:13" x14ac:dyDescent="0.15">
      <c r="A2467" s="2">
        <v>45514</v>
      </c>
      <c r="B2467" s="3">
        <f t="shared" si="116"/>
        <v>2025</v>
      </c>
      <c r="C2467" t="str">
        <f t="shared" si="114"/>
        <v>2024-2025</v>
      </c>
      <c r="D2467" t="s">
        <v>161</v>
      </c>
      <c r="E2467" t="s">
        <v>79</v>
      </c>
      <c r="F2467" t="str">
        <f t="shared" si="115"/>
        <v>Queensland</v>
      </c>
      <c r="G2467" t="s">
        <v>19</v>
      </c>
      <c r="H2467">
        <v>4680</v>
      </c>
      <c r="I2467" t="s">
        <v>11</v>
      </c>
      <c r="J2467" t="s">
        <v>136</v>
      </c>
      <c r="K2467" t="s">
        <v>159</v>
      </c>
      <c r="L2467" t="s">
        <v>149</v>
      </c>
      <c r="M2467" s="5">
        <v>294</v>
      </c>
    </row>
    <row r="2468" spans="1:13" x14ac:dyDescent="0.15">
      <c r="A2468" s="2">
        <v>45915</v>
      </c>
      <c r="B2468" s="3">
        <f t="shared" si="116"/>
        <v>2026</v>
      </c>
      <c r="C2468" t="str">
        <f t="shared" si="114"/>
        <v>2025-2026</v>
      </c>
      <c r="D2468" t="s">
        <v>160</v>
      </c>
      <c r="E2468" t="s">
        <v>73</v>
      </c>
      <c r="F2468" t="str">
        <f t="shared" si="115"/>
        <v>Queensland</v>
      </c>
      <c r="G2468" t="s">
        <v>19</v>
      </c>
      <c r="H2468">
        <v>4509</v>
      </c>
      <c r="I2468" t="s">
        <v>11</v>
      </c>
      <c r="J2468" t="s">
        <v>122</v>
      </c>
      <c r="K2468" t="s">
        <v>156</v>
      </c>
      <c r="L2468" t="s">
        <v>146</v>
      </c>
      <c r="M2468" s="5">
        <v>26</v>
      </c>
    </row>
    <row r="2469" spans="1:13" x14ac:dyDescent="0.15">
      <c r="A2469" s="2">
        <v>45880</v>
      </c>
      <c r="B2469" s="3">
        <f t="shared" si="116"/>
        <v>2026</v>
      </c>
      <c r="C2469" t="str">
        <f t="shared" si="114"/>
        <v>2025-2026</v>
      </c>
      <c r="D2469" t="s">
        <v>161</v>
      </c>
      <c r="E2469" t="s">
        <v>58</v>
      </c>
      <c r="F2469" t="str">
        <f t="shared" si="115"/>
        <v>New South Wales</v>
      </c>
      <c r="G2469" t="s">
        <v>10</v>
      </c>
      <c r="H2469">
        <v>2790</v>
      </c>
      <c r="I2469" t="s">
        <v>11</v>
      </c>
      <c r="J2469" t="s">
        <v>130</v>
      </c>
      <c r="K2469" t="s">
        <v>155</v>
      </c>
      <c r="L2469" t="s">
        <v>145</v>
      </c>
      <c r="M2469" s="5">
        <v>781</v>
      </c>
    </row>
    <row r="2470" spans="1:13" x14ac:dyDescent="0.15">
      <c r="A2470" s="2">
        <v>45411</v>
      </c>
      <c r="B2470" s="3">
        <f t="shared" si="116"/>
        <v>2024</v>
      </c>
      <c r="C2470" t="str">
        <f t="shared" si="114"/>
        <v>2023-2024</v>
      </c>
      <c r="D2470" t="s">
        <v>160</v>
      </c>
      <c r="E2470" t="s">
        <v>84</v>
      </c>
      <c r="F2470" t="str">
        <f t="shared" si="115"/>
        <v>Western Australia</v>
      </c>
      <c r="G2470" t="s">
        <v>28</v>
      </c>
      <c r="H2470">
        <v>6280</v>
      </c>
      <c r="I2470" t="s">
        <v>11</v>
      </c>
      <c r="J2470" t="s">
        <v>133</v>
      </c>
      <c r="K2470" t="s">
        <v>152</v>
      </c>
      <c r="L2470" t="s">
        <v>142</v>
      </c>
      <c r="M2470" s="5">
        <v>331</v>
      </c>
    </row>
    <row r="2471" spans="1:13" x14ac:dyDescent="0.15">
      <c r="A2471" s="2">
        <v>45891</v>
      </c>
      <c r="B2471" s="3">
        <f t="shared" si="116"/>
        <v>2026</v>
      </c>
      <c r="C2471" t="str">
        <f t="shared" si="114"/>
        <v>2025-2026</v>
      </c>
      <c r="D2471" t="s">
        <v>160</v>
      </c>
      <c r="E2471" t="s">
        <v>66</v>
      </c>
      <c r="F2471" t="str">
        <f t="shared" si="115"/>
        <v>Western Australia</v>
      </c>
      <c r="G2471" t="s">
        <v>28</v>
      </c>
      <c r="H2471">
        <v>6330</v>
      </c>
      <c r="I2471" t="s">
        <v>11</v>
      </c>
      <c r="J2471" t="s">
        <v>133</v>
      </c>
      <c r="K2471" t="s">
        <v>153</v>
      </c>
      <c r="L2471" t="s">
        <v>143</v>
      </c>
      <c r="M2471" s="5">
        <v>397</v>
      </c>
    </row>
    <row r="2472" spans="1:13" x14ac:dyDescent="0.15">
      <c r="A2472" s="2">
        <v>45927</v>
      </c>
      <c r="B2472" s="3">
        <f t="shared" si="116"/>
        <v>2026</v>
      </c>
      <c r="C2472" t="str">
        <f t="shared" si="114"/>
        <v>2025-2026</v>
      </c>
      <c r="D2472" t="s">
        <v>160</v>
      </c>
      <c r="E2472" t="s">
        <v>37</v>
      </c>
      <c r="F2472" t="str">
        <f t="shared" si="115"/>
        <v>Victoria</v>
      </c>
      <c r="G2472" t="s">
        <v>26</v>
      </c>
      <c r="H2472">
        <v>3134</v>
      </c>
      <c r="I2472" t="s">
        <v>11</v>
      </c>
      <c r="J2472" t="s">
        <v>125</v>
      </c>
      <c r="K2472" t="s">
        <v>150</v>
      </c>
      <c r="L2472" t="s">
        <v>140</v>
      </c>
      <c r="M2472" s="5">
        <v>285</v>
      </c>
    </row>
    <row r="2473" spans="1:13" x14ac:dyDescent="0.15">
      <c r="A2473" s="2">
        <v>45523</v>
      </c>
      <c r="B2473" s="3">
        <f t="shared" si="116"/>
        <v>2025</v>
      </c>
      <c r="C2473" t="str">
        <f t="shared" si="114"/>
        <v>2024-2025</v>
      </c>
      <c r="D2473" t="s">
        <v>160</v>
      </c>
      <c r="E2473" t="s">
        <v>64</v>
      </c>
      <c r="F2473" t="str">
        <f t="shared" si="115"/>
        <v>Western Australia</v>
      </c>
      <c r="G2473" t="s">
        <v>28</v>
      </c>
      <c r="H2473">
        <v>6112</v>
      </c>
      <c r="I2473" t="s">
        <v>11</v>
      </c>
      <c r="J2473" t="s">
        <v>133</v>
      </c>
      <c r="K2473" t="s">
        <v>154</v>
      </c>
      <c r="L2473" t="s">
        <v>144</v>
      </c>
      <c r="M2473" s="5">
        <v>795</v>
      </c>
    </row>
    <row r="2474" spans="1:13" x14ac:dyDescent="0.15">
      <c r="A2474" s="2">
        <v>45680</v>
      </c>
      <c r="B2474" s="3">
        <f t="shared" si="116"/>
        <v>2025</v>
      </c>
      <c r="C2474" t="str">
        <f t="shared" si="114"/>
        <v>2024-2025</v>
      </c>
      <c r="D2474" t="s">
        <v>160</v>
      </c>
      <c r="E2474" t="s">
        <v>45</v>
      </c>
      <c r="F2474" t="str">
        <f t="shared" si="115"/>
        <v>Victoria</v>
      </c>
      <c r="G2474" t="s">
        <v>26</v>
      </c>
      <c r="H2474">
        <v>3136</v>
      </c>
      <c r="I2474" t="s">
        <v>11</v>
      </c>
      <c r="J2474" t="s">
        <v>125</v>
      </c>
      <c r="K2474" t="s">
        <v>150</v>
      </c>
      <c r="L2474" t="s">
        <v>140</v>
      </c>
      <c r="M2474" s="5">
        <v>377</v>
      </c>
    </row>
    <row r="2475" spans="1:13" x14ac:dyDescent="0.15">
      <c r="A2475" s="2">
        <v>45807</v>
      </c>
      <c r="B2475" s="3">
        <f t="shared" si="116"/>
        <v>2025</v>
      </c>
      <c r="C2475" t="str">
        <f t="shared" si="114"/>
        <v>2024-2025</v>
      </c>
      <c r="D2475" t="s">
        <v>160</v>
      </c>
      <c r="E2475" t="s">
        <v>61</v>
      </c>
      <c r="F2475" t="str">
        <f t="shared" si="115"/>
        <v>Victoria</v>
      </c>
      <c r="G2475" t="s">
        <v>26</v>
      </c>
      <c r="H2475">
        <v>3179</v>
      </c>
      <c r="I2475" t="s">
        <v>11</v>
      </c>
      <c r="J2475" t="s">
        <v>125</v>
      </c>
      <c r="K2475" t="s">
        <v>152</v>
      </c>
      <c r="L2475" t="s">
        <v>142</v>
      </c>
      <c r="M2475" s="5">
        <v>789</v>
      </c>
    </row>
    <row r="2476" spans="1:13" x14ac:dyDescent="0.15">
      <c r="A2476" s="2">
        <v>45801</v>
      </c>
      <c r="B2476" s="3">
        <f t="shared" si="116"/>
        <v>2025</v>
      </c>
      <c r="C2476" t="str">
        <f t="shared" si="114"/>
        <v>2024-2025</v>
      </c>
      <c r="D2476" t="s">
        <v>160</v>
      </c>
      <c r="E2476" t="s">
        <v>24</v>
      </c>
      <c r="F2476" t="str">
        <f t="shared" si="115"/>
        <v>Queensland</v>
      </c>
      <c r="G2476" t="s">
        <v>19</v>
      </c>
      <c r="H2476">
        <v>4053</v>
      </c>
      <c r="I2476" t="s">
        <v>11</v>
      </c>
      <c r="J2476" t="s">
        <v>129</v>
      </c>
      <c r="K2476" t="s">
        <v>155</v>
      </c>
      <c r="L2476" t="s">
        <v>145</v>
      </c>
      <c r="M2476" s="5">
        <v>785</v>
      </c>
    </row>
    <row r="2477" spans="1:13" x14ac:dyDescent="0.15">
      <c r="A2477" s="2">
        <v>45387</v>
      </c>
      <c r="B2477" s="3">
        <f t="shared" si="116"/>
        <v>2024</v>
      </c>
      <c r="C2477" t="str">
        <f t="shared" si="114"/>
        <v>2023-2024</v>
      </c>
      <c r="D2477" t="s">
        <v>160</v>
      </c>
      <c r="E2477" t="s">
        <v>50</v>
      </c>
      <c r="F2477" t="str">
        <f t="shared" si="115"/>
        <v>Australian Capital Territory</v>
      </c>
      <c r="G2477" t="s">
        <v>51</v>
      </c>
      <c r="H2477">
        <v>2617</v>
      </c>
      <c r="I2477" t="s">
        <v>11</v>
      </c>
      <c r="J2477" t="s">
        <v>121</v>
      </c>
      <c r="K2477" t="s">
        <v>153</v>
      </c>
      <c r="L2477" t="s">
        <v>143</v>
      </c>
      <c r="M2477" s="5">
        <v>490</v>
      </c>
    </row>
    <row r="2478" spans="1:13" x14ac:dyDescent="0.15">
      <c r="A2478" s="2">
        <v>45412</v>
      </c>
      <c r="B2478" s="3">
        <f t="shared" si="116"/>
        <v>2024</v>
      </c>
      <c r="C2478" t="str">
        <f t="shared" si="114"/>
        <v>2023-2024</v>
      </c>
      <c r="D2478" t="s">
        <v>160</v>
      </c>
      <c r="E2478" t="s">
        <v>105</v>
      </c>
      <c r="F2478" t="str">
        <f t="shared" si="115"/>
        <v>New South Wales</v>
      </c>
      <c r="G2478" t="s">
        <v>10</v>
      </c>
      <c r="H2478">
        <v>2031</v>
      </c>
      <c r="I2478" t="s">
        <v>11</v>
      </c>
      <c r="J2478" t="s">
        <v>124</v>
      </c>
      <c r="K2478" t="s">
        <v>151</v>
      </c>
      <c r="L2478" t="s">
        <v>141</v>
      </c>
      <c r="M2478" s="5">
        <v>756</v>
      </c>
    </row>
    <row r="2479" spans="1:13" x14ac:dyDescent="0.15">
      <c r="A2479" s="2">
        <v>45584</v>
      </c>
      <c r="B2479" s="3">
        <f t="shared" si="116"/>
        <v>2025</v>
      </c>
      <c r="C2479" t="str">
        <f t="shared" si="114"/>
        <v>2024-2025</v>
      </c>
      <c r="D2479" t="s">
        <v>160</v>
      </c>
      <c r="E2479" t="s">
        <v>27</v>
      </c>
      <c r="F2479" t="str">
        <f t="shared" si="115"/>
        <v>Western Australia</v>
      </c>
      <c r="G2479" t="s">
        <v>28</v>
      </c>
      <c r="H2479">
        <v>6030</v>
      </c>
      <c r="I2479" t="s">
        <v>11</v>
      </c>
      <c r="J2479" t="s">
        <v>119</v>
      </c>
      <c r="K2479" t="s">
        <v>151</v>
      </c>
      <c r="L2479" t="s">
        <v>141</v>
      </c>
      <c r="M2479" s="5">
        <v>55</v>
      </c>
    </row>
    <row r="2480" spans="1:13" x14ac:dyDescent="0.15">
      <c r="A2480" s="2">
        <v>45825</v>
      </c>
      <c r="B2480" s="3">
        <f t="shared" si="116"/>
        <v>2025</v>
      </c>
      <c r="C2480" t="str">
        <f t="shared" si="114"/>
        <v>2024-2025</v>
      </c>
      <c r="D2480" t="s">
        <v>161</v>
      </c>
      <c r="E2480" t="s">
        <v>70</v>
      </c>
      <c r="F2480" t="str">
        <f t="shared" si="115"/>
        <v>Western Australia</v>
      </c>
      <c r="G2480" t="s">
        <v>28</v>
      </c>
      <c r="H2480">
        <v>6021</v>
      </c>
      <c r="I2480" t="s">
        <v>11</v>
      </c>
      <c r="J2480" t="s">
        <v>119</v>
      </c>
      <c r="K2480" t="s">
        <v>153</v>
      </c>
      <c r="L2480" t="s">
        <v>143</v>
      </c>
      <c r="M2480" s="5">
        <v>273</v>
      </c>
    </row>
    <row r="2481" spans="1:13" x14ac:dyDescent="0.15">
      <c r="A2481" s="2">
        <v>45847</v>
      </c>
      <c r="B2481" s="3">
        <f t="shared" si="116"/>
        <v>2026</v>
      </c>
      <c r="C2481" t="str">
        <f t="shared" si="114"/>
        <v>2025-2026</v>
      </c>
      <c r="D2481" t="s">
        <v>160</v>
      </c>
      <c r="E2481" t="s">
        <v>78</v>
      </c>
      <c r="F2481" t="str">
        <f t="shared" si="115"/>
        <v>New South Wales</v>
      </c>
      <c r="G2481" t="s">
        <v>10</v>
      </c>
      <c r="H2481">
        <v>2480</v>
      </c>
      <c r="I2481" t="s">
        <v>11</v>
      </c>
      <c r="J2481" t="s">
        <v>120</v>
      </c>
      <c r="K2481" t="s">
        <v>156</v>
      </c>
      <c r="L2481" t="s">
        <v>146</v>
      </c>
      <c r="M2481" s="5">
        <v>316</v>
      </c>
    </row>
    <row r="2482" spans="1:13" x14ac:dyDescent="0.15">
      <c r="A2482" s="2">
        <v>45662</v>
      </c>
      <c r="B2482" s="3">
        <f t="shared" si="116"/>
        <v>2025</v>
      </c>
      <c r="C2482" t="str">
        <f t="shared" si="114"/>
        <v>2024-2025</v>
      </c>
      <c r="D2482" t="s">
        <v>160</v>
      </c>
      <c r="E2482" t="s">
        <v>112</v>
      </c>
      <c r="F2482" t="str">
        <f t="shared" si="115"/>
        <v>Queensland</v>
      </c>
      <c r="G2482" t="s">
        <v>19</v>
      </c>
      <c r="H2482">
        <v>4566</v>
      </c>
      <c r="I2482" t="s">
        <v>11</v>
      </c>
      <c r="J2482" t="s">
        <v>134</v>
      </c>
      <c r="K2482" t="s">
        <v>155</v>
      </c>
      <c r="L2482" t="s">
        <v>145</v>
      </c>
      <c r="M2482" s="5">
        <v>125</v>
      </c>
    </row>
    <row r="2483" spans="1:13" x14ac:dyDescent="0.15">
      <c r="A2483" s="2">
        <v>45343</v>
      </c>
      <c r="B2483" s="3">
        <f t="shared" si="116"/>
        <v>2024</v>
      </c>
      <c r="C2483" t="str">
        <f t="shared" si="114"/>
        <v>2023-2024</v>
      </c>
      <c r="D2483" t="s">
        <v>161</v>
      </c>
      <c r="E2483" t="s">
        <v>93</v>
      </c>
      <c r="F2483" t="str">
        <f t="shared" si="115"/>
        <v>Victoria</v>
      </c>
      <c r="G2483" t="s">
        <v>26</v>
      </c>
      <c r="H2483">
        <v>3400</v>
      </c>
      <c r="I2483" t="s">
        <v>11</v>
      </c>
      <c r="J2483" t="s">
        <v>127</v>
      </c>
      <c r="K2483" t="s">
        <v>157</v>
      </c>
      <c r="L2483" t="s">
        <v>147</v>
      </c>
      <c r="M2483" s="5">
        <v>125</v>
      </c>
    </row>
    <row r="2484" spans="1:13" x14ac:dyDescent="0.15">
      <c r="A2484" s="2">
        <v>45793</v>
      </c>
      <c r="B2484" s="3">
        <f t="shared" si="116"/>
        <v>2025</v>
      </c>
      <c r="C2484" t="str">
        <f t="shared" si="114"/>
        <v>2024-2025</v>
      </c>
      <c r="D2484" t="s">
        <v>160</v>
      </c>
      <c r="E2484" t="s">
        <v>114</v>
      </c>
      <c r="F2484" t="str">
        <f t="shared" si="115"/>
        <v>Victoria</v>
      </c>
      <c r="G2484" t="s">
        <v>26</v>
      </c>
      <c r="H2484">
        <v>3353</v>
      </c>
      <c r="I2484" t="s">
        <v>11</v>
      </c>
      <c r="J2484" t="s">
        <v>127</v>
      </c>
      <c r="K2484" t="s">
        <v>153</v>
      </c>
      <c r="L2484" t="s">
        <v>143</v>
      </c>
      <c r="M2484" s="5">
        <v>84</v>
      </c>
    </row>
    <row r="2485" spans="1:13" x14ac:dyDescent="0.15">
      <c r="A2485" s="2">
        <v>45368</v>
      </c>
      <c r="B2485" s="3">
        <f t="shared" si="116"/>
        <v>2024</v>
      </c>
      <c r="C2485" t="str">
        <f t="shared" si="114"/>
        <v>2023-2024</v>
      </c>
      <c r="D2485" t="s">
        <v>160</v>
      </c>
      <c r="E2485" t="s">
        <v>87</v>
      </c>
      <c r="F2485" t="str">
        <f t="shared" si="115"/>
        <v>New South Wales</v>
      </c>
      <c r="G2485" t="s">
        <v>10</v>
      </c>
      <c r="H2485">
        <v>2158</v>
      </c>
      <c r="I2485" t="s">
        <v>11</v>
      </c>
      <c r="J2485" t="s">
        <v>123</v>
      </c>
      <c r="K2485" t="s">
        <v>154</v>
      </c>
      <c r="L2485" t="s">
        <v>144</v>
      </c>
      <c r="M2485" s="5">
        <v>288</v>
      </c>
    </row>
    <row r="2486" spans="1:13" x14ac:dyDescent="0.15">
      <c r="A2486" s="2">
        <v>45694</v>
      </c>
      <c r="B2486" s="3">
        <f t="shared" si="116"/>
        <v>2025</v>
      </c>
      <c r="C2486" t="str">
        <f t="shared" si="114"/>
        <v>2024-2025</v>
      </c>
      <c r="D2486" t="s">
        <v>160</v>
      </c>
      <c r="E2486" t="s">
        <v>54</v>
      </c>
      <c r="F2486" t="str">
        <f t="shared" si="115"/>
        <v>New South Wales</v>
      </c>
      <c r="G2486" t="s">
        <v>10</v>
      </c>
      <c r="H2486">
        <v>2750</v>
      </c>
      <c r="I2486" t="s">
        <v>11</v>
      </c>
      <c r="J2486" t="s">
        <v>130</v>
      </c>
      <c r="K2486" t="s">
        <v>153</v>
      </c>
      <c r="L2486" t="s">
        <v>143</v>
      </c>
      <c r="M2486" s="5">
        <v>545</v>
      </c>
    </row>
    <row r="2487" spans="1:13" x14ac:dyDescent="0.15">
      <c r="A2487" s="2">
        <v>45364</v>
      </c>
      <c r="B2487" s="3">
        <f t="shared" si="116"/>
        <v>2024</v>
      </c>
      <c r="C2487" t="str">
        <f t="shared" si="114"/>
        <v>2023-2024</v>
      </c>
      <c r="D2487" t="s">
        <v>160</v>
      </c>
      <c r="E2487" t="s">
        <v>18</v>
      </c>
      <c r="F2487" t="str">
        <f t="shared" si="115"/>
        <v>Queensland</v>
      </c>
      <c r="G2487" t="s">
        <v>19</v>
      </c>
      <c r="H2487">
        <v>4802</v>
      </c>
      <c r="I2487" t="s">
        <v>11</v>
      </c>
      <c r="J2487" t="s">
        <v>131</v>
      </c>
      <c r="K2487" t="s">
        <v>153</v>
      </c>
      <c r="L2487" t="s">
        <v>143</v>
      </c>
      <c r="M2487" s="5">
        <v>117</v>
      </c>
    </row>
    <row r="2488" spans="1:13" x14ac:dyDescent="0.15">
      <c r="A2488" s="2">
        <v>45567</v>
      </c>
      <c r="B2488" s="3">
        <f t="shared" si="116"/>
        <v>2025</v>
      </c>
      <c r="C2488" t="str">
        <f t="shared" si="114"/>
        <v>2024-2025</v>
      </c>
      <c r="D2488" t="s">
        <v>160</v>
      </c>
      <c r="E2488" t="s">
        <v>18</v>
      </c>
      <c r="F2488" t="str">
        <f t="shared" si="115"/>
        <v>Queensland</v>
      </c>
      <c r="G2488" t="s">
        <v>19</v>
      </c>
      <c r="H2488">
        <v>4802</v>
      </c>
      <c r="I2488" t="s">
        <v>11</v>
      </c>
      <c r="J2488" t="s">
        <v>131</v>
      </c>
      <c r="K2488" t="s">
        <v>150</v>
      </c>
      <c r="L2488" t="s">
        <v>140</v>
      </c>
      <c r="M2488" s="5">
        <v>707</v>
      </c>
    </row>
    <row r="2489" spans="1:13" x14ac:dyDescent="0.15">
      <c r="A2489" s="2">
        <v>45555</v>
      </c>
      <c r="B2489" s="3">
        <f t="shared" si="116"/>
        <v>2025</v>
      </c>
      <c r="C2489" t="str">
        <f t="shared" si="114"/>
        <v>2024-2025</v>
      </c>
      <c r="D2489" t="s">
        <v>161</v>
      </c>
      <c r="E2489" t="s">
        <v>36</v>
      </c>
      <c r="F2489" t="str">
        <f t="shared" si="115"/>
        <v>New South Wales</v>
      </c>
      <c r="G2489" t="s">
        <v>10</v>
      </c>
      <c r="H2489">
        <v>2539</v>
      </c>
      <c r="I2489" t="s">
        <v>11</v>
      </c>
      <c r="J2489" t="s">
        <v>121</v>
      </c>
      <c r="K2489" t="s">
        <v>156</v>
      </c>
      <c r="L2489" t="s">
        <v>146</v>
      </c>
      <c r="M2489" s="5">
        <v>319</v>
      </c>
    </row>
    <row r="2490" spans="1:13" x14ac:dyDescent="0.15">
      <c r="A2490" s="2">
        <v>45509</v>
      </c>
      <c r="B2490" s="3">
        <f t="shared" si="116"/>
        <v>2025</v>
      </c>
      <c r="C2490" t="str">
        <f t="shared" si="114"/>
        <v>2024-2025</v>
      </c>
      <c r="D2490" t="s">
        <v>161</v>
      </c>
      <c r="E2490" t="s">
        <v>109</v>
      </c>
      <c r="F2490" t="str">
        <f t="shared" si="115"/>
        <v>Western Australia</v>
      </c>
      <c r="G2490" t="s">
        <v>28</v>
      </c>
      <c r="H2490">
        <v>6052</v>
      </c>
      <c r="I2490" t="s">
        <v>11</v>
      </c>
      <c r="J2490" t="s">
        <v>119</v>
      </c>
      <c r="K2490" t="s">
        <v>159</v>
      </c>
      <c r="L2490" t="s">
        <v>149</v>
      </c>
      <c r="M2490" s="5">
        <v>247</v>
      </c>
    </row>
    <row r="2491" spans="1:13" x14ac:dyDescent="0.15">
      <c r="A2491" s="2">
        <v>45725</v>
      </c>
      <c r="B2491" s="3">
        <f t="shared" si="116"/>
        <v>2025</v>
      </c>
      <c r="C2491" t="str">
        <f t="shared" si="114"/>
        <v>2024-2025</v>
      </c>
      <c r="D2491" t="s">
        <v>160</v>
      </c>
      <c r="E2491" t="s">
        <v>27</v>
      </c>
      <c r="F2491" t="str">
        <f t="shared" si="115"/>
        <v>Western Australia</v>
      </c>
      <c r="G2491" t="s">
        <v>28</v>
      </c>
      <c r="H2491">
        <v>6030</v>
      </c>
      <c r="I2491" t="s">
        <v>11</v>
      </c>
      <c r="J2491" t="s">
        <v>119</v>
      </c>
      <c r="K2491" t="s">
        <v>153</v>
      </c>
      <c r="L2491" t="s">
        <v>143</v>
      </c>
      <c r="M2491" s="5">
        <v>385</v>
      </c>
    </row>
    <row r="2492" spans="1:13" x14ac:dyDescent="0.15">
      <c r="A2492" s="2">
        <v>45739</v>
      </c>
      <c r="B2492" s="3">
        <f t="shared" si="116"/>
        <v>2025</v>
      </c>
      <c r="C2492" t="str">
        <f t="shared" si="114"/>
        <v>2024-2025</v>
      </c>
      <c r="D2492" t="s">
        <v>160</v>
      </c>
      <c r="E2492" t="s">
        <v>57</v>
      </c>
      <c r="F2492" t="str">
        <f t="shared" si="115"/>
        <v>New South Wales</v>
      </c>
      <c r="G2492" t="s">
        <v>10</v>
      </c>
      <c r="H2492">
        <v>2064</v>
      </c>
      <c r="I2492" t="s">
        <v>11</v>
      </c>
      <c r="J2492" t="s">
        <v>124</v>
      </c>
      <c r="K2492" t="s">
        <v>153</v>
      </c>
      <c r="L2492" t="s">
        <v>143</v>
      </c>
      <c r="M2492" s="5">
        <v>780</v>
      </c>
    </row>
    <row r="2493" spans="1:13" x14ac:dyDescent="0.15">
      <c r="A2493" s="2">
        <v>45839</v>
      </c>
      <c r="B2493" s="3">
        <f t="shared" si="116"/>
        <v>2026</v>
      </c>
      <c r="C2493" t="str">
        <f t="shared" si="114"/>
        <v>2025-2026</v>
      </c>
      <c r="D2493" t="s">
        <v>160</v>
      </c>
      <c r="E2493" t="s">
        <v>41</v>
      </c>
      <c r="F2493" t="str">
        <f t="shared" si="115"/>
        <v>New South Wales</v>
      </c>
      <c r="G2493" t="s">
        <v>10</v>
      </c>
      <c r="H2493">
        <v>2478</v>
      </c>
      <c r="I2493" t="s">
        <v>11</v>
      </c>
      <c r="J2493" t="s">
        <v>120</v>
      </c>
      <c r="K2493" t="s">
        <v>156</v>
      </c>
      <c r="L2493" t="s">
        <v>146</v>
      </c>
      <c r="M2493" s="5">
        <v>355</v>
      </c>
    </row>
    <row r="2494" spans="1:13" x14ac:dyDescent="0.15">
      <c r="A2494" s="2">
        <v>45784</v>
      </c>
      <c r="B2494" s="3">
        <f t="shared" si="116"/>
        <v>2025</v>
      </c>
      <c r="C2494" t="str">
        <f t="shared" si="114"/>
        <v>2024-2025</v>
      </c>
      <c r="D2494" t="s">
        <v>160</v>
      </c>
      <c r="E2494" t="s">
        <v>47</v>
      </c>
      <c r="F2494" t="str">
        <f t="shared" si="115"/>
        <v>Victoria</v>
      </c>
      <c r="G2494" t="s">
        <v>26</v>
      </c>
      <c r="H2494">
        <v>3630</v>
      </c>
      <c r="I2494" t="s">
        <v>11</v>
      </c>
      <c r="J2494" t="s">
        <v>135</v>
      </c>
      <c r="K2494" t="s">
        <v>153</v>
      </c>
      <c r="L2494" t="s">
        <v>143</v>
      </c>
      <c r="M2494" s="5">
        <v>533</v>
      </c>
    </row>
    <row r="2495" spans="1:13" x14ac:dyDescent="0.15">
      <c r="A2495" s="2">
        <v>45818</v>
      </c>
      <c r="B2495" s="3">
        <f t="shared" si="116"/>
        <v>2025</v>
      </c>
      <c r="C2495" t="str">
        <f t="shared" si="114"/>
        <v>2024-2025</v>
      </c>
      <c r="D2495" t="s">
        <v>161</v>
      </c>
      <c r="E2495" t="s">
        <v>52</v>
      </c>
      <c r="F2495" t="str">
        <f t="shared" si="115"/>
        <v>New South Wales</v>
      </c>
      <c r="G2495" t="s">
        <v>10</v>
      </c>
      <c r="H2495">
        <v>2485</v>
      </c>
      <c r="I2495" t="s">
        <v>11</v>
      </c>
      <c r="J2495" t="s">
        <v>120</v>
      </c>
      <c r="K2495" t="s">
        <v>153</v>
      </c>
      <c r="L2495" t="s">
        <v>143</v>
      </c>
      <c r="M2495" s="5">
        <v>251</v>
      </c>
    </row>
    <row r="2496" spans="1:13" x14ac:dyDescent="0.15">
      <c r="A2496" s="2">
        <v>45396</v>
      </c>
      <c r="B2496" s="3">
        <f t="shared" si="116"/>
        <v>2024</v>
      </c>
      <c r="C2496" t="str">
        <f t="shared" si="114"/>
        <v>2023-2024</v>
      </c>
      <c r="D2496" t="s">
        <v>161</v>
      </c>
      <c r="E2496" t="s">
        <v>81</v>
      </c>
      <c r="F2496" t="str">
        <f t="shared" si="115"/>
        <v>Victoria</v>
      </c>
      <c r="G2496" t="s">
        <v>26</v>
      </c>
      <c r="H2496">
        <v>3076</v>
      </c>
      <c r="I2496" t="s">
        <v>11</v>
      </c>
      <c r="J2496" t="s">
        <v>126</v>
      </c>
      <c r="K2496" t="s">
        <v>156</v>
      </c>
      <c r="L2496" t="s">
        <v>146</v>
      </c>
      <c r="M2496" s="5">
        <v>551</v>
      </c>
    </row>
    <row r="2497" spans="1:13" x14ac:dyDescent="0.15">
      <c r="A2497" s="2">
        <v>45403</v>
      </c>
      <c r="B2497" s="3">
        <f t="shared" si="116"/>
        <v>2024</v>
      </c>
      <c r="C2497" t="str">
        <f t="shared" si="114"/>
        <v>2023-2024</v>
      </c>
      <c r="D2497" t="s">
        <v>160</v>
      </c>
      <c r="E2497" t="s">
        <v>37</v>
      </c>
      <c r="F2497" t="str">
        <f t="shared" si="115"/>
        <v>Victoria</v>
      </c>
      <c r="G2497" t="s">
        <v>26</v>
      </c>
      <c r="H2497">
        <v>3134</v>
      </c>
      <c r="I2497" t="s">
        <v>11</v>
      </c>
      <c r="J2497" t="s">
        <v>125</v>
      </c>
      <c r="K2497" t="s">
        <v>159</v>
      </c>
      <c r="L2497" t="s">
        <v>149</v>
      </c>
      <c r="M2497" s="5">
        <v>590</v>
      </c>
    </row>
    <row r="2498" spans="1:13" x14ac:dyDescent="0.15">
      <c r="A2498" s="2">
        <v>46005</v>
      </c>
      <c r="B2498" s="3">
        <f t="shared" si="116"/>
        <v>2026</v>
      </c>
      <c r="C2498" t="str">
        <f t="shared" ref="C2498:C2561" si="117">IF(MONTH(A2498) &gt;= 7, YEAR(A2498) &amp; "-" &amp; YEAR(A2498) + 1, YEAR(A2498) - 1 &amp; "-" &amp; YEAR(A2498))</f>
        <v>2025-2026</v>
      </c>
      <c r="D2498" t="s">
        <v>160</v>
      </c>
      <c r="E2498" t="s">
        <v>21</v>
      </c>
      <c r="F2498" t="str">
        <f t="shared" ref="F2498:F2561" si="118">IF(G2498="WA","Western Australia",
IF(G2498="NSW","New South Wales",
IF(G2498="QLD","Queensland",
IF(G2498="VIC","Victoria",
IF(G2498="TAS","Tasmania",
IF(G2498="SA","South Australia",
IF(G2498="NT","Northern Territory",
IF(G2498="ACT","Australian Capital Territory",G2498))))))))</f>
        <v>South Australia</v>
      </c>
      <c r="G2498" t="s">
        <v>17</v>
      </c>
      <c r="H2498">
        <v>5343</v>
      </c>
      <c r="I2498" t="s">
        <v>11</v>
      </c>
      <c r="J2498" t="s">
        <v>137</v>
      </c>
      <c r="K2498" t="s">
        <v>157</v>
      </c>
      <c r="L2498" t="s">
        <v>147</v>
      </c>
      <c r="M2498" s="5">
        <v>284</v>
      </c>
    </row>
    <row r="2499" spans="1:13" x14ac:dyDescent="0.15">
      <c r="A2499" s="2">
        <v>45702</v>
      </c>
      <c r="B2499" s="3">
        <f t="shared" ref="B2499:B2562" si="119">IF(MONTH(A2499)&gt;=7,YEAR(A2499)+1,YEAR(A2499))</f>
        <v>2025</v>
      </c>
      <c r="C2499" t="str">
        <f t="shared" si="117"/>
        <v>2024-2025</v>
      </c>
      <c r="D2499" t="s">
        <v>160</v>
      </c>
      <c r="E2499" t="s">
        <v>45</v>
      </c>
      <c r="F2499" t="str">
        <f t="shared" si="118"/>
        <v>Victoria</v>
      </c>
      <c r="G2499" t="s">
        <v>26</v>
      </c>
      <c r="H2499">
        <v>3136</v>
      </c>
      <c r="I2499" t="s">
        <v>11</v>
      </c>
      <c r="J2499" t="s">
        <v>125</v>
      </c>
      <c r="K2499" t="s">
        <v>154</v>
      </c>
      <c r="L2499" t="s">
        <v>144</v>
      </c>
      <c r="M2499" s="5">
        <v>609</v>
      </c>
    </row>
    <row r="2500" spans="1:13" x14ac:dyDescent="0.15">
      <c r="A2500" s="2">
        <v>45899</v>
      </c>
      <c r="B2500" s="3">
        <f t="shared" si="119"/>
        <v>2026</v>
      </c>
      <c r="C2500" t="str">
        <f t="shared" si="117"/>
        <v>2025-2026</v>
      </c>
      <c r="D2500" t="s">
        <v>160</v>
      </c>
      <c r="E2500" t="s">
        <v>94</v>
      </c>
      <c r="F2500" t="str">
        <f t="shared" si="118"/>
        <v>Queensland</v>
      </c>
      <c r="G2500" t="s">
        <v>19</v>
      </c>
      <c r="H2500">
        <v>4551</v>
      </c>
      <c r="I2500" t="s">
        <v>11</v>
      </c>
      <c r="J2500" t="s">
        <v>134</v>
      </c>
      <c r="K2500" t="s">
        <v>155</v>
      </c>
      <c r="L2500" t="s">
        <v>145</v>
      </c>
      <c r="M2500" s="5">
        <v>195</v>
      </c>
    </row>
    <row r="2501" spans="1:13" x14ac:dyDescent="0.15">
      <c r="A2501" s="2">
        <v>45624</v>
      </c>
      <c r="B2501" s="3">
        <f t="shared" si="119"/>
        <v>2025</v>
      </c>
      <c r="C2501" t="str">
        <f t="shared" si="117"/>
        <v>2024-2025</v>
      </c>
      <c r="D2501" t="s">
        <v>160</v>
      </c>
      <c r="E2501" t="s">
        <v>50</v>
      </c>
      <c r="F2501" t="str">
        <f t="shared" si="118"/>
        <v>Australian Capital Territory</v>
      </c>
      <c r="G2501" t="s">
        <v>51</v>
      </c>
      <c r="H2501">
        <v>2617</v>
      </c>
      <c r="I2501" t="s">
        <v>11</v>
      </c>
      <c r="J2501" t="s">
        <v>121</v>
      </c>
      <c r="K2501" t="s">
        <v>156</v>
      </c>
      <c r="L2501" t="s">
        <v>146</v>
      </c>
      <c r="M2501" s="5">
        <v>700</v>
      </c>
    </row>
    <row r="2502" spans="1:13" x14ac:dyDescent="0.15">
      <c r="A2502" s="2">
        <v>45545</v>
      </c>
      <c r="B2502" s="3">
        <f t="shared" si="119"/>
        <v>2025</v>
      </c>
      <c r="C2502" t="str">
        <f t="shared" si="117"/>
        <v>2024-2025</v>
      </c>
      <c r="D2502" t="s">
        <v>160</v>
      </c>
      <c r="E2502" t="s">
        <v>95</v>
      </c>
      <c r="F2502" t="str">
        <f t="shared" si="118"/>
        <v>New South Wales</v>
      </c>
      <c r="G2502" t="s">
        <v>10</v>
      </c>
      <c r="H2502">
        <v>2131</v>
      </c>
      <c r="I2502" t="s">
        <v>11</v>
      </c>
      <c r="J2502" t="s">
        <v>123</v>
      </c>
      <c r="K2502" t="s">
        <v>156</v>
      </c>
      <c r="L2502" t="s">
        <v>146</v>
      </c>
      <c r="M2502" s="5">
        <v>581</v>
      </c>
    </row>
    <row r="2503" spans="1:13" x14ac:dyDescent="0.15">
      <c r="A2503" s="2">
        <v>45683</v>
      </c>
      <c r="B2503" s="3">
        <f t="shared" si="119"/>
        <v>2025</v>
      </c>
      <c r="C2503" t="str">
        <f t="shared" si="117"/>
        <v>2024-2025</v>
      </c>
      <c r="D2503" t="s">
        <v>160</v>
      </c>
      <c r="E2503" t="s">
        <v>66</v>
      </c>
      <c r="F2503" t="str">
        <f t="shared" si="118"/>
        <v>Western Australia</v>
      </c>
      <c r="G2503" t="s">
        <v>28</v>
      </c>
      <c r="H2503">
        <v>6330</v>
      </c>
      <c r="I2503" t="s">
        <v>11</v>
      </c>
      <c r="J2503" t="s">
        <v>133</v>
      </c>
      <c r="K2503" t="s">
        <v>154</v>
      </c>
      <c r="L2503" t="s">
        <v>144</v>
      </c>
      <c r="M2503" s="5">
        <v>529</v>
      </c>
    </row>
    <row r="2504" spans="1:13" x14ac:dyDescent="0.15">
      <c r="A2504" s="2">
        <v>45500</v>
      </c>
      <c r="B2504" s="3">
        <f t="shared" si="119"/>
        <v>2025</v>
      </c>
      <c r="C2504" t="str">
        <f t="shared" si="117"/>
        <v>2024-2025</v>
      </c>
      <c r="D2504" t="s">
        <v>160</v>
      </c>
      <c r="E2504" t="s">
        <v>101</v>
      </c>
      <c r="F2504" t="str">
        <f t="shared" si="118"/>
        <v>Queensland</v>
      </c>
      <c r="G2504" t="s">
        <v>19</v>
      </c>
      <c r="H2504">
        <v>4305</v>
      </c>
      <c r="I2504" t="s">
        <v>11</v>
      </c>
      <c r="J2504" t="s">
        <v>122</v>
      </c>
      <c r="K2504" t="s">
        <v>153</v>
      </c>
      <c r="L2504" t="s">
        <v>143</v>
      </c>
      <c r="M2504" s="5">
        <v>415</v>
      </c>
    </row>
    <row r="2505" spans="1:13" x14ac:dyDescent="0.15">
      <c r="A2505" s="2">
        <v>45673</v>
      </c>
      <c r="B2505" s="3">
        <f t="shared" si="119"/>
        <v>2025</v>
      </c>
      <c r="C2505" t="str">
        <f t="shared" si="117"/>
        <v>2024-2025</v>
      </c>
      <c r="D2505" t="s">
        <v>160</v>
      </c>
      <c r="E2505" t="s">
        <v>108</v>
      </c>
      <c r="F2505" t="str">
        <f t="shared" si="118"/>
        <v>Tasmania</v>
      </c>
      <c r="G2505" t="s">
        <v>43</v>
      </c>
      <c r="H2505">
        <v>7320</v>
      </c>
      <c r="I2505" t="s">
        <v>11</v>
      </c>
      <c r="J2505" t="s">
        <v>128</v>
      </c>
      <c r="K2505" t="s">
        <v>154</v>
      </c>
      <c r="L2505" t="s">
        <v>144</v>
      </c>
      <c r="M2505" s="5">
        <v>114</v>
      </c>
    </row>
    <row r="2506" spans="1:13" x14ac:dyDescent="0.15">
      <c r="A2506" s="2">
        <v>46020</v>
      </c>
      <c r="B2506" s="3">
        <f t="shared" si="119"/>
        <v>2026</v>
      </c>
      <c r="C2506" t="str">
        <f t="shared" si="117"/>
        <v>2025-2026</v>
      </c>
      <c r="D2506" t="s">
        <v>161</v>
      </c>
      <c r="E2506" t="s">
        <v>99</v>
      </c>
      <c r="F2506" t="str">
        <f t="shared" si="118"/>
        <v>Western Australia</v>
      </c>
      <c r="G2506" t="s">
        <v>28</v>
      </c>
      <c r="H2506">
        <v>6530</v>
      </c>
      <c r="I2506" t="s">
        <v>11</v>
      </c>
      <c r="J2506" t="s">
        <v>139</v>
      </c>
      <c r="K2506" t="s">
        <v>156</v>
      </c>
      <c r="L2506" t="s">
        <v>146</v>
      </c>
      <c r="M2506" s="5">
        <v>564</v>
      </c>
    </row>
    <row r="2507" spans="1:13" x14ac:dyDescent="0.15">
      <c r="A2507" s="2">
        <v>45688</v>
      </c>
      <c r="B2507" s="3">
        <f t="shared" si="119"/>
        <v>2025</v>
      </c>
      <c r="C2507" t="str">
        <f t="shared" si="117"/>
        <v>2024-2025</v>
      </c>
      <c r="D2507" t="s">
        <v>160</v>
      </c>
      <c r="E2507" t="s">
        <v>57</v>
      </c>
      <c r="F2507" t="str">
        <f t="shared" si="118"/>
        <v>New South Wales</v>
      </c>
      <c r="G2507" t="s">
        <v>10</v>
      </c>
      <c r="H2507">
        <v>2064</v>
      </c>
      <c r="I2507" t="s">
        <v>11</v>
      </c>
      <c r="J2507" t="s">
        <v>124</v>
      </c>
      <c r="K2507" t="s">
        <v>153</v>
      </c>
      <c r="L2507" t="s">
        <v>143</v>
      </c>
      <c r="M2507" s="5">
        <v>124</v>
      </c>
    </row>
    <row r="2508" spans="1:13" x14ac:dyDescent="0.15">
      <c r="A2508" s="2">
        <v>45919</v>
      </c>
      <c r="B2508" s="3">
        <f t="shared" si="119"/>
        <v>2026</v>
      </c>
      <c r="C2508" t="str">
        <f t="shared" si="117"/>
        <v>2025-2026</v>
      </c>
      <c r="D2508" t="s">
        <v>160</v>
      </c>
      <c r="E2508" t="s">
        <v>20</v>
      </c>
      <c r="F2508" t="str">
        <f t="shared" si="118"/>
        <v>South Australia</v>
      </c>
      <c r="G2508" t="s">
        <v>17</v>
      </c>
      <c r="H2508">
        <v>5607</v>
      </c>
      <c r="I2508" t="s">
        <v>11</v>
      </c>
      <c r="J2508" t="s">
        <v>137</v>
      </c>
      <c r="K2508" t="s">
        <v>150</v>
      </c>
      <c r="L2508" t="s">
        <v>140</v>
      </c>
      <c r="M2508" s="5">
        <v>335</v>
      </c>
    </row>
    <row r="2509" spans="1:13" x14ac:dyDescent="0.15">
      <c r="A2509" s="2">
        <v>45639</v>
      </c>
      <c r="B2509" s="3">
        <f t="shared" si="119"/>
        <v>2025</v>
      </c>
      <c r="C2509" t="str">
        <f t="shared" si="117"/>
        <v>2024-2025</v>
      </c>
      <c r="D2509" t="s">
        <v>160</v>
      </c>
      <c r="E2509" t="s">
        <v>107</v>
      </c>
      <c r="F2509" t="str">
        <f t="shared" si="118"/>
        <v>New South Wales</v>
      </c>
      <c r="G2509" t="s">
        <v>10</v>
      </c>
      <c r="H2509">
        <v>2020</v>
      </c>
      <c r="I2509" t="s">
        <v>11</v>
      </c>
      <c r="J2509" t="s">
        <v>124</v>
      </c>
      <c r="K2509" t="s">
        <v>155</v>
      </c>
      <c r="L2509" t="s">
        <v>145</v>
      </c>
      <c r="M2509" s="5">
        <v>505</v>
      </c>
    </row>
    <row r="2510" spans="1:13" x14ac:dyDescent="0.15">
      <c r="A2510" s="2">
        <v>45466</v>
      </c>
      <c r="B2510" s="3">
        <f t="shared" si="119"/>
        <v>2024</v>
      </c>
      <c r="C2510" t="str">
        <f t="shared" si="117"/>
        <v>2023-2024</v>
      </c>
      <c r="D2510" t="s">
        <v>161</v>
      </c>
      <c r="E2510" t="s">
        <v>71</v>
      </c>
      <c r="F2510" t="str">
        <f t="shared" si="118"/>
        <v>Victoria</v>
      </c>
      <c r="G2510" t="s">
        <v>26</v>
      </c>
      <c r="H2510">
        <v>3131</v>
      </c>
      <c r="I2510" t="s">
        <v>11</v>
      </c>
      <c r="J2510" t="s">
        <v>125</v>
      </c>
      <c r="K2510" t="s">
        <v>150</v>
      </c>
      <c r="L2510" t="s">
        <v>140</v>
      </c>
      <c r="M2510" s="5">
        <v>466</v>
      </c>
    </row>
    <row r="2511" spans="1:13" x14ac:dyDescent="0.15">
      <c r="A2511" s="2">
        <v>45490</v>
      </c>
      <c r="B2511" s="3">
        <f t="shared" si="119"/>
        <v>2025</v>
      </c>
      <c r="C2511" t="str">
        <f t="shared" si="117"/>
        <v>2024-2025</v>
      </c>
      <c r="D2511" t="s">
        <v>161</v>
      </c>
      <c r="E2511" t="s">
        <v>95</v>
      </c>
      <c r="F2511" t="str">
        <f t="shared" si="118"/>
        <v>New South Wales</v>
      </c>
      <c r="G2511" t="s">
        <v>10</v>
      </c>
      <c r="H2511">
        <v>2131</v>
      </c>
      <c r="I2511" t="s">
        <v>11</v>
      </c>
      <c r="J2511" t="s">
        <v>123</v>
      </c>
      <c r="K2511" t="s">
        <v>159</v>
      </c>
      <c r="L2511" t="s">
        <v>149</v>
      </c>
      <c r="M2511" s="5">
        <v>123</v>
      </c>
    </row>
    <row r="2512" spans="1:13" x14ac:dyDescent="0.15">
      <c r="A2512" s="2">
        <v>45462</v>
      </c>
      <c r="B2512" s="3">
        <f t="shared" si="119"/>
        <v>2024</v>
      </c>
      <c r="C2512" t="str">
        <f t="shared" si="117"/>
        <v>2023-2024</v>
      </c>
      <c r="D2512" t="s">
        <v>161</v>
      </c>
      <c r="E2512" t="s">
        <v>109</v>
      </c>
      <c r="F2512" t="str">
        <f t="shared" si="118"/>
        <v>Western Australia</v>
      </c>
      <c r="G2512" t="s">
        <v>28</v>
      </c>
      <c r="H2512">
        <v>6052</v>
      </c>
      <c r="I2512" t="s">
        <v>11</v>
      </c>
      <c r="J2512" t="s">
        <v>119</v>
      </c>
      <c r="K2512" t="s">
        <v>154</v>
      </c>
      <c r="L2512" t="s">
        <v>144</v>
      </c>
      <c r="M2512" s="5">
        <v>198</v>
      </c>
    </row>
    <row r="2513" spans="1:13" x14ac:dyDescent="0.15">
      <c r="A2513" s="2">
        <v>45956</v>
      </c>
      <c r="B2513" s="3">
        <f t="shared" si="119"/>
        <v>2026</v>
      </c>
      <c r="C2513" t="str">
        <f t="shared" si="117"/>
        <v>2025-2026</v>
      </c>
      <c r="D2513" t="s">
        <v>160</v>
      </c>
      <c r="E2513" t="s">
        <v>107</v>
      </c>
      <c r="F2513" t="str">
        <f t="shared" si="118"/>
        <v>New South Wales</v>
      </c>
      <c r="G2513" t="s">
        <v>10</v>
      </c>
      <c r="H2513">
        <v>2020</v>
      </c>
      <c r="I2513" t="s">
        <v>11</v>
      </c>
      <c r="J2513" t="s">
        <v>124</v>
      </c>
      <c r="K2513" t="s">
        <v>153</v>
      </c>
      <c r="L2513" t="s">
        <v>143</v>
      </c>
      <c r="M2513" s="5">
        <v>152</v>
      </c>
    </row>
    <row r="2514" spans="1:13" x14ac:dyDescent="0.15">
      <c r="A2514" s="2">
        <v>45400</v>
      </c>
      <c r="B2514" s="3">
        <f t="shared" si="119"/>
        <v>2024</v>
      </c>
      <c r="C2514" t="str">
        <f t="shared" si="117"/>
        <v>2023-2024</v>
      </c>
      <c r="D2514" t="s">
        <v>161</v>
      </c>
      <c r="E2514" t="s">
        <v>110</v>
      </c>
      <c r="F2514" t="str">
        <f t="shared" si="118"/>
        <v>Australian Capital Territory</v>
      </c>
      <c r="G2514" t="s">
        <v>51</v>
      </c>
      <c r="H2514">
        <v>2609</v>
      </c>
      <c r="I2514" t="s">
        <v>11</v>
      </c>
      <c r="J2514" t="s">
        <v>121</v>
      </c>
      <c r="K2514" t="s">
        <v>154</v>
      </c>
      <c r="L2514" t="s">
        <v>144</v>
      </c>
      <c r="M2514" s="5">
        <v>422</v>
      </c>
    </row>
    <row r="2515" spans="1:13" x14ac:dyDescent="0.15">
      <c r="A2515" s="2">
        <v>45422</v>
      </c>
      <c r="B2515" s="3">
        <f t="shared" si="119"/>
        <v>2024</v>
      </c>
      <c r="C2515" t="str">
        <f t="shared" si="117"/>
        <v>2023-2024</v>
      </c>
      <c r="D2515" t="s">
        <v>160</v>
      </c>
      <c r="E2515" t="s">
        <v>56</v>
      </c>
      <c r="F2515" t="str">
        <f t="shared" si="118"/>
        <v>Queensland</v>
      </c>
      <c r="G2515" t="s">
        <v>19</v>
      </c>
      <c r="H2515">
        <v>4883</v>
      </c>
      <c r="I2515" t="s">
        <v>11</v>
      </c>
      <c r="J2515" t="s">
        <v>131</v>
      </c>
      <c r="K2515" t="s">
        <v>154</v>
      </c>
      <c r="L2515" t="s">
        <v>144</v>
      </c>
      <c r="M2515" s="5">
        <v>701</v>
      </c>
    </row>
    <row r="2516" spans="1:13" x14ac:dyDescent="0.15">
      <c r="A2516" s="2">
        <v>45840</v>
      </c>
      <c r="B2516" s="3">
        <f t="shared" si="119"/>
        <v>2026</v>
      </c>
      <c r="C2516" t="str">
        <f t="shared" si="117"/>
        <v>2025-2026</v>
      </c>
      <c r="D2516" t="s">
        <v>161</v>
      </c>
      <c r="E2516" t="s">
        <v>40</v>
      </c>
      <c r="F2516" t="str">
        <f t="shared" si="118"/>
        <v>South Australia</v>
      </c>
      <c r="G2516" t="s">
        <v>17</v>
      </c>
      <c r="H2516">
        <v>5169</v>
      </c>
      <c r="I2516" t="s">
        <v>11</v>
      </c>
      <c r="J2516" t="s">
        <v>132</v>
      </c>
      <c r="K2516" t="s">
        <v>154</v>
      </c>
      <c r="L2516" t="s">
        <v>144</v>
      </c>
      <c r="M2516" s="5">
        <v>481</v>
      </c>
    </row>
    <row r="2517" spans="1:13" x14ac:dyDescent="0.15">
      <c r="A2517" s="2">
        <v>45983</v>
      </c>
      <c r="B2517" s="3">
        <f t="shared" si="119"/>
        <v>2026</v>
      </c>
      <c r="C2517" t="str">
        <f t="shared" si="117"/>
        <v>2025-2026</v>
      </c>
      <c r="D2517" t="s">
        <v>161</v>
      </c>
      <c r="E2517" t="s">
        <v>40</v>
      </c>
      <c r="F2517" t="str">
        <f t="shared" si="118"/>
        <v>South Australia</v>
      </c>
      <c r="G2517" t="s">
        <v>17</v>
      </c>
      <c r="H2517">
        <v>5169</v>
      </c>
      <c r="I2517" t="s">
        <v>11</v>
      </c>
      <c r="J2517" t="s">
        <v>132</v>
      </c>
      <c r="K2517" t="s">
        <v>155</v>
      </c>
      <c r="L2517" t="s">
        <v>145</v>
      </c>
      <c r="M2517" s="5">
        <v>250</v>
      </c>
    </row>
    <row r="2518" spans="1:13" x14ac:dyDescent="0.15">
      <c r="A2518" s="2">
        <v>45380</v>
      </c>
      <c r="B2518" s="3">
        <f t="shared" si="119"/>
        <v>2024</v>
      </c>
      <c r="C2518" t="str">
        <f t="shared" si="117"/>
        <v>2023-2024</v>
      </c>
      <c r="D2518" t="s">
        <v>161</v>
      </c>
      <c r="E2518" t="s">
        <v>55</v>
      </c>
      <c r="F2518" t="str">
        <f t="shared" si="118"/>
        <v>Queensland</v>
      </c>
      <c r="G2518" t="s">
        <v>19</v>
      </c>
      <c r="H2518">
        <v>4740</v>
      </c>
      <c r="I2518" t="s">
        <v>11</v>
      </c>
      <c r="J2518" t="s">
        <v>136</v>
      </c>
      <c r="K2518" t="s">
        <v>153</v>
      </c>
      <c r="L2518" t="s">
        <v>143</v>
      </c>
      <c r="M2518" s="5">
        <v>113</v>
      </c>
    </row>
    <row r="2519" spans="1:13" x14ac:dyDescent="0.15">
      <c r="A2519" s="2">
        <v>45805</v>
      </c>
      <c r="B2519" s="3">
        <f t="shared" si="119"/>
        <v>2025</v>
      </c>
      <c r="C2519" t="str">
        <f t="shared" si="117"/>
        <v>2024-2025</v>
      </c>
      <c r="D2519" t="s">
        <v>160</v>
      </c>
      <c r="E2519" t="s">
        <v>45</v>
      </c>
      <c r="F2519" t="str">
        <f t="shared" si="118"/>
        <v>Victoria</v>
      </c>
      <c r="G2519" t="s">
        <v>26</v>
      </c>
      <c r="H2519">
        <v>3136</v>
      </c>
      <c r="I2519" t="s">
        <v>11</v>
      </c>
      <c r="J2519" t="s">
        <v>125</v>
      </c>
      <c r="K2519" t="s">
        <v>159</v>
      </c>
      <c r="L2519" t="s">
        <v>149</v>
      </c>
      <c r="M2519" s="5">
        <v>204</v>
      </c>
    </row>
    <row r="2520" spans="1:13" x14ac:dyDescent="0.15">
      <c r="A2520" s="2">
        <v>45686</v>
      </c>
      <c r="B2520" s="3">
        <f t="shared" si="119"/>
        <v>2025</v>
      </c>
      <c r="C2520" t="str">
        <f t="shared" si="117"/>
        <v>2024-2025</v>
      </c>
      <c r="D2520" t="s">
        <v>161</v>
      </c>
      <c r="E2520" t="s">
        <v>36</v>
      </c>
      <c r="F2520" t="str">
        <f t="shared" si="118"/>
        <v>New South Wales</v>
      </c>
      <c r="G2520" t="s">
        <v>10</v>
      </c>
      <c r="H2520">
        <v>2539</v>
      </c>
      <c r="I2520" t="s">
        <v>11</v>
      </c>
      <c r="J2520" t="s">
        <v>121</v>
      </c>
      <c r="K2520" t="s">
        <v>152</v>
      </c>
      <c r="L2520" t="s">
        <v>142</v>
      </c>
      <c r="M2520" s="5">
        <v>683</v>
      </c>
    </row>
    <row r="2521" spans="1:13" x14ac:dyDescent="0.15">
      <c r="A2521" s="2">
        <v>45553</v>
      </c>
      <c r="B2521" s="3">
        <f t="shared" si="119"/>
        <v>2025</v>
      </c>
      <c r="C2521" t="str">
        <f t="shared" si="117"/>
        <v>2024-2025</v>
      </c>
      <c r="D2521" t="s">
        <v>160</v>
      </c>
      <c r="E2521" t="s">
        <v>50</v>
      </c>
      <c r="F2521" t="str">
        <f t="shared" si="118"/>
        <v>Australian Capital Territory</v>
      </c>
      <c r="G2521" t="s">
        <v>51</v>
      </c>
      <c r="H2521">
        <v>2617</v>
      </c>
      <c r="I2521" t="s">
        <v>11</v>
      </c>
      <c r="J2521" t="s">
        <v>121</v>
      </c>
      <c r="K2521" t="s">
        <v>157</v>
      </c>
      <c r="L2521" t="s">
        <v>147</v>
      </c>
      <c r="M2521" s="5">
        <v>457</v>
      </c>
    </row>
    <row r="2522" spans="1:13" x14ac:dyDescent="0.15">
      <c r="A2522" s="2">
        <v>45898</v>
      </c>
      <c r="B2522" s="3">
        <f t="shared" si="119"/>
        <v>2026</v>
      </c>
      <c r="C2522" t="str">
        <f t="shared" si="117"/>
        <v>2025-2026</v>
      </c>
      <c r="D2522" t="s">
        <v>160</v>
      </c>
      <c r="E2522" t="s">
        <v>114</v>
      </c>
      <c r="F2522" t="str">
        <f t="shared" si="118"/>
        <v>Victoria</v>
      </c>
      <c r="G2522" t="s">
        <v>26</v>
      </c>
      <c r="H2522">
        <v>3353</v>
      </c>
      <c r="I2522" t="s">
        <v>11</v>
      </c>
      <c r="J2522" t="s">
        <v>127</v>
      </c>
      <c r="K2522" t="s">
        <v>156</v>
      </c>
      <c r="L2522" t="s">
        <v>146</v>
      </c>
      <c r="M2522" s="5">
        <v>267</v>
      </c>
    </row>
    <row r="2523" spans="1:13" x14ac:dyDescent="0.15">
      <c r="A2523" s="2">
        <v>45438</v>
      </c>
      <c r="B2523" s="3">
        <f t="shared" si="119"/>
        <v>2024</v>
      </c>
      <c r="C2523" t="str">
        <f t="shared" si="117"/>
        <v>2023-2024</v>
      </c>
      <c r="D2523" t="s">
        <v>160</v>
      </c>
      <c r="E2523" t="s">
        <v>30</v>
      </c>
      <c r="F2523" t="str">
        <f t="shared" si="118"/>
        <v>Victoria</v>
      </c>
      <c r="G2523" t="s">
        <v>26</v>
      </c>
      <c r="H2523">
        <v>3030</v>
      </c>
      <c r="I2523" t="s">
        <v>11</v>
      </c>
      <c r="J2523" t="s">
        <v>126</v>
      </c>
      <c r="K2523" t="s">
        <v>153</v>
      </c>
      <c r="L2523" t="s">
        <v>143</v>
      </c>
      <c r="M2523" s="5">
        <v>528</v>
      </c>
    </row>
    <row r="2524" spans="1:13" x14ac:dyDescent="0.15">
      <c r="A2524" s="2">
        <v>45521</v>
      </c>
      <c r="B2524" s="3">
        <f t="shared" si="119"/>
        <v>2025</v>
      </c>
      <c r="C2524" t="str">
        <f t="shared" si="117"/>
        <v>2024-2025</v>
      </c>
      <c r="D2524" t="s">
        <v>160</v>
      </c>
      <c r="E2524" t="s">
        <v>57</v>
      </c>
      <c r="F2524" t="str">
        <f t="shared" si="118"/>
        <v>New South Wales</v>
      </c>
      <c r="G2524" t="s">
        <v>10</v>
      </c>
      <c r="H2524">
        <v>2064</v>
      </c>
      <c r="I2524" t="s">
        <v>11</v>
      </c>
      <c r="J2524" t="s">
        <v>124</v>
      </c>
      <c r="K2524" t="s">
        <v>153</v>
      </c>
      <c r="L2524" t="s">
        <v>143</v>
      </c>
      <c r="M2524" s="5">
        <v>634</v>
      </c>
    </row>
    <row r="2525" spans="1:13" x14ac:dyDescent="0.15">
      <c r="A2525" s="2">
        <v>45716</v>
      </c>
      <c r="B2525" s="3">
        <f t="shared" si="119"/>
        <v>2025</v>
      </c>
      <c r="C2525" t="str">
        <f t="shared" si="117"/>
        <v>2024-2025</v>
      </c>
      <c r="D2525" t="s">
        <v>160</v>
      </c>
      <c r="E2525" t="s">
        <v>71</v>
      </c>
      <c r="F2525" t="str">
        <f t="shared" si="118"/>
        <v>Victoria</v>
      </c>
      <c r="G2525" t="s">
        <v>26</v>
      </c>
      <c r="H2525">
        <v>3131</v>
      </c>
      <c r="I2525" t="s">
        <v>11</v>
      </c>
      <c r="J2525" t="s">
        <v>125</v>
      </c>
      <c r="K2525" t="s">
        <v>154</v>
      </c>
      <c r="L2525" t="s">
        <v>144</v>
      </c>
      <c r="M2525" s="5">
        <v>269</v>
      </c>
    </row>
    <row r="2526" spans="1:13" x14ac:dyDescent="0.15">
      <c r="A2526" s="2">
        <v>45920</v>
      </c>
      <c r="B2526" s="3">
        <f t="shared" si="119"/>
        <v>2026</v>
      </c>
      <c r="C2526" t="str">
        <f t="shared" si="117"/>
        <v>2025-2026</v>
      </c>
      <c r="D2526" t="s">
        <v>160</v>
      </c>
      <c r="E2526" t="s">
        <v>29</v>
      </c>
      <c r="F2526" t="str">
        <f t="shared" si="118"/>
        <v>Queensland</v>
      </c>
      <c r="G2526" t="s">
        <v>19</v>
      </c>
      <c r="H2526">
        <v>4703</v>
      </c>
      <c r="I2526" t="s">
        <v>11</v>
      </c>
      <c r="J2526" t="s">
        <v>136</v>
      </c>
      <c r="K2526" t="s">
        <v>157</v>
      </c>
      <c r="L2526" t="s">
        <v>147</v>
      </c>
      <c r="M2526" s="5">
        <v>98</v>
      </c>
    </row>
    <row r="2527" spans="1:13" x14ac:dyDescent="0.15">
      <c r="A2527" s="2">
        <v>45341</v>
      </c>
      <c r="B2527" s="3">
        <f t="shared" si="119"/>
        <v>2024</v>
      </c>
      <c r="C2527" t="str">
        <f t="shared" si="117"/>
        <v>2023-2024</v>
      </c>
      <c r="D2527" t="s">
        <v>161</v>
      </c>
      <c r="E2527" t="s">
        <v>111</v>
      </c>
      <c r="F2527" t="str">
        <f t="shared" si="118"/>
        <v>New South Wales</v>
      </c>
      <c r="G2527" t="s">
        <v>10</v>
      </c>
      <c r="H2527">
        <v>2154</v>
      </c>
      <c r="I2527" t="s">
        <v>11</v>
      </c>
      <c r="J2527" t="s">
        <v>123</v>
      </c>
      <c r="K2527" t="s">
        <v>155</v>
      </c>
      <c r="L2527" t="s">
        <v>145</v>
      </c>
      <c r="M2527" s="5">
        <v>277</v>
      </c>
    </row>
    <row r="2528" spans="1:13" x14ac:dyDescent="0.15">
      <c r="A2528" s="2">
        <v>45843</v>
      </c>
      <c r="B2528" s="3">
        <f t="shared" si="119"/>
        <v>2026</v>
      </c>
      <c r="C2528" t="str">
        <f t="shared" si="117"/>
        <v>2025-2026</v>
      </c>
      <c r="D2528" t="s">
        <v>160</v>
      </c>
      <c r="E2528" t="s">
        <v>84</v>
      </c>
      <c r="F2528" t="str">
        <f t="shared" si="118"/>
        <v>Western Australia</v>
      </c>
      <c r="G2528" t="s">
        <v>28</v>
      </c>
      <c r="H2528">
        <v>6280</v>
      </c>
      <c r="I2528" t="s">
        <v>11</v>
      </c>
      <c r="J2528" t="s">
        <v>133</v>
      </c>
      <c r="K2528" t="s">
        <v>151</v>
      </c>
      <c r="L2528" t="s">
        <v>141</v>
      </c>
      <c r="M2528" s="5">
        <v>491</v>
      </c>
    </row>
    <row r="2529" spans="1:13" x14ac:dyDescent="0.15">
      <c r="A2529" s="2">
        <v>45540</v>
      </c>
      <c r="B2529" s="3">
        <f t="shared" si="119"/>
        <v>2025</v>
      </c>
      <c r="C2529" t="str">
        <f t="shared" si="117"/>
        <v>2024-2025</v>
      </c>
      <c r="D2529" t="s">
        <v>160</v>
      </c>
      <c r="E2529" t="s">
        <v>59</v>
      </c>
      <c r="F2529" t="str">
        <f t="shared" si="118"/>
        <v>South Australia</v>
      </c>
      <c r="G2529" t="s">
        <v>17</v>
      </c>
      <c r="H2529">
        <v>5011</v>
      </c>
      <c r="I2529" t="s">
        <v>11</v>
      </c>
      <c r="J2529" t="s">
        <v>132</v>
      </c>
      <c r="K2529" t="s">
        <v>152</v>
      </c>
      <c r="L2529" t="s">
        <v>142</v>
      </c>
      <c r="M2529" s="5">
        <v>496</v>
      </c>
    </row>
    <row r="2530" spans="1:13" x14ac:dyDescent="0.15">
      <c r="A2530" s="2">
        <v>45331</v>
      </c>
      <c r="B2530" s="3">
        <f t="shared" si="119"/>
        <v>2024</v>
      </c>
      <c r="C2530" t="str">
        <f t="shared" si="117"/>
        <v>2023-2024</v>
      </c>
      <c r="D2530" t="s">
        <v>161</v>
      </c>
      <c r="E2530" t="s">
        <v>74</v>
      </c>
      <c r="F2530" t="str">
        <f t="shared" si="118"/>
        <v>Victoria</v>
      </c>
      <c r="G2530" t="s">
        <v>26</v>
      </c>
      <c r="H2530">
        <v>3500</v>
      </c>
      <c r="I2530" t="s">
        <v>11</v>
      </c>
      <c r="J2530" t="s">
        <v>127</v>
      </c>
      <c r="K2530" t="s">
        <v>151</v>
      </c>
      <c r="L2530" t="s">
        <v>141</v>
      </c>
      <c r="M2530" s="5">
        <v>81</v>
      </c>
    </row>
    <row r="2531" spans="1:13" x14ac:dyDescent="0.15">
      <c r="A2531" s="2">
        <v>45852</v>
      </c>
      <c r="B2531" s="3">
        <f t="shared" si="119"/>
        <v>2026</v>
      </c>
      <c r="C2531" t="str">
        <f t="shared" si="117"/>
        <v>2025-2026</v>
      </c>
      <c r="D2531" t="s">
        <v>160</v>
      </c>
      <c r="E2531" t="s">
        <v>45</v>
      </c>
      <c r="F2531" t="str">
        <f t="shared" si="118"/>
        <v>Victoria</v>
      </c>
      <c r="G2531" t="s">
        <v>26</v>
      </c>
      <c r="H2531">
        <v>3136</v>
      </c>
      <c r="I2531" t="s">
        <v>11</v>
      </c>
      <c r="J2531" t="s">
        <v>125</v>
      </c>
      <c r="K2531" t="s">
        <v>157</v>
      </c>
      <c r="L2531" t="s">
        <v>147</v>
      </c>
      <c r="M2531" s="5">
        <v>746</v>
      </c>
    </row>
    <row r="2532" spans="1:13" x14ac:dyDescent="0.15">
      <c r="A2532" s="2">
        <v>45794</v>
      </c>
      <c r="B2532" s="3">
        <f t="shared" si="119"/>
        <v>2025</v>
      </c>
      <c r="C2532" t="str">
        <f t="shared" si="117"/>
        <v>2024-2025</v>
      </c>
      <c r="D2532" t="s">
        <v>161</v>
      </c>
      <c r="E2532" t="s">
        <v>23</v>
      </c>
      <c r="F2532" t="str">
        <f t="shared" si="118"/>
        <v>New South Wales</v>
      </c>
      <c r="G2532" t="s">
        <v>10</v>
      </c>
      <c r="H2532">
        <v>2830</v>
      </c>
      <c r="I2532" t="s">
        <v>11</v>
      </c>
      <c r="J2532" t="s">
        <v>130</v>
      </c>
      <c r="K2532" t="s">
        <v>150</v>
      </c>
      <c r="L2532" t="s">
        <v>140</v>
      </c>
      <c r="M2532" s="5">
        <v>191</v>
      </c>
    </row>
    <row r="2533" spans="1:13" x14ac:dyDescent="0.15">
      <c r="A2533" s="2">
        <v>45650</v>
      </c>
      <c r="B2533" s="3">
        <f t="shared" si="119"/>
        <v>2025</v>
      </c>
      <c r="C2533" t="str">
        <f t="shared" si="117"/>
        <v>2024-2025</v>
      </c>
      <c r="D2533" t="s">
        <v>160</v>
      </c>
      <c r="E2533" t="s">
        <v>37</v>
      </c>
      <c r="F2533" t="str">
        <f t="shared" si="118"/>
        <v>Victoria</v>
      </c>
      <c r="G2533" t="s">
        <v>26</v>
      </c>
      <c r="H2533">
        <v>3134</v>
      </c>
      <c r="I2533" t="s">
        <v>11</v>
      </c>
      <c r="J2533" t="s">
        <v>125</v>
      </c>
      <c r="K2533" t="s">
        <v>153</v>
      </c>
      <c r="L2533" t="s">
        <v>143</v>
      </c>
      <c r="M2533" s="5">
        <v>271</v>
      </c>
    </row>
    <row r="2534" spans="1:13" x14ac:dyDescent="0.15">
      <c r="A2534" s="2">
        <v>45508</v>
      </c>
      <c r="B2534" s="3">
        <f t="shared" si="119"/>
        <v>2025</v>
      </c>
      <c r="C2534" t="str">
        <f t="shared" si="117"/>
        <v>2024-2025</v>
      </c>
      <c r="D2534" t="s">
        <v>161</v>
      </c>
      <c r="E2534" t="s">
        <v>74</v>
      </c>
      <c r="F2534" t="str">
        <f t="shared" si="118"/>
        <v>Victoria</v>
      </c>
      <c r="G2534" t="s">
        <v>26</v>
      </c>
      <c r="H2534">
        <v>3500</v>
      </c>
      <c r="I2534" t="s">
        <v>11</v>
      </c>
      <c r="J2534" t="s">
        <v>127</v>
      </c>
      <c r="K2534" t="s">
        <v>153</v>
      </c>
      <c r="L2534" t="s">
        <v>143</v>
      </c>
      <c r="M2534" s="5">
        <v>261</v>
      </c>
    </row>
    <row r="2535" spans="1:13" x14ac:dyDescent="0.15">
      <c r="A2535" s="2">
        <v>45723</v>
      </c>
      <c r="B2535" s="3">
        <f t="shared" si="119"/>
        <v>2025</v>
      </c>
      <c r="C2535" t="str">
        <f t="shared" si="117"/>
        <v>2024-2025</v>
      </c>
      <c r="D2535" t="s">
        <v>160</v>
      </c>
      <c r="E2535" t="s">
        <v>67</v>
      </c>
      <c r="F2535" t="str">
        <f t="shared" si="118"/>
        <v>Tasmania</v>
      </c>
      <c r="G2535" t="s">
        <v>43</v>
      </c>
      <c r="H2535">
        <v>7250</v>
      </c>
      <c r="I2535" t="s">
        <v>11</v>
      </c>
      <c r="J2535" t="s">
        <v>128</v>
      </c>
      <c r="K2535" t="s">
        <v>156</v>
      </c>
      <c r="L2535" t="s">
        <v>146</v>
      </c>
      <c r="M2535" s="5">
        <v>539</v>
      </c>
    </row>
    <row r="2536" spans="1:13" x14ac:dyDescent="0.15">
      <c r="A2536" s="2">
        <v>45828</v>
      </c>
      <c r="B2536" s="3">
        <f t="shared" si="119"/>
        <v>2025</v>
      </c>
      <c r="C2536" t="str">
        <f t="shared" si="117"/>
        <v>2024-2025</v>
      </c>
      <c r="D2536" t="s">
        <v>161</v>
      </c>
      <c r="E2536" t="s">
        <v>104</v>
      </c>
      <c r="F2536" t="str">
        <f t="shared" si="118"/>
        <v>Victoria</v>
      </c>
      <c r="G2536" t="s">
        <v>26</v>
      </c>
      <c r="H2536">
        <v>3175</v>
      </c>
      <c r="I2536" t="s">
        <v>11</v>
      </c>
      <c r="J2536" t="s">
        <v>125</v>
      </c>
      <c r="K2536" t="s">
        <v>151</v>
      </c>
      <c r="L2536" t="s">
        <v>141</v>
      </c>
      <c r="M2536" s="5">
        <v>720</v>
      </c>
    </row>
    <row r="2537" spans="1:13" x14ac:dyDescent="0.15">
      <c r="A2537" s="2">
        <v>45407</v>
      </c>
      <c r="B2537" s="3">
        <f t="shared" si="119"/>
        <v>2024</v>
      </c>
      <c r="C2537" t="str">
        <f t="shared" si="117"/>
        <v>2023-2024</v>
      </c>
      <c r="D2537" t="s">
        <v>160</v>
      </c>
      <c r="E2537" t="s">
        <v>66</v>
      </c>
      <c r="F2537" t="str">
        <f t="shared" si="118"/>
        <v>Western Australia</v>
      </c>
      <c r="G2537" t="s">
        <v>28</v>
      </c>
      <c r="H2537">
        <v>6330</v>
      </c>
      <c r="I2537" t="s">
        <v>11</v>
      </c>
      <c r="J2537" t="s">
        <v>133</v>
      </c>
      <c r="K2537" t="s">
        <v>154</v>
      </c>
      <c r="L2537" t="s">
        <v>144</v>
      </c>
      <c r="M2537" s="5">
        <v>686</v>
      </c>
    </row>
    <row r="2538" spans="1:13" x14ac:dyDescent="0.15">
      <c r="A2538" s="2">
        <v>45360</v>
      </c>
      <c r="B2538" s="3">
        <f t="shared" si="119"/>
        <v>2024</v>
      </c>
      <c r="C2538" t="str">
        <f t="shared" si="117"/>
        <v>2023-2024</v>
      </c>
      <c r="D2538" t="s">
        <v>160</v>
      </c>
      <c r="E2538" t="s">
        <v>73</v>
      </c>
      <c r="F2538" t="str">
        <f t="shared" si="118"/>
        <v>Queensland</v>
      </c>
      <c r="G2538" t="s">
        <v>19</v>
      </c>
      <c r="H2538">
        <v>4509</v>
      </c>
      <c r="I2538" t="s">
        <v>11</v>
      </c>
      <c r="J2538" t="s">
        <v>122</v>
      </c>
      <c r="K2538" t="s">
        <v>156</v>
      </c>
      <c r="L2538" t="s">
        <v>146</v>
      </c>
      <c r="M2538" s="5">
        <v>534</v>
      </c>
    </row>
    <row r="2539" spans="1:13" x14ac:dyDescent="0.15">
      <c r="A2539" s="2">
        <v>45575</v>
      </c>
      <c r="B2539" s="3">
        <f t="shared" si="119"/>
        <v>2025</v>
      </c>
      <c r="C2539" t="str">
        <f t="shared" si="117"/>
        <v>2024-2025</v>
      </c>
      <c r="D2539" t="s">
        <v>160</v>
      </c>
      <c r="E2539" t="s">
        <v>47</v>
      </c>
      <c r="F2539" t="str">
        <f t="shared" si="118"/>
        <v>Victoria</v>
      </c>
      <c r="G2539" t="s">
        <v>26</v>
      </c>
      <c r="H2539">
        <v>3630</v>
      </c>
      <c r="I2539" t="s">
        <v>11</v>
      </c>
      <c r="J2539" t="s">
        <v>135</v>
      </c>
      <c r="K2539" t="s">
        <v>155</v>
      </c>
      <c r="L2539" t="s">
        <v>145</v>
      </c>
      <c r="M2539" s="5">
        <v>676</v>
      </c>
    </row>
    <row r="2540" spans="1:13" x14ac:dyDescent="0.15">
      <c r="A2540" s="2">
        <v>45489</v>
      </c>
      <c r="B2540" s="3">
        <f t="shared" si="119"/>
        <v>2025</v>
      </c>
      <c r="C2540" t="str">
        <f t="shared" si="117"/>
        <v>2024-2025</v>
      </c>
      <c r="D2540" t="s">
        <v>160</v>
      </c>
      <c r="E2540" t="s">
        <v>22</v>
      </c>
      <c r="F2540" t="str">
        <f t="shared" si="118"/>
        <v>New South Wales</v>
      </c>
      <c r="G2540" t="s">
        <v>10</v>
      </c>
      <c r="H2540">
        <v>2116</v>
      </c>
      <c r="I2540" t="s">
        <v>11</v>
      </c>
      <c r="J2540" t="s">
        <v>123</v>
      </c>
      <c r="K2540" t="s">
        <v>155</v>
      </c>
      <c r="L2540" t="s">
        <v>145</v>
      </c>
      <c r="M2540" s="5">
        <v>90</v>
      </c>
    </row>
    <row r="2541" spans="1:13" x14ac:dyDescent="0.15">
      <c r="A2541" s="2">
        <v>45425</v>
      </c>
      <c r="B2541" s="3">
        <f t="shared" si="119"/>
        <v>2024</v>
      </c>
      <c r="C2541" t="str">
        <f t="shared" si="117"/>
        <v>2023-2024</v>
      </c>
      <c r="D2541" t="s">
        <v>160</v>
      </c>
      <c r="E2541" t="s">
        <v>98</v>
      </c>
      <c r="F2541" t="str">
        <f t="shared" si="118"/>
        <v>South Australia</v>
      </c>
      <c r="G2541" t="s">
        <v>17</v>
      </c>
      <c r="H2541">
        <v>5290</v>
      </c>
      <c r="I2541" t="s">
        <v>11</v>
      </c>
      <c r="J2541" t="s">
        <v>137</v>
      </c>
      <c r="K2541" t="s">
        <v>155</v>
      </c>
      <c r="L2541" t="s">
        <v>145</v>
      </c>
      <c r="M2541" s="5">
        <v>317</v>
      </c>
    </row>
    <row r="2542" spans="1:13" x14ac:dyDescent="0.15">
      <c r="A2542" s="2">
        <v>45646</v>
      </c>
      <c r="B2542" s="3">
        <f t="shared" si="119"/>
        <v>2025</v>
      </c>
      <c r="C2542" t="str">
        <f t="shared" si="117"/>
        <v>2024-2025</v>
      </c>
      <c r="D2542" t="s">
        <v>160</v>
      </c>
      <c r="E2542" t="s">
        <v>63</v>
      </c>
      <c r="F2542" t="str">
        <f t="shared" si="118"/>
        <v>Queensland</v>
      </c>
      <c r="G2542" t="s">
        <v>19</v>
      </c>
      <c r="H2542">
        <v>4068</v>
      </c>
      <c r="I2542" t="s">
        <v>11</v>
      </c>
      <c r="J2542" t="s">
        <v>129</v>
      </c>
      <c r="K2542" t="s">
        <v>152</v>
      </c>
      <c r="L2542" t="s">
        <v>142</v>
      </c>
      <c r="M2542" s="5">
        <v>593</v>
      </c>
    </row>
    <row r="2543" spans="1:13" x14ac:dyDescent="0.15">
      <c r="A2543" s="2">
        <v>45802</v>
      </c>
      <c r="B2543" s="3">
        <f t="shared" si="119"/>
        <v>2025</v>
      </c>
      <c r="C2543" t="str">
        <f t="shared" si="117"/>
        <v>2024-2025</v>
      </c>
      <c r="D2543" t="s">
        <v>161</v>
      </c>
      <c r="E2543" t="s">
        <v>35</v>
      </c>
      <c r="F2543" t="str">
        <f t="shared" si="118"/>
        <v>Victoria</v>
      </c>
      <c r="G2543" t="s">
        <v>26</v>
      </c>
      <c r="H2543">
        <v>3280</v>
      </c>
      <c r="I2543" t="s">
        <v>11</v>
      </c>
      <c r="J2543" t="s">
        <v>127</v>
      </c>
      <c r="K2543" t="s">
        <v>157</v>
      </c>
      <c r="L2543" t="s">
        <v>147</v>
      </c>
      <c r="M2543" s="5">
        <v>317</v>
      </c>
    </row>
    <row r="2544" spans="1:13" x14ac:dyDescent="0.15">
      <c r="A2544" s="2">
        <v>45308</v>
      </c>
      <c r="B2544" s="3">
        <f t="shared" si="119"/>
        <v>2024</v>
      </c>
      <c r="C2544" t="str">
        <f t="shared" si="117"/>
        <v>2023-2024</v>
      </c>
      <c r="D2544" t="s">
        <v>160</v>
      </c>
      <c r="E2544" t="s">
        <v>76</v>
      </c>
      <c r="F2544" t="str">
        <f t="shared" si="118"/>
        <v>Queensland</v>
      </c>
      <c r="G2544" t="s">
        <v>19</v>
      </c>
      <c r="H2544">
        <v>4220</v>
      </c>
      <c r="I2544" t="s">
        <v>11</v>
      </c>
      <c r="J2544" t="s">
        <v>122</v>
      </c>
      <c r="K2544" t="s">
        <v>155</v>
      </c>
      <c r="L2544" t="s">
        <v>145</v>
      </c>
      <c r="M2544" s="5">
        <v>138</v>
      </c>
    </row>
    <row r="2545" spans="1:13" x14ac:dyDescent="0.15">
      <c r="A2545" s="2">
        <v>45843</v>
      </c>
      <c r="B2545" s="3">
        <f t="shared" si="119"/>
        <v>2026</v>
      </c>
      <c r="C2545" t="str">
        <f t="shared" si="117"/>
        <v>2025-2026</v>
      </c>
      <c r="D2545" t="s">
        <v>160</v>
      </c>
      <c r="E2545" t="s">
        <v>112</v>
      </c>
      <c r="F2545" t="str">
        <f t="shared" si="118"/>
        <v>Queensland</v>
      </c>
      <c r="G2545" t="s">
        <v>19</v>
      </c>
      <c r="H2545">
        <v>4566</v>
      </c>
      <c r="I2545" t="s">
        <v>11</v>
      </c>
      <c r="J2545" t="s">
        <v>134</v>
      </c>
      <c r="K2545" t="s">
        <v>153</v>
      </c>
      <c r="L2545" t="s">
        <v>143</v>
      </c>
      <c r="M2545" s="5">
        <v>247</v>
      </c>
    </row>
    <row r="2546" spans="1:13" x14ac:dyDescent="0.15">
      <c r="A2546" s="2">
        <v>45544</v>
      </c>
      <c r="B2546" s="3">
        <f t="shared" si="119"/>
        <v>2025</v>
      </c>
      <c r="C2546" t="str">
        <f t="shared" si="117"/>
        <v>2024-2025</v>
      </c>
      <c r="D2546" t="s">
        <v>160</v>
      </c>
      <c r="E2546" t="s">
        <v>82</v>
      </c>
      <c r="F2546" t="str">
        <f t="shared" si="118"/>
        <v>Queensland</v>
      </c>
      <c r="G2546" t="s">
        <v>19</v>
      </c>
      <c r="H2546">
        <v>4215</v>
      </c>
      <c r="I2546" t="s">
        <v>11</v>
      </c>
      <c r="J2546" t="s">
        <v>122</v>
      </c>
      <c r="K2546" t="s">
        <v>151</v>
      </c>
      <c r="L2546" t="s">
        <v>141</v>
      </c>
      <c r="M2546" s="5">
        <v>246</v>
      </c>
    </row>
    <row r="2547" spans="1:13" x14ac:dyDescent="0.15">
      <c r="A2547" s="2">
        <v>45662</v>
      </c>
      <c r="B2547" s="3">
        <f t="shared" si="119"/>
        <v>2025</v>
      </c>
      <c r="C2547" t="str">
        <f t="shared" si="117"/>
        <v>2024-2025</v>
      </c>
      <c r="D2547" t="s">
        <v>160</v>
      </c>
      <c r="E2547" t="s">
        <v>29</v>
      </c>
      <c r="F2547" t="str">
        <f t="shared" si="118"/>
        <v>Queensland</v>
      </c>
      <c r="G2547" t="s">
        <v>19</v>
      </c>
      <c r="H2547">
        <v>4703</v>
      </c>
      <c r="I2547" t="s">
        <v>11</v>
      </c>
      <c r="J2547" t="s">
        <v>136</v>
      </c>
      <c r="K2547" t="s">
        <v>157</v>
      </c>
      <c r="L2547" t="s">
        <v>147</v>
      </c>
      <c r="M2547" s="5">
        <v>312</v>
      </c>
    </row>
    <row r="2548" spans="1:13" x14ac:dyDescent="0.15">
      <c r="A2548" s="2">
        <v>45408</v>
      </c>
      <c r="B2548" s="3">
        <f t="shared" si="119"/>
        <v>2024</v>
      </c>
      <c r="C2548" t="str">
        <f t="shared" si="117"/>
        <v>2023-2024</v>
      </c>
      <c r="D2548" t="s">
        <v>160</v>
      </c>
      <c r="E2548" t="s">
        <v>22</v>
      </c>
      <c r="F2548" t="str">
        <f t="shared" si="118"/>
        <v>New South Wales</v>
      </c>
      <c r="G2548" t="s">
        <v>10</v>
      </c>
      <c r="H2548">
        <v>2116</v>
      </c>
      <c r="I2548" t="s">
        <v>11</v>
      </c>
      <c r="J2548" t="s">
        <v>123</v>
      </c>
      <c r="K2548" t="s">
        <v>156</v>
      </c>
      <c r="L2548" t="s">
        <v>146</v>
      </c>
      <c r="M2548" s="5">
        <v>30</v>
      </c>
    </row>
    <row r="2549" spans="1:13" x14ac:dyDescent="0.15">
      <c r="A2549" s="2">
        <v>45625</v>
      </c>
      <c r="B2549" s="3">
        <f t="shared" si="119"/>
        <v>2025</v>
      </c>
      <c r="C2549" t="str">
        <f t="shared" si="117"/>
        <v>2024-2025</v>
      </c>
      <c r="D2549" t="s">
        <v>160</v>
      </c>
      <c r="E2549" t="s">
        <v>98</v>
      </c>
      <c r="F2549" t="str">
        <f t="shared" si="118"/>
        <v>South Australia</v>
      </c>
      <c r="G2549" t="s">
        <v>17</v>
      </c>
      <c r="H2549">
        <v>5290</v>
      </c>
      <c r="I2549" t="s">
        <v>11</v>
      </c>
      <c r="J2549" t="s">
        <v>137</v>
      </c>
      <c r="K2549" t="s">
        <v>159</v>
      </c>
      <c r="L2549" t="s">
        <v>149</v>
      </c>
      <c r="M2549" s="5">
        <v>87</v>
      </c>
    </row>
    <row r="2550" spans="1:13" x14ac:dyDescent="0.15">
      <c r="A2550" s="2">
        <v>45560</v>
      </c>
      <c r="B2550" s="3">
        <f t="shared" si="119"/>
        <v>2025</v>
      </c>
      <c r="C2550" t="str">
        <f t="shared" si="117"/>
        <v>2024-2025</v>
      </c>
      <c r="D2550" t="s">
        <v>160</v>
      </c>
      <c r="E2550" t="s">
        <v>49</v>
      </c>
      <c r="F2550" t="str">
        <f t="shared" si="118"/>
        <v>New South Wales</v>
      </c>
      <c r="G2550" t="s">
        <v>10</v>
      </c>
      <c r="H2550">
        <v>2350</v>
      </c>
      <c r="I2550" t="s">
        <v>11</v>
      </c>
      <c r="J2550" t="s">
        <v>120</v>
      </c>
      <c r="K2550" t="s">
        <v>158</v>
      </c>
      <c r="L2550" t="s">
        <v>148</v>
      </c>
      <c r="M2550" s="5">
        <v>778</v>
      </c>
    </row>
    <row r="2551" spans="1:13" x14ac:dyDescent="0.15">
      <c r="A2551" s="2">
        <v>45463</v>
      </c>
      <c r="B2551" s="3">
        <f t="shared" si="119"/>
        <v>2024</v>
      </c>
      <c r="C2551" t="str">
        <f t="shared" si="117"/>
        <v>2023-2024</v>
      </c>
      <c r="D2551" t="s">
        <v>160</v>
      </c>
      <c r="E2551" t="s">
        <v>37</v>
      </c>
      <c r="F2551" t="str">
        <f t="shared" si="118"/>
        <v>Victoria</v>
      </c>
      <c r="G2551" t="s">
        <v>26</v>
      </c>
      <c r="H2551">
        <v>3134</v>
      </c>
      <c r="I2551" t="s">
        <v>11</v>
      </c>
      <c r="J2551" t="s">
        <v>125</v>
      </c>
      <c r="K2551" t="s">
        <v>155</v>
      </c>
      <c r="L2551" t="s">
        <v>145</v>
      </c>
      <c r="M2551" s="5">
        <v>472</v>
      </c>
    </row>
    <row r="2552" spans="1:13" x14ac:dyDescent="0.15">
      <c r="A2552" s="2">
        <v>45852</v>
      </c>
      <c r="B2552" s="3">
        <f t="shared" si="119"/>
        <v>2026</v>
      </c>
      <c r="C2552" t="str">
        <f t="shared" si="117"/>
        <v>2025-2026</v>
      </c>
      <c r="D2552" t="s">
        <v>161</v>
      </c>
      <c r="E2552" t="s">
        <v>95</v>
      </c>
      <c r="F2552" t="str">
        <f t="shared" si="118"/>
        <v>New South Wales</v>
      </c>
      <c r="G2552" t="s">
        <v>10</v>
      </c>
      <c r="H2552">
        <v>2131</v>
      </c>
      <c r="I2552" t="s">
        <v>11</v>
      </c>
      <c r="J2552" t="s">
        <v>123</v>
      </c>
      <c r="K2552" t="s">
        <v>152</v>
      </c>
      <c r="L2552" t="s">
        <v>142</v>
      </c>
      <c r="M2552" s="5">
        <v>305</v>
      </c>
    </row>
    <row r="2553" spans="1:13" x14ac:dyDescent="0.15">
      <c r="A2553" s="2">
        <v>45857</v>
      </c>
      <c r="B2553" s="3">
        <f t="shared" si="119"/>
        <v>2026</v>
      </c>
      <c r="C2553" t="str">
        <f t="shared" si="117"/>
        <v>2025-2026</v>
      </c>
      <c r="D2553" t="s">
        <v>160</v>
      </c>
      <c r="E2553" t="s">
        <v>12</v>
      </c>
      <c r="F2553" t="str">
        <f t="shared" si="118"/>
        <v>New South Wales</v>
      </c>
      <c r="G2553" t="s">
        <v>10</v>
      </c>
      <c r="H2553">
        <v>2795</v>
      </c>
      <c r="I2553" t="s">
        <v>11</v>
      </c>
      <c r="J2553" t="s">
        <v>130</v>
      </c>
      <c r="K2553" t="s">
        <v>152</v>
      </c>
      <c r="L2553" t="s">
        <v>142</v>
      </c>
      <c r="M2553" s="5">
        <v>422</v>
      </c>
    </row>
    <row r="2554" spans="1:13" x14ac:dyDescent="0.15">
      <c r="A2554" s="2">
        <v>45990</v>
      </c>
      <c r="B2554" s="3">
        <f t="shared" si="119"/>
        <v>2026</v>
      </c>
      <c r="C2554" t="str">
        <f t="shared" si="117"/>
        <v>2025-2026</v>
      </c>
      <c r="D2554" t="s">
        <v>160</v>
      </c>
      <c r="E2554" t="s">
        <v>112</v>
      </c>
      <c r="F2554" t="str">
        <f t="shared" si="118"/>
        <v>Queensland</v>
      </c>
      <c r="G2554" t="s">
        <v>19</v>
      </c>
      <c r="H2554">
        <v>4566</v>
      </c>
      <c r="I2554" t="s">
        <v>11</v>
      </c>
      <c r="J2554" t="s">
        <v>134</v>
      </c>
      <c r="K2554" t="s">
        <v>153</v>
      </c>
      <c r="L2554" t="s">
        <v>143</v>
      </c>
      <c r="M2554" s="5">
        <v>432</v>
      </c>
    </row>
    <row r="2555" spans="1:13" x14ac:dyDescent="0.15">
      <c r="A2555" s="2">
        <v>45786</v>
      </c>
      <c r="B2555" s="3">
        <f t="shared" si="119"/>
        <v>2025</v>
      </c>
      <c r="C2555" t="str">
        <f t="shared" si="117"/>
        <v>2024-2025</v>
      </c>
      <c r="D2555" t="s">
        <v>161</v>
      </c>
      <c r="E2555" t="s">
        <v>93</v>
      </c>
      <c r="F2555" t="str">
        <f t="shared" si="118"/>
        <v>Victoria</v>
      </c>
      <c r="G2555" t="s">
        <v>26</v>
      </c>
      <c r="H2555">
        <v>3400</v>
      </c>
      <c r="I2555" t="s">
        <v>11</v>
      </c>
      <c r="J2555" t="s">
        <v>127</v>
      </c>
      <c r="K2555" t="s">
        <v>159</v>
      </c>
      <c r="L2555" t="s">
        <v>149</v>
      </c>
      <c r="M2555" s="5">
        <v>771</v>
      </c>
    </row>
    <row r="2556" spans="1:13" x14ac:dyDescent="0.15">
      <c r="A2556" s="2">
        <v>45973</v>
      </c>
      <c r="B2556" s="3">
        <f t="shared" si="119"/>
        <v>2026</v>
      </c>
      <c r="C2556" t="str">
        <f t="shared" si="117"/>
        <v>2025-2026</v>
      </c>
      <c r="D2556" t="s">
        <v>161</v>
      </c>
      <c r="E2556" t="s">
        <v>52</v>
      </c>
      <c r="F2556" t="str">
        <f t="shared" si="118"/>
        <v>New South Wales</v>
      </c>
      <c r="G2556" t="s">
        <v>10</v>
      </c>
      <c r="H2556">
        <v>2485</v>
      </c>
      <c r="I2556" t="s">
        <v>11</v>
      </c>
      <c r="J2556" t="s">
        <v>120</v>
      </c>
      <c r="K2556" t="s">
        <v>150</v>
      </c>
      <c r="L2556" t="s">
        <v>140</v>
      </c>
      <c r="M2556" s="5">
        <v>721</v>
      </c>
    </row>
    <row r="2557" spans="1:13" x14ac:dyDescent="0.15">
      <c r="A2557" s="2">
        <v>45491</v>
      </c>
      <c r="B2557" s="3">
        <f t="shared" si="119"/>
        <v>2025</v>
      </c>
      <c r="C2557" t="str">
        <f t="shared" si="117"/>
        <v>2024-2025</v>
      </c>
      <c r="D2557" t="s">
        <v>160</v>
      </c>
      <c r="E2557" t="s">
        <v>78</v>
      </c>
      <c r="F2557" t="str">
        <f t="shared" si="118"/>
        <v>New South Wales</v>
      </c>
      <c r="G2557" t="s">
        <v>10</v>
      </c>
      <c r="H2557">
        <v>2480</v>
      </c>
      <c r="I2557" t="s">
        <v>11</v>
      </c>
      <c r="J2557" t="s">
        <v>120</v>
      </c>
      <c r="K2557" t="s">
        <v>156</v>
      </c>
      <c r="L2557" t="s">
        <v>146</v>
      </c>
      <c r="M2557" s="5">
        <v>602</v>
      </c>
    </row>
    <row r="2558" spans="1:13" x14ac:dyDescent="0.15">
      <c r="A2558" s="2">
        <v>46016</v>
      </c>
      <c r="B2558" s="3">
        <f t="shared" si="119"/>
        <v>2026</v>
      </c>
      <c r="C2558" t="str">
        <f t="shared" si="117"/>
        <v>2025-2026</v>
      </c>
      <c r="D2558" t="s">
        <v>161</v>
      </c>
      <c r="E2558" t="s">
        <v>74</v>
      </c>
      <c r="F2558" t="str">
        <f t="shared" si="118"/>
        <v>Victoria</v>
      </c>
      <c r="G2558" t="s">
        <v>26</v>
      </c>
      <c r="H2558">
        <v>3500</v>
      </c>
      <c r="I2558" t="s">
        <v>11</v>
      </c>
      <c r="J2558" t="s">
        <v>127</v>
      </c>
      <c r="K2558" t="s">
        <v>154</v>
      </c>
      <c r="L2558" t="s">
        <v>144</v>
      </c>
      <c r="M2558" s="5">
        <v>81</v>
      </c>
    </row>
    <row r="2559" spans="1:13" x14ac:dyDescent="0.15">
      <c r="A2559" s="2">
        <v>45511</v>
      </c>
      <c r="B2559" s="3">
        <f t="shared" si="119"/>
        <v>2025</v>
      </c>
      <c r="C2559" t="str">
        <f t="shared" si="117"/>
        <v>2024-2025</v>
      </c>
      <c r="D2559" t="s">
        <v>160</v>
      </c>
      <c r="E2559" t="s">
        <v>20</v>
      </c>
      <c r="F2559" t="str">
        <f t="shared" si="118"/>
        <v>South Australia</v>
      </c>
      <c r="G2559" t="s">
        <v>17</v>
      </c>
      <c r="H2559">
        <v>5607</v>
      </c>
      <c r="I2559" t="s">
        <v>11</v>
      </c>
      <c r="J2559" t="s">
        <v>137</v>
      </c>
      <c r="K2559" t="s">
        <v>153</v>
      </c>
      <c r="L2559" t="s">
        <v>143</v>
      </c>
      <c r="M2559" s="5">
        <v>339</v>
      </c>
    </row>
    <row r="2560" spans="1:13" x14ac:dyDescent="0.15">
      <c r="A2560" s="2">
        <v>45382</v>
      </c>
      <c r="B2560" s="3">
        <f t="shared" si="119"/>
        <v>2024</v>
      </c>
      <c r="C2560" t="str">
        <f t="shared" si="117"/>
        <v>2023-2024</v>
      </c>
      <c r="D2560" t="s">
        <v>161</v>
      </c>
      <c r="E2560" t="s">
        <v>35</v>
      </c>
      <c r="F2560" t="str">
        <f t="shared" si="118"/>
        <v>Victoria</v>
      </c>
      <c r="G2560" t="s">
        <v>26</v>
      </c>
      <c r="H2560">
        <v>3280</v>
      </c>
      <c r="I2560" t="s">
        <v>11</v>
      </c>
      <c r="J2560" t="s">
        <v>127</v>
      </c>
      <c r="K2560" t="s">
        <v>156</v>
      </c>
      <c r="L2560" t="s">
        <v>146</v>
      </c>
      <c r="M2560" s="5">
        <v>409</v>
      </c>
    </row>
    <row r="2561" spans="1:13" x14ac:dyDescent="0.15">
      <c r="A2561" s="2">
        <v>45523</v>
      </c>
      <c r="B2561" s="3">
        <f t="shared" si="119"/>
        <v>2025</v>
      </c>
      <c r="C2561" t="str">
        <f t="shared" si="117"/>
        <v>2024-2025</v>
      </c>
      <c r="D2561" t="s">
        <v>160</v>
      </c>
      <c r="E2561" t="s">
        <v>24</v>
      </c>
      <c r="F2561" t="str">
        <f t="shared" si="118"/>
        <v>Queensland</v>
      </c>
      <c r="G2561" t="s">
        <v>19</v>
      </c>
      <c r="H2561">
        <v>4053</v>
      </c>
      <c r="I2561" t="s">
        <v>11</v>
      </c>
      <c r="J2561" t="s">
        <v>129</v>
      </c>
      <c r="K2561" t="s">
        <v>159</v>
      </c>
      <c r="L2561" t="s">
        <v>149</v>
      </c>
      <c r="M2561" s="5">
        <v>614</v>
      </c>
    </row>
    <row r="2562" spans="1:13" x14ac:dyDescent="0.15">
      <c r="A2562" s="2">
        <v>45533</v>
      </c>
      <c r="B2562" s="3">
        <f t="shared" si="119"/>
        <v>2025</v>
      </c>
      <c r="C2562" t="str">
        <f t="shared" ref="C2562:C2625" si="120">IF(MONTH(A2562) &gt;= 7, YEAR(A2562) &amp; "-" &amp; YEAR(A2562) + 1, YEAR(A2562) - 1 &amp; "-" &amp; YEAR(A2562))</f>
        <v>2024-2025</v>
      </c>
      <c r="D2562" t="s">
        <v>160</v>
      </c>
      <c r="E2562" t="s">
        <v>22</v>
      </c>
      <c r="F2562" t="str">
        <f t="shared" ref="F2562:F2625" si="121">IF(G2562="WA","Western Australia",
IF(G2562="NSW","New South Wales",
IF(G2562="QLD","Queensland",
IF(G2562="VIC","Victoria",
IF(G2562="TAS","Tasmania",
IF(G2562="SA","South Australia",
IF(G2562="NT","Northern Territory",
IF(G2562="ACT","Australian Capital Territory",G2562))))))))</f>
        <v>New South Wales</v>
      </c>
      <c r="G2562" t="s">
        <v>10</v>
      </c>
      <c r="H2562">
        <v>2116</v>
      </c>
      <c r="I2562" t="s">
        <v>11</v>
      </c>
      <c r="J2562" t="s">
        <v>123</v>
      </c>
      <c r="K2562" t="s">
        <v>151</v>
      </c>
      <c r="L2562" t="s">
        <v>141</v>
      </c>
      <c r="M2562" s="5">
        <v>795</v>
      </c>
    </row>
    <row r="2563" spans="1:13" x14ac:dyDescent="0.15">
      <c r="A2563" s="2">
        <v>45944</v>
      </c>
      <c r="B2563" s="3">
        <f t="shared" ref="B2563:B2626" si="122">IF(MONTH(A2563)&gt;=7,YEAR(A2563)+1,YEAR(A2563))</f>
        <v>2026</v>
      </c>
      <c r="C2563" t="str">
        <f t="shared" si="120"/>
        <v>2025-2026</v>
      </c>
      <c r="D2563" t="s">
        <v>161</v>
      </c>
      <c r="E2563" t="s">
        <v>80</v>
      </c>
      <c r="F2563" t="str">
        <f t="shared" si="121"/>
        <v>New South Wales</v>
      </c>
      <c r="G2563" t="s">
        <v>10</v>
      </c>
      <c r="H2563">
        <v>2120</v>
      </c>
      <c r="I2563" t="s">
        <v>11</v>
      </c>
      <c r="J2563" t="s">
        <v>123</v>
      </c>
      <c r="K2563" t="s">
        <v>152</v>
      </c>
      <c r="L2563" t="s">
        <v>142</v>
      </c>
      <c r="M2563" s="5">
        <v>349</v>
      </c>
    </row>
    <row r="2564" spans="1:13" x14ac:dyDescent="0.15">
      <c r="A2564" s="2">
        <v>45431</v>
      </c>
      <c r="B2564" s="3">
        <f t="shared" si="122"/>
        <v>2024</v>
      </c>
      <c r="C2564" t="str">
        <f t="shared" si="120"/>
        <v>2023-2024</v>
      </c>
      <c r="D2564" t="s">
        <v>161</v>
      </c>
      <c r="E2564" t="s">
        <v>110</v>
      </c>
      <c r="F2564" t="str">
        <f t="shared" si="121"/>
        <v>Australian Capital Territory</v>
      </c>
      <c r="G2564" t="s">
        <v>51</v>
      </c>
      <c r="H2564">
        <v>2609</v>
      </c>
      <c r="I2564" t="s">
        <v>11</v>
      </c>
      <c r="J2564" t="s">
        <v>121</v>
      </c>
      <c r="K2564" t="s">
        <v>154</v>
      </c>
      <c r="L2564" t="s">
        <v>144</v>
      </c>
      <c r="M2564" s="5">
        <v>259</v>
      </c>
    </row>
    <row r="2565" spans="1:13" x14ac:dyDescent="0.15">
      <c r="A2565" s="2">
        <v>45620</v>
      </c>
      <c r="B2565" s="3">
        <f t="shared" si="122"/>
        <v>2025</v>
      </c>
      <c r="C2565" t="str">
        <f t="shared" si="120"/>
        <v>2024-2025</v>
      </c>
      <c r="D2565" t="s">
        <v>160</v>
      </c>
      <c r="E2565" t="s">
        <v>9</v>
      </c>
      <c r="F2565" t="str">
        <f t="shared" si="121"/>
        <v>New South Wales</v>
      </c>
      <c r="G2565" t="s">
        <v>10</v>
      </c>
      <c r="H2565">
        <v>2067</v>
      </c>
      <c r="I2565" t="s">
        <v>11</v>
      </c>
      <c r="J2565" t="s">
        <v>124</v>
      </c>
      <c r="K2565" t="s">
        <v>155</v>
      </c>
      <c r="L2565" t="s">
        <v>145</v>
      </c>
      <c r="M2565" s="5">
        <v>703</v>
      </c>
    </row>
    <row r="2566" spans="1:13" x14ac:dyDescent="0.15">
      <c r="A2566" s="2">
        <v>45913</v>
      </c>
      <c r="B2566" s="3">
        <f t="shared" si="122"/>
        <v>2026</v>
      </c>
      <c r="C2566" t="str">
        <f t="shared" si="120"/>
        <v>2025-2026</v>
      </c>
      <c r="D2566" t="s">
        <v>160</v>
      </c>
      <c r="E2566" t="s">
        <v>37</v>
      </c>
      <c r="F2566" t="str">
        <f t="shared" si="121"/>
        <v>Victoria</v>
      </c>
      <c r="G2566" t="s">
        <v>26</v>
      </c>
      <c r="H2566">
        <v>3134</v>
      </c>
      <c r="I2566" t="s">
        <v>11</v>
      </c>
      <c r="J2566" t="s">
        <v>125</v>
      </c>
      <c r="K2566" t="s">
        <v>150</v>
      </c>
      <c r="L2566" t="s">
        <v>140</v>
      </c>
      <c r="M2566" s="5">
        <v>137</v>
      </c>
    </row>
    <row r="2567" spans="1:13" x14ac:dyDescent="0.15">
      <c r="A2567" s="2">
        <v>45359</v>
      </c>
      <c r="B2567" s="3">
        <f t="shared" si="122"/>
        <v>2024</v>
      </c>
      <c r="C2567" t="str">
        <f t="shared" si="120"/>
        <v>2023-2024</v>
      </c>
      <c r="D2567" t="s">
        <v>161</v>
      </c>
      <c r="E2567" t="s">
        <v>55</v>
      </c>
      <c r="F2567" t="str">
        <f t="shared" si="121"/>
        <v>Queensland</v>
      </c>
      <c r="G2567" t="s">
        <v>19</v>
      </c>
      <c r="H2567">
        <v>4740</v>
      </c>
      <c r="I2567" t="s">
        <v>11</v>
      </c>
      <c r="J2567" t="s">
        <v>136</v>
      </c>
      <c r="K2567" t="s">
        <v>154</v>
      </c>
      <c r="L2567" t="s">
        <v>144</v>
      </c>
      <c r="M2567" s="5">
        <v>706</v>
      </c>
    </row>
    <row r="2568" spans="1:13" x14ac:dyDescent="0.15">
      <c r="A2568" s="2">
        <v>45745</v>
      </c>
      <c r="B2568" s="3">
        <f t="shared" si="122"/>
        <v>2025</v>
      </c>
      <c r="C2568" t="str">
        <f t="shared" si="120"/>
        <v>2024-2025</v>
      </c>
      <c r="D2568" t="s">
        <v>160</v>
      </c>
      <c r="E2568" t="s">
        <v>57</v>
      </c>
      <c r="F2568" t="str">
        <f t="shared" si="121"/>
        <v>New South Wales</v>
      </c>
      <c r="G2568" t="s">
        <v>10</v>
      </c>
      <c r="H2568">
        <v>2064</v>
      </c>
      <c r="I2568" t="s">
        <v>11</v>
      </c>
      <c r="J2568" t="s">
        <v>124</v>
      </c>
      <c r="K2568" t="s">
        <v>156</v>
      </c>
      <c r="L2568" t="s">
        <v>146</v>
      </c>
      <c r="M2568" s="5">
        <v>569</v>
      </c>
    </row>
    <row r="2569" spans="1:13" x14ac:dyDescent="0.15">
      <c r="A2569" s="2">
        <v>45801</v>
      </c>
      <c r="B2569" s="3">
        <f t="shared" si="122"/>
        <v>2025</v>
      </c>
      <c r="C2569" t="str">
        <f t="shared" si="120"/>
        <v>2024-2025</v>
      </c>
      <c r="D2569" t="s">
        <v>160</v>
      </c>
      <c r="E2569" t="s">
        <v>114</v>
      </c>
      <c r="F2569" t="str">
        <f t="shared" si="121"/>
        <v>Victoria</v>
      </c>
      <c r="G2569" t="s">
        <v>26</v>
      </c>
      <c r="H2569">
        <v>3353</v>
      </c>
      <c r="I2569" t="s">
        <v>11</v>
      </c>
      <c r="J2569" t="s">
        <v>127</v>
      </c>
      <c r="K2569" t="s">
        <v>154</v>
      </c>
      <c r="L2569" t="s">
        <v>144</v>
      </c>
      <c r="M2569" s="5">
        <v>300</v>
      </c>
    </row>
    <row r="2570" spans="1:13" x14ac:dyDescent="0.15">
      <c r="A2570" s="2">
        <v>45472</v>
      </c>
      <c r="B2570" s="3">
        <f t="shared" si="122"/>
        <v>2024</v>
      </c>
      <c r="C2570" t="str">
        <f t="shared" si="120"/>
        <v>2023-2024</v>
      </c>
      <c r="D2570" t="s">
        <v>160</v>
      </c>
      <c r="E2570" t="s">
        <v>114</v>
      </c>
      <c r="F2570" t="str">
        <f t="shared" si="121"/>
        <v>Victoria</v>
      </c>
      <c r="G2570" t="s">
        <v>26</v>
      </c>
      <c r="H2570">
        <v>3353</v>
      </c>
      <c r="I2570" t="s">
        <v>11</v>
      </c>
      <c r="J2570" t="s">
        <v>127</v>
      </c>
      <c r="K2570" t="s">
        <v>150</v>
      </c>
      <c r="L2570" t="s">
        <v>140</v>
      </c>
      <c r="M2570" s="5">
        <v>729</v>
      </c>
    </row>
    <row r="2571" spans="1:13" x14ac:dyDescent="0.15">
      <c r="A2571" s="2">
        <v>45779</v>
      </c>
      <c r="B2571" s="3">
        <f t="shared" si="122"/>
        <v>2025</v>
      </c>
      <c r="C2571" t="str">
        <f t="shared" si="120"/>
        <v>2024-2025</v>
      </c>
      <c r="D2571" t="s">
        <v>160</v>
      </c>
      <c r="E2571" t="s">
        <v>101</v>
      </c>
      <c r="F2571" t="str">
        <f t="shared" si="121"/>
        <v>Queensland</v>
      </c>
      <c r="G2571" t="s">
        <v>19</v>
      </c>
      <c r="H2571">
        <v>4305</v>
      </c>
      <c r="I2571" t="s">
        <v>11</v>
      </c>
      <c r="J2571" t="s">
        <v>122</v>
      </c>
      <c r="K2571" t="s">
        <v>154</v>
      </c>
      <c r="L2571" t="s">
        <v>144</v>
      </c>
      <c r="M2571" s="5">
        <v>550</v>
      </c>
    </row>
    <row r="2572" spans="1:13" x14ac:dyDescent="0.15">
      <c r="A2572" s="2">
        <v>45829</v>
      </c>
      <c r="B2572" s="3">
        <f t="shared" si="122"/>
        <v>2025</v>
      </c>
      <c r="C2572" t="str">
        <f t="shared" si="120"/>
        <v>2024-2025</v>
      </c>
      <c r="D2572" t="s">
        <v>160</v>
      </c>
      <c r="E2572" t="s">
        <v>96</v>
      </c>
      <c r="F2572" t="str">
        <f t="shared" si="121"/>
        <v>Western Australia</v>
      </c>
      <c r="G2572" t="s">
        <v>28</v>
      </c>
      <c r="H2572">
        <v>6027</v>
      </c>
      <c r="I2572" t="s">
        <v>11</v>
      </c>
      <c r="J2572" t="s">
        <v>119</v>
      </c>
      <c r="K2572" t="s">
        <v>151</v>
      </c>
      <c r="L2572" t="s">
        <v>141</v>
      </c>
      <c r="M2572" s="5">
        <v>84</v>
      </c>
    </row>
    <row r="2573" spans="1:13" x14ac:dyDescent="0.15">
      <c r="A2573" s="2">
        <v>45335</v>
      </c>
      <c r="B2573" s="3">
        <f t="shared" si="122"/>
        <v>2024</v>
      </c>
      <c r="C2573" t="str">
        <f t="shared" si="120"/>
        <v>2023-2024</v>
      </c>
      <c r="D2573" t="s">
        <v>160</v>
      </c>
      <c r="E2573" t="s">
        <v>106</v>
      </c>
      <c r="F2573" t="str">
        <f t="shared" si="121"/>
        <v>Queensland</v>
      </c>
      <c r="G2573" t="s">
        <v>19</v>
      </c>
      <c r="H2573">
        <v>4558</v>
      </c>
      <c r="I2573" t="s">
        <v>11</v>
      </c>
      <c r="J2573" t="s">
        <v>134</v>
      </c>
      <c r="K2573" t="s">
        <v>151</v>
      </c>
      <c r="L2573" t="s">
        <v>141</v>
      </c>
      <c r="M2573" s="5">
        <v>670</v>
      </c>
    </row>
    <row r="2574" spans="1:13" x14ac:dyDescent="0.15">
      <c r="A2574" s="2">
        <v>45527</v>
      </c>
      <c r="B2574" s="3">
        <f t="shared" si="122"/>
        <v>2025</v>
      </c>
      <c r="C2574" t="str">
        <f t="shared" si="120"/>
        <v>2024-2025</v>
      </c>
      <c r="D2574" t="s">
        <v>161</v>
      </c>
      <c r="E2574" t="s">
        <v>52</v>
      </c>
      <c r="F2574" t="str">
        <f t="shared" si="121"/>
        <v>New South Wales</v>
      </c>
      <c r="G2574" t="s">
        <v>10</v>
      </c>
      <c r="H2574">
        <v>2485</v>
      </c>
      <c r="I2574" t="s">
        <v>11</v>
      </c>
      <c r="J2574" t="s">
        <v>120</v>
      </c>
      <c r="K2574" t="s">
        <v>156</v>
      </c>
      <c r="L2574" t="s">
        <v>146</v>
      </c>
      <c r="M2574" s="5">
        <v>452</v>
      </c>
    </row>
    <row r="2575" spans="1:13" x14ac:dyDescent="0.15">
      <c r="A2575" s="2">
        <v>45579</v>
      </c>
      <c r="B2575" s="3">
        <f t="shared" si="122"/>
        <v>2025</v>
      </c>
      <c r="C2575" t="str">
        <f t="shared" si="120"/>
        <v>2024-2025</v>
      </c>
      <c r="D2575" t="s">
        <v>160</v>
      </c>
      <c r="E2575" t="s">
        <v>22</v>
      </c>
      <c r="F2575" t="str">
        <f t="shared" si="121"/>
        <v>New South Wales</v>
      </c>
      <c r="G2575" t="s">
        <v>10</v>
      </c>
      <c r="H2575">
        <v>2116</v>
      </c>
      <c r="I2575" t="s">
        <v>11</v>
      </c>
      <c r="J2575" t="s">
        <v>123</v>
      </c>
      <c r="K2575" t="s">
        <v>151</v>
      </c>
      <c r="L2575" t="s">
        <v>141</v>
      </c>
      <c r="M2575" s="5">
        <v>215</v>
      </c>
    </row>
    <row r="2576" spans="1:13" x14ac:dyDescent="0.15">
      <c r="A2576" s="2">
        <v>45799</v>
      </c>
      <c r="B2576" s="3">
        <f t="shared" si="122"/>
        <v>2025</v>
      </c>
      <c r="C2576" t="str">
        <f t="shared" si="120"/>
        <v>2024-2025</v>
      </c>
      <c r="D2576" t="s">
        <v>160</v>
      </c>
      <c r="E2576" t="s">
        <v>56</v>
      </c>
      <c r="F2576" t="str">
        <f t="shared" si="121"/>
        <v>Queensland</v>
      </c>
      <c r="G2576" t="s">
        <v>19</v>
      </c>
      <c r="H2576">
        <v>4883</v>
      </c>
      <c r="I2576" t="s">
        <v>11</v>
      </c>
      <c r="J2576" t="s">
        <v>131</v>
      </c>
      <c r="K2576" t="s">
        <v>154</v>
      </c>
      <c r="L2576" t="s">
        <v>144</v>
      </c>
      <c r="M2576" s="5">
        <v>99</v>
      </c>
    </row>
    <row r="2577" spans="1:13" x14ac:dyDescent="0.15">
      <c r="A2577" s="2">
        <v>45505</v>
      </c>
      <c r="B2577" s="3">
        <f t="shared" si="122"/>
        <v>2025</v>
      </c>
      <c r="C2577" t="str">
        <f t="shared" si="120"/>
        <v>2024-2025</v>
      </c>
      <c r="D2577" t="s">
        <v>160</v>
      </c>
      <c r="E2577" t="s">
        <v>60</v>
      </c>
      <c r="F2577" t="str">
        <f t="shared" si="121"/>
        <v>Queensland</v>
      </c>
      <c r="G2577" t="s">
        <v>19</v>
      </c>
      <c r="H2577">
        <v>4655</v>
      </c>
      <c r="I2577" t="s">
        <v>11</v>
      </c>
      <c r="J2577" t="s">
        <v>136</v>
      </c>
      <c r="K2577" t="s">
        <v>155</v>
      </c>
      <c r="L2577" t="s">
        <v>145</v>
      </c>
      <c r="M2577" s="5">
        <v>779</v>
      </c>
    </row>
    <row r="2578" spans="1:13" x14ac:dyDescent="0.15">
      <c r="A2578" s="2">
        <v>45983</v>
      </c>
      <c r="B2578" s="3">
        <f t="shared" si="122"/>
        <v>2026</v>
      </c>
      <c r="C2578" t="str">
        <f t="shared" si="120"/>
        <v>2025-2026</v>
      </c>
      <c r="D2578" t="s">
        <v>160</v>
      </c>
      <c r="E2578" t="s">
        <v>32</v>
      </c>
      <c r="F2578" t="str">
        <f t="shared" si="121"/>
        <v>Victoria</v>
      </c>
      <c r="G2578" t="s">
        <v>26</v>
      </c>
      <c r="H2578">
        <v>3977</v>
      </c>
      <c r="I2578" t="s">
        <v>11</v>
      </c>
      <c r="J2578" t="s">
        <v>135</v>
      </c>
      <c r="K2578" t="s">
        <v>150</v>
      </c>
      <c r="L2578" t="s">
        <v>140</v>
      </c>
      <c r="M2578" s="5">
        <v>44</v>
      </c>
    </row>
    <row r="2579" spans="1:13" x14ac:dyDescent="0.15">
      <c r="A2579" s="2">
        <v>45784</v>
      </c>
      <c r="B2579" s="3">
        <f t="shared" si="122"/>
        <v>2025</v>
      </c>
      <c r="C2579" t="str">
        <f t="shared" si="120"/>
        <v>2024-2025</v>
      </c>
      <c r="D2579" t="s">
        <v>160</v>
      </c>
      <c r="E2579" t="s">
        <v>18</v>
      </c>
      <c r="F2579" t="str">
        <f t="shared" si="121"/>
        <v>Queensland</v>
      </c>
      <c r="G2579" t="s">
        <v>19</v>
      </c>
      <c r="H2579">
        <v>4802</v>
      </c>
      <c r="I2579" t="s">
        <v>11</v>
      </c>
      <c r="J2579" t="s">
        <v>131</v>
      </c>
      <c r="K2579" t="s">
        <v>150</v>
      </c>
      <c r="L2579" t="s">
        <v>140</v>
      </c>
      <c r="M2579" s="5">
        <v>760</v>
      </c>
    </row>
    <row r="2580" spans="1:13" x14ac:dyDescent="0.15">
      <c r="A2580" s="2">
        <v>45677</v>
      </c>
      <c r="B2580" s="3">
        <f t="shared" si="122"/>
        <v>2025</v>
      </c>
      <c r="C2580" t="str">
        <f t="shared" si="120"/>
        <v>2024-2025</v>
      </c>
      <c r="D2580" t="s">
        <v>160</v>
      </c>
      <c r="E2580" t="s">
        <v>78</v>
      </c>
      <c r="F2580" t="str">
        <f t="shared" si="121"/>
        <v>New South Wales</v>
      </c>
      <c r="G2580" t="s">
        <v>10</v>
      </c>
      <c r="H2580">
        <v>2480</v>
      </c>
      <c r="I2580" t="s">
        <v>11</v>
      </c>
      <c r="J2580" t="s">
        <v>120</v>
      </c>
      <c r="K2580" t="s">
        <v>152</v>
      </c>
      <c r="L2580" t="s">
        <v>142</v>
      </c>
      <c r="M2580" s="5">
        <v>365</v>
      </c>
    </row>
    <row r="2581" spans="1:13" x14ac:dyDescent="0.15">
      <c r="A2581" s="2">
        <v>46009</v>
      </c>
      <c r="B2581" s="3">
        <f t="shared" si="122"/>
        <v>2026</v>
      </c>
      <c r="C2581" t="str">
        <f t="shared" si="120"/>
        <v>2025-2026</v>
      </c>
      <c r="D2581" t="s">
        <v>160</v>
      </c>
      <c r="E2581" t="s">
        <v>89</v>
      </c>
      <c r="F2581" t="str">
        <f t="shared" si="121"/>
        <v>Queensland</v>
      </c>
      <c r="G2581" t="s">
        <v>19</v>
      </c>
      <c r="H2581">
        <v>4700</v>
      </c>
      <c r="I2581" t="s">
        <v>11</v>
      </c>
      <c r="J2581" t="s">
        <v>136</v>
      </c>
      <c r="K2581" t="s">
        <v>153</v>
      </c>
      <c r="L2581" t="s">
        <v>143</v>
      </c>
      <c r="M2581" s="5">
        <v>77</v>
      </c>
    </row>
    <row r="2582" spans="1:13" x14ac:dyDescent="0.15">
      <c r="A2582" s="2">
        <v>45515</v>
      </c>
      <c r="B2582" s="3">
        <f t="shared" si="122"/>
        <v>2025</v>
      </c>
      <c r="C2582" t="str">
        <f t="shared" si="120"/>
        <v>2024-2025</v>
      </c>
      <c r="D2582" t="s">
        <v>160</v>
      </c>
      <c r="E2582" t="s">
        <v>41</v>
      </c>
      <c r="F2582" t="str">
        <f t="shared" si="121"/>
        <v>New South Wales</v>
      </c>
      <c r="G2582" t="s">
        <v>10</v>
      </c>
      <c r="H2582">
        <v>2478</v>
      </c>
      <c r="I2582" t="s">
        <v>11</v>
      </c>
      <c r="J2582" t="s">
        <v>120</v>
      </c>
      <c r="K2582" t="s">
        <v>153</v>
      </c>
      <c r="L2582" t="s">
        <v>143</v>
      </c>
      <c r="M2582" s="5">
        <v>394</v>
      </c>
    </row>
    <row r="2583" spans="1:13" x14ac:dyDescent="0.15">
      <c r="A2583" s="2">
        <v>45469</v>
      </c>
      <c r="B2583" s="3">
        <f t="shared" si="122"/>
        <v>2024</v>
      </c>
      <c r="C2583" t="str">
        <f t="shared" si="120"/>
        <v>2023-2024</v>
      </c>
      <c r="D2583" t="s">
        <v>160</v>
      </c>
      <c r="E2583" t="s">
        <v>66</v>
      </c>
      <c r="F2583" t="str">
        <f t="shared" si="121"/>
        <v>Western Australia</v>
      </c>
      <c r="G2583" t="s">
        <v>28</v>
      </c>
      <c r="H2583">
        <v>6330</v>
      </c>
      <c r="I2583" t="s">
        <v>11</v>
      </c>
      <c r="J2583" t="s">
        <v>133</v>
      </c>
      <c r="K2583" t="s">
        <v>153</v>
      </c>
      <c r="L2583" t="s">
        <v>143</v>
      </c>
      <c r="M2583" s="5">
        <v>476</v>
      </c>
    </row>
    <row r="2584" spans="1:13" x14ac:dyDescent="0.15">
      <c r="A2584" s="2">
        <v>45922</v>
      </c>
      <c r="B2584" s="3">
        <f t="shared" si="122"/>
        <v>2026</v>
      </c>
      <c r="C2584" t="str">
        <f t="shared" si="120"/>
        <v>2025-2026</v>
      </c>
      <c r="D2584" t="s">
        <v>160</v>
      </c>
      <c r="E2584" t="s">
        <v>84</v>
      </c>
      <c r="F2584" t="str">
        <f t="shared" si="121"/>
        <v>Western Australia</v>
      </c>
      <c r="G2584" t="s">
        <v>28</v>
      </c>
      <c r="H2584">
        <v>6280</v>
      </c>
      <c r="I2584" t="s">
        <v>11</v>
      </c>
      <c r="J2584" t="s">
        <v>133</v>
      </c>
      <c r="K2584" t="s">
        <v>159</v>
      </c>
      <c r="L2584" t="s">
        <v>149</v>
      </c>
      <c r="M2584" s="5">
        <v>783</v>
      </c>
    </row>
    <row r="2585" spans="1:13" x14ac:dyDescent="0.15">
      <c r="A2585" s="2">
        <v>45715</v>
      </c>
      <c r="B2585" s="3">
        <f t="shared" si="122"/>
        <v>2025</v>
      </c>
      <c r="C2585" t="str">
        <f t="shared" si="120"/>
        <v>2024-2025</v>
      </c>
      <c r="D2585" t="s">
        <v>161</v>
      </c>
      <c r="E2585" t="s">
        <v>59</v>
      </c>
      <c r="F2585" t="str">
        <f t="shared" si="121"/>
        <v>South Australia</v>
      </c>
      <c r="G2585" t="s">
        <v>17</v>
      </c>
      <c r="H2585">
        <v>5011</v>
      </c>
      <c r="I2585" t="s">
        <v>11</v>
      </c>
      <c r="J2585" t="s">
        <v>132</v>
      </c>
      <c r="K2585" t="s">
        <v>153</v>
      </c>
      <c r="L2585" t="s">
        <v>143</v>
      </c>
      <c r="M2585" s="5">
        <v>85</v>
      </c>
    </row>
    <row r="2586" spans="1:13" x14ac:dyDescent="0.15">
      <c r="A2586" s="2">
        <v>45635</v>
      </c>
      <c r="B2586" s="3">
        <f t="shared" si="122"/>
        <v>2025</v>
      </c>
      <c r="C2586" t="str">
        <f t="shared" si="120"/>
        <v>2024-2025</v>
      </c>
      <c r="D2586" t="s">
        <v>161</v>
      </c>
      <c r="E2586" t="s">
        <v>91</v>
      </c>
      <c r="F2586" t="str">
        <f t="shared" si="121"/>
        <v>Western Australia</v>
      </c>
      <c r="G2586" t="s">
        <v>28</v>
      </c>
      <c r="H2586">
        <v>6109</v>
      </c>
      <c r="I2586" t="s">
        <v>11</v>
      </c>
      <c r="J2586" t="s">
        <v>133</v>
      </c>
      <c r="K2586" t="s">
        <v>159</v>
      </c>
      <c r="L2586" t="s">
        <v>149</v>
      </c>
      <c r="M2586" s="5">
        <v>218</v>
      </c>
    </row>
    <row r="2587" spans="1:13" x14ac:dyDescent="0.15">
      <c r="A2587" s="2">
        <v>45566</v>
      </c>
      <c r="B2587" s="3">
        <f t="shared" si="122"/>
        <v>2025</v>
      </c>
      <c r="C2587" t="str">
        <f t="shared" si="120"/>
        <v>2024-2025</v>
      </c>
      <c r="D2587" t="s">
        <v>161</v>
      </c>
      <c r="E2587" t="s">
        <v>23</v>
      </c>
      <c r="F2587" t="str">
        <f t="shared" si="121"/>
        <v>New South Wales</v>
      </c>
      <c r="G2587" t="s">
        <v>10</v>
      </c>
      <c r="H2587">
        <v>2830</v>
      </c>
      <c r="I2587" t="s">
        <v>11</v>
      </c>
      <c r="J2587" t="s">
        <v>130</v>
      </c>
      <c r="K2587" t="s">
        <v>154</v>
      </c>
      <c r="L2587" t="s">
        <v>144</v>
      </c>
      <c r="M2587" s="5">
        <v>549</v>
      </c>
    </row>
    <row r="2588" spans="1:13" x14ac:dyDescent="0.15">
      <c r="A2588" s="2">
        <v>45505</v>
      </c>
      <c r="B2588" s="3">
        <f t="shared" si="122"/>
        <v>2025</v>
      </c>
      <c r="C2588" t="str">
        <f t="shared" si="120"/>
        <v>2024-2025</v>
      </c>
      <c r="D2588" t="s">
        <v>160</v>
      </c>
      <c r="E2588" t="s">
        <v>35</v>
      </c>
      <c r="F2588" t="str">
        <f t="shared" si="121"/>
        <v>Victoria</v>
      </c>
      <c r="G2588" t="s">
        <v>26</v>
      </c>
      <c r="H2588">
        <v>3280</v>
      </c>
      <c r="I2588" t="s">
        <v>11</v>
      </c>
      <c r="J2588" t="s">
        <v>127</v>
      </c>
      <c r="K2588" t="s">
        <v>154</v>
      </c>
      <c r="L2588" t="s">
        <v>144</v>
      </c>
      <c r="M2588" s="5">
        <v>653</v>
      </c>
    </row>
    <row r="2589" spans="1:13" x14ac:dyDescent="0.15">
      <c r="A2589" s="2">
        <v>45646</v>
      </c>
      <c r="B2589" s="3">
        <f t="shared" si="122"/>
        <v>2025</v>
      </c>
      <c r="C2589" t="str">
        <f t="shared" si="120"/>
        <v>2024-2025</v>
      </c>
      <c r="D2589" t="s">
        <v>160</v>
      </c>
      <c r="E2589" t="s">
        <v>112</v>
      </c>
      <c r="F2589" t="str">
        <f t="shared" si="121"/>
        <v>Queensland</v>
      </c>
      <c r="G2589" t="s">
        <v>19</v>
      </c>
      <c r="H2589">
        <v>4566</v>
      </c>
      <c r="I2589" t="s">
        <v>11</v>
      </c>
      <c r="J2589" t="s">
        <v>134</v>
      </c>
      <c r="K2589" t="s">
        <v>154</v>
      </c>
      <c r="L2589" t="s">
        <v>144</v>
      </c>
      <c r="M2589" s="5">
        <v>369</v>
      </c>
    </row>
    <row r="2590" spans="1:13" x14ac:dyDescent="0.15">
      <c r="A2590" s="2">
        <v>45470</v>
      </c>
      <c r="B2590" s="3">
        <f t="shared" si="122"/>
        <v>2024</v>
      </c>
      <c r="C2590" t="str">
        <f t="shared" si="120"/>
        <v>2023-2024</v>
      </c>
      <c r="D2590" t="s">
        <v>160</v>
      </c>
      <c r="E2590" t="s">
        <v>106</v>
      </c>
      <c r="F2590" t="str">
        <f t="shared" si="121"/>
        <v>Queensland</v>
      </c>
      <c r="G2590" t="s">
        <v>19</v>
      </c>
      <c r="H2590">
        <v>4558</v>
      </c>
      <c r="I2590" t="s">
        <v>11</v>
      </c>
      <c r="J2590" t="s">
        <v>134</v>
      </c>
      <c r="K2590" t="s">
        <v>150</v>
      </c>
      <c r="L2590" t="s">
        <v>140</v>
      </c>
      <c r="M2590" s="5">
        <v>121</v>
      </c>
    </row>
    <row r="2591" spans="1:13" x14ac:dyDescent="0.15">
      <c r="A2591" s="2">
        <v>45397</v>
      </c>
      <c r="B2591" s="3">
        <f t="shared" si="122"/>
        <v>2024</v>
      </c>
      <c r="C2591" t="str">
        <f t="shared" si="120"/>
        <v>2023-2024</v>
      </c>
      <c r="D2591" t="s">
        <v>160</v>
      </c>
      <c r="E2591" t="s">
        <v>44</v>
      </c>
      <c r="F2591" t="str">
        <f t="shared" si="121"/>
        <v>Western Australia</v>
      </c>
      <c r="G2591" t="s">
        <v>28</v>
      </c>
      <c r="H2591">
        <v>6010</v>
      </c>
      <c r="I2591" t="s">
        <v>11</v>
      </c>
      <c r="J2591" t="s">
        <v>119</v>
      </c>
      <c r="K2591" t="s">
        <v>155</v>
      </c>
      <c r="L2591" t="s">
        <v>145</v>
      </c>
      <c r="M2591" s="5">
        <v>660</v>
      </c>
    </row>
    <row r="2592" spans="1:13" x14ac:dyDescent="0.15">
      <c r="A2592" s="2">
        <v>45845</v>
      </c>
      <c r="B2592" s="3">
        <f t="shared" si="122"/>
        <v>2026</v>
      </c>
      <c r="C2592" t="str">
        <f t="shared" si="120"/>
        <v>2025-2026</v>
      </c>
      <c r="D2592" t="s">
        <v>161</v>
      </c>
      <c r="E2592" t="s">
        <v>97</v>
      </c>
      <c r="F2592" t="str">
        <f t="shared" si="121"/>
        <v>Tasmania</v>
      </c>
      <c r="G2592" t="s">
        <v>43</v>
      </c>
      <c r="H2592">
        <v>7010</v>
      </c>
      <c r="I2592" t="s">
        <v>11</v>
      </c>
      <c r="J2592" t="s">
        <v>128</v>
      </c>
      <c r="K2592" t="s">
        <v>154</v>
      </c>
      <c r="L2592" t="s">
        <v>144</v>
      </c>
      <c r="M2592" s="5">
        <v>731</v>
      </c>
    </row>
    <row r="2593" spans="1:13" x14ac:dyDescent="0.15">
      <c r="A2593" s="2">
        <v>45926</v>
      </c>
      <c r="B2593" s="3">
        <f t="shared" si="122"/>
        <v>2026</v>
      </c>
      <c r="C2593" t="str">
        <f t="shared" si="120"/>
        <v>2025-2026</v>
      </c>
      <c r="D2593" t="s">
        <v>160</v>
      </c>
      <c r="E2593" t="s">
        <v>82</v>
      </c>
      <c r="F2593" t="str">
        <f t="shared" si="121"/>
        <v>Queensland</v>
      </c>
      <c r="G2593" t="s">
        <v>19</v>
      </c>
      <c r="H2593">
        <v>4215</v>
      </c>
      <c r="I2593" t="s">
        <v>11</v>
      </c>
      <c r="J2593" t="s">
        <v>122</v>
      </c>
      <c r="K2593" t="s">
        <v>150</v>
      </c>
      <c r="L2593" t="s">
        <v>140</v>
      </c>
      <c r="M2593" s="5">
        <v>652</v>
      </c>
    </row>
    <row r="2594" spans="1:13" x14ac:dyDescent="0.15">
      <c r="A2594" s="2">
        <v>45966</v>
      </c>
      <c r="B2594" s="3">
        <f t="shared" si="122"/>
        <v>2026</v>
      </c>
      <c r="C2594" t="str">
        <f t="shared" si="120"/>
        <v>2025-2026</v>
      </c>
      <c r="D2594" t="s">
        <v>161</v>
      </c>
      <c r="E2594" t="s">
        <v>104</v>
      </c>
      <c r="F2594" t="str">
        <f t="shared" si="121"/>
        <v>Victoria</v>
      </c>
      <c r="G2594" t="s">
        <v>26</v>
      </c>
      <c r="H2594">
        <v>3175</v>
      </c>
      <c r="I2594" t="s">
        <v>11</v>
      </c>
      <c r="J2594" t="s">
        <v>125</v>
      </c>
      <c r="K2594" t="s">
        <v>150</v>
      </c>
      <c r="L2594" t="s">
        <v>140</v>
      </c>
      <c r="M2594" s="5">
        <v>348</v>
      </c>
    </row>
    <row r="2595" spans="1:13" x14ac:dyDescent="0.15">
      <c r="A2595" s="2">
        <v>45393</v>
      </c>
      <c r="B2595" s="3">
        <f t="shared" si="122"/>
        <v>2024</v>
      </c>
      <c r="C2595" t="str">
        <f t="shared" si="120"/>
        <v>2023-2024</v>
      </c>
      <c r="D2595" t="s">
        <v>160</v>
      </c>
      <c r="E2595" t="s">
        <v>24</v>
      </c>
      <c r="F2595" t="str">
        <f t="shared" si="121"/>
        <v>Queensland</v>
      </c>
      <c r="G2595" t="s">
        <v>19</v>
      </c>
      <c r="H2595">
        <v>4053</v>
      </c>
      <c r="I2595" t="s">
        <v>11</v>
      </c>
      <c r="J2595" t="s">
        <v>129</v>
      </c>
      <c r="K2595" t="s">
        <v>155</v>
      </c>
      <c r="L2595" t="s">
        <v>145</v>
      </c>
      <c r="M2595" s="5">
        <v>101</v>
      </c>
    </row>
    <row r="2596" spans="1:13" x14ac:dyDescent="0.15">
      <c r="A2596" s="2">
        <v>45808</v>
      </c>
      <c r="B2596" s="3">
        <f t="shared" si="122"/>
        <v>2025</v>
      </c>
      <c r="C2596" t="str">
        <f t="shared" si="120"/>
        <v>2024-2025</v>
      </c>
      <c r="D2596" t="s">
        <v>161</v>
      </c>
      <c r="E2596" t="s">
        <v>58</v>
      </c>
      <c r="F2596" t="str">
        <f t="shared" si="121"/>
        <v>New South Wales</v>
      </c>
      <c r="G2596" t="s">
        <v>10</v>
      </c>
      <c r="H2596">
        <v>2790</v>
      </c>
      <c r="I2596" t="s">
        <v>11</v>
      </c>
      <c r="J2596" t="s">
        <v>130</v>
      </c>
      <c r="K2596" t="s">
        <v>155</v>
      </c>
      <c r="L2596" t="s">
        <v>145</v>
      </c>
      <c r="M2596" s="5">
        <v>451</v>
      </c>
    </row>
    <row r="2597" spans="1:13" x14ac:dyDescent="0.15">
      <c r="A2597" s="2">
        <v>45725</v>
      </c>
      <c r="B2597" s="3">
        <f t="shared" si="122"/>
        <v>2025</v>
      </c>
      <c r="C2597" t="str">
        <f t="shared" si="120"/>
        <v>2024-2025</v>
      </c>
      <c r="D2597" t="s">
        <v>160</v>
      </c>
      <c r="E2597" t="s">
        <v>94</v>
      </c>
      <c r="F2597" t="str">
        <f t="shared" si="121"/>
        <v>Queensland</v>
      </c>
      <c r="G2597" t="s">
        <v>19</v>
      </c>
      <c r="H2597">
        <v>4551</v>
      </c>
      <c r="I2597" t="s">
        <v>11</v>
      </c>
      <c r="J2597" t="s">
        <v>134</v>
      </c>
      <c r="K2597" t="s">
        <v>150</v>
      </c>
      <c r="L2597" t="s">
        <v>140</v>
      </c>
      <c r="M2597" s="5">
        <v>398</v>
      </c>
    </row>
    <row r="2598" spans="1:13" x14ac:dyDescent="0.15">
      <c r="A2598" s="2">
        <v>45483</v>
      </c>
      <c r="B2598" s="3">
        <f t="shared" si="122"/>
        <v>2025</v>
      </c>
      <c r="C2598" t="str">
        <f t="shared" si="120"/>
        <v>2024-2025</v>
      </c>
      <c r="D2598" t="s">
        <v>160</v>
      </c>
      <c r="E2598" t="s">
        <v>95</v>
      </c>
      <c r="F2598" t="str">
        <f t="shared" si="121"/>
        <v>New South Wales</v>
      </c>
      <c r="G2598" t="s">
        <v>10</v>
      </c>
      <c r="H2598">
        <v>2131</v>
      </c>
      <c r="I2598" t="s">
        <v>11</v>
      </c>
      <c r="J2598" t="s">
        <v>123</v>
      </c>
      <c r="K2598" t="s">
        <v>151</v>
      </c>
      <c r="L2598" t="s">
        <v>141</v>
      </c>
      <c r="M2598" s="5">
        <v>302</v>
      </c>
    </row>
    <row r="2599" spans="1:13" x14ac:dyDescent="0.15">
      <c r="A2599" s="2">
        <v>45765</v>
      </c>
      <c r="B2599" s="3">
        <f t="shared" si="122"/>
        <v>2025</v>
      </c>
      <c r="C2599" t="str">
        <f t="shared" si="120"/>
        <v>2024-2025</v>
      </c>
      <c r="D2599" t="s">
        <v>161</v>
      </c>
      <c r="E2599" t="s">
        <v>109</v>
      </c>
      <c r="F2599" t="str">
        <f t="shared" si="121"/>
        <v>Western Australia</v>
      </c>
      <c r="G2599" t="s">
        <v>28</v>
      </c>
      <c r="H2599">
        <v>6052</v>
      </c>
      <c r="I2599" t="s">
        <v>11</v>
      </c>
      <c r="J2599" t="s">
        <v>119</v>
      </c>
      <c r="K2599" t="s">
        <v>155</v>
      </c>
      <c r="L2599" t="s">
        <v>145</v>
      </c>
      <c r="M2599" s="5">
        <v>155</v>
      </c>
    </row>
    <row r="2600" spans="1:13" x14ac:dyDescent="0.15">
      <c r="A2600" s="2">
        <v>45538</v>
      </c>
      <c r="B2600" s="3">
        <f t="shared" si="122"/>
        <v>2025</v>
      </c>
      <c r="C2600" t="str">
        <f t="shared" si="120"/>
        <v>2024-2025</v>
      </c>
      <c r="D2600" t="s">
        <v>160</v>
      </c>
      <c r="E2600" t="s">
        <v>33</v>
      </c>
      <c r="F2600" t="str">
        <f t="shared" si="121"/>
        <v>Northern Territory</v>
      </c>
      <c r="G2600" t="s">
        <v>15</v>
      </c>
      <c r="H2600">
        <v>870</v>
      </c>
      <c r="I2600" t="s">
        <v>11</v>
      </c>
      <c r="J2600" t="s">
        <v>138</v>
      </c>
      <c r="K2600" t="s">
        <v>154</v>
      </c>
      <c r="L2600" t="s">
        <v>144</v>
      </c>
      <c r="M2600" s="5">
        <v>766</v>
      </c>
    </row>
    <row r="2601" spans="1:13" x14ac:dyDescent="0.15">
      <c r="A2601" s="2">
        <v>46010</v>
      </c>
      <c r="B2601" s="3">
        <f t="shared" si="122"/>
        <v>2026</v>
      </c>
      <c r="C2601" t="str">
        <f t="shared" si="120"/>
        <v>2025-2026</v>
      </c>
      <c r="D2601" t="s">
        <v>160</v>
      </c>
      <c r="E2601" t="s">
        <v>90</v>
      </c>
      <c r="F2601" t="str">
        <f t="shared" si="121"/>
        <v>New South Wales</v>
      </c>
      <c r="G2601" t="s">
        <v>10</v>
      </c>
      <c r="H2601">
        <v>2650</v>
      </c>
      <c r="I2601" t="s">
        <v>11</v>
      </c>
      <c r="J2601" t="s">
        <v>130</v>
      </c>
      <c r="K2601" t="s">
        <v>151</v>
      </c>
      <c r="L2601" t="s">
        <v>141</v>
      </c>
      <c r="M2601" s="5">
        <v>176</v>
      </c>
    </row>
    <row r="2602" spans="1:13" x14ac:dyDescent="0.15">
      <c r="A2602" s="2">
        <v>45601</v>
      </c>
      <c r="B2602" s="3">
        <f t="shared" si="122"/>
        <v>2025</v>
      </c>
      <c r="C2602" t="str">
        <f t="shared" si="120"/>
        <v>2024-2025</v>
      </c>
      <c r="D2602" t="s">
        <v>160</v>
      </c>
      <c r="E2602" t="s">
        <v>82</v>
      </c>
      <c r="F2602" t="str">
        <f t="shared" si="121"/>
        <v>Queensland</v>
      </c>
      <c r="G2602" t="s">
        <v>19</v>
      </c>
      <c r="H2602">
        <v>4215</v>
      </c>
      <c r="I2602" t="s">
        <v>11</v>
      </c>
      <c r="J2602" t="s">
        <v>122</v>
      </c>
      <c r="K2602" t="s">
        <v>152</v>
      </c>
      <c r="L2602" t="s">
        <v>142</v>
      </c>
      <c r="M2602" s="5">
        <v>602</v>
      </c>
    </row>
    <row r="2603" spans="1:13" x14ac:dyDescent="0.15">
      <c r="A2603" s="2">
        <v>45978</v>
      </c>
      <c r="B2603" s="3">
        <f t="shared" si="122"/>
        <v>2026</v>
      </c>
      <c r="C2603" t="str">
        <f t="shared" si="120"/>
        <v>2025-2026</v>
      </c>
      <c r="D2603" t="s">
        <v>161</v>
      </c>
      <c r="E2603" t="s">
        <v>36</v>
      </c>
      <c r="F2603" t="str">
        <f t="shared" si="121"/>
        <v>New South Wales</v>
      </c>
      <c r="G2603" t="s">
        <v>10</v>
      </c>
      <c r="H2603">
        <v>2539</v>
      </c>
      <c r="I2603" t="s">
        <v>11</v>
      </c>
      <c r="J2603" t="s">
        <v>121</v>
      </c>
      <c r="K2603" t="s">
        <v>155</v>
      </c>
      <c r="L2603" t="s">
        <v>145</v>
      </c>
      <c r="M2603" s="5">
        <v>562</v>
      </c>
    </row>
    <row r="2604" spans="1:13" x14ac:dyDescent="0.15">
      <c r="A2604" s="2">
        <v>45931</v>
      </c>
      <c r="B2604" s="3">
        <f t="shared" si="122"/>
        <v>2026</v>
      </c>
      <c r="C2604" t="str">
        <f t="shared" si="120"/>
        <v>2025-2026</v>
      </c>
      <c r="D2604" t="s">
        <v>160</v>
      </c>
      <c r="E2604" t="s">
        <v>100</v>
      </c>
      <c r="F2604" t="str">
        <f t="shared" si="121"/>
        <v>New South Wales</v>
      </c>
      <c r="G2604" t="s">
        <v>10</v>
      </c>
      <c r="H2604">
        <v>2800</v>
      </c>
      <c r="I2604" t="s">
        <v>11</v>
      </c>
      <c r="J2604" t="s">
        <v>130</v>
      </c>
      <c r="K2604" t="s">
        <v>155</v>
      </c>
      <c r="L2604" t="s">
        <v>145</v>
      </c>
      <c r="M2604" s="5">
        <v>114</v>
      </c>
    </row>
    <row r="2605" spans="1:13" x14ac:dyDescent="0.15">
      <c r="A2605" s="2">
        <v>45306</v>
      </c>
      <c r="B2605" s="3">
        <f t="shared" si="122"/>
        <v>2024</v>
      </c>
      <c r="C2605" t="str">
        <f t="shared" si="120"/>
        <v>2023-2024</v>
      </c>
      <c r="D2605" t="s">
        <v>160</v>
      </c>
      <c r="E2605" t="s">
        <v>101</v>
      </c>
      <c r="F2605" t="str">
        <f t="shared" si="121"/>
        <v>Queensland</v>
      </c>
      <c r="G2605" t="s">
        <v>19</v>
      </c>
      <c r="H2605">
        <v>4305</v>
      </c>
      <c r="I2605" t="s">
        <v>11</v>
      </c>
      <c r="J2605" t="s">
        <v>122</v>
      </c>
      <c r="K2605" t="s">
        <v>155</v>
      </c>
      <c r="L2605" t="s">
        <v>145</v>
      </c>
      <c r="M2605" s="5">
        <v>512</v>
      </c>
    </row>
    <row r="2606" spans="1:13" x14ac:dyDescent="0.15">
      <c r="A2606" s="2">
        <v>45462</v>
      </c>
      <c r="B2606" s="3">
        <f t="shared" si="122"/>
        <v>2024</v>
      </c>
      <c r="C2606" t="str">
        <f t="shared" si="120"/>
        <v>2023-2024</v>
      </c>
      <c r="D2606" t="s">
        <v>160</v>
      </c>
      <c r="E2606" t="s">
        <v>89</v>
      </c>
      <c r="F2606" t="str">
        <f t="shared" si="121"/>
        <v>Queensland</v>
      </c>
      <c r="G2606" t="s">
        <v>19</v>
      </c>
      <c r="H2606">
        <v>4700</v>
      </c>
      <c r="I2606" t="s">
        <v>11</v>
      </c>
      <c r="J2606" t="s">
        <v>136</v>
      </c>
      <c r="K2606" t="s">
        <v>157</v>
      </c>
      <c r="L2606" t="s">
        <v>147</v>
      </c>
      <c r="M2606" s="5">
        <v>649</v>
      </c>
    </row>
    <row r="2607" spans="1:13" x14ac:dyDescent="0.15">
      <c r="A2607" s="2">
        <v>45762</v>
      </c>
      <c r="B2607" s="3">
        <f t="shared" si="122"/>
        <v>2025</v>
      </c>
      <c r="C2607" t="str">
        <f t="shared" si="120"/>
        <v>2024-2025</v>
      </c>
      <c r="D2607" t="s">
        <v>160</v>
      </c>
      <c r="E2607" t="s">
        <v>50</v>
      </c>
      <c r="F2607" t="str">
        <f t="shared" si="121"/>
        <v>Australian Capital Territory</v>
      </c>
      <c r="G2607" t="s">
        <v>51</v>
      </c>
      <c r="H2607">
        <v>2617</v>
      </c>
      <c r="I2607" t="s">
        <v>11</v>
      </c>
      <c r="J2607" t="s">
        <v>121</v>
      </c>
      <c r="K2607" t="s">
        <v>159</v>
      </c>
      <c r="L2607" t="s">
        <v>149</v>
      </c>
      <c r="M2607" s="5">
        <v>596</v>
      </c>
    </row>
    <row r="2608" spans="1:13" x14ac:dyDescent="0.15">
      <c r="A2608" s="2">
        <v>45439</v>
      </c>
      <c r="B2608" s="3">
        <f t="shared" si="122"/>
        <v>2024</v>
      </c>
      <c r="C2608" t="str">
        <f t="shared" si="120"/>
        <v>2023-2024</v>
      </c>
      <c r="D2608" t="s">
        <v>160</v>
      </c>
      <c r="E2608" t="s">
        <v>95</v>
      </c>
      <c r="F2608" t="str">
        <f t="shared" si="121"/>
        <v>New South Wales</v>
      </c>
      <c r="G2608" t="s">
        <v>10</v>
      </c>
      <c r="H2608">
        <v>2131</v>
      </c>
      <c r="I2608" t="s">
        <v>11</v>
      </c>
      <c r="J2608" t="s">
        <v>123</v>
      </c>
      <c r="K2608" t="s">
        <v>154</v>
      </c>
      <c r="L2608" t="s">
        <v>144</v>
      </c>
      <c r="M2608" s="5">
        <v>595</v>
      </c>
    </row>
    <row r="2609" spans="1:13" x14ac:dyDescent="0.15">
      <c r="A2609" s="2">
        <v>45323</v>
      </c>
      <c r="B2609" s="3">
        <f t="shared" si="122"/>
        <v>2024</v>
      </c>
      <c r="C2609" t="str">
        <f t="shared" si="120"/>
        <v>2023-2024</v>
      </c>
      <c r="D2609" t="s">
        <v>160</v>
      </c>
      <c r="E2609" t="s">
        <v>63</v>
      </c>
      <c r="F2609" t="str">
        <f t="shared" si="121"/>
        <v>Queensland</v>
      </c>
      <c r="G2609" t="s">
        <v>19</v>
      </c>
      <c r="H2609">
        <v>4068</v>
      </c>
      <c r="I2609" t="s">
        <v>11</v>
      </c>
      <c r="J2609" t="s">
        <v>129</v>
      </c>
      <c r="K2609" t="s">
        <v>151</v>
      </c>
      <c r="L2609" t="s">
        <v>141</v>
      </c>
      <c r="M2609" s="5">
        <v>265</v>
      </c>
    </row>
    <row r="2610" spans="1:13" x14ac:dyDescent="0.15">
      <c r="A2610" s="2">
        <v>46006</v>
      </c>
      <c r="B2610" s="3">
        <f t="shared" si="122"/>
        <v>2026</v>
      </c>
      <c r="C2610" t="str">
        <f t="shared" si="120"/>
        <v>2025-2026</v>
      </c>
      <c r="D2610" t="s">
        <v>161</v>
      </c>
      <c r="E2610" t="s">
        <v>55</v>
      </c>
      <c r="F2610" t="str">
        <f t="shared" si="121"/>
        <v>Queensland</v>
      </c>
      <c r="G2610" t="s">
        <v>19</v>
      </c>
      <c r="H2610">
        <v>4740</v>
      </c>
      <c r="I2610" t="s">
        <v>11</v>
      </c>
      <c r="J2610" t="s">
        <v>136</v>
      </c>
      <c r="K2610" t="s">
        <v>157</v>
      </c>
      <c r="L2610" t="s">
        <v>147</v>
      </c>
      <c r="M2610" s="5">
        <v>295</v>
      </c>
    </row>
    <row r="2611" spans="1:13" x14ac:dyDescent="0.15">
      <c r="A2611" s="2">
        <v>45790</v>
      </c>
      <c r="B2611" s="3">
        <f t="shared" si="122"/>
        <v>2025</v>
      </c>
      <c r="C2611" t="str">
        <f t="shared" si="120"/>
        <v>2024-2025</v>
      </c>
      <c r="D2611" t="s">
        <v>160</v>
      </c>
      <c r="E2611" t="s">
        <v>54</v>
      </c>
      <c r="F2611" t="str">
        <f t="shared" si="121"/>
        <v>New South Wales</v>
      </c>
      <c r="G2611" t="s">
        <v>10</v>
      </c>
      <c r="H2611">
        <v>2750</v>
      </c>
      <c r="I2611" t="s">
        <v>11</v>
      </c>
      <c r="J2611" t="s">
        <v>130</v>
      </c>
      <c r="K2611" t="s">
        <v>155</v>
      </c>
      <c r="L2611" t="s">
        <v>145</v>
      </c>
      <c r="M2611" s="5">
        <v>336</v>
      </c>
    </row>
    <row r="2612" spans="1:13" x14ac:dyDescent="0.15">
      <c r="A2612" s="2">
        <v>45570</v>
      </c>
      <c r="B2612" s="3">
        <f t="shared" si="122"/>
        <v>2025</v>
      </c>
      <c r="C2612" t="str">
        <f t="shared" si="120"/>
        <v>2024-2025</v>
      </c>
      <c r="D2612" t="s">
        <v>160</v>
      </c>
      <c r="E2612" t="s">
        <v>31</v>
      </c>
      <c r="F2612" t="str">
        <f t="shared" si="121"/>
        <v>South Australia</v>
      </c>
      <c r="G2612" t="s">
        <v>17</v>
      </c>
      <c r="H2612">
        <v>5082</v>
      </c>
      <c r="I2612" t="s">
        <v>11</v>
      </c>
      <c r="J2612" t="s">
        <v>132</v>
      </c>
      <c r="K2612" t="s">
        <v>154</v>
      </c>
      <c r="L2612" t="s">
        <v>144</v>
      </c>
      <c r="M2612" s="5">
        <v>51</v>
      </c>
    </row>
    <row r="2613" spans="1:13" x14ac:dyDescent="0.15">
      <c r="A2613" s="2">
        <v>45862</v>
      </c>
      <c r="B2613" s="3">
        <f t="shared" si="122"/>
        <v>2026</v>
      </c>
      <c r="C2613" t="str">
        <f t="shared" si="120"/>
        <v>2025-2026</v>
      </c>
      <c r="D2613" t="s">
        <v>161</v>
      </c>
      <c r="E2613" t="s">
        <v>55</v>
      </c>
      <c r="F2613" t="str">
        <f t="shared" si="121"/>
        <v>Queensland</v>
      </c>
      <c r="G2613" t="s">
        <v>19</v>
      </c>
      <c r="H2613">
        <v>4740</v>
      </c>
      <c r="I2613" t="s">
        <v>11</v>
      </c>
      <c r="J2613" t="s">
        <v>136</v>
      </c>
      <c r="K2613" t="s">
        <v>153</v>
      </c>
      <c r="L2613" t="s">
        <v>143</v>
      </c>
      <c r="M2613" s="5">
        <v>39</v>
      </c>
    </row>
    <row r="2614" spans="1:13" x14ac:dyDescent="0.15">
      <c r="A2614" s="2">
        <v>45428</v>
      </c>
      <c r="B2614" s="3">
        <f t="shared" si="122"/>
        <v>2024</v>
      </c>
      <c r="C2614" t="str">
        <f t="shared" si="120"/>
        <v>2023-2024</v>
      </c>
      <c r="D2614" t="s">
        <v>161</v>
      </c>
      <c r="E2614" t="s">
        <v>70</v>
      </c>
      <c r="F2614" t="str">
        <f t="shared" si="121"/>
        <v>Western Australia</v>
      </c>
      <c r="G2614" t="s">
        <v>28</v>
      </c>
      <c r="H2614">
        <v>6021</v>
      </c>
      <c r="I2614" t="s">
        <v>11</v>
      </c>
      <c r="J2614" t="s">
        <v>119</v>
      </c>
      <c r="K2614" t="s">
        <v>157</v>
      </c>
      <c r="L2614" t="s">
        <v>147</v>
      </c>
      <c r="M2614" s="5">
        <v>390</v>
      </c>
    </row>
    <row r="2615" spans="1:13" x14ac:dyDescent="0.15">
      <c r="A2615" s="2">
        <v>45958</v>
      </c>
      <c r="B2615" s="3">
        <f t="shared" si="122"/>
        <v>2026</v>
      </c>
      <c r="C2615" t="str">
        <f t="shared" si="120"/>
        <v>2025-2026</v>
      </c>
      <c r="D2615" t="s">
        <v>161</v>
      </c>
      <c r="E2615" t="s">
        <v>59</v>
      </c>
      <c r="F2615" t="str">
        <f t="shared" si="121"/>
        <v>South Australia</v>
      </c>
      <c r="G2615" t="s">
        <v>17</v>
      </c>
      <c r="H2615">
        <v>5011</v>
      </c>
      <c r="I2615" t="s">
        <v>11</v>
      </c>
      <c r="J2615" t="s">
        <v>132</v>
      </c>
      <c r="K2615" t="s">
        <v>159</v>
      </c>
      <c r="L2615" t="s">
        <v>149</v>
      </c>
      <c r="M2615" s="5">
        <v>741</v>
      </c>
    </row>
    <row r="2616" spans="1:13" x14ac:dyDescent="0.15">
      <c r="A2616" s="2">
        <v>45724</v>
      </c>
      <c r="B2616" s="3">
        <f t="shared" si="122"/>
        <v>2025</v>
      </c>
      <c r="C2616" t="str">
        <f t="shared" si="120"/>
        <v>2024-2025</v>
      </c>
      <c r="D2616" t="s">
        <v>160</v>
      </c>
      <c r="E2616" t="s">
        <v>64</v>
      </c>
      <c r="F2616" t="str">
        <f t="shared" si="121"/>
        <v>Western Australia</v>
      </c>
      <c r="G2616" t="s">
        <v>28</v>
      </c>
      <c r="H2616">
        <v>6112</v>
      </c>
      <c r="I2616" t="s">
        <v>11</v>
      </c>
      <c r="J2616" t="s">
        <v>133</v>
      </c>
      <c r="K2616" t="s">
        <v>150</v>
      </c>
      <c r="L2616" t="s">
        <v>140</v>
      </c>
      <c r="M2616" s="5">
        <v>274</v>
      </c>
    </row>
    <row r="2617" spans="1:13" x14ac:dyDescent="0.15">
      <c r="A2617" s="2">
        <v>45488</v>
      </c>
      <c r="B2617" s="3">
        <f t="shared" si="122"/>
        <v>2025</v>
      </c>
      <c r="C2617" t="str">
        <f t="shared" si="120"/>
        <v>2024-2025</v>
      </c>
      <c r="D2617" t="s">
        <v>161</v>
      </c>
      <c r="E2617" t="s">
        <v>69</v>
      </c>
      <c r="F2617" t="str">
        <f t="shared" si="121"/>
        <v>Victoria</v>
      </c>
      <c r="G2617" t="s">
        <v>26</v>
      </c>
      <c r="H2617">
        <v>3148</v>
      </c>
      <c r="I2617" t="s">
        <v>11</v>
      </c>
      <c r="J2617" t="s">
        <v>125</v>
      </c>
      <c r="K2617" t="s">
        <v>152</v>
      </c>
      <c r="L2617" t="s">
        <v>142</v>
      </c>
      <c r="M2617" s="5">
        <v>735</v>
      </c>
    </row>
    <row r="2618" spans="1:13" x14ac:dyDescent="0.15">
      <c r="A2618" s="2">
        <v>45385</v>
      </c>
      <c r="B2618" s="3">
        <f t="shared" si="122"/>
        <v>2024</v>
      </c>
      <c r="C2618" t="str">
        <f t="shared" si="120"/>
        <v>2023-2024</v>
      </c>
      <c r="D2618" t="s">
        <v>161</v>
      </c>
      <c r="E2618" t="s">
        <v>62</v>
      </c>
      <c r="F2618" t="str">
        <f t="shared" si="121"/>
        <v>Victoria</v>
      </c>
      <c r="G2618" t="s">
        <v>26</v>
      </c>
      <c r="H2618">
        <v>3690</v>
      </c>
      <c r="I2618" t="s">
        <v>11</v>
      </c>
      <c r="J2618" t="s">
        <v>135</v>
      </c>
      <c r="K2618" t="s">
        <v>152</v>
      </c>
      <c r="L2618" t="s">
        <v>142</v>
      </c>
      <c r="M2618" s="5">
        <v>592</v>
      </c>
    </row>
    <row r="2619" spans="1:13" x14ac:dyDescent="0.15">
      <c r="A2619" s="2">
        <v>45546</v>
      </c>
      <c r="B2619" s="3">
        <f t="shared" si="122"/>
        <v>2025</v>
      </c>
      <c r="C2619" t="str">
        <f t="shared" si="120"/>
        <v>2024-2025</v>
      </c>
      <c r="D2619" t="s">
        <v>160</v>
      </c>
      <c r="E2619" t="s">
        <v>76</v>
      </c>
      <c r="F2619" t="str">
        <f t="shared" si="121"/>
        <v>Queensland</v>
      </c>
      <c r="G2619" t="s">
        <v>19</v>
      </c>
      <c r="H2619">
        <v>4220</v>
      </c>
      <c r="I2619" t="s">
        <v>11</v>
      </c>
      <c r="J2619" t="s">
        <v>122</v>
      </c>
      <c r="K2619" t="s">
        <v>150</v>
      </c>
      <c r="L2619" t="s">
        <v>140</v>
      </c>
      <c r="M2619" s="5">
        <v>187</v>
      </c>
    </row>
    <row r="2620" spans="1:13" x14ac:dyDescent="0.15">
      <c r="A2620" s="2">
        <v>45788</v>
      </c>
      <c r="B2620" s="3">
        <f t="shared" si="122"/>
        <v>2025</v>
      </c>
      <c r="C2620" t="str">
        <f t="shared" si="120"/>
        <v>2024-2025</v>
      </c>
      <c r="D2620" t="s">
        <v>160</v>
      </c>
      <c r="E2620" t="s">
        <v>33</v>
      </c>
      <c r="F2620" t="str">
        <f t="shared" si="121"/>
        <v>Northern Territory</v>
      </c>
      <c r="G2620" t="s">
        <v>15</v>
      </c>
      <c r="H2620">
        <v>870</v>
      </c>
      <c r="I2620" t="s">
        <v>11</v>
      </c>
      <c r="J2620" t="s">
        <v>138</v>
      </c>
      <c r="K2620" t="s">
        <v>159</v>
      </c>
      <c r="L2620" t="s">
        <v>149</v>
      </c>
      <c r="M2620" s="5">
        <v>384</v>
      </c>
    </row>
    <row r="2621" spans="1:13" x14ac:dyDescent="0.15">
      <c r="A2621" s="2">
        <v>45930</v>
      </c>
      <c r="B2621" s="3">
        <f t="shared" si="122"/>
        <v>2026</v>
      </c>
      <c r="C2621" t="str">
        <f t="shared" si="120"/>
        <v>2025-2026</v>
      </c>
      <c r="D2621" t="s">
        <v>160</v>
      </c>
      <c r="E2621" t="s">
        <v>108</v>
      </c>
      <c r="F2621" t="str">
        <f t="shared" si="121"/>
        <v>Tasmania</v>
      </c>
      <c r="G2621" t="s">
        <v>43</v>
      </c>
      <c r="H2621">
        <v>7320</v>
      </c>
      <c r="I2621" t="s">
        <v>11</v>
      </c>
      <c r="J2621" t="s">
        <v>128</v>
      </c>
      <c r="K2621" t="s">
        <v>153</v>
      </c>
      <c r="L2621" t="s">
        <v>143</v>
      </c>
      <c r="M2621" s="5">
        <v>800</v>
      </c>
    </row>
    <row r="2622" spans="1:13" x14ac:dyDescent="0.15">
      <c r="A2622" s="2">
        <v>45939</v>
      </c>
      <c r="B2622" s="3">
        <f t="shared" si="122"/>
        <v>2026</v>
      </c>
      <c r="C2622" t="str">
        <f t="shared" si="120"/>
        <v>2025-2026</v>
      </c>
      <c r="D2622" t="s">
        <v>160</v>
      </c>
      <c r="E2622" t="s">
        <v>22</v>
      </c>
      <c r="F2622" t="str">
        <f t="shared" si="121"/>
        <v>New South Wales</v>
      </c>
      <c r="G2622" t="s">
        <v>10</v>
      </c>
      <c r="H2622">
        <v>2116</v>
      </c>
      <c r="I2622" t="s">
        <v>11</v>
      </c>
      <c r="J2622" t="s">
        <v>123</v>
      </c>
      <c r="K2622" t="s">
        <v>154</v>
      </c>
      <c r="L2622" t="s">
        <v>144</v>
      </c>
      <c r="M2622" s="5">
        <v>396</v>
      </c>
    </row>
    <row r="2623" spans="1:13" x14ac:dyDescent="0.15">
      <c r="A2623" s="2">
        <v>45813</v>
      </c>
      <c r="B2623" s="3">
        <f t="shared" si="122"/>
        <v>2025</v>
      </c>
      <c r="C2623" t="str">
        <f t="shared" si="120"/>
        <v>2024-2025</v>
      </c>
      <c r="D2623" t="s">
        <v>160</v>
      </c>
      <c r="E2623" t="s">
        <v>101</v>
      </c>
      <c r="F2623" t="str">
        <f t="shared" si="121"/>
        <v>Queensland</v>
      </c>
      <c r="G2623" t="s">
        <v>19</v>
      </c>
      <c r="H2623">
        <v>4305</v>
      </c>
      <c r="I2623" t="s">
        <v>11</v>
      </c>
      <c r="J2623" t="s">
        <v>122</v>
      </c>
      <c r="K2623" t="s">
        <v>150</v>
      </c>
      <c r="L2623" t="s">
        <v>140</v>
      </c>
      <c r="M2623" s="5">
        <v>571</v>
      </c>
    </row>
    <row r="2624" spans="1:13" x14ac:dyDescent="0.15">
      <c r="A2624" s="2">
        <v>45494</v>
      </c>
      <c r="B2624" s="3">
        <f t="shared" si="122"/>
        <v>2025</v>
      </c>
      <c r="C2624" t="str">
        <f t="shared" si="120"/>
        <v>2024-2025</v>
      </c>
      <c r="D2624" t="s">
        <v>160</v>
      </c>
      <c r="E2624" t="s">
        <v>89</v>
      </c>
      <c r="F2624" t="str">
        <f t="shared" si="121"/>
        <v>Queensland</v>
      </c>
      <c r="G2624" t="s">
        <v>19</v>
      </c>
      <c r="H2624">
        <v>4700</v>
      </c>
      <c r="I2624" t="s">
        <v>11</v>
      </c>
      <c r="J2624" t="s">
        <v>136</v>
      </c>
      <c r="K2624" t="s">
        <v>153</v>
      </c>
      <c r="L2624" t="s">
        <v>143</v>
      </c>
      <c r="M2624" s="5">
        <v>294</v>
      </c>
    </row>
    <row r="2625" spans="1:13" x14ac:dyDescent="0.15">
      <c r="A2625" s="2">
        <v>46011</v>
      </c>
      <c r="B2625" s="3">
        <f t="shared" si="122"/>
        <v>2026</v>
      </c>
      <c r="C2625" t="str">
        <f t="shared" si="120"/>
        <v>2025-2026</v>
      </c>
      <c r="D2625" t="s">
        <v>160</v>
      </c>
      <c r="E2625" t="s">
        <v>41</v>
      </c>
      <c r="F2625" t="str">
        <f t="shared" si="121"/>
        <v>New South Wales</v>
      </c>
      <c r="G2625" t="s">
        <v>10</v>
      </c>
      <c r="H2625">
        <v>2478</v>
      </c>
      <c r="I2625" t="s">
        <v>11</v>
      </c>
      <c r="J2625" t="s">
        <v>120</v>
      </c>
      <c r="K2625" t="s">
        <v>153</v>
      </c>
      <c r="L2625" t="s">
        <v>143</v>
      </c>
      <c r="M2625" s="5">
        <v>390</v>
      </c>
    </row>
    <row r="2626" spans="1:13" x14ac:dyDescent="0.15">
      <c r="A2626" s="2">
        <v>45660</v>
      </c>
      <c r="B2626" s="3">
        <f t="shared" si="122"/>
        <v>2025</v>
      </c>
      <c r="C2626" t="str">
        <f t="shared" ref="C2626:C2689" si="123">IF(MONTH(A2626) &gt;= 7, YEAR(A2626) &amp; "-" &amp; YEAR(A2626) + 1, YEAR(A2626) - 1 &amp; "-" &amp; YEAR(A2626))</f>
        <v>2024-2025</v>
      </c>
      <c r="D2626" t="s">
        <v>160</v>
      </c>
      <c r="E2626" t="s">
        <v>66</v>
      </c>
      <c r="F2626" t="str">
        <f t="shared" ref="F2626:F2689" si="124">IF(G2626="WA","Western Australia",
IF(G2626="NSW","New South Wales",
IF(G2626="QLD","Queensland",
IF(G2626="VIC","Victoria",
IF(G2626="TAS","Tasmania",
IF(G2626="SA","South Australia",
IF(G2626="NT","Northern Territory",
IF(G2626="ACT","Australian Capital Territory",G2626))))))))</f>
        <v>Western Australia</v>
      </c>
      <c r="G2626" t="s">
        <v>28</v>
      </c>
      <c r="H2626">
        <v>6330</v>
      </c>
      <c r="I2626" t="s">
        <v>11</v>
      </c>
      <c r="J2626" t="s">
        <v>133</v>
      </c>
      <c r="K2626" t="s">
        <v>156</v>
      </c>
      <c r="L2626" t="s">
        <v>146</v>
      </c>
      <c r="M2626" s="5">
        <v>610</v>
      </c>
    </row>
    <row r="2627" spans="1:13" x14ac:dyDescent="0.15">
      <c r="A2627" s="2">
        <v>45913</v>
      </c>
      <c r="B2627" s="3">
        <f t="shared" ref="B2627:B2690" si="125">IF(MONTH(A2627)&gt;=7,YEAR(A2627)+1,YEAR(A2627))</f>
        <v>2026</v>
      </c>
      <c r="C2627" t="str">
        <f t="shared" si="123"/>
        <v>2025-2026</v>
      </c>
      <c r="D2627" t="s">
        <v>161</v>
      </c>
      <c r="E2627" t="s">
        <v>31</v>
      </c>
      <c r="F2627" t="str">
        <f t="shared" si="124"/>
        <v>South Australia</v>
      </c>
      <c r="G2627" t="s">
        <v>17</v>
      </c>
      <c r="H2627">
        <v>5082</v>
      </c>
      <c r="I2627" t="s">
        <v>11</v>
      </c>
      <c r="J2627" t="s">
        <v>132</v>
      </c>
      <c r="K2627" t="s">
        <v>154</v>
      </c>
      <c r="L2627" t="s">
        <v>144</v>
      </c>
      <c r="M2627" s="5">
        <v>368</v>
      </c>
    </row>
    <row r="2628" spans="1:13" x14ac:dyDescent="0.15">
      <c r="A2628" s="2">
        <v>45742</v>
      </c>
      <c r="B2628" s="3">
        <f t="shared" si="125"/>
        <v>2025</v>
      </c>
      <c r="C2628" t="str">
        <f t="shared" si="123"/>
        <v>2024-2025</v>
      </c>
      <c r="D2628" t="s">
        <v>161</v>
      </c>
      <c r="E2628" t="s">
        <v>99</v>
      </c>
      <c r="F2628" t="str">
        <f t="shared" si="124"/>
        <v>Western Australia</v>
      </c>
      <c r="G2628" t="s">
        <v>28</v>
      </c>
      <c r="H2628">
        <v>6530</v>
      </c>
      <c r="I2628" t="s">
        <v>11</v>
      </c>
      <c r="J2628" t="s">
        <v>139</v>
      </c>
      <c r="K2628" t="s">
        <v>153</v>
      </c>
      <c r="L2628" t="s">
        <v>143</v>
      </c>
      <c r="M2628" s="5">
        <v>96</v>
      </c>
    </row>
    <row r="2629" spans="1:13" x14ac:dyDescent="0.15">
      <c r="A2629" s="2">
        <v>45758</v>
      </c>
      <c r="B2629" s="3">
        <f t="shared" si="125"/>
        <v>2025</v>
      </c>
      <c r="C2629" t="str">
        <f t="shared" si="123"/>
        <v>2024-2025</v>
      </c>
      <c r="D2629" t="s">
        <v>161</v>
      </c>
      <c r="E2629" t="s">
        <v>34</v>
      </c>
      <c r="F2629" t="str">
        <f t="shared" si="124"/>
        <v>New South Wales</v>
      </c>
      <c r="G2629" t="s">
        <v>10</v>
      </c>
      <c r="H2629">
        <v>2560</v>
      </c>
      <c r="I2629" t="s">
        <v>11</v>
      </c>
      <c r="J2629" t="s">
        <v>121</v>
      </c>
      <c r="K2629" t="s">
        <v>153</v>
      </c>
      <c r="L2629" t="s">
        <v>143</v>
      </c>
      <c r="M2629" s="5">
        <v>230</v>
      </c>
    </row>
    <row r="2630" spans="1:13" x14ac:dyDescent="0.15">
      <c r="A2630" s="2">
        <v>45594</v>
      </c>
      <c r="B2630" s="3">
        <f t="shared" si="125"/>
        <v>2025</v>
      </c>
      <c r="C2630" t="str">
        <f t="shared" si="123"/>
        <v>2024-2025</v>
      </c>
      <c r="D2630" t="s">
        <v>160</v>
      </c>
      <c r="E2630" t="s">
        <v>84</v>
      </c>
      <c r="F2630" t="str">
        <f t="shared" si="124"/>
        <v>Western Australia</v>
      </c>
      <c r="G2630" t="s">
        <v>28</v>
      </c>
      <c r="H2630">
        <v>6280</v>
      </c>
      <c r="I2630" t="s">
        <v>11</v>
      </c>
      <c r="J2630" t="s">
        <v>133</v>
      </c>
      <c r="K2630" t="s">
        <v>151</v>
      </c>
      <c r="L2630" t="s">
        <v>141</v>
      </c>
      <c r="M2630" s="5">
        <v>554</v>
      </c>
    </row>
    <row r="2631" spans="1:13" x14ac:dyDescent="0.15">
      <c r="A2631" s="2">
        <v>45443</v>
      </c>
      <c r="B2631" s="3">
        <f t="shared" si="125"/>
        <v>2024</v>
      </c>
      <c r="C2631" t="str">
        <f t="shared" si="123"/>
        <v>2023-2024</v>
      </c>
      <c r="D2631" t="s">
        <v>161</v>
      </c>
      <c r="E2631" t="s">
        <v>102</v>
      </c>
      <c r="F2631" t="str">
        <f t="shared" si="124"/>
        <v>Queensland</v>
      </c>
      <c r="G2631" t="s">
        <v>19</v>
      </c>
      <c r="H2631">
        <v>4825</v>
      </c>
      <c r="I2631" t="s">
        <v>11</v>
      </c>
      <c r="J2631" t="s">
        <v>131</v>
      </c>
      <c r="K2631" t="s">
        <v>157</v>
      </c>
      <c r="L2631" t="s">
        <v>147</v>
      </c>
      <c r="M2631" s="5">
        <v>269</v>
      </c>
    </row>
    <row r="2632" spans="1:13" x14ac:dyDescent="0.15">
      <c r="A2632" s="2">
        <v>45960</v>
      </c>
      <c r="B2632" s="3">
        <f t="shared" si="125"/>
        <v>2026</v>
      </c>
      <c r="C2632" t="str">
        <f t="shared" si="123"/>
        <v>2025-2026</v>
      </c>
      <c r="D2632" t="s">
        <v>160</v>
      </c>
      <c r="E2632" t="s">
        <v>99</v>
      </c>
      <c r="F2632" t="str">
        <f t="shared" si="124"/>
        <v>Western Australia</v>
      </c>
      <c r="G2632" t="s">
        <v>28</v>
      </c>
      <c r="H2632">
        <v>6530</v>
      </c>
      <c r="I2632" t="s">
        <v>11</v>
      </c>
      <c r="J2632" t="s">
        <v>139</v>
      </c>
      <c r="K2632" t="s">
        <v>151</v>
      </c>
      <c r="L2632" t="s">
        <v>141</v>
      </c>
      <c r="M2632" s="5">
        <v>104</v>
      </c>
    </row>
    <row r="2633" spans="1:13" x14ac:dyDescent="0.15">
      <c r="A2633" s="2">
        <v>45384</v>
      </c>
      <c r="B2633" s="3">
        <f t="shared" si="125"/>
        <v>2024</v>
      </c>
      <c r="C2633" t="str">
        <f t="shared" si="123"/>
        <v>2023-2024</v>
      </c>
      <c r="D2633" t="s">
        <v>160</v>
      </c>
      <c r="E2633" t="s">
        <v>84</v>
      </c>
      <c r="F2633" t="str">
        <f t="shared" si="124"/>
        <v>Western Australia</v>
      </c>
      <c r="G2633" t="s">
        <v>28</v>
      </c>
      <c r="H2633">
        <v>6280</v>
      </c>
      <c r="I2633" t="s">
        <v>11</v>
      </c>
      <c r="J2633" t="s">
        <v>133</v>
      </c>
      <c r="K2633" t="s">
        <v>152</v>
      </c>
      <c r="L2633" t="s">
        <v>142</v>
      </c>
      <c r="M2633" s="5">
        <v>298</v>
      </c>
    </row>
    <row r="2634" spans="1:13" x14ac:dyDescent="0.15">
      <c r="A2634" s="2">
        <v>45948</v>
      </c>
      <c r="B2634" s="3">
        <f t="shared" si="125"/>
        <v>2026</v>
      </c>
      <c r="C2634" t="str">
        <f t="shared" si="123"/>
        <v>2025-2026</v>
      </c>
      <c r="D2634" t="s">
        <v>160</v>
      </c>
      <c r="E2634" t="s">
        <v>92</v>
      </c>
      <c r="F2634" t="str">
        <f t="shared" si="124"/>
        <v>New South Wales</v>
      </c>
      <c r="G2634" t="s">
        <v>10</v>
      </c>
      <c r="H2634">
        <v>2015</v>
      </c>
      <c r="I2634" t="s">
        <v>11</v>
      </c>
      <c r="J2634" t="s">
        <v>124</v>
      </c>
      <c r="K2634" t="s">
        <v>151</v>
      </c>
      <c r="L2634" t="s">
        <v>141</v>
      </c>
      <c r="M2634" s="5">
        <v>379</v>
      </c>
    </row>
    <row r="2635" spans="1:13" x14ac:dyDescent="0.15">
      <c r="A2635" s="2">
        <v>45435</v>
      </c>
      <c r="B2635" s="3">
        <f t="shared" si="125"/>
        <v>2024</v>
      </c>
      <c r="C2635" t="str">
        <f t="shared" si="123"/>
        <v>2023-2024</v>
      </c>
      <c r="D2635" t="s">
        <v>160</v>
      </c>
      <c r="E2635" t="s">
        <v>27</v>
      </c>
      <c r="F2635" t="str">
        <f t="shared" si="124"/>
        <v>Western Australia</v>
      </c>
      <c r="G2635" t="s">
        <v>28</v>
      </c>
      <c r="H2635">
        <v>6030</v>
      </c>
      <c r="I2635" t="s">
        <v>11</v>
      </c>
      <c r="J2635" t="s">
        <v>119</v>
      </c>
      <c r="K2635" t="s">
        <v>157</v>
      </c>
      <c r="L2635" t="s">
        <v>147</v>
      </c>
      <c r="M2635" s="5">
        <v>312</v>
      </c>
    </row>
    <row r="2636" spans="1:13" x14ac:dyDescent="0.15">
      <c r="A2636" s="2">
        <v>45845</v>
      </c>
      <c r="B2636" s="3">
        <f t="shared" si="125"/>
        <v>2026</v>
      </c>
      <c r="C2636" t="str">
        <f t="shared" si="123"/>
        <v>2025-2026</v>
      </c>
      <c r="D2636" t="s">
        <v>160</v>
      </c>
      <c r="E2636" t="s">
        <v>113</v>
      </c>
      <c r="F2636" t="str">
        <f t="shared" si="124"/>
        <v>New South Wales</v>
      </c>
      <c r="G2636" t="s">
        <v>10</v>
      </c>
      <c r="H2636">
        <v>2101</v>
      </c>
      <c r="I2636" t="s">
        <v>11</v>
      </c>
      <c r="J2636" t="s">
        <v>123</v>
      </c>
      <c r="K2636" t="s">
        <v>156</v>
      </c>
      <c r="L2636" t="s">
        <v>146</v>
      </c>
      <c r="M2636" s="5">
        <v>690</v>
      </c>
    </row>
    <row r="2637" spans="1:13" x14ac:dyDescent="0.15">
      <c r="A2637" s="2">
        <v>45661</v>
      </c>
      <c r="B2637" s="3">
        <f t="shared" si="125"/>
        <v>2025</v>
      </c>
      <c r="C2637" t="str">
        <f t="shared" si="123"/>
        <v>2024-2025</v>
      </c>
      <c r="D2637" t="s">
        <v>160</v>
      </c>
      <c r="E2637" t="s">
        <v>63</v>
      </c>
      <c r="F2637" t="str">
        <f t="shared" si="124"/>
        <v>Queensland</v>
      </c>
      <c r="G2637" t="s">
        <v>19</v>
      </c>
      <c r="H2637">
        <v>4068</v>
      </c>
      <c r="I2637" t="s">
        <v>11</v>
      </c>
      <c r="J2637" t="s">
        <v>129</v>
      </c>
      <c r="K2637" t="s">
        <v>154</v>
      </c>
      <c r="L2637" t="s">
        <v>144</v>
      </c>
      <c r="M2637" s="5">
        <v>345</v>
      </c>
    </row>
    <row r="2638" spans="1:13" x14ac:dyDescent="0.15">
      <c r="A2638" s="2">
        <v>45426</v>
      </c>
      <c r="B2638" s="3">
        <f t="shared" si="125"/>
        <v>2024</v>
      </c>
      <c r="C2638" t="str">
        <f t="shared" si="123"/>
        <v>2023-2024</v>
      </c>
      <c r="D2638" t="s">
        <v>161</v>
      </c>
      <c r="E2638" t="s">
        <v>59</v>
      </c>
      <c r="F2638" t="str">
        <f t="shared" si="124"/>
        <v>South Australia</v>
      </c>
      <c r="G2638" t="s">
        <v>17</v>
      </c>
      <c r="H2638">
        <v>5011</v>
      </c>
      <c r="I2638" t="s">
        <v>11</v>
      </c>
      <c r="J2638" t="s">
        <v>132</v>
      </c>
      <c r="K2638" t="s">
        <v>152</v>
      </c>
      <c r="L2638" t="s">
        <v>142</v>
      </c>
      <c r="M2638" s="5">
        <v>79</v>
      </c>
    </row>
    <row r="2639" spans="1:13" x14ac:dyDescent="0.15">
      <c r="A2639" s="2">
        <v>45845</v>
      </c>
      <c r="B2639" s="3">
        <f t="shared" si="125"/>
        <v>2026</v>
      </c>
      <c r="C2639" t="str">
        <f t="shared" si="123"/>
        <v>2025-2026</v>
      </c>
      <c r="D2639" t="s">
        <v>160</v>
      </c>
      <c r="E2639" t="s">
        <v>29</v>
      </c>
      <c r="F2639" t="str">
        <f t="shared" si="124"/>
        <v>Queensland</v>
      </c>
      <c r="G2639" t="s">
        <v>19</v>
      </c>
      <c r="H2639">
        <v>4703</v>
      </c>
      <c r="I2639" t="s">
        <v>11</v>
      </c>
      <c r="J2639" t="s">
        <v>136</v>
      </c>
      <c r="K2639" t="s">
        <v>159</v>
      </c>
      <c r="L2639" t="s">
        <v>149</v>
      </c>
      <c r="M2639" s="5">
        <v>134</v>
      </c>
    </row>
    <row r="2640" spans="1:13" x14ac:dyDescent="0.15">
      <c r="A2640" s="2">
        <v>45544</v>
      </c>
      <c r="B2640" s="3">
        <f t="shared" si="125"/>
        <v>2025</v>
      </c>
      <c r="C2640" t="str">
        <f t="shared" si="123"/>
        <v>2024-2025</v>
      </c>
      <c r="D2640" t="s">
        <v>160</v>
      </c>
      <c r="E2640" t="s">
        <v>24</v>
      </c>
      <c r="F2640" t="str">
        <f t="shared" si="124"/>
        <v>Queensland</v>
      </c>
      <c r="G2640" t="s">
        <v>19</v>
      </c>
      <c r="H2640">
        <v>4053</v>
      </c>
      <c r="I2640" t="s">
        <v>11</v>
      </c>
      <c r="J2640" t="s">
        <v>129</v>
      </c>
      <c r="K2640" t="s">
        <v>153</v>
      </c>
      <c r="L2640" t="s">
        <v>143</v>
      </c>
      <c r="M2640" s="5">
        <v>408</v>
      </c>
    </row>
    <row r="2641" spans="1:13" x14ac:dyDescent="0.15">
      <c r="A2641" s="2">
        <v>45508</v>
      </c>
      <c r="B2641" s="3">
        <f t="shared" si="125"/>
        <v>2025</v>
      </c>
      <c r="C2641" t="str">
        <f t="shared" si="123"/>
        <v>2024-2025</v>
      </c>
      <c r="D2641" t="s">
        <v>160</v>
      </c>
      <c r="E2641" t="s">
        <v>24</v>
      </c>
      <c r="F2641" t="str">
        <f t="shared" si="124"/>
        <v>Queensland</v>
      </c>
      <c r="G2641" t="s">
        <v>19</v>
      </c>
      <c r="H2641">
        <v>4053</v>
      </c>
      <c r="I2641" t="s">
        <v>11</v>
      </c>
      <c r="J2641" t="s">
        <v>129</v>
      </c>
      <c r="K2641" t="s">
        <v>156</v>
      </c>
      <c r="L2641" t="s">
        <v>146</v>
      </c>
      <c r="M2641" s="5">
        <v>470</v>
      </c>
    </row>
    <row r="2642" spans="1:13" x14ac:dyDescent="0.15">
      <c r="A2642" s="2">
        <v>45543</v>
      </c>
      <c r="B2642" s="3">
        <f t="shared" si="125"/>
        <v>2025</v>
      </c>
      <c r="C2642" t="str">
        <f t="shared" si="123"/>
        <v>2024-2025</v>
      </c>
      <c r="D2642" t="s">
        <v>160</v>
      </c>
      <c r="E2642" t="s">
        <v>101</v>
      </c>
      <c r="F2642" t="str">
        <f t="shared" si="124"/>
        <v>Queensland</v>
      </c>
      <c r="G2642" t="s">
        <v>19</v>
      </c>
      <c r="H2642">
        <v>4305</v>
      </c>
      <c r="I2642" t="s">
        <v>11</v>
      </c>
      <c r="J2642" t="s">
        <v>122</v>
      </c>
      <c r="K2642" t="s">
        <v>159</v>
      </c>
      <c r="L2642" t="s">
        <v>149</v>
      </c>
      <c r="M2642" s="5">
        <v>227</v>
      </c>
    </row>
    <row r="2643" spans="1:13" x14ac:dyDescent="0.15">
      <c r="A2643" s="2">
        <v>45661</v>
      </c>
      <c r="B2643" s="3">
        <f t="shared" si="125"/>
        <v>2025</v>
      </c>
      <c r="C2643" t="str">
        <f t="shared" si="123"/>
        <v>2024-2025</v>
      </c>
      <c r="D2643" t="s">
        <v>161</v>
      </c>
      <c r="E2643" t="s">
        <v>70</v>
      </c>
      <c r="F2643" t="str">
        <f t="shared" si="124"/>
        <v>Western Australia</v>
      </c>
      <c r="G2643" t="s">
        <v>28</v>
      </c>
      <c r="H2643">
        <v>6021</v>
      </c>
      <c r="I2643" t="s">
        <v>11</v>
      </c>
      <c r="J2643" t="s">
        <v>119</v>
      </c>
      <c r="K2643" t="s">
        <v>155</v>
      </c>
      <c r="L2643" t="s">
        <v>145</v>
      </c>
      <c r="M2643" s="5">
        <v>127</v>
      </c>
    </row>
    <row r="2644" spans="1:13" x14ac:dyDescent="0.15">
      <c r="A2644" s="2">
        <v>45894</v>
      </c>
      <c r="B2644" s="3">
        <f t="shared" si="125"/>
        <v>2026</v>
      </c>
      <c r="C2644" t="str">
        <f t="shared" si="123"/>
        <v>2025-2026</v>
      </c>
      <c r="D2644" t="s">
        <v>160</v>
      </c>
      <c r="E2644" t="s">
        <v>78</v>
      </c>
      <c r="F2644" t="str">
        <f t="shared" si="124"/>
        <v>New South Wales</v>
      </c>
      <c r="G2644" t="s">
        <v>10</v>
      </c>
      <c r="H2644">
        <v>2480</v>
      </c>
      <c r="I2644" t="s">
        <v>11</v>
      </c>
      <c r="J2644" t="s">
        <v>120</v>
      </c>
      <c r="K2644" t="s">
        <v>152</v>
      </c>
      <c r="L2644" t="s">
        <v>142</v>
      </c>
      <c r="M2644" s="5">
        <v>40</v>
      </c>
    </row>
    <row r="2645" spans="1:13" x14ac:dyDescent="0.15">
      <c r="A2645" s="2">
        <v>45317</v>
      </c>
      <c r="B2645" s="3">
        <f t="shared" si="125"/>
        <v>2024</v>
      </c>
      <c r="C2645" t="str">
        <f t="shared" si="123"/>
        <v>2023-2024</v>
      </c>
      <c r="D2645" t="s">
        <v>161</v>
      </c>
      <c r="E2645" t="s">
        <v>110</v>
      </c>
      <c r="F2645" t="str">
        <f t="shared" si="124"/>
        <v>Australian Capital Territory</v>
      </c>
      <c r="G2645" t="s">
        <v>51</v>
      </c>
      <c r="H2645">
        <v>2609</v>
      </c>
      <c r="I2645" t="s">
        <v>11</v>
      </c>
      <c r="J2645" t="s">
        <v>121</v>
      </c>
      <c r="K2645" t="s">
        <v>150</v>
      </c>
      <c r="L2645" t="s">
        <v>140</v>
      </c>
      <c r="M2645" s="5">
        <v>100</v>
      </c>
    </row>
    <row r="2646" spans="1:13" x14ac:dyDescent="0.15">
      <c r="A2646" s="2">
        <v>45426</v>
      </c>
      <c r="B2646" s="3">
        <f t="shared" si="125"/>
        <v>2024</v>
      </c>
      <c r="C2646" t="str">
        <f t="shared" si="123"/>
        <v>2023-2024</v>
      </c>
      <c r="D2646" t="s">
        <v>160</v>
      </c>
      <c r="E2646" t="s">
        <v>89</v>
      </c>
      <c r="F2646" t="str">
        <f t="shared" si="124"/>
        <v>Queensland</v>
      </c>
      <c r="G2646" t="s">
        <v>19</v>
      </c>
      <c r="H2646">
        <v>4700</v>
      </c>
      <c r="I2646" t="s">
        <v>11</v>
      </c>
      <c r="J2646" t="s">
        <v>136</v>
      </c>
      <c r="K2646" t="s">
        <v>152</v>
      </c>
      <c r="L2646" t="s">
        <v>142</v>
      </c>
      <c r="M2646" s="5">
        <v>382</v>
      </c>
    </row>
    <row r="2647" spans="1:13" x14ac:dyDescent="0.15">
      <c r="A2647" s="2">
        <v>45522</v>
      </c>
      <c r="B2647" s="3">
        <f t="shared" si="125"/>
        <v>2025</v>
      </c>
      <c r="C2647" t="str">
        <f t="shared" si="123"/>
        <v>2024-2025</v>
      </c>
      <c r="D2647" t="s">
        <v>160</v>
      </c>
      <c r="E2647" t="s">
        <v>66</v>
      </c>
      <c r="F2647" t="str">
        <f t="shared" si="124"/>
        <v>Western Australia</v>
      </c>
      <c r="G2647" t="s">
        <v>28</v>
      </c>
      <c r="H2647">
        <v>6330</v>
      </c>
      <c r="I2647" t="s">
        <v>11</v>
      </c>
      <c r="J2647" t="s">
        <v>133</v>
      </c>
      <c r="K2647" t="s">
        <v>152</v>
      </c>
      <c r="L2647" t="s">
        <v>142</v>
      </c>
      <c r="M2647" s="5">
        <v>63</v>
      </c>
    </row>
    <row r="2648" spans="1:13" x14ac:dyDescent="0.15">
      <c r="A2648" s="2">
        <v>45651</v>
      </c>
      <c r="B2648" s="3">
        <f t="shared" si="125"/>
        <v>2025</v>
      </c>
      <c r="C2648" t="str">
        <f t="shared" si="123"/>
        <v>2024-2025</v>
      </c>
      <c r="D2648" t="s">
        <v>161</v>
      </c>
      <c r="E2648" t="s">
        <v>104</v>
      </c>
      <c r="F2648" t="str">
        <f t="shared" si="124"/>
        <v>Victoria</v>
      </c>
      <c r="G2648" t="s">
        <v>26</v>
      </c>
      <c r="H2648">
        <v>3175</v>
      </c>
      <c r="I2648" t="s">
        <v>11</v>
      </c>
      <c r="J2648" t="s">
        <v>125</v>
      </c>
      <c r="K2648" t="s">
        <v>156</v>
      </c>
      <c r="L2648" t="s">
        <v>146</v>
      </c>
      <c r="M2648" s="5">
        <v>151</v>
      </c>
    </row>
    <row r="2649" spans="1:13" x14ac:dyDescent="0.15">
      <c r="A2649" s="2">
        <v>45439</v>
      </c>
      <c r="B2649" s="3">
        <f t="shared" si="125"/>
        <v>2024</v>
      </c>
      <c r="C2649" t="str">
        <f t="shared" si="123"/>
        <v>2023-2024</v>
      </c>
      <c r="D2649" t="s">
        <v>160</v>
      </c>
      <c r="E2649" t="s">
        <v>94</v>
      </c>
      <c r="F2649" t="str">
        <f t="shared" si="124"/>
        <v>Queensland</v>
      </c>
      <c r="G2649" t="s">
        <v>19</v>
      </c>
      <c r="H2649">
        <v>4551</v>
      </c>
      <c r="I2649" t="s">
        <v>11</v>
      </c>
      <c r="J2649" t="s">
        <v>134</v>
      </c>
      <c r="K2649" t="s">
        <v>156</v>
      </c>
      <c r="L2649" t="s">
        <v>146</v>
      </c>
      <c r="M2649" s="5">
        <v>357</v>
      </c>
    </row>
    <row r="2650" spans="1:13" x14ac:dyDescent="0.15">
      <c r="A2650" s="2">
        <v>45460</v>
      </c>
      <c r="B2650" s="3">
        <f t="shared" si="125"/>
        <v>2024</v>
      </c>
      <c r="C2650" t="str">
        <f t="shared" si="123"/>
        <v>2023-2024</v>
      </c>
      <c r="D2650" t="s">
        <v>160</v>
      </c>
      <c r="E2650" t="s">
        <v>85</v>
      </c>
      <c r="F2650" t="str">
        <f t="shared" si="124"/>
        <v>Western Australia</v>
      </c>
      <c r="G2650" t="s">
        <v>28</v>
      </c>
      <c r="H2650">
        <v>6725</v>
      </c>
      <c r="I2650" t="s">
        <v>11</v>
      </c>
      <c r="J2650" t="s">
        <v>139</v>
      </c>
      <c r="K2650" t="s">
        <v>159</v>
      </c>
      <c r="L2650" t="s">
        <v>149</v>
      </c>
      <c r="M2650" s="5">
        <v>395</v>
      </c>
    </row>
    <row r="2651" spans="1:13" x14ac:dyDescent="0.15">
      <c r="A2651" s="2">
        <v>45438</v>
      </c>
      <c r="B2651" s="3">
        <f t="shared" si="125"/>
        <v>2024</v>
      </c>
      <c r="C2651" t="str">
        <f t="shared" si="123"/>
        <v>2023-2024</v>
      </c>
      <c r="D2651" t="s">
        <v>160</v>
      </c>
      <c r="E2651" t="s">
        <v>9</v>
      </c>
      <c r="F2651" t="str">
        <f t="shared" si="124"/>
        <v>New South Wales</v>
      </c>
      <c r="G2651" t="s">
        <v>10</v>
      </c>
      <c r="H2651">
        <v>2067</v>
      </c>
      <c r="I2651" t="s">
        <v>11</v>
      </c>
      <c r="J2651" t="s">
        <v>124</v>
      </c>
      <c r="K2651" t="s">
        <v>152</v>
      </c>
      <c r="L2651" t="s">
        <v>142</v>
      </c>
      <c r="M2651" s="5">
        <v>146</v>
      </c>
    </row>
    <row r="2652" spans="1:13" x14ac:dyDescent="0.15">
      <c r="A2652" s="2">
        <v>45844</v>
      </c>
      <c r="B2652" s="3">
        <f t="shared" si="125"/>
        <v>2026</v>
      </c>
      <c r="C2652" t="str">
        <f t="shared" si="123"/>
        <v>2025-2026</v>
      </c>
      <c r="D2652" t="s">
        <v>160</v>
      </c>
      <c r="E2652" t="s">
        <v>56</v>
      </c>
      <c r="F2652" t="str">
        <f t="shared" si="124"/>
        <v>Queensland</v>
      </c>
      <c r="G2652" t="s">
        <v>19</v>
      </c>
      <c r="H2652">
        <v>4883</v>
      </c>
      <c r="I2652" t="s">
        <v>11</v>
      </c>
      <c r="J2652" t="s">
        <v>131</v>
      </c>
      <c r="K2652" t="s">
        <v>157</v>
      </c>
      <c r="L2652" t="s">
        <v>147</v>
      </c>
      <c r="M2652" s="5">
        <v>347</v>
      </c>
    </row>
    <row r="2653" spans="1:13" x14ac:dyDescent="0.15">
      <c r="A2653" s="2">
        <v>46013</v>
      </c>
      <c r="B2653" s="3">
        <f t="shared" si="125"/>
        <v>2026</v>
      </c>
      <c r="C2653" t="str">
        <f t="shared" si="123"/>
        <v>2025-2026</v>
      </c>
      <c r="D2653" t="s">
        <v>160</v>
      </c>
      <c r="E2653" t="s">
        <v>49</v>
      </c>
      <c r="F2653" t="str">
        <f t="shared" si="124"/>
        <v>New South Wales</v>
      </c>
      <c r="G2653" t="s">
        <v>10</v>
      </c>
      <c r="H2653">
        <v>2350</v>
      </c>
      <c r="I2653" t="s">
        <v>11</v>
      </c>
      <c r="J2653" t="s">
        <v>120</v>
      </c>
      <c r="K2653" t="s">
        <v>155</v>
      </c>
      <c r="L2653" t="s">
        <v>145</v>
      </c>
      <c r="M2653" s="5">
        <v>586</v>
      </c>
    </row>
    <row r="2654" spans="1:13" x14ac:dyDescent="0.15">
      <c r="A2654" s="2">
        <v>45660</v>
      </c>
      <c r="B2654" s="3">
        <f t="shared" si="125"/>
        <v>2025</v>
      </c>
      <c r="C2654" t="str">
        <f t="shared" si="123"/>
        <v>2024-2025</v>
      </c>
      <c r="D2654" t="s">
        <v>161</v>
      </c>
      <c r="E2654" t="s">
        <v>36</v>
      </c>
      <c r="F2654" t="str">
        <f t="shared" si="124"/>
        <v>New South Wales</v>
      </c>
      <c r="G2654" t="s">
        <v>10</v>
      </c>
      <c r="H2654">
        <v>2539</v>
      </c>
      <c r="I2654" t="s">
        <v>11</v>
      </c>
      <c r="J2654" t="s">
        <v>121</v>
      </c>
      <c r="K2654" t="s">
        <v>159</v>
      </c>
      <c r="L2654" t="s">
        <v>149</v>
      </c>
      <c r="M2654" s="5">
        <v>382</v>
      </c>
    </row>
    <row r="2655" spans="1:13" x14ac:dyDescent="0.15">
      <c r="A2655" s="2">
        <v>45578</v>
      </c>
      <c r="B2655" s="3">
        <f t="shared" si="125"/>
        <v>2025</v>
      </c>
      <c r="C2655" t="str">
        <f t="shared" si="123"/>
        <v>2024-2025</v>
      </c>
      <c r="D2655" t="s">
        <v>160</v>
      </c>
      <c r="E2655" t="s">
        <v>33</v>
      </c>
      <c r="F2655" t="str">
        <f t="shared" si="124"/>
        <v>Northern Territory</v>
      </c>
      <c r="G2655" t="s">
        <v>15</v>
      </c>
      <c r="H2655">
        <v>870</v>
      </c>
      <c r="I2655" t="s">
        <v>11</v>
      </c>
      <c r="J2655" t="s">
        <v>138</v>
      </c>
      <c r="K2655" t="s">
        <v>155</v>
      </c>
      <c r="L2655" t="s">
        <v>145</v>
      </c>
      <c r="M2655" s="5">
        <v>66</v>
      </c>
    </row>
    <row r="2656" spans="1:13" x14ac:dyDescent="0.15">
      <c r="A2656" s="2">
        <v>45399</v>
      </c>
      <c r="B2656" s="3">
        <f t="shared" si="125"/>
        <v>2024</v>
      </c>
      <c r="C2656" t="str">
        <f t="shared" si="123"/>
        <v>2023-2024</v>
      </c>
      <c r="D2656" t="s">
        <v>160</v>
      </c>
      <c r="E2656" t="s">
        <v>16</v>
      </c>
      <c r="F2656" t="str">
        <f t="shared" si="124"/>
        <v>South Australia</v>
      </c>
      <c r="G2656" t="s">
        <v>17</v>
      </c>
      <c r="H2656">
        <v>5168</v>
      </c>
      <c r="I2656" t="s">
        <v>11</v>
      </c>
      <c r="J2656" t="s">
        <v>132</v>
      </c>
      <c r="K2656" t="s">
        <v>153</v>
      </c>
      <c r="L2656" t="s">
        <v>143</v>
      </c>
      <c r="M2656" s="5">
        <v>240</v>
      </c>
    </row>
    <row r="2657" spans="1:13" x14ac:dyDescent="0.15">
      <c r="A2657" s="2">
        <v>45917</v>
      </c>
      <c r="B2657" s="3">
        <f t="shared" si="125"/>
        <v>2026</v>
      </c>
      <c r="C2657" t="str">
        <f t="shared" si="123"/>
        <v>2025-2026</v>
      </c>
      <c r="D2657" t="s">
        <v>160</v>
      </c>
      <c r="E2657" t="s">
        <v>50</v>
      </c>
      <c r="F2657" t="str">
        <f t="shared" si="124"/>
        <v>Australian Capital Territory</v>
      </c>
      <c r="G2657" t="s">
        <v>51</v>
      </c>
      <c r="H2657">
        <v>2617</v>
      </c>
      <c r="I2657" t="s">
        <v>11</v>
      </c>
      <c r="J2657" t="s">
        <v>121</v>
      </c>
      <c r="K2657" t="s">
        <v>152</v>
      </c>
      <c r="L2657" t="s">
        <v>142</v>
      </c>
      <c r="M2657" s="5">
        <v>604</v>
      </c>
    </row>
    <row r="2658" spans="1:13" x14ac:dyDescent="0.15">
      <c r="A2658" s="2">
        <v>45524</v>
      </c>
      <c r="B2658" s="3">
        <f t="shared" si="125"/>
        <v>2025</v>
      </c>
      <c r="C2658" t="str">
        <f t="shared" si="123"/>
        <v>2024-2025</v>
      </c>
      <c r="D2658" t="s">
        <v>161</v>
      </c>
      <c r="E2658" t="s">
        <v>60</v>
      </c>
      <c r="F2658" t="str">
        <f t="shared" si="124"/>
        <v>Queensland</v>
      </c>
      <c r="G2658" t="s">
        <v>19</v>
      </c>
      <c r="H2658">
        <v>4655</v>
      </c>
      <c r="I2658" t="s">
        <v>11</v>
      </c>
      <c r="J2658" t="s">
        <v>136</v>
      </c>
      <c r="K2658" t="s">
        <v>153</v>
      </c>
      <c r="L2658" t="s">
        <v>143</v>
      </c>
      <c r="M2658" s="5">
        <v>284</v>
      </c>
    </row>
    <row r="2659" spans="1:13" x14ac:dyDescent="0.15">
      <c r="A2659" s="2">
        <v>45753</v>
      </c>
      <c r="B2659" s="3">
        <f t="shared" si="125"/>
        <v>2025</v>
      </c>
      <c r="C2659" t="str">
        <f t="shared" si="123"/>
        <v>2024-2025</v>
      </c>
      <c r="D2659" t="s">
        <v>160</v>
      </c>
      <c r="E2659" t="s">
        <v>23</v>
      </c>
      <c r="F2659" t="str">
        <f t="shared" si="124"/>
        <v>New South Wales</v>
      </c>
      <c r="G2659" t="s">
        <v>10</v>
      </c>
      <c r="H2659">
        <v>2830</v>
      </c>
      <c r="I2659" t="s">
        <v>11</v>
      </c>
      <c r="J2659" t="s">
        <v>130</v>
      </c>
      <c r="K2659" t="s">
        <v>155</v>
      </c>
      <c r="L2659" t="s">
        <v>145</v>
      </c>
      <c r="M2659" s="5">
        <v>426</v>
      </c>
    </row>
    <row r="2660" spans="1:13" x14ac:dyDescent="0.15">
      <c r="A2660" s="2">
        <v>45630</v>
      </c>
      <c r="B2660" s="3">
        <f t="shared" si="125"/>
        <v>2025</v>
      </c>
      <c r="C2660" t="str">
        <f t="shared" si="123"/>
        <v>2024-2025</v>
      </c>
      <c r="D2660" t="s">
        <v>161</v>
      </c>
      <c r="E2660" t="s">
        <v>12</v>
      </c>
      <c r="F2660" t="str">
        <f t="shared" si="124"/>
        <v>New South Wales</v>
      </c>
      <c r="G2660" t="s">
        <v>10</v>
      </c>
      <c r="H2660">
        <v>2795</v>
      </c>
      <c r="I2660" t="s">
        <v>11</v>
      </c>
      <c r="J2660" t="s">
        <v>130</v>
      </c>
      <c r="K2660" t="s">
        <v>155</v>
      </c>
      <c r="L2660" t="s">
        <v>145</v>
      </c>
      <c r="M2660" s="5">
        <v>101</v>
      </c>
    </row>
    <row r="2661" spans="1:13" x14ac:dyDescent="0.15">
      <c r="A2661" s="2">
        <v>45510</v>
      </c>
      <c r="B2661" s="3">
        <f t="shared" si="125"/>
        <v>2025</v>
      </c>
      <c r="C2661" t="str">
        <f t="shared" si="123"/>
        <v>2024-2025</v>
      </c>
      <c r="D2661" t="s">
        <v>161</v>
      </c>
      <c r="E2661" t="s">
        <v>24</v>
      </c>
      <c r="F2661" t="str">
        <f t="shared" si="124"/>
        <v>Queensland</v>
      </c>
      <c r="G2661" t="s">
        <v>19</v>
      </c>
      <c r="H2661">
        <v>4053</v>
      </c>
      <c r="I2661" t="s">
        <v>11</v>
      </c>
      <c r="J2661" t="s">
        <v>129</v>
      </c>
      <c r="K2661" t="s">
        <v>152</v>
      </c>
      <c r="L2661" t="s">
        <v>142</v>
      </c>
      <c r="M2661" s="5">
        <v>321</v>
      </c>
    </row>
    <row r="2662" spans="1:13" x14ac:dyDescent="0.15">
      <c r="A2662" s="2">
        <v>45954</v>
      </c>
      <c r="B2662" s="3">
        <f t="shared" si="125"/>
        <v>2026</v>
      </c>
      <c r="C2662" t="str">
        <f t="shared" si="123"/>
        <v>2025-2026</v>
      </c>
      <c r="D2662" t="s">
        <v>161</v>
      </c>
      <c r="E2662" t="s">
        <v>79</v>
      </c>
      <c r="F2662" t="str">
        <f t="shared" si="124"/>
        <v>Queensland</v>
      </c>
      <c r="G2662" t="s">
        <v>19</v>
      </c>
      <c r="H2662">
        <v>4680</v>
      </c>
      <c r="I2662" t="s">
        <v>11</v>
      </c>
      <c r="J2662" t="s">
        <v>136</v>
      </c>
      <c r="K2662" t="s">
        <v>155</v>
      </c>
      <c r="L2662" t="s">
        <v>145</v>
      </c>
      <c r="M2662" s="5">
        <v>324</v>
      </c>
    </row>
    <row r="2663" spans="1:13" x14ac:dyDescent="0.15">
      <c r="A2663" s="2">
        <v>45468</v>
      </c>
      <c r="B2663" s="3">
        <f t="shared" si="125"/>
        <v>2024</v>
      </c>
      <c r="C2663" t="str">
        <f t="shared" si="123"/>
        <v>2023-2024</v>
      </c>
      <c r="D2663" t="s">
        <v>160</v>
      </c>
      <c r="E2663" t="s">
        <v>82</v>
      </c>
      <c r="F2663" t="str">
        <f t="shared" si="124"/>
        <v>Queensland</v>
      </c>
      <c r="G2663" t="s">
        <v>19</v>
      </c>
      <c r="H2663">
        <v>4215</v>
      </c>
      <c r="I2663" t="s">
        <v>11</v>
      </c>
      <c r="J2663" t="s">
        <v>122</v>
      </c>
      <c r="K2663" t="s">
        <v>152</v>
      </c>
      <c r="L2663" t="s">
        <v>142</v>
      </c>
      <c r="M2663" s="5">
        <v>559</v>
      </c>
    </row>
    <row r="2664" spans="1:13" x14ac:dyDescent="0.15">
      <c r="A2664" s="2">
        <v>45472</v>
      </c>
      <c r="B2664" s="3">
        <f t="shared" si="125"/>
        <v>2024</v>
      </c>
      <c r="C2664" t="str">
        <f t="shared" si="123"/>
        <v>2023-2024</v>
      </c>
      <c r="D2664" t="s">
        <v>160</v>
      </c>
      <c r="E2664" t="s">
        <v>113</v>
      </c>
      <c r="F2664" t="str">
        <f t="shared" si="124"/>
        <v>New South Wales</v>
      </c>
      <c r="G2664" t="s">
        <v>10</v>
      </c>
      <c r="H2664">
        <v>2101</v>
      </c>
      <c r="I2664" t="s">
        <v>11</v>
      </c>
      <c r="J2664" t="s">
        <v>123</v>
      </c>
      <c r="K2664" t="s">
        <v>152</v>
      </c>
      <c r="L2664" t="s">
        <v>142</v>
      </c>
      <c r="M2664" s="5">
        <v>316</v>
      </c>
    </row>
    <row r="2665" spans="1:13" x14ac:dyDescent="0.15">
      <c r="A2665" s="2">
        <v>45592</v>
      </c>
      <c r="B2665" s="3">
        <f t="shared" si="125"/>
        <v>2025</v>
      </c>
      <c r="C2665" t="str">
        <f t="shared" si="123"/>
        <v>2024-2025</v>
      </c>
      <c r="D2665" t="s">
        <v>161</v>
      </c>
      <c r="E2665" t="s">
        <v>93</v>
      </c>
      <c r="F2665" t="str">
        <f t="shared" si="124"/>
        <v>Victoria</v>
      </c>
      <c r="G2665" t="s">
        <v>26</v>
      </c>
      <c r="H2665">
        <v>3400</v>
      </c>
      <c r="I2665" t="s">
        <v>11</v>
      </c>
      <c r="J2665" t="s">
        <v>127</v>
      </c>
      <c r="K2665" t="s">
        <v>151</v>
      </c>
      <c r="L2665" t="s">
        <v>141</v>
      </c>
      <c r="M2665" s="5">
        <v>303</v>
      </c>
    </row>
    <row r="2666" spans="1:13" x14ac:dyDescent="0.15">
      <c r="A2666" s="2">
        <v>45864</v>
      </c>
      <c r="B2666" s="3">
        <f t="shared" si="125"/>
        <v>2026</v>
      </c>
      <c r="C2666" t="str">
        <f t="shared" si="123"/>
        <v>2025-2026</v>
      </c>
      <c r="D2666" t="s">
        <v>160</v>
      </c>
      <c r="E2666" t="s">
        <v>83</v>
      </c>
      <c r="F2666" t="str">
        <f t="shared" si="124"/>
        <v>Victoria</v>
      </c>
      <c r="G2666" t="s">
        <v>26</v>
      </c>
      <c r="H2666">
        <v>3551</v>
      </c>
      <c r="I2666" t="s">
        <v>11</v>
      </c>
      <c r="J2666" t="s">
        <v>127</v>
      </c>
      <c r="K2666" t="s">
        <v>155</v>
      </c>
      <c r="L2666" t="s">
        <v>145</v>
      </c>
      <c r="M2666" s="5">
        <v>411</v>
      </c>
    </row>
    <row r="2667" spans="1:13" x14ac:dyDescent="0.15">
      <c r="A2667" s="2">
        <v>45416</v>
      </c>
      <c r="B2667" s="3">
        <f t="shared" si="125"/>
        <v>2024</v>
      </c>
      <c r="C2667" t="str">
        <f t="shared" si="123"/>
        <v>2023-2024</v>
      </c>
      <c r="D2667" t="s">
        <v>161</v>
      </c>
      <c r="E2667" t="s">
        <v>99</v>
      </c>
      <c r="F2667" t="str">
        <f t="shared" si="124"/>
        <v>Western Australia</v>
      </c>
      <c r="G2667" t="s">
        <v>28</v>
      </c>
      <c r="H2667">
        <v>6530</v>
      </c>
      <c r="I2667" t="s">
        <v>11</v>
      </c>
      <c r="J2667" t="s">
        <v>139</v>
      </c>
      <c r="K2667" t="s">
        <v>153</v>
      </c>
      <c r="L2667" t="s">
        <v>143</v>
      </c>
      <c r="M2667" s="5">
        <v>764</v>
      </c>
    </row>
    <row r="2668" spans="1:13" x14ac:dyDescent="0.15">
      <c r="A2668" s="2">
        <v>45414</v>
      </c>
      <c r="B2668" s="3">
        <f t="shared" si="125"/>
        <v>2024</v>
      </c>
      <c r="C2668" t="str">
        <f t="shared" si="123"/>
        <v>2023-2024</v>
      </c>
      <c r="D2668" t="s">
        <v>160</v>
      </c>
      <c r="E2668" t="s">
        <v>50</v>
      </c>
      <c r="F2668" t="str">
        <f t="shared" si="124"/>
        <v>Australian Capital Territory</v>
      </c>
      <c r="G2668" t="s">
        <v>51</v>
      </c>
      <c r="H2668">
        <v>2617</v>
      </c>
      <c r="I2668" t="s">
        <v>11</v>
      </c>
      <c r="J2668" t="s">
        <v>121</v>
      </c>
      <c r="K2668" t="s">
        <v>153</v>
      </c>
      <c r="L2668" t="s">
        <v>143</v>
      </c>
      <c r="M2668" s="5">
        <v>350</v>
      </c>
    </row>
    <row r="2669" spans="1:13" x14ac:dyDescent="0.15">
      <c r="A2669" s="2">
        <v>45433</v>
      </c>
      <c r="B2669" s="3">
        <f t="shared" si="125"/>
        <v>2024</v>
      </c>
      <c r="C2669" t="str">
        <f t="shared" si="123"/>
        <v>2023-2024</v>
      </c>
      <c r="D2669" t="s">
        <v>160</v>
      </c>
      <c r="E2669" t="s">
        <v>92</v>
      </c>
      <c r="F2669" t="str">
        <f t="shared" si="124"/>
        <v>New South Wales</v>
      </c>
      <c r="G2669" t="s">
        <v>10</v>
      </c>
      <c r="H2669">
        <v>2015</v>
      </c>
      <c r="I2669" t="s">
        <v>11</v>
      </c>
      <c r="J2669" t="s">
        <v>124</v>
      </c>
      <c r="K2669" t="s">
        <v>156</v>
      </c>
      <c r="L2669" t="s">
        <v>146</v>
      </c>
      <c r="M2669" s="5">
        <v>205</v>
      </c>
    </row>
    <row r="2670" spans="1:13" x14ac:dyDescent="0.15">
      <c r="A2670" s="2">
        <v>46015</v>
      </c>
      <c r="B2670" s="3">
        <f t="shared" si="125"/>
        <v>2026</v>
      </c>
      <c r="C2670" t="str">
        <f t="shared" si="123"/>
        <v>2025-2026</v>
      </c>
      <c r="D2670" t="s">
        <v>160</v>
      </c>
      <c r="E2670" t="s">
        <v>65</v>
      </c>
      <c r="F2670" t="str">
        <f t="shared" si="124"/>
        <v>Victoria</v>
      </c>
      <c r="G2670" t="s">
        <v>26</v>
      </c>
      <c r="H2670">
        <v>3931</v>
      </c>
      <c r="I2670" t="s">
        <v>11</v>
      </c>
      <c r="J2670" t="s">
        <v>135</v>
      </c>
      <c r="K2670" t="s">
        <v>157</v>
      </c>
      <c r="L2670" t="s">
        <v>147</v>
      </c>
      <c r="M2670" s="5">
        <v>630</v>
      </c>
    </row>
    <row r="2671" spans="1:13" x14ac:dyDescent="0.15">
      <c r="A2671" s="2">
        <v>45372</v>
      </c>
      <c r="B2671" s="3">
        <f t="shared" si="125"/>
        <v>2024</v>
      </c>
      <c r="C2671" t="str">
        <f t="shared" si="123"/>
        <v>2023-2024</v>
      </c>
      <c r="D2671" t="s">
        <v>160</v>
      </c>
      <c r="E2671" t="s">
        <v>16</v>
      </c>
      <c r="F2671" t="str">
        <f t="shared" si="124"/>
        <v>South Australia</v>
      </c>
      <c r="G2671" t="s">
        <v>17</v>
      </c>
      <c r="H2671">
        <v>5168</v>
      </c>
      <c r="I2671" t="s">
        <v>11</v>
      </c>
      <c r="J2671" t="s">
        <v>132</v>
      </c>
      <c r="K2671" t="s">
        <v>157</v>
      </c>
      <c r="L2671" t="s">
        <v>147</v>
      </c>
      <c r="M2671" s="5">
        <v>507</v>
      </c>
    </row>
    <row r="2672" spans="1:13" x14ac:dyDescent="0.15">
      <c r="A2672" s="2">
        <v>45516</v>
      </c>
      <c r="B2672" s="3">
        <f t="shared" si="125"/>
        <v>2025</v>
      </c>
      <c r="C2672" t="str">
        <f t="shared" si="123"/>
        <v>2024-2025</v>
      </c>
      <c r="D2672" t="s">
        <v>160</v>
      </c>
      <c r="E2672" t="s">
        <v>61</v>
      </c>
      <c r="F2672" t="str">
        <f t="shared" si="124"/>
        <v>Victoria</v>
      </c>
      <c r="G2672" t="s">
        <v>26</v>
      </c>
      <c r="H2672">
        <v>3179</v>
      </c>
      <c r="I2672" t="s">
        <v>11</v>
      </c>
      <c r="J2672" t="s">
        <v>125</v>
      </c>
      <c r="K2672" t="s">
        <v>154</v>
      </c>
      <c r="L2672" t="s">
        <v>144</v>
      </c>
      <c r="M2672" s="5">
        <v>385</v>
      </c>
    </row>
    <row r="2673" spans="1:13" x14ac:dyDescent="0.15">
      <c r="A2673" s="2">
        <v>45962</v>
      </c>
      <c r="B2673" s="3">
        <f t="shared" si="125"/>
        <v>2026</v>
      </c>
      <c r="C2673" t="str">
        <f t="shared" si="123"/>
        <v>2025-2026</v>
      </c>
      <c r="D2673" t="s">
        <v>161</v>
      </c>
      <c r="E2673" t="s">
        <v>48</v>
      </c>
      <c r="F2673" t="str">
        <f t="shared" si="124"/>
        <v>Western Australia</v>
      </c>
      <c r="G2673" t="s">
        <v>28</v>
      </c>
      <c r="H2673">
        <v>6450</v>
      </c>
      <c r="I2673" t="s">
        <v>11</v>
      </c>
      <c r="J2673" t="s">
        <v>139</v>
      </c>
      <c r="K2673" t="s">
        <v>153</v>
      </c>
      <c r="L2673" t="s">
        <v>143</v>
      </c>
      <c r="M2673" s="5">
        <v>478</v>
      </c>
    </row>
    <row r="2674" spans="1:13" x14ac:dyDescent="0.15">
      <c r="A2674" s="2">
        <v>45740</v>
      </c>
      <c r="B2674" s="3">
        <f t="shared" si="125"/>
        <v>2025</v>
      </c>
      <c r="C2674" t="str">
        <f t="shared" si="123"/>
        <v>2024-2025</v>
      </c>
      <c r="D2674" t="s">
        <v>160</v>
      </c>
      <c r="E2674" t="s">
        <v>46</v>
      </c>
      <c r="F2674" t="str">
        <f t="shared" si="124"/>
        <v>South Australia</v>
      </c>
      <c r="G2674" t="s">
        <v>17</v>
      </c>
      <c r="H2674">
        <v>5043</v>
      </c>
      <c r="I2674" t="s">
        <v>11</v>
      </c>
      <c r="J2674" t="s">
        <v>132</v>
      </c>
      <c r="K2674" t="s">
        <v>157</v>
      </c>
      <c r="L2674" t="s">
        <v>147</v>
      </c>
      <c r="M2674" s="5">
        <v>241</v>
      </c>
    </row>
    <row r="2675" spans="1:13" x14ac:dyDescent="0.15">
      <c r="A2675" s="2">
        <v>45813</v>
      </c>
      <c r="B2675" s="3">
        <f t="shared" si="125"/>
        <v>2025</v>
      </c>
      <c r="C2675" t="str">
        <f t="shared" si="123"/>
        <v>2024-2025</v>
      </c>
      <c r="D2675" t="s">
        <v>160</v>
      </c>
      <c r="E2675" t="s">
        <v>41</v>
      </c>
      <c r="F2675" t="str">
        <f t="shared" si="124"/>
        <v>New South Wales</v>
      </c>
      <c r="G2675" t="s">
        <v>10</v>
      </c>
      <c r="H2675">
        <v>2478</v>
      </c>
      <c r="I2675" t="s">
        <v>11</v>
      </c>
      <c r="J2675" t="s">
        <v>120</v>
      </c>
      <c r="K2675" t="s">
        <v>157</v>
      </c>
      <c r="L2675" t="s">
        <v>147</v>
      </c>
      <c r="M2675" s="5">
        <v>783</v>
      </c>
    </row>
    <row r="2676" spans="1:13" x14ac:dyDescent="0.15">
      <c r="A2676" s="2">
        <v>45807</v>
      </c>
      <c r="B2676" s="3">
        <f t="shared" si="125"/>
        <v>2025</v>
      </c>
      <c r="C2676" t="str">
        <f t="shared" si="123"/>
        <v>2024-2025</v>
      </c>
      <c r="D2676" t="s">
        <v>160</v>
      </c>
      <c r="E2676" t="s">
        <v>25</v>
      </c>
      <c r="F2676" t="str">
        <f t="shared" si="124"/>
        <v>Victoria</v>
      </c>
      <c r="G2676" t="s">
        <v>26</v>
      </c>
      <c r="H2676">
        <v>3066</v>
      </c>
      <c r="I2676" t="s">
        <v>11</v>
      </c>
      <c r="J2676" t="s">
        <v>126</v>
      </c>
      <c r="K2676" t="s">
        <v>156</v>
      </c>
      <c r="L2676" t="s">
        <v>146</v>
      </c>
      <c r="M2676" s="5">
        <v>224</v>
      </c>
    </row>
    <row r="2677" spans="1:13" x14ac:dyDescent="0.15">
      <c r="A2677" s="2">
        <v>45365</v>
      </c>
      <c r="B2677" s="3">
        <f t="shared" si="125"/>
        <v>2024</v>
      </c>
      <c r="C2677" t="str">
        <f t="shared" si="123"/>
        <v>2023-2024</v>
      </c>
      <c r="D2677" t="s">
        <v>161</v>
      </c>
      <c r="E2677" t="s">
        <v>48</v>
      </c>
      <c r="F2677" t="str">
        <f t="shared" si="124"/>
        <v>Western Australia</v>
      </c>
      <c r="G2677" t="s">
        <v>28</v>
      </c>
      <c r="H2677">
        <v>6450</v>
      </c>
      <c r="I2677" t="s">
        <v>11</v>
      </c>
      <c r="J2677" t="s">
        <v>139</v>
      </c>
      <c r="K2677" t="s">
        <v>154</v>
      </c>
      <c r="L2677" t="s">
        <v>144</v>
      </c>
      <c r="M2677" s="5">
        <v>288</v>
      </c>
    </row>
    <row r="2678" spans="1:13" x14ac:dyDescent="0.15">
      <c r="A2678" s="2">
        <v>45341</v>
      </c>
      <c r="B2678" s="3">
        <f t="shared" si="125"/>
        <v>2024</v>
      </c>
      <c r="C2678" t="str">
        <f t="shared" si="123"/>
        <v>2023-2024</v>
      </c>
      <c r="D2678" t="s">
        <v>160</v>
      </c>
      <c r="E2678" t="s">
        <v>108</v>
      </c>
      <c r="F2678" t="str">
        <f t="shared" si="124"/>
        <v>Tasmania</v>
      </c>
      <c r="G2678" t="s">
        <v>43</v>
      </c>
      <c r="H2678">
        <v>7320</v>
      </c>
      <c r="I2678" t="s">
        <v>11</v>
      </c>
      <c r="J2678" t="s">
        <v>128</v>
      </c>
      <c r="K2678" t="s">
        <v>152</v>
      </c>
      <c r="L2678" t="s">
        <v>142</v>
      </c>
      <c r="M2678" s="5">
        <v>191</v>
      </c>
    </row>
    <row r="2679" spans="1:13" x14ac:dyDescent="0.15">
      <c r="A2679" s="2">
        <v>45948</v>
      </c>
      <c r="B2679" s="3">
        <f t="shared" si="125"/>
        <v>2026</v>
      </c>
      <c r="C2679" t="str">
        <f t="shared" si="123"/>
        <v>2025-2026</v>
      </c>
      <c r="D2679" t="s">
        <v>160</v>
      </c>
      <c r="E2679" t="s">
        <v>110</v>
      </c>
      <c r="F2679" t="str">
        <f t="shared" si="124"/>
        <v>Australian Capital Territory</v>
      </c>
      <c r="G2679" t="s">
        <v>51</v>
      </c>
      <c r="H2679">
        <v>2609</v>
      </c>
      <c r="I2679" t="s">
        <v>11</v>
      </c>
      <c r="J2679" t="s">
        <v>121</v>
      </c>
      <c r="K2679" t="s">
        <v>153</v>
      </c>
      <c r="L2679" t="s">
        <v>143</v>
      </c>
      <c r="M2679" s="5">
        <v>232</v>
      </c>
    </row>
    <row r="2680" spans="1:13" x14ac:dyDescent="0.15">
      <c r="A2680" s="2">
        <v>46004</v>
      </c>
      <c r="B2680" s="3">
        <f t="shared" si="125"/>
        <v>2026</v>
      </c>
      <c r="C2680" t="str">
        <f t="shared" si="123"/>
        <v>2025-2026</v>
      </c>
      <c r="D2680" t="s">
        <v>160</v>
      </c>
      <c r="E2680" t="s">
        <v>66</v>
      </c>
      <c r="F2680" t="str">
        <f t="shared" si="124"/>
        <v>Western Australia</v>
      </c>
      <c r="G2680" t="s">
        <v>28</v>
      </c>
      <c r="H2680">
        <v>6330</v>
      </c>
      <c r="I2680" t="s">
        <v>11</v>
      </c>
      <c r="J2680" t="s">
        <v>133</v>
      </c>
      <c r="K2680" t="s">
        <v>150</v>
      </c>
      <c r="L2680" t="s">
        <v>140</v>
      </c>
      <c r="M2680" s="5">
        <v>249</v>
      </c>
    </row>
    <row r="2681" spans="1:13" x14ac:dyDescent="0.15">
      <c r="A2681" s="2">
        <v>45482</v>
      </c>
      <c r="B2681" s="3">
        <f t="shared" si="125"/>
        <v>2025</v>
      </c>
      <c r="C2681" t="str">
        <f t="shared" si="123"/>
        <v>2024-2025</v>
      </c>
      <c r="D2681" t="s">
        <v>160</v>
      </c>
      <c r="E2681" t="s">
        <v>83</v>
      </c>
      <c r="F2681" t="str">
        <f t="shared" si="124"/>
        <v>Victoria</v>
      </c>
      <c r="G2681" t="s">
        <v>26</v>
      </c>
      <c r="H2681">
        <v>3551</v>
      </c>
      <c r="I2681" t="s">
        <v>11</v>
      </c>
      <c r="J2681" t="s">
        <v>127</v>
      </c>
      <c r="K2681" t="s">
        <v>159</v>
      </c>
      <c r="L2681" t="s">
        <v>149</v>
      </c>
      <c r="M2681" s="5">
        <v>268</v>
      </c>
    </row>
    <row r="2682" spans="1:13" x14ac:dyDescent="0.15">
      <c r="A2682" s="2">
        <v>45884</v>
      </c>
      <c r="B2682" s="3">
        <f t="shared" si="125"/>
        <v>2026</v>
      </c>
      <c r="C2682" t="str">
        <f t="shared" si="123"/>
        <v>2025-2026</v>
      </c>
      <c r="D2682" t="s">
        <v>161</v>
      </c>
      <c r="E2682" t="s">
        <v>58</v>
      </c>
      <c r="F2682" t="str">
        <f t="shared" si="124"/>
        <v>New South Wales</v>
      </c>
      <c r="G2682" t="s">
        <v>10</v>
      </c>
      <c r="H2682">
        <v>2790</v>
      </c>
      <c r="I2682" t="s">
        <v>11</v>
      </c>
      <c r="J2682" t="s">
        <v>130</v>
      </c>
      <c r="K2682" t="s">
        <v>152</v>
      </c>
      <c r="L2682" t="s">
        <v>142</v>
      </c>
      <c r="M2682" s="5">
        <v>464</v>
      </c>
    </row>
    <row r="2683" spans="1:13" x14ac:dyDescent="0.15">
      <c r="A2683" s="2">
        <v>45383</v>
      </c>
      <c r="B2683" s="3">
        <f t="shared" si="125"/>
        <v>2024</v>
      </c>
      <c r="C2683" t="str">
        <f t="shared" si="123"/>
        <v>2023-2024</v>
      </c>
      <c r="D2683" t="s">
        <v>160</v>
      </c>
      <c r="E2683" t="s">
        <v>113</v>
      </c>
      <c r="F2683" t="str">
        <f t="shared" si="124"/>
        <v>New South Wales</v>
      </c>
      <c r="G2683" t="s">
        <v>10</v>
      </c>
      <c r="H2683">
        <v>2101</v>
      </c>
      <c r="I2683" t="s">
        <v>11</v>
      </c>
      <c r="J2683" t="s">
        <v>123</v>
      </c>
      <c r="K2683" t="s">
        <v>155</v>
      </c>
      <c r="L2683" t="s">
        <v>145</v>
      </c>
      <c r="M2683" s="5">
        <v>117</v>
      </c>
    </row>
    <row r="2684" spans="1:13" x14ac:dyDescent="0.15">
      <c r="A2684" s="2">
        <v>45365</v>
      </c>
      <c r="B2684" s="3">
        <f t="shared" si="125"/>
        <v>2024</v>
      </c>
      <c r="C2684" t="str">
        <f t="shared" si="123"/>
        <v>2023-2024</v>
      </c>
      <c r="D2684" t="s">
        <v>160</v>
      </c>
      <c r="E2684" t="s">
        <v>27</v>
      </c>
      <c r="F2684" t="str">
        <f t="shared" si="124"/>
        <v>Western Australia</v>
      </c>
      <c r="G2684" t="s">
        <v>28</v>
      </c>
      <c r="H2684">
        <v>6030</v>
      </c>
      <c r="I2684" t="s">
        <v>11</v>
      </c>
      <c r="J2684" t="s">
        <v>119</v>
      </c>
      <c r="K2684" t="s">
        <v>155</v>
      </c>
      <c r="L2684" t="s">
        <v>145</v>
      </c>
      <c r="M2684" s="5">
        <v>795</v>
      </c>
    </row>
    <row r="2685" spans="1:13" x14ac:dyDescent="0.15">
      <c r="A2685" s="2">
        <v>45511</v>
      </c>
      <c r="B2685" s="3">
        <f t="shared" si="125"/>
        <v>2025</v>
      </c>
      <c r="C2685" t="str">
        <f t="shared" si="123"/>
        <v>2024-2025</v>
      </c>
      <c r="D2685" t="s">
        <v>160</v>
      </c>
      <c r="E2685" t="s">
        <v>100</v>
      </c>
      <c r="F2685" t="str">
        <f t="shared" si="124"/>
        <v>New South Wales</v>
      </c>
      <c r="G2685" t="s">
        <v>10</v>
      </c>
      <c r="H2685">
        <v>2800</v>
      </c>
      <c r="I2685" t="s">
        <v>11</v>
      </c>
      <c r="J2685" t="s">
        <v>130</v>
      </c>
      <c r="K2685" t="s">
        <v>151</v>
      </c>
      <c r="L2685" t="s">
        <v>141</v>
      </c>
      <c r="M2685" s="5">
        <v>60</v>
      </c>
    </row>
    <row r="2686" spans="1:13" x14ac:dyDescent="0.15">
      <c r="A2686" s="2">
        <v>45625</v>
      </c>
      <c r="B2686" s="3">
        <f t="shared" si="125"/>
        <v>2025</v>
      </c>
      <c r="C2686" t="str">
        <f t="shared" si="123"/>
        <v>2024-2025</v>
      </c>
      <c r="D2686" t="s">
        <v>160</v>
      </c>
      <c r="E2686" t="s">
        <v>105</v>
      </c>
      <c r="F2686" t="str">
        <f t="shared" si="124"/>
        <v>New South Wales</v>
      </c>
      <c r="G2686" t="s">
        <v>10</v>
      </c>
      <c r="H2686">
        <v>2031</v>
      </c>
      <c r="I2686" t="s">
        <v>11</v>
      </c>
      <c r="J2686" t="s">
        <v>124</v>
      </c>
      <c r="K2686" t="s">
        <v>156</v>
      </c>
      <c r="L2686" t="s">
        <v>146</v>
      </c>
      <c r="M2686" s="5">
        <v>479</v>
      </c>
    </row>
    <row r="2687" spans="1:13" x14ac:dyDescent="0.15">
      <c r="A2687" s="2">
        <v>46017</v>
      </c>
      <c r="B2687" s="3">
        <f t="shared" si="125"/>
        <v>2026</v>
      </c>
      <c r="C2687" t="str">
        <f t="shared" si="123"/>
        <v>2025-2026</v>
      </c>
      <c r="D2687" t="s">
        <v>160</v>
      </c>
      <c r="E2687" t="s">
        <v>73</v>
      </c>
      <c r="F2687" t="str">
        <f t="shared" si="124"/>
        <v>Queensland</v>
      </c>
      <c r="G2687" t="s">
        <v>19</v>
      </c>
      <c r="H2687">
        <v>4509</v>
      </c>
      <c r="I2687" t="s">
        <v>11</v>
      </c>
      <c r="J2687" t="s">
        <v>122</v>
      </c>
      <c r="K2687" t="s">
        <v>151</v>
      </c>
      <c r="L2687" t="s">
        <v>141</v>
      </c>
      <c r="M2687" s="5">
        <v>140</v>
      </c>
    </row>
    <row r="2688" spans="1:13" x14ac:dyDescent="0.15">
      <c r="A2688" s="2">
        <v>45708</v>
      </c>
      <c r="B2688" s="3">
        <f t="shared" si="125"/>
        <v>2025</v>
      </c>
      <c r="C2688" t="str">
        <f t="shared" si="123"/>
        <v>2024-2025</v>
      </c>
      <c r="D2688" t="s">
        <v>160</v>
      </c>
      <c r="E2688" t="s">
        <v>37</v>
      </c>
      <c r="F2688" t="str">
        <f t="shared" si="124"/>
        <v>Victoria</v>
      </c>
      <c r="G2688" t="s">
        <v>26</v>
      </c>
      <c r="H2688">
        <v>3134</v>
      </c>
      <c r="I2688" t="s">
        <v>11</v>
      </c>
      <c r="J2688" t="s">
        <v>125</v>
      </c>
      <c r="K2688" t="s">
        <v>151</v>
      </c>
      <c r="L2688" t="s">
        <v>141</v>
      </c>
      <c r="M2688" s="5">
        <v>72</v>
      </c>
    </row>
    <row r="2689" spans="1:13" x14ac:dyDescent="0.15">
      <c r="A2689" s="2">
        <v>45530</v>
      </c>
      <c r="B2689" s="3">
        <f t="shared" si="125"/>
        <v>2025</v>
      </c>
      <c r="C2689" t="str">
        <f t="shared" si="123"/>
        <v>2024-2025</v>
      </c>
      <c r="D2689" t="s">
        <v>160</v>
      </c>
      <c r="E2689" t="s">
        <v>45</v>
      </c>
      <c r="F2689" t="str">
        <f t="shared" si="124"/>
        <v>Victoria</v>
      </c>
      <c r="G2689" t="s">
        <v>26</v>
      </c>
      <c r="H2689">
        <v>3136</v>
      </c>
      <c r="I2689" t="s">
        <v>11</v>
      </c>
      <c r="J2689" t="s">
        <v>125</v>
      </c>
      <c r="K2689" t="s">
        <v>154</v>
      </c>
      <c r="L2689" t="s">
        <v>144</v>
      </c>
      <c r="M2689" s="5">
        <v>364</v>
      </c>
    </row>
    <row r="2690" spans="1:13" x14ac:dyDescent="0.15">
      <c r="A2690" s="2">
        <v>45687</v>
      </c>
      <c r="B2690" s="3">
        <f t="shared" si="125"/>
        <v>2025</v>
      </c>
      <c r="C2690" t="str">
        <f t="shared" ref="C2690:C2753" si="126">IF(MONTH(A2690) &gt;= 7, YEAR(A2690) &amp; "-" &amp; YEAR(A2690) + 1, YEAR(A2690) - 1 &amp; "-" &amp; YEAR(A2690))</f>
        <v>2024-2025</v>
      </c>
      <c r="D2690" t="s">
        <v>160</v>
      </c>
      <c r="E2690" t="s">
        <v>16</v>
      </c>
      <c r="F2690" t="str">
        <f t="shared" ref="F2690:F2753" si="127">IF(G2690="WA","Western Australia",
IF(G2690="NSW","New South Wales",
IF(G2690="QLD","Queensland",
IF(G2690="VIC","Victoria",
IF(G2690="TAS","Tasmania",
IF(G2690="SA","South Australia",
IF(G2690="NT","Northern Territory",
IF(G2690="ACT","Australian Capital Territory",G2690))))))))</f>
        <v>South Australia</v>
      </c>
      <c r="G2690" t="s">
        <v>17</v>
      </c>
      <c r="H2690">
        <v>5168</v>
      </c>
      <c r="I2690" t="s">
        <v>11</v>
      </c>
      <c r="J2690" t="s">
        <v>132</v>
      </c>
      <c r="K2690" t="s">
        <v>150</v>
      </c>
      <c r="L2690" t="s">
        <v>140</v>
      </c>
      <c r="M2690" s="5">
        <v>455</v>
      </c>
    </row>
    <row r="2691" spans="1:13" x14ac:dyDescent="0.15">
      <c r="A2691" s="2">
        <v>45656</v>
      </c>
      <c r="B2691" s="3">
        <f t="shared" ref="B2691:B2754" si="128">IF(MONTH(A2691)&gt;=7,YEAR(A2691)+1,YEAR(A2691))</f>
        <v>2025</v>
      </c>
      <c r="C2691" t="str">
        <f t="shared" si="126"/>
        <v>2024-2025</v>
      </c>
      <c r="D2691" t="s">
        <v>160</v>
      </c>
      <c r="E2691" t="s">
        <v>64</v>
      </c>
      <c r="F2691" t="str">
        <f t="shared" si="127"/>
        <v>Western Australia</v>
      </c>
      <c r="G2691" t="s">
        <v>28</v>
      </c>
      <c r="H2691">
        <v>6112</v>
      </c>
      <c r="I2691" t="s">
        <v>11</v>
      </c>
      <c r="J2691" t="s">
        <v>133</v>
      </c>
      <c r="K2691" t="s">
        <v>155</v>
      </c>
      <c r="L2691" t="s">
        <v>145</v>
      </c>
      <c r="M2691" s="5">
        <v>647</v>
      </c>
    </row>
    <row r="2692" spans="1:13" x14ac:dyDescent="0.15">
      <c r="A2692" s="2">
        <v>45940</v>
      </c>
      <c r="B2692" s="3">
        <f t="shared" si="128"/>
        <v>2026</v>
      </c>
      <c r="C2692" t="str">
        <f t="shared" si="126"/>
        <v>2025-2026</v>
      </c>
      <c r="D2692" t="s">
        <v>160</v>
      </c>
      <c r="E2692" t="s">
        <v>18</v>
      </c>
      <c r="F2692" t="str">
        <f t="shared" si="127"/>
        <v>Queensland</v>
      </c>
      <c r="G2692" t="s">
        <v>19</v>
      </c>
      <c r="H2692">
        <v>4802</v>
      </c>
      <c r="I2692" t="s">
        <v>11</v>
      </c>
      <c r="J2692" t="s">
        <v>131</v>
      </c>
      <c r="K2692" t="s">
        <v>157</v>
      </c>
      <c r="L2692" t="s">
        <v>147</v>
      </c>
      <c r="M2692" s="5">
        <v>464</v>
      </c>
    </row>
    <row r="2693" spans="1:13" x14ac:dyDescent="0.15">
      <c r="A2693" s="2">
        <v>45668</v>
      </c>
      <c r="B2693" s="3">
        <f t="shared" si="128"/>
        <v>2025</v>
      </c>
      <c r="C2693" t="str">
        <f t="shared" si="126"/>
        <v>2024-2025</v>
      </c>
      <c r="D2693" t="s">
        <v>160</v>
      </c>
      <c r="E2693" t="s">
        <v>83</v>
      </c>
      <c r="F2693" t="str">
        <f t="shared" si="127"/>
        <v>Victoria</v>
      </c>
      <c r="G2693" t="s">
        <v>26</v>
      </c>
      <c r="H2693">
        <v>3551</v>
      </c>
      <c r="I2693" t="s">
        <v>11</v>
      </c>
      <c r="J2693" t="s">
        <v>127</v>
      </c>
      <c r="K2693" t="s">
        <v>152</v>
      </c>
      <c r="L2693" t="s">
        <v>142</v>
      </c>
      <c r="M2693" s="5">
        <v>754</v>
      </c>
    </row>
    <row r="2694" spans="1:13" x14ac:dyDescent="0.15">
      <c r="A2694" s="2">
        <v>45735</v>
      </c>
      <c r="B2694" s="3">
        <f t="shared" si="128"/>
        <v>2025</v>
      </c>
      <c r="C2694" t="str">
        <f t="shared" si="126"/>
        <v>2024-2025</v>
      </c>
      <c r="D2694" t="s">
        <v>160</v>
      </c>
      <c r="E2694" t="s">
        <v>82</v>
      </c>
      <c r="F2694" t="str">
        <f t="shared" si="127"/>
        <v>Queensland</v>
      </c>
      <c r="G2694" t="s">
        <v>19</v>
      </c>
      <c r="H2694">
        <v>4215</v>
      </c>
      <c r="I2694" t="s">
        <v>11</v>
      </c>
      <c r="J2694" t="s">
        <v>122</v>
      </c>
      <c r="K2694" t="s">
        <v>151</v>
      </c>
      <c r="L2694" t="s">
        <v>141</v>
      </c>
      <c r="M2694" s="5">
        <v>648</v>
      </c>
    </row>
    <row r="2695" spans="1:13" x14ac:dyDescent="0.15">
      <c r="A2695" s="2">
        <v>45552</v>
      </c>
      <c r="B2695" s="3">
        <f t="shared" si="128"/>
        <v>2025</v>
      </c>
      <c r="C2695" t="str">
        <f t="shared" si="126"/>
        <v>2024-2025</v>
      </c>
      <c r="D2695" t="s">
        <v>161</v>
      </c>
      <c r="E2695" t="s">
        <v>34</v>
      </c>
      <c r="F2695" t="str">
        <f t="shared" si="127"/>
        <v>New South Wales</v>
      </c>
      <c r="G2695" t="s">
        <v>10</v>
      </c>
      <c r="H2695">
        <v>2560</v>
      </c>
      <c r="I2695" t="s">
        <v>11</v>
      </c>
      <c r="J2695" t="s">
        <v>121</v>
      </c>
      <c r="K2695" t="s">
        <v>151</v>
      </c>
      <c r="L2695" t="s">
        <v>141</v>
      </c>
      <c r="M2695" s="5">
        <v>359</v>
      </c>
    </row>
    <row r="2696" spans="1:13" x14ac:dyDescent="0.15">
      <c r="A2696" s="2">
        <v>45488</v>
      </c>
      <c r="B2696" s="3">
        <f t="shared" si="128"/>
        <v>2025</v>
      </c>
      <c r="C2696" t="str">
        <f t="shared" si="126"/>
        <v>2024-2025</v>
      </c>
      <c r="D2696" t="s">
        <v>160</v>
      </c>
      <c r="E2696" t="s">
        <v>100</v>
      </c>
      <c r="F2696" t="str">
        <f t="shared" si="127"/>
        <v>New South Wales</v>
      </c>
      <c r="G2696" t="s">
        <v>10</v>
      </c>
      <c r="H2696">
        <v>2800</v>
      </c>
      <c r="I2696" t="s">
        <v>11</v>
      </c>
      <c r="J2696" t="s">
        <v>130</v>
      </c>
      <c r="K2696" t="s">
        <v>153</v>
      </c>
      <c r="L2696" t="s">
        <v>143</v>
      </c>
      <c r="M2696" s="5">
        <v>51</v>
      </c>
    </row>
    <row r="2697" spans="1:13" x14ac:dyDescent="0.15">
      <c r="A2697" s="2">
        <v>45365</v>
      </c>
      <c r="B2697" s="3">
        <f t="shared" si="128"/>
        <v>2024</v>
      </c>
      <c r="C2697" t="str">
        <f t="shared" si="126"/>
        <v>2023-2024</v>
      </c>
      <c r="D2697" t="s">
        <v>160</v>
      </c>
      <c r="E2697" t="s">
        <v>113</v>
      </c>
      <c r="F2697" t="str">
        <f t="shared" si="127"/>
        <v>New South Wales</v>
      </c>
      <c r="G2697" t="s">
        <v>10</v>
      </c>
      <c r="H2697">
        <v>2101</v>
      </c>
      <c r="I2697" t="s">
        <v>11</v>
      </c>
      <c r="J2697" t="s">
        <v>123</v>
      </c>
      <c r="K2697" t="s">
        <v>155</v>
      </c>
      <c r="L2697" t="s">
        <v>145</v>
      </c>
      <c r="M2697" s="5">
        <v>578</v>
      </c>
    </row>
    <row r="2698" spans="1:13" x14ac:dyDescent="0.15">
      <c r="A2698" s="2">
        <v>45485</v>
      </c>
      <c r="B2698" s="3">
        <f t="shared" si="128"/>
        <v>2025</v>
      </c>
      <c r="C2698" t="str">
        <f t="shared" si="126"/>
        <v>2024-2025</v>
      </c>
      <c r="D2698" t="s">
        <v>161</v>
      </c>
      <c r="E2698" t="s">
        <v>81</v>
      </c>
      <c r="F2698" t="str">
        <f t="shared" si="127"/>
        <v>Victoria</v>
      </c>
      <c r="G2698" t="s">
        <v>26</v>
      </c>
      <c r="H2698">
        <v>3076</v>
      </c>
      <c r="I2698" t="s">
        <v>11</v>
      </c>
      <c r="J2698" t="s">
        <v>126</v>
      </c>
      <c r="K2698" t="s">
        <v>151</v>
      </c>
      <c r="L2698" t="s">
        <v>141</v>
      </c>
      <c r="M2698" s="5">
        <v>576</v>
      </c>
    </row>
    <row r="2699" spans="1:13" x14ac:dyDescent="0.15">
      <c r="A2699" s="2">
        <v>45794</v>
      </c>
      <c r="B2699" s="3">
        <f t="shared" si="128"/>
        <v>2025</v>
      </c>
      <c r="C2699" t="str">
        <f t="shared" si="126"/>
        <v>2024-2025</v>
      </c>
      <c r="D2699" t="s">
        <v>160</v>
      </c>
      <c r="E2699" t="s">
        <v>109</v>
      </c>
      <c r="F2699" t="str">
        <f t="shared" si="127"/>
        <v>Western Australia</v>
      </c>
      <c r="G2699" t="s">
        <v>28</v>
      </c>
      <c r="H2699">
        <v>6052</v>
      </c>
      <c r="I2699" t="s">
        <v>11</v>
      </c>
      <c r="J2699" t="s">
        <v>119</v>
      </c>
      <c r="K2699" t="s">
        <v>153</v>
      </c>
      <c r="L2699" t="s">
        <v>143</v>
      </c>
      <c r="M2699" s="5">
        <v>492</v>
      </c>
    </row>
    <row r="2700" spans="1:13" x14ac:dyDescent="0.15">
      <c r="A2700" s="2">
        <v>45727</v>
      </c>
      <c r="B2700" s="3">
        <f t="shared" si="128"/>
        <v>2025</v>
      </c>
      <c r="C2700" t="str">
        <f t="shared" si="126"/>
        <v>2024-2025</v>
      </c>
      <c r="D2700" t="s">
        <v>160</v>
      </c>
      <c r="E2700" t="s">
        <v>106</v>
      </c>
      <c r="F2700" t="str">
        <f t="shared" si="127"/>
        <v>Queensland</v>
      </c>
      <c r="G2700" t="s">
        <v>19</v>
      </c>
      <c r="H2700">
        <v>4558</v>
      </c>
      <c r="I2700" t="s">
        <v>11</v>
      </c>
      <c r="J2700" t="s">
        <v>134</v>
      </c>
      <c r="K2700" t="s">
        <v>155</v>
      </c>
      <c r="L2700" t="s">
        <v>145</v>
      </c>
      <c r="M2700" s="5">
        <v>629</v>
      </c>
    </row>
    <row r="2701" spans="1:13" x14ac:dyDescent="0.15">
      <c r="A2701" s="2">
        <v>45298</v>
      </c>
      <c r="B2701" s="3">
        <f t="shared" si="128"/>
        <v>2024</v>
      </c>
      <c r="C2701" t="str">
        <f t="shared" si="126"/>
        <v>2023-2024</v>
      </c>
      <c r="D2701" t="s">
        <v>160</v>
      </c>
      <c r="E2701" t="s">
        <v>82</v>
      </c>
      <c r="F2701" t="str">
        <f t="shared" si="127"/>
        <v>Queensland</v>
      </c>
      <c r="G2701" t="s">
        <v>19</v>
      </c>
      <c r="H2701">
        <v>4215</v>
      </c>
      <c r="I2701" t="s">
        <v>11</v>
      </c>
      <c r="J2701" t="s">
        <v>122</v>
      </c>
      <c r="K2701" t="s">
        <v>158</v>
      </c>
      <c r="L2701" t="s">
        <v>148</v>
      </c>
      <c r="M2701" s="5">
        <v>480</v>
      </c>
    </row>
    <row r="2702" spans="1:13" x14ac:dyDescent="0.15">
      <c r="A2702" s="2">
        <v>45953</v>
      </c>
      <c r="B2702" s="3">
        <f t="shared" si="128"/>
        <v>2026</v>
      </c>
      <c r="C2702" t="str">
        <f t="shared" si="126"/>
        <v>2025-2026</v>
      </c>
      <c r="D2702" t="s">
        <v>160</v>
      </c>
      <c r="E2702" t="s">
        <v>76</v>
      </c>
      <c r="F2702" t="str">
        <f t="shared" si="127"/>
        <v>Queensland</v>
      </c>
      <c r="G2702" t="s">
        <v>19</v>
      </c>
      <c r="H2702">
        <v>4220</v>
      </c>
      <c r="I2702" t="s">
        <v>11</v>
      </c>
      <c r="J2702" t="s">
        <v>122</v>
      </c>
      <c r="K2702" t="s">
        <v>152</v>
      </c>
      <c r="L2702" t="s">
        <v>142</v>
      </c>
      <c r="M2702" s="5">
        <v>375</v>
      </c>
    </row>
    <row r="2703" spans="1:13" x14ac:dyDescent="0.15">
      <c r="A2703" s="2">
        <v>45917</v>
      </c>
      <c r="B2703" s="3">
        <f t="shared" si="128"/>
        <v>2026</v>
      </c>
      <c r="C2703" t="str">
        <f t="shared" si="126"/>
        <v>2025-2026</v>
      </c>
      <c r="D2703" t="s">
        <v>160</v>
      </c>
      <c r="E2703" t="s">
        <v>109</v>
      </c>
      <c r="F2703" t="str">
        <f t="shared" si="127"/>
        <v>Western Australia</v>
      </c>
      <c r="G2703" t="s">
        <v>28</v>
      </c>
      <c r="H2703">
        <v>6052</v>
      </c>
      <c r="I2703" t="s">
        <v>11</v>
      </c>
      <c r="J2703" t="s">
        <v>119</v>
      </c>
      <c r="K2703" t="s">
        <v>150</v>
      </c>
      <c r="L2703" t="s">
        <v>140</v>
      </c>
      <c r="M2703" s="5">
        <v>499</v>
      </c>
    </row>
    <row r="2704" spans="1:13" x14ac:dyDescent="0.15">
      <c r="A2704" s="2">
        <v>45903</v>
      </c>
      <c r="B2704" s="3">
        <f t="shared" si="128"/>
        <v>2026</v>
      </c>
      <c r="C2704" t="str">
        <f t="shared" si="126"/>
        <v>2025-2026</v>
      </c>
      <c r="D2704" t="s">
        <v>160</v>
      </c>
      <c r="E2704" t="s">
        <v>92</v>
      </c>
      <c r="F2704" t="str">
        <f t="shared" si="127"/>
        <v>New South Wales</v>
      </c>
      <c r="G2704" t="s">
        <v>10</v>
      </c>
      <c r="H2704">
        <v>2015</v>
      </c>
      <c r="I2704" t="s">
        <v>11</v>
      </c>
      <c r="J2704" t="s">
        <v>124</v>
      </c>
      <c r="K2704" t="s">
        <v>153</v>
      </c>
      <c r="L2704" t="s">
        <v>143</v>
      </c>
      <c r="M2704" s="5">
        <v>578</v>
      </c>
    </row>
    <row r="2705" spans="1:13" x14ac:dyDescent="0.15">
      <c r="A2705" s="2">
        <v>45597</v>
      </c>
      <c r="B2705" s="3">
        <f t="shared" si="128"/>
        <v>2025</v>
      </c>
      <c r="C2705" t="str">
        <f t="shared" si="126"/>
        <v>2024-2025</v>
      </c>
      <c r="D2705" t="s">
        <v>160</v>
      </c>
      <c r="E2705" t="s">
        <v>109</v>
      </c>
      <c r="F2705" t="str">
        <f t="shared" si="127"/>
        <v>Western Australia</v>
      </c>
      <c r="G2705" t="s">
        <v>28</v>
      </c>
      <c r="H2705">
        <v>6052</v>
      </c>
      <c r="I2705" t="s">
        <v>11</v>
      </c>
      <c r="J2705" t="s">
        <v>119</v>
      </c>
      <c r="K2705" t="s">
        <v>155</v>
      </c>
      <c r="L2705" t="s">
        <v>145</v>
      </c>
      <c r="M2705" s="5">
        <v>129</v>
      </c>
    </row>
    <row r="2706" spans="1:13" x14ac:dyDescent="0.15">
      <c r="A2706" s="2">
        <v>45908</v>
      </c>
      <c r="B2706" s="3">
        <f t="shared" si="128"/>
        <v>2026</v>
      </c>
      <c r="C2706" t="str">
        <f t="shared" si="126"/>
        <v>2025-2026</v>
      </c>
      <c r="D2706" t="s">
        <v>160</v>
      </c>
      <c r="E2706" t="s">
        <v>91</v>
      </c>
      <c r="F2706" t="str">
        <f t="shared" si="127"/>
        <v>Western Australia</v>
      </c>
      <c r="G2706" t="s">
        <v>28</v>
      </c>
      <c r="H2706">
        <v>6109</v>
      </c>
      <c r="I2706" t="s">
        <v>11</v>
      </c>
      <c r="J2706" t="s">
        <v>133</v>
      </c>
      <c r="K2706" t="s">
        <v>154</v>
      </c>
      <c r="L2706" t="s">
        <v>144</v>
      </c>
      <c r="M2706" s="5">
        <v>82</v>
      </c>
    </row>
    <row r="2707" spans="1:13" x14ac:dyDescent="0.15">
      <c r="A2707" s="2">
        <v>45411</v>
      </c>
      <c r="B2707" s="3">
        <f t="shared" si="128"/>
        <v>2024</v>
      </c>
      <c r="C2707" t="str">
        <f t="shared" si="126"/>
        <v>2023-2024</v>
      </c>
      <c r="D2707" t="s">
        <v>160</v>
      </c>
      <c r="E2707" t="s">
        <v>63</v>
      </c>
      <c r="F2707" t="str">
        <f t="shared" si="127"/>
        <v>Queensland</v>
      </c>
      <c r="G2707" t="s">
        <v>19</v>
      </c>
      <c r="H2707">
        <v>4068</v>
      </c>
      <c r="I2707" t="s">
        <v>11</v>
      </c>
      <c r="J2707" t="s">
        <v>129</v>
      </c>
      <c r="K2707" t="s">
        <v>159</v>
      </c>
      <c r="L2707" t="s">
        <v>149</v>
      </c>
      <c r="M2707" s="5">
        <v>544</v>
      </c>
    </row>
    <row r="2708" spans="1:13" x14ac:dyDescent="0.15">
      <c r="A2708" s="2">
        <v>45566</v>
      </c>
      <c r="B2708" s="3">
        <f t="shared" si="128"/>
        <v>2025</v>
      </c>
      <c r="C2708" t="str">
        <f t="shared" si="126"/>
        <v>2024-2025</v>
      </c>
      <c r="D2708" t="s">
        <v>160</v>
      </c>
      <c r="E2708" t="s">
        <v>56</v>
      </c>
      <c r="F2708" t="str">
        <f t="shared" si="127"/>
        <v>Queensland</v>
      </c>
      <c r="G2708" t="s">
        <v>19</v>
      </c>
      <c r="H2708">
        <v>4883</v>
      </c>
      <c r="I2708" t="s">
        <v>11</v>
      </c>
      <c r="J2708" t="s">
        <v>131</v>
      </c>
      <c r="K2708" t="s">
        <v>153</v>
      </c>
      <c r="L2708" t="s">
        <v>143</v>
      </c>
      <c r="M2708" s="5">
        <v>129</v>
      </c>
    </row>
    <row r="2709" spans="1:13" x14ac:dyDescent="0.15">
      <c r="A2709" s="2">
        <v>45621</v>
      </c>
      <c r="B2709" s="3">
        <f t="shared" si="128"/>
        <v>2025</v>
      </c>
      <c r="C2709" t="str">
        <f t="shared" si="126"/>
        <v>2024-2025</v>
      </c>
      <c r="D2709" t="s">
        <v>160</v>
      </c>
      <c r="E2709" t="s">
        <v>82</v>
      </c>
      <c r="F2709" t="str">
        <f t="shared" si="127"/>
        <v>Queensland</v>
      </c>
      <c r="G2709" t="s">
        <v>19</v>
      </c>
      <c r="H2709">
        <v>4215</v>
      </c>
      <c r="I2709" t="s">
        <v>11</v>
      </c>
      <c r="J2709" t="s">
        <v>122</v>
      </c>
      <c r="K2709" t="s">
        <v>155</v>
      </c>
      <c r="L2709" t="s">
        <v>145</v>
      </c>
      <c r="M2709" s="5">
        <v>374</v>
      </c>
    </row>
    <row r="2710" spans="1:13" x14ac:dyDescent="0.15">
      <c r="A2710" s="2">
        <v>45998</v>
      </c>
      <c r="B2710" s="3">
        <f t="shared" si="128"/>
        <v>2026</v>
      </c>
      <c r="C2710" t="str">
        <f t="shared" si="126"/>
        <v>2025-2026</v>
      </c>
      <c r="D2710" t="s">
        <v>160</v>
      </c>
      <c r="E2710" t="s">
        <v>111</v>
      </c>
      <c r="F2710" t="str">
        <f t="shared" si="127"/>
        <v>New South Wales</v>
      </c>
      <c r="G2710" t="s">
        <v>10</v>
      </c>
      <c r="H2710">
        <v>2154</v>
      </c>
      <c r="I2710" t="s">
        <v>11</v>
      </c>
      <c r="J2710" t="s">
        <v>123</v>
      </c>
      <c r="K2710" t="s">
        <v>155</v>
      </c>
      <c r="L2710" t="s">
        <v>145</v>
      </c>
      <c r="M2710" s="5">
        <v>477</v>
      </c>
    </row>
    <row r="2711" spans="1:13" x14ac:dyDescent="0.15">
      <c r="A2711" s="2">
        <v>45761</v>
      </c>
      <c r="B2711" s="3">
        <f t="shared" si="128"/>
        <v>2025</v>
      </c>
      <c r="C2711" t="str">
        <f t="shared" si="126"/>
        <v>2024-2025</v>
      </c>
      <c r="D2711" t="s">
        <v>160</v>
      </c>
      <c r="E2711" t="s">
        <v>63</v>
      </c>
      <c r="F2711" t="str">
        <f t="shared" si="127"/>
        <v>Queensland</v>
      </c>
      <c r="G2711" t="s">
        <v>19</v>
      </c>
      <c r="H2711">
        <v>4068</v>
      </c>
      <c r="I2711" t="s">
        <v>11</v>
      </c>
      <c r="J2711" t="s">
        <v>129</v>
      </c>
      <c r="K2711" t="s">
        <v>153</v>
      </c>
      <c r="L2711" t="s">
        <v>143</v>
      </c>
      <c r="M2711" s="5">
        <v>153</v>
      </c>
    </row>
    <row r="2712" spans="1:13" x14ac:dyDescent="0.15">
      <c r="A2712" s="2">
        <v>45828</v>
      </c>
      <c r="B2712" s="3">
        <f t="shared" si="128"/>
        <v>2025</v>
      </c>
      <c r="C2712" t="str">
        <f t="shared" si="126"/>
        <v>2024-2025</v>
      </c>
      <c r="D2712" t="s">
        <v>161</v>
      </c>
      <c r="E2712" t="s">
        <v>23</v>
      </c>
      <c r="F2712" t="str">
        <f t="shared" si="127"/>
        <v>New South Wales</v>
      </c>
      <c r="G2712" t="s">
        <v>10</v>
      </c>
      <c r="H2712">
        <v>2830</v>
      </c>
      <c r="I2712" t="s">
        <v>11</v>
      </c>
      <c r="J2712" t="s">
        <v>130</v>
      </c>
      <c r="K2712" t="s">
        <v>152</v>
      </c>
      <c r="L2712" t="s">
        <v>142</v>
      </c>
      <c r="M2712" s="5">
        <v>115</v>
      </c>
    </row>
    <row r="2713" spans="1:13" x14ac:dyDescent="0.15">
      <c r="A2713" s="2">
        <v>45603</v>
      </c>
      <c r="B2713" s="3">
        <f t="shared" si="128"/>
        <v>2025</v>
      </c>
      <c r="C2713" t="str">
        <f t="shared" si="126"/>
        <v>2024-2025</v>
      </c>
      <c r="D2713" t="s">
        <v>160</v>
      </c>
      <c r="E2713" t="s">
        <v>114</v>
      </c>
      <c r="F2713" t="str">
        <f t="shared" si="127"/>
        <v>Victoria</v>
      </c>
      <c r="G2713" t="s">
        <v>26</v>
      </c>
      <c r="H2713">
        <v>3353</v>
      </c>
      <c r="I2713" t="s">
        <v>11</v>
      </c>
      <c r="J2713" t="s">
        <v>127</v>
      </c>
      <c r="K2713" t="s">
        <v>151</v>
      </c>
      <c r="L2713" t="s">
        <v>141</v>
      </c>
      <c r="M2713" s="5">
        <v>61</v>
      </c>
    </row>
    <row r="2714" spans="1:13" x14ac:dyDescent="0.15">
      <c r="A2714" s="2">
        <v>45879</v>
      </c>
      <c r="B2714" s="3">
        <f t="shared" si="128"/>
        <v>2026</v>
      </c>
      <c r="C2714" t="str">
        <f t="shared" si="126"/>
        <v>2025-2026</v>
      </c>
      <c r="D2714" t="s">
        <v>160</v>
      </c>
      <c r="E2714" t="s">
        <v>14</v>
      </c>
      <c r="F2714" t="str">
        <f t="shared" si="127"/>
        <v>Northern Territory</v>
      </c>
      <c r="G2714" t="s">
        <v>15</v>
      </c>
      <c r="H2714">
        <v>800</v>
      </c>
      <c r="I2714" t="s">
        <v>11</v>
      </c>
      <c r="J2714" t="s">
        <v>138</v>
      </c>
      <c r="K2714" t="s">
        <v>151</v>
      </c>
      <c r="L2714" t="s">
        <v>141</v>
      </c>
      <c r="M2714" s="5">
        <v>534</v>
      </c>
    </row>
    <row r="2715" spans="1:13" x14ac:dyDescent="0.15">
      <c r="A2715" s="2">
        <v>45983</v>
      </c>
      <c r="B2715" s="3">
        <f t="shared" si="128"/>
        <v>2026</v>
      </c>
      <c r="C2715" t="str">
        <f t="shared" si="126"/>
        <v>2025-2026</v>
      </c>
      <c r="D2715" t="s">
        <v>160</v>
      </c>
      <c r="E2715" t="s">
        <v>92</v>
      </c>
      <c r="F2715" t="str">
        <f t="shared" si="127"/>
        <v>New South Wales</v>
      </c>
      <c r="G2715" t="s">
        <v>10</v>
      </c>
      <c r="H2715">
        <v>2015</v>
      </c>
      <c r="I2715" t="s">
        <v>11</v>
      </c>
      <c r="J2715" t="s">
        <v>124</v>
      </c>
      <c r="K2715" t="s">
        <v>151</v>
      </c>
      <c r="L2715" t="s">
        <v>141</v>
      </c>
      <c r="M2715" s="5">
        <v>478</v>
      </c>
    </row>
    <row r="2716" spans="1:13" x14ac:dyDescent="0.15">
      <c r="A2716" s="2">
        <v>45999</v>
      </c>
      <c r="B2716" s="3">
        <f t="shared" si="128"/>
        <v>2026</v>
      </c>
      <c r="C2716" t="str">
        <f t="shared" si="126"/>
        <v>2025-2026</v>
      </c>
      <c r="D2716" t="s">
        <v>160</v>
      </c>
      <c r="E2716" t="s">
        <v>98</v>
      </c>
      <c r="F2716" t="str">
        <f t="shared" si="127"/>
        <v>South Australia</v>
      </c>
      <c r="G2716" t="s">
        <v>17</v>
      </c>
      <c r="H2716">
        <v>5290</v>
      </c>
      <c r="I2716" t="s">
        <v>11</v>
      </c>
      <c r="J2716" t="s">
        <v>137</v>
      </c>
      <c r="K2716" t="s">
        <v>159</v>
      </c>
      <c r="L2716" t="s">
        <v>149</v>
      </c>
      <c r="M2716" s="5">
        <v>792</v>
      </c>
    </row>
    <row r="2717" spans="1:13" x14ac:dyDescent="0.15">
      <c r="A2717" s="2">
        <v>45560</v>
      </c>
      <c r="B2717" s="3">
        <f t="shared" si="128"/>
        <v>2025</v>
      </c>
      <c r="C2717" t="str">
        <f t="shared" si="126"/>
        <v>2024-2025</v>
      </c>
      <c r="D2717" t="s">
        <v>160</v>
      </c>
      <c r="E2717" t="s">
        <v>101</v>
      </c>
      <c r="F2717" t="str">
        <f t="shared" si="127"/>
        <v>Queensland</v>
      </c>
      <c r="G2717" t="s">
        <v>19</v>
      </c>
      <c r="H2717">
        <v>4305</v>
      </c>
      <c r="I2717" t="s">
        <v>11</v>
      </c>
      <c r="J2717" t="s">
        <v>122</v>
      </c>
      <c r="K2717" t="s">
        <v>154</v>
      </c>
      <c r="L2717" t="s">
        <v>144</v>
      </c>
      <c r="M2717" s="5">
        <v>442</v>
      </c>
    </row>
    <row r="2718" spans="1:13" x14ac:dyDescent="0.15">
      <c r="A2718" s="2">
        <v>45582</v>
      </c>
      <c r="B2718" s="3">
        <f t="shared" si="128"/>
        <v>2025</v>
      </c>
      <c r="C2718" t="str">
        <f t="shared" si="126"/>
        <v>2024-2025</v>
      </c>
      <c r="D2718" t="s">
        <v>160</v>
      </c>
      <c r="E2718" t="s">
        <v>14</v>
      </c>
      <c r="F2718" t="str">
        <f t="shared" si="127"/>
        <v>Northern Territory</v>
      </c>
      <c r="G2718" t="s">
        <v>15</v>
      </c>
      <c r="H2718">
        <v>800</v>
      </c>
      <c r="I2718" t="s">
        <v>11</v>
      </c>
      <c r="J2718" t="s">
        <v>138</v>
      </c>
      <c r="K2718" t="s">
        <v>158</v>
      </c>
      <c r="L2718" t="s">
        <v>148</v>
      </c>
      <c r="M2718" s="5">
        <v>785</v>
      </c>
    </row>
    <row r="2719" spans="1:13" x14ac:dyDescent="0.15">
      <c r="A2719" s="2">
        <v>45927</v>
      </c>
      <c r="B2719" s="3">
        <f t="shared" si="128"/>
        <v>2026</v>
      </c>
      <c r="C2719" t="str">
        <f t="shared" si="126"/>
        <v>2025-2026</v>
      </c>
      <c r="D2719" t="s">
        <v>160</v>
      </c>
      <c r="E2719" t="s">
        <v>82</v>
      </c>
      <c r="F2719" t="str">
        <f t="shared" si="127"/>
        <v>Queensland</v>
      </c>
      <c r="G2719" t="s">
        <v>19</v>
      </c>
      <c r="H2719">
        <v>4215</v>
      </c>
      <c r="I2719" t="s">
        <v>11</v>
      </c>
      <c r="J2719" t="s">
        <v>122</v>
      </c>
      <c r="K2719" t="s">
        <v>153</v>
      </c>
      <c r="L2719" t="s">
        <v>143</v>
      </c>
      <c r="M2719" s="5">
        <v>477</v>
      </c>
    </row>
    <row r="2720" spans="1:13" x14ac:dyDescent="0.15">
      <c r="A2720" s="2">
        <v>45451</v>
      </c>
      <c r="B2720" s="3">
        <f t="shared" si="128"/>
        <v>2024</v>
      </c>
      <c r="C2720" t="str">
        <f t="shared" si="126"/>
        <v>2023-2024</v>
      </c>
      <c r="D2720" t="s">
        <v>161</v>
      </c>
      <c r="E2720" t="s">
        <v>52</v>
      </c>
      <c r="F2720" t="str">
        <f t="shared" si="127"/>
        <v>New South Wales</v>
      </c>
      <c r="G2720" t="s">
        <v>10</v>
      </c>
      <c r="H2720">
        <v>2485</v>
      </c>
      <c r="I2720" t="s">
        <v>11</v>
      </c>
      <c r="J2720" t="s">
        <v>120</v>
      </c>
      <c r="K2720" t="s">
        <v>157</v>
      </c>
      <c r="L2720" t="s">
        <v>147</v>
      </c>
      <c r="M2720" s="5">
        <v>539</v>
      </c>
    </row>
    <row r="2721" spans="1:13" x14ac:dyDescent="0.15">
      <c r="A2721" s="2">
        <v>45627</v>
      </c>
      <c r="B2721" s="3">
        <f t="shared" si="128"/>
        <v>2025</v>
      </c>
      <c r="C2721" t="str">
        <f t="shared" si="126"/>
        <v>2024-2025</v>
      </c>
      <c r="D2721" t="s">
        <v>160</v>
      </c>
      <c r="E2721" t="s">
        <v>59</v>
      </c>
      <c r="F2721" t="str">
        <f t="shared" si="127"/>
        <v>South Australia</v>
      </c>
      <c r="G2721" t="s">
        <v>17</v>
      </c>
      <c r="H2721">
        <v>5011</v>
      </c>
      <c r="I2721" t="s">
        <v>11</v>
      </c>
      <c r="J2721" t="s">
        <v>132</v>
      </c>
      <c r="K2721" t="s">
        <v>154</v>
      </c>
      <c r="L2721" t="s">
        <v>144</v>
      </c>
      <c r="M2721" s="5">
        <v>645</v>
      </c>
    </row>
    <row r="2722" spans="1:13" x14ac:dyDescent="0.15">
      <c r="A2722" s="2">
        <v>45507</v>
      </c>
      <c r="B2722" s="3">
        <f t="shared" si="128"/>
        <v>2025</v>
      </c>
      <c r="C2722" t="str">
        <f t="shared" si="126"/>
        <v>2024-2025</v>
      </c>
      <c r="D2722" t="s">
        <v>160</v>
      </c>
      <c r="E2722" t="s">
        <v>96</v>
      </c>
      <c r="F2722" t="str">
        <f t="shared" si="127"/>
        <v>Western Australia</v>
      </c>
      <c r="G2722" t="s">
        <v>28</v>
      </c>
      <c r="H2722">
        <v>6027</v>
      </c>
      <c r="I2722" t="s">
        <v>11</v>
      </c>
      <c r="J2722" t="s">
        <v>119</v>
      </c>
      <c r="K2722" t="s">
        <v>152</v>
      </c>
      <c r="L2722" t="s">
        <v>142</v>
      </c>
      <c r="M2722" s="5">
        <v>264</v>
      </c>
    </row>
    <row r="2723" spans="1:13" x14ac:dyDescent="0.15">
      <c r="A2723" s="2">
        <v>45461</v>
      </c>
      <c r="B2723" s="3">
        <f t="shared" si="128"/>
        <v>2024</v>
      </c>
      <c r="C2723" t="str">
        <f t="shared" si="126"/>
        <v>2023-2024</v>
      </c>
      <c r="D2723" t="s">
        <v>160</v>
      </c>
      <c r="E2723" t="s">
        <v>66</v>
      </c>
      <c r="F2723" t="str">
        <f t="shared" si="127"/>
        <v>Western Australia</v>
      </c>
      <c r="G2723" t="s">
        <v>28</v>
      </c>
      <c r="H2723">
        <v>6330</v>
      </c>
      <c r="I2723" t="s">
        <v>11</v>
      </c>
      <c r="J2723" t="s">
        <v>133</v>
      </c>
      <c r="K2723" t="s">
        <v>154</v>
      </c>
      <c r="L2723" t="s">
        <v>144</v>
      </c>
      <c r="M2723" s="5">
        <v>419</v>
      </c>
    </row>
    <row r="2724" spans="1:13" x14ac:dyDescent="0.15">
      <c r="A2724" s="2">
        <v>45516</v>
      </c>
      <c r="B2724" s="3">
        <f t="shared" si="128"/>
        <v>2025</v>
      </c>
      <c r="C2724" t="str">
        <f t="shared" si="126"/>
        <v>2024-2025</v>
      </c>
      <c r="D2724" t="s">
        <v>160</v>
      </c>
      <c r="E2724" t="s">
        <v>87</v>
      </c>
      <c r="F2724" t="str">
        <f t="shared" si="127"/>
        <v>New South Wales</v>
      </c>
      <c r="G2724" t="s">
        <v>10</v>
      </c>
      <c r="H2724">
        <v>2158</v>
      </c>
      <c r="I2724" t="s">
        <v>11</v>
      </c>
      <c r="J2724" t="s">
        <v>123</v>
      </c>
      <c r="K2724" t="s">
        <v>154</v>
      </c>
      <c r="L2724" t="s">
        <v>144</v>
      </c>
      <c r="M2724" s="5">
        <v>431</v>
      </c>
    </row>
    <row r="2725" spans="1:13" x14ac:dyDescent="0.15">
      <c r="A2725" s="2">
        <v>45802</v>
      </c>
      <c r="B2725" s="3">
        <f t="shared" si="128"/>
        <v>2025</v>
      </c>
      <c r="C2725" t="str">
        <f t="shared" si="126"/>
        <v>2024-2025</v>
      </c>
      <c r="D2725" t="s">
        <v>160</v>
      </c>
      <c r="E2725" t="s">
        <v>111</v>
      </c>
      <c r="F2725" t="str">
        <f t="shared" si="127"/>
        <v>New South Wales</v>
      </c>
      <c r="G2725" t="s">
        <v>10</v>
      </c>
      <c r="H2725">
        <v>2154</v>
      </c>
      <c r="I2725" t="s">
        <v>11</v>
      </c>
      <c r="J2725" t="s">
        <v>123</v>
      </c>
      <c r="K2725" t="s">
        <v>156</v>
      </c>
      <c r="L2725" t="s">
        <v>146</v>
      </c>
      <c r="M2725" s="5">
        <v>677</v>
      </c>
    </row>
    <row r="2726" spans="1:13" x14ac:dyDescent="0.15">
      <c r="A2726" s="2">
        <v>46013</v>
      </c>
      <c r="B2726" s="3">
        <f t="shared" si="128"/>
        <v>2026</v>
      </c>
      <c r="C2726" t="str">
        <f t="shared" si="126"/>
        <v>2025-2026</v>
      </c>
      <c r="D2726" t="s">
        <v>160</v>
      </c>
      <c r="E2726" t="s">
        <v>96</v>
      </c>
      <c r="F2726" t="str">
        <f t="shared" si="127"/>
        <v>Western Australia</v>
      </c>
      <c r="G2726" t="s">
        <v>28</v>
      </c>
      <c r="H2726">
        <v>6027</v>
      </c>
      <c r="I2726" t="s">
        <v>11</v>
      </c>
      <c r="J2726" t="s">
        <v>119</v>
      </c>
      <c r="K2726" t="s">
        <v>154</v>
      </c>
      <c r="L2726" t="s">
        <v>144</v>
      </c>
      <c r="M2726" s="5">
        <v>149</v>
      </c>
    </row>
    <row r="2727" spans="1:13" x14ac:dyDescent="0.15">
      <c r="A2727" s="2">
        <v>45656</v>
      </c>
      <c r="B2727" s="3">
        <f t="shared" si="128"/>
        <v>2025</v>
      </c>
      <c r="C2727" t="str">
        <f t="shared" si="126"/>
        <v>2024-2025</v>
      </c>
      <c r="D2727" t="s">
        <v>160</v>
      </c>
      <c r="E2727" t="s">
        <v>45</v>
      </c>
      <c r="F2727" t="str">
        <f t="shared" si="127"/>
        <v>Victoria</v>
      </c>
      <c r="G2727" t="s">
        <v>26</v>
      </c>
      <c r="H2727">
        <v>3136</v>
      </c>
      <c r="I2727" t="s">
        <v>11</v>
      </c>
      <c r="J2727" t="s">
        <v>125</v>
      </c>
      <c r="K2727" t="s">
        <v>155</v>
      </c>
      <c r="L2727" t="s">
        <v>145</v>
      </c>
      <c r="M2727" s="5">
        <v>48</v>
      </c>
    </row>
    <row r="2728" spans="1:13" x14ac:dyDescent="0.15">
      <c r="A2728" s="2">
        <v>45771</v>
      </c>
      <c r="B2728" s="3">
        <f t="shared" si="128"/>
        <v>2025</v>
      </c>
      <c r="C2728" t="str">
        <f t="shared" si="126"/>
        <v>2024-2025</v>
      </c>
      <c r="D2728" t="s">
        <v>160</v>
      </c>
      <c r="E2728" t="s">
        <v>49</v>
      </c>
      <c r="F2728" t="str">
        <f t="shared" si="127"/>
        <v>New South Wales</v>
      </c>
      <c r="G2728" t="s">
        <v>10</v>
      </c>
      <c r="H2728">
        <v>2350</v>
      </c>
      <c r="I2728" t="s">
        <v>11</v>
      </c>
      <c r="J2728" t="s">
        <v>120</v>
      </c>
      <c r="K2728" t="s">
        <v>159</v>
      </c>
      <c r="L2728" t="s">
        <v>149</v>
      </c>
      <c r="M2728" s="5">
        <v>223</v>
      </c>
    </row>
    <row r="2729" spans="1:13" x14ac:dyDescent="0.15">
      <c r="A2729" s="2">
        <v>45354</v>
      </c>
      <c r="B2729" s="3">
        <f t="shared" si="128"/>
        <v>2024</v>
      </c>
      <c r="C2729" t="str">
        <f t="shared" si="126"/>
        <v>2023-2024</v>
      </c>
      <c r="D2729" t="s">
        <v>160</v>
      </c>
      <c r="E2729" t="s">
        <v>49</v>
      </c>
      <c r="F2729" t="str">
        <f t="shared" si="127"/>
        <v>New South Wales</v>
      </c>
      <c r="G2729" t="s">
        <v>10</v>
      </c>
      <c r="H2729">
        <v>2350</v>
      </c>
      <c r="I2729" t="s">
        <v>11</v>
      </c>
      <c r="J2729" t="s">
        <v>120</v>
      </c>
      <c r="K2729" t="s">
        <v>151</v>
      </c>
      <c r="L2729" t="s">
        <v>141</v>
      </c>
      <c r="M2729" s="5">
        <v>627</v>
      </c>
    </row>
    <row r="2730" spans="1:13" x14ac:dyDescent="0.15">
      <c r="A2730" s="2">
        <v>45933</v>
      </c>
      <c r="B2730" s="3">
        <f t="shared" si="128"/>
        <v>2026</v>
      </c>
      <c r="C2730" t="str">
        <f t="shared" si="126"/>
        <v>2025-2026</v>
      </c>
      <c r="D2730" t="s">
        <v>161</v>
      </c>
      <c r="E2730" t="s">
        <v>104</v>
      </c>
      <c r="F2730" t="str">
        <f t="shared" si="127"/>
        <v>Victoria</v>
      </c>
      <c r="G2730" t="s">
        <v>26</v>
      </c>
      <c r="H2730">
        <v>3175</v>
      </c>
      <c r="I2730" t="s">
        <v>11</v>
      </c>
      <c r="J2730" t="s">
        <v>125</v>
      </c>
      <c r="K2730" t="s">
        <v>155</v>
      </c>
      <c r="L2730" t="s">
        <v>145</v>
      </c>
      <c r="M2730" s="5">
        <v>598</v>
      </c>
    </row>
    <row r="2731" spans="1:13" x14ac:dyDescent="0.15">
      <c r="A2731" s="2">
        <v>45542</v>
      </c>
      <c r="B2731" s="3">
        <f t="shared" si="128"/>
        <v>2025</v>
      </c>
      <c r="C2731" t="str">
        <f t="shared" si="126"/>
        <v>2024-2025</v>
      </c>
      <c r="D2731" t="s">
        <v>161</v>
      </c>
      <c r="E2731" t="s">
        <v>38</v>
      </c>
      <c r="F2731" t="str">
        <f t="shared" si="127"/>
        <v>Victoria</v>
      </c>
      <c r="G2731" t="s">
        <v>26</v>
      </c>
      <c r="H2731">
        <v>3199</v>
      </c>
      <c r="I2731" t="s">
        <v>11</v>
      </c>
      <c r="J2731" t="s">
        <v>125</v>
      </c>
      <c r="K2731" t="s">
        <v>151</v>
      </c>
      <c r="L2731" t="s">
        <v>141</v>
      </c>
      <c r="M2731" s="5">
        <v>461</v>
      </c>
    </row>
    <row r="2732" spans="1:13" x14ac:dyDescent="0.15">
      <c r="A2732" s="2">
        <v>45745</v>
      </c>
      <c r="B2732" s="3">
        <f t="shared" si="128"/>
        <v>2025</v>
      </c>
      <c r="C2732" t="str">
        <f t="shared" si="126"/>
        <v>2024-2025</v>
      </c>
      <c r="D2732" t="s">
        <v>161</v>
      </c>
      <c r="E2732" t="s">
        <v>61</v>
      </c>
      <c r="F2732" t="str">
        <f t="shared" si="127"/>
        <v>Victoria</v>
      </c>
      <c r="G2732" t="s">
        <v>26</v>
      </c>
      <c r="H2732">
        <v>3179</v>
      </c>
      <c r="I2732" t="s">
        <v>11</v>
      </c>
      <c r="J2732" t="s">
        <v>125</v>
      </c>
      <c r="K2732" t="s">
        <v>155</v>
      </c>
      <c r="L2732" t="s">
        <v>145</v>
      </c>
      <c r="M2732" s="5">
        <v>124</v>
      </c>
    </row>
    <row r="2733" spans="1:13" x14ac:dyDescent="0.15">
      <c r="A2733" s="2">
        <v>45949</v>
      </c>
      <c r="B2733" s="3">
        <f t="shared" si="128"/>
        <v>2026</v>
      </c>
      <c r="C2733" t="str">
        <f t="shared" si="126"/>
        <v>2025-2026</v>
      </c>
      <c r="D2733" t="s">
        <v>160</v>
      </c>
      <c r="E2733" t="s">
        <v>12</v>
      </c>
      <c r="F2733" t="str">
        <f t="shared" si="127"/>
        <v>New South Wales</v>
      </c>
      <c r="G2733" t="s">
        <v>10</v>
      </c>
      <c r="H2733">
        <v>2795</v>
      </c>
      <c r="I2733" t="s">
        <v>11</v>
      </c>
      <c r="J2733" t="s">
        <v>130</v>
      </c>
      <c r="K2733" t="s">
        <v>153</v>
      </c>
      <c r="L2733" t="s">
        <v>143</v>
      </c>
      <c r="M2733" s="5">
        <v>562</v>
      </c>
    </row>
    <row r="2734" spans="1:13" x14ac:dyDescent="0.15">
      <c r="A2734" s="2">
        <v>45318</v>
      </c>
      <c r="B2734" s="3">
        <f t="shared" si="128"/>
        <v>2024</v>
      </c>
      <c r="C2734" t="str">
        <f t="shared" si="126"/>
        <v>2023-2024</v>
      </c>
      <c r="D2734" t="s">
        <v>160</v>
      </c>
      <c r="E2734" t="s">
        <v>110</v>
      </c>
      <c r="F2734" t="str">
        <f t="shared" si="127"/>
        <v>Australian Capital Territory</v>
      </c>
      <c r="G2734" t="s">
        <v>51</v>
      </c>
      <c r="H2734">
        <v>2609</v>
      </c>
      <c r="I2734" t="s">
        <v>11</v>
      </c>
      <c r="J2734" t="s">
        <v>121</v>
      </c>
      <c r="K2734" t="s">
        <v>152</v>
      </c>
      <c r="L2734" t="s">
        <v>142</v>
      </c>
      <c r="M2734" s="5">
        <v>693</v>
      </c>
    </row>
    <row r="2735" spans="1:13" x14ac:dyDescent="0.15">
      <c r="A2735" s="2">
        <v>45597</v>
      </c>
      <c r="B2735" s="3">
        <f t="shared" si="128"/>
        <v>2025</v>
      </c>
      <c r="C2735" t="str">
        <f t="shared" si="126"/>
        <v>2024-2025</v>
      </c>
      <c r="D2735" t="s">
        <v>160</v>
      </c>
      <c r="E2735" t="s">
        <v>13</v>
      </c>
      <c r="F2735" t="str">
        <f t="shared" si="127"/>
        <v>New South Wales</v>
      </c>
      <c r="G2735" t="s">
        <v>10</v>
      </c>
      <c r="H2735">
        <v>2141</v>
      </c>
      <c r="I2735" t="s">
        <v>11</v>
      </c>
      <c r="J2735" t="s">
        <v>123</v>
      </c>
      <c r="K2735" t="s">
        <v>152</v>
      </c>
      <c r="L2735" t="s">
        <v>142</v>
      </c>
      <c r="M2735" s="5">
        <v>116</v>
      </c>
    </row>
    <row r="2736" spans="1:13" x14ac:dyDescent="0.15">
      <c r="A2736" s="2">
        <v>45517</v>
      </c>
      <c r="B2736" s="3">
        <f t="shared" si="128"/>
        <v>2025</v>
      </c>
      <c r="C2736" t="str">
        <f t="shared" si="126"/>
        <v>2024-2025</v>
      </c>
      <c r="D2736" t="s">
        <v>160</v>
      </c>
      <c r="E2736" t="s">
        <v>9</v>
      </c>
      <c r="F2736" t="str">
        <f t="shared" si="127"/>
        <v>New South Wales</v>
      </c>
      <c r="G2736" t="s">
        <v>10</v>
      </c>
      <c r="H2736">
        <v>2067</v>
      </c>
      <c r="I2736" t="s">
        <v>11</v>
      </c>
      <c r="J2736" t="s">
        <v>124</v>
      </c>
      <c r="K2736" t="s">
        <v>156</v>
      </c>
      <c r="L2736" t="s">
        <v>146</v>
      </c>
      <c r="M2736" s="5">
        <v>623</v>
      </c>
    </row>
    <row r="2737" spans="1:13" x14ac:dyDescent="0.15">
      <c r="A2737" s="2">
        <v>45586</v>
      </c>
      <c r="B2737" s="3">
        <f t="shared" si="128"/>
        <v>2025</v>
      </c>
      <c r="C2737" t="str">
        <f t="shared" si="126"/>
        <v>2024-2025</v>
      </c>
      <c r="D2737" t="s">
        <v>160</v>
      </c>
      <c r="E2737" t="s">
        <v>27</v>
      </c>
      <c r="F2737" t="str">
        <f t="shared" si="127"/>
        <v>Western Australia</v>
      </c>
      <c r="G2737" t="s">
        <v>28</v>
      </c>
      <c r="H2737">
        <v>6030</v>
      </c>
      <c r="I2737" t="s">
        <v>11</v>
      </c>
      <c r="J2737" t="s">
        <v>119</v>
      </c>
      <c r="K2737" t="s">
        <v>152</v>
      </c>
      <c r="L2737" t="s">
        <v>142</v>
      </c>
      <c r="M2737" s="5">
        <v>115</v>
      </c>
    </row>
    <row r="2738" spans="1:13" x14ac:dyDescent="0.15">
      <c r="A2738" s="2">
        <v>45365</v>
      </c>
      <c r="B2738" s="3">
        <f t="shared" si="128"/>
        <v>2024</v>
      </c>
      <c r="C2738" t="str">
        <f t="shared" si="126"/>
        <v>2023-2024</v>
      </c>
      <c r="D2738" t="s">
        <v>161</v>
      </c>
      <c r="E2738" t="s">
        <v>35</v>
      </c>
      <c r="F2738" t="str">
        <f t="shared" si="127"/>
        <v>Victoria</v>
      </c>
      <c r="G2738" t="s">
        <v>26</v>
      </c>
      <c r="H2738">
        <v>3280</v>
      </c>
      <c r="I2738" t="s">
        <v>11</v>
      </c>
      <c r="J2738" t="s">
        <v>127</v>
      </c>
      <c r="K2738" t="s">
        <v>156</v>
      </c>
      <c r="L2738" t="s">
        <v>146</v>
      </c>
      <c r="M2738" s="5">
        <v>601</v>
      </c>
    </row>
    <row r="2739" spans="1:13" x14ac:dyDescent="0.15">
      <c r="A2739" s="2">
        <v>45953</v>
      </c>
      <c r="B2739" s="3">
        <f t="shared" si="128"/>
        <v>2026</v>
      </c>
      <c r="C2739" t="str">
        <f t="shared" si="126"/>
        <v>2025-2026</v>
      </c>
      <c r="D2739" t="s">
        <v>161</v>
      </c>
      <c r="E2739" t="s">
        <v>53</v>
      </c>
      <c r="F2739" t="str">
        <f t="shared" si="127"/>
        <v>Queensland</v>
      </c>
      <c r="G2739" t="s">
        <v>19</v>
      </c>
      <c r="H2739">
        <v>4012</v>
      </c>
      <c r="I2739" t="s">
        <v>11</v>
      </c>
      <c r="J2739" t="s">
        <v>129</v>
      </c>
      <c r="K2739" t="s">
        <v>157</v>
      </c>
      <c r="L2739" t="s">
        <v>147</v>
      </c>
      <c r="M2739" s="5">
        <v>620</v>
      </c>
    </row>
    <row r="2740" spans="1:13" x14ac:dyDescent="0.15">
      <c r="A2740" s="2">
        <v>45980</v>
      </c>
      <c r="B2740" s="3">
        <f t="shared" si="128"/>
        <v>2026</v>
      </c>
      <c r="C2740" t="str">
        <f t="shared" si="126"/>
        <v>2025-2026</v>
      </c>
      <c r="D2740" t="s">
        <v>160</v>
      </c>
      <c r="E2740" t="s">
        <v>64</v>
      </c>
      <c r="F2740" t="str">
        <f t="shared" si="127"/>
        <v>Western Australia</v>
      </c>
      <c r="G2740" t="s">
        <v>28</v>
      </c>
      <c r="H2740">
        <v>6112</v>
      </c>
      <c r="I2740" t="s">
        <v>11</v>
      </c>
      <c r="J2740" t="s">
        <v>133</v>
      </c>
      <c r="K2740" t="s">
        <v>155</v>
      </c>
      <c r="L2740" t="s">
        <v>145</v>
      </c>
      <c r="M2740" s="5">
        <v>230</v>
      </c>
    </row>
    <row r="2741" spans="1:13" x14ac:dyDescent="0.15">
      <c r="A2741" s="2">
        <v>45362</v>
      </c>
      <c r="B2741" s="3">
        <f t="shared" si="128"/>
        <v>2024</v>
      </c>
      <c r="C2741" t="str">
        <f t="shared" si="126"/>
        <v>2023-2024</v>
      </c>
      <c r="D2741" t="s">
        <v>160</v>
      </c>
      <c r="E2741" t="s">
        <v>13</v>
      </c>
      <c r="F2741" t="str">
        <f t="shared" si="127"/>
        <v>New South Wales</v>
      </c>
      <c r="G2741" t="s">
        <v>10</v>
      </c>
      <c r="H2741">
        <v>2141</v>
      </c>
      <c r="I2741" t="s">
        <v>11</v>
      </c>
      <c r="J2741" t="s">
        <v>123</v>
      </c>
      <c r="K2741" t="s">
        <v>157</v>
      </c>
      <c r="L2741" t="s">
        <v>147</v>
      </c>
      <c r="M2741" s="5">
        <v>243</v>
      </c>
    </row>
    <row r="2742" spans="1:13" x14ac:dyDescent="0.15">
      <c r="A2742" s="2">
        <v>45961</v>
      </c>
      <c r="B2742" s="3">
        <f t="shared" si="128"/>
        <v>2026</v>
      </c>
      <c r="C2742" t="str">
        <f t="shared" si="126"/>
        <v>2025-2026</v>
      </c>
      <c r="D2742" t="s">
        <v>161</v>
      </c>
      <c r="E2742" t="s">
        <v>90</v>
      </c>
      <c r="F2742" t="str">
        <f t="shared" si="127"/>
        <v>New South Wales</v>
      </c>
      <c r="G2742" t="s">
        <v>10</v>
      </c>
      <c r="H2742">
        <v>2650</v>
      </c>
      <c r="I2742" t="s">
        <v>11</v>
      </c>
      <c r="J2742" t="s">
        <v>130</v>
      </c>
      <c r="K2742" t="s">
        <v>158</v>
      </c>
      <c r="L2742" t="s">
        <v>148</v>
      </c>
      <c r="M2742" s="5">
        <v>360</v>
      </c>
    </row>
    <row r="2743" spans="1:13" x14ac:dyDescent="0.15">
      <c r="A2743" s="2">
        <v>45965</v>
      </c>
      <c r="B2743" s="3">
        <f t="shared" si="128"/>
        <v>2026</v>
      </c>
      <c r="C2743" t="str">
        <f t="shared" si="126"/>
        <v>2025-2026</v>
      </c>
      <c r="D2743" t="s">
        <v>160</v>
      </c>
      <c r="E2743" t="s">
        <v>24</v>
      </c>
      <c r="F2743" t="str">
        <f t="shared" si="127"/>
        <v>Queensland</v>
      </c>
      <c r="G2743" t="s">
        <v>19</v>
      </c>
      <c r="H2743">
        <v>4053</v>
      </c>
      <c r="I2743" t="s">
        <v>11</v>
      </c>
      <c r="J2743" t="s">
        <v>129</v>
      </c>
      <c r="K2743" t="s">
        <v>154</v>
      </c>
      <c r="L2743" t="s">
        <v>144</v>
      </c>
      <c r="M2743" s="5">
        <v>495</v>
      </c>
    </row>
    <row r="2744" spans="1:13" x14ac:dyDescent="0.15">
      <c r="A2744" s="2">
        <v>45694</v>
      </c>
      <c r="B2744" s="3">
        <f t="shared" si="128"/>
        <v>2025</v>
      </c>
      <c r="C2744" t="str">
        <f t="shared" si="126"/>
        <v>2024-2025</v>
      </c>
      <c r="D2744" t="s">
        <v>160</v>
      </c>
      <c r="E2744" t="s">
        <v>33</v>
      </c>
      <c r="F2744" t="str">
        <f t="shared" si="127"/>
        <v>Northern Territory</v>
      </c>
      <c r="G2744" t="s">
        <v>15</v>
      </c>
      <c r="H2744">
        <v>870</v>
      </c>
      <c r="I2744" t="s">
        <v>11</v>
      </c>
      <c r="J2744" t="s">
        <v>138</v>
      </c>
      <c r="K2744" t="s">
        <v>155</v>
      </c>
      <c r="L2744" t="s">
        <v>145</v>
      </c>
      <c r="M2744" s="5">
        <v>620</v>
      </c>
    </row>
    <row r="2745" spans="1:13" x14ac:dyDescent="0.15">
      <c r="A2745" s="2">
        <v>45637</v>
      </c>
      <c r="B2745" s="3">
        <f t="shared" si="128"/>
        <v>2025</v>
      </c>
      <c r="C2745" t="str">
        <f t="shared" si="126"/>
        <v>2024-2025</v>
      </c>
      <c r="D2745" t="s">
        <v>160</v>
      </c>
      <c r="E2745" t="s">
        <v>88</v>
      </c>
      <c r="F2745" t="str">
        <f t="shared" si="127"/>
        <v>Queensland</v>
      </c>
      <c r="G2745" t="s">
        <v>19</v>
      </c>
      <c r="H2745">
        <v>4570</v>
      </c>
      <c r="I2745" t="s">
        <v>11</v>
      </c>
      <c r="J2745" t="s">
        <v>134</v>
      </c>
      <c r="K2745" t="s">
        <v>153</v>
      </c>
      <c r="L2745" t="s">
        <v>143</v>
      </c>
      <c r="M2745" s="5">
        <v>258</v>
      </c>
    </row>
    <row r="2746" spans="1:13" x14ac:dyDescent="0.15">
      <c r="A2746" s="2">
        <v>45526</v>
      </c>
      <c r="B2746" s="3">
        <f t="shared" si="128"/>
        <v>2025</v>
      </c>
      <c r="C2746" t="str">
        <f t="shared" si="126"/>
        <v>2024-2025</v>
      </c>
      <c r="D2746" t="s">
        <v>160</v>
      </c>
      <c r="E2746" t="s">
        <v>105</v>
      </c>
      <c r="F2746" t="str">
        <f t="shared" si="127"/>
        <v>New South Wales</v>
      </c>
      <c r="G2746" t="s">
        <v>10</v>
      </c>
      <c r="H2746">
        <v>2031</v>
      </c>
      <c r="I2746" t="s">
        <v>11</v>
      </c>
      <c r="J2746" t="s">
        <v>124</v>
      </c>
      <c r="K2746" t="s">
        <v>152</v>
      </c>
      <c r="L2746" t="s">
        <v>142</v>
      </c>
      <c r="M2746" s="5">
        <v>110</v>
      </c>
    </row>
    <row r="2747" spans="1:13" x14ac:dyDescent="0.15">
      <c r="A2747" s="2">
        <v>45525</v>
      </c>
      <c r="B2747" s="3">
        <f t="shared" si="128"/>
        <v>2025</v>
      </c>
      <c r="C2747" t="str">
        <f t="shared" si="126"/>
        <v>2024-2025</v>
      </c>
      <c r="D2747" t="s">
        <v>160</v>
      </c>
      <c r="E2747" t="s">
        <v>71</v>
      </c>
      <c r="F2747" t="str">
        <f t="shared" si="127"/>
        <v>Victoria</v>
      </c>
      <c r="G2747" t="s">
        <v>26</v>
      </c>
      <c r="H2747">
        <v>3131</v>
      </c>
      <c r="I2747" t="s">
        <v>11</v>
      </c>
      <c r="J2747" t="s">
        <v>125</v>
      </c>
      <c r="K2747" t="s">
        <v>157</v>
      </c>
      <c r="L2747" t="s">
        <v>147</v>
      </c>
      <c r="M2747" s="5">
        <v>233</v>
      </c>
    </row>
    <row r="2748" spans="1:13" x14ac:dyDescent="0.15">
      <c r="A2748" s="2">
        <v>45682</v>
      </c>
      <c r="B2748" s="3">
        <f t="shared" si="128"/>
        <v>2025</v>
      </c>
      <c r="C2748" t="str">
        <f t="shared" si="126"/>
        <v>2024-2025</v>
      </c>
      <c r="D2748" t="s">
        <v>160</v>
      </c>
      <c r="E2748" t="s">
        <v>12</v>
      </c>
      <c r="F2748" t="str">
        <f t="shared" si="127"/>
        <v>New South Wales</v>
      </c>
      <c r="G2748" t="s">
        <v>10</v>
      </c>
      <c r="H2748">
        <v>2795</v>
      </c>
      <c r="I2748" t="s">
        <v>11</v>
      </c>
      <c r="J2748" t="s">
        <v>130</v>
      </c>
      <c r="K2748" t="s">
        <v>159</v>
      </c>
      <c r="L2748" t="s">
        <v>149</v>
      </c>
      <c r="M2748" s="5">
        <v>787</v>
      </c>
    </row>
    <row r="2749" spans="1:13" x14ac:dyDescent="0.15">
      <c r="A2749" s="2">
        <v>45575</v>
      </c>
      <c r="B2749" s="3">
        <f t="shared" si="128"/>
        <v>2025</v>
      </c>
      <c r="C2749" t="str">
        <f t="shared" si="126"/>
        <v>2024-2025</v>
      </c>
      <c r="D2749" t="s">
        <v>161</v>
      </c>
      <c r="E2749" t="s">
        <v>55</v>
      </c>
      <c r="F2749" t="str">
        <f t="shared" si="127"/>
        <v>Queensland</v>
      </c>
      <c r="G2749" t="s">
        <v>19</v>
      </c>
      <c r="H2749">
        <v>4740</v>
      </c>
      <c r="I2749" t="s">
        <v>11</v>
      </c>
      <c r="J2749" t="s">
        <v>136</v>
      </c>
      <c r="K2749" t="s">
        <v>154</v>
      </c>
      <c r="L2749" t="s">
        <v>144</v>
      </c>
      <c r="M2749" s="5">
        <v>645</v>
      </c>
    </row>
    <row r="2750" spans="1:13" x14ac:dyDescent="0.15">
      <c r="A2750" s="2">
        <v>45683</v>
      </c>
      <c r="B2750" s="3">
        <f t="shared" si="128"/>
        <v>2025</v>
      </c>
      <c r="C2750" t="str">
        <f t="shared" si="126"/>
        <v>2024-2025</v>
      </c>
      <c r="D2750" t="s">
        <v>160</v>
      </c>
      <c r="E2750" t="s">
        <v>96</v>
      </c>
      <c r="F2750" t="str">
        <f t="shared" si="127"/>
        <v>Western Australia</v>
      </c>
      <c r="G2750" t="s">
        <v>28</v>
      </c>
      <c r="H2750">
        <v>6027</v>
      </c>
      <c r="I2750" t="s">
        <v>11</v>
      </c>
      <c r="J2750" t="s">
        <v>119</v>
      </c>
      <c r="K2750" t="s">
        <v>150</v>
      </c>
      <c r="L2750" t="s">
        <v>140</v>
      </c>
      <c r="M2750" s="5">
        <v>541</v>
      </c>
    </row>
    <row r="2751" spans="1:13" x14ac:dyDescent="0.15">
      <c r="A2751" s="2">
        <v>45667</v>
      </c>
      <c r="B2751" s="3">
        <f t="shared" si="128"/>
        <v>2025</v>
      </c>
      <c r="C2751" t="str">
        <f t="shared" si="126"/>
        <v>2024-2025</v>
      </c>
      <c r="D2751" t="s">
        <v>161</v>
      </c>
      <c r="E2751" t="s">
        <v>70</v>
      </c>
      <c r="F2751" t="str">
        <f t="shared" si="127"/>
        <v>Western Australia</v>
      </c>
      <c r="G2751" t="s">
        <v>28</v>
      </c>
      <c r="H2751">
        <v>6021</v>
      </c>
      <c r="I2751" t="s">
        <v>11</v>
      </c>
      <c r="J2751" t="s">
        <v>119</v>
      </c>
      <c r="K2751" t="s">
        <v>155</v>
      </c>
      <c r="L2751" t="s">
        <v>145</v>
      </c>
      <c r="M2751" s="5">
        <v>48</v>
      </c>
    </row>
    <row r="2752" spans="1:13" x14ac:dyDescent="0.15">
      <c r="A2752" s="2">
        <v>45864</v>
      </c>
      <c r="B2752" s="3">
        <f t="shared" si="128"/>
        <v>2026</v>
      </c>
      <c r="C2752" t="str">
        <f t="shared" si="126"/>
        <v>2025-2026</v>
      </c>
      <c r="D2752" t="s">
        <v>160</v>
      </c>
      <c r="E2752" t="s">
        <v>39</v>
      </c>
      <c r="F2752" t="str">
        <f t="shared" si="127"/>
        <v>New South Wales</v>
      </c>
      <c r="G2752" t="s">
        <v>10</v>
      </c>
      <c r="H2752">
        <v>2541</v>
      </c>
      <c r="I2752" t="s">
        <v>11</v>
      </c>
      <c r="J2752" t="s">
        <v>121</v>
      </c>
      <c r="K2752" t="s">
        <v>152</v>
      </c>
      <c r="L2752" t="s">
        <v>142</v>
      </c>
      <c r="M2752" s="5">
        <v>563</v>
      </c>
    </row>
    <row r="2753" spans="1:13" x14ac:dyDescent="0.15">
      <c r="A2753" s="2">
        <v>45782</v>
      </c>
      <c r="B2753" s="3">
        <f t="shared" si="128"/>
        <v>2025</v>
      </c>
      <c r="C2753" t="str">
        <f t="shared" si="126"/>
        <v>2024-2025</v>
      </c>
      <c r="D2753" t="s">
        <v>160</v>
      </c>
      <c r="E2753" t="s">
        <v>84</v>
      </c>
      <c r="F2753" t="str">
        <f t="shared" si="127"/>
        <v>Western Australia</v>
      </c>
      <c r="G2753" t="s">
        <v>28</v>
      </c>
      <c r="H2753">
        <v>6280</v>
      </c>
      <c r="I2753" t="s">
        <v>11</v>
      </c>
      <c r="J2753" t="s">
        <v>133</v>
      </c>
      <c r="K2753" t="s">
        <v>155</v>
      </c>
      <c r="L2753" t="s">
        <v>145</v>
      </c>
      <c r="M2753" s="5">
        <v>573</v>
      </c>
    </row>
    <row r="2754" spans="1:13" x14ac:dyDescent="0.15">
      <c r="A2754" s="2">
        <v>45306</v>
      </c>
      <c r="B2754" s="3">
        <f t="shared" si="128"/>
        <v>2024</v>
      </c>
      <c r="C2754" t="str">
        <f t="shared" ref="C2754:C2817" si="129">IF(MONTH(A2754) &gt;= 7, YEAR(A2754) &amp; "-" &amp; YEAR(A2754) + 1, YEAR(A2754) - 1 &amp; "-" &amp; YEAR(A2754))</f>
        <v>2023-2024</v>
      </c>
      <c r="D2754" t="s">
        <v>160</v>
      </c>
      <c r="E2754" t="s">
        <v>94</v>
      </c>
      <c r="F2754" t="str">
        <f t="shared" ref="F2754:F2817" si="130">IF(G2754="WA","Western Australia",
IF(G2754="NSW","New South Wales",
IF(G2754="QLD","Queensland",
IF(G2754="VIC","Victoria",
IF(G2754="TAS","Tasmania",
IF(G2754="SA","South Australia",
IF(G2754="NT","Northern Territory",
IF(G2754="ACT","Australian Capital Territory",G2754))))))))</f>
        <v>Queensland</v>
      </c>
      <c r="G2754" t="s">
        <v>19</v>
      </c>
      <c r="H2754">
        <v>4551</v>
      </c>
      <c r="I2754" t="s">
        <v>11</v>
      </c>
      <c r="J2754" t="s">
        <v>134</v>
      </c>
      <c r="K2754" t="s">
        <v>152</v>
      </c>
      <c r="L2754" t="s">
        <v>142</v>
      </c>
      <c r="M2754" s="5">
        <v>733</v>
      </c>
    </row>
    <row r="2755" spans="1:13" x14ac:dyDescent="0.15">
      <c r="A2755" s="2">
        <v>45512</v>
      </c>
      <c r="B2755" s="3">
        <f t="shared" ref="B2755:B2818" si="131">IF(MONTH(A2755)&gt;=7,YEAR(A2755)+1,YEAR(A2755))</f>
        <v>2025</v>
      </c>
      <c r="C2755" t="str">
        <f t="shared" si="129"/>
        <v>2024-2025</v>
      </c>
      <c r="D2755" t="s">
        <v>160</v>
      </c>
      <c r="E2755" t="s">
        <v>61</v>
      </c>
      <c r="F2755" t="str">
        <f t="shared" si="130"/>
        <v>Victoria</v>
      </c>
      <c r="G2755" t="s">
        <v>26</v>
      </c>
      <c r="H2755">
        <v>3179</v>
      </c>
      <c r="I2755" t="s">
        <v>11</v>
      </c>
      <c r="J2755" t="s">
        <v>125</v>
      </c>
      <c r="K2755" t="s">
        <v>157</v>
      </c>
      <c r="L2755" t="s">
        <v>147</v>
      </c>
      <c r="M2755" s="5">
        <v>610</v>
      </c>
    </row>
    <row r="2756" spans="1:13" x14ac:dyDescent="0.15">
      <c r="A2756" s="2">
        <v>45769</v>
      </c>
      <c r="B2756" s="3">
        <f t="shared" si="131"/>
        <v>2025</v>
      </c>
      <c r="C2756" t="str">
        <f t="shared" si="129"/>
        <v>2024-2025</v>
      </c>
      <c r="D2756" t="s">
        <v>160</v>
      </c>
      <c r="E2756" t="s">
        <v>113</v>
      </c>
      <c r="F2756" t="str">
        <f t="shared" si="130"/>
        <v>New South Wales</v>
      </c>
      <c r="G2756" t="s">
        <v>10</v>
      </c>
      <c r="H2756">
        <v>2101</v>
      </c>
      <c r="I2756" t="s">
        <v>11</v>
      </c>
      <c r="J2756" t="s">
        <v>123</v>
      </c>
      <c r="K2756" t="s">
        <v>153</v>
      </c>
      <c r="L2756" t="s">
        <v>143</v>
      </c>
      <c r="M2756" s="5">
        <v>689</v>
      </c>
    </row>
    <row r="2757" spans="1:13" x14ac:dyDescent="0.15">
      <c r="A2757" s="2">
        <v>45616</v>
      </c>
      <c r="B2757" s="3">
        <f t="shared" si="131"/>
        <v>2025</v>
      </c>
      <c r="C2757" t="str">
        <f t="shared" si="129"/>
        <v>2024-2025</v>
      </c>
      <c r="D2757" t="s">
        <v>160</v>
      </c>
      <c r="E2757" t="s">
        <v>73</v>
      </c>
      <c r="F2757" t="str">
        <f t="shared" si="130"/>
        <v>Queensland</v>
      </c>
      <c r="G2757" t="s">
        <v>19</v>
      </c>
      <c r="H2757">
        <v>4509</v>
      </c>
      <c r="I2757" t="s">
        <v>11</v>
      </c>
      <c r="J2757" t="s">
        <v>122</v>
      </c>
      <c r="K2757" t="s">
        <v>152</v>
      </c>
      <c r="L2757" t="s">
        <v>142</v>
      </c>
      <c r="M2757" s="5">
        <v>320</v>
      </c>
    </row>
    <row r="2758" spans="1:13" x14ac:dyDescent="0.15">
      <c r="A2758" s="2">
        <v>45622</v>
      </c>
      <c r="B2758" s="3">
        <f t="shared" si="131"/>
        <v>2025</v>
      </c>
      <c r="C2758" t="str">
        <f t="shared" si="129"/>
        <v>2024-2025</v>
      </c>
      <c r="D2758" t="s">
        <v>161</v>
      </c>
      <c r="E2758" t="s">
        <v>52</v>
      </c>
      <c r="F2758" t="str">
        <f t="shared" si="130"/>
        <v>New South Wales</v>
      </c>
      <c r="G2758" t="s">
        <v>10</v>
      </c>
      <c r="H2758">
        <v>2485</v>
      </c>
      <c r="I2758" t="s">
        <v>11</v>
      </c>
      <c r="J2758" t="s">
        <v>120</v>
      </c>
      <c r="K2758" t="s">
        <v>153</v>
      </c>
      <c r="L2758" t="s">
        <v>143</v>
      </c>
      <c r="M2758" s="5">
        <v>209</v>
      </c>
    </row>
    <row r="2759" spans="1:13" x14ac:dyDescent="0.15">
      <c r="A2759" s="2">
        <v>45843</v>
      </c>
      <c r="B2759" s="3">
        <f t="shared" si="131"/>
        <v>2026</v>
      </c>
      <c r="C2759" t="str">
        <f t="shared" si="129"/>
        <v>2025-2026</v>
      </c>
      <c r="D2759" t="s">
        <v>160</v>
      </c>
      <c r="E2759" t="s">
        <v>86</v>
      </c>
      <c r="F2759" t="str">
        <f t="shared" si="130"/>
        <v>Queensland</v>
      </c>
      <c r="G2759" t="s">
        <v>19</v>
      </c>
      <c r="H2759">
        <v>4119</v>
      </c>
      <c r="I2759" t="s">
        <v>11</v>
      </c>
      <c r="J2759" t="s">
        <v>129</v>
      </c>
      <c r="K2759" t="s">
        <v>159</v>
      </c>
      <c r="L2759" t="s">
        <v>149</v>
      </c>
      <c r="M2759" s="5">
        <v>378</v>
      </c>
    </row>
    <row r="2760" spans="1:13" x14ac:dyDescent="0.15">
      <c r="A2760" s="2">
        <v>45675</v>
      </c>
      <c r="B2760" s="3">
        <f t="shared" si="131"/>
        <v>2025</v>
      </c>
      <c r="C2760" t="str">
        <f t="shared" si="129"/>
        <v>2024-2025</v>
      </c>
      <c r="D2760" t="s">
        <v>160</v>
      </c>
      <c r="E2760" t="s">
        <v>89</v>
      </c>
      <c r="F2760" t="str">
        <f t="shared" si="130"/>
        <v>Queensland</v>
      </c>
      <c r="G2760" t="s">
        <v>19</v>
      </c>
      <c r="H2760">
        <v>4700</v>
      </c>
      <c r="I2760" t="s">
        <v>11</v>
      </c>
      <c r="J2760" t="s">
        <v>136</v>
      </c>
      <c r="K2760" t="s">
        <v>151</v>
      </c>
      <c r="L2760" t="s">
        <v>141</v>
      </c>
      <c r="M2760" s="5">
        <v>75</v>
      </c>
    </row>
    <row r="2761" spans="1:13" x14ac:dyDescent="0.15">
      <c r="A2761" s="2">
        <v>45379</v>
      </c>
      <c r="B2761" s="3">
        <f t="shared" si="131"/>
        <v>2024</v>
      </c>
      <c r="C2761" t="str">
        <f t="shared" si="129"/>
        <v>2023-2024</v>
      </c>
      <c r="D2761" t="s">
        <v>160</v>
      </c>
      <c r="E2761" t="s">
        <v>45</v>
      </c>
      <c r="F2761" t="str">
        <f t="shared" si="130"/>
        <v>Victoria</v>
      </c>
      <c r="G2761" t="s">
        <v>26</v>
      </c>
      <c r="H2761">
        <v>3136</v>
      </c>
      <c r="I2761" t="s">
        <v>11</v>
      </c>
      <c r="J2761" t="s">
        <v>125</v>
      </c>
      <c r="K2761" t="s">
        <v>151</v>
      </c>
      <c r="L2761" t="s">
        <v>141</v>
      </c>
      <c r="M2761" s="5">
        <v>496</v>
      </c>
    </row>
    <row r="2762" spans="1:13" x14ac:dyDescent="0.15">
      <c r="A2762" s="2">
        <v>45482</v>
      </c>
      <c r="B2762" s="3">
        <f t="shared" si="131"/>
        <v>2025</v>
      </c>
      <c r="C2762" t="str">
        <f t="shared" si="129"/>
        <v>2024-2025</v>
      </c>
      <c r="D2762" t="s">
        <v>160</v>
      </c>
      <c r="E2762" t="s">
        <v>110</v>
      </c>
      <c r="F2762" t="str">
        <f t="shared" si="130"/>
        <v>Australian Capital Territory</v>
      </c>
      <c r="G2762" t="s">
        <v>51</v>
      </c>
      <c r="H2762">
        <v>2609</v>
      </c>
      <c r="I2762" t="s">
        <v>11</v>
      </c>
      <c r="J2762" t="s">
        <v>121</v>
      </c>
      <c r="K2762" t="s">
        <v>154</v>
      </c>
      <c r="L2762" t="s">
        <v>144</v>
      </c>
      <c r="M2762" s="5">
        <v>698</v>
      </c>
    </row>
    <row r="2763" spans="1:13" x14ac:dyDescent="0.15">
      <c r="A2763" s="2">
        <v>45721</v>
      </c>
      <c r="B2763" s="3">
        <f t="shared" si="131"/>
        <v>2025</v>
      </c>
      <c r="C2763" t="str">
        <f t="shared" si="129"/>
        <v>2024-2025</v>
      </c>
      <c r="D2763" t="s">
        <v>160</v>
      </c>
      <c r="E2763" t="s">
        <v>86</v>
      </c>
      <c r="F2763" t="str">
        <f t="shared" si="130"/>
        <v>Queensland</v>
      </c>
      <c r="G2763" t="s">
        <v>19</v>
      </c>
      <c r="H2763">
        <v>4119</v>
      </c>
      <c r="I2763" t="s">
        <v>11</v>
      </c>
      <c r="J2763" t="s">
        <v>129</v>
      </c>
      <c r="K2763" t="s">
        <v>156</v>
      </c>
      <c r="L2763" t="s">
        <v>146</v>
      </c>
      <c r="M2763" s="5">
        <v>132</v>
      </c>
    </row>
    <row r="2764" spans="1:13" x14ac:dyDescent="0.15">
      <c r="A2764" s="2">
        <v>45303</v>
      </c>
      <c r="B2764" s="3">
        <f t="shared" si="131"/>
        <v>2024</v>
      </c>
      <c r="C2764" t="str">
        <f t="shared" si="129"/>
        <v>2023-2024</v>
      </c>
      <c r="D2764" t="s">
        <v>160</v>
      </c>
      <c r="E2764" t="s">
        <v>81</v>
      </c>
      <c r="F2764" t="str">
        <f t="shared" si="130"/>
        <v>Victoria</v>
      </c>
      <c r="G2764" t="s">
        <v>26</v>
      </c>
      <c r="H2764">
        <v>3076</v>
      </c>
      <c r="I2764" t="s">
        <v>11</v>
      </c>
      <c r="J2764" t="s">
        <v>126</v>
      </c>
      <c r="K2764" t="s">
        <v>154</v>
      </c>
      <c r="L2764" t="s">
        <v>144</v>
      </c>
      <c r="M2764" s="5">
        <v>498</v>
      </c>
    </row>
    <row r="2765" spans="1:13" x14ac:dyDescent="0.15">
      <c r="A2765" s="2">
        <v>45999</v>
      </c>
      <c r="B2765" s="3">
        <f t="shared" si="131"/>
        <v>2026</v>
      </c>
      <c r="C2765" t="str">
        <f t="shared" si="129"/>
        <v>2025-2026</v>
      </c>
      <c r="D2765" t="s">
        <v>161</v>
      </c>
      <c r="E2765" t="s">
        <v>104</v>
      </c>
      <c r="F2765" t="str">
        <f t="shared" si="130"/>
        <v>Victoria</v>
      </c>
      <c r="G2765" t="s">
        <v>26</v>
      </c>
      <c r="H2765">
        <v>3175</v>
      </c>
      <c r="I2765" t="s">
        <v>11</v>
      </c>
      <c r="J2765" t="s">
        <v>125</v>
      </c>
      <c r="K2765" t="s">
        <v>156</v>
      </c>
      <c r="L2765" t="s">
        <v>146</v>
      </c>
      <c r="M2765" s="5">
        <v>526</v>
      </c>
    </row>
    <row r="2766" spans="1:13" x14ac:dyDescent="0.15">
      <c r="A2766" s="2">
        <v>45720</v>
      </c>
      <c r="B2766" s="3">
        <f t="shared" si="131"/>
        <v>2025</v>
      </c>
      <c r="C2766" t="str">
        <f t="shared" si="129"/>
        <v>2024-2025</v>
      </c>
      <c r="D2766" t="s">
        <v>161</v>
      </c>
      <c r="E2766" t="s">
        <v>18</v>
      </c>
      <c r="F2766" t="str">
        <f t="shared" si="130"/>
        <v>Queensland</v>
      </c>
      <c r="G2766" t="s">
        <v>19</v>
      </c>
      <c r="H2766">
        <v>4802</v>
      </c>
      <c r="I2766" t="s">
        <v>11</v>
      </c>
      <c r="J2766" t="s">
        <v>131</v>
      </c>
      <c r="K2766" t="s">
        <v>156</v>
      </c>
      <c r="L2766" t="s">
        <v>146</v>
      </c>
      <c r="M2766" s="5">
        <v>549</v>
      </c>
    </row>
    <row r="2767" spans="1:13" x14ac:dyDescent="0.15">
      <c r="A2767" s="2">
        <v>45532</v>
      </c>
      <c r="B2767" s="3">
        <f t="shared" si="131"/>
        <v>2025</v>
      </c>
      <c r="C2767" t="str">
        <f t="shared" si="129"/>
        <v>2024-2025</v>
      </c>
      <c r="D2767" t="s">
        <v>160</v>
      </c>
      <c r="E2767" t="s">
        <v>95</v>
      </c>
      <c r="F2767" t="str">
        <f t="shared" si="130"/>
        <v>New South Wales</v>
      </c>
      <c r="G2767" t="s">
        <v>10</v>
      </c>
      <c r="H2767">
        <v>2131</v>
      </c>
      <c r="I2767" t="s">
        <v>11</v>
      </c>
      <c r="J2767" t="s">
        <v>123</v>
      </c>
      <c r="K2767" t="s">
        <v>154</v>
      </c>
      <c r="L2767" t="s">
        <v>144</v>
      </c>
      <c r="M2767" s="5">
        <v>742</v>
      </c>
    </row>
    <row r="2768" spans="1:13" x14ac:dyDescent="0.15">
      <c r="A2768" s="2">
        <v>45717</v>
      </c>
      <c r="B2768" s="3">
        <f t="shared" si="131"/>
        <v>2025</v>
      </c>
      <c r="C2768" t="str">
        <f t="shared" si="129"/>
        <v>2024-2025</v>
      </c>
      <c r="D2768" t="s">
        <v>160</v>
      </c>
      <c r="E2768" t="s">
        <v>94</v>
      </c>
      <c r="F2768" t="str">
        <f t="shared" si="130"/>
        <v>Queensland</v>
      </c>
      <c r="G2768" t="s">
        <v>19</v>
      </c>
      <c r="H2768">
        <v>4551</v>
      </c>
      <c r="I2768" t="s">
        <v>11</v>
      </c>
      <c r="J2768" t="s">
        <v>134</v>
      </c>
      <c r="K2768" t="s">
        <v>153</v>
      </c>
      <c r="L2768" t="s">
        <v>143</v>
      </c>
      <c r="M2768" s="5">
        <v>437</v>
      </c>
    </row>
    <row r="2769" spans="1:13" x14ac:dyDescent="0.15">
      <c r="A2769" s="2">
        <v>45741</v>
      </c>
      <c r="B2769" s="3">
        <f t="shared" si="131"/>
        <v>2025</v>
      </c>
      <c r="C2769" t="str">
        <f t="shared" si="129"/>
        <v>2024-2025</v>
      </c>
      <c r="D2769" t="s">
        <v>160</v>
      </c>
      <c r="E2769" t="s">
        <v>54</v>
      </c>
      <c r="F2769" t="str">
        <f t="shared" si="130"/>
        <v>New South Wales</v>
      </c>
      <c r="G2769" t="s">
        <v>10</v>
      </c>
      <c r="H2769">
        <v>2750</v>
      </c>
      <c r="I2769" t="s">
        <v>11</v>
      </c>
      <c r="J2769" t="s">
        <v>130</v>
      </c>
      <c r="K2769" t="s">
        <v>156</v>
      </c>
      <c r="L2769" t="s">
        <v>146</v>
      </c>
      <c r="M2769" s="5">
        <v>169</v>
      </c>
    </row>
    <row r="2770" spans="1:13" x14ac:dyDescent="0.15">
      <c r="A2770" s="2">
        <v>45749</v>
      </c>
      <c r="B2770" s="3">
        <f t="shared" si="131"/>
        <v>2025</v>
      </c>
      <c r="C2770" t="str">
        <f t="shared" si="129"/>
        <v>2024-2025</v>
      </c>
      <c r="D2770" t="s">
        <v>160</v>
      </c>
      <c r="E2770" t="s">
        <v>85</v>
      </c>
      <c r="F2770" t="str">
        <f t="shared" si="130"/>
        <v>Western Australia</v>
      </c>
      <c r="G2770" t="s">
        <v>28</v>
      </c>
      <c r="H2770">
        <v>6725</v>
      </c>
      <c r="I2770" t="s">
        <v>11</v>
      </c>
      <c r="J2770" t="s">
        <v>139</v>
      </c>
      <c r="K2770" t="s">
        <v>159</v>
      </c>
      <c r="L2770" t="s">
        <v>149</v>
      </c>
      <c r="M2770" s="5">
        <v>425</v>
      </c>
    </row>
    <row r="2771" spans="1:13" x14ac:dyDescent="0.15">
      <c r="A2771" s="2">
        <v>45685</v>
      </c>
      <c r="B2771" s="3">
        <f t="shared" si="131"/>
        <v>2025</v>
      </c>
      <c r="C2771" t="str">
        <f t="shared" si="129"/>
        <v>2024-2025</v>
      </c>
      <c r="D2771" t="s">
        <v>160</v>
      </c>
      <c r="E2771" t="s">
        <v>106</v>
      </c>
      <c r="F2771" t="str">
        <f t="shared" si="130"/>
        <v>Queensland</v>
      </c>
      <c r="G2771" t="s">
        <v>19</v>
      </c>
      <c r="H2771">
        <v>4558</v>
      </c>
      <c r="I2771" t="s">
        <v>11</v>
      </c>
      <c r="J2771" t="s">
        <v>134</v>
      </c>
      <c r="K2771" t="s">
        <v>153</v>
      </c>
      <c r="L2771" t="s">
        <v>143</v>
      </c>
      <c r="M2771" s="5">
        <v>485</v>
      </c>
    </row>
    <row r="2772" spans="1:13" x14ac:dyDescent="0.15">
      <c r="A2772" s="2">
        <v>45632</v>
      </c>
      <c r="B2772" s="3">
        <f t="shared" si="131"/>
        <v>2025</v>
      </c>
      <c r="C2772" t="str">
        <f t="shared" si="129"/>
        <v>2024-2025</v>
      </c>
      <c r="D2772" t="s">
        <v>160</v>
      </c>
      <c r="E2772" t="s">
        <v>108</v>
      </c>
      <c r="F2772" t="str">
        <f t="shared" si="130"/>
        <v>Tasmania</v>
      </c>
      <c r="G2772" t="s">
        <v>43</v>
      </c>
      <c r="H2772">
        <v>7320</v>
      </c>
      <c r="I2772" t="s">
        <v>11</v>
      </c>
      <c r="J2772" t="s">
        <v>128</v>
      </c>
      <c r="K2772" t="s">
        <v>157</v>
      </c>
      <c r="L2772" t="s">
        <v>147</v>
      </c>
      <c r="M2772" s="5">
        <v>608</v>
      </c>
    </row>
    <row r="2773" spans="1:13" x14ac:dyDescent="0.15">
      <c r="A2773" s="2">
        <v>45901</v>
      </c>
      <c r="B2773" s="3">
        <f t="shared" si="131"/>
        <v>2026</v>
      </c>
      <c r="C2773" t="str">
        <f t="shared" si="129"/>
        <v>2025-2026</v>
      </c>
      <c r="D2773" t="s">
        <v>160</v>
      </c>
      <c r="E2773" t="s">
        <v>69</v>
      </c>
      <c r="F2773" t="str">
        <f t="shared" si="130"/>
        <v>Victoria</v>
      </c>
      <c r="G2773" t="s">
        <v>26</v>
      </c>
      <c r="H2773">
        <v>3148</v>
      </c>
      <c r="I2773" t="s">
        <v>11</v>
      </c>
      <c r="J2773" t="s">
        <v>125</v>
      </c>
      <c r="K2773" t="s">
        <v>151</v>
      </c>
      <c r="L2773" t="s">
        <v>141</v>
      </c>
      <c r="M2773" s="5">
        <v>178</v>
      </c>
    </row>
    <row r="2774" spans="1:13" x14ac:dyDescent="0.15">
      <c r="A2774" s="2">
        <v>45524</v>
      </c>
      <c r="B2774" s="3">
        <f t="shared" si="131"/>
        <v>2025</v>
      </c>
      <c r="C2774" t="str">
        <f t="shared" si="129"/>
        <v>2024-2025</v>
      </c>
      <c r="D2774" t="s">
        <v>160</v>
      </c>
      <c r="E2774" t="s">
        <v>63</v>
      </c>
      <c r="F2774" t="str">
        <f t="shared" si="130"/>
        <v>Queensland</v>
      </c>
      <c r="G2774" t="s">
        <v>19</v>
      </c>
      <c r="H2774">
        <v>4068</v>
      </c>
      <c r="I2774" t="s">
        <v>11</v>
      </c>
      <c r="J2774" t="s">
        <v>129</v>
      </c>
      <c r="K2774" t="s">
        <v>151</v>
      </c>
      <c r="L2774" t="s">
        <v>141</v>
      </c>
      <c r="M2774" s="5">
        <v>694</v>
      </c>
    </row>
    <row r="2775" spans="1:13" x14ac:dyDescent="0.15">
      <c r="A2775" s="2">
        <v>45502</v>
      </c>
      <c r="B2775" s="3">
        <f t="shared" si="131"/>
        <v>2025</v>
      </c>
      <c r="C2775" t="str">
        <f t="shared" si="129"/>
        <v>2024-2025</v>
      </c>
      <c r="D2775" t="s">
        <v>160</v>
      </c>
      <c r="E2775" t="s">
        <v>57</v>
      </c>
      <c r="F2775" t="str">
        <f t="shared" si="130"/>
        <v>New South Wales</v>
      </c>
      <c r="G2775" t="s">
        <v>10</v>
      </c>
      <c r="H2775">
        <v>2064</v>
      </c>
      <c r="I2775" t="s">
        <v>11</v>
      </c>
      <c r="J2775" t="s">
        <v>124</v>
      </c>
      <c r="K2775" t="s">
        <v>157</v>
      </c>
      <c r="L2775" t="s">
        <v>147</v>
      </c>
      <c r="M2775" s="5">
        <v>30</v>
      </c>
    </row>
    <row r="2776" spans="1:13" x14ac:dyDescent="0.15">
      <c r="A2776" s="2">
        <v>45524</v>
      </c>
      <c r="B2776" s="3">
        <f t="shared" si="131"/>
        <v>2025</v>
      </c>
      <c r="C2776" t="str">
        <f t="shared" si="129"/>
        <v>2024-2025</v>
      </c>
      <c r="D2776" t="s">
        <v>160</v>
      </c>
      <c r="E2776" t="s">
        <v>69</v>
      </c>
      <c r="F2776" t="str">
        <f t="shared" si="130"/>
        <v>Victoria</v>
      </c>
      <c r="G2776" t="s">
        <v>26</v>
      </c>
      <c r="H2776">
        <v>3148</v>
      </c>
      <c r="I2776" t="s">
        <v>11</v>
      </c>
      <c r="J2776" t="s">
        <v>125</v>
      </c>
      <c r="K2776" t="s">
        <v>153</v>
      </c>
      <c r="L2776" t="s">
        <v>143</v>
      </c>
      <c r="M2776" s="5">
        <v>579</v>
      </c>
    </row>
    <row r="2777" spans="1:13" x14ac:dyDescent="0.15">
      <c r="A2777" s="2">
        <v>45876</v>
      </c>
      <c r="B2777" s="3">
        <f t="shared" si="131"/>
        <v>2026</v>
      </c>
      <c r="C2777" t="str">
        <f t="shared" si="129"/>
        <v>2025-2026</v>
      </c>
      <c r="D2777" t="s">
        <v>160</v>
      </c>
      <c r="E2777" t="s">
        <v>32</v>
      </c>
      <c r="F2777" t="str">
        <f t="shared" si="130"/>
        <v>Victoria</v>
      </c>
      <c r="G2777" t="s">
        <v>26</v>
      </c>
      <c r="H2777">
        <v>3977</v>
      </c>
      <c r="I2777" t="s">
        <v>11</v>
      </c>
      <c r="J2777" t="s">
        <v>135</v>
      </c>
      <c r="K2777" t="s">
        <v>155</v>
      </c>
      <c r="L2777" t="s">
        <v>145</v>
      </c>
      <c r="M2777" s="5">
        <v>422</v>
      </c>
    </row>
    <row r="2778" spans="1:13" x14ac:dyDescent="0.15">
      <c r="A2778" s="2">
        <v>45751</v>
      </c>
      <c r="B2778" s="3">
        <f t="shared" si="131"/>
        <v>2025</v>
      </c>
      <c r="C2778" t="str">
        <f t="shared" si="129"/>
        <v>2024-2025</v>
      </c>
      <c r="D2778" t="s">
        <v>160</v>
      </c>
      <c r="E2778" t="s">
        <v>98</v>
      </c>
      <c r="F2778" t="str">
        <f t="shared" si="130"/>
        <v>South Australia</v>
      </c>
      <c r="G2778" t="s">
        <v>17</v>
      </c>
      <c r="H2778">
        <v>5290</v>
      </c>
      <c r="I2778" t="s">
        <v>11</v>
      </c>
      <c r="J2778" t="s">
        <v>137</v>
      </c>
      <c r="K2778" t="s">
        <v>154</v>
      </c>
      <c r="L2778" t="s">
        <v>144</v>
      </c>
      <c r="M2778" s="5">
        <v>544</v>
      </c>
    </row>
    <row r="2779" spans="1:13" x14ac:dyDescent="0.15">
      <c r="A2779" s="2">
        <v>45913</v>
      </c>
      <c r="B2779" s="3">
        <f t="shared" si="131"/>
        <v>2026</v>
      </c>
      <c r="C2779" t="str">
        <f t="shared" si="129"/>
        <v>2025-2026</v>
      </c>
      <c r="D2779" t="s">
        <v>160</v>
      </c>
      <c r="E2779" t="s">
        <v>42</v>
      </c>
      <c r="F2779" t="str">
        <f t="shared" si="130"/>
        <v>Tasmania</v>
      </c>
      <c r="G2779" t="s">
        <v>43</v>
      </c>
      <c r="H2779">
        <v>7018</v>
      </c>
      <c r="I2779" t="s">
        <v>11</v>
      </c>
      <c r="J2779" t="s">
        <v>128</v>
      </c>
      <c r="K2779" t="s">
        <v>159</v>
      </c>
      <c r="L2779" t="s">
        <v>149</v>
      </c>
      <c r="M2779" s="5">
        <v>81</v>
      </c>
    </row>
    <row r="2780" spans="1:13" x14ac:dyDescent="0.15">
      <c r="A2780" s="2">
        <v>45694</v>
      </c>
      <c r="B2780" s="3">
        <f t="shared" si="131"/>
        <v>2025</v>
      </c>
      <c r="C2780" t="str">
        <f t="shared" si="129"/>
        <v>2024-2025</v>
      </c>
      <c r="D2780" t="s">
        <v>161</v>
      </c>
      <c r="E2780" t="s">
        <v>48</v>
      </c>
      <c r="F2780" t="str">
        <f t="shared" si="130"/>
        <v>Western Australia</v>
      </c>
      <c r="G2780" t="s">
        <v>28</v>
      </c>
      <c r="H2780">
        <v>6450</v>
      </c>
      <c r="I2780" t="s">
        <v>11</v>
      </c>
      <c r="J2780" t="s">
        <v>139</v>
      </c>
      <c r="K2780" t="s">
        <v>157</v>
      </c>
      <c r="L2780" t="s">
        <v>147</v>
      </c>
      <c r="M2780" s="5">
        <v>343</v>
      </c>
    </row>
    <row r="2781" spans="1:13" x14ac:dyDescent="0.15">
      <c r="A2781" s="2">
        <v>45689</v>
      </c>
      <c r="B2781" s="3">
        <f t="shared" si="131"/>
        <v>2025</v>
      </c>
      <c r="C2781" t="str">
        <f t="shared" si="129"/>
        <v>2024-2025</v>
      </c>
      <c r="D2781" t="s">
        <v>160</v>
      </c>
      <c r="E2781" t="s">
        <v>89</v>
      </c>
      <c r="F2781" t="str">
        <f t="shared" si="130"/>
        <v>Queensland</v>
      </c>
      <c r="G2781" t="s">
        <v>19</v>
      </c>
      <c r="H2781">
        <v>4700</v>
      </c>
      <c r="I2781" t="s">
        <v>11</v>
      </c>
      <c r="J2781" t="s">
        <v>136</v>
      </c>
      <c r="K2781" t="s">
        <v>154</v>
      </c>
      <c r="L2781" t="s">
        <v>144</v>
      </c>
      <c r="M2781" s="5">
        <v>736</v>
      </c>
    </row>
    <row r="2782" spans="1:13" x14ac:dyDescent="0.15">
      <c r="A2782" s="2">
        <v>45512</v>
      </c>
      <c r="B2782" s="3">
        <f t="shared" si="131"/>
        <v>2025</v>
      </c>
      <c r="C2782" t="str">
        <f t="shared" si="129"/>
        <v>2024-2025</v>
      </c>
      <c r="D2782" t="s">
        <v>160</v>
      </c>
      <c r="E2782" t="s">
        <v>110</v>
      </c>
      <c r="F2782" t="str">
        <f t="shared" si="130"/>
        <v>Australian Capital Territory</v>
      </c>
      <c r="G2782" t="s">
        <v>51</v>
      </c>
      <c r="H2782">
        <v>2609</v>
      </c>
      <c r="I2782" t="s">
        <v>11</v>
      </c>
      <c r="J2782" t="s">
        <v>121</v>
      </c>
      <c r="K2782" t="s">
        <v>153</v>
      </c>
      <c r="L2782" t="s">
        <v>143</v>
      </c>
      <c r="M2782" s="5">
        <v>472</v>
      </c>
    </row>
    <row r="2783" spans="1:13" x14ac:dyDescent="0.15">
      <c r="A2783" s="2">
        <v>45967</v>
      </c>
      <c r="B2783" s="3">
        <f t="shared" si="131"/>
        <v>2026</v>
      </c>
      <c r="C2783" t="str">
        <f t="shared" si="129"/>
        <v>2025-2026</v>
      </c>
      <c r="D2783" t="s">
        <v>160</v>
      </c>
      <c r="E2783" t="s">
        <v>78</v>
      </c>
      <c r="F2783" t="str">
        <f t="shared" si="130"/>
        <v>New South Wales</v>
      </c>
      <c r="G2783" t="s">
        <v>10</v>
      </c>
      <c r="H2783">
        <v>2480</v>
      </c>
      <c r="I2783" t="s">
        <v>11</v>
      </c>
      <c r="J2783" t="s">
        <v>120</v>
      </c>
      <c r="K2783" t="s">
        <v>153</v>
      </c>
      <c r="L2783" t="s">
        <v>143</v>
      </c>
      <c r="M2783" s="5">
        <v>141</v>
      </c>
    </row>
    <row r="2784" spans="1:13" x14ac:dyDescent="0.15">
      <c r="A2784" s="2">
        <v>45725</v>
      </c>
      <c r="B2784" s="3">
        <f t="shared" si="131"/>
        <v>2025</v>
      </c>
      <c r="C2784" t="str">
        <f t="shared" si="129"/>
        <v>2024-2025</v>
      </c>
      <c r="D2784" t="s">
        <v>160</v>
      </c>
      <c r="E2784" t="s">
        <v>22</v>
      </c>
      <c r="F2784" t="str">
        <f t="shared" si="130"/>
        <v>New South Wales</v>
      </c>
      <c r="G2784" t="s">
        <v>10</v>
      </c>
      <c r="H2784">
        <v>2116</v>
      </c>
      <c r="I2784" t="s">
        <v>11</v>
      </c>
      <c r="J2784" t="s">
        <v>123</v>
      </c>
      <c r="K2784" t="s">
        <v>151</v>
      </c>
      <c r="L2784" t="s">
        <v>141</v>
      </c>
      <c r="M2784" s="5">
        <v>556</v>
      </c>
    </row>
    <row r="2785" spans="1:13" x14ac:dyDescent="0.15">
      <c r="A2785" s="2">
        <v>45939</v>
      </c>
      <c r="B2785" s="3">
        <f t="shared" si="131"/>
        <v>2026</v>
      </c>
      <c r="C2785" t="str">
        <f t="shared" si="129"/>
        <v>2025-2026</v>
      </c>
      <c r="D2785" t="s">
        <v>160</v>
      </c>
      <c r="E2785" t="s">
        <v>109</v>
      </c>
      <c r="F2785" t="str">
        <f t="shared" si="130"/>
        <v>Western Australia</v>
      </c>
      <c r="G2785" t="s">
        <v>28</v>
      </c>
      <c r="H2785">
        <v>6052</v>
      </c>
      <c r="I2785" t="s">
        <v>11</v>
      </c>
      <c r="J2785" t="s">
        <v>119</v>
      </c>
      <c r="K2785" t="s">
        <v>151</v>
      </c>
      <c r="L2785" t="s">
        <v>141</v>
      </c>
      <c r="M2785" s="5">
        <v>29</v>
      </c>
    </row>
    <row r="2786" spans="1:13" x14ac:dyDescent="0.15">
      <c r="A2786" s="2">
        <v>45603</v>
      </c>
      <c r="B2786" s="3">
        <f t="shared" si="131"/>
        <v>2025</v>
      </c>
      <c r="C2786" t="str">
        <f t="shared" si="129"/>
        <v>2024-2025</v>
      </c>
      <c r="D2786" t="s">
        <v>161</v>
      </c>
      <c r="E2786" t="s">
        <v>99</v>
      </c>
      <c r="F2786" t="str">
        <f t="shared" si="130"/>
        <v>Western Australia</v>
      </c>
      <c r="G2786" t="s">
        <v>28</v>
      </c>
      <c r="H2786">
        <v>6530</v>
      </c>
      <c r="I2786" t="s">
        <v>11</v>
      </c>
      <c r="J2786" t="s">
        <v>139</v>
      </c>
      <c r="K2786" t="s">
        <v>155</v>
      </c>
      <c r="L2786" t="s">
        <v>145</v>
      </c>
      <c r="M2786" s="5">
        <v>351</v>
      </c>
    </row>
    <row r="2787" spans="1:13" x14ac:dyDescent="0.15">
      <c r="A2787" s="2">
        <v>45480</v>
      </c>
      <c r="B2787" s="3">
        <f t="shared" si="131"/>
        <v>2025</v>
      </c>
      <c r="C2787" t="str">
        <f t="shared" si="129"/>
        <v>2024-2025</v>
      </c>
      <c r="D2787" t="s">
        <v>160</v>
      </c>
      <c r="E2787" t="s">
        <v>90</v>
      </c>
      <c r="F2787" t="str">
        <f t="shared" si="130"/>
        <v>New South Wales</v>
      </c>
      <c r="G2787" t="s">
        <v>10</v>
      </c>
      <c r="H2787">
        <v>2650</v>
      </c>
      <c r="I2787" t="s">
        <v>11</v>
      </c>
      <c r="J2787" t="s">
        <v>130</v>
      </c>
      <c r="K2787" t="s">
        <v>154</v>
      </c>
      <c r="L2787" t="s">
        <v>144</v>
      </c>
      <c r="M2787" s="5">
        <v>758</v>
      </c>
    </row>
    <row r="2788" spans="1:13" x14ac:dyDescent="0.15">
      <c r="A2788" s="2">
        <v>45469</v>
      </c>
      <c r="B2788" s="3">
        <f t="shared" si="131"/>
        <v>2024</v>
      </c>
      <c r="C2788" t="str">
        <f t="shared" si="129"/>
        <v>2023-2024</v>
      </c>
      <c r="D2788" t="s">
        <v>160</v>
      </c>
      <c r="E2788" t="s">
        <v>114</v>
      </c>
      <c r="F2788" t="str">
        <f t="shared" si="130"/>
        <v>Victoria</v>
      </c>
      <c r="G2788" t="s">
        <v>26</v>
      </c>
      <c r="H2788">
        <v>3353</v>
      </c>
      <c r="I2788" t="s">
        <v>11</v>
      </c>
      <c r="J2788" t="s">
        <v>127</v>
      </c>
      <c r="K2788" t="s">
        <v>152</v>
      </c>
      <c r="L2788" t="s">
        <v>142</v>
      </c>
      <c r="M2788" s="5">
        <v>709</v>
      </c>
    </row>
    <row r="2789" spans="1:13" x14ac:dyDescent="0.15">
      <c r="A2789" s="2">
        <v>45756</v>
      </c>
      <c r="B2789" s="3">
        <f t="shared" si="131"/>
        <v>2025</v>
      </c>
      <c r="C2789" t="str">
        <f t="shared" si="129"/>
        <v>2024-2025</v>
      </c>
      <c r="D2789" t="s">
        <v>161</v>
      </c>
      <c r="E2789" t="s">
        <v>76</v>
      </c>
      <c r="F2789" t="str">
        <f t="shared" si="130"/>
        <v>Queensland</v>
      </c>
      <c r="G2789" t="s">
        <v>19</v>
      </c>
      <c r="H2789">
        <v>4220</v>
      </c>
      <c r="I2789" t="s">
        <v>11</v>
      </c>
      <c r="J2789" t="s">
        <v>122</v>
      </c>
      <c r="K2789" t="s">
        <v>150</v>
      </c>
      <c r="L2789" t="s">
        <v>140</v>
      </c>
      <c r="M2789" s="5">
        <v>433</v>
      </c>
    </row>
    <row r="2790" spans="1:13" x14ac:dyDescent="0.15">
      <c r="A2790" s="2">
        <v>45544</v>
      </c>
      <c r="B2790" s="3">
        <f t="shared" si="131"/>
        <v>2025</v>
      </c>
      <c r="C2790" t="str">
        <f t="shared" si="129"/>
        <v>2024-2025</v>
      </c>
      <c r="D2790" t="s">
        <v>160</v>
      </c>
      <c r="E2790" t="s">
        <v>93</v>
      </c>
      <c r="F2790" t="str">
        <f t="shared" si="130"/>
        <v>Victoria</v>
      </c>
      <c r="G2790" t="s">
        <v>26</v>
      </c>
      <c r="H2790">
        <v>3400</v>
      </c>
      <c r="I2790" t="s">
        <v>11</v>
      </c>
      <c r="J2790" t="s">
        <v>127</v>
      </c>
      <c r="K2790" t="s">
        <v>159</v>
      </c>
      <c r="L2790" t="s">
        <v>149</v>
      </c>
      <c r="M2790" s="5">
        <v>159</v>
      </c>
    </row>
    <row r="2791" spans="1:13" x14ac:dyDescent="0.15">
      <c r="A2791" s="2">
        <v>45789</v>
      </c>
      <c r="B2791" s="3">
        <f t="shared" si="131"/>
        <v>2025</v>
      </c>
      <c r="C2791" t="str">
        <f t="shared" si="129"/>
        <v>2024-2025</v>
      </c>
      <c r="D2791" t="s">
        <v>160</v>
      </c>
      <c r="E2791" t="s">
        <v>31</v>
      </c>
      <c r="F2791" t="str">
        <f t="shared" si="130"/>
        <v>South Australia</v>
      </c>
      <c r="G2791" t="s">
        <v>17</v>
      </c>
      <c r="H2791">
        <v>5082</v>
      </c>
      <c r="I2791" t="s">
        <v>11</v>
      </c>
      <c r="J2791" t="s">
        <v>132</v>
      </c>
      <c r="K2791" t="s">
        <v>157</v>
      </c>
      <c r="L2791" t="s">
        <v>147</v>
      </c>
      <c r="M2791" s="5">
        <v>249</v>
      </c>
    </row>
    <row r="2792" spans="1:13" x14ac:dyDescent="0.15">
      <c r="A2792" s="2">
        <v>45703</v>
      </c>
      <c r="B2792" s="3">
        <f t="shared" si="131"/>
        <v>2025</v>
      </c>
      <c r="C2792" t="str">
        <f t="shared" si="129"/>
        <v>2024-2025</v>
      </c>
      <c r="D2792" t="s">
        <v>160</v>
      </c>
      <c r="E2792" t="s">
        <v>89</v>
      </c>
      <c r="F2792" t="str">
        <f t="shared" si="130"/>
        <v>Queensland</v>
      </c>
      <c r="G2792" t="s">
        <v>19</v>
      </c>
      <c r="H2792">
        <v>4700</v>
      </c>
      <c r="I2792" t="s">
        <v>11</v>
      </c>
      <c r="J2792" t="s">
        <v>136</v>
      </c>
      <c r="K2792" t="s">
        <v>150</v>
      </c>
      <c r="L2792" t="s">
        <v>140</v>
      </c>
      <c r="M2792" s="5">
        <v>164</v>
      </c>
    </row>
    <row r="2793" spans="1:13" x14ac:dyDescent="0.15">
      <c r="A2793" s="2">
        <v>45508</v>
      </c>
      <c r="B2793" s="3">
        <f t="shared" si="131"/>
        <v>2025</v>
      </c>
      <c r="C2793" t="str">
        <f t="shared" si="129"/>
        <v>2024-2025</v>
      </c>
      <c r="D2793" t="s">
        <v>160</v>
      </c>
      <c r="E2793" t="s">
        <v>41</v>
      </c>
      <c r="F2793" t="str">
        <f t="shared" si="130"/>
        <v>New South Wales</v>
      </c>
      <c r="G2793" t="s">
        <v>10</v>
      </c>
      <c r="H2793">
        <v>2478</v>
      </c>
      <c r="I2793" t="s">
        <v>11</v>
      </c>
      <c r="J2793" t="s">
        <v>120</v>
      </c>
      <c r="K2793" t="s">
        <v>153</v>
      </c>
      <c r="L2793" t="s">
        <v>143</v>
      </c>
      <c r="M2793" s="5">
        <v>259</v>
      </c>
    </row>
    <row r="2794" spans="1:13" x14ac:dyDescent="0.15">
      <c r="A2794" s="2">
        <v>45850</v>
      </c>
      <c r="B2794" s="3">
        <f t="shared" si="131"/>
        <v>2026</v>
      </c>
      <c r="C2794" t="str">
        <f t="shared" si="129"/>
        <v>2025-2026</v>
      </c>
      <c r="D2794" t="s">
        <v>161</v>
      </c>
      <c r="E2794" t="s">
        <v>53</v>
      </c>
      <c r="F2794" t="str">
        <f t="shared" si="130"/>
        <v>Queensland</v>
      </c>
      <c r="G2794" t="s">
        <v>19</v>
      </c>
      <c r="H2794">
        <v>4012</v>
      </c>
      <c r="I2794" t="s">
        <v>11</v>
      </c>
      <c r="J2794" t="s">
        <v>129</v>
      </c>
      <c r="K2794" t="s">
        <v>154</v>
      </c>
      <c r="L2794" t="s">
        <v>144</v>
      </c>
      <c r="M2794" s="5">
        <v>173</v>
      </c>
    </row>
    <row r="2795" spans="1:13" x14ac:dyDescent="0.15">
      <c r="A2795" s="2">
        <v>45323</v>
      </c>
      <c r="B2795" s="3">
        <f t="shared" si="131"/>
        <v>2024</v>
      </c>
      <c r="C2795" t="str">
        <f t="shared" si="129"/>
        <v>2023-2024</v>
      </c>
      <c r="D2795" t="s">
        <v>160</v>
      </c>
      <c r="E2795" t="s">
        <v>91</v>
      </c>
      <c r="F2795" t="str">
        <f t="shared" si="130"/>
        <v>Western Australia</v>
      </c>
      <c r="G2795" t="s">
        <v>28</v>
      </c>
      <c r="H2795">
        <v>6109</v>
      </c>
      <c r="I2795" t="s">
        <v>11</v>
      </c>
      <c r="J2795" t="s">
        <v>133</v>
      </c>
      <c r="K2795" t="s">
        <v>157</v>
      </c>
      <c r="L2795" t="s">
        <v>147</v>
      </c>
      <c r="M2795" s="5">
        <v>220</v>
      </c>
    </row>
    <row r="2796" spans="1:13" x14ac:dyDescent="0.15">
      <c r="A2796" s="2">
        <v>45516</v>
      </c>
      <c r="B2796" s="3">
        <f t="shared" si="131"/>
        <v>2025</v>
      </c>
      <c r="C2796" t="str">
        <f t="shared" si="129"/>
        <v>2024-2025</v>
      </c>
      <c r="D2796" t="s">
        <v>160</v>
      </c>
      <c r="E2796" t="s">
        <v>77</v>
      </c>
      <c r="F2796" t="str">
        <f t="shared" si="130"/>
        <v>Victoria</v>
      </c>
      <c r="G2796" t="s">
        <v>26</v>
      </c>
      <c r="H2796">
        <v>3018</v>
      </c>
      <c r="I2796" t="s">
        <v>11</v>
      </c>
      <c r="J2796" t="s">
        <v>126</v>
      </c>
      <c r="K2796" t="s">
        <v>153</v>
      </c>
      <c r="L2796" t="s">
        <v>143</v>
      </c>
      <c r="M2796" s="5">
        <v>29</v>
      </c>
    </row>
    <row r="2797" spans="1:13" x14ac:dyDescent="0.15">
      <c r="A2797" s="2">
        <v>45765</v>
      </c>
      <c r="B2797" s="3">
        <f t="shared" si="131"/>
        <v>2025</v>
      </c>
      <c r="C2797" t="str">
        <f t="shared" si="129"/>
        <v>2024-2025</v>
      </c>
      <c r="D2797" t="s">
        <v>160</v>
      </c>
      <c r="E2797" t="s">
        <v>100</v>
      </c>
      <c r="F2797" t="str">
        <f t="shared" si="130"/>
        <v>New South Wales</v>
      </c>
      <c r="G2797" t="s">
        <v>10</v>
      </c>
      <c r="H2797">
        <v>2800</v>
      </c>
      <c r="I2797" t="s">
        <v>11</v>
      </c>
      <c r="J2797" t="s">
        <v>130</v>
      </c>
      <c r="K2797" t="s">
        <v>151</v>
      </c>
      <c r="L2797" t="s">
        <v>141</v>
      </c>
      <c r="M2797" s="5">
        <v>145</v>
      </c>
    </row>
    <row r="2798" spans="1:13" x14ac:dyDescent="0.15">
      <c r="A2798" s="2">
        <v>45728</v>
      </c>
      <c r="B2798" s="3">
        <f t="shared" si="131"/>
        <v>2025</v>
      </c>
      <c r="C2798" t="str">
        <f t="shared" si="129"/>
        <v>2024-2025</v>
      </c>
      <c r="D2798" t="s">
        <v>160</v>
      </c>
      <c r="E2798" t="s">
        <v>100</v>
      </c>
      <c r="F2798" t="str">
        <f t="shared" si="130"/>
        <v>New South Wales</v>
      </c>
      <c r="G2798" t="s">
        <v>10</v>
      </c>
      <c r="H2798">
        <v>2800</v>
      </c>
      <c r="I2798" t="s">
        <v>11</v>
      </c>
      <c r="J2798" t="s">
        <v>130</v>
      </c>
      <c r="K2798" t="s">
        <v>155</v>
      </c>
      <c r="L2798" t="s">
        <v>145</v>
      </c>
      <c r="M2798" s="5">
        <v>322</v>
      </c>
    </row>
    <row r="2799" spans="1:13" x14ac:dyDescent="0.15">
      <c r="A2799" s="2">
        <v>45478</v>
      </c>
      <c r="B2799" s="3">
        <f t="shared" si="131"/>
        <v>2025</v>
      </c>
      <c r="C2799" t="str">
        <f t="shared" si="129"/>
        <v>2024-2025</v>
      </c>
      <c r="D2799" t="s">
        <v>161</v>
      </c>
      <c r="E2799" t="s">
        <v>48</v>
      </c>
      <c r="F2799" t="str">
        <f t="shared" si="130"/>
        <v>Western Australia</v>
      </c>
      <c r="G2799" t="s">
        <v>28</v>
      </c>
      <c r="H2799">
        <v>6450</v>
      </c>
      <c r="I2799" t="s">
        <v>11</v>
      </c>
      <c r="J2799" t="s">
        <v>139</v>
      </c>
      <c r="K2799" t="s">
        <v>153</v>
      </c>
      <c r="L2799" t="s">
        <v>143</v>
      </c>
      <c r="M2799" s="5">
        <v>799</v>
      </c>
    </row>
    <row r="2800" spans="1:13" x14ac:dyDescent="0.15">
      <c r="A2800" s="2">
        <v>45633</v>
      </c>
      <c r="B2800" s="3">
        <f t="shared" si="131"/>
        <v>2025</v>
      </c>
      <c r="C2800" t="str">
        <f t="shared" si="129"/>
        <v>2024-2025</v>
      </c>
      <c r="D2800" t="s">
        <v>160</v>
      </c>
      <c r="E2800" t="s">
        <v>95</v>
      </c>
      <c r="F2800" t="str">
        <f t="shared" si="130"/>
        <v>New South Wales</v>
      </c>
      <c r="G2800" t="s">
        <v>10</v>
      </c>
      <c r="H2800">
        <v>2131</v>
      </c>
      <c r="I2800" t="s">
        <v>11</v>
      </c>
      <c r="J2800" t="s">
        <v>123</v>
      </c>
      <c r="K2800" t="s">
        <v>157</v>
      </c>
      <c r="L2800" t="s">
        <v>147</v>
      </c>
      <c r="M2800" s="5">
        <v>621</v>
      </c>
    </row>
    <row r="2801" spans="1:13" x14ac:dyDescent="0.15">
      <c r="A2801" s="2">
        <v>45600</v>
      </c>
      <c r="B2801" s="3">
        <f t="shared" si="131"/>
        <v>2025</v>
      </c>
      <c r="C2801" t="str">
        <f t="shared" si="129"/>
        <v>2024-2025</v>
      </c>
      <c r="D2801" t="s">
        <v>161</v>
      </c>
      <c r="E2801" t="s">
        <v>79</v>
      </c>
      <c r="F2801" t="str">
        <f t="shared" si="130"/>
        <v>Queensland</v>
      </c>
      <c r="G2801" t="s">
        <v>19</v>
      </c>
      <c r="H2801">
        <v>4680</v>
      </c>
      <c r="I2801" t="s">
        <v>11</v>
      </c>
      <c r="J2801" t="s">
        <v>136</v>
      </c>
      <c r="K2801" t="s">
        <v>150</v>
      </c>
      <c r="L2801" t="s">
        <v>140</v>
      </c>
      <c r="M2801" s="5">
        <v>148</v>
      </c>
    </row>
    <row r="2802" spans="1:13" x14ac:dyDescent="0.15">
      <c r="A2802" s="2">
        <v>45566</v>
      </c>
      <c r="B2802" s="3">
        <f t="shared" si="131"/>
        <v>2025</v>
      </c>
      <c r="C2802" t="str">
        <f t="shared" si="129"/>
        <v>2024-2025</v>
      </c>
      <c r="D2802" t="s">
        <v>160</v>
      </c>
      <c r="E2802" t="s">
        <v>49</v>
      </c>
      <c r="F2802" t="str">
        <f t="shared" si="130"/>
        <v>New South Wales</v>
      </c>
      <c r="G2802" t="s">
        <v>10</v>
      </c>
      <c r="H2802">
        <v>2350</v>
      </c>
      <c r="I2802" t="s">
        <v>11</v>
      </c>
      <c r="J2802" t="s">
        <v>120</v>
      </c>
      <c r="K2802" t="s">
        <v>153</v>
      </c>
      <c r="L2802" t="s">
        <v>143</v>
      </c>
      <c r="M2802" s="5">
        <v>178</v>
      </c>
    </row>
    <row r="2803" spans="1:13" x14ac:dyDescent="0.15">
      <c r="A2803" s="2">
        <v>45496</v>
      </c>
      <c r="B2803" s="3">
        <f t="shared" si="131"/>
        <v>2025</v>
      </c>
      <c r="C2803" t="str">
        <f t="shared" si="129"/>
        <v>2024-2025</v>
      </c>
      <c r="D2803" t="s">
        <v>160</v>
      </c>
      <c r="E2803" t="s">
        <v>12</v>
      </c>
      <c r="F2803" t="str">
        <f t="shared" si="130"/>
        <v>New South Wales</v>
      </c>
      <c r="G2803" t="s">
        <v>10</v>
      </c>
      <c r="H2803">
        <v>2795</v>
      </c>
      <c r="I2803" t="s">
        <v>11</v>
      </c>
      <c r="J2803" t="s">
        <v>130</v>
      </c>
      <c r="K2803" t="s">
        <v>156</v>
      </c>
      <c r="L2803" t="s">
        <v>146</v>
      </c>
      <c r="M2803" s="5">
        <v>702</v>
      </c>
    </row>
    <row r="2804" spans="1:13" x14ac:dyDescent="0.15">
      <c r="A2804" s="2">
        <v>45712</v>
      </c>
      <c r="B2804" s="3">
        <f t="shared" si="131"/>
        <v>2025</v>
      </c>
      <c r="C2804" t="str">
        <f t="shared" si="129"/>
        <v>2024-2025</v>
      </c>
      <c r="D2804" t="s">
        <v>160</v>
      </c>
      <c r="E2804" t="s">
        <v>112</v>
      </c>
      <c r="F2804" t="str">
        <f t="shared" si="130"/>
        <v>Queensland</v>
      </c>
      <c r="G2804" t="s">
        <v>19</v>
      </c>
      <c r="H2804">
        <v>4566</v>
      </c>
      <c r="I2804" t="s">
        <v>11</v>
      </c>
      <c r="J2804" t="s">
        <v>134</v>
      </c>
      <c r="K2804" t="s">
        <v>151</v>
      </c>
      <c r="L2804" t="s">
        <v>141</v>
      </c>
      <c r="M2804" s="5">
        <v>583</v>
      </c>
    </row>
    <row r="2805" spans="1:13" x14ac:dyDescent="0.15">
      <c r="A2805" s="2">
        <v>45843</v>
      </c>
      <c r="B2805" s="3">
        <f t="shared" si="131"/>
        <v>2026</v>
      </c>
      <c r="C2805" t="str">
        <f t="shared" si="129"/>
        <v>2025-2026</v>
      </c>
      <c r="D2805" t="s">
        <v>161</v>
      </c>
      <c r="E2805" t="s">
        <v>99</v>
      </c>
      <c r="F2805" t="str">
        <f t="shared" si="130"/>
        <v>Western Australia</v>
      </c>
      <c r="G2805" t="s">
        <v>28</v>
      </c>
      <c r="H2805">
        <v>6530</v>
      </c>
      <c r="I2805" t="s">
        <v>11</v>
      </c>
      <c r="J2805" t="s">
        <v>139</v>
      </c>
      <c r="K2805" t="s">
        <v>150</v>
      </c>
      <c r="L2805" t="s">
        <v>140</v>
      </c>
      <c r="M2805" s="5">
        <v>727</v>
      </c>
    </row>
    <row r="2806" spans="1:13" x14ac:dyDescent="0.15">
      <c r="A2806" s="2">
        <v>45737</v>
      </c>
      <c r="B2806" s="3">
        <f t="shared" si="131"/>
        <v>2025</v>
      </c>
      <c r="C2806" t="str">
        <f t="shared" si="129"/>
        <v>2024-2025</v>
      </c>
      <c r="D2806" t="s">
        <v>160</v>
      </c>
      <c r="E2806" t="s">
        <v>73</v>
      </c>
      <c r="F2806" t="str">
        <f t="shared" si="130"/>
        <v>Queensland</v>
      </c>
      <c r="G2806" t="s">
        <v>19</v>
      </c>
      <c r="H2806">
        <v>4509</v>
      </c>
      <c r="I2806" t="s">
        <v>11</v>
      </c>
      <c r="J2806" t="s">
        <v>122</v>
      </c>
      <c r="K2806" t="s">
        <v>155</v>
      </c>
      <c r="L2806" t="s">
        <v>145</v>
      </c>
      <c r="M2806" s="5">
        <v>646</v>
      </c>
    </row>
    <row r="2807" spans="1:13" x14ac:dyDescent="0.15">
      <c r="A2807" s="2">
        <v>45620</v>
      </c>
      <c r="B2807" s="3">
        <f t="shared" si="131"/>
        <v>2025</v>
      </c>
      <c r="C2807" t="str">
        <f t="shared" si="129"/>
        <v>2024-2025</v>
      </c>
      <c r="D2807" t="s">
        <v>160</v>
      </c>
      <c r="E2807" t="s">
        <v>50</v>
      </c>
      <c r="F2807" t="str">
        <f t="shared" si="130"/>
        <v>Australian Capital Territory</v>
      </c>
      <c r="G2807" t="s">
        <v>51</v>
      </c>
      <c r="H2807">
        <v>2617</v>
      </c>
      <c r="I2807" t="s">
        <v>11</v>
      </c>
      <c r="J2807" t="s">
        <v>121</v>
      </c>
      <c r="K2807" t="s">
        <v>153</v>
      </c>
      <c r="L2807" t="s">
        <v>143</v>
      </c>
      <c r="M2807" s="5">
        <v>421</v>
      </c>
    </row>
    <row r="2808" spans="1:13" x14ac:dyDescent="0.15">
      <c r="A2808" s="2">
        <v>45610</v>
      </c>
      <c r="B2808" s="3">
        <f t="shared" si="131"/>
        <v>2025</v>
      </c>
      <c r="C2808" t="str">
        <f t="shared" si="129"/>
        <v>2024-2025</v>
      </c>
      <c r="D2808" t="s">
        <v>161</v>
      </c>
      <c r="E2808" t="s">
        <v>110</v>
      </c>
      <c r="F2808" t="str">
        <f t="shared" si="130"/>
        <v>Australian Capital Territory</v>
      </c>
      <c r="G2808" t="s">
        <v>51</v>
      </c>
      <c r="H2808">
        <v>2609</v>
      </c>
      <c r="I2808" t="s">
        <v>11</v>
      </c>
      <c r="J2808" t="s">
        <v>121</v>
      </c>
      <c r="K2808" t="s">
        <v>151</v>
      </c>
      <c r="L2808" t="s">
        <v>141</v>
      </c>
      <c r="M2808" s="5">
        <v>171</v>
      </c>
    </row>
    <row r="2809" spans="1:13" x14ac:dyDescent="0.15">
      <c r="A2809" s="2">
        <v>45539</v>
      </c>
      <c r="B2809" s="3">
        <f t="shared" si="131"/>
        <v>2025</v>
      </c>
      <c r="C2809" t="str">
        <f t="shared" si="129"/>
        <v>2024-2025</v>
      </c>
      <c r="D2809" t="s">
        <v>160</v>
      </c>
      <c r="E2809" t="s">
        <v>83</v>
      </c>
      <c r="F2809" t="str">
        <f t="shared" si="130"/>
        <v>Victoria</v>
      </c>
      <c r="G2809" t="s">
        <v>26</v>
      </c>
      <c r="H2809">
        <v>3551</v>
      </c>
      <c r="I2809" t="s">
        <v>11</v>
      </c>
      <c r="J2809" t="s">
        <v>127</v>
      </c>
      <c r="K2809" t="s">
        <v>152</v>
      </c>
      <c r="L2809" t="s">
        <v>142</v>
      </c>
      <c r="M2809" s="5">
        <v>688</v>
      </c>
    </row>
    <row r="2810" spans="1:13" x14ac:dyDescent="0.15">
      <c r="A2810" s="2">
        <v>45458</v>
      </c>
      <c r="B2810" s="3">
        <f t="shared" si="131"/>
        <v>2024</v>
      </c>
      <c r="C2810" t="str">
        <f t="shared" si="129"/>
        <v>2023-2024</v>
      </c>
      <c r="D2810" t="s">
        <v>161</v>
      </c>
      <c r="E2810" t="s">
        <v>111</v>
      </c>
      <c r="F2810" t="str">
        <f t="shared" si="130"/>
        <v>New South Wales</v>
      </c>
      <c r="G2810" t="s">
        <v>10</v>
      </c>
      <c r="H2810">
        <v>2154</v>
      </c>
      <c r="I2810" t="s">
        <v>11</v>
      </c>
      <c r="J2810" t="s">
        <v>123</v>
      </c>
      <c r="K2810" t="s">
        <v>155</v>
      </c>
      <c r="L2810" t="s">
        <v>145</v>
      </c>
      <c r="M2810" s="5">
        <v>705</v>
      </c>
    </row>
    <row r="2811" spans="1:13" x14ac:dyDescent="0.15">
      <c r="A2811" s="2">
        <v>45643</v>
      </c>
      <c r="B2811" s="3">
        <f t="shared" si="131"/>
        <v>2025</v>
      </c>
      <c r="C2811" t="str">
        <f t="shared" si="129"/>
        <v>2024-2025</v>
      </c>
      <c r="D2811" t="s">
        <v>161</v>
      </c>
      <c r="E2811" t="s">
        <v>52</v>
      </c>
      <c r="F2811" t="str">
        <f t="shared" si="130"/>
        <v>New South Wales</v>
      </c>
      <c r="G2811" t="s">
        <v>10</v>
      </c>
      <c r="H2811">
        <v>2485</v>
      </c>
      <c r="I2811" t="s">
        <v>11</v>
      </c>
      <c r="J2811" t="s">
        <v>120</v>
      </c>
      <c r="K2811" t="s">
        <v>154</v>
      </c>
      <c r="L2811" t="s">
        <v>144</v>
      </c>
      <c r="M2811" s="5">
        <v>270</v>
      </c>
    </row>
    <row r="2812" spans="1:13" x14ac:dyDescent="0.15">
      <c r="A2812" s="2">
        <v>45377</v>
      </c>
      <c r="B2812" s="3">
        <f t="shared" si="131"/>
        <v>2024</v>
      </c>
      <c r="C2812" t="str">
        <f t="shared" si="129"/>
        <v>2023-2024</v>
      </c>
      <c r="D2812" t="s">
        <v>161</v>
      </c>
      <c r="E2812" t="s">
        <v>111</v>
      </c>
      <c r="F2812" t="str">
        <f t="shared" si="130"/>
        <v>New South Wales</v>
      </c>
      <c r="G2812" t="s">
        <v>10</v>
      </c>
      <c r="H2812">
        <v>2154</v>
      </c>
      <c r="I2812" t="s">
        <v>11</v>
      </c>
      <c r="J2812" t="s">
        <v>123</v>
      </c>
      <c r="K2812" t="s">
        <v>152</v>
      </c>
      <c r="L2812" t="s">
        <v>142</v>
      </c>
      <c r="M2812" s="5">
        <v>424</v>
      </c>
    </row>
    <row r="2813" spans="1:13" x14ac:dyDescent="0.15">
      <c r="A2813" s="2">
        <v>45657</v>
      </c>
      <c r="B2813" s="3">
        <f t="shared" si="131"/>
        <v>2025</v>
      </c>
      <c r="C2813" t="str">
        <f t="shared" si="129"/>
        <v>2024-2025</v>
      </c>
      <c r="D2813" t="s">
        <v>160</v>
      </c>
      <c r="E2813" t="s">
        <v>56</v>
      </c>
      <c r="F2813" t="str">
        <f t="shared" si="130"/>
        <v>Queensland</v>
      </c>
      <c r="G2813" t="s">
        <v>19</v>
      </c>
      <c r="H2813">
        <v>4883</v>
      </c>
      <c r="I2813" t="s">
        <v>11</v>
      </c>
      <c r="J2813" t="s">
        <v>131</v>
      </c>
      <c r="K2813" t="s">
        <v>157</v>
      </c>
      <c r="L2813" t="s">
        <v>147</v>
      </c>
      <c r="M2813" s="5">
        <v>166</v>
      </c>
    </row>
    <row r="2814" spans="1:13" x14ac:dyDescent="0.15">
      <c r="A2814" s="2">
        <v>45504</v>
      </c>
      <c r="B2814" s="3">
        <f t="shared" si="131"/>
        <v>2025</v>
      </c>
      <c r="C2814" t="str">
        <f t="shared" si="129"/>
        <v>2024-2025</v>
      </c>
      <c r="D2814" t="s">
        <v>161</v>
      </c>
      <c r="E2814" t="s">
        <v>53</v>
      </c>
      <c r="F2814" t="str">
        <f t="shared" si="130"/>
        <v>Queensland</v>
      </c>
      <c r="G2814" t="s">
        <v>19</v>
      </c>
      <c r="H2814">
        <v>4012</v>
      </c>
      <c r="I2814" t="s">
        <v>11</v>
      </c>
      <c r="J2814" t="s">
        <v>129</v>
      </c>
      <c r="K2814" t="s">
        <v>152</v>
      </c>
      <c r="L2814" t="s">
        <v>142</v>
      </c>
      <c r="M2814" s="5">
        <v>260</v>
      </c>
    </row>
    <row r="2815" spans="1:13" x14ac:dyDescent="0.15">
      <c r="A2815" s="2">
        <v>45689</v>
      </c>
      <c r="B2815" s="3">
        <f t="shared" si="131"/>
        <v>2025</v>
      </c>
      <c r="C2815" t="str">
        <f t="shared" si="129"/>
        <v>2024-2025</v>
      </c>
      <c r="D2815" t="s">
        <v>160</v>
      </c>
      <c r="E2815" t="s">
        <v>85</v>
      </c>
      <c r="F2815" t="str">
        <f t="shared" si="130"/>
        <v>Western Australia</v>
      </c>
      <c r="G2815" t="s">
        <v>28</v>
      </c>
      <c r="H2815">
        <v>6725</v>
      </c>
      <c r="I2815" t="s">
        <v>11</v>
      </c>
      <c r="J2815" t="s">
        <v>139</v>
      </c>
      <c r="K2815" t="s">
        <v>157</v>
      </c>
      <c r="L2815" t="s">
        <v>147</v>
      </c>
      <c r="M2815" s="5">
        <v>366</v>
      </c>
    </row>
    <row r="2816" spans="1:13" x14ac:dyDescent="0.15">
      <c r="A2816" s="2">
        <v>45688</v>
      </c>
      <c r="B2816" s="3">
        <f t="shared" si="131"/>
        <v>2025</v>
      </c>
      <c r="C2816" t="str">
        <f t="shared" si="129"/>
        <v>2024-2025</v>
      </c>
      <c r="D2816" t="s">
        <v>160</v>
      </c>
      <c r="E2816" t="s">
        <v>86</v>
      </c>
      <c r="F2816" t="str">
        <f t="shared" si="130"/>
        <v>Queensland</v>
      </c>
      <c r="G2816" t="s">
        <v>19</v>
      </c>
      <c r="H2816">
        <v>4119</v>
      </c>
      <c r="I2816" t="s">
        <v>11</v>
      </c>
      <c r="J2816" t="s">
        <v>129</v>
      </c>
      <c r="K2816" t="s">
        <v>151</v>
      </c>
      <c r="L2816" t="s">
        <v>141</v>
      </c>
      <c r="M2816" s="5">
        <v>647</v>
      </c>
    </row>
    <row r="2817" spans="1:13" x14ac:dyDescent="0.15">
      <c r="A2817" s="2">
        <v>45417</v>
      </c>
      <c r="B2817" s="3">
        <f t="shared" si="131"/>
        <v>2024</v>
      </c>
      <c r="C2817" t="str">
        <f t="shared" si="129"/>
        <v>2023-2024</v>
      </c>
      <c r="D2817" t="s">
        <v>160</v>
      </c>
      <c r="E2817" t="s">
        <v>76</v>
      </c>
      <c r="F2817" t="str">
        <f t="shared" si="130"/>
        <v>Queensland</v>
      </c>
      <c r="G2817" t="s">
        <v>19</v>
      </c>
      <c r="H2817">
        <v>4220</v>
      </c>
      <c r="I2817" t="s">
        <v>11</v>
      </c>
      <c r="J2817" t="s">
        <v>122</v>
      </c>
      <c r="K2817" t="s">
        <v>153</v>
      </c>
      <c r="L2817" t="s">
        <v>143</v>
      </c>
      <c r="M2817" s="5">
        <v>586</v>
      </c>
    </row>
    <row r="2818" spans="1:13" x14ac:dyDescent="0.15">
      <c r="A2818" s="2">
        <v>45660</v>
      </c>
      <c r="B2818" s="3">
        <f t="shared" si="131"/>
        <v>2025</v>
      </c>
      <c r="C2818" t="str">
        <f t="shared" ref="C2818:C2881" si="132">IF(MONTH(A2818) &gt;= 7, YEAR(A2818) &amp; "-" &amp; YEAR(A2818) + 1, YEAR(A2818) - 1 &amp; "-" &amp; YEAR(A2818))</f>
        <v>2024-2025</v>
      </c>
      <c r="D2818" t="s">
        <v>161</v>
      </c>
      <c r="E2818" t="s">
        <v>14</v>
      </c>
      <c r="F2818" t="str">
        <f t="shared" ref="F2818:F2881" si="133">IF(G2818="WA","Western Australia",
IF(G2818="NSW","New South Wales",
IF(G2818="QLD","Queensland",
IF(G2818="VIC","Victoria",
IF(G2818="TAS","Tasmania",
IF(G2818="SA","South Australia",
IF(G2818="NT","Northern Territory",
IF(G2818="ACT","Australian Capital Territory",G2818))))))))</f>
        <v>Northern Territory</v>
      </c>
      <c r="G2818" t="s">
        <v>15</v>
      </c>
      <c r="H2818">
        <v>800</v>
      </c>
      <c r="I2818" t="s">
        <v>11</v>
      </c>
      <c r="J2818" t="s">
        <v>138</v>
      </c>
      <c r="K2818" t="s">
        <v>153</v>
      </c>
      <c r="L2818" t="s">
        <v>143</v>
      </c>
      <c r="M2818" s="5">
        <v>53</v>
      </c>
    </row>
    <row r="2819" spans="1:13" x14ac:dyDescent="0.15">
      <c r="A2819" s="2">
        <v>45841</v>
      </c>
      <c r="B2819" s="3">
        <f t="shared" ref="B2819:B2882" si="134">IF(MONTH(A2819)&gt;=7,YEAR(A2819)+1,YEAR(A2819))</f>
        <v>2026</v>
      </c>
      <c r="C2819" t="str">
        <f t="shared" si="132"/>
        <v>2025-2026</v>
      </c>
      <c r="D2819" t="s">
        <v>161</v>
      </c>
      <c r="E2819" t="s">
        <v>81</v>
      </c>
      <c r="F2819" t="str">
        <f t="shared" si="133"/>
        <v>Victoria</v>
      </c>
      <c r="G2819" t="s">
        <v>26</v>
      </c>
      <c r="H2819">
        <v>3076</v>
      </c>
      <c r="I2819" t="s">
        <v>11</v>
      </c>
      <c r="J2819" t="s">
        <v>126</v>
      </c>
      <c r="K2819" t="s">
        <v>158</v>
      </c>
      <c r="L2819" t="s">
        <v>148</v>
      </c>
      <c r="M2819" s="5">
        <v>456</v>
      </c>
    </row>
    <row r="2820" spans="1:13" x14ac:dyDescent="0.15">
      <c r="A2820" s="2">
        <v>45908</v>
      </c>
      <c r="B2820" s="3">
        <f t="shared" si="134"/>
        <v>2026</v>
      </c>
      <c r="C2820" t="str">
        <f t="shared" si="132"/>
        <v>2025-2026</v>
      </c>
      <c r="D2820" t="s">
        <v>160</v>
      </c>
      <c r="E2820" t="s">
        <v>92</v>
      </c>
      <c r="F2820" t="str">
        <f t="shared" si="133"/>
        <v>New South Wales</v>
      </c>
      <c r="G2820" t="s">
        <v>10</v>
      </c>
      <c r="H2820">
        <v>2015</v>
      </c>
      <c r="I2820" t="s">
        <v>11</v>
      </c>
      <c r="J2820" t="s">
        <v>124</v>
      </c>
      <c r="K2820" t="s">
        <v>153</v>
      </c>
      <c r="L2820" t="s">
        <v>143</v>
      </c>
      <c r="M2820" s="5">
        <v>165</v>
      </c>
    </row>
    <row r="2821" spans="1:13" x14ac:dyDescent="0.15">
      <c r="A2821" s="2">
        <v>45555</v>
      </c>
      <c r="B2821" s="3">
        <f t="shared" si="134"/>
        <v>2025</v>
      </c>
      <c r="C2821" t="str">
        <f t="shared" si="132"/>
        <v>2024-2025</v>
      </c>
      <c r="D2821" t="s">
        <v>160</v>
      </c>
      <c r="E2821" t="s">
        <v>101</v>
      </c>
      <c r="F2821" t="str">
        <f t="shared" si="133"/>
        <v>Queensland</v>
      </c>
      <c r="G2821" t="s">
        <v>19</v>
      </c>
      <c r="H2821">
        <v>4305</v>
      </c>
      <c r="I2821" t="s">
        <v>11</v>
      </c>
      <c r="J2821" t="s">
        <v>122</v>
      </c>
      <c r="K2821" t="s">
        <v>151</v>
      </c>
      <c r="L2821" t="s">
        <v>141</v>
      </c>
      <c r="M2821" s="5">
        <v>464</v>
      </c>
    </row>
    <row r="2822" spans="1:13" x14ac:dyDescent="0.15">
      <c r="A2822" s="2">
        <v>45844</v>
      </c>
      <c r="B2822" s="3">
        <f t="shared" si="134"/>
        <v>2026</v>
      </c>
      <c r="C2822" t="str">
        <f t="shared" si="132"/>
        <v>2025-2026</v>
      </c>
      <c r="D2822" t="s">
        <v>161</v>
      </c>
      <c r="E2822" t="s">
        <v>97</v>
      </c>
      <c r="F2822" t="str">
        <f t="shared" si="133"/>
        <v>Tasmania</v>
      </c>
      <c r="G2822" t="s">
        <v>43</v>
      </c>
      <c r="H2822">
        <v>7010</v>
      </c>
      <c r="I2822" t="s">
        <v>11</v>
      </c>
      <c r="J2822" t="s">
        <v>128</v>
      </c>
      <c r="K2822" t="s">
        <v>150</v>
      </c>
      <c r="L2822" t="s">
        <v>140</v>
      </c>
      <c r="M2822" s="5">
        <v>331</v>
      </c>
    </row>
    <row r="2823" spans="1:13" x14ac:dyDescent="0.15">
      <c r="A2823" s="2">
        <v>45703</v>
      </c>
      <c r="B2823" s="3">
        <f t="shared" si="134"/>
        <v>2025</v>
      </c>
      <c r="C2823" t="str">
        <f t="shared" si="132"/>
        <v>2024-2025</v>
      </c>
      <c r="D2823" t="s">
        <v>160</v>
      </c>
      <c r="E2823" t="s">
        <v>113</v>
      </c>
      <c r="F2823" t="str">
        <f t="shared" si="133"/>
        <v>New South Wales</v>
      </c>
      <c r="G2823" t="s">
        <v>10</v>
      </c>
      <c r="H2823">
        <v>2101</v>
      </c>
      <c r="I2823" t="s">
        <v>11</v>
      </c>
      <c r="J2823" t="s">
        <v>123</v>
      </c>
      <c r="K2823" t="s">
        <v>151</v>
      </c>
      <c r="L2823" t="s">
        <v>141</v>
      </c>
      <c r="M2823" s="5">
        <v>347</v>
      </c>
    </row>
    <row r="2824" spans="1:13" x14ac:dyDescent="0.15">
      <c r="A2824" s="2">
        <v>45612</v>
      </c>
      <c r="B2824" s="3">
        <f t="shared" si="134"/>
        <v>2025</v>
      </c>
      <c r="C2824" t="str">
        <f t="shared" si="132"/>
        <v>2024-2025</v>
      </c>
      <c r="D2824" t="s">
        <v>161</v>
      </c>
      <c r="E2824" t="s">
        <v>80</v>
      </c>
      <c r="F2824" t="str">
        <f t="shared" si="133"/>
        <v>New South Wales</v>
      </c>
      <c r="G2824" t="s">
        <v>10</v>
      </c>
      <c r="H2824">
        <v>2120</v>
      </c>
      <c r="I2824" t="s">
        <v>11</v>
      </c>
      <c r="J2824" t="s">
        <v>123</v>
      </c>
      <c r="K2824" t="s">
        <v>157</v>
      </c>
      <c r="L2824" t="s">
        <v>147</v>
      </c>
      <c r="M2824" s="5">
        <v>743</v>
      </c>
    </row>
    <row r="2825" spans="1:13" x14ac:dyDescent="0.15">
      <c r="A2825" s="2">
        <v>45968</v>
      </c>
      <c r="B2825" s="3">
        <f t="shared" si="134"/>
        <v>2026</v>
      </c>
      <c r="C2825" t="str">
        <f t="shared" si="132"/>
        <v>2025-2026</v>
      </c>
      <c r="D2825" t="s">
        <v>160</v>
      </c>
      <c r="E2825" t="s">
        <v>57</v>
      </c>
      <c r="F2825" t="str">
        <f t="shared" si="133"/>
        <v>New South Wales</v>
      </c>
      <c r="G2825" t="s">
        <v>10</v>
      </c>
      <c r="H2825">
        <v>2064</v>
      </c>
      <c r="I2825" t="s">
        <v>11</v>
      </c>
      <c r="J2825" t="s">
        <v>124</v>
      </c>
      <c r="K2825" t="s">
        <v>150</v>
      </c>
      <c r="L2825" t="s">
        <v>140</v>
      </c>
      <c r="M2825" s="5">
        <v>451</v>
      </c>
    </row>
    <row r="2826" spans="1:13" x14ac:dyDescent="0.15">
      <c r="A2826" s="2">
        <v>46011</v>
      </c>
      <c r="B2826" s="3">
        <f t="shared" si="134"/>
        <v>2026</v>
      </c>
      <c r="C2826" t="str">
        <f t="shared" si="132"/>
        <v>2025-2026</v>
      </c>
      <c r="D2826" t="s">
        <v>160</v>
      </c>
      <c r="E2826" t="s">
        <v>105</v>
      </c>
      <c r="F2826" t="str">
        <f t="shared" si="133"/>
        <v>New South Wales</v>
      </c>
      <c r="G2826" t="s">
        <v>10</v>
      </c>
      <c r="H2826">
        <v>2031</v>
      </c>
      <c r="I2826" t="s">
        <v>11</v>
      </c>
      <c r="J2826" t="s">
        <v>124</v>
      </c>
      <c r="K2826" t="s">
        <v>153</v>
      </c>
      <c r="L2826" t="s">
        <v>143</v>
      </c>
      <c r="M2826" s="5">
        <v>524</v>
      </c>
    </row>
    <row r="2827" spans="1:13" x14ac:dyDescent="0.15">
      <c r="A2827" s="2">
        <v>45663</v>
      </c>
      <c r="B2827" s="3">
        <f t="shared" si="134"/>
        <v>2025</v>
      </c>
      <c r="C2827" t="str">
        <f t="shared" si="132"/>
        <v>2024-2025</v>
      </c>
      <c r="D2827" t="s">
        <v>160</v>
      </c>
      <c r="E2827" t="s">
        <v>69</v>
      </c>
      <c r="F2827" t="str">
        <f t="shared" si="133"/>
        <v>Victoria</v>
      </c>
      <c r="G2827" t="s">
        <v>26</v>
      </c>
      <c r="H2827">
        <v>3148</v>
      </c>
      <c r="I2827" t="s">
        <v>11</v>
      </c>
      <c r="J2827" t="s">
        <v>125</v>
      </c>
      <c r="K2827" t="s">
        <v>150</v>
      </c>
      <c r="L2827" t="s">
        <v>140</v>
      </c>
      <c r="M2827" s="5">
        <v>593</v>
      </c>
    </row>
    <row r="2828" spans="1:13" x14ac:dyDescent="0.15">
      <c r="A2828" s="2">
        <v>45419</v>
      </c>
      <c r="B2828" s="3">
        <f t="shared" si="134"/>
        <v>2024</v>
      </c>
      <c r="C2828" t="str">
        <f t="shared" si="132"/>
        <v>2023-2024</v>
      </c>
      <c r="D2828" t="s">
        <v>161</v>
      </c>
      <c r="E2828" t="s">
        <v>111</v>
      </c>
      <c r="F2828" t="str">
        <f t="shared" si="133"/>
        <v>New South Wales</v>
      </c>
      <c r="G2828" t="s">
        <v>10</v>
      </c>
      <c r="H2828">
        <v>2154</v>
      </c>
      <c r="I2828" t="s">
        <v>11</v>
      </c>
      <c r="J2828" t="s">
        <v>123</v>
      </c>
      <c r="K2828" t="s">
        <v>159</v>
      </c>
      <c r="L2828" t="s">
        <v>149</v>
      </c>
      <c r="M2828" s="5">
        <v>753</v>
      </c>
    </row>
    <row r="2829" spans="1:13" x14ac:dyDescent="0.15">
      <c r="A2829" s="2">
        <v>45618</v>
      </c>
      <c r="B2829" s="3">
        <f t="shared" si="134"/>
        <v>2025</v>
      </c>
      <c r="C2829" t="str">
        <f t="shared" si="132"/>
        <v>2024-2025</v>
      </c>
      <c r="D2829" t="s">
        <v>160</v>
      </c>
      <c r="E2829" t="s">
        <v>86</v>
      </c>
      <c r="F2829" t="str">
        <f t="shared" si="133"/>
        <v>Queensland</v>
      </c>
      <c r="G2829" t="s">
        <v>19</v>
      </c>
      <c r="H2829">
        <v>4119</v>
      </c>
      <c r="I2829" t="s">
        <v>11</v>
      </c>
      <c r="J2829" t="s">
        <v>129</v>
      </c>
      <c r="K2829" t="s">
        <v>155</v>
      </c>
      <c r="L2829" t="s">
        <v>145</v>
      </c>
      <c r="M2829" s="5">
        <v>706</v>
      </c>
    </row>
    <row r="2830" spans="1:13" x14ac:dyDescent="0.15">
      <c r="A2830" s="2">
        <v>45745</v>
      </c>
      <c r="B2830" s="3">
        <f t="shared" si="134"/>
        <v>2025</v>
      </c>
      <c r="C2830" t="str">
        <f t="shared" si="132"/>
        <v>2024-2025</v>
      </c>
      <c r="D2830" t="s">
        <v>161</v>
      </c>
      <c r="E2830" t="s">
        <v>23</v>
      </c>
      <c r="F2830" t="str">
        <f t="shared" si="133"/>
        <v>New South Wales</v>
      </c>
      <c r="G2830" t="s">
        <v>10</v>
      </c>
      <c r="H2830">
        <v>2830</v>
      </c>
      <c r="I2830" t="s">
        <v>11</v>
      </c>
      <c r="J2830" t="s">
        <v>130</v>
      </c>
      <c r="K2830" t="s">
        <v>153</v>
      </c>
      <c r="L2830" t="s">
        <v>143</v>
      </c>
      <c r="M2830" s="5">
        <v>418</v>
      </c>
    </row>
    <row r="2831" spans="1:13" x14ac:dyDescent="0.15">
      <c r="A2831" s="2">
        <v>45521</v>
      </c>
      <c r="B2831" s="3">
        <f t="shared" si="134"/>
        <v>2025</v>
      </c>
      <c r="C2831" t="str">
        <f t="shared" si="132"/>
        <v>2024-2025</v>
      </c>
      <c r="D2831" t="s">
        <v>160</v>
      </c>
      <c r="E2831" t="s">
        <v>20</v>
      </c>
      <c r="F2831" t="str">
        <f t="shared" si="133"/>
        <v>South Australia</v>
      </c>
      <c r="G2831" t="s">
        <v>17</v>
      </c>
      <c r="H2831">
        <v>5607</v>
      </c>
      <c r="I2831" t="s">
        <v>11</v>
      </c>
      <c r="J2831" t="s">
        <v>137</v>
      </c>
      <c r="K2831" t="s">
        <v>150</v>
      </c>
      <c r="L2831" t="s">
        <v>140</v>
      </c>
      <c r="M2831" s="5">
        <v>150</v>
      </c>
    </row>
    <row r="2832" spans="1:13" x14ac:dyDescent="0.15">
      <c r="A2832" s="2">
        <v>45545</v>
      </c>
      <c r="B2832" s="3">
        <f t="shared" si="134"/>
        <v>2025</v>
      </c>
      <c r="C2832" t="str">
        <f t="shared" si="132"/>
        <v>2024-2025</v>
      </c>
      <c r="D2832" t="s">
        <v>160</v>
      </c>
      <c r="E2832" t="s">
        <v>113</v>
      </c>
      <c r="F2832" t="str">
        <f t="shared" si="133"/>
        <v>New South Wales</v>
      </c>
      <c r="G2832" t="s">
        <v>10</v>
      </c>
      <c r="H2832">
        <v>2101</v>
      </c>
      <c r="I2832" t="s">
        <v>11</v>
      </c>
      <c r="J2832" t="s">
        <v>123</v>
      </c>
      <c r="K2832" t="s">
        <v>156</v>
      </c>
      <c r="L2832" t="s">
        <v>146</v>
      </c>
      <c r="M2832" s="5">
        <v>556</v>
      </c>
    </row>
    <row r="2833" spans="1:13" x14ac:dyDescent="0.15">
      <c r="A2833" s="2">
        <v>45529</v>
      </c>
      <c r="B2833" s="3">
        <f t="shared" si="134"/>
        <v>2025</v>
      </c>
      <c r="C2833" t="str">
        <f t="shared" si="132"/>
        <v>2024-2025</v>
      </c>
      <c r="D2833" t="s">
        <v>160</v>
      </c>
      <c r="E2833" t="s">
        <v>29</v>
      </c>
      <c r="F2833" t="str">
        <f t="shared" si="133"/>
        <v>Queensland</v>
      </c>
      <c r="G2833" t="s">
        <v>19</v>
      </c>
      <c r="H2833">
        <v>4703</v>
      </c>
      <c r="I2833" t="s">
        <v>11</v>
      </c>
      <c r="J2833" t="s">
        <v>136</v>
      </c>
      <c r="K2833" t="s">
        <v>153</v>
      </c>
      <c r="L2833" t="s">
        <v>143</v>
      </c>
      <c r="M2833" s="5">
        <v>106</v>
      </c>
    </row>
    <row r="2834" spans="1:13" x14ac:dyDescent="0.15">
      <c r="A2834" s="2">
        <v>45549</v>
      </c>
      <c r="B2834" s="3">
        <f t="shared" si="134"/>
        <v>2025</v>
      </c>
      <c r="C2834" t="str">
        <f t="shared" si="132"/>
        <v>2024-2025</v>
      </c>
      <c r="D2834" t="s">
        <v>160</v>
      </c>
      <c r="E2834" t="s">
        <v>30</v>
      </c>
      <c r="F2834" t="str">
        <f t="shared" si="133"/>
        <v>Victoria</v>
      </c>
      <c r="G2834" t="s">
        <v>26</v>
      </c>
      <c r="H2834">
        <v>3030</v>
      </c>
      <c r="I2834" t="s">
        <v>11</v>
      </c>
      <c r="J2834" t="s">
        <v>126</v>
      </c>
      <c r="K2834" t="s">
        <v>154</v>
      </c>
      <c r="L2834" t="s">
        <v>144</v>
      </c>
      <c r="M2834" s="5">
        <v>462</v>
      </c>
    </row>
    <row r="2835" spans="1:13" x14ac:dyDescent="0.15">
      <c r="A2835" s="2">
        <v>45877</v>
      </c>
      <c r="B2835" s="3">
        <f t="shared" si="134"/>
        <v>2026</v>
      </c>
      <c r="C2835" t="str">
        <f t="shared" si="132"/>
        <v>2025-2026</v>
      </c>
      <c r="D2835" t="s">
        <v>160</v>
      </c>
      <c r="E2835" t="s">
        <v>22</v>
      </c>
      <c r="F2835" t="str">
        <f t="shared" si="133"/>
        <v>New South Wales</v>
      </c>
      <c r="G2835" t="s">
        <v>10</v>
      </c>
      <c r="H2835">
        <v>2116</v>
      </c>
      <c r="I2835" t="s">
        <v>11</v>
      </c>
      <c r="J2835" t="s">
        <v>123</v>
      </c>
      <c r="K2835" t="s">
        <v>153</v>
      </c>
      <c r="L2835" t="s">
        <v>143</v>
      </c>
      <c r="M2835" s="5">
        <v>780</v>
      </c>
    </row>
    <row r="2836" spans="1:13" x14ac:dyDescent="0.15">
      <c r="A2836" s="2">
        <v>45878</v>
      </c>
      <c r="B2836" s="3">
        <f t="shared" si="134"/>
        <v>2026</v>
      </c>
      <c r="C2836" t="str">
        <f t="shared" si="132"/>
        <v>2025-2026</v>
      </c>
      <c r="D2836" t="s">
        <v>160</v>
      </c>
      <c r="E2836" t="s">
        <v>78</v>
      </c>
      <c r="F2836" t="str">
        <f t="shared" si="133"/>
        <v>New South Wales</v>
      </c>
      <c r="G2836" t="s">
        <v>10</v>
      </c>
      <c r="H2836">
        <v>2480</v>
      </c>
      <c r="I2836" t="s">
        <v>11</v>
      </c>
      <c r="J2836" t="s">
        <v>120</v>
      </c>
      <c r="K2836" t="s">
        <v>151</v>
      </c>
      <c r="L2836" t="s">
        <v>141</v>
      </c>
      <c r="M2836" s="5">
        <v>694</v>
      </c>
    </row>
    <row r="2837" spans="1:13" x14ac:dyDescent="0.15">
      <c r="A2837" s="2">
        <v>45305</v>
      </c>
      <c r="B2837" s="3">
        <f t="shared" si="134"/>
        <v>2024</v>
      </c>
      <c r="C2837" t="str">
        <f t="shared" si="132"/>
        <v>2023-2024</v>
      </c>
      <c r="D2837" t="s">
        <v>161</v>
      </c>
      <c r="E2837" t="s">
        <v>36</v>
      </c>
      <c r="F2837" t="str">
        <f t="shared" si="133"/>
        <v>New South Wales</v>
      </c>
      <c r="G2837" t="s">
        <v>10</v>
      </c>
      <c r="H2837">
        <v>2539</v>
      </c>
      <c r="I2837" t="s">
        <v>11</v>
      </c>
      <c r="J2837" t="s">
        <v>121</v>
      </c>
      <c r="K2837" t="s">
        <v>154</v>
      </c>
      <c r="L2837" t="s">
        <v>144</v>
      </c>
      <c r="M2837" s="5">
        <v>26</v>
      </c>
    </row>
    <row r="2838" spans="1:13" x14ac:dyDescent="0.15">
      <c r="A2838" s="2">
        <v>46016</v>
      </c>
      <c r="B2838" s="3">
        <f t="shared" si="134"/>
        <v>2026</v>
      </c>
      <c r="C2838" t="str">
        <f t="shared" si="132"/>
        <v>2025-2026</v>
      </c>
      <c r="D2838" t="s">
        <v>160</v>
      </c>
      <c r="E2838" t="s">
        <v>12</v>
      </c>
      <c r="F2838" t="str">
        <f t="shared" si="133"/>
        <v>New South Wales</v>
      </c>
      <c r="G2838" t="s">
        <v>10</v>
      </c>
      <c r="H2838">
        <v>2795</v>
      </c>
      <c r="I2838" t="s">
        <v>11</v>
      </c>
      <c r="J2838" t="s">
        <v>130</v>
      </c>
      <c r="K2838" t="s">
        <v>151</v>
      </c>
      <c r="L2838" t="s">
        <v>141</v>
      </c>
      <c r="M2838" s="5">
        <v>506</v>
      </c>
    </row>
    <row r="2839" spans="1:13" x14ac:dyDescent="0.15">
      <c r="A2839" s="2">
        <v>45648</v>
      </c>
      <c r="B2839" s="3">
        <f t="shared" si="134"/>
        <v>2025</v>
      </c>
      <c r="C2839" t="str">
        <f t="shared" si="132"/>
        <v>2024-2025</v>
      </c>
      <c r="D2839" t="s">
        <v>160</v>
      </c>
      <c r="E2839" t="s">
        <v>112</v>
      </c>
      <c r="F2839" t="str">
        <f t="shared" si="133"/>
        <v>Queensland</v>
      </c>
      <c r="G2839" t="s">
        <v>19</v>
      </c>
      <c r="H2839">
        <v>4566</v>
      </c>
      <c r="I2839" t="s">
        <v>11</v>
      </c>
      <c r="J2839" t="s">
        <v>134</v>
      </c>
      <c r="K2839" t="s">
        <v>159</v>
      </c>
      <c r="L2839" t="s">
        <v>149</v>
      </c>
      <c r="M2839" s="5">
        <v>656</v>
      </c>
    </row>
    <row r="2840" spans="1:13" x14ac:dyDescent="0.15">
      <c r="A2840" s="2">
        <v>45501</v>
      </c>
      <c r="B2840" s="3">
        <f t="shared" si="134"/>
        <v>2025</v>
      </c>
      <c r="C2840" t="str">
        <f t="shared" si="132"/>
        <v>2024-2025</v>
      </c>
      <c r="D2840" t="s">
        <v>161</v>
      </c>
      <c r="E2840" t="s">
        <v>62</v>
      </c>
      <c r="F2840" t="str">
        <f t="shared" si="133"/>
        <v>Victoria</v>
      </c>
      <c r="G2840" t="s">
        <v>26</v>
      </c>
      <c r="H2840">
        <v>3690</v>
      </c>
      <c r="I2840" t="s">
        <v>11</v>
      </c>
      <c r="J2840" t="s">
        <v>135</v>
      </c>
      <c r="K2840" t="s">
        <v>154</v>
      </c>
      <c r="L2840" t="s">
        <v>144</v>
      </c>
      <c r="M2840" s="5">
        <v>627</v>
      </c>
    </row>
    <row r="2841" spans="1:13" x14ac:dyDescent="0.15">
      <c r="A2841" s="2">
        <v>45543</v>
      </c>
      <c r="B2841" s="3">
        <f t="shared" si="134"/>
        <v>2025</v>
      </c>
      <c r="C2841" t="str">
        <f t="shared" si="132"/>
        <v>2024-2025</v>
      </c>
      <c r="D2841" t="s">
        <v>160</v>
      </c>
      <c r="E2841" t="s">
        <v>41</v>
      </c>
      <c r="F2841" t="str">
        <f t="shared" si="133"/>
        <v>New South Wales</v>
      </c>
      <c r="G2841" t="s">
        <v>10</v>
      </c>
      <c r="H2841">
        <v>2478</v>
      </c>
      <c r="I2841" t="s">
        <v>11</v>
      </c>
      <c r="J2841" t="s">
        <v>120</v>
      </c>
      <c r="K2841" t="s">
        <v>155</v>
      </c>
      <c r="L2841" t="s">
        <v>145</v>
      </c>
      <c r="M2841" s="5">
        <v>84</v>
      </c>
    </row>
    <row r="2842" spans="1:13" x14ac:dyDescent="0.15">
      <c r="A2842" s="2">
        <v>45564</v>
      </c>
      <c r="B2842" s="3">
        <f t="shared" si="134"/>
        <v>2025</v>
      </c>
      <c r="C2842" t="str">
        <f t="shared" si="132"/>
        <v>2024-2025</v>
      </c>
      <c r="D2842" t="s">
        <v>160</v>
      </c>
      <c r="E2842" t="s">
        <v>40</v>
      </c>
      <c r="F2842" t="str">
        <f t="shared" si="133"/>
        <v>South Australia</v>
      </c>
      <c r="G2842" t="s">
        <v>17</v>
      </c>
      <c r="H2842">
        <v>5169</v>
      </c>
      <c r="I2842" t="s">
        <v>11</v>
      </c>
      <c r="J2842" t="s">
        <v>132</v>
      </c>
      <c r="K2842" t="s">
        <v>159</v>
      </c>
      <c r="L2842" t="s">
        <v>149</v>
      </c>
      <c r="M2842" s="5">
        <v>693</v>
      </c>
    </row>
    <row r="2843" spans="1:13" x14ac:dyDescent="0.15">
      <c r="A2843" s="2">
        <v>45978</v>
      </c>
      <c r="B2843" s="3">
        <f t="shared" si="134"/>
        <v>2026</v>
      </c>
      <c r="C2843" t="str">
        <f t="shared" si="132"/>
        <v>2025-2026</v>
      </c>
      <c r="D2843" t="s">
        <v>160</v>
      </c>
      <c r="E2843" t="s">
        <v>13</v>
      </c>
      <c r="F2843" t="str">
        <f t="shared" si="133"/>
        <v>New South Wales</v>
      </c>
      <c r="G2843" t="s">
        <v>10</v>
      </c>
      <c r="H2843">
        <v>2141</v>
      </c>
      <c r="I2843" t="s">
        <v>11</v>
      </c>
      <c r="J2843" t="s">
        <v>123</v>
      </c>
      <c r="K2843" t="s">
        <v>153</v>
      </c>
      <c r="L2843" t="s">
        <v>143</v>
      </c>
      <c r="M2843" s="5">
        <v>184</v>
      </c>
    </row>
    <row r="2844" spans="1:13" x14ac:dyDescent="0.15">
      <c r="A2844" s="2">
        <v>45823</v>
      </c>
      <c r="B2844" s="3">
        <f t="shared" si="134"/>
        <v>2025</v>
      </c>
      <c r="C2844" t="str">
        <f t="shared" si="132"/>
        <v>2024-2025</v>
      </c>
      <c r="D2844" t="s">
        <v>160</v>
      </c>
      <c r="E2844" t="s">
        <v>25</v>
      </c>
      <c r="F2844" t="str">
        <f t="shared" si="133"/>
        <v>Victoria</v>
      </c>
      <c r="G2844" t="s">
        <v>26</v>
      </c>
      <c r="H2844">
        <v>3066</v>
      </c>
      <c r="I2844" t="s">
        <v>11</v>
      </c>
      <c r="J2844" t="s">
        <v>126</v>
      </c>
      <c r="K2844" t="s">
        <v>155</v>
      </c>
      <c r="L2844" t="s">
        <v>145</v>
      </c>
      <c r="M2844" s="5">
        <v>724</v>
      </c>
    </row>
    <row r="2845" spans="1:13" x14ac:dyDescent="0.15">
      <c r="A2845" s="2">
        <v>45953</v>
      </c>
      <c r="B2845" s="3">
        <f t="shared" si="134"/>
        <v>2026</v>
      </c>
      <c r="C2845" t="str">
        <f t="shared" si="132"/>
        <v>2025-2026</v>
      </c>
      <c r="D2845" t="s">
        <v>160</v>
      </c>
      <c r="E2845" t="s">
        <v>39</v>
      </c>
      <c r="F2845" t="str">
        <f t="shared" si="133"/>
        <v>New South Wales</v>
      </c>
      <c r="G2845" t="s">
        <v>10</v>
      </c>
      <c r="H2845">
        <v>2541</v>
      </c>
      <c r="I2845" t="s">
        <v>11</v>
      </c>
      <c r="J2845" t="s">
        <v>121</v>
      </c>
      <c r="K2845" t="s">
        <v>151</v>
      </c>
      <c r="L2845" t="s">
        <v>141</v>
      </c>
      <c r="M2845" s="5">
        <v>693</v>
      </c>
    </row>
    <row r="2846" spans="1:13" x14ac:dyDescent="0.15">
      <c r="A2846" s="2">
        <v>45742</v>
      </c>
      <c r="B2846" s="3">
        <f t="shared" si="134"/>
        <v>2025</v>
      </c>
      <c r="C2846" t="str">
        <f t="shared" si="132"/>
        <v>2024-2025</v>
      </c>
      <c r="D2846" t="s">
        <v>161</v>
      </c>
      <c r="E2846" t="s">
        <v>105</v>
      </c>
      <c r="F2846" t="str">
        <f t="shared" si="133"/>
        <v>New South Wales</v>
      </c>
      <c r="G2846" t="s">
        <v>10</v>
      </c>
      <c r="H2846">
        <v>2031</v>
      </c>
      <c r="I2846" t="s">
        <v>11</v>
      </c>
      <c r="J2846" t="s">
        <v>124</v>
      </c>
      <c r="K2846" t="s">
        <v>151</v>
      </c>
      <c r="L2846" t="s">
        <v>141</v>
      </c>
      <c r="M2846" s="5">
        <v>310</v>
      </c>
    </row>
    <row r="2847" spans="1:13" x14ac:dyDescent="0.15">
      <c r="A2847" s="2">
        <v>45713</v>
      </c>
      <c r="B2847" s="3">
        <f t="shared" si="134"/>
        <v>2025</v>
      </c>
      <c r="C2847" t="str">
        <f t="shared" si="132"/>
        <v>2024-2025</v>
      </c>
      <c r="D2847" t="s">
        <v>160</v>
      </c>
      <c r="E2847" t="s">
        <v>82</v>
      </c>
      <c r="F2847" t="str">
        <f t="shared" si="133"/>
        <v>Queensland</v>
      </c>
      <c r="G2847" t="s">
        <v>19</v>
      </c>
      <c r="H2847">
        <v>4215</v>
      </c>
      <c r="I2847" t="s">
        <v>11</v>
      </c>
      <c r="J2847" t="s">
        <v>122</v>
      </c>
      <c r="K2847" t="s">
        <v>157</v>
      </c>
      <c r="L2847" t="s">
        <v>147</v>
      </c>
      <c r="M2847" s="5">
        <v>382</v>
      </c>
    </row>
    <row r="2848" spans="1:13" x14ac:dyDescent="0.15">
      <c r="A2848" s="2">
        <v>45612</v>
      </c>
      <c r="B2848" s="3">
        <f t="shared" si="134"/>
        <v>2025</v>
      </c>
      <c r="C2848" t="str">
        <f t="shared" si="132"/>
        <v>2024-2025</v>
      </c>
      <c r="D2848" t="s">
        <v>161</v>
      </c>
      <c r="E2848" t="s">
        <v>80</v>
      </c>
      <c r="F2848" t="str">
        <f t="shared" si="133"/>
        <v>New South Wales</v>
      </c>
      <c r="G2848" t="s">
        <v>10</v>
      </c>
      <c r="H2848">
        <v>2120</v>
      </c>
      <c r="I2848" t="s">
        <v>11</v>
      </c>
      <c r="J2848" t="s">
        <v>123</v>
      </c>
      <c r="K2848" t="s">
        <v>150</v>
      </c>
      <c r="L2848" t="s">
        <v>140</v>
      </c>
      <c r="M2848" s="5">
        <v>507</v>
      </c>
    </row>
    <row r="2849" spans="1:13" x14ac:dyDescent="0.15">
      <c r="A2849" s="2">
        <v>45933</v>
      </c>
      <c r="B2849" s="3">
        <f t="shared" si="134"/>
        <v>2026</v>
      </c>
      <c r="C2849" t="str">
        <f t="shared" si="132"/>
        <v>2025-2026</v>
      </c>
      <c r="D2849" t="s">
        <v>160</v>
      </c>
      <c r="E2849" t="s">
        <v>39</v>
      </c>
      <c r="F2849" t="str">
        <f t="shared" si="133"/>
        <v>New South Wales</v>
      </c>
      <c r="G2849" t="s">
        <v>10</v>
      </c>
      <c r="H2849">
        <v>2541</v>
      </c>
      <c r="I2849" t="s">
        <v>11</v>
      </c>
      <c r="J2849" t="s">
        <v>121</v>
      </c>
      <c r="K2849" t="s">
        <v>157</v>
      </c>
      <c r="L2849" t="s">
        <v>147</v>
      </c>
      <c r="M2849" s="5">
        <v>569</v>
      </c>
    </row>
    <row r="2850" spans="1:13" x14ac:dyDescent="0.15">
      <c r="A2850" s="2">
        <v>45837</v>
      </c>
      <c r="B2850" s="3">
        <f t="shared" si="134"/>
        <v>2025</v>
      </c>
      <c r="C2850" t="str">
        <f t="shared" si="132"/>
        <v>2024-2025</v>
      </c>
      <c r="D2850" t="s">
        <v>160</v>
      </c>
      <c r="E2850" t="s">
        <v>113</v>
      </c>
      <c r="F2850" t="str">
        <f t="shared" si="133"/>
        <v>New South Wales</v>
      </c>
      <c r="G2850" t="s">
        <v>10</v>
      </c>
      <c r="H2850">
        <v>2101</v>
      </c>
      <c r="I2850" t="s">
        <v>11</v>
      </c>
      <c r="J2850" t="s">
        <v>123</v>
      </c>
      <c r="K2850" t="s">
        <v>152</v>
      </c>
      <c r="L2850" t="s">
        <v>142</v>
      </c>
      <c r="M2850" s="5">
        <v>185</v>
      </c>
    </row>
    <row r="2851" spans="1:13" x14ac:dyDescent="0.15">
      <c r="A2851" s="2">
        <v>45656</v>
      </c>
      <c r="B2851" s="3">
        <f t="shared" si="134"/>
        <v>2025</v>
      </c>
      <c r="C2851" t="str">
        <f t="shared" si="132"/>
        <v>2024-2025</v>
      </c>
      <c r="D2851" t="s">
        <v>161</v>
      </c>
      <c r="E2851" t="s">
        <v>114</v>
      </c>
      <c r="F2851" t="str">
        <f t="shared" si="133"/>
        <v>Victoria</v>
      </c>
      <c r="G2851" t="s">
        <v>26</v>
      </c>
      <c r="H2851">
        <v>3353</v>
      </c>
      <c r="I2851" t="s">
        <v>11</v>
      </c>
      <c r="J2851" t="s">
        <v>127</v>
      </c>
      <c r="K2851" t="s">
        <v>153</v>
      </c>
      <c r="L2851" t="s">
        <v>143</v>
      </c>
      <c r="M2851" s="5">
        <v>502</v>
      </c>
    </row>
    <row r="2852" spans="1:13" x14ac:dyDescent="0.15">
      <c r="A2852" s="2">
        <v>45432</v>
      </c>
      <c r="B2852" s="3">
        <f t="shared" si="134"/>
        <v>2024</v>
      </c>
      <c r="C2852" t="str">
        <f t="shared" si="132"/>
        <v>2023-2024</v>
      </c>
      <c r="D2852" t="s">
        <v>160</v>
      </c>
      <c r="E2852" t="s">
        <v>100</v>
      </c>
      <c r="F2852" t="str">
        <f t="shared" si="133"/>
        <v>New South Wales</v>
      </c>
      <c r="G2852" t="s">
        <v>10</v>
      </c>
      <c r="H2852">
        <v>2800</v>
      </c>
      <c r="I2852" t="s">
        <v>11</v>
      </c>
      <c r="J2852" t="s">
        <v>130</v>
      </c>
      <c r="K2852" t="s">
        <v>153</v>
      </c>
      <c r="L2852" t="s">
        <v>143</v>
      </c>
      <c r="M2852" s="5">
        <v>478</v>
      </c>
    </row>
    <row r="2853" spans="1:13" x14ac:dyDescent="0.15">
      <c r="A2853" s="2">
        <v>45361</v>
      </c>
      <c r="B2853" s="3">
        <f t="shared" si="134"/>
        <v>2024</v>
      </c>
      <c r="C2853" t="str">
        <f t="shared" si="132"/>
        <v>2023-2024</v>
      </c>
      <c r="D2853" t="s">
        <v>160</v>
      </c>
      <c r="E2853" t="s">
        <v>114</v>
      </c>
      <c r="F2853" t="str">
        <f t="shared" si="133"/>
        <v>Victoria</v>
      </c>
      <c r="G2853" t="s">
        <v>26</v>
      </c>
      <c r="H2853">
        <v>3353</v>
      </c>
      <c r="I2853" t="s">
        <v>11</v>
      </c>
      <c r="J2853" t="s">
        <v>127</v>
      </c>
      <c r="K2853" t="s">
        <v>151</v>
      </c>
      <c r="L2853" t="s">
        <v>141</v>
      </c>
      <c r="M2853" s="5">
        <v>689</v>
      </c>
    </row>
    <row r="2854" spans="1:13" x14ac:dyDescent="0.15">
      <c r="A2854" s="2">
        <v>45439</v>
      </c>
      <c r="B2854" s="3">
        <f t="shared" si="134"/>
        <v>2024</v>
      </c>
      <c r="C2854" t="str">
        <f t="shared" si="132"/>
        <v>2023-2024</v>
      </c>
      <c r="D2854" t="s">
        <v>160</v>
      </c>
      <c r="E2854" t="s">
        <v>90</v>
      </c>
      <c r="F2854" t="str">
        <f t="shared" si="133"/>
        <v>New South Wales</v>
      </c>
      <c r="G2854" t="s">
        <v>10</v>
      </c>
      <c r="H2854">
        <v>2650</v>
      </c>
      <c r="I2854" t="s">
        <v>11</v>
      </c>
      <c r="J2854" t="s">
        <v>130</v>
      </c>
      <c r="K2854" t="s">
        <v>156</v>
      </c>
      <c r="L2854" t="s">
        <v>146</v>
      </c>
      <c r="M2854" s="5">
        <v>713</v>
      </c>
    </row>
    <row r="2855" spans="1:13" x14ac:dyDescent="0.15">
      <c r="A2855" s="2">
        <v>45950</v>
      </c>
      <c r="B2855" s="3">
        <f t="shared" si="134"/>
        <v>2026</v>
      </c>
      <c r="C2855" t="str">
        <f t="shared" si="132"/>
        <v>2025-2026</v>
      </c>
      <c r="D2855" t="s">
        <v>161</v>
      </c>
      <c r="E2855" t="s">
        <v>95</v>
      </c>
      <c r="F2855" t="str">
        <f t="shared" si="133"/>
        <v>New South Wales</v>
      </c>
      <c r="G2855" t="s">
        <v>10</v>
      </c>
      <c r="H2855">
        <v>2131</v>
      </c>
      <c r="I2855" t="s">
        <v>11</v>
      </c>
      <c r="J2855" t="s">
        <v>123</v>
      </c>
      <c r="K2855" t="s">
        <v>155</v>
      </c>
      <c r="L2855" t="s">
        <v>145</v>
      </c>
      <c r="M2855" s="5">
        <v>163</v>
      </c>
    </row>
    <row r="2856" spans="1:13" x14ac:dyDescent="0.15">
      <c r="A2856" s="2">
        <v>45925</v>
      </c>
      <c r="B2856" s="3">
        <f t="shared" si="134"/>
        <v>2026</v>
      </c>
      <c r="C2856" t="str">
        <f t="shared" si="132"/>
        <v>2025-2026</v>
      </c>
      <c r="D2856" t="s">
        <v>160</v>
      </c>
      <c r="E2856" t="s">
        <v>105</v>
      </c>
      <c r="F2856" t="str">
        <f t="shared" si="133"/>
        <v>New South Wales</v>
      </c>
      <c r="G2856" t="s">
        <v>10</v>
      </c>
      <c r="H2856">
        <v>2031</v>
      </c>
      <c r="I2856" t="s">
        <v>11</v>
      </c>
      <c r="J2856" t="s">
        <v>124</v>
      </c>
      <c r="K2856" t="s">
        <v>159</v>
      </c>
      <c r="L2856" t="s">
        <v>149</v>
      </c>
      <c r="M2856" s="5">
        <v>366</v>
      </c>
    </row>
    <row r="2857" spans="1:13" x14ac:dyDescent="0.15">
      <c r="A2857" s="2">
        <v>45893</v>
      </c>
      <c r="B2857" s="3">
        <f t="shared" si="134"/>
        <v>2026</v>
      </c>
      <c r="C2857" t="str">
        <f t="shared" si="132"/>
        <v>2025-2026</v>
      </c>
      <c r="D2857" t="s">
        <v>160</v>
      </c>
      <c r="E2857" t="s">
        <v>13</v>
      </c>
      <c r="F2857" t="str">
        <f t="shared" si="133"/>
        <v>New South Wales</v>
      </c>
      <c r="G2857" t="s">
        <v>10</v>
      </c>
      <c r="H2857">
        <v>2141</v>
      </c>
      <c r="I2857" t="s">
        <v>11</v>
      </c>
      <c r="J2857" t="s">
        <v>123</v>
      </c>
      <c r="K2857" t="s">
        <v>151</v>
      </c>
      <c r="L2857" t="s">
        <v>141</v>
      </c>
      <c r="M2857" s="5">
        <v>333</v>
      </c>
    </row>
    <row r="2858" spans="1:13" x14ac:dyDescent="0.15">
      <c r="A2858" s="2">
        <v>45370</v>
      </c>
      <c r="B2858" s="3">
        <f t="shared" si="134"/>
        <v>2024</v>
      </c>
      <c r="C2858" t="str">
        <f t="shared" si="132"/>
        <v>2023-2024</v>
      </c>
      <c r="D2858" t="s">
        <v>160</v>
      </c>
      <c r="E2858" t="s">
        <v>89</v>
      </c>
      <c r="F2858" t="str">
        <f t="shared" si="133"/>
        <v>Queensland</v>
      </c>
      <c r="G2858" t="s">
        <v>19</v>
      </c>
      <c r="H2858">
        <v>4700</v>
      </c>
      <c r="I2858" t="s">
        <v>11</v>
      </c>
      <c r="J2858" t="s">
        <v>136</v>
      </c>
      <c r="K2858" t="s">
        <v>153</v>
      </c>
      <c r="L2858" t="s">
        <v>143</v>
      </c>
      <c r="M2858" s="5">
        <v>712</v>
      </c>
    </row>
    <row r="2859" spans="1:13" x14ac:dyDescent="0.15">
      <c r="A2859" s="2">
        <v>45734</v>
      </c>
      <c r="B2859" s="3">
        <f t="shared" si="134"/>
        <v>2025</v>
      </c>
      <c r="C2859" t="str">
        <f t="shared" si="132"/>
        <v>2024-2025</v>
      </c>
      <c r="D2859" t="s">
        <v>160</v>
      </c>
      <c r="E2859" t="s">
        <v>41</v>
      </c>
      <c r="F2859" t="str">
        <f t="shared" si="133"/>
        <v>New South Wales</v>
      </c>
      <c r="G2859" t="s">
        <v>10</v>
      </c>
      <c r="H2859">
        <v>2478</v>
      </c>
      <c r="I2859" t="s">
        <v>11</v>
      </c>
      <c r="J2859" t="s">
        <v>120</v>
      </c>
      <c r="K2859" t="s">
        <v>156</v>
      </c>
      <c r="L2859" t="s">
        <v>146</v>
      </c>
      <c r="M2859" s="5">
        <v>71</v>
      </c>
    </row>
    <row r="2860" spans="1:13" x14ac:dyDescent="0.15">
      <c r="A2860" s="2">
        <v>45625</v>
      </c>
      <c r="B2860" s="3">
        <f t="shared" si="134"/>
        <v>2025</v>
      </c>
      <c r="C2860" t="str">
        <f t="shared" si="132"/>
        <v>2024-2025</v>
      </c>
      <c r="D2860" t="s">
        <v>161</v>
      </c>
      <c r="E2860" t="s">
        <v>74</v>
      </c>
      <c r="F2860" t="str">
        <f t="shared" si="133"/>
        <v>Victoria</v>
      </c>
      <c r="G2860" t="s">
        <v>26</v>
      </c>
      <c r="H2860">
        <v>3500</v>
      </c>
      <c r="I2860" t="s">
        <v>11</v>
      </c>
      <c r="J2860" t="s">
        <v>127</v>
      </c>
      <c r="K2860" t="s">
        <v>153</v>
      </c>
      <c r="L2860" t="s">
        <v>143</v>
      </c>
      <c r="M2860" s="5">
        <v>58</v>
      </c>
    </row>
    <row r="2861" spans="1:13" x14ac:dyDescent="0.15">
      <c r="A2861" s="2">
        <v>45416</v>
      </c>
      <c r="B2861" s="3">
        <f t="shared" si="134"/>
        <v>2024</v>
      </c>
      <c r="C2861" t="str">
        <f t="shared" si="132"/>
        <v>2023-2024</v>
      </c>
      <c r="D2861" t="s">
        <v>161</v>
      </c>
      <c r="E2861" t="s">
        <v>97</v>
      </c>
      <c r="F2861" t="str">
        <f t="shared" si="133"/>
        <v>Tasmania</v>
      </c>
      <c r="G2861" t="s">
        <v>43</v>
      </c>
      <c r="H2861">
        <v>7010</v>
      </c>
      <c r="I2861" t="s">
        <v>11</v>
      </c>
      <c r="J2861" t="s">
        <v>128</v>
      </c>
      <c r="K2861" t="s">
        <v>154</v>
      </c>
      <c r="L2861" t="s">
        <v>144</v>
      </c>
      <c r="M2861" s="5">
        <v>140</v>
      </c>
    </row>
    <row r="2862" spans="1:13" x14ac:dyDescent="0.15">
      <c r="A2862" s="2">
        <v>45615</v>
      </c>
      <c r="B2862" s="3">
        <f t="shared" si="134"/>
        <v>2025</v>
      </c>
      <c r="C2862" t="str">
        <f t="shared" si="132"/>
        <v>2024-2025</v>
      </c>
      <c r="D2862" t="s">
        <v>160</v>
      </c>
      <c r="E2862" t="s">
        <v>12</v>
      </c>
      <c r="F2862" t="str">
        <f t="shared" si="133"/>
        <v>New South Wales</v>
      </c>
      <c r="G2862" t="s">
        <v>10</v>
      </c>
      <c r="H2862">
        <v>2795</v>
      </c>
      <c r="I2862" t="s">
        <v>11</v>
      </c>
      <c r="J2862" t="s">
        <v>130</v>
      </c>
      <c r="K2862" t="s">
        <v>151</v>
      </c>
      <c r="L2862" t="s">
        <v>141</v>
      </c>
      <c r="M2862" s="5">
        <v>658</v>
      </c>
    </row>
    <row r="2863" spans="1:13" x14ac:dyDescent="0.15">
      <c r="A2863" s="2">
        <v>45521</v>
      </c>
      <c r="B2863" s="3">
        <f t="shared" si="134"/>
        <v>2025</v>
      </c>
      <c r="C2863" t="str">
        <f t="shared" si="132"/>
        <v>2024-2025</v>
      </c>
      <c r="D2863" t="s">
        <v>160</v>
      </c>
      <c r="E2863" t="s">
        <v>91</v>
      </c>
      <c r="F2863" t="str">
        <f t="shared" si="133"/>
        <v>Western Australia</v>
      </c>
      <c r="G2863" t="s">
        <v>28</v>
      </c>
      <c r="H2863">
        <v>6109</v>
      </c>
      <c r="I2863" t="s">
        <v>11</v>
      </c>
      <c r="J2863" t="s">
        <v>133</v>
      </c>
      <c r="K2863" t="s">
        <v>153</v>
      </c>
      <c r="L2863" t="s">
        <v>143</v>
      </c>
      <c r="M2863" s="5">
        <v>709</v>
      </c>
    </row>
    <row r="2864" spans="1:13" x14ac:dyDescent="0.15">
      <c r="A2864" s="2">
        <v>45847</v>
      </c>
      <c r="B2864" s="3">
        <f t="shared" si="134"/>
        <v>2026</v>
      </c>
      <c r="C2864" t="str">
        <f t="shared" si="132"/>
        <v>2025-2026</v>
      </c>
      <c r="D2864" t="s">
        <v>160</v>
      </c>
      <c r="E2864" t="s">
        <v>66</v>
      </c>
      <c r="F2864" t="str">
        <f t="shared" si="133"/>
        <v>Western Australia</v>
      </c>
      <c r="G2864" t="s">
        <v>28</v>
      </c>
      <c r="H2864">
        <v>6330</v>
      </c>
      <c r="I2864" t="s">
        <v>11</v>
      </c>
      <c r="J2864" t="s">
        <v>133</v>
      </c>
      <c r="K2864" t="s">
        <v>154</v>
      </c>
      <c r="L2864" t="s">
        <v>144</v>
      </c>
      <c r="M2864" s="5">
        <v>124</v>
      </c>
    </row>
    <row r="2865" spans="1:13" x14ac:dyDescent="0.15">
      <c r="A2865" s="2">
        <v>45658</v>
      </c>
      <c r="B2865" s="3">
        <f t="shared" si="134"/>
        <v>2025</v>
      </c>
      <c r="C2865" t="str">
        <f t="shared" si="132"/>
        <v>2024-2025</v>
      </c>
      <c r="D2865" t="s">
        <v>160</v>
      </c>
      <c r="E2865" t="s">
        <v>93</v>
      </c>
      <c r="F2865" t="str">
        <f t="shared" si="133"/>
        <v>Victoria</v>
      </c>
      <c r="G2865" t="s">
        <v>26</v>
      </c>
      <c r="H2865">
        <v>3400</v>
      </c>
      <c r="I2865" t="s">
        <v>11</v>
      </c>
      <c r="J2865" t="s">
        <v>127</v>
      </c>
      <c r="K2865" t="s">
        <v>154</v>
      </c>
      <c r="L2865" t="s">
        <v>144</v>
      </c>
      <c r="M2865" s="5">
        <v>470</v>
      </c>
    </row>
    <row r="2866" spans="1:13" x14ac:dyDescent="0.15">
      <c r="A2866" s="2">
        <v>45836</v>
      </c>
      <c r="B2866" s="3">
        <f t="shared" si="134"/>
        <v>2025</v>
      </c>
      <c r="C2866" t="str">
        <f t="shared" si="132"/>
        <v>2024-2025</v>
      </c>
      <c r="D2866" t="s">
        <v>160</v>
      </c>
      <c r="E2866" t="s">
        <v>47</v>
      </c>
      <c r="F2866" t="str">
        <f t="shared" si="133"/>
        <v>Victoria</v>
      </c>
      <c r="G2866" t="s">
        <v>26</v>
      </c>
      <c r="H2866">
        <v>3630</v>
      </c>
      <c r="I2866" t="s">
        <v>11</v>
      </c>
      <c r="J2866" t="s">
        <v>135</v>
      </c>
      <c r="K2866" t="s">
        <v>159</v>
      </c>
      <c r="L2866" t="s">
        <v>149</v>
      </c>
      <c r="M2866" s="5">
        <v>729</v>
      </c>
    </row>
    <row r="2867" spans="1:13" x14ac:dyDescent="0.15">
      <c r="A2867" s="2">
        <v>45432</v>
      </c>
      <c r="B2867" s="3">
        <f t="shared" si="134"/>
        <v>2024</v>
      </c>
      <c r="C2867" t="str">
        <f t="shared" si="132"/>
        <v>2023-2024</v>
      </c>
      <c r="D2867" t="s">
        <v>161</v>
      </c>
      <c r="E2867" t="s">
        <v>95</v>
      </c>
      <c r="F2867" t="str">
        <f t="shared" si="133"/>
        <v>New South Wales</v>
      </c>
      <c r="G2867" t="s">
        <v>10</v>
      </c>
      <c r="H2867">
        <v>2131</v>
      </c>
      <c r="I2867" t="s">
        <v>11</v>
      </c>
      <c r="J2867" t="s">
        <v>123</v>
      </c>
      <c r="K2867" t="s">
        <v>153</v>
      </c>
      <c r="L2867" t="s">
        <v>143</v>
      </c>
      <c r="M2867" s="5">
        <v>696</v>
      </c>
    </row>
    <row r="2868" spans="1:13" x14ac:dyDescent="0.15">
      <c r="A2868" s="2">
        <v>46001</v>
      </c>
      <c r="B2868" s="3">
        <f t="shared" si="134"/>
        <v>2026</v>
      </c>
      <c r="C2868" t="str">
        <f t="shared" si="132"/>
        <v>2025-2026</v>
      </c>
      <c r="D2868" t="s">
        <v>160</v>
      </c>
      <c r="E2868" t="s">
        <v>25</v>
      </c>
      <c r="F2868" t="str">
        <f t="shared" si="133"/>
        <v>Victoria</v>
      </c>
      <c r="G2868" t="s">
        <v>26</v>
      </c>
      <c r="H2868">
        <v>3066</v>
      </c>
      <c r="I2868" t="s">
        <v>11</v>
      </c>
      <c r="J2868" t="s">
        <v>126</v>
      </c>
      <c r="K2868" t="s">
        <v>153</v>
      </c>
      <c r="L2868" t="s">
        <v>143</v>
      </c>
      <c r="M2868" s="5">
        <v>260</v>
      </c>
    </row>
    <row r="2869" spans="1:13" x14ac:dyDescent="0.15">
      <c r="A2869" s="2">
        <v>45439</v>
      </c>
      <c r="B2869" s="3">
        <f t="shared" si="134"/>
        <v>2024</v>
      </c>
      <c r="C2869" t="str">
        <f t="shared" si="132"/>
        <v>2023-2024</v>
      </c>
      <c r="D2869" t="s">
        <v>160</v>
      </c>
      <c r="E2869" t="s">
        <v>29</v>
      </c>
      <c r="F2869" t="str">
        <f t="shared" si="133"/>
        <v>Queensland</v>
      </c>
      <c r="G2869" t="s">
        <v>19</v>
      </c>
      <c r="H2869">
        <v>4703</v>
      </c>
      <c r="I2869" t="s">
        <v>11</v>
      </c>
      <c r="J2869" t="s">
        <v>136</v>
      </c>
      <c r="K2869" t="s">
        <v>159</v>
      </c>
      <c r="L2869" t="s">
        <v>149</v>
      </c>
      <c r="M2869" s="5">
        <v>49</v>
      </c>
    </row>
    <row r="2870" spans="1:13" x14ac:dyDescent="0.15">
      <c r="A2870" s="2">
        <v>45881</v>
      </c>
      <c r="B2870" s="3">
        <f t="shared" si="134"/>
        <v>2026</v>
      </c>
      <c r="C2870" t="str">
        <f t="shared" si="132"/>
        <v>2025-2026</v>
      </c>
      <c r="D2870" t="s">
        <v>161</v>
      </c>
      <c r="E2870" t="s">
        <v>53</v>
      </c>
      <c r="F2870" t="str">
        <f t="shared" si="133"/>
        <v>Queensland</v>
      </c>
      <c r="G2870" t="s">
        <v>19</v>
      </c>
      <c r="H2870">
        <v>4012</v>
      </c>
      <c r="I2870" t="s">
        <v>11</v>
      </c>
      <c r="J2870" t="s">
        <v>129</v>
      </c>
      <c r="K2870" t="s">
        <v>154</v>
      </c>
      <c r="L2870" t="s">
        <v>144</v>
      </c>
      <c r="M2870" s="5">
        <v>148</v>
      </c>
    </row>
    <row r="2871" spans="1:13" x14ac:dyDescent="0.15">
      <c r="A2871" s="2">
        <v>45993</v>
      </c>
      <c r="B2871" s="3">
        <f t="shared" si="134"/>
        <v>2026</v>
      </c>
      <c r="C2871" t="str">
        <f t="shared" si="132"/>
        <v>2025-2026</v>
      </c>
      <c r="D2871" t="s">
        <v>160</v>
      </c>
      <c r="E2871" t="s">
        <v>107</v>
      </c>
      <c r="F2871" t="str">
        <f t="shared" si="133"/>
        <v>New South Wales</v>
      </c>
      <c r="G2871" t="s">
        <v>10</v>
      </c>
      <c r="H2871">
        <v>2020</v>
      </c>
      <c r="I2871" t="s">
        <v>11</v>
      </c>
      <c r="J2871" t="s">
        <v>124</v>
      </c>
      <c r="K2871" t="s">
        <v>152</v>
      </c>
      <c r="L2871" t="s">
        <v>142</v>
      </c>
      <c r="M2871" s="5">
        <v>706</v>
      </c>
    </row>
    <row r="2872" spans="1:13" x14ac:dyDescent="0.15">
      <c r="A2872" s="2">
        <v>45315</v>
      </c>
      <c r="B2872" s="3">
        <f t="shared" si="134"/>
        <v>2024</v>
      </c>
      <c r="C2872" t="str">
        <f t="shared" si="132"/>
        <v>2023-2024</v>
      </c>
      <c r="D2872" t="s">
        <v>160</v>
      </c>
      <c r="E2872" t="s">
        <v>107</v>
      </c>
      <c r="F2872" t="str">
        <f t="shared" si="133"/>
        <v>New South Wales</v>
      </c>
      <c r="G2872" t="s">
        <v>10</v>
      </c>
      <c r="H2872">
        <v>2020</v>
      </c>
      <c r="I2872" t="s">
        <v>11</v>
      </c>
      <c r="J2872" t="s">
        <v>124</v>
      </c>
      <c r="K2872" t="s">
        <v>157</v>
      </c>
      <c r="L2872" t="s">
        <v>147</v>
      </c>
      <c r="M2872" s="5">
        <v>410</v>
      </c>
    </row>
    <row r="2873" spans="1:13" x14ac:dyDescent="0.15">
      <c r="A2873" s="2">
        <v>45531</v>
      </c>
      <c r="B2873" s="3">
        <f t="shared" si="134"/>
        <v>2025</v>
      </c>
      <c r="C2873" t="str">
        <f t="shared" si="132"/>
        <v>2024-2025</v>
      </c>
      <c r="D2873" t="s">
        <v>161</v>
      </c>
      <c r="E2873" t="s">
        <v>48</v>
      </c>
      <c r="F2873" t="str">
        <f t="shared" si="133"/>
        <v>Western Australia</v>
      </c>
      <c r="G2873" t="s">
        <v>28</v>
      </c>
      <c r="H2873">
        <v>6450</v>
      </c>
      <c r="I2873" t="s">
        <v>11</v>
      </c>
      <c r="J2873" t="s">
        <v>139</v>
      </c>
      <c r="K2873" t="s">
        <v>150</v>
      </c>
      <c r="L2873" t="s">
        <v>140</v>
      </c>
      <c r="M2873" s="5">
        <v>709</v>
      </c>
    </row>
    <row r="2874" spans="1:13" x14ac:dyDescent="0.15">
      <c r="A2874" s="2">
        <v>45917</v>
      </c>
      <c r="B2874" s="3">
        <f t="shared" si="134"/>
        <v>2026</v>
      </c>
      <c r="C2874" t="str">
        <f t="shared" si="132"/>
        <v>2025-2026</v>
      </c>
      <c r="D2874" t="s">
        <v>160</v>
      </c>
      <c r="E2874" t="s">
        <v>91</v>
      </c>
      <c r="F2874" t="str">
        <f t="shared" si="133"/>
        <v>Western Australia</v>
      </c>
      <c r="G2874" t="s">
        <v>28</v>
      </c>
      <c r="H2874">
        <v>6109</v>
      </c>
      <c r="I2874" t="s">
        <v>11</v>
      </c>
      <c r="J2874" t="s">
        <v>133</v>
      </c>
      <c r="K2874" t="s">
        <v>154</v>
      </c>
      <c r="L2874" t="s">
        <v>144</v>
      </c>
      <c r="M2874" s="5">
        <v>556</v>
      </c>
    </row>
    <row r="2875" spans="1:13" x14ac:dyDescent="0.15">
      <c r="A2875" s="2">
        <v>45924</v>
      </c>
      <c r="B2875" s="3">
        <f t="shared" si="134"/>
        <v>2026</v>
      </c>
      <c r="C2875" t="str">
        <f t="shared" si="132"/>
        <v>2025-2026</v>
      </c>
      <c r="D2875" t="s">
        <v>160</v>
      </c>
      <c r="E2875" t="s">
        <v>40</v>
      </c>
      <c r="F2875" t="str">
        <f t="shared" si="133"/>
        <v>South Australia</v>
      </c>
      <c r="G2875" t="s">
        <v>17</v>
      </c>
      <c r="H2875">
        <v>5169</v>
      </c>
      <c r="I2875" t="s">
        <v>11</v>
      </c>
      <c r="J2875" t="s">
        <v>132</v>
      </c>
      <c r="K2875" t="s">
        <v>153</v>
      </c>
      <c r="L2875" t="s">
        <v>143</v>
      </c>
      <c r="M2875" s="5">
        <v>84</v>
      </c>
    </row>
    <row r="2876" spans="1:13" x14ac:dyDescent="0.15">
      <c r="A2876" s="2">
        <v>45711</v>
      </c>
      <c r="B2876" s="3">
        <f t="shared" si="134"/>
        <v>2025</v>
      </c>
      <c r="C2876" t="str">
        <f t="shared" si="132"/>
        <v>2024-2025</v>
      </c>
      <c r="D2876" t="s">
        <v>161</v>
      </c>
      <c r="E2876" t="s">
        <v>97</v>
      </c>
      <c r="F2876" t="str">
        <f t="shared" si="133"/>
        <v>Tasmania</v>
      </c>
      <c r="G2876" t="s">
        <v>43</v>
      </c>
      <c r="H2876">
        <v>7010</v>
      </c>
      <c r="I2876" t="s">
        <v>11</v>
      </c>
      <c r="J2876" t="s">
        <v>128</v>
      </c>
      <c r="K2876" t="s">
        <v>159</v>
      </c>
      <c r="L2876" t="s">
        <v>149</v>
      </c>
      <c r="M2876" s="5">
        <v>776</v>
      </c>
    </row>
    <row r="2877" spans="1:13" x14ac:dyDescent="0.15">
      <c r="A2877" s="2">
        <v>45994</v>
      </c>
      <c r="B2877" s="3">
        <f t="shared" si="134"/>
        <v>2026</v>
      </c>
      <c r="C2877" t="str">
        <f t="shared" si="132"/>
        <v>2025-2026</v>
      </c>
      <c r="D2877" t="s">
        <v>160</v>
      </c>
      <c r="E2877" t="s">
        <v>42</v>
      </c>
      <c r="F2877" t="str">
        <f t="shared" si="133"/>
        <v>Tasmania</v>
      </c>
      <c r="G2877" t="s">
        <v>43</v>
      </c>
      <c r="H2877">
        <v>7018</v>
      </c>
      <c r="I2877" t="s">
        <v>11</v>
      </c>
      <c r="J2877" t="s">
        <v>128</v>
      </c>
      <c r="K2877" t="s">
        <v>154</v>
      </c>
      <c r="L2877" t="s">
        <v>144</v>
      </c>
      <c r="M2877" s="5">
        <v>483</v>
      </c>
    </row>
    <row r="2878" spans="1:13" x14ac:dyDescent="0.15">
      <c r="A2878" s="2">
        <v>45983</v>
      </c>
      <c r="B2878" s="3">
        <f t="shared" si="134"/>
        <v>2026</v>
      </c>
      <c r="C2878" t="str">
        <f t="shared" si="132"/>
        <v>2025-2026</v>
      </c>
      <c r="D2878" t="s">
        <v>161</v>
      </c>
      <c r="E2878" t="s">
        <v>74</v>
      </c>
      <c r="F2878" t="str">
        <f t="shared" si="133"/>
        <v>Victoria</v>
      </c>
      <c r="G2878" t="s">
        <v>26</v>
      </c>
      <c r="H2878">
        <v>3500</v>
      </c>
      <c r="I2878" t="s">
        <v>11</v>
      </c>
      <c r="J2878" t="s">
        <v>127</v>
      </c>
      <c r="K2878" t="s">
        <v>150</v>
      </c>
      <c r="L2878" t="s">
        <v>140</v>
      </c>
      <c r="M2878" s="5">
        <v>439</v>
      </c>
    </row>
    <row r="2879" spans="1:13" x14ac:dyDescent="0.15">
      <c r="A2879" s="2">
        <v>45850</v>
      </c>
      <c r="B2879" s="3">
        <f t="shared" si="134"/>
        <v>2026</v>
      </c>
      <c r="C2879" t="str">
        <f t="shared" si="132"/>
        <v>2025-2026</v>
      </c>
      <c r="D2879" t="s">
        <v>161</v>
      </c>
      <c r="E2879" t="s">
        <v>58</v>
      </c>
      <c r="F2879" t="str">
        <f t="shared" si="133"/>
        <v>New South Wales</v>
      </c>
      <c r="G2879" t="s">
        <v>10</v>
      </c>
      <c r="H2879">
        <v>2790</v>
      </c>
      <c r="I2879" t="s">
        <v>11</v>
      </c>
      <c r="J2879" t="s">
        <v>130</v>
      </c>
      <c r="K2879" t="s">
        <v>154</v>
      </c>
      <c r="L2879" t="s">
        <v>144</v>
      </c>
      <c r="M2879" s="5">
        <v>345</v>
      </c>
    </row>
    <row r="2880" spans="1:13" x14ac:dyDescent="0.15">
      <c r="A2880" s="2">
        <v>45453</v>
      </c>
      <c r="B2880" s="3">
        <f t="shared" si="134"/>
        <v>2024</v>
      </c>
      <c r="C2880" t="str">
        <f t="shared" si="132"/>
        <v>2023-2024</v>
      </c>
      <c r="D2880" t="s">
        <v>160</v>
      </c>
      <c r="E2880" t="s">
        <v>61</v>
      </c>
      <c r="F2880" t="str">
        <f t="shared" si="133"/>
        <v>Victoria</v>
      </c>
      <c r="G2880" t="s">
        <v>26</v>
      </c>
      <c r="H2880">
        <v>3179</v>
      </c>
      <c r="I2880" t="s">
        <v>11</v>
      </c>
      <c r="J2880" t="s">
        <v>125</v>
      </c>
      <c r="K2880" t="s">
        <v>153</v>
      </c>
      <c r="L2880" t="s">
        <v>143</v>
      </c>
      <c r="M2880" s="5">
        <v>196</v>
      </c>
    </row>
    <row r="2881" spans="1:13" x14ac:dyDescent="0.15">
      <c r="A2881" s="2">
        <v>45977</v>
      </c>
      <c r="B2881" s="3">
        <f t="shared" si="134"/>
        <v>2026</v>
      </c>
      <c r="C2881" t="str">
        <f t="shared" si="132"/>
        <v>2025-2026</v>
      </c>
      <c r="D2881" t="s">
        <v>160</v>
      </c>
      <c r="E2881" t="s">
        <v>88</v>
      </c>
      <c r="F2881" t="str">
        <f t="shared" si="133"/>
        <v>Queensland</v>
      </c>
      <c r="G2881" t="s">
        <v>19</v>
      </c>
      <c r="H2881">
        <v>4570</v>
      </c>
      <c r="I2881" t="s">
        <v>11</v>
      </c>
      <c r="J2881" t="s">
        <v>134</v>
      </c>
      <c r="K2881" t="s">
        <v>159</v>
      </c>
      <c r="L2881" t="s">
        <v>149</v>
      </c>
      <c r="M2881" s="5">
        <v>25</v>
      </c>
    </row>
    <row r="2882" spans="1:13" x14ac:dyDescent="0.15">
      <c r="A2882" s="2">
        <v>45755</v>
      </c>
      <c r="B2882" s="3">
        <f t="shared" si="134"/>
        <v>2025</v>
      </c>
      <c r="C2882" t="str">
        <f t="shared" ref="C2882:C2945" si="135">IF(MONTH(A2882) &gt;= 7, YEAR(A2882) &amp; "-" &amp; YEAR(A2882) + 1, YEAR(A2882) - 1 &amp; "-" &amp; YEAR(A2882))</f>
        <v>2024-2025</v>
      </c>
      <c r="D2882" t="s">
        <v>160</v>
      </c>
      <c r="E2882" t="s">
        <v>88</v>
      </c>
      <c r="F2882" t="str">
        <f t="shared" ref="F2882:F2945" si="136">IF(G2882="WA","Western Australia",
IF(G2882="NSW","New South Wales",
IF(G2882="QLD","Queensland",
IF(G2882="VIC","Victoria",
IF(G2882="TAS","Tasmania",
IF(G2882="SA","South Australia",
IF(G2882="NT","Northern Territory",
IF(G2882="ACT","Australian Capital Territory",G2882))))))))</f>
        <v>Queensland</v>
      </c>
      <c r="G2882" t="s">
        <v>19</v>
      </c>
      <c r="H2882">
        <v>4570</v>
      </c>
      <c r="I2882" t="s">
        <v>11</v>
      </c>
      <c r="J2882" t="s">
        <v>134</v>
      </c>
      <c r="K2882" t="s">
        <v>155</v>
      </c>
      <c r="L2882" t="s">
        <v>145</v>
      </c>
      <c r="M2882" s="5">
        <v>58</v>
      </c>
    </row>
    <row r="2883" spans="1:13" x14ac:dyDescent="0.15">
      <c r="A2883" s="2">
        <v>45331</v>
      </c>
      <c r="B2883" s="3">
        <f t="shared" ref="B2883:B2946" si="137">IF(MONTH(A2883)&gt;=7,YEAR(A2883)+1,YEAR(A2883))</f>
        <v>2024</v>
      </c>
      <c r="C2883" t="str">
        <f t="shared" si="135"/>
        <v>2023-2024</v>
      </c>
      <c r="D2883" t="s">
        <v>160</v>
      </c>
      <c r="E2883" t="s">
        <v>67</v>
      </c>
      <c r="F2883" t="str">
        <f t="shared" si="136"/>
        <v>Tasmania</v>
      </c>
      <c r="G2883" t="s">
        <v>43</v>
      </c>
      <c r="H2883">
        <v>7250</v>
      </c>
      <c r="I2883" t="s">
        <v>11</v>
      </c>
      <c r="J2883" t="s">
        <v>128</v>
      </c>
      <c r="K2883" t="s">
        <v>157</v>
      </c>
      <c r="L2883" t="s">
        <v>147</v>
      </c>
      <c r="M2883" s="5">
        <v>489</v>
      </c>
    </row>
    <row r="2884" spans="1:13" x14ac:dyDescent="0.15">
      <c r="A2884" s="2">
        <v>45841</v>
      </c>
      <c r="B2884" s="3">
        <f t="shared" si="137"/>
        <v>2026</v>
      </c>
      <c r="C2884" t="str">
        <f t="shared" si="135"/>
        <v>2025-2026</v>
      </c>
      <c r="D2884" t="s">
        <v>160</v>
      </c>
      <c r="E2884" t="s">
        <v>91</v>
      </c>
      <c r="F2884" t="str">
        <f t="shared" si="136"/>
        <v>Western Australia</v>
      </c>
      <c r="G2884" t="s">
        <v>28</v>
      </c>
      <c r="H2884">
        <v>6109</v>
      </c>
      <c r="I2884" t="s">
        <v>11</v>
      </c>
      <c r="J2884" t="s">
        <v>133</v>
      </c>
      <c r="K2884" t="s">
        <v>155</v>
      </c>
      <c r="L2884" t="s">
        <v>145</v>
      </c>
      <c r="M2884" s="5">
        <v>396</v>
      </c>
    </row>
    <row r="2885" spans="1:13" x14ac:dyDescent="0.15">
      <c r="A2885" s="2">
        <v>45733</v>
      </c>
      <c r="B2885" s="3">
        <f t="shared" si="137"/>
        <v>2025</v>
      </c>
      <c r="C2885" t="str">
        <f t="shared" si="135"/>
        <v>2024-2025</v>
      </c>
      <c r="D2885" t="s">
        <v>160</v>
      </c>
      <c r="E2885" t="s">
        <v>39</v>
      </c>
      <c r="F2885" t="str">
        <f t="shared" si="136"/>
        <v>New South Wales</v>
      </c>
      <c r="G2885" t="s">
        <v>10</v>
      </c>
      <c r="H2885">
        <v>2541</v>
      </c>
      <c r="I2885" t="s">
        <v>11</v>
      </c>
      <c r="J2885" t="s">
        <v>121</v>
      </c>
      <c r="K2885" t="s">
        <v>155</v>
      </c>
      <c r="L2885" t="s">
        <v>145</v>
      </c>
      <c r="M2885" s="5">
        <v>475</v>
      </c>
    </row>
    <row r="2886" spans="1:13" x14ac:dyDescent="0.15">
      <c r="A2886" s="2">
        <v>45632</v>
      </c>
      <c r="B2886" s="3">
        <f t="shared" si="137"/>
        <v>2025</v>
      </c>
      <c r="C2886" t="str">
        <f t="shared" si="135"/>
        <v>2024-2025</v>
      </c>
      <c r="D2886" t="s">
        <v>160</v>
      </c>
      <c r="E2886" t="s">
        <v>49</v>
      </c>
      <c r="F2886" t="str">
        <f t="shared" si="136"/>
        <v>New South Wales</v>
      </c>
      <c r="G2886" t="s">
        <v>10</v>
      </c>
      <c r="H2886">
        <v>2350</v>
      </c>
      <c r="I2886" t="s">
        <v>11</v>
      </c>
      <c r="J2886" t="s">
        <v>120</v>
      </c>
      <c r="K2886" t="s">
        <v>156</v>
      </c>
      <c r="L2886" t="s">
        <v>146</v>
      </c>
      <c r="M2886" s="5">
        <v>150</v>
      </c>
    </row>
    <row r="2887" spans="1:13" x14ac:dyDescent="0.15">
      <c r="A2887" s="2">
        <v>45532</v>
      </c>
      <c r="B2887" s="3">
        <f t="shared" si="137"/>
        <v>2025</v>
      </c>
      <c r="C2887" t="str">
        <f t="shared" si="135"/>
        <v>2024-2025</v>
      </c>
      <c r="D2887" t="s">
        <v>160</v>
      </c>
      <c r="E2887" t="s">
        <v>92</v>
      </c>
      <c r="F2887" t="str">
        <f t="shared" si="136"/>
        <v>New South Wales</v>
      </c>
      <c r="G2887" t="s">
        <v>10</v>
      </c>
      <c r="H2887">
        <v>2015</v>
      </c>
      <c r="I2887" t="s">
        <v>11</v>
      </c>
      <c r="J2887" t="s">
        <v>124</v>
      </c>
      <c r="K2887" t="s">
        <v>156</v>
      </c>
      <c r="L2887" t="s">
        <v>146</v>
      </c>
      <c r="M2887" s="5">
        <v>79</v>
      </c>
    </row>
    <row r="2888" spans="1:13" x14ac:dyDescent="0.15">
      <c r="A2888" s="2">
        <v>46003</v>
      </c>
      <c r="B2888" s="3">
        <f t="shared" si="137"/>
        <v>2026</v>
      </c>
      <c r="C2888" t="str">
        <f t="shared" si="135"/>
        <v>2025-2026</v>
      </c>
      <c r="D2888" t="s">
        <v>161</v>
      </c>
      <c r="E2888" t="s">
        <v>62</v>
      </c>
      <c r="F2888" t="str">
        <f t="shared" si="136"/>
        <v>Victoria</v>
      </c>
      <c r="G2888" t="s">
        <v>26</v>
      </c>
      <c r="H2888">
        <v>3690</v>
      </c>
      <c r="I2888" t="s">
        <v>11</v>
      </c>
      <c r="J2888" t="s">
        <v>135</v>
      </c>
      <c r="K2888" t="s">
        <v>153</v>
      </c>
      <c r="L2888" t="s">
        <v>143</v>
      </c>
      <c r="M2888" s="5">
        <v>496</v>
      </c>
    </row>
    <row r="2889" spans="1:13" x14ac:dyDescent="0.15">
      <c r="A2889" s="2">
        <v>45857</v>
      </c>
      <c r="B2889" s="3">
        <f t="shared" si="137"/>
        <v>2026</v>
      </c>
      <c r="C2889" t="str">
        <f t="shared" si="135"/>
        <v>2025-2026</v>
      </c>
      <c r="D2889" t="s">
        <v>160</v>
      </c>
      <c r="E2889" t="s">
        <v>96</v>
      </c>
      <c r="F2889" t="str">
        <f t="shared" si="136"/>
        <v>Western Australia</v>
      </c>
      <c r="G2889" t="s">
        <v>28</v>
      </c>
      <c r="H2889">
        <v>6027</v>
      </c>
      <c r="I2889" t="s">
        <v>11</v>
      </c>
      <c r="J2889" t="s">
        <v>119</v>
      </c>
      <c r="K2889" t="s">
        <v>153</v>
      </c>
      <c r="L2889" t="s">
        <v>143</v>
      </c>
      <c r="M2889" s="5">
        <v>255</v>
      </c>
    </row>
    <row r="2890" spans="1:13" x14ac:dyDescent="0.15">
      <c r="A2890" s="2">
        <v>45641</v>
      </c>
      <c r="B2890" s="3">
        <f t="shared" si="137"/>
        <v>2025</v>
      </c>
      <c r="C2890" t="str">
        <f t="shared" si="135"/>
        <v>2024-2025</v>
      </c>
      <c r="D2890" t="s">
        <v>160</v>
      </c>
      <c r="E2890" t="s">
        <v>42</v>
      </c>
      <c r="F2890" t="str">
        <f t="shared" si="136"/>
        <v>Tasmania</v>
      </c>
      <c r="G2890" t="s">
        <v>43</v>
      </c>
      <c r="H2890">
        <v>7018</v>
      </c>
      <c r="I2890" t="s">
        <v>11</v>
      </c>
      <c r="J2890" t="s">
        <v>128</v>
      </c>
      <c r="K2890" t="s">
        <v>150</v>
      </c>
      <c r="L2890" t="s">
        <v>140</v>
      </c>
      <c r="M2890" s="5">
        <v>345</v>
      </c>
    </row>
    <row r="2891" spans="1:13" x14ac:dyDescent="0.15">
      <c r="A2891" s="2">
        <v>45387</v>
      </c>
      <c r="B2891" s="3">
        <f t="shared" si="137"/>
        <v>2024</v>
      </c>
      <c r="C2891" t="str">
        <f t="shared" si="135"/>
        <v>2023-2024</v>
      </c>
      <c r="D2891" t="s">
        <v>160</v>
      </c>
      <c r="E2891" t="s">
        <v>64</v>
      </c>
      <c r="F2891" t="str">
        <f t="shared" si="136"/>
        <v>Western Australia</v>
      </c>
      <c r="G2891" t="s">
        <v>28</v>
      </c>
      <c r="H2891">
        <v>6112</v>
      </c>
      <c r="I2891" t="s">
        <v>11</v>
      </c>
      <c r="J2891" t="s">
        <v>133</v>
      </c>
      <c r="K2891" t="s">
        <v>150</v>
      </c>
      <c r="L2891" t="s">
        <v>140</v>
      </c>
      <c r="M2891" s="5">
        <v>163</v>
      </c>
    </row>
    <row r="2892" spans="1:13" x14ac:dyDescent="0.15">
      <c r="A2892" s="2">
        <v>45995</v>
      </c>
      <c r="B2892" s="3">
        <f t="shared" si="137"/>
        <v>2026</v>
      </c>
      <c r="C2892" t="str">
        <f t="shared" si="135"/>
        <v>2025-2026</v>
      </c>
      <c r="D2892" t="s">
        <v>161</v>
      </c>
      <c r="E2892" t="s">
        <v>114</v>
      </c>
      <c r="F2892" t="str">
        <f t="shared" si="136"/>
        <v>Victoria</v>
      </c>
      <c r="G2892" t="s">
        <v>26</v>
      </c>
      <c r="H2892">
        <v>3353</v>
      </c>
      <c r="I2892" t="s">
        <v>11</v>
      </c>
      <c r="J2892" t="s">
        <v>127</v>
      </c>
      <c r="K2892" t="s">
        <v>155</v>
      </c>
      <c r="L2892" t="s">
        <v>145</v>
      </c>
      <c r="M2892" s="5">
        <v>798</v>
      </c>
    </row>
    <row r="2893" spans="1:13" x14ac:dyDescent="0.15">
      <c r="A2893" s="2">
        <v>45710</v>
      </c>
      <c r="B2893" s="3">
        <f t="shared" si="137"/>
        <v>2025</v>
      </c>
      <c r="C2893" t="str">
        <f t="shared" si="135"/>
        <v>2024-2025</v>
      </c>
      <c r="D2893" t="s">
        <v>160</v>
      </c>
      <c r="E2893" t="s">
        <v>86</v>
      </c>
      <c r="F2893" t="str">
        <f t="shared" si="136"/>
        <v>Queensland</v>
      </c>
      <c r="G2893" t="s">
        <v>19</v>
      </c>
      <c r="H2893">
        <v>4119</v>
      </c>
      <c r="I2893" t="s">
        <v>11</v>
      </c>
      <c r="J2893" t="s">
        <v>129</v>
      </c>
      <c r="K2893" t="s">
        <v>152</v>
      </c>
      <c r="L2893" t="s">
        <v>142</v>
      </c>
      <c r="M2893" s="5">
        <v>152</v>
      </c>
    </row>
    <row r="2894" spans="1:13" x14ac:dyDescent="0.15">
      <c r="A2894" s="2">
        <v>45730</v>
      </c>
      <c r="B2894" s="3">
        <f t="shared" si="137"/>
        <v>2025</v>
      </c>
      <c r="C2894" t="str">
        <f t="shared" si="135"/>
        <v>2024-2025</v>
      </c>
      <c r="D2894" t="s">
        <v>161</v>
      </c>
      <c r="E2894" t="s">
        <v>103</v>
      </c>
      <c r="F2894" t="str">
        <f t="shared" si="136"/>
        <v>Victoria</v>
      </c>
      <c r="G2894" t="s">
        <v>26</v>
      </c>
      <c r="H2894">
        <v>3550</v>
      </c>
      <c r="I2894" t="s">
        <v>11</v>
      </c>
      <c r="J2894" t="s">
        <v>127</v>
      </c>
      <c r="K2894" t="s">
        <v>152</v>
      </c>
      <c r="L2894" t="s">
        <v>142</v>
      </c>
      <c r="M2894" s="5">
        <v>526</v>
      </c>
    </row>
    <row r="2895" spans="1:13" x14ac:dyDescent="0.15">
      <c r="A2895" s="2">
        <v>45459</v>
      </c>
      <c r="B2895" s="3">
        <f t="shared" si="137"/>
        <v>2024</v>
      </c>
      <c r="C2895" t="str">
        <f t="shared" si="135"/>
        <v>2023-2024</v>
      </c>
      <c r="D2895" t="s">
        <v>160</v>
      </c>
      <c r="E2895" t="s">
        <v>34</v>
      </c>
      <c r="F2895" t="str">
        <f t="shared" si="136"/>
        <v>New South Wales</v>
      </c>
      <c r="G2895" t="s">
        <v>10</v>
      </c>
      <c r="H2895">
        <v>2560</v>
      </c>
      <c r="I2895" t="s">
        <v>11</v>
      </c>
      <c r="J2895" t="s">
        <v>121</v>
      </c>
      <c r="K2895" t="s">
        <v>155</v>
      </c>
      <c r="L2895" t="s">
        <v>145</v>
      </c>
      <c r="M2895" s="5">
        <v>389</v>
      </c>
    </row>
    <row r="2896" spans="1:13" x14ac:dyDescent="0.15">
      <c r="A2896" s="2">
        <v>45412</v>
      </c>
      <c r="B2896" s="3">
        <f t="shared" si="137"/>
        <v>2024</v>
      </c>
      <c r="C2896" t="str">
        <f t="shared" si="135"/>
        <v>2023-2024</v>
      </c>
      <c r="D2896" t="s">
        <v>160</v>
      </c>
      <c r="E2896" t="s">
        <v>83</v>
      </c>
      <c r="F2896" t="str">
        <f t="shared" si="136"/>
        <v>Victoria</v>
      </c>
      <c r="G2896" t="s">
        <v>26</v>
      </c>
      <c r="H2896">
        <v>3551</v>
      </c>
      <c r="I2896" t="s">
        <v>11</v>
      </c>
      <c r="J2896" t="s">
        <v>127</v>
      </c>
      <c r="K2896" t="s">
        <v>157</v>
      </c>
      <c r="L2896" t="s">
        <v>147</v>
      </c>
      <c r="M2896" s="5">
        <v>85</v>
      </c>
    </row>
    <row r="2897" spans="1:13" x14ac:dyDescent="0.15">
      <c r="A2897" s="2">
        <v>45536</v>
      </c>
      <c r="B2897" s="3">
        <f t="shared" si="137"/>
        <v>2025</v>
      </c>
      <c r="C2897" t="str">
        <f t="shared" si="135"/>
        <v>2024-2025</v>
      </c>
      <c r="D2897" t="s">
        <v>161</v>
      </c>
      <c r="E2897" t="s">
        <v>99</v>
      </c>
      <c r="F2897" t="str">
        <f t="shared" si="136"/>
        <v>Western Australia</v>
      </c>
      <c r="G2897" t="s">
        <v>28</v>
      </c>
      <c r="H2897">
        <v>6530</v>
      </c>
      <c r="I2897" t="s">
        <v>11</v>
      </c>
      <c r="J2897" t="s">
        <v>139</v>
      </c>
      <c r="K2897" t="s">
        <v>157</v>
      </c>
      <c r="L2897" t="s">
        <v>147</v>
      </c>
      <c r="M2897" s="5">
        <v>113</v>
      </c>
    </row>
    <row r="2898" spans="1:13" x14ac:dyDescent="0.15">
      <c r="A2898" s="2">
        <v>45888</v>
      </c>
      <c r="B2898" s="3">
        <f t="shared" si="137"/>
        <v>2026</v>
      </c>
      <c r="C2898" t="str">
        <f t="shared" si="135"/>
        <v>2025-2026</v>
      </c>
      <c r="D2898" t="s">
        <v>161</v>
      </c>
      <c r="E2898" t="s">
        <v>81</v>
      </c>
      <c r="F2898" t="str">
        <f t="shared" si="136"/>
        <v>Victoria</v>
      </c>
      <c r="G2898" t="s">
        <v>26</v>
      </c>
      <c r="H2898">
        <v>3076</v>
      </c>
      <c r="I2898" t="s">
        <v>11</v>
      </c>
      <c r="J2898" t="s">
        <v>126</v>
      </c>
      <c r="K2898" t="s">
        <v>153</v>
      </c>
      <c r="L2898" t="s">
        <v>143</v>
      </c>
      <c r="M2898" s="5">
        <v>241</v>
      </c>
    </row>
    <row r="2899" spans="1:13" x14ac:dyDescent="0.15">
      <c r="A2899" s="2">
        <v>45345</v>
      </c>
      <c r="B2899" s="3">
        <f t="shared" si="137"/>
        <v>2024</v>
      </c>
      <c r="C2899" t="str">
        <f t="shared" si="135"/>
        <v>2023-2024</v>
      </c>
      <c r="D2899" t="s">
        <v>161</v>
      </c>
      <c r="E2899" t="s">
        <v>59</v>
      </c>
      <c r="F2899" t="str">
        <f t="shared" si="136"/>
        <v>South Australia</v>
      </c>
      <c r="G2899" t="s">
        <v>17</v>
      </c>
      <c r="H2899">
        <v>5011</v>
      </c>
      <c r="I2899" t="s">
        <v>11</v>
      </c>
      <c r="J2899" t="s">
        <v>132</v>
      </c>
      <c r="K2899" t="s">
        <v>150</v>
      </c>
      <c r="L2899" t="s">
        <v>140</v>
      </c>
      <c r="M2899" s="5">
        <v>661</v>
      </c>
    </row>
    <row r="2900" spans="1:13" x14ac:dyDescent="0.15">
      <c r="A2900" s="2">
        <v>45911</v>
      </c>
      <c r="B2900" s="3">
        <f t="shared" si="137"/>
        <v>2026</v>
      </c>
      <c r="C2900" t="str">
        <f t="shared" si="135"/>
        <v>2025-2026</v>
      </c>
      <c r="D2900" t="s">
        <v>160</v>
      </c>
      <c r="E2900" t="s">
        <v>77</v>
      </c>
      <c r="F2900" t="str">
        <f t="shared" si="136"/>
        <v>Victoria</v>
      </c>
      <c r="G2900" t="s">
        <v>26</v>
      </c>
      <c r="H2900">
        <v>3018</v>
      </c>
      <c r="I2900" t="s">
        <v>11</v>
      </c>
      <c r="J2900" t="s">
        <v>126</v>
      </c>
      <c r="K2900" t="s">
        <v>151</v>
      </c>
      <c r="L2900" t="s">
        <v>141</v>
      </c>
      <c r="M2900" s="5">
        <v>73</v>
      </c>
    </row>
    <row r="2901" spans="1:13" x14ac:dyDescent="0.15">
      <c r="A2901" s="2">
        <v>45989</v>
      </c>
      <c r="B2901" s="3">
        <f t="shared" si="137"/>
        <v>2026</v>
      </c>
      <c r="C2901" t="str">
        <f t="shared" si="135"/>
        <v>2025-2026</v>
      </c>
      <c r="D2901" t="s">
        <v>160</v>
      </c>
      <c r="E2901" t="s">
        <v>86</v>
      </c>
      <c r="F2901" t="str">
        <f t="shared" si="136"/>
        <v>Queensland</v>
      </c>
      <c r="G2901" t="s">
        <v>19</v>
      </c>
      <c r="H2901">
        <v>4119</v>
      </c>
      <c r="I2901" t="s">
        <v>11</v>
      </c>
      <c r="J2901" t="s">
        <v>129</v>
      </c>
      <c r="K2901" t="s">
        <v>151</v>
      </c>
      <c r="L2901" t="s">
        <v>141</v>
      </c>
      <c r="M2901" s="5">
        <v>319</v>
      </c>
    </row>
    <row r="2902" spans="1:13" x14ac:dyDescent="0.15">
      <c r="A2902" s="2">
        <v>45549</v>
      </c>
      <c r="B2902" s="3">
        <f t="shared" si="137"/>
        <v>2025</v>
      </c>
      <c r="C2902" t="str">
        <f t="shared" si="135"/>
        <v>2024-2025</v>
      </c>
      <c r="D2902" t="s">
        <v>160</v>
      </c>
      <c r="E2902" t="s">
        <v>33</v>
      </c>
      <c r="F2902" t="str">
        <f t="shared" si="136"/>
        <v>Northern Territory</v>
      </c>
      <c r="G2902" t="s">
        <v>15</v>
      </c>
      <c r="H2902">
        <v>870</v>
      </c>
      <c r="I2902" t="s">
        <v>11</v>
      </c>
      <c r="J2902" t="s">
        <v>138</v>
      </c>
      <c r="K2902" t="s">
        <v>150</v>
      </c>
      <c r="L2902" t="s">
        <v>140</v>
      </c>
      <c r="M2902" s="5">
        <v>690</v>
      </c>
    </row>
    <row r="2903" spans="1:13" x14ac:dyDescent="0.15">
      <c r="A2903" s="2">
        <v>45953</v>
      </c>
      <c r="B2903" s="3">
        <f t="shared" si="137"/>
        <v>2026</v>
      </c>
      <c r="C2903" t="str">
        <f t="shared" si="135"/>
        <v>2025-2026</v>
      </c>
      <c r="D2903" t="s">
        <v>161</v>
      </c>
      <c r="E2903" t="s">
        <v>81</v>
      </c>
      <c r="F2903" t="str">
        <f t="shared" si="136"/>
        <v>Victoria</v>
      </c>
      <c r="G2903" t="s">
        <v>26</v>
      </c>
      <c r="H2903">
        <v>3076</v>
      </c>
      <c r="I2903" t="s">
        <v>11</v>
      </c>
      <c r="J2903" t="s">
        <v>126</v>
      </c>
      <c r="K2903" t="s">
        <v>153</v>
      </c>
      <c r="L2903" t="s">
        <v>143</v>
      </c>
      <c r="M2903" s="5">
        <v>415</v>
      </c>
    </row>
    <row r="2904" spans="1:13" x14ac:dyDescent="0.15">
      <c r="A2904" s="2">
        <v>45604</v>
      </c>
      <c r="B2904" s="3">
        <f t="shared" si="137"/>
        <v>2025</v>
      </c>
      <c r="C2904" t="str">
        <f t="shared" si="135"/>
        <v>2024-2025</v>
      </c>
      <c r="D2904" t="s">
        <v>160</v>
      </c>
      <c r="E2904" t="s">
        <v>92</v>
      </c>
      <c r="F2904" t="str">
        <f t="shared" si="136"/>
        <v>New South Wales</v>
      </c>
      <c r="G2904" t="s">
        <v>10</v>
      </c>
      <c r="H2904">
        <v>2015</v>
      </c>
      <c r="I2904" t="s">
        <v>11</v>
      </c>
      <c r="J2904" t="s">
        <v>124</v>
      </c>
      <c r="K2904" t="s">
        <v>153</v>
      </c>
      <c r="L2904" t="s">
        <v>143</v>
      </c>
      <c r="M2904" s="5">
        <v>30</v>
      </c>
    </row>
    <row r="2905" spans="1:13" x14ac:dyDescent="0.15">
      <c r="A2905" s="2">
        <v>45662</v>
      </c>
      <c r="B2905" s="3">
        <f t="shared" si="137"/>
        <v>2025</v>
      </c>
      <c r="C2905" t="str">
        <f t="shared" si="135"/>
        <v>2024-2025</v>
      </c>
      <c r="D2905" t="s">
        <v>161</v>
      </c>
      <c r="E2905" t="s">
        <v>97</v>
      </c>
      <c r="F2905" t="str">
        <f t="shared" si="136"/>
        <v>Tasmania</v>
      </c>
      <c r="G2905" t="s">
        <v>43</v>
      </c>
      <c r="H2905">
        <v>7010</v>
      </c>
      <c r="I2905" t="s">
        <v>11</v>
      </c>
      <c r="J2905" t="s">
        <v>128</v>
      </c>
      <c r="K2905" t="s">
        <v>152</v>
      </c>
      <c r="L2905" t="s">
        <v>142</v>
      </c>
      <c r="M2905" s="5">
        <v>139</v>
      </c>
    </row>
    <row r="2906" spans="1:13" x14ac:dyDescent="0.15">
      <c r="A2906" s="2">
        <v>45661</v>
      </c>
      <c r="B2906" s="3">
        <f t="shared" si="137"/>
        <v>2025</v>
      </c>
      <c r="C2906" t="str">
        <f t="shared" si="135"/>
        <v>2024-2025</v>
      </c>
      <c r="D2906" t="s">
        <v>160</v>
      </c>
      <c r="E2906" t="s">
        <v>24</v>
      </c>
      <c r="F2906" t="str">
        <f t="shared" si="136"/>
        <v>Queensland</v>
      </c>
      <c r="G2906" t="s">
        <v>19</v>
      </c>
      <c r="H2906">
        <v>4053</v>
      </c>
      <c r="I2906" t="s">
        <v>11</v>
      </c>
      <c r="J2906" t="s">
        <v>129</v>
      </c>
      <c r="K2906" t="s">
        <v>153</v>
      </c>
      <c r="L2906" t="s">
        <v>143</v>
      </c>
      <c r="M2906" s="5">
        <v>82</v>
      </c>
    </row>
    <row r="2907" spans="1:13" x14ac:dyDescent="0.15">
      <c r="A2907" s="2">
        <v>45392</v>
      </c>
      <c r="B2907" s="3">
        <f t="shared" si="137"/>
        <v>2024</v>
      </c>
      <c r="C2907" t="str">
        <f t="shared" si="135"/>
        <v>2023-2024</v>
      </c>
      <c r="D2907" t="s">
        <v>160</v>
      </c>
      <c r="E2907" t="s">
        <v>42</v>
      </c>
      <c r="F2907" t="str">
        <f t="shared" si="136"/>
        <v>Tasmania</v>
      </c>
      <c r="G2907" t="s">
        <v>43</v>
      </c>
      <c r="H2907">
        <v>7018</v>
      </c>
      <c r="I2907" t="s">
        <v>11</v>
      </c>
      <c r="J2907" t="s">
        <v>128</v>
      </c>
      <c r="K2907" t="s">
        <v>155</v>
      </c>
      <c r="L2907" t="s">
        <v>145</v>
      </c>
      <c r="M2907" s="5">
        <v>298</v>
      </c>
    </row>
    <row r="2908" spans="1:13" x14ac:dyDescent="0.15">
      <c r="A2908" s="2">
        <v>45360</v>
      </c>
      <c r="B2908" s="3">
        <f t="shared" si="137"/>
        <v>2024</v>
      </c>
      <c r="C2908" t="str">
        <f t="shared" si="135"/>
        <v>2023-2024</v>
      </c>
      <c r="D2908" t="s">
        <v>160</v>
      </c>
      <c r="E2908" t="s">
        <v>61</v>
      </c>
      <c r="F2908" t="str">
        <f t="shared" si="136"/>
        <v>Victoria</v>
      </c>
      <c r="G2908" t="s">
        <v>26</v>
      </c>
      <c r="H2908">
        <v>3179</v>
      </c>
      <c r="I2908" t="s">
        <v>11</v>
      </c>
      <c r="J2908" t="s">
        <v>125</v>
      </c>
      <c r="K2908" t="s">
        <v>151</v>
      </c>
      <c r="L2908" t="s">
        <v>141</v>
      </c>
      <c r="M2908" s="5">
        <v>311</v>
      </c>
    </row>
    <row r="2909" spans="1:13" x14ac:dyDescent="0.15">
      <c r="A2909" s="2">
        <v>45390</v>
      </c>
      <c r="B2909" s="3">
        <f t="shared" si="137"/>
        <v>2024</v>
      </c>
      <c r="C2909" t="str">
        <f t="shared" si="135"/>
        <v>2023-2024</v>
      </c>
      <c r="D2909" t="s">
        <v>160</v>
      </c>
      <c r="E2909" t="s">
        <v>73</v>
      </c>
      <c r="F2909" t="str">
        <f t="shared" si="136"/>
        <v>Queensland</v>
      </c>
      <c r="G2909" t="s">
        <v>19</v>
      </c>
      <c r="H2909">
        <v>4509</v>
      </c>
      <c r="I2909" t="s">
        <v>11</v>
      </c>
      <c r="J2909" t="s">
        <v>122</v>
      </c>
      <c r="K2909" t="s">
        <v>150</v>
      </c>
      <c r="L2909" t="s">
        <v>140</v>
      </c>
      <c r="M2909" s="5">
        <v>415</v>
      </c>
    </row>
    <row r="2910" spans="1:13" x14ac:dyDescent="0.15">
      <c r="A2910" s="2">
        <v>45416</v>
      </c>
      <c r="B2910" s="3">
        <f t="shared" si="137"/>
        <v>2024</v>
      </c>
      <c r="C2910" t="str">
        <f t="shared" si="135"/>
        <v>2023-2024</v>
      </c>
      <c r="D2910" t="s">
        <v>160</v>
      </c>
      <c r="E2910" t="s">
        <v>77</v>
      </c>
      <c r="F2910" t="str">
        <f t="shared" si="136"/>
        <v>Victoria</v>
      </c>
      <c r="G2910" t="s">
        <v>26</v>
      </c>
      <c r="H2910">
        <v>3018</v>
      </c>
      <c r="I2910" t="s">
        <v>11</v>
      </c>
      <c r="J2910" t="s">
        <v>126</v>
      </c>
      <c r="K2910" t="s">
        <v>157</v>
      </c>
      <c r="L2910" t="s">
        <v>147</v>
      </c>
      <c r="M2910" s="5">
        <v>248</v>
      </c>
    </row>
    <row r="2911" spans="1:13" x14ac:dyDescent="0.15">
      <c r="A2911" s="2">
        <v>45839</v>
      </c>
      <c r="B2911" s="3">
        <f t="shared" si="137"/>
        <v>2026</v>
      </c>
      <c r="C2911" t="str">
        <f t="shared" si="135"/>
        <v>2025-2026</v>
      </c>
      <c r="D2911" t="s">
        <v>160</v>
      </c>
      <c r="E2911" t="s">
        <v>38</v>
      </c>
      <c r="F2911" t="str">
        <f t="shared" si="136"/>
        <v>Victoria</v>
      </c>
      <c r="G2911" t="s">
        <v>26</v>
      </c>
      <c r="H2911">
        <v>3199</v>
      </c>
      <c r="I2911" t="s">
        <v>11</v>
      </c>
      <c r="J2911" t="s">
        <v>125</v>
      </c>
      <c r="K2911" t="s">
        <v>156</v>
      </c>
      <c r="L2911" t="s">
        <v>146</v>
      </c>
      <c r="M2911" s="5">
        <v>140</v>
      </c>
    </row>
    <row r="2912" spans="1:13" x14ac:dyDescent="0.15">
      <c r="A2912" s="2">
        <v>45896</v>
      </c>
      <c r="B2912" s="3">
        <f t="shared" si="137"/>
        <v>2026</v>
      </c>
      <c r="C2912" t="str">
        <f t="shared" si="135"/>
        <v>2025-2026</v>
      </c>
      <c r="D2912" t="s">
        <v>160</v>
      </c>
      <c r="E2912" t="s">
        <v>22</v>
      </c>
      <c r="F2912" t="str">
        <f t="shared" si="136"/>
        <v>New South Wales</v>
      </c>
      <c r="G2912" t="s">
        <v>10</v>
      </c>
      <c r="H2912">
        <v>2116</v>
      </c>
      <c r="I2912" t="s">
        <v>11</v>
      </c>
      <c r="J2912" t="s">
        <v>123</v>
      </c>
      <c r="K2912" t="s">
        <v>152</v>
      </c>
      <c r="L2912" t="s">
        <v>142</v>
      </c>
      <c r="M2912" s="5">
        <v>563</v>
      </c>
    </row>
    <row r="2913" spans="1:13" x14ac:dyDescent="0.15">
      <c r="A2913" s="2">
        <v>45691</v>
      </c>
      <c r="B2913" s="3">
        <f t="shared" si="137"/>
        <v>2025</v>
      </c>
      <c r="C2913" t="str">
        <f t="shared" si="135"/>
        <v>2024-2025</v>
      </c>
      <c r="D2913" t="s">
        <v>160</v>
      </c>
      <c r="E2913" t="s">
        <v>98</v>
      </c>
      <c r="F2913" t="str">
        <f t="shared" si="136"/>
        <v>South Australia</v>
      </c>
      <c r="G2913" t="s">
        <v>17</v>
      </c>
      <c r="H2913">
        <v>5290</v>
      </c>
      <c r="I2913" t="s">
        <v>11</v>
      </c>
      <c r="J2913" t="s">
        <v>137</v>
      </c>
      <c r="K2913" t="s">
        <v>151</v>
      </c>
      <c r="L2913" t="s">
        <v>141</v>
      </c>
      <c r="M2913" s="5">
        <v>454</v>
      </c>
    </row>
    <row r="2914" spans="1:13" x14ac:dyDescent="0.15">
      <c r="A2914" s="2">
        <v>45711</v>
      </c>
      <c r="B2914" s="3">
        <f t="shared" si="137"/>
        <v>2025</v>
      </c>
      <c r="C2914" t="str">
        <f t="shared" si="135"/>
        <v>2024-2025</v>
      </c>
      <c r="D2914" t="s">
        <v>161</v>
      </c>
      <c r="E2914" t="s">
        <v>87</v>
      </c>
      <c r="F2914" t="str">
        <f t="shared" si="136"/>
        <v>New South Wales</v>
      </c>
      <c r="G2914" t="s">
        <v>10</v>
      </c>
      <c r="H2914">
        <v>2158</v>
      </c>
      <c r="I2914" t="s">
        <v>11</v>
      </c>
      <c r="J2914" t="s">
        <v>123</v>
      </c>
      <c r="K2914" t="s">
        <v>157</v>
      </c>
      <c r="L2914" t="s">
        <v>147</v>
      </c>
      <c r="M2914" s="5">
        <v>193</v>
      </c>
    </row>
    <row r="2915" spans="1:13" x14ac:dyDescent="0.15">
      <c r="A2915" s="2">
        <v>45707</v>
      </c>
      <c r="B2915" s="3">
        <f t="shared" si="137"/>
        <v>2025</v>
      </c>
      <c r="C2915" t="str">
        <f t="shared" si="135"/>
        <v>2024-2025</v>
      </c>
      <c r="D2915" t="s">
        <v>160</v>
      </c>
      <c r="E2915" t="s">
        <v>112</v>
      </c>
      <c r="F2915" t="str">
        <f t="shared" si="136"/>
        <v>Queensland</v>
      </c>
      <c r="G2915" t="s">
        <v>19</v>
      </c>
      <c r="H2915">
        <v>4566</v>
      </c>
      <c r="I2915" t="s">
        <v>11</v>
      </c>
      <c r="J2915" t="s">
        <v>134</v>
      </c>
      <c r="K2915" t="s">
        <v>151</v>
      </c>
      <c r="L2915" t="s">
        <v>141</v>
      </c>
      <c r="M2915" s="5">
        <v>306</v>
      </c>
    </row>
    <row r="2916" spans="1:13" x14ac:dyDescent="0.15">
      <c r="A2916" s="2">
        <v>45425</v>
      </c>
      <c r="B2916" s="3">
        <f t="shared" si="137"/>
        <v>2024</v>
      </c>
      <c r="C2916" t="str">
        <f t="shared" si="135"/>
        <v>2023-2024</v>
      </c>
      <c r="D2916" t="s">
        <v>160</v>
      </c>
      <c r="E2916" t="s">
        <v>64</v>
      </c>
      <c r="F2916" t="str">
        <f t="shared" si="136"/>
        <v>Western Australia</v>
      </c>
      <c r="G2916" t="s">
        <v>28</v>
      </c>
      <c r="H2916">
        <v>6112</v>
      </c>
      <c r="I2916" t="s">
        <v>11</v>
      </c>
      <c r="J2916" t="s">
        <v>133</v>
      </c>
      <c r="K2916" t="s">
        <v>157</v>
      </c>
      <c r="L2916" t="s">
        <v>147</v>
      </c>
      <c r="M2916" s="5">
        <v>739</v>
      </c>
    </row>
    <row r="2917" spans="1:13" x14ac:dyDescent="0.15">
      <c r="A2917" s="2">
        <v>45324</v>
      </c>
      <c r="B2917" s="3">
        <f t="shared" si="137"/>
        <v>2024</v>
      </c>
      <c r="C2917" t="str">
        <f t="shared" si="135"/>
        <v>2023-2024</v>
      </c>
      <c r="D2917" t="s">
        <v>160</v>
      </c>
      <c r="E2917" t="s">
        <v>27</v>
      </c>
      <c r="F2917" t="str">
        <f t="shared" si="136"/>
        <v>Western Australia</v>
      </c>
      <c r="G2917" t="s">
        <v>28</v>
      </c>
      <c r="H2917">
        <v>6030</v>
      </c>
      <c r="I2917" t="s">
        <v>11</v>
      </c>
      <c r="J2917" t="s">
        <v>119</v>
      </c>
      <c r="K2917" t="s">
        <v>150</v>
      </c>
      <c r="L2917" t="s">
        <v>140</v>
      </c>
      <c r="M2917" s="5">
        <v>331</v>
      </c>
    </row>
    <row r="2918" spans="1:13" x14ac:dyDescent="0.15">
      <c r="A2918" s="2">
        <v>45909</v>
      </c>
      <c r="B2918" s="3">
        <f t="shared" si="137"/>
        <v>2026</v>
      </c>
      <c r="C2918" t="str">
        <f t="shared" si="135"/>
        <v>2025-2026</v>
      </c>
      <c r="D2918" t="s">
        <v>160</v>
      </c>
      <c r="E2918" t="s">
        <v>9</v>
      </c>
      <c r="F2918" t="str">
        <f t="shared" si="136"/>
        <v>New South Wales</v>
      </c>
      <c r="G2918" t="s">
        <v>10</v>
      </c>
      <c r="H2918">
        <v>2067</v>
      </c>
      <c r="I2918" t="s">
        <v>11</v>
      </c>
      <c r="J2918" t="s">
        <v>124</v>
      </c>
      <c r="K2918" t="s">
        <v>154</v>
      </c>
      <c r="L2918" t="s">
        <v>144</v>
      </c>
      <c r="M2918" s="5">
        <v>412</v>
      </c>
    </row>
    <row r="2919" spans="1:13" x14ac:dyDescent="0.15">
      <c r="A2919" s="2">
        <v>45453</v>
      </c>
      <c r="B2919" s="3">
        <f t="shared" si="137"/>
        <v>2024</v>
      </c>
      <c r="C2919" t="str">
        <f t="shared" si="135"/>
        <v>2023-2024</v>
      </c>
      <c r="D2919" t="s">
        <v>161</v>
      </c>
      <c r="E2919" t="s">
        <v>62</v>
      </c>
      <c r="F2919" t="str">
        <f t="shared" si="136"/>
        <v>Victoria</v>
      </c>
      <c r="G2919" t="s">
        <v>26</v>
      </c>
      <c r="H2919">
        <v>3690</v>
      </c>
      <c r="I2919" t="s">
        <v>11</v>
      </c>
      <c r="J2919" t="s">
        <v>135</v>
      </c>
      <c r="K2919" t="s">
        <v>150</v>
      </c>
      <c r="L2919" t="s">
        <v>140</v>
      </c>
      <c r="M2919" s="5">
        <v>117</v>
      </c>
    </row>
    <row r="2920" spans="1:13" x14ac:dyDescent="0.15">
      <c r="A2920" s="2">
        <v>45736</v>
      </c>
      <c r="B2920" s="3">
        <f t="shared" si="137"/>
        <v>2025</v>
      </c>
      <c r="C2920" t="str">
        <f t="shared" si="135"/>
        <v>2024-2025</v>
      </c>
      <c r="D2920" t="s">
        <v>161</v>
      </c>
      <c r="E2920" t="s">
        <v>103</v>
      </c>
      <c r="F2920" t="str">
        <f t="shared" si="136"/>
        <v>Victoria</v>
      </c>
      <c r="G2920" t="s">
        <v>26</v>
      </c>
      <c r="H2920">
        <v>3550</v>
      </c>
      <c r="I2920" t="s">
        <v>11</v>
      </c>
      <c r="J2920" t="s">
        <v>127</v>
      </c>
      <c r="K2920" t="s">
        <v>156</v>
      </c>
      <c r="L2920" t="s">
        <v>146</v>
      </c>
      <c r="M2920" s="5">
        <v>443</v>
      </c>
    </row>
    <row r="2921" spans="1:13" x14ac:dyDescent="0.15">
      <c r="A2921" s="2">
        <v>45591</v>
      </c>
      <c r="B2921" s="3">
        <f t="shared" si="137"/>
        <v>2025</v>
      </c>
      <c r="C2921" t="str">
        <f t="shared" si="135"/>
        <v>2024-2025</v>
      </c>
      <c r="D2921" t="s">
        <v>160</v>
      </c>
      <c r="E2921" t="s">
        <v>71</v>
      </c>
      <c r="F2921" t="str">
        <f t="shared" si="136"/>
        <v>Victoria</v>
      </c>
      <c r="G2921" t="s">
        <v>26</v>
      </c>
      <c r="H2921">
        <v>3131</v>
      </c>
      <c r="I2921" t="s">
        <v>11</v>
      </c>
      <c r="J2921" t="s">
        <v>125</v>
      </c>
      <c r="K2921" t="s">
        <v>159</v>
      </c>
      <c r="L2921" t="s">
        <v>149</v>
      </c>
      <c r="M2921" s="5">
        <v>716</v>
      </c>
    </row>
    <row r="2922" spans="1:13" x14ac:dyDescent="0.15">
      <c r="A2922" s="2">
        <v>45598</v>
      </c>
      <c r="B2922" s="3">
        <f t="shared" si="137"/>
        <v>2025</v>
      </c>
      <c r="C2922" t="str">
        <f t="shared" si="135"/>
        <v>2024-2025</v>
      </c>
      <c r="D2922" t="s">
        <v>160</v>
      </c>
      <c r="E2922" t="s">
        <v>106</v>
      </c>
      <c r="F2922" t="str">
        <f t="shared" si="136"/>
        <v>Queensland</v>
      </c>
      <c r="G2922" t="s">
        <v>19</v>
      </c>
      <c r="H2922">
        <v>4558</v>
      </c>
      <c r="I2922" t="s">
        <v>11</v>
      </c>
      <c r="J2922" t="s">
        <v>134</v>
      </c>
      <c r="K2922" t="s">
        <v>156</v>
      </c>
      <c r="L2922" t="s">
        <v>146</v>
      </c>
      <c r="M2922" s="5">
        <v>24</v>
      </c>
    </row>
    <row r="2923" spans="1:13" x14ac:dyDescent="0.15">
      <c r="A2923" s="2">
        <v>45620</v>
      </c>
      <c r="B2923" s="3">
        <f t="shared" si="137"/>
        <v>2025</v>
      </c>
      <c r="C2923" t="str">
        <f t="shared" si="135"/>
        <v>2024-2025</v>
      </c>
      <c r="D2923" t="s">
        <v>160</v>
      </c>
      <c r="E2923" t="s">
        <v>83</v>
      </c>
      <c r="F2923" t="str">
        <f t="shared" si="136"/>
        <v>Victoria</v>
      </c>
      <c r="G2923" t="s">
        <v>26</v>
      </c>
      <c r="H2923">
        <v>3551</v>
      </c>
      <c r="I2923" t="s">
        <v>11</v>
      </c>
      <c r="J2923" t="s">
        <v>127</v>
      </c>
      <c r="K2923" t="s">
        <v>153</v>
      </c>
      <c r="L2923" t="s">
        <v>143</v>
      </c>
      <c r="M2923" s="5">
        <v>151</v>
      </c>
    </row>
    <row r="2924" spans="1:13" x14ac:dyDescent="0.15">
      <c r="A2924" s="2">
        <v>45433</v>
      </c>
      <c r="B2924" s="3">
        <f t="shared" si="137"/>
        <v>2024</v>
      </c>
      <c r="C2924" t="str">
        <f t="shared" si="135"/>
        <v>2023-2024</v>
      </c>
      <c r="D2924" t="s">
        <v>160</v>
      </c>
      <c r="E2924" t="s">
        <v>63</v>
      </c>
      <c r="F2924" t="str">
        <f t="shared" si="136"/>
        <v>Queensland</v>
      </c>
      <c r="G2924" t="s">
        <v>19</v>
      </c>
      <c r="H2924">
        <v>4068</v>
      </c>
      <c r="I2924" t="s">
        <v>11</v>
      </c>
      <c r="J2924" t="s">
        <v>129</v>
      </c>
      <c r="K2924" t="s">
        <v>151</v>
      </c>
      <c r="L2924" t="s">
        <v>141</v>
      </c>
      <c r="M2924" s="5">
        <v>469</v>
      </c>
    </row>
    <row r="2925" spans="1:13" x14ac:dyDescent="0.15">
      <c r="A2925" s="2">
        <v>45755</v>
      </c>
      <c r="B2925" s="3">
        <f t="shared" si="137"/>
        <v>2025</v>
      </c>
      <c r="C2925" t="str">
        <f t="shared" si="135"/>
        <v>2024-2025</v>
      </c>
      <c r="D2925" t="s">
        <v>160</v>
      </c>
      <c r="E2925" t="s">
        <v>25</v>
      </c>
      <c r="F2925" t="str">
        <f t="shared" si="136"/>
        <v>Victoria</v>
      </c>
      <c r="G2925" t="s">
        <v>26</v>
      </c>
      <c r="H2925">
        <v>3066</v>
      </c>
      <c r="I2925" t="s">
        <v>11</v>
      </c>
      <c r="J2925" t="s">
        <v>126</v>
      </c>
      <c r="K2925" t="s">
        <v>153</v>
      </c>
      <c r="L2925" t="s">
        <v>143</v>
      </c>
      <c r="M2925" s="5">
        <v>475</v>
      </c>
    </row>
    <row r="2926" spans="1:13" x14ac:dyDescent="0.15">
      <c r="A2926" s="2">
        <v>46017</v>
      </c>
      <c r="B2926" s="3">
        <f t="shared" si="137"/>
        <v>2026</v>
      </c>
      <c r="C2926" t="str">
        <f t="shared" si="135"/>
        <v>2025-2026</v>
      </c>
      <c r="D2926" t="s">
        <v>161</v>
      </c>
      <c r="E2926" t="s">
        <v>79</v>
      </c>
      <c r="F2926" t="str">
        <f t="shared" si="136"/>
        <v>Queensland</v>
      </c>
      <c r="G2926" t="s">
        <v>19</v>
      </c>
      <c r="H2926">
        <v>4680</v>
      </c>
      <c r="I2926" t="s">
        <v>11</v>
      </c>
      <c r="J2926" t="s">
        <v>136</v>
      </c>
      <c r="K2926" t="s">
        <v>152</v>
      </c>
      <c r="L2926" t="s">
        <v>142</v>
      </c>
      <c r="M2926" s="5">
        <v>102</v>
      </c>
    </row>
    <row r="2927" spans="1:13" x14ac:dyDescent="0.15">
      <c r="A2927" s="2">
        <v>45862</v>
      </c>
      <c r="B2927" s="3">
        <f t="shared" si="137"/>
        <v>2026</v>
      </c>
      <c r="C2927" t="str">
        <f t="shared" si="135"/>
        <v>2025-2026</v>
      </c>
      <c r="D2927" t="s">
        <v>160</v>
      </c>
      <c r="E2927" t="s">
        <v>54</v>
      </c>
      <c r="F2927" t="str">
        <f t="shared" si="136"/>
        <v>New South Wales</v>
      </c>
      <c r="G2927" t="s">
        <v>10</v>
      </c>
      <c r="H2927">
        <v>2750</v>
      </c>
      <c r="I2927" t="s">
        <v>11</v>
      </c>
      <c r="J2927" t="s">
        <v>130</v>
      </c>
      <c r="K2927" t="s">
        <v>157</v>
      </c>
      <c r="L2927" t="s">
        <v>147</v>
      </c>
      <c r="M2927" s="5">
        <v>757</v>
      </c>
    </row>
    <row r="2928" spans="1:13" x14ac:dyDescent="0.15">
      <c r="A2928" s="2">
        <v>45816</v>
      </c>
      <c r="B2928" s="3">
        <f t="shared" si="137"/>
        <v>2025</v>
      </c>
      <c r="C2928" t="str">
        <f t="shared" si="135"/>
        <v>2024-2025</v>
      </c>
      <c r="D2928" t="s">
        <v>160</v>
      </c>
      <c r="E2928" t="s">
        <v>107</v>
      </c>
      <c r="F2928" t="str">
        <f t="shared" si="136"/>
        <v>New South Wales</v>
      </c>
      <c r="G2928" t="s">
        <v>10</v>
      </c>
      <c r="H2928">
        <v>2020</v>
      </c>
      <c r="I2928" t="s">
        <v>11</v>
      </c>
      <c r="J2928" t="s">
        <v>124</v>
      </c>
      <c r="K2928" t="s">
        <v>153</v>
      </c>
      <c r="L2928" t="s">
        <v>143</v>
      </c>
      <c r="M2928" s="5">
        <v>271</v>
      </c>
    </row>
    <row r="2929" spans="1:13" x14ac:dyDescent="0.15">
      <c r="A2929" s="2">
        <v>45992</v>
      </c>
      <c r="B2929" s="3">
        <f t="shared" si="137"/>
        <v>2026</v>
      </c>
      <c r="C2929" t="str">
        <f t="shared" si="135"/>
        <v>2025-2026</v>
      </c>
      <c r="D2929" t="s">
        <v>160</v>
      </c>
      <c r="E2929" t="s">
        <v>106</v>
      </c>
      <c r="F2929" t="str">
        <f t="shared" si="136"/>
        <v>Queensland</v>
      </c>
      <c r="G2929" t="s">
        <v>19</v>
      </c>
      <c r="H2929">
        <v>4558</v>
      </c>
      <c r="I2929" t="s">
        <v>11</v>
      </c>
      <c r="J2929" t="s">
        <v>134</v>
      </c>
      <c r="K2929" t="s">
        <v>151</v>
      </c>
      <c r="L2929" t="s">
        <v>141</v>
      </c>
      <c r="M2929" s="5">
        <v>297</v>
      </c>
    </row>
    <row r="2930" spans="1:13" x14ac:dyDescent="0.15">
      <c r="A2930" s="2">
        <v>45758</v>
      </c>
      <c r="B2930" s="3">
        <f t="shared" si="137"/>
        <v>2025</v>
      </c>
      <c r="C2930" t="str">
        <f t="shared" si="135"/>
        <v>2024-2025</v>
      </c>
      <c r="D2930" t="s">
        <v>161</v>
      </c>
      <c r="E2930" t="s">
        <v>79</v>
      </c>
      <c r="F2930" t="str">
        <f t="shared" si="136"/>
        <v>Queensland</v>
      </c>
      <c r="G2930" t="s">
        <v>19</v>
      </c>
      <c r="H2930">
        <v>4680</v>
      </c>
      <c r="I2930" t="s">
        <v>11</v>
      </c>
      <c r="J2930" t="s">
        <v>136</v>
      </c>
      <c r="K2930" t="s">
        <v>157</v>
      </c>
      <c r="L2930" t="s">
        <v>147</v>
      </c>
      <c r="M2930" s="5">
        <v>492</v>
      </c>
    </row>
    <row r="2931" spans="1:13" x14ac:dyDescent="0.15">
      <c r="A2931" s="2">
        <v>45416</v>
      </c>
      <c r="B2931" s="3">
        <f t="shared" si="137"/>
        <v>2024</v>
      </c>
      <c r="C2931" t="str">
        <f t="shared" si="135"/>
        <v>2023-2024</v>
      </c>
      <c r="D2931" t="s">
        <v>160</v>
      </c>
      <c r="E2931" t="s">
        <v>83</v>
      </c>
      <c r="F2931" t="str">
        <f t="shared" si="136"/>
        <v>Victoria</v>
      </c>
      <c r="G2931" t="s">
        <v>26</v>
      </c>
      <c r="H2931">
        <v>3551</v>
      </c>
      <c r="I2931" t="s">
        <v>11</v>
      </c>
      <c r="J2931" t="s">
        <v>127</v>
      </c>
      <c r="K2931" t="s">
        <v>154</v>
      </c>
      <c r="L2931" t="s">
        <v>144</v>
      </c>
      <c r="M2931" s="5">
        <v>101</v>
      </c>
    </row>
    <row r="2932" spans="1:13" x14ac:dyDescent="0.15">
      <c r="A2932" s="2">
        <v>45991</v>
      </c>
      <c r="B2932" s="3">
        <f t="shared" si="137"/>
        <v>2026</v>
      </c>
      <c r="C2932" t="str">
        <f t="shared" si="135"/>
        <v>2025-2026</v>
      </c>
      <c r="D2932" t="s">
        <v>160</v>
      </c>
      <c r="E2932" t="s">
        <v>12</v>
      </c>
      <c r="F2932" t="str">
        <f t="shared" si="136"/>
        <v>New South Wales</v>
      </c>
      <c r="G2932" t="s">
        <v>10</v>
      </c>
      <c r="H2932">
        <v>2795</v>
      </c>
      <c r="I2932" t="s">
        <v>11</v>
      </c>
      <c r="J2932" t="s">
        <v>130</v>
      </c>
      <c r="K2932" t="s">
        <v>152</v>
      </c>
      <c r="L2932" t="s">
        <v>142</v>
      </c>
      <c r="M2932" s="5">
        <v>321</v>
      </c>
    </row>
    <row r="2933" spans="1:13" x14ac:dyDescent="0.15">
      <c r="A2933" s="2">
        <v>45500</v>
      </c>
      <c r="B2933" s="3">
        <f t="shared" si="137"/>
        <v>2025</v>
      </c>
      <c r="C2933" t="str">
        <f t="shared" si="135"/>
        <v>2024-2025</v>
      </c>
      <c r="D2933" t="s">
        <v>161</v>
      </c>
      <c r="E2933" t="s">
        <v>59</v>
      </c>
      <c r="F2933" t="str">
        <f t="shared" si="136"/>
        <v>South Australia</v>
      </c>
      <c r="G2933" t="s">
        <v>17</v>
      </c>
      <c r="H2933">
        <v>5011</v>
      </c>
      <c r="I2933" t="s">
        <v>11</v>
      </c>
      <c r="J2933" t="s">
        <v>132</v>
      </c>
      <c r="K2933" t="s">
        <v>155</v>
      </c>
      <c r="L2933" t="s">
        <v>145</v>
      </c>
      <c r="M2933" s="5">
        <v>241</v>
      </c>
    </row>
    <row r="2934" spans="1:13" x14ac:dyDescent="0.15">
      <c r="A2934" s="2">
        <v>45482</v>
      </c>
      <c r="B2934" s="3">
        <f t="shared" si="137"/>
        <v>2025</v>
      </c>
      <c r="C2934" t="str">
        <f t="shared" si="135"/>
        <v>2024-2025</v>
      </c>
      <c r="D2934" t="s">
        <v>160</v>
      </c>
      <c r="E2934" t="s">
        <v>23</v>
      </c>
      <c r="F2934" t="str">
        <f t="shared" si="136"/>
        <v>New South Wales</v>
      </c>
      <c r="G2934" t="s">
        <v>10</v>
      </c>
      <c r="H2934">
        <v>2830</v>
      </c>
      <c r="I2934" t="s">
        <v>11</v>
      </c>
      <c r="J2934" t="s">
        <v>130</v>
      </c>
      <c r="K2934" t="s">
        <v>151</v>
      </c>
      <c r="L2934" t="s">
        <v>141</v>
      </c>
      <c r="M2934" s="5">
        <v>265</v>
      </c>
    </row>
    <row r="2935" spans="1:13" x14ac:dyDescent="0.15">
      <c r="A2935" s="2">
        <v>45457</v>
      </c>
      <c r="B2935" s="3">
        <f t="shared" si="137"/>
        <v>2024</v>
      </c>
      <c r="C2935" t="str">
        <f t="shared" si="135"/>
        <v>2023-2024</v>
      </c>
      <c r="D2935" t="s">
        <v>161</v>
      </c>
      <c r="E2935" t="s">
        <v>29</v>
      </c>
      <c r="F2935" t="str">
        <f t="shared" si="136"/>
        <v>Queensland</v>
      </c>
      <c r="G2935" t="s">
        <v>19</v>
      </c>
      <c r="H2935">
        <v>4703</v>
      </c>
      <c r="I2935" t="s">
        <v>11</v>
      </c>
      <c r="J2935" t="s">
        <v>136</v>
      </c>
      <c r="K2935" t="s">
        <v>154</v>
      </c>
      <c r="L2935" t="s">
        <v>144</v>
      </c>
      <c r="M2935" s="5">
        <v>271</v>
      </c>
    </row>
    <row r="2936" spans="1:13" x14ac:dyDescent="0.15">
      <c r="A2936" s="2">
        <v>45310</v>
      </c>
      <c r="B2936" s="3">
        <f t="shared" si="137"/>
        <v>2024</v>
      </c>
      <c r="C2936" t="str">
        <f t="shared" si="135"/>
        <v>2023-2024</v>
      </c>
      <c r="D2936" t="s">
        <v>160</v>
      </c>
      <c r="E2936" t="s">
        <v>76</v>
      </c>
      <c r="F2936" t="str">
        <f t="shared" si="136"/>
        <v>Queensland</v>
      </c>
      <c r="G2936" t="s">
        <v>19</v>
      </c>
      <c r="H2936">
        <v>4220</v>
      </c>
      <c r="I2936" t="s">
        <v>11</v>
      </c>
      <c r="J2936" t="s">
        <v>122</v>
      </c>
      <c r="K2936" t="s">
        <v>154</v>
      </c>
      <c r="L2936" t="s">
        <v>144</v>
      </c>
      <c r="M2936" s="5">
        <v>678</v>
      </c>
    </row>
    <row r="2937" spans="1:13" x14ac:dyDescent="0.15">
      <c r="A2937" s="2">
        <v>45870</v>
      </c>
      <c r="B2937" s="3">
        <f t="shared" si="137"/>
        <v>2026</v>
      </c>
      <c r="C2937" t="str">
        <f t="shared" si="135"/>
        <v>2025-2026</v>
      </c>
      <c r="D2937" t="s">
        <v>160</v>
      </c>
      <c r="E2937" t="s">
        <v>44</v>
      </c>
      <c r="F2937" t="str">
        <f t="shared" si="136"/>
        <v>Western Australia</v>
      </c>
      <c r="G2937" t="s">
        <v>28</v>
      </c>
      <c r="H2937">
        <v>6010</v>
      </c>
      <c r="I2937" t="s">
        <v>11</v>
      </c>
      <c r="J2937" t="s">
        <v>119</v>
      </c>
      <c r="K2937" t="s">
        <v>157</v>
      </c>
      <c r="L2937" t="s">
        <v>147</v>
      </c>
      <c r="M2937" s="5">
        <v>265</v>
      </c>
    </row>
    <row r="2938" spans="1:13" x14ac:dyDescent="0.15">
      <c r="A2938" s="2">
        <v>45413</v>
      </c>
      <c r="B2938" s="3">
        <f t="shared" si="137"/>
        <v>2024</v>
      </c>
      <c r="C2938" t="str">
        <f t="shared" si="135"/>
        <v>2023-2024</v>
      </c>
      <c r="D2938" t="s">
        <v>161</v>
      </c>
      <c r="E2938" t="s">
        <v>60</v>
      </c>
      <c r="F2938" t="str">
        <f t="shared" si="136"/>
        <v>Queensland</v>
      </c>
      <c r="G2938" t="s">
        <v>19</v>
      </c>
      <c r="H2938">
        <v>4655</v>
      </c>
      <c r="I2938" t="s">
        <v>11</v>
      </c>
      <c r="J2938" t="s">
        <v>136</v>
      </c>
      <c r="K2938" t="s">
        <v>157</v>
      </c>
      <c r="L2938" t="s">
        <v>147</v>
      </c>
      <c r="M2938" s="5">
        <v>515</v>
      </c>
    </row>
    <row r="2939" spans="1:13" x14ac:dyDescent="0.15">
      <c r="A2939" s="2">
        <v>45334</v>
      </c>
      <c r="B2939" s="3">
        <f t="shared" si="137"/>
        <v>2024</v>
      </c>
      <c r="C2939" t="str">
        <f t="shared" si="135"/>
        <v>2023-2024</v>
      </c>
      <c r="D2939" t="s">
        <v>160</v>
      </c>
      <c r="E2939" t="s">
        <v>35</v>
      </c>
      <c r="F2939" t="str">
        <f t="shared" si="136"/>
        <v>Victoria</v>
      </c>
      <c r="G2939" t="s">
        <v>26</v>
      </c>
      <c r="H2939">
        <v>3280</v>
      </c>
      <c r="I2939" t="s">
        <v>11</v>
      </c>
      <c r="J2939" t="s">
        <v>127</v>
      </c>
      <c r="K2939" t="s">
        <v>155</v>
      </c>
      <c r="L2939" t="s">
        <v>145</v>
      </c>
      <c r="M2939" s="5">
        <v>406</v>
      </c>
    </row>
    <row r="2940" spans="1:13" x14ac:dyDescent="0.15">
      <c r="A2940" s="2">
        <v>45489</v>
      </c>
      <c r="B2940" s="3">
        <f t="shared" si="137"/>
        <v>2025</v>
      </c>
      <c r="C2940" t="str">
        <f t="shared" si="135"/>
        <v>2024-2025</v>
      </c>
      <c r="D2940" t="s">
        <v>160</v>
      </c>
      <c r="E2940" t="s">
        <v>90</v>
      </c>
      <c r="F2940" t="str">
        <f t="shared" si="136"/>
        <v>New South Wales</v>
      </c>
      <c r="G2940" t="s">
        <v>10</v>
      </c>
      <c r="H2940">
        <v>2650</v>
      </c>
      <c r="I2940" t="s">
        <v>11</v>
      </c>
      <c r="J2940" t="s">
        <v>130</v>
      </c>
      <c r="K2940" t="s">
        <v>159</v>
      </c>
      <c r="L2940" t="s">
        <v>149</v>
      </c>
      <c r="M2940" s="5">
        <v>643</v>
      </c>
    </row>
    <row r="2941" spans="1:13" x14ac:dyDescent="0.15">
      <c r="A2941" s="2">
        <v>45530</v>
      </c>
      <c r="B2941" s="3">
        <f t="shared" si="137"/>
        <v>2025</v>
      </c>
      <c r="C2941" t="str">
        <f t="shared" si="135"/>
        <v>2024-2025</v>
      </c>
      <c r="D2941" t="s">
        <v>160</v>
      </c>
      <c r="E2941" t="s">
        <v>44</v>
      </c>
      <c r="F2941" t="str">
        <f t="shared" si="136"/>
        <v>Western Australia</v>
      </c>
      <c r="G2941" t="s">
        <v>28</v>
      </c>
      <c r="H2941">
        <v>6010</v>
      </c>
      <c r="I2941" t="s">
        <v>11</v>
      </c>
      <c r="J2941" t="s">
        <v>119</v>
      </c>
      <c r="K2941" t="s">
        <v>154</v>
      </c>
      <c r="L2941" t="s">
        <v>144</v>
      </c>
      <c r="M2941" s="5">
        <v>86</v>
      </c>
    </row>
    <row r="2942" spans="1:13" x14ac:dyDescent="0.15">
      <c r="A2942" s="2">
        <v>45619</v>
      </c>
      <c r="B2942" s="3">
        <f t="shared" si="137"/>
        <v>2025</v>
      </c>
      <c r="C2942" t="str">
        <f t="shared" si="135"/>
        <v>2024-2025</v>
      </c>
      <c r="D2942" t="s">
        <v>160</v>
      </c>
      <c r="E2942" t="s">
        <v>63</v>
      </c>
      <c r="F2942" t="str">
        <f t="shared" si="136"/>
        <v>Queensland</v>
      </c>
      <c r="G2942" t="s">
        <v>19</v>
      </c>
      <c r="H2942">
        <v>4068</v>
      </c>
      <c r="I2942" t="s">
        <v>11</v>
      </c>
      <c r="J2942" t="s">
        <v>129</v>
      </c>
      <c r="K2942" t="s">
        <v>155</v>
      </c>
      <c r="L2942" t="s">
        <v>145</v>
      </c>
      <c r="M2942" s="5">
        <v>38</v>
      </c>
    </row>
    <row r="2943" spans="1:13" x14ac:dyDescent="0.15">
      <c r="A2943" s="2">
        <v>45349</v>
      </c>
      <c r="B2943" s="3">
        <f t="shared" si="137"/>
        <v>2024</v>
      </c>
      <c r="C2943" t="str">
        <f t="shared" si="135"/>
        <v>2023-2024</v>
      </c>
      <c r="D2943" t="s">
        <v>160</v>
      </c>
      <c r="E2943" t="s">
        <v>105</v>
      </c>
      <c r="F2943" t="str">
        <f t="shared" si="136"/>
        <v>New South Wales</v>
      </c>
      <c r="G2943" t="s">
        <v>10</v>
      </c>
      <c r="H2943">
        <v>2031</v>
      </c>
      <c r="I2943" t="s">
        <v>11</v>
      </c>
      <c r="J2943" t="s">
        <v>124</v>
      </c>
      <c r="K2943" t="s">
        <v>157</v>
      </c>
      <c r="L2943" t="s">
        <v>147</v>
      </c>
      <c r="M2943" s="5">
        <v>532</v>
      </c>
    </row>
    <row r="2944" spans="1:13" x14ac:dyDescent="0.15">
      <c r="A2944" s="2">
        <v>45319</v>
      </c>
      <c r="B2944" s="3">
        <f t="shared" si="137"/>
        <v>2024</v>
      </c>
      <c r="C2944" t="str">
        <f t="shared" si="135"/>
        <v>2023-2024</v>
      </c>
      <c r="D2944" t="s">
        <v>160</v>
      </c>
      <c r="E2944" t="s">
        <v>78</v>
      </c>
      <c r="F2944" t="str">
        <f t="shared" si="136"/>
        <v>New South Wales</v>
      </c>
      <c r="G2944" t="s">
        <v>10</v>
      </c>
      <c r="H2944">
        <v>2480</v>
      </c>
      <c r="I2944" t="s">
        <v>11</v>
      </c>
      <c r="J2944" t="s">
        <v>120</v>
      </c>
      <c r="K2944" t="s">
        <v>153</v>
      </c>
      <c r="L2944" t="s">
        <v>143</v>
      </c>
      <c r="M2944" s="5">
        <v>648</v>
      </c>
    </row>
    <row r="2945" spans="1:13" x14ac:dyDescent="0.15">
      <c r="A2945" s="2">
        <v>45400</v>
      </c>
      <c r="B2945" s="3">
        <f t="shared" si="137"/>
        <v>2024</v>
      </c>
      <c r="C2945" t="str">
        <f t="shared" si="135"/>
        <v>2023-2024</v>
      </c>
      <c r="D2945" t="s">
        <v>160</v>
      </c>
      <c r="E2945" t="s">
        <v>25</v>
      </c>
      <c r="F2945" t="str">
        <f t="shared" si="136"/>
        <v>Victoria</v>
      </c>
      <c r="G2945" t="s">
        <v>26</v>
      </c>
      <c r="H2945">
        <v>3066</v>
      </c>
      <c r="I2945" t="s">
        <v>11</v>
      </c>
      <c r="J2945" t="s">
        <v>126</v>
      </c>
      <c r="K2945" t="s">
        <v>158</v>
      </c>
      <c r="L2945" t="s">
        <v>148</v>
      </c>
      <c r="M2945" s="5">
        <v>358</v>
      </c>
    </row>
    <row r="2946" spans="1:13" x14ac:dyDescent="0.15">
      <c r="A2946" s="2">
        <v>46001</v>
      </c>
      <c r="B2946" s="3">
        <f t="shared" si="137"/>
        <v>2026</v>
      </c>
      <c r="C2946" t="str">
        <f t="shared" ref="C2946:C3009" si="138">IF(MONTH(A2946) &gt;= 7, YEAR(A2946) &amp; "-" &amp; YEAR(A2946) + 1, YEAR(A2946) - 1 &amp; "-" &amp; YEAR(A2946))</f>
        <v>2025-2026</v>
      </c>
      <c r="D2946" t="s">
        <v>160</v>
      </c>
      <c r="E2946" t="s">
        <v>67</v>
      </c>
      <c r="F2946" t="str">
        <f t="shared" ref="F2946:F3009" si="139">IF(G2946="WA","Western Australia",
IF(G2946="NSW","New South Wales",
IF(G2946="QLD","Queensland",
IF(G2946="VIC","Victoria",
IF(G2946="TAS","Tasmania",
IF(G2946="SA","South Australia",
IF(G2946="NT","Northern Territory",
IF(G2946="ACT","Australian Capital Territory",G2946))))))))</f>
        <v>Tasmania</v>
      </c>
      <c r="G2946" t="s">
        <v>43</v>
      </c>
      <c r="H2946">
        <v>7250</v>
      </c>
      <c r="I2946" t="s">
        <v>11</v>
      </c>
      <c r="J2946" t="s">
        <v>128</v>
      </c>
      <c r="K2946" t="s">
        <v>153</v>
      </c>
      <c r="L2946" t="s">
        <v>143</v>
      </c>
      <c r="M2946" s="5">
        <v>34</v>
      </c>
    </row>
    <row r="2947" spans="1:13" x14ac:dyDescent="0.15">
      <c r="A2947" s="2">
        <v>45365</v>
      </c>
      <c r="B2947" s="3">
        <f t="shared" ref="B2947:B3010" si="140">IF(MONTH(A2947)&gt;=7,YEAR(A2947)+1,YEAR(A2947))</f>
        <v>2024</v>
      </c>
      <c r="C2947" t="str">
        <f t="shared" si="138"/>
        <v>2023-2024</v>
      </c>
      <c r="D2947" t="s">
        <v>160</v>
      </c>
      <c r="E2947" t="s">
        <v>101</v>
      </c>
      <c r="F2947" t="str">
        <f t="shared" si="139"/>
        <v>Queensland</v>
      </c>
      <c r="G2947" t="s">
        <v>19</v>
      </c>
      <c r="H2947">
        <v>4305</v>
      </c>
      <c r="I2947" t="s">
        <v>11</v>
      </c>
      <c r="J2947" t="s">
        <v>122</v>
      </c>
      <c r="K2947" t="s">
        <v>155</v>
      </c>
      <c r="L2947" t="s">
        <v>145</v>
      </c>
      <c r="M2947" s="5">
        <v>448</v>
      </c>
    </row>
    <row r="2948" spans="1:13" x14ac:dyDescent="0.15">
      <c r="A2948" s="2">
        <v>45449</v>
      </c>
      <c r="B2948" s="3">
        <f t="shared" si="140"/>
        <v>2024</v>
      </c>
      <c r="C2948" t="str">
        <f t="shared" si="138"/>
        <v>2023-2024</v>
      </c>
      <c r="D2948" t="s">
        <v>161</v>
      </c>
      <c r="E2948" t="s">
        <v>14</v>
      </c>
      <c r="F2948" t="str">
        <f t="shared" si="139"/>
        <v>Northern Territory</v>
      </c>
      <c r="G2948" t="s">
        <v>15</v>
      </c>
      <c r="H2948">
        <v>800</v>
      </c>
      <c r="I2948" t="s">
        <v>11</v>
      </c>
      <c r="J2948" t="s">
        <v>138</v>
      </c>
      <c r="K2948" t="s">
        <v>151</v>
      </c>
      <c r="L2948" t="s">
        <v>141</v>
      </c>
      <c r="M2948" s="5">
        <v>421</v>
      </c>
    </row>
    <row r="2949" spans="1:13" x14ac:dyDescent="0.15">
      <c r="A2949" s="2">
        <v>45886</v>
      </c>
      <c r="B2949" s="3">
        <f t="shared" si="140"/>
        <v>2026</v>
      </c>
      <c r="C2949" t="str">
        <f t="shared" si="138"/>
        <v>2025-2026</v>
      </c>
      <c r="D2949" t="s">
        <v>160</v>
      </c>
      <c r="E2949" t="s">
        <v>13</v>
      </c>
      <c r="F2949" t="str">
        <f t="shared" si="139"/>
        <v>New South Wales</v>
      </c>
      <c r="G2949" t="s">
        <v>10</v>
      </c>
      <c r="H2949">
        <v>2141</v>
      </c>
      <c r="I2949" t="s">
        <v>11</v>
      </c>
      <c r="J2949" t="s">
        <v>123</v>
      </c>
      <c r="K2949" t="s">
        <v>152</v>
      </c>
      <c r="L2949" t="s">
        <v>142</v>
      </c>
      <c r="M2949" s="5">
        <v>122</v>
      </c>
    </row>
    <row r="2950" spans="1:13" x14ac:dyDescent="0.15">
      <c r="A2950" s="2">
        <v>45523</v>
      </c>
      <c r="B2950" s="3">
        <f t="shared" si="140"/>
        <v>2025</v>
      </c>
      <c r="C2950" t="str">
        <f t="shared" si="138"/>
        <v>2024-2025</v>
      </c>
      <c r="D2950" t="s">
        <v>160</v>
      </c>
      <c r="E2950" t="s">
        <v>37</v>
      </c>
      <c r="F2950" t="str">
        <f t="shared" si="139"/>
        <v>Victoria</v>
      </c>
      <c r="G2950" t="s">
        <v>26</v>
      </c>
      <c r="H2950">
        <v>3134</v>
      </c>
      <c r="I2950" t="s">
        <v>11</v>
      </c>
      <c r="J2950" t="s">
        <v>125</v>
      </c>
      <c r="K2950" t="s">
        <v>154</v>
      </c>
      <c r="L2950" t="s">
        <v>144</v>
      </c>
      <c r="M2950" s="5">
        <v>500</v>
      </c>
    </row>
    <row r="2951" spans="1:13" x14ac:dyDescent="0.15">
      <c r="A2951" s="2">
        <v>45646</v>
      </c>
      <c r="B2951" s="3">
        <f t="shared" si="140"/>
        <v>2025</v>
      </c>
      <c r="C2951" t="str">
        <f t="shared" si="138"/>
        <v>2024-2025</v>
      </c>
      <c r="D2951" t="s">
        <v>160</v>
      </c>
      <c r="E2951" t="s">
        <v>64</v>
      </c>
      <c r="F2951" t="str">
        <f t="shared" si="139"/>
        <v>Western Australia</v>
      </c>
      <c r="G2951" t="s">
        <v>28</v>
      </c>
      <c r="H2951">
        <v>6112</v>
      </c>
      <c r="I2951" t="s">
        <v>11</v>
      </c>
      <c r="J2951" t="s">
        <v>133</v>
      </c>
      <c r="K2951" t="s">
        <v>159</v>
      </c>
      <c r="L2951" t="s">
        <v>149</v>
      </c>
      <c r="M2951" s="5">
        <v>572</v>
      </c>
    </row>
    <row r="2952" spans="1:13" x14ac:dyDescent="0.15">
      <c r="A2952" s="2">
        <v>45447</v>
      </c>
      <c r="B2952" s="3">
        <f t="shared" si="140"/>
        <v>2024</v>
      </c>
      <c r="C2952" t="str">
        <f t="shared" si="138"/>
        <v>2023-2024</v>
      </c>
      <c r="D2952" t="s">
        <v>160</v>
      </c>
      <c r="E2952" t="s">
        <v>91</v>
      </c>
      <c r="F2952" t="str">
        <f t="shared" si="139"/>
        <v>Western Australia</v>
      </c>
      <c r="G2952" t="s">
        <v>28</v>
      </c>
      <c r="H2952">
        <v>6109</v>
      </c>
      <c r="I2952" t="s">
        <v>11</v>
      </c>
      <c r="J2952" t="s">
        <v>133</v>
      </c>
      <c r="K2952" t="s">
        <v>151</v>
      </c>
      <c r="L2952" t="s">
        <v>141</v>
      </c>
      <c r="M2952" s="5">
        <v>74</v>
      </c>
    </row>
    <row r="2953" spans="1:13" x14ac:dyDescent="0.15">
      <c r="A2953" s="2">
        <v>45410</v>
      </c>
      <c r="B2953" s="3">
        <f t="shared" si="140"/>
        <v>2024</v>
      </c>
      <c r="C2953" t="str">
        <f t="shared" si="138"/>
        <v>2023-2024</v>
      </c>
      <c r="D2953" t="s">
        <v>160</v>
      </c>
      <c r="E2953" t="s">
        <v>13</v>
      </c>
      <c r="F2953" t="str">
        <f t="shared" si="139"/>
        <v>New South Wales</v>
      </c>
      <c r="G2953" t="s">
        <v>10</v>
      </c>
      <c r="H2953">
        <v>2141</v>
      </c>
      <c r="I2953" t="s">
        <v>11</v>
      </c>
      <c r="J2953" t="s">
        <v>123</v>
      </c>
      <c r="K2953" t="s">
        <v>155</v>
      </c>
      <c r="L2953" t="s">
        <v>145</v>
      </c>
      <c r="M2953" s="5">
        <v>95</v>
      </c>
    </row>
    <row r="2954" spans="1:13" x14ac:dyDescent="0.15">
      <c r="A2954" s="2">
        <v>46016</v>
      </c>
      <c r="B2954" s="3">
        <f t="shared" si="140"/>
        <v>2026</v>
      </c>
      <c r="C2954" t="str">
        <f t="shared" si="138"/>
        <v>2025-2026</v>
      </c>
      <c r="D2954" t="s">
        <v>160</v>
      </c>
      <c r="E2954" t="s">
        <v>107</v>
      </c>
      <c r="F2954" t="str">
        <f t="shared" si="139"/>
        <v>New South Wales</v>
      </c>
      <c r="G2954" t="s">
        <v>10</v>
      </c>
      <c r="H2954">
        <v>2020</v>
      </c>
      <c r="I2954" t="s">
        <v>11</v>
      </c>
      <c r="J2954" t="s">
        <v>124</v>
      </c>
      <c r="K2954" t="s">
        <v>153</v>
      </c>
      <c r="L2954" t="s">
        <v>143</v>
      </c>
      <c r="M2954" s="5">
        <v>456</v>
      </c>
    </row>
    <row r="2955" spans="1:13" x14ac:dyDescent="0.15">
      <c r="A2955" s="2">
        <v>45591</v>
      </c>
      <c r="B2955" s="3">
        <f t="shared" si="140"/>
        <v>2025</v>
      </c>
      <c r="C2955" t="str">
        <f t="shared" si="138"/>
        <v>2024-2025</v>
      </c>
      <c r="D2955" t="s">
        <v>160</v>
      </c>
      <c r="E2955" t="s">
        <v>72</v>
      </c>
      <c r="F2955" t="str">
        <f t="shared" si="139"/>
        <v>Queensland</v>
      </c>
      <c r="G2955" t="s">
        <v>19</v>
      </c>
      <c r="H2955">
        <v>4870</v>
      </c>
      <c r="I2955" t="s">
        <v>11</v>
      </c>
      <c r="J2955" t="s">
        <v>131</v>
      </c>
      <c r="K2955" t="s">
        <v>151</v>
      </c>
      <c r="L2955" t="s">
        <v>141</v>
      </c>
      <c r="M2955" s="5">
        <v>132</v>
      </c>
    </row>
    <row r="2956" spans="1:13" x14ac:dyDescent="0.15">
      <c r="A2956" s="2">
        <v>45870</v>
      </c>
      <c r="B2956" s="3">
        <f t="shared" si="140"/>
        <v>2026</v>
      </c>
      <c r="C2956" t="str">
        <f t="shared" si="138"/>
        <v>2025-2026</v>
      </c>
      <c r="D2956" t="s">
        <v>160</v>
      </c>
      <c r="E2956" t="s">
        <v>38</v>
      </c>
      <c r="F2956" t="str">
        <f t="shared" si="139"/>
        <v>Victoria</v>
      </c>
      <c r="G2956" t="s">
        <v>26</v>
      </c>
      <c r="H2956">
        <v>3199</v>
      </c>
      <c r="I2956" t="s">
        <v>11</v>
      </c>
      <c r="J2956" t="s">
        <v>125</v>
      </c>
      <c r="K2956" t="s">
        <v>151</v>
      </c>
      <c r="L2956" t="s">
        <v>141</v>
      </c>
      <c r="M2956" s="5">
        <v>656</v>
      </c>
    </row>
    <row r="2957" spans="1:13" x14ac:dyDescent="0.15">
      <c r="A2957" s="2">
        <v>45881</v>
      </c>
      <c r="B2957" s="3">
        <f t="shared" si="140"/>
        <v>2026</v>
      </c>
      <c r="C2957" t="str">
        <f t="shared" si="138"/>
        <v>2025-2026</v>
      </c>
      <c r="D2957" t="s">
        <v>160</v>
      </c>
      <c r="E2957" t="s">
        <v>66</v>
      </c>
      <c r="F2957" t="str">
        <f t="shared" si="139"/>
        <v>Western Australia</v>
      </c>
      <c r="G2957" t="s">
        <v>28</v>
      </c>
      <c r="H2957">
        <v>6330</v>
      </c>
      <c r="I2957" t="s">
        <v>11</v>
      </c>
      <c r="J2957" t="s">
        <v>133</v>
      </c>
      <c r="K2957" t="s">
        <v>156</v>
      </c>
      <c r="L2957" t="s">
        <v>146</v>
      </c>
      <c r="M2957" s="5">
        <v>91</v>
      </c>
    </row>
    <row r="2958" spans="1:13" x14ac:dyDescent="0.15">
      <c r="A2958" s="2">
        <v>45377</v>
      </c>
      <c r="B2958" s="3">
        <f t="shared" si="140"/>
        <v>2024</v>
      </c>
      <c r="C2958" t="str">
        <f t="shared" si="138"/>
        <v>2023-2024</v>
      </c>
      <c r="D2958" t="s">
        <v>160</v>
      </c>
      <c r="E2958" t="s">
        <v>22</v>
      </c>
      <c r="F2958" t="str">
        <f t="shared" si="139"/>
        <v>New South Wales</v>
      </c>
      <c r="G2958" t="s">
        <v>10</v>
      </c>
      <c r="H2958">
        <v>2116</v>
      </c>
      <c r="I2958" t="s">
        <v>11</v>
      </c>
      <c r="J2958" t="s">
        <v>123</v>
      </c>
      <c r="K2958" t="s">
        <v>150</v>
      </c>
      <c r="L2958" t="s">
        <v>140</v>
      </c>
      <c r="M2958" s="5">
        <v>489</v>
      </c>
    </row>
    <row r="2959" spans="1:13" x14ac:dyDescent="0.15">
      <c r="A2959" s="2">
        <v>45923</v>
      </c>
      <c r="B2959" s="3">
        <f t="shared" si="140"/>
        <v>2026</v>
      </c>
      <c r="C2959" t="str">
        <f t="shared" si="138"/>
        <v>2025-2026</v>
      </c>
      <c r="D2959" t="s">
        <v>161</v>
      </c>
      <c r="E2959" t="s">
        <v>87</v>
      </c>
      <c r="F2959" t="str">
        <f t="shared" si="139"/>
        <v>New South Wales</v>
      </c>
      <c r="G2959" t="s">
        <v>10</v>
      </c>
      <c r="H2959">
        <v>2158</v>
      </c>
      <c r="I2959" t="s">
        <v>11</v>
      </c>
      <c r="J2959" t="s">
        <v>123</v>
      </c>
      <c r="K2959" t="s">
        <v>150</v>
      </c>
      <c r="L2959" t="s">
        <v>140</v>
      </c>
      <c r="M2959" s="5">
        <v>723</v>
      </c>
    </row>
    <row r="2960" spans="1:13" x14ac:dyDescent="0.15">
      <c r="A2960" s="2">
        <v>45317</v>
      </c>
      <c r="B2960" s="3">
        <f t="shared" si="140"/>
        <v>2024</v>
      </c>
      <c r="C2960" t="str">
        <f t="shared" si="138"/>
        <v>2023-2024</v>
      </c>
      <c r="D2960" t="s">
        <v>160</v>
      </c>
      <c r="E2960" t="s">
        <v>92</v>
      </c>
      <c r="F2960" t="str">
        <f t="shared" si="139"/>
        <v>New South Wales</v>
      </c>
      <c r="G2960" t="s">
        <v>10</v>
      </c>
      <c r="H2960">
        <v>2015</v>
      </c>
      <c r="I2960" t="s">
        <v>11</v>
      </c>
      <c r="J2960" t="s">
        <v>124</v>
      </c>
      <c r="K2960" t="s">
        <v>150</v>
      </c>
      <c r="L2960" t="s">
        <v>140</v>
      </c>
      <c r="M2960" s="5">
        <v>653</v>
      </c>
    </row>
    <row r="2961" spans="1:13" x14ac:dyDescent="0.15">
      <c r="A2961" s="2">
        <v>45648</v>
      </c>
      <c r="B2961" s="3">
        <f t="shared" si="140"/>
        <v>2025</v>
      </c>
      <c r="C2961" t="str">
        <f t="shared" si="138"/>
        <v>2024-2025</v>
      </c>
      <c r="D2961" t="s">
        <v>161</v>
      </c>
      <c r="E2961" t="s">
        <v>45</v>
      </c>
      <c r="F2961" t="str">
        <f t="shared" si="139"/>
        <v>Victoria</v>
      </c>
      <c r="G2961" t="s">
        <v>26</v>
      </c>
      <c r="H2961">
        <v>3136</v>
      </c>
      <c r="I2961" t="s">
        <v>11</v>
      </c>
      <c r="J2961" t="s">
        <v>125</v>
      </c>
      <c r="K2961" t="s">
        <v>151</v>
      </c>
      <c r="L2961" t="s">
        <v>141</v>
      </c>
      <c r="M2961" s="5">
        <v>85</v>
      </c>
    </row>
    <row r="2962" spans="1:13" x14ac:dyDescent="0.15">
      <c r="A2962" s="2">
        <v>45839</v>
      </c>
      <c r="B2962" s="3">
        <f t="shared" si="140"/>
        <v>2026</v>
      </c>
      <c r="C2962" t="str">
        <f t="shared" si="138"/>
        <v>2025-2026</v>
      </c>
      <c r="D2962" t="s">
        <v>160</v>
      </c>
      <c r="E2962" t="s">
        <v>106</v>
      </c>
      <c r="F2962" t="str">
        <f t="shared" si="139"/>
        <v>Queensland</v>
      </c>
      <c r="G2962" t="s">
        <v>19</v>
      </c>
      <c r="H2962">
        <v>4558</v>
      </c>
      <c r="I2962" t="s">
        <v>11</v>
      </c>
      <c r="J2962" t="s">
        <v>134</v>
      </c>
      <c r="K2962" t="s">
        <v>152</v>
      </c>
      <c r="L2962" t="s">
        <v>142</v>
      </c>
      <c r="M2962" s="5">
        <v>463</v>
      </c>
    </row>
    <row r="2963" spans="1:13" x14ac:dyDescent="0.15">
      <c r="A2963" s="2">
        <v>45621</v>
      </c>
      <c r="B2963" s="3">
        <f t="shared" si="140"/>
        <v>2025</v>
      </c>
      <c r="C2963" t="str">
        <f t="shared" si="138"/>
        <v>2024-2025</v>
      </c>
      <c r="D2963" t="s">
        <v>160</v>
      </c>
      <c r="E2963" t="s">
        <v>22</v>
      </c>
      <c r="F2963" t="str">
        <f t="shared" si="139"/>
        <v>New South Wales</v>
      </c>
      <c r="G2963" t="s">
        <v>10</v>
      </c>
      <c r="H2963">
        <v>2116</v>
      </c>
      <c r="I2963" t="s">
        <v>11</v>
      </c>
      <c r="J2963" t="s">
        <v>123</v>
      </c>
      <c r="K2963" t="s">
        <v>153</v>
      </c>
      <c r="L2963" t="s">
        <v>143</v>
      </c>
      <c r="M2963" s="5">
        <v>278</v>
      </c>
    </row>
    <row r="2964" spans="1:13" x14ac:dyDescent="0.15">
      <c r="A2964" s="2">
        <v>45827</v>
      </c>
      <c r="B2964" s="3">
        <f t="shared" si="140"/>
        <v>2025</v>
      </c>
      <c r="C2964" t="str">
        <f t="shared" si="138"/>
        <v>2024-2025</v>
      </c>
      <c r="D2964" t="s">
        <v>161</v>
      </c>
      <c r="E2964" t="s">
        <v>103</v>
      </c>
      <c r="F2964" t="str">
        <f t="shared" si="139"/>
        <v>Victoria</v>
      </c>
      <c r="G2964" t="s">
        <v>26</v>
      </c>
      <c r="H2964">
        <v>3550</v>
      </c>
      <c r="I2964" t="s">
        <v>11</v>
      </c>
      <c r="J2964" t="s">
        <v>127</v>
      </c>
      <c r="K2964" t="s">
        <v>153</v>
      </c>
      <c r="L2964" t="s">
        <v>143</v>
      </c>
      <c r="M2964" s="5">
        <v>514</v>
      </c>
    </row>
    <row r="2965" spans="1:13" x14ac:dyDescent="0.15">
      <c r="A2965" s="2">
        <v>45867</v>
      </c>
      <c r="B2965" s="3">
        <f t="shared" si="140"/>
        <v>2026</v>
      </c>
      <c r="C2965" t="str">
        <f t="shared" si="138"/>
        <v>2025-2026</v>
      </c>
      <c r="D2965" t="s">
        <v>161</v>
      </c>
      <c r="E2965" t="s">
        <v>79</v>
      </c>
      <c r="F2965" t="str">
        <f t="shared" si="139"/>
        <v>Queensland</v>
      </c>
      <c r="G2965" t="s">
        <v>19</v>
      </c>
      <c r="H2965">
        <v>4680</v>
      </c>
      <c r="I2965" t="s">
        <v>11</v>
      </c>
      <c r="J2965" t="s">
        <v>136</v>
      </c>
      <c r="K2965" t="s">
        <v>154</v>
      </c>
      <c r="L2965" t="s">
        <v>144</v>
      </c>
      <c r="M2965" s="5">
        <v>150</v>
      </c>
    </row>
    <row r="2966" spans="1:13" x14ac:dyDescent="0.15">
      <c r="A2966" s="2">
        <v>45670</v>
      </c>
      <c r="B2966" s="3">
        <f t="shared" si="140"/>
        <v>2025</v>
      </c>
      <c r="C2966" t="str">
        <f t="shared" si="138"/>
        <v>2024-2025</v>
      </c>
      <c r="D2966" t="s">
        <v>160</v>
      </c>
      <c r="E2966" t="s">
        <v>110</v>
      </c>
      <c r="F2966" t="str">
        <f t="shared" si="139"/>
        <v>Australian Capital Territory</v>
      </c>
      <c r="G2966" t="s">
        <v>51</v>
      </c>
      <c r="H2966">
        <v>2609</v>
      </c>
      <c r="I2966" t="s">
        <v>11</v>
      </c>
      <c r="J2966" t="s">
        <v>121</v>
      </c>
      <c r="K2966" t="s">
        <v>157</v>
      </c>
      <c r="L2966" t="s">
        <v>147</v>
      </c>
      <c r="M2966" s="5">
        <v>224</v>
      </c>
    </row>
    <row r="2967" spans="1:13" x14ac:dyDescent="0.15">
      <c r="A2967" s="2">
        <v>45346</v>
      </c>
      <c r="B2967" s="3">
        <f t="shared" si="140"/>
        <v>2024</v>
      </c>
      <c r="C2967" t="str">
        <f t="shared" si="138"/>
        <v>2023-2024</v>
      </c>
      <c r="D2967" t="s">
        <v>160</v>
      </c>
      <c r="E2967" t="s">
        <v>98</v>
      </c>
      <c r="F2967" t="str">
        <f t="shared" si="139"/>
        <v>South Australia</v>
      </c>
      <c r="G2967" t="s">
        <v>17</v>
      </c>
      <c r="H2967">
        <v>5290</v>
      </c>
      <c r="I2967" t="s">
        <v>11</v>
      </c>
      <c r="J2967" t="s">
        <v>137</v>
      </c>
      <c r="K2967" t="s">
        <v>151</v>
      </c>
      <c r="L2967" t="s">
        <v>141</v>
      </c>
      <c r="M2967" s="5">
        <v>781</v>
      </c>
    </row>
    <row r="2968" spans="1:13" x14ac:dyDescent="0.15">
      <c r="A2968" s="2">
        <v>45328</v>
      </c>
      <c r="B2968" s="3">
        <f t="shared" si="140"/>
        <v>2024</v>
      </c>
      <c r="C2968" t="str">
        <f t="shared" si="138"/>
        <v>2023-2024</v>
      </c>
      <c r="D2968" t="s">
        <v>160</v>
      </c>
      <c r="E2968" t="s">
        <v>63</v>
      </c>
      <c r="F2968" t="str">
        <f t="shared" si="139"/>
        <v>Queensland</v>
      </c>
      <c r="G2968" t="s">
        <v>19</v>
      </c>
      <c r="H2968">
        <v>4068</v>
      </c>
      <c r="I2968" t="s">
        <v>11</v>
      </c>
      <c r="J2968" t="s">
        <v>129</v>
      </c>
      <c r="K2968" t="s">
        <v>152</v>
      </c>
      <c r="L2968" t="s">
        <v>142</v>
      </c>
      <c r="M2968" s="5">
        <v>453</v>
      </c>
    </row>
    <row r="2969" spans="1:13" x14ac:dyDescent="0.15">
      <c r="A2969" s="2">
        <v>45446</v>
      </c>
      <c r="B2969" s="3">
        <f t="shared" si="140"/>
        <v>2024</v>
      </c>
      <c r="C2969" t="str">
        <f t="shared" si="138"/>
        <v>2023-2024</v>
      </c>
      <c r="D2969" t="s">
        <v>160</v>
      </c>
      <c r="E2969" t="s">
        <v>67</v>
      </c>
      <c r="F2969" t="str">
        <f t="shared" si="139"/>
        <v>Tasmania</v>
      </c>
      <c r="G2969" t="s">
        <v>43</v>
      </c>
      <c r="H2969">
        <v>7250</v>
      </c>
      <c r="I2969" t="s">
        <v>11</v>
      </c>
      <c r="J2969" t="s">
        <v>128</v>
      </c>
      <c r="K2969" t="s">
        <v>156</v>
      </c>
      <c r="L2969" t="s">
        <v>146</v>
      </c>
      <c r="M2969" s="5">
        <v>175</v>
      </c>
    </row>
    <row r="2970" spans="1:13" x14ac:dyDescent="0.15">
      <c r="A2970" s="2">
        <v>45883</v>
      </c>
      <c r="B2970" s="3">
        <f t="shared" si="140"/>
        <v>2026</v>
      </c>
      <c r="C2970" t="str">
        <f t="shared" si="138"/>
        <v>2025-2026</v>
      </c>
      <c r="D2970" t="s">
        <v>160</v>
      </c>
      <c r="E2970" t="s">
        <v>107</v>
      </c>
      <c r="F2970" t="str">
        <f t="shared" si="139"/>
        <v>New South Wales</v>
      </c>
      <c r="G2970" t="s">
        <v>10</v>
      </c>
      <c r="H2970">
        <v>2020</v>
      </c>
      <c r="I2970" t="s">
        <v>11</v>
      </c>
      <c r="J2970" t="s">
        <v>124</v>
      </c>
      <c r="K2970" t="s">
        <v>155</v>
      </c>
      <c r="L2970" t="s">
        <v>145</v>
      </c>
      <c r="M2970" s="5">
        <v>404</v>
      </c>
    </row>
    <row r="2971" spans="1:13" x14ac:dyDescent="0.15">
      <c r="A2971" s="2">
        <v>45524</v>
      </c>
      <c r="B2971" s="3">
        <f t="shared" si="140"/>
        <v>2025</v>
      </c>
      <c r="C2971" t="str">
        <f t="shared" si="138"/>
        <v>2024-2025</v>
      </c>
      <c r="D2971" t="s">
        <v>161</v>
      </c>
      <c r="E2971" t="s">
        <v>97</v>
      </c>
      <c r="F2971" t="str">
        <f t="shared" si="139"/>
        <v>Tasmania</v>
      </c>
      <c r="G2971" t="s">
        <v>43</v>
      </c>
      <c r="H2971">
        <v>7010</v>
      </c>
      <c r="I2971" t="s">
        <v>11</v>
      </c>
      <c r="J2971" t="s">
        <v>128</v>
      </c>
      <c r="K2971" t="s">
        <v>157</v>
      </c>
      <c r="L2971" t="s">
        <v>147</v>
      </c>
      <c r="M2971" s="5">
        <v>633</v>
      </c>
    </row>
    <row r="2972" spans="1:13" x14ac:dyDescent="0.15">
      <c r="A2972" s="2">
        <v>45607</v>
      </c>
      <c r="B2972" s="3">
        <f t="shared" si="140"/>
        <v>2025</v>
      </c>
      <c r="C2972" t="str">
        <f t="shared" si="138"/>
        <v>2024-2025</v>
      </c>
      <c r="D2972" t="s">
        <v>160</v>
      </c>
      <c r="E2972" t="s">
        <v>108</v>
      </c>
      <c r="F2972" t="str">
        <f t="shared" si="139"/>
        <v>Tasmania</v>
      </c>
      <c r="G2972" t="s">
        <v>43</v>
      </c>
      <c r="H2972">
        <v>7320</v>
      </c>
      <c r="I2972" t="s">
        <v>11</v>
      </c>
      <c r="J2972" t="s">
        <v>128</v>
      </c>
      <c r="K2972" t="s">
        <v>154</v>
      </c>
      <c r="L2972" t="s">
        <v>144</v>
      </c>
      <c r="M2972" s="5">
        <v>668</v>
      </c>
    </row>
    <row r="2973" spans="1:13" x14ac:dyDescent="0.15">
      <c r="A2973" s="2">
        <v>45671</v>
      </c>
      <c r="B2973" s="3">
        <f t="shared" si="140"/>
        <v>2025</v>
      </c>
      <c r="C2973" t="str">
        <f t="shared" si="138"/>
        <v>2024-2025</v>
      </c>
      <c r="D2973" t="s">
        <v>160</v>
      </c>
      <c r="E2973" t="s">
        <v>98</v>
      </c>
      <c r="F2973" t="str">
        <f t="shared" si="139"/>
        <v>South Australia</v>
      </c>
      <c r="G2973" t="s">
        <v>17</v>
      </c>
      <c r="H2973">
        <v>5290</v>
      </c>
      <c r="I2973" t="s">
        <v>11</v>
      </c>
      <c r="J2973" t="s">
        <v>137</v>
      </c>
      <c r="K2973" t="s">
        <v>150</v>
      </c>
      <c r="L2973" t="s">
        <v>140</v>
      </c>
      <c r="M2973" s="5">
        <v>496</v>
      </c>
    </row>
    <row r="2974" spans="1:13" x14ac:dyDescent="0.15">
      <c r="A2974" s="2">
        <v>45712</v>
      </c>
      <c r="B2974" s="3">
        <f t="shared" si="140"/>
        <v>2025</v>
      </c>
      <c r="C2974" t="str">
        <f t="shared" si="138"/>
        <v>2024-2025</v>
      </c>
      <c r="D2974" t="s">
        <v>160</v>
      </c>
      <c r="E2974" t="s">
        <v>94</v>
      </c>
      <c r="F2974" t="str">
        <f t="shared" si="139"/>
        <v>Queensland</v>
      </c>
      <c r="G2974" t="s">
        <v>19</v>
      </c>
      <c r="H2974">
        <v>4551</v>
      </c>
      <c r="I2974" t="s">
        <v>11</v>
      </c>
      <c r="J2974" t="s">
        <v>134</v>
      </c>
      <c r="K2974" t="s">
        <v>155</v>
      </c>
      <c r="L2974" t="s">
        <v>145</v>
      </c>
      <c r="M2974" s="5">
        <v>668</v>
      </c>
    </row>
    <row r="2975" spans="1:13" x14ac:dyDescent="0.15">
      <c r="A2975" s="2">
        <v>45566</v>
      </c>
      <c r="B2975" s="3">
        <f t="shared" si="140"/>
        <v>2025</v>
      </c>
      <c r="C2975" t="str">
        <f t="shared" si="138"/>
        <v>2024-2025</v>
      </c>
      <c r="D2975" t="s">
        <v>160</v>
      </c>
      <c r="E2975" t="s">
        <v>67</v>
      </c>
      <c r="F2975" t="str">
        <f t="shared" si="139"/>
        <v>Tasmania</v>
      </c>
      <c r="G2975" t="s">
        <v>43</v>
      </c>
      <c r="H2975">
        <v>7250</v>
      </c>
      <c r="I2975" t="s">
        <v>11</v>
      </c>
      <c r="J2975" t="s">
        <v>128</v>
      </c>
      <c r="K2975" t="s">
        <v>154</v>
      </c>
      <c r="L2975" t="s">
        <v>144</v>
      </c>
      <c r="M2975" s="5">
        <v>618</v>
      </c>
    </row>
    <row r="2976" spans="1:13" x14ac:dyDescent="0.15">
      <c r="A2976" s="2">
        <v>45399</v>
      </c>
      <c r="B2976" s="3">
        <f t="shared" si="140"/>
        <v>2024</v>
      </c>
      <c r="C2976" t="str">
        <f t="shared" si="138"/>
        <v>2023-2024</v>
      </c>
      <c r="D2976" t="s">
        <v>160</v>
      </c>
      <c r="E2976" t="s">
        <v>41</v>
      </c>
      <c r="F2976" t="str">
        <f t="shared" si="139"/>
        <v>New South Wales</v>
      </c>
      <c r="G2976" t="s">
        <v>10</v>
      </c>
      <c r="H2976">
        <v>2478</v>
      </c>
      <c r="I2976" t="s">
        <v>11</v>
      </c>
      <c r="J2976" t="s">
        <v>120</v>
      </c>
      <c r="K2976" t="s">
        <v>153</v>
      </c>
      <c r="L2976" t="s">
        <v>143</v>
      </c>
      <c r="M2976" s="5">
        <v>125</v>
      </c>
    </row>
    <row r="2977" spans="1:13" x14ac:dyDescent="0.15">
      <c r="A2977" s="2">
        <v>45461</v>
      </c>
      <c r="B2977" s="3">
        <f t="shared" si="140"/>
        <v>2024</v>
      </c>
      <c r="C2977" t="str">
        <f t="shared" si="138"/>
        <v>2023-2024</v>
      </c>
      <c r="D2977" t="s">
        <v>160</v>
      </c>
      <c r="E2977" t="s">
        <v>81</v>
      </c>
      <c r="F2977" t="str">
        <f t="shared" si="139"/>
        <v>Victoria</v>
      </c>
      <c r="G2977" t="s">
        <v>26</v>
      </c>
      <c r="H2977">
        <v>3076</v>
      </c>
      <c r="I2977" t="s">
        <v>11</v>
      </c>
      <c r="J2977" t="s">
        <v>126</v>
      </c>
      <c r="K2977" t="s">
        <v>152</v>
      </c>
      <c r="L2977" t="s">
        <v>142</v>
      </c>
      <c r="M2977" s="5">
        <v>640</v>
      </c>
    </row>
    <row r="2978" spans="1:13" x14ac:dyDescent="0.15">
      <c r="A2978" s="2">
        <v>45918</v>
      </c>
      <c r="B2978" s="3">
        <f t="shared" si="140"/>
        <v>2026</v>
      </c>
      <c r="C2978" t="str">
        <f t="shared" si="138"/>
        <v>2025-2026</v>
      </c>
      <c r="D2978" t="s">
        <v>160</v>
      </c>
      <c r="E2978" t="s">
        <v>82</v>
      </c>
      <c r="F2978" t="str">
        <f t="shared" si="139"/>
        <v>Queensland</v>
      </c>
      <c r="G2978" t="s">
        <v>19</v>
      </c>
      <c r="H2978">
        <v>4215</v>
      </c>
      <c r="I2978" t="s">
        <v>11</v>
      </c>
      <c r="J2978" t="s">
        <v>122</v>
      </c>
      <c r="K2978" t="s">
        <v>153</v>
      </c>
      <c r="L2978" t="s">
        <v>143</v>
      </c>
      <c r="M2978" s="5">
        <v>128</v>
      </c>
    </row>
    <row r="2979" spans="1:13" x14ac:dyDescent="0.15">
      <c r="A2979" s="2">
        <v>45765</v>
      </c>
      <c r="B2979" s="3">
        <f t="shared" si="140"/>
        <v>2025</v>
      </c>
      <c r="C2979" t="str">
        <f t="shared" si="138"/>
        <v>2024-2025</v>
      </c>
      <c r="D2979" t="s">
        <v>160</v>
      </c>
      <c r="E2979" t="s">
        <v>67</v>
      </c>
      <c r="F2979" t="str">
        <f t="shared" si="139"/>
        <v>Tasmania</v>
      </c>
      <c r="G2979" t="s">
        <v>43</v>
      </c>
      <c r="H2979">
        <v>7250</v>
      </c>
      <c r="I2979" t="s">
        <v>11</v>
      </c>
      <c r="J2979" t="s">
        <v>128</v>
      </c>
      <c r="K2979" t="s">
        <v>159</v>
      </c>
      <c r="L2979" t="s">
        <v>149</v>
      </c>
      <c r="M2979" s="5">
        <v>170</v>
      </c>
    </row>
    <row r="2980" spans="1:13" x14ac:dyDescent="0.15">
      <c r="A2980" s="2">
        <v>45982</v>
      </c>
      <c r="B2980" s="3">
        <f t="shared" si="140"/>
        <v>2026</v>
      </c>
      <c r="C2980" t="str">
        <f t="shared" si="138"/>
        <v>2025-2026</v>
      </c>
      <c r="D2980" t="s">
        <v>161</v>
      </c>
      <c r="E2980" t="s">
        <v>45</v>
      </c>
      <c r="F2980" t="str">
        <f t="shared" si="139"/>
        <v>Victoria</v>
      </c>
      <c r="G2980" t="s">
        <v>26</v>
      </c>
      <c r="H2980">
        <v>3136</v>
      </c>
      <c r="I2980" t="s">
        <v>11</v>
      </c>
      <c r="J2980" t="s">
        <v>125</v>
      </c>
      <c r="K2980" t="s">
        <v>153</v>
      </c>
      <c r="L2980" t="s">
        <v>143</v>
      </c>
      <c r="M2980" s="5">
        <v>724</v>
      </c>
    </row>
    <row r="2981" spans="1:13" x14ac:dyDescent="0.15">
      <c r="A2981" s="2">
        <v>45957</v>
      </c>
      <c r="B2981" s="3">
        <f t="shared" si="140"/>
        <v>2026</v>
      </c>
      <c r="C2981" t="str">
        <f t="shared" si="138"/>
        <v>2025-2026</v>
      </c>
      <c r="D2981" t="s">
        <v>160</v>
      </c>
      <c r="E2981" t="s">
        <v>112</v>
      </c>
      <c r="F2981" t="str">
        <f t="shared" si="139"/>
        <v>Queensland</v>
      </c>
      <c r="G2981" t="s">
        <v>19</v>
      </c>
      <c r="H2981">
        <v>4566</v>
      </c>
      <c r="I2981" t="s">
        <v>11</v>
      </c>
      <c r="J2981" t="s">
        <v>134</v>
      </c>
      <c r="K2981" t="s">
        <v>154</v>
      </c>
      <c r="L2981" t="s">
        <v>144</v>
      </c>
      <c r="M2981" s="5">
        <v>749</v>
      </c>
    </row>
    <row r="2982" spans="1:13" x14ac:dyDescent="0.15">
      <c r="A2982" s="2">
        <v>45504</v>
      </c>
      <c r="B2982" s="3">
        <f t="shared" si="140"/>
        <v>2025</v>
      </c>
      <c r="C2982" t="str">
        <f t="shared" si="138"/>
        <v>2024-2025</v>
      </c>
      <c r="D2982" t="s">
        <v>161</v>
      </c>
      <c r="E2982" t="s">
        <v>75</v>
      </c>
      <c r="F2982" t="str">
        <f t="shared" si="139"/>
        <v>Victoria</v>
      </c>
      <c r="G2982" t="s">
        <v>26</v>
      </c>
      <c r="H2982">
        <v>3915</v>
      </c>
      <c r="I2982" t="s">
        <v>11</v>
      </c>
      <c r="J2982" t="s">
        <v>135</v>
      </c>
      <c r="K2982" t="s">
        <v>154</v>
      </c>
      <c r="L2982" t="s">
        <v>144</v>
      </c>
      <c r="M2982" s="5">
        <v>474</v>
      </c>
    </row>
    <row r="2983" spans="1:13" x14ac:dyDescent="0.15">
      <c r="A2983" s="2">
        <v>45596</v>
      </c>
      <c r="B2983" s="3">
        <f t="shared" si="140"/>
        <v>2025</v>
      </c>
      <c r="C2983" t="str">
        <f t="shared" si="138"/>
        <v>2024-2025</v>
      </c>
      <c r="D2983" t="s">
        <v>160</v>
      </c>
      <c r="E2983" t="s">
        <v>101</v>
      </c>
      <c r="F2983" t="str">
        <f t="shared" si="139"/>
        <v>Queensland</v>
      </c>
      <c r="G2983" t="s">
        <v>19</v>
      </c>
      <c r="H2983">
        <v>4305</v>
      </c>
      <c r="I2983" t="s">
        <v>11</v>
      </c>
      <c r="J2983" t="s">
        <v>122</v>
      </c>
      <c r="K2983" t="s">
        <v>159</v>
      </c>
      <c r="L2983" t="s">
        <v>149</v>
      </c>
      <c r="M2983" s="5">
        <v>772</v>
      </c>
    </row>
    <row r="2984" spans="1:13" x14ac:dyDescent="0.15">
      <c r="A2984" s="2">
        <v>45871</v>
      </c>
      <c r="B2984" s="3">
        <f t="shared" si="140"/>
        <v>2026</v>
      </c>
      <c r="C2984" t="str">
        <f t="shared" si="138"/>
        <v>2025-2026</v>
      </c>
      <c r="D2984" t="s">
        <v>160</v>
      </c>
      <c r="E2984" t="s">
        <v>111</v>
      </c>
      <c r="F2984" t="str">
        <f t="shared" si="139"/>
        <v>New South Wales</v>
      </c>
      <c r="G2984" t="s">
        <v>10</v>
      </c>
      <c r="H2984">
        <v>2154</v>
      </c>
      <c r="I2984" t="s">
        <v>11</v>
      </c>
      <c r="J2984" t="s">
        <v>123</v>
      </c>
      <c r="K2984" t="s">
        <v>153</v>
      </c>
      <c r="L2984" t="s">
        <v>143</v>
      </c>
      <c r="M2984" s="5">
        <v>730</v>
      </c>
    </row>
    <row r="2985" spans="1:13" x14ac:dyDescent="0.15">
      <c r="A2985" s="2">
        <v>45841</v>
      </c>
      <c r="B2985" s="3">
        <f t="shared" si="140"/>
        <v>2026</v>
      </c>
      <c r="C2985" t="str">
        <f t="shared" si="138"/>
        <v>2025-2026</v>
      </c>
      <c r="D2985" t="s">
        <v>160</v>
      </c>
      <c r="E2985" t="s">
        <v>68</v>
      </c>
      <c r="F2985" t="str">
        <f t="shared" si="139"/>
        <v>Victoria</v>
      </c>
      <c r="G2985" t="s">
        <v>26</v>
      </c>
      <c r="H2985">
        <v>3429</v>
      </c>
      <c r="I2985" t="s">
        <v>11</v>
      </c>
      <c r="J2985" t="s">
        <v>127</v>
      </c>
      <c r="K2985" t="s">
        <v>152</v>
      </c>
      <c r="L2985" t="s">
        <v>142</v>
      </c>
      <c r="M2985" s="5">
        <v>52</v>
      </c>
    </row>
    <row r="2986" spans="1:13" x14ac:dyDescent="0.15">
      <c r="A2986" s="2">
        <v>46002</v>
      </c>
      <c r="B2986" s="3">
        <f t="shared" si="140"/>
        <v>2026</v>
      </c>
      <c r="C2986" t="str">
        <f t="shared" si="138"/>
        <v>2025-2026</v>
      </c>
      <c r="D2986" t="s">
        <v>161</v>
      </c>
      <c r="E2986" t="s">
        <v>74</v>
      </c>
      <c r="F2986" t="str">
        <f t="shared" si="139"/>
        <v>Victoria</v>
      </c>
      <c r="G2986" t="s">
        <v>26</v>
      </c>
      <c r="H2986">
        <v>3500</v>
      </c>
      <c r="I2986" t="s">
        <v>11</v>
      </c>
      <c r="J2986" t="s">
        <v>127</v>
      </c>
      <c r="K2986" t="s">
        <v>157</v>
      </c>
      <c r="L2986" t="s">
        <v>147</v>
      </c>
      <c r="M2986" s="5">
        <v>755</v>
      </c>
    </row>
    <row r="2987" spans="1:13" x14ac:dyDescent="0.15">
      <c r="A2987" s="2">
        <v>45388</v>
      </c>
      <c r="B2987" s="3">
        <f t="shared" si="140"/>
        <v>2024</v>
      </c>
      <c r="C2987" t="str">
        <f t="shared" si="138"/>
        <v>2023-2024</v>
      </c>
      <c r="D2987" t="s">
        <v>160</v>
      </c>
      <c r="E2987" t="s">
        <v>16</v>
      </c>
      <c r="F2987" t="str">
        <f t="shared" si="139"/>
        <v>South Australia</v>
      </c>
      <c r="G2987" t="s">
        <v>17</v>
      </c>
      <c r="H2987">
        <v>5168</v>
      </c>
      <c r="I2987" t="s">
        <v>11</v>
      </c>
      <c r="J2987" t="s">
        <v>132</v>
      </c>
      <c r="K2987" t="s">
        <v>150</v>
      </c>
      <c r="L2987" t="s">
        <v>140</v>
      </c>
      <c r="M2987" s="5">
        <v>669</v>
      </c>
    </row>
    <row r="2988" spans="1:13" x14ac:dyDescent="0.15">
      <c r="A2988" s="2">
        <v>45796</v>
      </c>
      <c r="B2988" s="3">
        <f t="shared" si="140"/>
        <v>2025</v>
      </c>
      <c r="C2988" t="str">
        <f t="shared" si="138"/>
        <v>2024-2025</v>
      </c>
      <c r="D2988" t="s">
        <v>160</v>
      </c>
      <c r="E2988" t="s">
        <v>81</v>
      </c>
      <c r="F2988" t="str">
        <f t="shared" si="139"/>
        <v>Victoria</v>
      </c>
      <c r="G2988" t="s">
        <v>26</v>
      </c>
      <c r="H2988">
        <v>3076</v>
      </c>
      <c r="I2988" t="s">
        <v>11</v>
      </c>
      <c r="J2988" t="s">
        <v>126</v>
      </c>
      <c r="K2988" t="s">
        <v>156</v>
      </c>
      <c r="L2988" t="s">
        <v>146</v>
      </c>
      <c r="M2988" s="5">
        <v>276</v>
      </c>
    </row>
    <row r="2989" spans="1:13" x14ac:dyDescent="0.15">
      <c r="A2989" s="2">
        <v>45999</v>
      </c>
      <c r="B2989" s="3">
        <f t="shared" si="140"/>
        <v>2026</v>
      </c>
      <c r="C2989" t="str">
        <f t="shared" si="138"/>
        <v>2025-2026</v>
      </c>
      <c r="D2989" t="s">
        <v>161</v>
      </c>
      <c r="E2989" t="s">
        <v>95</v>
      </c>
      <c r="F2989" t="str">
        <f t="shared" si="139"/>
        <v>New South Wales</v>
      </c>
      <c r="G2989" t="s">
        <v>10</v>
      </c>
      <c r="H2989">
        <v>2131</v>
      </c>
      <c r="I2989" t="s">
        <v>11</v>
      </c>
      <c r="J2989" t="s">
        <v>123</v>
      </c>
      <c r="K2989" t="s">
        <v>159</v>
      </c>
      <c r="L2989" t="s">
        <v>149</v>
      </c>
      <c r="M2989" s="5">
        <v>332</v>
      </c>
    </row>
    <row r="2990" spans="1:13" x14ac:dyDescent="0.15">
      <c r="A2990" s="2">
        <v>45906</v>
      </c>
      <c r="B2990" s="3">
        <f t="shared" si="140"/>
        <v>2026</v>
      </c>
      <c r="C2990" t="str">
        <f t="shared" si="138"/>
        <v>2025-2026</v>
      </c>
      <c r="D2990" t="s">
        <v>161</v>
      </c>
      <c r="E2990" t="s">
        <v>103</v>
      </c>
      <c r="F2990" t="str">
        <f t="shared" si="139"/>
        <v>Victoria</v>
      </c>
      <c r="G2990" t="s">
        <v>26</v>
      </c>
      <c r="H2990">
        <v>3550</v>
      </c>
      <c r="I2990" t="s">
        <v>11</v>
      </c>
      <c r="J2990" t="s">
        <v>127</v>
      </c>
      <c r="K2990" t="s">
        <v>155</v>
      </c>
      <c r="L2990" t="s">
        <v>145</v>
      </c>
      <c r="M2990" s="5">
        <v>52</v>
      </c>
    </row>
    <row r="2991" spans="1:13" x14ac:dyDescent="0.15">
      <c r="A2991" s="2">
        <v>45303</v>
      </c>
      <c r="B2991" s="3">
        <f t="shared" si="140"/>
        <v>2024</v>
      </c>
      <c r="C2991" t="str">
        <f t="shared" si="138"/>
        <v>2023-2024</v>
      </c>
      <c r="D2991" t="s">
        <v>160</v>
      </c>
      <c r="E2991" t="s">
        <v>112</v>
      </c>
      <c r="F2991" t="str">
        <f t="shared" si="139"/>
        <v>Queensland</v>
      </c>
      <c r="G2991" t="s">
        <v>19</v>
      </c>
      <c r="H2991">
        <v>4566</v>
      </c>
      <c r="I2991" t="s">
        <v>11</v>
      </c>
      <c r="J2991" t="s">
        <v>134</v>
      </c>
      <c r="K2991" t="s">
        <v>157</v>
      </c>
      <c r="L2991" t="s">
        <v>147</v>
      </c>
      <c r="M2991" s="5">
        <v>430</v>
      </c>
    </row>
    <row r="2992" spans="1:13" x14ac:dyDescent="0.15">
      <c r="A2992" s="2">
        <v>45380</v>
      </c>
      <c r="B2992" s="3">
        <f t="shared" si="140"/>
        <v>2024</v>
      </c>
      <c r="C2992" t="str">
        <f t="shared" si="138"/>
        <v>2023-2024</v>
      </c>
      <c r="D2992" t="s">
        <v>161</v>
      </c>
      <c r="E2992" t="s">
        <v>58</v>
      </c>
      <c r="F2992" t="str">
        <f t="shared" si="139"/>
        <v>New South Wales</v>
      </c>
      <c r="G2992" t="s">
        <v>10</v>
      </c>
      <c r="H2992">
        <v>2790</v>
      </c>
      <c r="I2992" t="s">
        <v>11</v>
      </c>
      <c r="J2992" t="s">
        <v>130</v>
      </c>
      <c r="K2992" t="s">
        <v>154</v>
      </c>
      <c r="L2992" t="s">
        <v>144</v>
      </c>
      <c r="M2992" s="5">
        <v>153</v>
      </c>
    </row>
    <row r="2993" spans="1:13" x14ac:dyDescent="0.15">
      <c r="A2993" s="2">
        <v>45924</v>
      </c>
      <c r="B2993" s="3">
        <f t="shared" si="140"/>
        <v>2026</v>
      </c>
      <c r="C2993" t="str">
        <f t="shared" si="138"/>
        <v>2025-2026</v>
      </c>
      <c r="D2993" t="s">
        <v>160</v>
      </c>
      <c r="E2993" t="s">
        <v>104</v>
      </c>
      <c r="F2993" t="str">
        <f t="shared" si="139"/>
        <v>Victoria</v>
      </c>
      <c r="G2993" t="s">
        <v>26</v>
      </c>
      <c r="H2993">
        <v>3175</v>
      </c>
      <c r="I2993" t="s">
        <v>11</v>
      </c>
      <c r="J2993" t="s">
        <v>125</v>
      </c>
      <c r="K2993" t="s">
        <v>156</v>
      </c>
      <c r="L2993" t="s">
        <v>146</v>
      </c>
      <c r="M2993" s="5">
        <v>98</v>
      </c>
    </row>
    <row r="2994" spans="1:13" x14ac:dyDescent="0.15">
      <c r="A2994" s="2">
        <v>45449</v>
      </c>
      <c r="B2994" s="3">
        <f t="shared" si="140"/>
        <v>2024</v>
      </c>
      <c r="C2994" t="str">
        <f t="shared" si="138"/>
        <v>2023-2024</v>
      </c>
      <c r="D2994" t="s">
        <v>160</v>
      </c>
      <c r="E2994" t="s">
        <v>92</v>
      </c>
      <c r="F2994" t="str">
        <f t="shared" si="139"/>
        <v>New South Wales</v>
      </c>
      <c r="G2994" t="s">
        <v>10</v>
      </c>
      <c r="H2994">
        <v>2015</v>
      </c>
      <c r="I2994" t="s">
        <v>11</v>
      </c>
      <c r="J2994" t="s">
        <v>124</v>
      </c>
      <c r="K2994" t="s">
        <v>152</v>
      </c>
      <c r="L2994" t="s">
        <v>142</v>
      </c>
      <c r="M2994" s="5">
        <v>419</v>
      </c>
    </row>
    <row r="2995" spans="1:13" x14ac:dyDescent="0.15">
      <c r="A2995" s="2">
        <v>45409</v>
      </c>
      <c r="B2995" s="3">
        <f t="shared" si="140"/>
        <v>2024</v>
      </c>
      <c r="C2995" t="str">
        <f t="shared" si="138"/>
        <v>2023-2024</v>
      </c>
      <c r="D2995" t="s">
        <v>160</v>
      </c>
      <c r="E2995" t="s">
        <v>112</v>
      </c>
      <c r="F2995" t="str">
        <f t="shared" si="139"/>
        <v>Queensland</v>
      </c>
      <c r="G2995" t="s">
        <v>19</v>
      </c>
      <c r="H2995">
        <v>4566</v>
      </c>
      <c r="I2995" t="s">
        <v>11</v>
      </c>
      <c r="J2995" t="s">
        <v>134</v>
      </c>
      <c r="K2995" t="s">
        <v>159</v>
      </c>
      <c r="L2995" t="s">
        <v>149</v>
      </c>
      <c r="M2995" s="5">
        <v>81</v>
      </c>
    </row>
    <row r="2996" spans="1:13" x14ac:dyDescent="0.15">
      <c r="A2996" s="2">
        <v>45344</v>
      </c>
      <c r="B2996" s="3">
        <f t="shared" si="140"/>
        <v>2024</v>
      </c>
      <c r="C2996" t="str">
        <f t="shared" si="138"/>
        <v>2023-2024</v>
      </c>
      <c r="D2996" t="s">
        <v>160</v>
      </c>
      <c r="E2996" t="s">
        <v>100</v>
      </c>
      <c r="F2996" t="str">
        <f t="shared" si="139"/>
        <v>New South Wales</v>
      </c>
      <c r="G2996" t="s">
        <v>10</v>
      </c>
      <c r="H2996">
        <v>2800</v>
      </c>
      <c r="I2996" t="s">
        <v>11</v>
      </c>
      <c r="J2996" t="s">
        <v>130</v>
      </c>
      <c r="K2996" t="s">
        <v>150</v>
      </c>
      <c r="L2996" t="s">
        <v>140</v>
      </c>
      <c r="M2996" s="5">
        <v>627</v>
      </c>
    </row>
    <row r="2997" spans="1:13" x14ac:dyDescent="0.15">
      <c r="A2997" s="2">
        <v>45453</v>
      </c>
      <c r="B2997" s="3">
        <f t="shared" si="140"/>
        <v>2024</v>
      </c>
      <c r="C2997" t="str">
        <f t="shared" si="138"/>
        <v>2023-2024</v>
      </c>
      <c r="D2997" t="s">
        <v>160</v>
      </c>
      <c r="E2997" t="s">
        <v>85</v>
      </c>
      <c r="F2997" t="str">
        <f t="shared" si="139"/>
        <v>Western Australia</v>
      </c>
      <c r="G2997" t="s">
        <v>28</v>
      </c>
      <c r="H2997">
        <v>6725</v>
      </c>
      <c r="I2997" t="s">
        <v>11</v>
      </c>
      <c r="J2997" t="s">
        <v>139</v>
      </c>
      <c r="K2997" t="s">
        <v>154</v>
      </c>
      <c r="L2997" t="s">
        <v>144</v>
      </c>
      <c r="M2997" s="5">
        <v>685</v>
      </c>
    </row>
    <row r="2998" spans="1:13" x14ac:dyDescent="0.15">
      <c r="A2998" s="2">
        <v>45911</v>
      </c>
      <c r="B2998" s="3">
        <f t="shared" si="140"/>
        <v>2026</v>
      </c>
      <c r="C2998" t="str">
        <f t="shared" si="138"/>
        <v>2025-2026</v>
      </c>
      <c r="D2998" t="s">
        <v>160</v>
      </c>
      <c r="E2998" t="s">
        <v>25</v>
      </c>
      <c r="F2998" t="str">
        <f t="shared" si="139"/>
        <v>Victoria</v>
      </c>
      <c r="G2998" t="s">
        <v>26</v>
      </c>
      <c r="H2998">
        <v>3066</v>
      </c>
      <c r="I2998" t="s">
        <v>11</v>
      </c>
      <c r="J2998" t="s">
        <v>126</v>
      </c>
      <c r="K2998" t="s">
        <v>154</v>
      </c>
      <c r="L2998" t="s">
        <v>144</v>
      </c>
      <c r="M2998" s="5">
        <v>329</v>
      </c>
    </row>
    <row r="2999" spans="1:13" x14ac:dyDescent="0.15">
      <c r="A2999" s="2">
        <v>45675</v>
      </c>
      <c r="B2999" s="3">
        <f t="shared" si="140"/>
        <v>2025</v>
      </c>
      <c r="C2999" t="str">
        <f t="shared" si="138"/>
        <v>2024-2025</v>
      </c>
      <c r="D2999" t="s">
        <v>161</v>
      </c>
      <c r="E2999" t="s">
        <v>79</v>
      </c>
      <c r="F2999" t="str">
        <f t="shared" si="139"/>
        <v>Queensland</v>
      </c>
      <c r="G2999" t="s">
        <v>19</v>
      </c>
      <c r="H2999">
        <v>4680</v>
      </c>
      <c r="I2999" t="s">
        <v>11</v>
      </c>
      <c r="J2999" t="s">
        <v>136</v>
      </c>
      <c r="K2999" t="s">
        <v>154</v>
      </c>
      <c r="L2999" t="s">
        <v>144</v>
      </c>
      <c r="M2999" s="5">
        <v>50</v>
      </c>
    </row>
    <row r="3000" spans="1:13" x14ac:dyDescent="0.15">
      <c r="A3000" s="2">
        <v>45327</v>
      </c>
      <c r="B3000" s="3">
        <f t="shared" si="140"/>
        <v>2024</v>
      </c>
      <c r="C3000" t="str">
        <f t="shared" si="138"/>
        <v>2023-2024</v>
      </c>
      <c r="D3000" t="s">
        <v>161</v>
      </c>
      <c r="E3000" t="s">
        <v>58</v>
      </c>
      <c r="F3000" t="str">
        <f t="shared" si="139"/>
        <v>New South Wales</v>
      </c>
      <c r="G3000" t="s">
        <v>10</v>
      </c>
      <c r="H3000">
        <v>2790</v>
      </c>
      <c r="I3000" t="s">
        <v>11</v>
      </c>
      <c r="J3000" t="s">
        <v>130</v>
      </c>
      <c r="K3000" t="s">
        <v>159</v>
      </c>
      <c r="L3000" t="s">
        <v>149</v>
      </c>
      <c r="M3000" s="5">
        <v>182</v>
      </c>
    </row>
    <row r="3001" spans="1:13" x14ac:dyDescent="0.15">
      <c r="A3001" s="2">
        <v>45438</v>
      </c>
      <c r="B3001" s="3">
        <f t="shared" si="140"/>
        <v>2024</v>
      </c>
      <c r="C3001" t="str">
        <f t="shared" si="138"/>
        <v>2023-2024</v>
      </c>
      <c r="D3001" t="s">
        <v>160</v>
      </c>
      <c r="E3001" t="s">
        <v>100</v>
      </c>
      <c r="F3001" t="str">
        <f t="shared" si="139"/>
        <v>New South Wales</v>
      </c>
      <c r="G3001" t="s">
        <v>10</v>
      </c>
      <c r="H3001">
        <v>2800</v>
      </c>
      <c r="I3001" t="s">
        <v>11</v>
      </c>
      <c r="J3001" t="s">
        <v>130</v>
      </c>
      <c r="K3001" t="s">
        <v>153</v>
      </c>
      <c r="L3001" t="s">
        <v>143</v>
      </c>
      <c r="M3001" s="5">
        <v>23</v>
      </c>
    </row>
    <row r="3002" spans="1:13" x14ac:dyDescent="0.15">
      <c r="A3002" s="2">
        <v>45706</v>
      </c>
      <c r="B3002" s="3">
        <f t="shared" si="140"/>
        <v>2025</v>
      </c>
      <c r="C3002" t="str">
        <f t="shared" si="138"/>
        <v>2024-2025</v>
      </c>
      <c r="D3002" t="s">
        <v>160</v>
      </c>
      <c r="E3002" t="s">
        <v>13</v>
      </c>
      <c r="F3002" t="str">
        <f t="shared" si="139"/>
        <v>New South Wales</v>
      </c>
      <c r="G3002" t="s">
        <v>10</v>
      </c>
      <c r="H3002">
        <v>2141</v>
      </c>
      <c r="I3002" t="s">
        <v>11</v>
      </c>
      <c r="J3002" t="s">
        <v>123</v>
      </c>
      <c r="K3002" t="s">
        <v>153</v>
      </c>
      <c r="L3002" t="s">
        <v>143</v>
      </c>
      <c r="M3002" s="5">
        <v>600</v>
      </c>
    </row>
    <row r="3003" spans="1:13" x14ac:dyDescent="0.15">
      <c r="A3003" s="2">
        <v>45669</v>
      </c>
      <c r="B3003" s="3">
        <f t="shared" si="140"/>
        <v>2025</v>
      </c>
      <c r="C3003" t="str">
        <f t="shared" si="138"/>
        <v>2024-2025</v>
      </c>
      <c r="D3003" t="s">
        <v>160</v>
      </c>
      <c r="E3003" t="s">
        <v>49</v>
      </c>
      <c r="F3003" t="str">
        <f t="shared" si="139"/>
        <v>New South Wales</v>
      </c>
      <c r="G3003" t="s">
        <v>10</v>
      </c>
      <c r="H3003">
        <v>2350</v>
      </c>
      <c r="I3003" t="s">
        <v>11</v>
      </c>
      <c r="J3003" t="s">
        <v>120</v>
      </c>
      <c r="K3003" t="s">
        <v>151</v>
      </c>
      <c r="L3003" t="s">
        <v>141</v>
      </c>
      <c r="M3003" s="5">
        <v>113</v>
      </c>
    </row>
    <row r="3004" spans="1:13" x14ac:dyDescent="0.15">
      <c r="A3004" s="2">
        <v>45546</v>
      </c>
      <c r="B3004" s="3">
        <f t="shared" si="140"/>
        <v>2025</v>
      </c>
      <c r="C3004" t="str">
        <f t="shared" si="138"/>
        <v>2024-2025</v>
      </c>
      <c r="D3004" t="s">
        <v>160</v>
      </c>
      <c r="E3004" t="s">
        <v>110</v>
      </c>
      <c r="F3004" t="str">
        <f t="shared" si="139"/>
        <v>Australian Capital Territory</v>
      </c>
      <c r="G3004" t="s">
        <v>51</v>
      </c>
      <c r="H3004">
        <v>2609</v>
      </c>
      <c r="I3004" t="s">
        <v>11</v>
      </c>
      <c r="J3004" t="s">
        <v>121</v>
      </c>
      <c r="K3004" t="s">
        <v>153</v>
      </c>
      <c r="L3004" t="s">
        <v>143</v>
      </c>
      <c r="M3004" s="5">
        <v>504</v>
      </c>
    </row>
    <row r="3005" spans="1:13" x14ac:dyDescent="0.15">
      <c r="A3005" s="2">
        <v>45487</v>
      </c>
      <c r="B3005" s="3">
        <f t="shared" si="140"/>
        <v>2025</v>
      </c>
      <c r="C3005" t="str">
        <f t="shared" si="138"/>
        <v>2024-2025</v>
      </c>
      <c r="D3005" t="s">
        <v>160</v>
      </c>
      <c r="E3005" t="s">
        <v>105</v>
      </c>
      <c r="F3005" t="str">
        <f t="shared" si="139"/>
        <v>New South Wales</v>
      </c>
      <c r="G3005" t="s">
        <v>10</v>
      </c>
      <c r="H3005">
        <v>2031</v>
      </c>
      <c r="I3005" t="s">
        <v>11</v>
      </c>
      <c r="J3005" t="s">
        <v>124</v>
      </c>
      <c r="K3005" t="s">
        <v>155</v>
      </c>
      <c r="L3005" t="s">
        <v>145</v>
      </c>
      <c r="M3005" s="5">
        <v>581</v>
      </c>
    </row>
    <row r="3006" spans="1:13" x14ac:dyDescent="0.15">
      <c r="A3006" s="2">
        <v>45409</v>
      </c>
      <c r="B3006" s="3">
        <f t="shared" si="140"/>
        <v>2024</v>
      </c>
      <c r="C3006" t="str">
        <f t="shared" si="138"/>
        <v>2023-2024</v>
      </c>
      <c r="D3006" t="s">
        <v>161</v>
      </c>
      <c r="E3006" t="s">
        <v>79</v>
      </c>
      <c r="F3006" t="str">
        <f t="shared" si="139"/>
        <v>Queensland</v>
      </c>
      <c r="G3006" t="s">
        <v>19</v>
      </c>
      <c r="H3006">
        <v>4680</v>
      </c>
      <c r="I3006" t="s">
        <v>11</v>
      </c>
      <c r="J3006" t="s">
        <v>136</v>
      </c>
      <c r="K3006" t="s">
        <v>156</v>
      </c>
      <c r="L3006" t="s">
        <v>146</v>
      </c>
      <c r="M3006" s="5">
        <v>486</v>
      </c>
    </row>
    <row r="3007" spans="1:13" x14ac:dyDescent="0.15">
      <c r="A3007" s="2">
        <v>45847</v>
      </c>
      <c r="B3007" s="3">
        <f t="shared" si="140"/>
        <v>2026</v>
      </c>
      <c r="C3007" t="str">
        <f t="shared" si="138"/>
        <v>2025-2026</v>
      </c>
      <c r="D3007" t="s">
        <v>160</v>
      </c>
      <c r="E3007" t="s">
        <v>86</v>
      </c>
      <c r="F3007" t="str">
        <f t="shared" si="139"/>
        <v>Queensland</v>
      </c>
      <c r="G3007" t="s">
        <v>19</v>
      </c>
      <c r="H3007">
        <v>4119</v>
      </c>
      <c r="I3007" t="s">
        <v>11</v>
      </c>
      <c r="J3007" t="s">
        <v>129</v>
      </c>
      <c r="K3007" t="s">
        <v>157</v>
      </c>
      <c r="L3007" t="s">
        <v>147</v>
      </c>
      <c r="M3007" s="5">
        <v>442</v>
      </c>
    </row>
    <row r="3008" spans="1:13" x14ac:dyDescent="0.15">
      <c r="A3008" s="2">
        <v>45959</v>
      </c>
      <c r="B3008" s="3">
        <f t="shared" si="140"/>
        <v>2026</v>
      </c>
      <c r="C3008" t="str">
        <f t="shared" si="138"/>
        <v>2025-2026</v>
      </c>
      <c r="D3008" t="s">
        <v>160</v>
      </c>
      <c r="E3008" t="s">
        <v>71</v>
      </c>
      <c r="F3008" t="str">
        <f t="shared" si="139"/>
        <v>Victoria</v>
      </c>
      <c r="G3008" t="s">
        <v>26</v>
      </c>
      <c r="H3008">
        <v>3131</v>
      </c>
      <c r="I3008" t="s">
        <v>11</v>
      </c>
      <c r="J3008" t="s">
        <v>125</v>
      </c>
      <c r="K3008" t="s">
        <v>151</v>
      </c>
      <c r="L3008" t="s">
        <v>141</v>
      </c>
      <c r="M3008" s="5">
        <v>332</v>
      </c>
    </row>
    <row r="3009" spans="1:13" x14ac:dyDescent="0.15">
      <c r="A3009" s="2">
        <v>45809</v>
      </c>
      <c r="B3009" s="3">
        <f t="shared" si="140"/>
        <v>2025</v>
      </c>
      <c r="C3009" t="str">
        <f t="shared" si="138"/>
        <v>2024-2025</v>
      </c>
      <c r="D3009" t="s">
        <v>160</v>
      </c>
      <c r="E3009" t="s">
        <v>67</v>
      </c>
      <c r="F3009" t="str">
        <f t="shared" si="139"/>
        <v>Tasmania</v>
      </c>
      <c r="G3009" t="s">
        <v>43</v>
      </c>
      <c r="H3009">
        <v>7250</v>
      </c>
      <c r="I3009" t="s">
        <v>11</v>
      </c>
      <c r="J3009" t="s">
        <v>128</v>
      </c>
      <c r="K3009" t="s">
        <v>159</v>
      </c>
      <c r="L3009" t="s">
        <v>149</v>
      </c>
      <c r="M3009" s="5">
        <v>536</v>
      </c>
    </row>
    <row r="3010" spans="1:13" x14ac:dyDescent="0.15">
      <c r="A3010" s="2">
        <v>45659</v>
      </c>
      <c r="B3010" s="3">
        <f t="shared" si="140"/>
        <v>2025</v>
      </c>
      <c r="C3010" t="str">
        <f t="shared" ref="C3010:C3073" si="141">IF(MONTH(A3010) &gt;= 7, YEAR(A3010) &amp; "-" &amp; YEAR(A3010) + 1, YEAR(A3010) - 1 &amp; "-" &amp; YEAR(A3010))</f>
        <v>2024-2025</v>
      </c>
      <c r="D3010" t="s">
        <v>161</v>
      </c>
      <c r="E3010" t="s">
        <v>14</v>
      </c>
      <c r="F3010" t="str">
        <f t="shared" ref="F3010:F3073" si="142">IF(G3010="WA","Western Australia",
IF(G3010="NSW","New South Wales",
IF(G3010="QLD","Queensland",
IF(G3010="VIC","Victoria",
IF(G3010="TAS","Tasmania",
IF(G3010="SA","South Australia",
IF(G3010="NT","Northern Territory",
IF(G3010="ACT","Australian Capital Territory",G3010))))))))</f>
        <v>Northern Territory</v>
      </c>
      <c r="G3010" t="s">
        <v>15</v>
      </c>
      <c r="H3010">
        <v>800</v>
      </c>
      <c r="I3010" t="s">
        <v>11</v>
      </c>
      <c r="J3010" t="s">
        <v>138</v>
      </c>
      <c r="K3010" t="s">
        <v>156</v>
      </c>
      <c r="L3010" t="s">
        <v>146</v>
      </c>
      <c r="M3010" s="5">
        <v>286</v>
      </c>
    </row>
    <row r="3011" spans="1:13" x14ac:dyDescent="0.15">
      <c r="A3011" s="2">
        <v>45327</v>
      </c>
      <c r="B3011" s="3">
        <f t="shared" ref="B3011:B3074" si="143">IF(MONTH(A3011)&gt;=7,YEAR(A3011)+1,YEAR(A3011))</f>
        <v>2024</v>
      </c>
      <c r="C3011" t="str">
        <f t="shared" si="141"/>
        <v>2023-2024</v>
      </c>
      <c r="D3011" t="s">
        <v>161</v>
      </c>
      <c r="E3011" t="s">
        <v>18</v>
      </c>
      <c r="F3011" t="str">
        <f t="shared" si="142"/>
        <v>Queensland</v>
      </c>
      <c r="G3011" t="s">
        <v>19</v>
      </c>
      <c r="H3011">
        <v>4802</v>
      </c>
      <c r="I3011" t="s">
        <v>11</v>
      </c>
      <c r="J3011" t="s">
        <v>131</v>
      </c>
      <c r="K3011" t="s">
        <v>159</v>
      </c>
      <c r="L3011" t="s">
        <v>149</v>
      </c>
      <c r="M3011" s="5">
        <v>738</v>
      </c>
    </row>
    <row r="3012" spans="1:13" x14ac:dyDescent="0.15">
      <c r="A3012" s="2">
        <v>45331</v>
      </c>
      <c r="B3012" s="3">
        <f t="shared" si="143"/>
        <v>2024</v>
      </c>
      <c r="C3012" t="str">
        <f t="shared" si="141"/>
        <v>2023-2024</v>
      </c>
      <c r="D3012" t="s">
        <v>160</v>
      </c>
      <c r="E3012" t="s">
        <v>65</v>
      </c>
      <c r="F3012" t="str">
        <f t="shared" si="142"/>
        <v>Victoria</v>
      </c>
      <c r="G3012" t="s">
        <v>26</v>
      </c>
      <c r="H3012">
        <v>3931</v>
      </c>
      <c r="I3012" t="s">
        <v>11</v>
      </c>
      <c r="J3012" t="s">
        <v>135</v>
      </c>
      <c r="K3012" t="s">
        <v>154</v>
      </c>
      <c r="L3012" t="s">
        <v>144</v>
      </c>
      <c r="M3012" s="5">
        <v>306</v>
      </c>
    </row>
    <row r="3013" spans="1:13" x14ac:dyDescent="0.15">
      <c r="A3013" s="2">
        <v>45959</v>
      </c>
      <c r="B3013" s="3">
        <f t="shared" si="143"/>
        <v>2026</v>
      </c>
      <c r="C3013" t="str">
        <f t="shared" si="141"/>
        <v>2025-2026</v>
      </c>
      <c r="D3013" t="s">
        <v>160</v>
      </c>
      <c r="E3013" t="s">
        <v>31</v>
      </c>
      <c r="F3013" t="str">
        <f t="shared" si="142"/>
        <v>South Australia</v>
      </c>
      <c r="G3013" t="s">
        <v>17</v>
      </c>
      <c r="H3013">
        <v>5082</v>
      </c>
      <c r="I3013" t="s">
        <v>11</v>
      </c>
      <c r="J3013" t="s">
        <v>132</v>
      </c>
      <c r="K3013" t="s">
        <v>157</v>
      </c>
      <c r="L3013" t="s">
        <v>147</v>
      </c>
      <c r="M3013" s="5">
        <v>62</v>
      </c>
    </row>
    <row r="3014" spans="1:13" x14ac:dyDescent="0.15">
      <c r="A3014" s="2">
        <v>45442</v>
      </c>
      <c r="B3014" s="3">
        <f t="shared" si="143"/>
        <v>2024</v>
      </c>
      <c r="C3014" t="str">
        <f t="shared" si="141"/>
        <v>2023-2024</v>
      </c>
      <c r="D3014" t="s">
        <v>160</v>
      </c>
      <c r="E3014" t="s">
        <v>60</v>
      </c>
      <c r="F3014" t="str">
        <f t="shared" si="142"/>
        <v>Queensland</v>
      </c>
      <c r="G3014" t="s">
        <v>19</v>
      </c>
      <c r="H3014">
        <v>4655</v>
      </c>
      <c r="I3014" t="s">
        <v>11</v>
      </c>
      <c r="J3014" t="s">
        <v>136</v>
      </c>
      <c r="K3014" t="s">
        <v>152</v>
      </c>
      <c r="L3014" t="s">
        <v>142</v>
      </c>
      <c r="M3014" s="5">
        <v>327</v>
      </c>
    </row>
    <row r="3015" spans="1:13" x14ac:dyDescent="0.15">
      <c r="A3015" s="2">
        <v>45583</v>
      </c>
      <c r="B3015" s="3">
        <f t="shared" si="143"/>
        <v>2025</v>
      </c>
      <c r="C3015" t="str">
        <f t="shared" si="141"/>
        <v>2024-2025</v>
      </c>
      <c r="D3015" t="s">
        <v>160</v>
      </c>
      <c r="E3015" t="s">
        <v>49</v>
      </c>
      <c r="F3015" t="str">
        <f t="shared" si="142"/>
        <v>New South Wales</v>
      </c>
      <c r="G3015" t="s">
        <v>10</v>
      </c>
      <c r="H3015">
        <v>2350</v>
      </c>
      <c r="I3015" t="s">
        <v>11</v>
      </c>
      <c r="J3015" t="s">
        <v>120</v>
      </c>
      <c r="K3015" t="s">
        <v>151</v>
      </c>
      <c r="L3015" t="s">
        <v>141</v>
      </c>
      <c r="M3015" s="5">
        <v>68</v>
      </c>
    </row>
    <row r="3016" spans="1:13" x14ac:dyDescent="0.15">
      <c r="A3016" s="2">
        <v>45661</v>
      </c>
      <c r="B3016" s="3">
        <f t="shared" si="143"/>
        <v>2025</v>
      </c>
      <c r="C3016" t="str">
        <f t="shared" si="141"/>
        <v>2024-2025</v>
      </c>
      <c r="D3016" t="s">
        <v>160</v>
      </c>
      <c r="E3016" t="s">
        <v>42</v>
      </c>
      <c r="F3016" t="str">
        <f t="shared" si="142"/>
        <v>Tasmania</v>
      </c>
      <c r="G3016" t="s">
        <v>43</v>
      </c>
      <c r="H3016">
        <v>7018</v>
      </c>
      <c r="I3016" t="s">
        <v>11</v>
      </c>
      <c r="J3016" t="s">
        <v>128</v>
      </c>
      <c r="K3016" t="s">
        <v>157</v>
      </c>
      <c r="L3016" t="s">
        <v>147</v>
      </c>
      <c r="M3016" s="5">
        <v>53</v>
      </c>
    </row>
    <row r="3017" spans="1:13" x14ac:dyDescent="0.15">
      <c r="A3017" s="2">
        <v>45406</v>
      </c>
      <c r="B3017" s="3">
        <f t="shared" si="143"/>
        <v>2024</v>
      </c>
      <c r="C3017" t="str">
        <f t="shared" si="141"/>
        <v>2023-2024</v>
      </c>
      <c r="D3017" t="s">
        <v>161</v>
      </c>
      <c r="E3017" t="s">
        <v>23</v>
      </c>
      <c r="F3017" t="str">
        <f t="shared" si="142"/>
        <v>New South Wales</v>
      </c>
      <c r="G3017" t="s">
        <v>10</v>
      </c>
      <c r="H3017">
        <v>2830</v>
      </c>
      <c r="I3017" t="s">
        <v>11</v>
      </c>
      <c r="J3017" t="s">
        <v>130</v>
      </c>
      <c r="K3017" t="s">
        <v>157</v>
      </c>
      <c r="L3017" t="s">
        <v>147</v>
      </c>
      <c r="M3017" s="5">
        <v>439</v>
      </c>
    </row>
    <row r="3018" spans="1:13" x14ac:dyDescent="0.15">
      <c r="A3018" s="2">
        <v>45621</v>
      </c>
      <c r="B3018" s="3">
        <f t="shared" si="143"/>
        <v>2025</v>
      </c>
      <c r="C3018" t="str">
        <f t="shared" si="141"/>
        <v>2024-2025</v>
      </c>
      <c r="D3018" t="s">
        <v>161</v>
      </c>
      <c r="E3018" t="s">
        <v>71</v>
      </c>
      <c r="F3018" t="str">
        <f t="shared" si="142"/>
        <v>Victoria</v>
      </c>
      <c r="G3018" t="s">
        <v>26</v>
      </c>
      <c r="H3018">
        <v>3131</v>
      </c>
      <c r="I3018" t="s">
        <v>11</v>
      </c>
      <c r="J3018" t="s">
        <v>125</v>
      </c>
      <c r="K3018" t="s">
        <v>159</v>
      </c>
      <c r="L3018" t="s">
        <v>149</v>
      </c>
      <c r="M3018" s="5">
        <v>571</v>
      </c>
    </row>
    <row r="3019" spans="1:13" x14ac:dyDescent="0.15">
      <c r="A3019" s="2">
        <v>45589</v>
      </c>
      <c r="B3019" s="3">
        <f t="shared" si="143"/>
        <v>2025</v>
      </c>
      <c r="C3019" t="str">
        <f t="shared" si="141"/>
        <v>2024-2025</v>
      </c>
      <c r="D3019" t="s">
        <v>160</v>
      </c>
      <c r="E3019" t="s">
        <v>54</v>
      </c>
      <c r="F3019" t="str">
        <f t="shared" si="142"/>
        <v>New South Wales</v>
      </c>
      <c r="G3019" t="s">
        <v>10</v>
      </c>
      <c r="H3019">
        <v>2750</v>
      </c>
      <c r="I3019" t="s">
        <v>11</v>
      </c>
      <c r="J3019" t="s">
        <v>130</v>
      </c>
      <c r="K3019" t="s">
        <v>150</v>
      </c>
      <c r="L3019" t="s">
        <v>140</v>
      </c>
      <c r="M3019" s="5">
        <v>50</v>
      </c>
    </row>
    <row r="3020" spans="1:13" x14ac:dyDescent="0.15">
      <c r="A3020" s="2">
        <v>46014</v>
      </c>
      <c r="B3020" s="3">
        <f t="shared" si="143"/>
        <v>2026</v>
      </c>
      <c r="C3020" t="str">
        <f t="shared" si="141"/>
        <v>2025-2026</v>
      </c>
      <c r="D3020" t="s">
        <v>161</v>
      </c>
      <c r="E3020" t="s">
        <v>103</v>
      </c>
      <c r="F3020" t="str">
        <f t="shared" si="142"/>
        <v>Victoria</v>
      </c>
      <c r="G3020" t="s">
        <v>26</v>
      </c>
      <c r="H3020">
        <v>3550</v>
      </c>
      <c r="I3020" t="s">
        <v>11</v>
      </c>
      <c r="J3020" t="s">
        <v>127</v>
      </c>
      <c r="K3020" t="s">
        <v>150</v>
      </c>
      <c r="L3020" t="s">
        <v>140</v>
      </c>
      <c r="M3020" s="5">
        <v>464</v>
      </c>
    </row>
    <row r="3021" spans="1:13" x14ac:dyDescent="0.15">
      <c r="A3021" s="2">
        <v>45719</v>
      </c>
      <c r="B3021" s="3">
        <f t="shared" si="143"/>
        <v>2025</v>
      </c>
      <c r="C3021" t="str">
        <f t="shared" si="141"/>
        <v>2024-2025</v>
      </c>
      <c r="D3021" t="s">
        <v>160</v>
      </c>
      <c r="E3021" t="s">
        <v>63</v>
      </c>
      <c r="F3021" t="str">
        <f t="shared" si="142"/>
        <v>Queensland</v>
      </c>
      <c r="G3021" t="s">
        <v>19</v>
      </c>
      <c r="H3021">
        <v>4068</v>
      </c>
      <c r="I3021" t="s">
        <v>11</v>
      </c>
      <c r="J3021" t="s">
        <v>129</v>
      </c>
      <c r="K3021" t="s">
        <v>153</v>
      </c>
      <c r="L3021" t="s">
        <v>143</v>
      </c>
      <c r="M3021" s="5">
        <v>271</v>
      </c>
    </row>
    <row r="3022" spans="1:13" x14ac:dyDescent="0.15">
      <c r="A3022" s="2">
        <v>45734</v>
      </c>
      <c r="B3022" s="3">
        <f t="shared" si="143"/>
        <v>2025</v>
      </c>
      <c r="C3022" t="str">
        <f t="shared" si="141"/>
        <v>2024-2025</v>
      </c>
      <c r="D3022" t="s">
        <v>160</v>
      </c>
      <c r="E3022" t="s">
        <v>76</v>
      </c>
      <c r="F3022" t="str">
        <f t="shared" si="142"/>
        <v>Queensland</v>
      </c>
      <c r="G3022" t="s">
        <v>19</v>
      </c>
      <c r="H3022">
        <v>4220</v>
      </c>
      <c r="I3022" t="s">
        <v>11</v>
      </c>
      <c r="J3022" t="s">
        <v>122</v>
      </c>
      <c r="K3022" t="s">
        <v>154</v>
      </c>
      <c r="L3022" t="s">
        <v>144</v>
      </c>
      <c r="M3022" s="5">
        <v>140</v>
      </c>
    </row>
    <row r="3023" spans="1:13" x14ac:dyDescent="0.15">
      <c r="A3023" s="2">
        <v>45385</v>
      </c>
      <c r="B3023" s="3">
        <f t="shared" si="143"/>
        <v>2024</v>
      </c>
      <c r="C3023" t="str">
        <f t="shared" si="141"/>
        <v>2023-2024</v>
      </c>
      <c r="D3023" t="s">
        <v>160</v>
      </c>
      <c r="E3023" t="s">
        <v>90</v>
      </c>
      <c r="F3023" t="str">
        <f t="shared" si="142"/>
        <v>New South Wales</v>
      </c>
      <c r="G3023" t="s">
        <v>10</v>
      </c>
      <c r="H3023">
        <v>2650</v>
      </c>
      <c r="I3023" t="s">
        <v>11</v>
      </c>
      <c r="J3023" t="s">
        <v>130</v>
      </c>
      <c r="K3023" t="s">
        <v>155</v>
      </c>
      <c r="L3023" t="s">
        <v>145</v>
      </c>
      <c r="M3023" s="5">
        <v>289</v>
      </c>
    </row>
    <row r="3024" spans="1:13" x14ac:dyDescent="0.15">
      <c r="A3024" s="2">
        <v>45394</v>
      </c>
      <c r="B3024" s="3">
        <f t="shared" si="143"/>
        <v>2024</v>
      </c>
      <c r="C3024" t="str">
        <f t="shared" si="141"/>
        <v>2023-2024</v>
      </c>
      <c r="D3024" t="s">
        <v>160</v>
      </c>
      <c r="E3024" t="s">
        <v>37</v>
      </c>
      <c r="F3024" t="str">
        <f t="shared" si="142"/>
        <v>Victoria</v>
      </c>
      <c r="G3024" t="s">
        <v>26</v>
      </c>
      <c r="H3024">
        <v>3134</v>
      </c>
      <c r="I3024" t="s">
        <v>11</v>
      </c>
      <c r="J3024" t="s">
        <v>125</v>
      </c>
      <c r="K3024" t="s">
        <v>153</v>
      </c>
      <c r="L3024" t="s">
        <v>143</v>
      </c>
      <c r="M3024" s="5">
        <v>659</v>
      </c>
    </row>
    <row r="3025" spans="1:13" x14ac:dyDescent="0.15">
      <c r="A3025" s="2">
        <v>45502</v>
      </c>
      <c r="B3025" s="3">
        <f t="shared" si="143"/>
        <v>2025</v>
      </c>
      <c r="C3025" t="str">
        <f t="shared" si="141"/>
        <v>2024-2025</v>
      </c>
      <c r="D3025" t="s">
        <v>160</v>
      </c>
      <c r="E3025" t="s">
        <v>22</v>
      </c>
      <c r="F3025" t="str">
        <f t="shared" si="142"/>
        <v>New South Wales</v>
      </c>
      <c r="G3025" t="s">
        <v>10</v>
      </c>
      <c r="H3025">
        <v>2116</v>
      </c>
      <c r="I3025" t="s">
        <v>11</v>
      </c>
      <c r="J3025" t="s">
        <v>123</v>
      </c>
      <c r="K3025" t="s">
        <v>152</v>
      </c>
      <c r="L3025" t="s">
        <v>142</v>
      </c>
      <c r="M3025" s="5">
        <v>645</v>
      </c>
    </row>
    <row r="3026" spans="1:13" x14ac:dyDescent="0.15">
      <c r="A3026" s="2">
        <v>45475</v>
      </c>
      <c r="B3026" s="3">
        <f t="shared" si="143"/>
        <v>2025</v>
      </c>
      <c r="C3026" t="str">
        <f t="shared" si="141"/>
        <v>2024-2025</v>
      </c>
      <c r="D3026" t="s">
        <v>160</v>
      </c>
      <c r="E3026" t="s">
        <v>114</v>
      </c>
      <c r="F3026" t="str">
        <f t="shared" si="142"/>
        <v>Victoria</v>
      </c>
      <c r="G3026" t="s">
        <v>26</v>
      </c>
      <c r="H3026">
        <v>3353</v>
      </c>
      <c r="I3026" t="s">
        <v>11</v>
      </c>
      <c r="J3026" t="s">
        <v>127</v>
      </c>
      <c r="K3026" t="s">
        <v>153</v>
      </c>
      <c r="L3026" t="s">
        <v>143</v>
      </c>
      <c r="M3026" s="5">
        <v>754</v>
      </c>
    </row>
    <row r="3027" spans="1:13" x14ac:dyDescent="0.15">
      <c r="A3027" s="2">
        <v>45748</v>
      </c>
      <c r="B3027" s="3">
        <f t="shared" si="143"/>
        <v>2025</v>
      </c>
      <c r="C3027" t="str">
        <f t="shared" si="141"/>
        <v>2024-2025</v>
      </c>
      <c r="D3027" t="s">
        <v>160</v>
      </c>
      <c r="E3027" t="s">
        <v>105</v>
      </c>
      <c r="F3027" t="str">
        <f t="shared" si="142"/>
        <v>New South Wales</v>
      </c>
      <c r="G3027" t="s">
        <v>10</v>
      </c>
      <c r="H3027">
        <v>2031</v>
      </c>
      <c r="I3027" t="s">
        <v>11</v>
      </c>
      <c r="J3027" t="s">
        <v>124</v>
      </c>
      <c r="K3027" t="s">
        <v>153</v>
      </c>
      <c r="L3027" t="s">
        <v>143</v>
      </c>
      <c r="M3027" s="5">
        <v>686</v>
      </c>
    </row>
    <row r="3028" spans="1:13" x14ac:dyDescent="0.15">
      <c r="A3028" s="2">
        <v>45824</v>
      </c>
      <c r="B3028" s="3">
        <f t="shared" si="143"/>
        <v>2025</v>
      </c>
      <c r="C3028" t="str">
        <f t="shared" si="141"/>
        <v>2024-2025</v>
      </c>
      <c r="D3028" t="s">
        <v>160</v>
      </c>
      <c r="E3028" t="s">
        <v>86</v>
      </c>
      <c r="F3028" t="str">
        <f t="shared" si="142"/>
        <v>Queensland</v>
      </c>
      <c r="G3028" t="s">
        <v>19</v>
      </c>
      <c r="H3028">
        <v>4119</v>
      </c>
      <c r="I3028" t="s">
        <v>11</v>
      </c>
      <c r="J3028" t="s">
        <v>129</v>
      </c>
      <c r="K3028" t="s">
        <v>153</v>
      </c>
      <c r="L3028" t="s">
        <v>143</v>
      </c>
      <c r="M3028" s="5">
        <v>637</v>
      </c>
    </row>
    <row r="3029" spans="1:13" x14ac:dyDescent="0.15">
      <c r="A3029" s="2">
        <v>45685</v>
      </c>
      <c r="B3029" s="3">
        <f t="shared" si="143"/>
        <v>2025</v>
      </c>
      <c r="C3029" t="str">
        <f t="shared" si="141"/>
        <v>2024-2025</v>
      </c>
      <c r="D3029" t="s">
        <v>161</v>
      </c>
      <c r="E3029" t="s">
        <v>36</v>
      </c>
      <c r="F3029" t="str">
        <f t="shared" si="142"/>
        <v>New South Wales</v>
      </c>
      <c r="G3029" t="s">
        <v>10</v>
      </c>
      <c r="H3029">
        <v>2539</v>
      </c>
      <c r="I3029" t="s">
        <v>11</v>
      </c>
      <c r="J3029" t="s">
        <v>121</v>
      </c>
      <c r="K3029" t="s">
        <v>150</v>
      </c>
      <c r="L3029" t="s">
        <v>140</v>
      </c>
      <c r="M3029" s="5">
        <v>340</v>
      </c>
    </row>
    <row r="3030" spans="1:13" x14ac:dyDescent="0.15">
      <c r="A3030" s="2">
        <v>45916</v>
      </c>
      <c r="B3030" s="3">
        <f t="shared" si="143"/>
        <v>2026</v>
      </c>
      <c r="C3030" t="str">
        <f t="shared" si="141"/>
        <v>2025-2026</v>
      </c>
      <c r="D3030" t="s">
        <v>160</v>
      </c>
      <c r="E3030" t="s">
        <v>101</v>
      </c>
      <c r="F3030" t="str">
        <f t="shared" si="142"/>
        <v>Queensland</v>
      </c>
      <c r="G3030" t="s">
        <v>19</v>
      </c>
      <c r="H3030">
        <v>4305</v>
      </c>
      <c r="I3030" t="s">
        <v>11</v>
      </c>
      <c r="J3030" t="s">
        <v>122</v>
      </c>
      <c r="K3030" t="s">
        <v>154</v>
      </c>
      <c r="L3030" t="s">
        <v>144</v>
      </c>
      <c r="M3030" s="5">
        <v>449</v>
      </c>
    </row>
    <row r="3031" spans="1:13" x14ac:dyDescent="0.15">
      <c r="A3031" s="2">
        <v>45899</v>
      </c>
      <c r="B3031" s="3">
        <f t="shared" si="143"/>
        <v>2026</v>
      </c>
      <c r="C3031" t="str">
        <f t="shared" si="141"/>
        <v>2025-2026</v>
      </c>
      <c r="D3031" t="s">
        <v>160</v>
      </c>
      <c r="E3031" t="s">
        <v>69</v>
      </c>
      <c r="F3031" t="str">
        <f t="shared" si="142"/>
        <v>Victoria</v>
      </c>
      <c r="G3031" t="s">
        <v>26</v>
      </c>
      <c r="H3031">
        <v>3148</v>
      </c>
      <c r="I3031" t="s">
        <v>11</v>
      </c>
      <c r="J3031" t="s">
        <v>125</v>
      </c>
      <c r="K3031" t="s">
        <v>155</v>
      </c>
      <c r="L3031" t="s">
        <v>145</v>
      </c>
      <c r="M3031" s="5">
        <v>761</v>
      </c>
    </row>
    <row r="3032" spans="1:13" x14ac:dyDescent="0.15">
      <c r="A3032" s="2">
        <v>45415</v>
      </c>
      <c r="B3032" s="3">
        <f t="shared" si="143"/>
        <v>2024</v>
      </c>
      <c r="C3032" t="str">
        <f t="shared" si="141"/>
        <v>2023-2024</v>
      </c>
      <c r="D3032" t="s">
        <v>160</v>
      </c>
      <c r="E3032" t="s">
        <v>61</v>
      </c>
      <c r="F3032" t="str">
        <f t="shared" si="142"/>
        <v>Victoria</v>
      </c>
      <c r="G3032" t="s">
        <v>26</v>
      </c>
      <c r="H3032">
        <v>3179</v>
      </c>
      <c r="I3032" t="s">
        <v>11</v>
      </c>
      <c r="J3032" t="s">
        <v>125</v>
      </c>
      <c r="K3032" t="s">
        <v>159</v>
      </c>
      <c r="L3032" t="s">
        <v>149</v>
      </c>
      <c r="M3032" s="5">
        <v>437</v>
      </c>
    </row>
    <row r="3033" spans="1:13" x14ac:dyDescent="0.15">
      <c r="A3033" s="2">
        <v>45795</v>
      </c>
      <c r="B3033" s="3">
        <f t="shared" si="143"/>
        <v>2025</v>
      </c>
      <c r="C3033" t="str">
        <f t="shared" si="141"/>
        <v>2024-2025</v>
      </c>
      <c r="D3033" t="s">
        <v>160</v>
      </c>
      <c r="E3033" t="s">
        <v>24</v>
      </c>
      <c r="F3033" t="str">
        <f t="shared" si="142"/>
        <v>Queensland</v>
      </c>
      <c r="G3033" t="s">
        <v>19</v>
      </c>
      <c r="H3033">
        <v>4053</v>
      </c>
      <c r="I3033" t="s">
        <v>11</v>
      </c>
      <c r="J3033" t="s">
        <v>129</v>
      </c>
      <c r="K3033" t="s">
        <v>150</v>
      </c>
      <c r="L3033" t="s">
        <v>140</v>
      </c>
      <c r="M3033" s="5">
        <v>756</v>
      </c>
    </row>
    <row r="3034" spans="1:13" x14ac:dyDescent="0.15">
      <c r="A3034" s="2">
        <v>45894</v>
      </c>
      <c r="B3034" s="3">
        <f t="shared" si="143"/>
        <v>2026</v>
      </c>
      <c r="C3034" t="str">
        <f t="shared" si="141"/>
        <v>2025-2026</v>
      </c>
      <c r="D3034" t="s">
        <v>160</v>
      </c>
      <c r="E3034" t="s">
        <v>113</v>
      </c>
      <c r="F3034" t="str">
        <f t="shared" si="142"/>
        <v>New South Wales</v>
      </c>
      <c r="G3034" t="s">
        <v>10</v>
      </c>
      <c r="H3034">
        <v>2101</v>
      </c>
      <c r="I3034" t="s">
        <v>11</v>
      </c>
      <c r="J3034" t="s">
        <v>123</v>
      </c>
      <c r="K3034" t="s">
        <v>153</v>
      </c>
      <c r="L3034" t="s">
        <v>143</v>
      </c>
      <c r="M3034" s="5">
        <v>516</v>
      </c>
    </row>
    <row r="3035" spans="1:13" x14ac:dyDescent="0.15">
      <c r="A3035" s="2">
        <v>45885</v>
      </c>
      <c r="B3035" s="3">
        <f t="shared" si="143"/>
        <v>2026</v>
      </c>
      <c r="C3035" t="str">
        <f t="shared" si="141"/>
        <v>2025-2026</v>
      </c>
      <c r="D3035" t="s">
        <v>161</v>
      </c>
      <c r="E3035" t="s">
        <v>81</v>
      </c>
      <c r="F3035" t="str">
        <f t="shared" si="142"/>
        <v>Victoria</v>
      </c>
      <c r="G3035" t="s">
        <v>26</v>
      </c>
      <c r="H3035">
        <v>3076</v>
      </c>
      <c r="I3035" t="s">
        <v>11</v>
      </c>
      <c r="J3035" t="s">
        <v>126</v>
      </c>
      <c r="K3035" t="s">
        <v>157</v>
      </c>
      <c r="L3035" t="s">
        <v>147</v>
      </c>
      <c r="M3035" s="5">
        <v>491</v>
      </c>
    </row>
    <row r="3036" spans="1:13" x14ac:dyDescent="0.15">
      <c r="A3036" s="2">
        <v>45707</v>
      </c>
      <c r="B3036" s="3">
        <f t="shared" si="143"/>
        <v>2025</v>
      </c>
      <c r="C3036" t="str">
        <f t="shared" si="141"/>
        <v>2024-2025</v>
      </c>
      <c r="D3036" t="s">
        <v>160</v>
      </c>
      <c r="E3036" t="s">
        <v>25</v>
      </c>
      <c r="F3036" t="str">
        <f t="shared" si="142"/>
        <v>Victoria</v>
      </c>
      <c r="G3036" t="s">
        <v>26</v>
      </c>
      <c r="H3036">
        <v>3066</v>
      </c>
      <c r="I3036" t="s">
        <v>11</v>
      </c>
      <c r="J3036" t="s">
        <v>126</v>
      </c>
      <c r="K3036" t="s">
        <v>151</v>
      </c>
      <c r="L3036" t="s">
        <v>141</v>
      </c>
      <c r="M3036" s="5">
        <v>101</v>
      </c>
    </row>
    <row r="3037" spans="1:13" x14ac:dyDescent="0.15">
      <c r="A3037" s="2">
        <v>45304</v>
      </c>
      <c r="B3037" s="3">
        <f t="shared" si="143"/>
        <v>2024</v>
      </c>
      <c r="C3037" t="str">
        <f t="shared" si="141"/>
        <v>2023-2024</v>
      </c>
      <c r="D3037" t="s">
        <v>160</v>
      </c>
      <c r="E3037" t="s">
        <v>110</v>
      </c>
      <c r="F3037" t="str">
        <f t="shared" si="142"/>
        <v>Australian Capital Territory</v>
      </c>
      <c r="G3037" t="s">
        <v>51</v>
      </c>
      <c r="H3037">
        <v>2609</v>
      </c>
      <c r="I3037" t="s">
        <v>11</v>
      </c>
      <c r="J3037" t="s">
        <v>121</v>
      </c>
      <c r="K3037" t="s">
        <v>151</v>
      </c>
      <c r="L3037" t="s">
        <v>141</v>
      </c>
      <c r="M3037" s="5">
        <v>229</v>
      </c>
    </row>
    <row r="3038" spans="1:13" x14ac:dyDescent="0.15">
      <c r="A3038" s="2">
        <v>45324</v>
      </c>
      <c r="B3038" s="3">
        <f t="shared" si="143"/>
        <v>2024</v>
      </c>
      <c r="C3038" t="str">
        <f t="shared" si="141"/>
        <v>2023-2024</v>
      </c>
      <c r="D3038" t="s">
        <v>160</v>
      </c>
      <c r="E3038" t="s">
        <v>22</v>
      </c>
      <c r="F3038" t="str">
        <f t="shared" si="142"/>
        <v>New South Wales</v>
      </c>
      <c r="G3038" t="s">
        <v>10</v>
      </c>
      <c r="H3038">
        <v>2116</v>
      </c>
      <c r="I3038" t="s">
        <v>11</v>
      </c>
      <c r="J3038" t="s">
        <v>123</v>
      </c>
      <c r="K3038" t="s">
        <v>152</v>
      </c>
      <c r="L3038" t="s">
        <v>142</v>
      </c>
      <c r="M3038" s="5">
        <v>786</v>
      </c>
    </row>
    <row r="3039" spans="1:13" x14ac:dyDescent="0.15">
      <c r="A3039" s="2">
        <v>45603</v>
      </c>
      <c r="B3039" s="3">
        <f t="shared" si="143"/>
        <v>2025</v>
      </c>
      <c r="C3039" t="str">
        <f t="shared" si="141"/>
        <v>2024-2025</v>
      </c>
      <c r="D3039" t="s">
        <v>160</v>
      </c>
      <c r="E3039" t="s">
        <v>23</v>
      </c>
      <c r="F3039" t="str">
        <f t="shared" si="142"/>
        <v>New South Wales</v>
      </c>
      <c r="G3039" t="s">
        <v>10</v>
      </c>
      <c r="H3039">
        <v>2830</v>
      </c>
      <c r="I3039" t="s">
        <v>11</v>
      </c>
      <c r="J3039" t="s">
        <v>130</v>
      </c>
      <c r="K3039" t="s">
        <v>152</v>
      </c>
      <c r="L3039" t="s">
        <v>142</v>
      </c>
      <c r="M3039" s="5">
        <v>24</v>
      </c>
    </row>
    <row r="3040" spans="1:13" x14ac:dyDescent="0.15">
      <c r="A3040" s="2">
        <v>45554</v>
      </c>
      <c r="B3040" s="3">
        <f t="shared" si="143"/>
        <v>2025</v>
      </c>
      <c r="C3040" t="str">
        <f t="shared" si="141"/>
        <v>2024-2025</v>
      </c>
      <c r="D3040" t="s">
        <v>160</v>
      </c>
      <c r="E3040" t="s">
        <v>83</v>
      </c>
      <c r="F3040" t="str">
        <f t="shared" si="142"/>
        <v>Victoria</v>
      </c>
      <c r="G3040" t="s">
        <v>26</v>
      </c>
      <c r="H3040">
        <v>3551</v>
      </c>
      <c r="I3040" t="s">
        <v>11</v>
      </c>
      <c r="J3040" t="s">
        <v>127</v>
      </c>
      <c r="K3040" t="s">
        <v>157</v>
      </c>
      <c r="L3040" t="s">
        <v>147</v>
      </c>
      <c r="M3040" s="5">
        <v>797</v>
      </c>
    </row>
    <row r="3041" spans="1:13" x14ac:dyDescent="0.15">
      <c r="A3041" s="2">
        <v>45436</v>
      </c>
      <c r="B3041" s="3">
        <f t="shared" si="143"/>
        <v>2024</v>
      </c>
      <c r="C3041" t="str">
        <f t="shared" si="141"/>
        <v>2023-2024</v>
      </c>
      <c r="D3041" t="s">
        <v>160</v>
      </c>
      <c r="E3041" t="s">
        <v>112</v>
      </c>
      <c r="F3041" t="str">
        <f t="shared" si="142"/>
        <v>Queensland</v>
      </c>
      <c r="G3041" t="s">
        <v>19</v>
      </c>
      <c r="H3041">
        <v>4566</v>
      </c>
      <c r="I3041" t="s">
        <v>11</v>
      </c>
      <c r="J3041" t="s">
        <v>134</v>
      </c>
      <c r="K3041" t="s">
        <v>159</v>
      </c>
      <c r="L3041" t="s">
        <v>149</v>
      </c>
      <c r="M3041" s="5">
        <v>204</v>
      </c>
    </row>
    <row r="3042" spans="1:13" x14ac:dyDescent="0.15">
      <c r="A3042" s="2">
        <v>45554</v>
      </c>
      <c r="B3042" s="3">
        <f t="shared" si="143"/>
        <v>2025</v>
      </c>
      <c r="C3042" t="str">
        <f t="shared" si="141"/>
        <v>2024-2025</v>
      </c>
      <c r="D3042" t="s">
        <v>160</v>
      </c>
      <c r="E3042" t="s">
        <v>25</v>
      </c>
      <c r="F3042" t="str">
        <f t="shared" si="142"/>
        <v>Victoria</v>
      </c>
      <c r="G3042" t="s">
        <v>26</v>
      </c>
      <c r="H3042">
        <v>3066</v>
      </c>
      <c r="I3042" t="s">
        <v>11</v>
      </c>
      <c r="J3042" t="s">
        <v>126</v>
      </c>
      <c r="K3042" t="s">
        <v>159</v>
      </c>
      <c r="L3042" t="s">
        <v>149</v>
      </c>
      <c r="M3042" s="5">
        <v>655</v>
      </c>
    </row>
    <row r="3043" spans="1:13" x14ac:dyDescent="0.15">
      <c r="A3043" s="2">
        <v>45851</v>
      </c>
      <c r="B3043" s="3">
        <f t="shared" si="143"/>
        <v>2026</v>
      </c>
      <c r="C3043" t="str">
        <f t="shared" si="141"/>
        <v>2025-2026</v>
      </c>
      <c r="D3043" t="s">
        <v>161</v>
      </c>
      <c r="E3043" t="s">
        <v>87</v>
      </c>
      <c r="F3043" t="str">
        <f t="shared" si="142"/>
        <v>New South Wales</v>
      </c>
      <c r="G3043" t="s">
        <v>10</v>
      </c>
      <c r="H3043">
        <v>2158</v>
      </c>
      <c r="I3043" t="s">
        <v>11</v>
      </c>
      <c r="J3043" t="s">
        <v>123</v>
      </c>
      <c r="K3043" t="s">
        <v>152</v>
      </c>
      <c r="L3043" t="s">
        <v>142</v>
      </c>
      <c r="M3043" s="5">
        <v>387</v>
      </c>
    </row>
    <row r="3044" spans="1:13" x14ac:dyDescent="0.15">
      <c r="A3044" s="2">
        <v>45375</v>
      </c>
      <c r="B3044" s="3">
        <f t="shared" si="143"/>
        <v>2024</v>
      </c>
      <c r="C3044" t="str">
        <f t="shared" si="141"/>
        <v>2023-2024</v>
      </c>
      <c r="D3044" t="s">
        <v>160</v>
      </c>
      <c r="E3044" t="s">
        <v>23</v>
      </c>
      <c r="F3044" t="str">
        <f t="shared" si="142"/>
        <v>New South Wales</v>
      </c>
      <c r="G3044" t="s">
        <v>10</v>
      </c>
      <c r="H3044">
        <v>2830</v>
      </c>
      <c r="I3044" t="s">
        <v>11</v>
      </c>
      <c r="J3044" t="s">
        <v>130</v>
      </c>
      <c r="K3044" t="s">
        <v>151</v>
      </c>
      <c r="L3044" t="s">
        <v>141</v>
      </c>
      <c r="M3044" s="5">
        <v>793</v>
      </c>
    </row>
    <row r="3045" spans="1:13" x14ac:dyDescent="0.15">
      <c r="A3045" s="2">
        <v>45375</v>
      </c>
      <c r="B3045" s="3">
        <f t="shared" si="143"/>
        <v>2024</v>
      </c>
      <c r="C3045" t="str">
        <f t="shared" si="141"/>
        <v>2023-2024</v>
      </c>
      <c r="D3045" t="s">
        <v>160</v>
      </c>
      <c r="E3045" t="s">
        <v>38</v>
      </c>
      <c r="F3045" t="str">
        <f t="shared" si="142"/>
        <v>Victoria</v>
      </c>
      <c r="G3045" t="s">
        <v>26</v>
      </c>
      <c r="H3045">
        <v>3199</v>
      </c>
      <c r="I3045" t="s">
        <v>11</v>
      </c>
      <c r="J3045" t="s">
        <v>125</v>
      </c>
      <c r="K3045" t="s">
        <v>159</v>
      </c>
      <c r="L3045" t="s">
        <v>149</v>
      </c>
      <c r="M3045" s="5">
        <v>388</v>
      </c>
    </row>
    <row r="3046" spans="1:13" x14ac:dyDescent="0.15">
      <c r="A3046" s="2">
        <v>45496</v>
      </c>
      <c r="B3046" s="3">
        <f t="shared" si="143"/>
        <v>2025</v>
      </c>
      <c r="C3046" t="str">
        <f t="shared" si="141"/>
        <v>2024-2025</v>
      </c>
      <c r="D3046" t="s">
        <v>160</v>
      </c>
      <c r="E3046" t="s">
        <v>9</v>
      </c>
      <c r="F3046" t="str">
        <f t="shared" si="142"/>
        <v>New South Wales</v>
      </c>
      <c r="G3046" t="s">
        <v>10</v>
      </c>
      <c r="H3046">
        <v>2067</v>
      </c>
      <c r="I3046" t="s">
        <v>11</v>
      </c>
      <c r="J3046" t="s">
        <v>124</v>
      </c>
      <c r="K3046" t="s">
        <v>156</v>
      </c>
      <c r="L3046" t="s">
        <v>146</v>
      </c>
      <c r="M3046" s="5">
        <v>374</v>
      </c>
    </row>
    <row r="3047" spans="1:13" x14ac:dyDescent="0.15">
      <c r="A3047" s="2">
        <v>45839</v>
      </c>
      <c r="B3047" s="3">
        <f t="shared" si="143"/>
        <v>2026</v>
      </c>
      <c r="C3047" t="str">
        <f t="shared" si="141"/>
        <v>2025-2026</v>
      </c>
      <c r="D3047" t="s">
        <v>161</v>
      </c>
      <c r="E3047" t="s">
        <v>36</v>
      </c>
      <c r="F3047" t="str">
        <f t="shared" si="142"/>
        <v>New South Wales</v>
      </c>
      <c r="G3047" t="s">
        <v>10</v>
      </c>
      <c r="H3047">
        <v>2539</v>
      </c>
      <c r="I3047" t="s">
        <v>11</v>
      </c>
      <c r="J3047" t="s">
        <v>121</v>
      </c>
      <c r="K3047" t="s">
        <v>157</v>
      </c>
      <c r="L3047" t="s">
        <v>147</v>
      </c>
      <c r="M3047" s="5">
        <v>384</v>
      </c>
    </row>
    <row r="3048" spans="1:13" x14ac:dyDescent="0.15">
      <c r="A3048" s="2">
        <v>45782</v>
      </c>
      <c r="B3048" s="3">
        <f t="shared" si="143"/>
        <v>2025</v>
      </c>
      <c r="C3048" t="str">
        <f t="shared" si="141"/>
        <v>2024-2025</v>
      </c>
      <c r="D3048" t="s">
        <v>160</v>
      </c>
      <c r="E3048" t="s">
        <v>93</v>
      </c>
      <c r="F3048" t="str">
        <f t="shared" si="142"/>
        <v>Victoria</v>
      </c>
      <c r="G3048" t="s">
        <v>26</v>
      </c>
      <c r="H3048">
        <v>3400</v>
      </c>
      <c r="I3048" t="s">
        <v>11</v>
      </c>
      <c r="J3048" t="s">
        <v>127</v>
      </c>
      <c r="K3048" t="s">
        <v>150</v>
      </c>
      <c r="L3048" t="s">
        <v>140</v>
      </c>
      <c r="M3048" s="5">
        <v>783</v>
      </c>
    </row>
    <row r="3049" spans="1:13" x14ac:dyDescent="0.15">
      <c r="A3049" s="2">
        <v>45745</v>
      </c>
      <c r="B3049" s="3">
        <f t="shared" si="143"/>
        <v>2025</v>
      </c>
      <c r="C3049" t="str">
        <f t="shared" si="141"/>
        <v>2024-2025</v>
      </c>
      <c r="D3049" t="s">
        <v>160</v>
      </c>
      <c r="E3049" t="s">
        <v>92</v>
      </c>
      <c r="F3049" t="str">
        <f t="shared" si="142"/>
        <v>New South Wales</v>
      </c>
      <c r="G3049" t="s">
        <v>10</v>
      </c>
      <c r="H3049">
        <v>2015</v>
      </c>
      <c r="I3049" t="s">
        <v>11</v>
      </c>
      <c r="J3049" t="s">
        <v>124</v>
      </c>
      <c r="K3049" t="s">
        <v>152</v>
      </c>
      <c r="L3049" t="s">
        <v>142</v>
      </c>
      <c r="M3049" s="5">
        <v>203</v>
      </c>
    </row>
    <row r="3050" spans="1:13" x14ac:dyDescent="0.15">
      <c r="A3050" s="2">
        <v>45486</v>
      </c>
      <c r="B3050" s="3">
        <f t="shared" si="143"/>
        <v>2025</v>
      </c>
      <c r="C3050" t="str">
        <f t="shared" si="141"/>
        <v>2024-2025</v>
      </c>
      <c r="D3050" t="s">
        <v>160</v>
      </c>
      <c r="E3050" t="s">
        <v>72</v>
      </c>
      <c r="F3050" t="str">
        <f t="shared" si="142"/>
        <v>Queensland</v>
      </c>
      <c r="G3050" t="s">
        <v>19</v>
      </c>
      <c r="H3050">
        <v>4870</v>
      </c>
      <c r="I3050" t="s">
        <v>11</v>
      </c>
      <c r="J3050" t="s">
        <v>131</v>
      </c>
      <c r="K3050" t="s">
        <v>157</v>
      </c>
      <c r="L3050" t="s">
        <v>147</v>
      </c>
      <c r="M3050" s="5">
        <v>441</v>
      </c>
    </row>
    <row r="3051" spans="1:13" x14ac:dyDescent="0.15">
      <c r="A3051" s="2">
        <v>45496</v>
      </c>
      <c r="B3051" s="3">
        <f t="shared" si="143"/>
        <v>2025</v>
      </c>
      <c r="C3051" t="str">
        <f t="shared" si="141"/>
        <v>2024-2025</v>
      </c>
      <c r="D3051" t="s">
        <v>160</v>
      </c>
      <c r="E3051" t="s">
        <v>104</v>
      </c>
      <c r="F3051" t="str">
        <f t="shared" si="142"/>
        <v>Victoria</v>
      </c>
      <c r="G3051" t="s">
        <v>26</v>
      </c>
      <c r="H3051">
        <v>3175</v>
      </c>
      <c r="I3051" t="s">
        <v>11</v>
      </c>
      <c r="J3051" t="s">
        <v>125</v>
      </c>
      <c r="K3051" t="s">
        <v>152</v>
      </c>
      <c r="L3051" t="s">
        <v>142</v>
      </c>
      <c r="M3051" s="5">
        <v>633</v>
      </c>
    </row>
    <row r="3052" spans="1:13" x14ac:dyDescent="0.15">
      <c r="A3052" s="2">
        <v>45361</v>
      </c>
      <c r="B3052" s="3">
        <f t="shared" si="143"/>
        <v>2024</v>
      </c>
      <c r="C3052" t="str">
        <f t="shared" si="141"/>
        <v>2023-2024</v>
      </c>
      <c r="D3052" t="s">
        <v>160</v>
      </c>
      <c r="E3052" t="s">
        <v>23</v>
      </c>
      <c r="F3052" t="str">
        <f t="shared" si="142"/>
        <v>New South Wales</v>
      </c>
      <c r="G3052" t="s">
        <v>10</v>
      </c>
      <c r="H3052">
        <v>2830</v>
      </c>
      <c r="I3052" t="s">
        <v>11</v>
      </c>
      <c r="J3052" t="s">
        <v>130</v>
      </c>
      <c r="K3052" t="s">
        <v>159</v>
      </c>
      <c r="L3052" t="s">
        <v>149</v>
      </c>
      <c r="M3052" s="5">
        <v>455</v>
      </c>
    </row>
    <row r="3053" spans="1:13" x14ac:dyDescent="0.15">
      <c r="A3053" s="2">
        <v>45889</v>
      </c>
      <c r="B3053" s="3">
        <f t="shared" si="143"/>
        <v>2026</v>
      </c>
      <c r="C3053" t="str">
        <f t="shared" si="141"/>
        <v>2025-2026</v>
      </c>
      <c r="D3053" t="s">
        <v>161</v>
      </c>
      <c r="E3053" t="s">
        <v>75</v>
      </c>
      <c r="F3053" t="str">
        <f t="shared" si="142"/>
        <v>Victoria</v>
      </c>
      <c r="G3053" t="s">
        <v>26</v>
      </c>
      <c r="H3053">
        <v>3915</v>
      </c>
      <c r="I3053" t="s">
        <v>11</v>
      </c>
      <c r="J3053" t="s">
        <v>135</v>
      </c>
      <c r="K3053" t="s">
        <v>150</v>
      </c>
      <c r="L3053" t="s">
        <v>140</v>
      </c>
      <c r="M3053" s="5">
        <v>223</v>
      </c>
    </row>
    <row r="3054" spans="1:13" x14ac:dyDescent="0.15">
      <c r="A3054" s="2">
        <v>45513</v>
      </c>
      <c r="B3054" s="3">
        <f t="shared" si="143"/>
        <v>2025</v>
      </c>
      <c r="C3054" t="str">
        <f t="shared" si="141"/>
        <v>2024-2025</v>
      </c>
      <c r="D3054" t="s">
        <v>160</v>
      </c>
      <c r="E3054" t="s">
        <v>92</v>
      </c>
      <c r="F3054" t="str">
        <f t="shared" si="142"/>
        <v>New South Wales</v>
      </c>
      <c r="G3054" t="s">
        <v>10</v>
      </c>
      <c r="H3054">
        <v>2015</v>
      </c>
      <c r="I3054" t="s">
        <v>11</v>
      </c>
      <c r="J3054" t="s">
        <v>124</v>
      </c>
      <c r="K3054" t="s">
        <v>151</v>
      </c>
      <c r="L3054" t="s">
        <v>141</v>
      </c>
      <c r="M3054" s="5">
        <v>596</v>
      </c>
    </row>
    <row r="3055" spans="1:13" x14ac:dyDescent="0.15">
      <c r="A3055" s="2">
        <v>45448</v>
      </c>
      <c r="B3055" s="3">
        <f t="shared" si="143"/>
        <v>2024</v>
      </c>
      <c r="C3055" t="str">
        <f t="shared" si="141"/>
        <v>2023-2024</v>
      </c>
      <c r="D3055" t="s">
        <v>160</v>
      </c>
      <c r="E3055" t="s">
        <v>56</v>
      </c>
      <c r="F3055" t="str">
        <f t="shared" si="142"/>
        <v>Queensland</v>
      </c>
      <c r="G3055" t="s">
        <v>19</v>
      </c>
      <c r="H3055">
        <v>4883</v>
      </c>
      <c r="I3055" t="s">
        <v>11</v>
      </c>
      <c r="J3055" t="s">
        <v>131</v>
      </c>
      <c r="K3055" t="s">
        <v>154</v>
      </c>
      <c r="L3055" t="s">
        <v>144</v>
      </c>
      <c r="M3055" s="5">
        <v>115</v>
      </c>
    </row>
    <row r="3056" spans="1:13" x14ac:dyDescent="0.15">
      <c r="A3056" s="2">
        <v>45888</v>
      </c>
      <c r="B3056" s="3">
        <f t="shared" si="143"/>
        <v>2026</v>
      </c>
      <c r="C3056" t="str">
        <f t="shared" si="141"/>
        <v>2025-2026</v>
      </c>
      <c r="D3056" t="s">
        <v>160</v>
      </c>
      <c r="E3056" t="s">
        <v>54</v>
      </c>
      <c r="F3056" t="str">
        <f t="shared" si="142"/>
        <v>New South Wales</v>
      </c>
      <c r="G3056" t="s">
        <v>10</v>
      </c>
      <c r="H3056">
        <v>2750</v>
      </c>
      <c r="I3056" t="s">
        <v>11</v>
      </c>
      <c r="J3056" t="s">
        <v>130</v>
      </c>
      <c r="K3056" t="s">
        <v>154</v>
      </c>
      <c r="L3056" t="s">
        <v>144</v>
      </c>
      <c r="M3056" s="5">
        <v>651</v>
      </c>
    </row>
    <row r="3057" spans="1:13" x14ac:dyDescent="0.15">
      <c r="A3057" s="2">
        <v>45408</v>
      </c>
      <c r="B3057" s="3">
        <f t="shared" si="143"/>
        <v>2024</v>
      </c>
      <c r="C3057" t="str">
        <f t="shared" si="141"/>
        <v>2023-2024</v>
      </c>
      <c r="D3057" t="s">
        <v>160</v>
      </c>
      <c r="E3057" t="s">
        <v>32</v>
      </c>
      <c r="F3057" t="str">
        <f t="shared" si="142"/>
        <v>Victoria</v>
      </c>
      <c r="G3057" t="s">
        <v>26</v>
      </c>
      <c r="H3057">
        <v>3977</v>
      </c>
      <c r="I3057" t="s">
        <v>11</v>
      </c>
      <c r="J3057" t="s">
        <v>135</v>
      </c>
      <c r="K3057" t="s">
        <v>159</v>
      </c>
      <c r="L3057" t="s">
        <v>149</v>
      </c>
      <c r="M3057" s="5">
        <v>218</v>
      </c>
    </row>
    <row r="3058" spans="1:13" x14ac:dyDescent="0.15">
      <c r="A3058" s="2">
        <v>45471</v>
      </c>
      <c r="B3058" s="3">
        <f t="shared" si="143"/>
        <v>2024</v>
      </c>
      <c r="C3058" t="str">
        <f t="shared" si="141"/>
        <v>2023-2024</v>
      </c>
      <c r="D3058" t="s">
        <v>160</v>
      </c>
      <c r="E3058" t="s">
        <v>40</v>
      </c>
      <c r="F3058" t="str">
        <f t="shared" si="142"/>
        <v>South Australia</v>
      </c>
      <c r="G3058" t="s">
        <v>17</v>
      </c>
      <c r="H3058">
        <v>5169</v>
      </c>
      <c r="I3058" t="s">
        <v>11</v>
      </c>
      <c r="J3058" t="s">
        <v>132</v>
      </c>
      <c r="K3058" t="s">
        <v>155</v>
      </c>
      <c r="L3058" t="s">
        <v>145</v>
      </c>
      <c r="M3058" s="5">
        <v>704</v>
      </c>
    </row>
    <row r="3059" spans="1:13" x14ac:dyDescent="0.15">
      <c r="A3059" s="2">
        <v>45976</v>
      </c>
      <c r="B3059" s="3">
        <f t="shared" si="143"/>
        <v>2026</v>
      </c>
      <c r="C3059" t="str">
        <f t="shared" si="141"/>
        <v>2025-2026</v>
      </c>
      <c r="D3059" t="s">
        <v>160</v>
      </c>
      <c r="E3059" t="s">
        <v>24</v>
      </c>
      <c r="F3059" t="str">
        <f t="shared" si="142"/>
        <v>Queensland</v>
      </c>
      <c r="G3059" t="s">
        <v>19</v>
      </c>
      <c r="H3059">
        <v>4053</v>
      </c>
      <c r="I3059" t="s">
        <v>11</v>
      </c>
      <c r="J3059" t="s">
        <v>129</v>
      </c>
      <c r="K3059" t="s">
        <v>154</v>
      </c>
      <c r="L3059" t="s">
        <v>144</v>
      </c>
      <c r="M3059" s="5">
        <v>401</v>
      </c>
    </row>
    <row r="3060" spans="1:13" x14ac:dyDescent="0.15">
      <c r="A3060" s="2">
        <v>45341</v>
      </c>
      <c r="B3060" s="3">
        <f t="shared" si="143"/>
        <v>2024</v>
      </c>
      <c r="C3060" t="str">
        <f t="shared" si="141"/>
        <v>2023-2024</v>
      </c>
      <c r="D3060" t="s">
        <v>161</v>
      </c>
      <c r="E3060" t="s">
        <v>14</v>
      </c>
      <c r="F3060" t="str">
        <f t="shared" si="142"/>
        <v>Northern Territory</v>
      </c>
      <c r="G3060" t="s">
        <v>15</v>
      </c>
      <c r="H3060">
        <v>800</v>
      </c>
      <c r="I3060" t="s">
        <v>11</v>
      </c>
      <c r="J3060" t="s">
        <v>138</v>
      </c>
      <c r="K3060" t="s">
        <v>153</v>
      </c>
      <c r="L3060" t="s">
        <v>143</v>
      </c>
      <c r="M3060" s="5">
        <v>244</v>
      </c>
    </row>
    <row r="3061" spans="1:13" x14ac:dyDescent="0.15">
      <c r="A3061" s="2">
        <v>45817</v>
      </c>
      <c r="B3061" s="3">
        <f t="shared" si="143"/>
        <v>2025</v>
      </c>
      <c r="C3061" t="str">
        <f t="shared" si="141"/>
        <v>2024-2025</v>
      </c>
      <c r="D3061" t="s">
        <v>161</v>
      </c>
      <c r="E3061" t="s">
        <v>75</v>
      </c>
      <c r="F3061" t="str">
        <f t="shared" si="142"/>
        <v>Victoria</v>
      </c>
      <c r="G3061" t="s">
        <v>26</v>
      </c>
      <c r="H3061">
        <v>3915</v>
      </c>
      <c r="I3061" t="s">
        <v>11</v>
      </c>
      <c r="J3061" t="s">
        <v>135</v>
      </c>
      <c r="K3061" t="s">
        <v>159</v>
      </c>
      <c r="L3061" t="s">
        <v>149</v>
      </c>
      <c r="M3061" s="5">
        <v>43</v>
      </c>
    </row>
    <row r="3062" spans="1:13" x14ac:dyDescent="0.15">
      <c r="A3062" s="2">
        <v>45321</v>
      </c>
      <c r="B3062" s="3">
        <f t="shared" si="143"/>
        <v>2024</v>
      </c>
      <c r="C3062" t="str">
        <f t="shared" si="141"/>
        <v>2023-2024</v>
      </c>
      <c r="D3062" t="s">
        <v>161</v>
      </c>
      <c r="E3062" t="s">
        <v>99</v>
      </c>
      <c r="F3062" t="str">
        <f t="shared" si="142"/>
        <v>Western Australia</v>
      </c>
      <c r="G3062" t="s">
        <v>28</v>
      </c>
      <c r="H3062">
        <v>6530</v>
      </c>
      <c r="I3062" t="s">
        <v>11</v>
      </c>
      <c r="J3062" t="s">
        <v>139</v>
      </c>
      <c r="K3062" t="s">
        <v>154</v>
      </c>
      <c r="L3062" t="s">
        <v>144</v>
      </c>
      <c r="M3062" s="5">
        <v>532</v>
      </c>
    </row>
    <row r="3063" spans="1:13" x14ac:dyDescent="0.15">
      <c r="A3063" s="2">
        <v>45642</v>
      </c>
      <c r="B3063" s="3">
        <f t="shared" si="143"/>
        <v>2025</v>
      </c>
      <c r="C3063" t="str">
        <f t="shared" si="141"/>
        <v>2024-2025</v>
      </c>
      <c r="D3063" t="s">
        <v>161</v>
      </c>
      <c r="E3063" t="s">
        <v>111</v>
      </c>
      <c r="F3063" t="str">
        <f t="shared" si="142"/>
        <v>New South Wales</v>
      </c>
      <c r="G3063" t="s">
        <v>10</v>
      </c>
      <c r="H3063">
        <v>2154</v>
      </c>
      <c r="I3063" t="s">
        <v>11</v>
      </c>
      <c r="J3063" t="s">
        <v>123</v>
      </c>
      <c r="K3063" t="s">
        <v>151</v>
      </c>
      <c r="L3063" t="s">
        <v>141</v>
      </c>
      <c r="M3063" s="5">
        <v>694</v>
      </c>
    </row>
    <row r="3064" spans="1:13" x14ac:dyDescent="0.15">
      <c r="A3064" s="2">
        <v>45743</v>
      </c>
      <c r="B3064" s="3">
        <f t="shared" si="143"/>
        <v>2025</v>
      </c>
      <c r="C3064" t="str">
        <f t="shared" si="141"/>
        <v>2024-2025</v>
      </c>
      <c r="D3064" t="s">
        <v>161</v>
      </c>
      <c r="E3064" t="s">
        <v>14</v>
      </c>
      <c r="F3064" t="str">
        <f t="shared" si="142"/>
        <v>Northern Territory</v>
      </c>
      <c r="G3064" t="s">
        <v>15</v>
      </c>
      <c r="H3064">
        <v>800</v>
      </c>
      <c r="I3064" t="s">
        <v>11</v>
      </c>
      <c r="J3064" t="s">
        <v>138</v>
      </c>
      <c r="K3064" t="s">
        <v>157</v>
      </c>
      <c r="L3064" t="s">
        <v>147</v>
      </c>
      <c r="M3064" s="5">
        <v>61</v>
      </c>
    </row>
    <row r="3065" spans="1:13" x14ac:dyDescent="0.15">
      <c r="A3065" s="2">
        <v>45962</v>
      </c>
      <c r="B3065" s="3">
        <f t="shared" si="143"/>
        <v>2026</v>
      </c>
      <c r="C3065" t="str">
        <f t="shared" si="141"/>
        <v>2025-2026</v>
      </c>
      <c r="D3065" t="s">
        <v>161</v>
      </c>
      <c r="E3065" t="s">
        <v>55</v>
      </c>
      <c r="F3065" t="str">
        <f t="shared" si="142"/>
        <v>Queensland</v>
      </c>
      <c r="G3065" t="s">
        <v>19</v>
      </c>
      <c r="H3065">
        <v>4740</v>
      </c>
      <c r="I3065" t="s">
        <v>11</v>
      </c>
      <c r="J3065" t="s">
        <v>136</v>
      </c>
      <c r="K3065" t="s">
        <v>150</v>
      </c>
      <c r="L3065" t="s">
        <v>140</v>
      </c>
      <c r="M3065" s="5">
        <v>282</v>
      </c>
    </row>
    <row r="3066" spans="1:13" x14ac:dyDescent="0.15">
      <c r="A3066" s="2">
        <v>45980</v>
      </c>
      <c r="B3066" s="3">
        <f t="shared" si="143"/>
        <v>2026</v>
      </c>
      <c r="C3066" t="str">
        <f t="shared" si="141"/>
        <v>2025-2026</v>
      </c>
      <c r="D3066" t="s">
        <v>161</v>
      </c>
      <c r="E3066" t="s">
        <v>74</v>
      </c>
      <c r="F3066" t="str">
        <f t="shared" si="142"/>
        <v>Victoria</v>
      </c>
      <c r="G3066" t="s">
        <v>26</v>
      </c>
      <c r="H3066">
        <v>3500</v>
      </c>
      <c r="I3066" t="s">
        <v>11</v>
      </c>
      <c r="J3066" t="s">
        <v>127</v>
      </c>
      <c r="K3066" t="s">
        <v>154</v>
      </c>
      <c r="L3066" t="s">
        <v>144</v>
      </c>
      <c r="M3066" s="5">
        <v>375</v>
      </c>
    </row>
    <row r="3067" spans="1:13" x14ac:dyDescent="0.15">
      <c r="A3067" s="2">
        <v>45945</v>
      </c>
      <c r="B3067" s="3">
        <f t="shared" si="143"/>
        <v>2026</v>
      </c>
      <c r="C3067" t="str">
        <f t="shared" si="141"/>
        <v>2025-2026</v>
      </c>
      <c r="D3067" t="s">
        <v>160</v>
      </c>
      <c r="E3067" t="s">
        <v>32</v>
      </c>
      <c r="F3067" t="str">
        <f t="shared" si="142"/>
        <v>Victoria</v>
      </c>
      <c r="G3067" t="s">
        <v>26</v>
      </c>
      <c r="H3067">
        <v>3977</v>
      </c>
      <c r="I3067" t="s">
        <v>11</v>
      </c>
      <c r="J3067" t="s">
        <v>135</v>
      </c>
      <c r="K3067" t="s">
        <v>151</v>
      </c>
      <c r="L3067" t="s">
        <v>141</v>
      </c>
      <c r="M3067" s="5">
        <v>349</v>
      </c>
    </row>
    <row r="3068" spans="1:13" x14ac:dyDescent="0.15">
      <c r="A3068" s="2">
        <v>45460</v>
      </c>
      <c r="B3068" s="3">
        <f t="shared" si="143"/>
        <v>2024</v>
      </c>
      <c r="C3068" t="str">
        <f t="shared" si="141"/>
        <v>2023-2024</v>
      </c>
      <c r="D3068" t="s">
        <v>161</v>
      </c>
      <c r="E3068" t="s">
        <v>14</v>
      </c>
      <c r="F3068" t="str">
        <f t="shared" si="142"/>
        <v>Northern Territory</v>
      </c>
      <c r="G3068" t="s">
        <v>15</v>
      </c>
      <c r="H3068">
        <v>800</v>
      </c>
      <c r="I3068" t="s">
        <v>11</v>
      </c>
      <c r="J3068" t="s">
        <v>138</v>
      </c>
      <c r="K3068" t="s">
        <v>150</v>
      </c>
      <c r="L3068" t="s">
        <v>140</v>
      </c>
      <c r="M3068" s="5">
        <v>31</v>
      </c>
    </row>
    <row r="3069" spans="1:13" x14ac:dyDescent="0.15">
      <c r="A3069" s="2">
        <v>45708</v>
      </c>
      <c r="B3069" s="3">
        <f t="shared" si="143"/>
        <v>2025</v>
      </c>
      <c r="C3069" t="str">
        <f t="shared" si="141"/>
        <v>2024-2025</v>
      </c>
      <c r="D3069" t="s">
        <v>160</v>
      </c>
      <c r="E3069" t="s">
        <v>72</v>
      </c>
      <c r="F3069" t="str">
        <f t="shared" si="142"/>
        <v>Queensland</v>
      </c>
      <c r="G3069" t="s">
        <v>19</v>
      </c>
      <c r="H3069">
        <v>4870</v>
      </c>
      <c r="I3069" t="s">
        <v>11</v>
      </c>
      <c r="J3069" t="s">
        <v>131</v>
      </c>
      <c r="K3069" t="s">
        <v>155</v>
      </c>
      <c r="L3069" t="s">
        <v>145</v>
      </c>
      <c r="M3069" s="5">
        <v>643</v>
      </c>
    </row>
    <row r="3070" spans="1:13" x14ac:dyDescent="0.15">
      <c r="A3070" s="2">
        <v>45535</v>
      </c>
      <c r="B3070" s="3">
        <f t="shared" si="143"/>
        <v>2025</v>
      </c>
      <c r="C3070" t="str">
        <f t="shared" si="141"/>
        <v>2024-2025</v>
      </c>
      <c r="D3070" t="s">
        <v>160</v>
      </c>
      <c r="E3070" t="s">
        <v>48</v>
      </c>
      <c r="F3070" t="str">
        <f t="shared" si="142"/>
        <v>Western Australia</v>
      </c>
      <c r="G3070" t="s">
        <v>28</v>
      </c>
      <c r="H3070">
        <v>6450</v>
      </c>
      <c r="I3070" t="s">
        <v>11</v>
      </c>
      <c r="J3070" t="s">
        <v>139</v>
      </c>
      <c r="K3070" t="s">
        <v>154</v>
      </c>
      <c r="L3070" t="s">
        <v>144</v>
      </c>
      <c r="M3070" s="5">
        <v>430</v>
      </c>
    </row>
    <row r="3071" spans="1:13" x14ac:dyDescent="0.15">
      <c r="A3071" s="2">
        <v>45357</v>
      </c>
      <c r="B3071" s="3">
        <f t="shared" si="143"/>
        <v>2024</v>
      </c>
      <c r="C3071" t="str">
        <f t="shared" si="141"/>
        <v>2023-2024</v>
      </c>
      <c r="D3071" t="s">
        <v>160</v>
      </c>
      <c r="E3071" t="s">
        <v>66</v>
      </c>
      <c r="F3071" t="str">
        <f t="shared" si="142"/>
        <v>Western Australia</v>
      </c>
      <c r="G3071" t="s">
        <v>28</v>
      </c>
      <c r="H3071">
        <v>6330</v>
      </c>
      <c r="I3071" t="s">
        <v>11</v>
      </c>
      <c r="J3071" t="s">
        <v>133</v>
      </c>
      <c r="K3071" t="s">
        <v>155</v>
      </c>
      <c r="L3071" t="s">
        <v>145</v>
      </c>
      <c r="M3071" s="5">
        <v>65</v>
      </c>
    </row>
    <row r="3072" spans="1:13" x14ac:dyDescent="0.15">
      <c r="A3072" s="2">
        <v>45806</v>
      </c>
      <c r="B3072" s="3">
        <f t="shared" si="143"/>
        <v>2025</v>
      </c>
      <c r="C3072" t="str">
        <f t="shared" si="141"/>
        <v>2024-2025</v>
      </c>
      <c r="D3072" t="s">
        <v>161</v>
      </c>
      <c r="E3072" t="s">
        <v>75</v>
      </c>
      <c r="F3072" t="str">
        <f t="shared" si="142"/>
        <v>Victoria</v>
      </c>
      <c r="G3072" t="s">
        <v>26</v>
      </c>
      <c r="H3072">
        <v>3915</v>
      </c>
      <c r="I3072" t="s">
        <v>11</v>
      </c>
      <c r="J3072" t="s">
        <v>135</v>
      </c>
      <c r="K3072" t="s">
        <v>159</v>
      </c>
      <c r="L3072" t="s">
        <v>149</v>
      </c>
      <c r="M3072" s="5">
        <v>740</v>
      </c>
    </row>
    <row r="3073" spans="1:13" x14ac:dyDescent="0.15">
      <c r="A3073" s="2">
        <v>45849</v>
      </c>
      <c r="B3073" s="3">
        <f t="shared" si="143"/>
        <v>2026</v>
      </c>
      <c r="C3073" t="str">
        <f t="shared" si="141"/>
        <v>2025-2026</v>
      </c>
      <c r="D3073" t="s">
        <v>160</v>
      </c>
      <c r="E3073" t="s">
        <v>100</v>
      </c>
      <c r="F3073" t="str">
        <f t="shared" si="142"/>
        <v>New South Wales</v>
      </c>
      <c r="G3073" t="s">
        <v>10</v>
      </c>
      <c r="H3073">
        <v>2800</v>
      </c>
      <c r="I3073" t="s">
        <v>11</v>
      </c>
      <c r="J3073" t="s">
        <v>130</v>
      </c>
      <c r="K3073" t="s">
        <v>153</v>
      </c>
      <c r="L3073" t="s">
        <v>143</v>
      </c>
      <c r="M3073" s="5">
        <v>35</v>
      </c>
    </row>
    <row r="3074" spans="1:13" x14ac:dyDescent="0.15">
      <c r="A3074" s="2">
        <v>46013</v>
      </c>
      <c r="B3074" s="3">
        <f t="shared" si="143"/>
        <v>2026</v>
      </c>
      <c r="C3074" t="str">
        <f t="shared" ref="C3074:C3137" si="144">IF(MONTH(A3074) &gt;= 7, YEAR(A3074) &amp; "-" &amp; YEAR(A3074) + 1, YEAR(A3074) - 1 &amp; "-" &amp; YEAR(A3074))</f>
        <v>2025-2026</v>
      </c>
      <c r="D3074" t="s">
        <v>160</v>
      </c>
      <c r="E3074" t="s">
        <v>93</v>
      </c>
      <c r="F3074" t="str">
        <f t="shared" ref="F3074:F3137" si="145">IF(G3074="WA","Western Australia",
IF(G3074="NSW","New South Wales",
IF(G3074="QLD","Queensland",
IF(G3074="VIC","Victoria",
IF(G3074="TAS","Tasmania",
IF(G3074="SA","South Australia",
IF(G3074="NT","Northern Territory",
IF(G3074="ACT","Australian Capital Territory",G3074))))))))</f>
        <v>Victoria</v>
      </c>
      <c r="G3074" t="s">
        <v>26</v>
      </c>
      <c r="H3074">
        <v>3400</v>
      </c>
      <c r="I3074" t="s">
        <v>11</v>
      </c>
      <c r="J3074" t="s">
        <v>127</v>
      </c>
      <c r="K3074" t="s">
        <v>154</v>
      </c>
      <c r="L3074" t="s">
        <v>144</v>
      </c>
      <c r="M3074" s="5">
        <v>479</v>
      </c>
    </row>
    <row r="3075" spans="1:13" x14ac:dyDescent="0.15">
      <c r="A3075" s="2">
        <v>45950</v>
      </c>
      <c r="B3075" s="3">
        <f t="shared" ref="B3075:B3138" si="146">IF(MONTH(A3075)&gt;=7,YEAR(A3075)+1,YEAR(A3075))</f>
        <v>2026</v>
      </c>
      <c r="C3075" t="str">
        <f t="shared" si="144"/>
        <v>2025-2026</v>
      </c>
      <c r="D3075" t="s">
        <v>160</v>
      </c>
      <c r="E3075" t="s">
        <v>100</v>
      </c>
      <c r="F3075" t="str">
        <f t="shared" si="145"/>
        <v>New South Wales</v>
      </c>
      <c r="G3075" t="s">
        <v>10</v>
      </c>
      <c r="H3075">
        <v>2800</v>
      </c>
      <c r="I3075" t="s">
        <v>11</v>
      </c>
      <c r="J3075" t="s">
        <v>130</v>
      </c>
      <c r="K3075" t="s">
        <v>152</v>
      </c>
      <c r="L3075" t="s">
        <v>142</v>
      </c>
      <c r="M3075" s="5">
        <v>162</v>
      </c>
    </row>
    <row r="3076" spans="1:13" x14ac:dyDescent="0.15">
      <c r="A3076" s="2">
        <v>45629</v>
      </c>
      <c r="B3076" s="3">
        <f t="shared" si="146"/>
        <v>2025</v>
      </c>
      <c r="C3076" t="str">
        <f t="shared" si="144"/>
        <v>2024-2025</v>
      </c>
      <c r="D3076" t="s">
        <v>160</v>
      </c>
      <c r="E3076" t="s">
        <v>33</v>
      </c>
      <c r="F3076" t="str">
        <f t="shared" si="145"/>
        <v>Northern Territory</v>
      </c>
      <c r="G3076" t="s">
        <v>15</v>
      </c>
      <c r="H3076">
        <v>870</v>
      </c>
      <c r="I3076" t="s">
        <v>11</v>
      </c>
      <c r="J3076" t="s">
        <v>138</v>
      </c>
      <c r="K3076" t="s">
        <v>151</v>
      </c>
      <c r="L3076" t="s">
        <v>141</v>
      </c>
      <c r="M3076" s="5">
        <v>246</v>
      </c>
    </row>
    <row r="3077" spans="1:13" x14ac:dyDescent="0.15">
      <c r="A3077" s="2">
        <v>45747</v>
      </c>
      <c r="B3077" s="3">
        <f t="shared" si="146"/>
        <v>2025</v>
      </c>
      <c r="C3077" t="str">
        <f t="shared" si="144"/>
        <v>2024-2025</v>
      </c>
      <c r="D3077" t="s">
        <v>160</v>
      </c>
      <c r="E3077" t="s">
        <v>30</v>
      </c>
      <c r="F3077" t="str">
        <f t="shared" si="145"/>
        <v>Victoria</v>
      </c>
      <c r="G3077" t="s">
        <v>26</v>
      </c>
      <c r="H3077">
        <v>3030</v>
      </c>
      <c r="I3077" t="s">
        <v>11</v>
      </c>
      <c r="J3077" t="s">
        <v>126</v>
      </c>
      <c r="K3077" t="s">
        <v>155</v>
      </c>
      <c r="L3077" t="s">
        <v>145</v>
      </c>
      <c r="M3077" s="5">
        <v>572</v>
      </c>
    </row>
    <row r="3078" spans="1:13" x14ac:dyDescent="0.15">
      <c r="A3078" s="2">
        <v>45936</v>
      </c>
      <c r="B3078" s="3">
        <f t="shared" si="146"/>
        <v>2026</v>
      </c>
      <c r="C3078" t="str">
        <f t="shared" si="144"/>
        <v>2025-2026</v>
      </c>
      <c r="D3078" t="s">
        <v>160</v>
      </c>
      <c r="E3078" t="s">
        <v>88</v>
      </c>
      <c r="F3078" t="str">
        <f t="shared" si="145"/>
        <v>Queensland</v>
      </c>
      <c r="G3078" t="s">
        <v>19</v>
      </c>
      <c r="H3078">
        <v>4570</v>
      </c>
      <c r="I3078" t="s">
        <v>11</v>
      </c>
      <c r="J3078" t="s">
        <v>134</v>
      </c>
      <c r="K3078" t="s">
        <v>154</v>
      </c>
      <c r="L3078" t="s">
        <v>144</v>
      </c>
      <c r="M3078" s="5">
        <v>315</v>
      </c>
    </row>
    <row r="3079" spans="1:13" x14ac:dyDescent="0.15">
      <c r="A3079" s="2">
        <v>45538</v>
      </c>
      <c r="B3079" s="3">
        <f t="shared" si="146"/>
        <v>2025</v>
      </c>
      <c r="C3079" t="str">
        <f t="shared" si="144"/>
        <v>2024-2025</v>
      </c>
      <c r="D3079" t="s">
        <v>161</v>
      </c>
      <c r="E3079" t="s">
        <v>111</v>
      </c>
      <c r="F3079" t="str">
        <f t="shared" si="145"/>
        <v>New South Wales</v>
      </c>
      <c r="G3079" t="s">
        <v>10</v>
      </c>
      <c r="H3079">
        <v>2154</v>
      </c>
      <c r="I3079" t="s">
        <v>11</v>
      </c>
      <c r="J3079" t="s">
        <v>123</v>
      </c>
      <c r="K3079" t="s">
        <v>153</v>
      </c>
      <c r="L3079" t="s">
        <v>143</v>
      </c>
      <c r="M3079" s="5">
        <v>517</v>
      </c>
    </row>
    <row r="3080" spans="1:13" x14ac:dyDescent="0.15">
      <c r="A3080" s="2">
        <v>45523</v>
      </c>
      <c r="B3080" s="3">
        <f t="shared" si="146"/>
        <v>2025</v>
      </c>
      <c r="C3080" t="str">
        <f t="shared" si="144"/>
        <v>2024-2025</v>
      </c>
      <c r="D3080" t="s">
        <v>160</v>
      </c>
      <c r="E3080" t="s">
        <v>30</v>
      </c>
      <c r="F3080" t="str">
        <f t="shared" si="145"/>
        <v>Victoria</v>
      </c>
      <c r="G3080" t="s">
        <v>26</v>
      </c>
      <c r="H3080">
        <v>3030</v>
      </c>
      <c r="I3080" t="s">
        <v>11</v>
      </c>
      <c r="J3080" t="s">
        <v>126</v>
      </c>
      <c r="K3080" t="s">
        <v>150</v>
      </c>
      <c r="L3080" t="s">
        <v>140</v>
      </c>
      <c r="M3080" s="5">
        <v>121</v>
      </c>
    </row>
    <row r="3081" spans="1:13" x14ac:dyDescent="0.15">
      <c r="A3081" s="2">
        <v>45478</v>
      </c>
      <c r="B3081" s="3">
        <f t="shared" si="146"/>
        <v>2025</v>
      </c>
      <c r="C3081" t="str">
        <f t="shared" si="144"/>
        <v>2024-2025</v>
      </c>
      <c r="D3081" t="s">
        <v>160</v>
      </c>
      <c r="E3081" t="s">
        <v>24</v>
      </c>
      <c r="F3081" t="str">
        <f t="shared" si="145"/>
        <v>Queensland</v>
      </c>
      <c r="G3081" t="s">
        <v>19</v>
      </c>
      <c r="H3081">
        <v>4053</v>
      </c>
      <c r="I3081" t="s">
        <v>11</v>
      </c>
      <c r="J3081" t="s">
        <v>129</v>
      </c>
      <c r="K3081" t="s">
        <v>156</v>
      </c>
      <c r="L3081" t="s">
        <v>146</v>
      </c>
      <c r="M3081" s="5">
        <v>227</v>
      </c>
    </row>
    <row r="3082" spans="1:13" x14ac:dyDescent="0.15">
      <c r="A3082" s="2">
        <v>45431</v>
      </c>
      <c r="B3082" s="3">
        <f t="shared" si="146"/>
        <v>2024</v>
      </c>
      <c r="C3082" t="str">
        <f t="shared" si="144"/>
        <v>2023-2024</v>
      </c>
      <c r="D3082" t="s">
        <v>160</v>
      </c>
      <c r="E3082" t="s">
        <v>90</v>
      </c>
      <c r="F3082" t="str">
        <f t="shared" si="145"/>
        <v>New South Wales</v>
      </c>
      <c r="G3082" t="s">
        <v>10</v>
      </c>
      <c r="H3082">
        <v>2650</v>
      </c>
      <c r="I3082" t="s">
        <v>11</v>
      </c>
      <c r="J3082" t="s">
        <v>130</v>
      </c>
      <c r="K3082" t="s">
        <v>153</v>
      </c>
      <c r="L3082" t="s">
        <v>143</v>
      </c>
      <c r="M3082" s="5">
        <v>669</v>
      </c>
    </row>
    <row r="3083" spans="1:13" x14ac:dyDescent="0.15">
      <c r="A3083" s="2">
        <v>45811</v>
      </c>
      <c r="B3083" s="3">
        <f t="shared" si="146"/>
        <v>2025</v>
      </c>
      <c r="C3083" t="str">
        <f t="shared" si="144"/>
        <v>2024-2025</v>
      </c>
      <c r="D3083" t="s">
        <v>160</v>
      </c>
      <c r="E3083" t="s">
        <v>33</v>
      </c>
      <c r="F3083" t="str">
        <f t="shared" si="145"/>
        <v>Northern Territory</v>
      </c>
      <c r="G3083" t="s">
        <v>15</v>
      </c>
      <c r="H3083">
        <v>870</v>
      </c>
      <c r="I3083" t="s">
        <v>11</v>
      </c>
      <c r="J3083" t="s">
        <v>138</v>
      </c>
      <c r="K3083" t="s">
        <v>154</v>
      </c>
      <c r="L3083" t="s">
        <v>144</v>
      </c>
      <c r="M3083" s="5">
        <v>165</v>
      </c>
    </row>
    <row r="3084" spans="1:13" x14ac:dyDescent="0.15">
      <c r="A3084" s="2">
        <v>45395</v>
      </c>
      <c r="B3084" s="3">
        <f t="shared" si="146"/>
        <v>2024</v>
      </c>
      <c r="C3084" t="str">
        <f t="shared" si="144"/>
        <v>2023-2024</v>
      </c>
      <c r="D3084" t="s">
        <v>161</v>
      </c>
      <c r="E3084" t="s">
        <v>87</v>
      </c>
      <c r="F3084" t="str">
        <f t="shared" si="145"/>
        <v>New South Wales</v>
      </c>
      <c r="G3084" t="s">
        <v>10</v>
      </c>
      <c r="H3084">
        <v>2158</v>
      </c>
      <c r="I3084" t="s">
        <v>11</v>
      </c>
      <c r="J3084" t="s">
        <v>123</v>
      </c>
      <c r="K3084" t="s">
        <v>155</v>
      </c>
      <c r="L3084" t="s">
        <v>145</v>
      </c>
      <c r="M3084" s="5">
        <v>118</v>
      </c>
    </row>
    <row r="3085" spans="1:13" x14ac:dyDescent="0.15">
      <c r="A3085" s="2">
        <v>45944</v>
      </c>
      <c r="B3085" s="3">
        <f t="shared" si="146"/>
        <v>2026</v>
      </c>
      <c r="C3085" t="str">
        <f t="shared" si="144"/>
        <v>2025-2026</v>
      </c>
      <c r="D3085" t="s">
        <v>160</v>
      </c>
      <c r="E3085" t="s">
        <v>20</v>
      </c>
      <c r="F3085" t="str">
        <f t="shared" si="145"/>
        <v>South Australia</v>
      </c>
      <c r="G3085" t="s">
        <v>17</v>
      </c>
      <c r="H3085">
        <v>5607</v>
      </c>
      <c r="I3085" t="s">
        <v>11</v>
      </c>
      <c r="J3085" t="s">
        <v>137</v>
      </c>
      <c r="K3085" t="s">
        <v>155</v>
      </c>
      <c r="L3085" t="s">
        <v>145</v>
      </c>
      <c r="M3085" s="5">
        <v>595</v>
      </c>
    </row>
    <row r="3086" spans="1:13" x14ac:dyDescent="0.15">
      <c r="A3086" s="2">
        <v>45797</v>
      </c>
      <c r="B3086" s="3">
        <f t="shared" si="146"/>
        <v>2025</v>
      </c>
      <c r="C3086" t="str">
        <f t="shared" si="144"/>
        <v>2024-2025</v>
      </c>
      <c r="D3086" t="s">
        <v>160</v>
      </c>
      <c r="E3086" t="s">
        <v>60</v>
      </c>
      <c r="F3086" t="str">
        <f t="shared" si="145"/>
        <v>Queensland</v>
      </c>
      <c r="G3086" t="s">
        <v>19</v>
      </c>
      <c r="H3086">
        <v>4655</v>
      </c>
      <c r="I3086" t="s">
        <v>11</v>
      </c>
      <c r="J3086" t="s">
        <v>136</v>
      </c>
      <c r="K3086" t="s">
        <v>154</v>
      </c>
      <c r="L3086" t="s">
        <v>144</v>
      </c>
      <c r="M3086" s="5">
        <v>762</v>
      </c>
    </row>
    <row r="3087" spans="1:13" x14ac:dyDescent="0.15">
      <c r="A3087" s="2">
        <v>45544</v>
      </c>
      <c r="B3087" s="3">
        <f t="shared" si="146"/>
        <v>2025</v>
      </c>
      <c r="C3087" t="str">
        <f t="shared" si="144"/>
        <v>2024-2025</v>
      </c>
      <c r="D3087" t="s">
        <v>160</v>
      </c>
      <c r="E3087" t="s">
        <v>46</v>
      </c>
      <c r="F3087" t="str">
        <f t="shared" si="145"/>
        <v>South Australia</v>
      </c>
      <c r="G3087" t="s">
        <v>17</v>
      </c>
      <c r="H3087">
        <v>5043</v>
      </c>
      <c r="I3087" t="s">
        <v>11</v>
      </c>
      <c r="J3087" t="s">
        <v>132</v>
      </c>
      <c r="K3087" t="s">
        <v>150</v>
      </c>
      <c r="L3087" t="s">
        <v>140</v>
      </c>
      <c r="M3087" s="5">
        <v>22</v>
      </c>
    </row>
    <row r="3088" spans="1:13" x14ac:dyDescent="0.15">
      <c r="A3088" s="2">
        <v>45675</v>
      </c>
      <c r="B3088" s="3">
        <f t="shared" si="146"/>
        <v>2025</v>
      </c>
      <c r="C3088" t="str">
        <f t="shared" si="144"/>
        <v>2024-2025</v>
      </c>
      <c r="D3088" t="s">
        <v>160</v>
      </c>
      <c r="E3088" t="s">
        <v>100</v>
      </c>
      <c r="F3088" t="str">
        <f t="shared" si="145"/>
        <v>New South Wales</v>
      </c>
      <c r="G3088" t="s">
        <v>10</v>
      </c>
      <c r="H3088">
        <v>2800</v>
      </c>
      <c r="I3088" t="s">
        <v>11</v>
      </c>
      <c r="J3088" t="s">
        <v>130</v>
      </c>
      <c r="K3088" t="s">
        <v>157</v>
      </c>
      <c r="L3088" t="s">
        <v>147</v>
      </c>
      <c r="M3088" s="5">
        <v>359</v>
      </c>
    </row>
    <row r="3089" spans="1:13" x14ac:dyDescent="0.15">
      <c r="A3089" s="2">
        <v>45712</v>
      </c>
      <c r="B3089" s="3">
        <f t="shared" si="146"/>
        <v>2025</v>
      </c>
      <c r="C3089" t="str">
        <f t="shared" si="144"/>
        <v>2024-2025</v>
      </c>
      <c r="D3089" t="s">
        <v>160</v>
      </c>
      <c r="E3089" t="s">
        <v>109</v>
      </c>
      <c r="F3089" t="str">
        <f t="shared" si="145"/>
        <v>Western Australia</v>
      </c>
      <c r="G3089" t="s">
        <v>28</v>
      </c>
      <c r="H3089">
        <v>6052</v>
      </c>
      <c r="I3089" t="s">
        <v>11</v>
      </c>
      <c r="J3089" t="s">
        <v>119</v>
      </c>
      <c r="K3089" t="s">
        <v>154</v>
      </c>
      <c r="L3089" t="s">
        <v>144</v>
      </c>
      <c r="M3089" s="5">
        <v>315</v>
      </c>
    </row>
    <row r="3090" spans="1:13" x14ac:dyDescent="0.15">
      <c r="A3090" s="2">
        <v>45938</v>
      </c>
      <c r="B3090" s="3">
        <f t="shared" si="146"/>
        <v>2026</v>
      </c>
      <c r="C3090" t="str">
        <f t="shared" si="144"/>
        <v>2025-2026</v>
      </c>
      <c r="D3090" t="s">
        <v>160</v>
      </c>
      <c r="E3090" t="s">
        <v>92</v>
      </c>
      <c r="F3090" t="str">
        <f t="shared" si="145"/>
        <v>New South Wales</v>
      </c>
      <c r="G3090" t="s">
        <v>10</v>
      </c>
      <c r="H3090">
        <v>2015</v>
      </c>
      <c r="I3090" t="s">
        <v>11</v>
      </c>
      <c r="J3090" t="s">
        <v>124</v>
      </c>
      <c r="K3090" t="s">
        <v>153</v>
      </c>
      <c r="L3090" t="s">
        <v>143</v>
      </c>
      <c r="M3090" s="5">
        <v>433</v>
      </c>
    </row>
    <row r="3091" spans="1:13" x14ac:dyDescent="0.15">
      <c r="A3091" s="2">
        <v>45731</v>
      </c>
      <c r="B3091" s="3">
        <f t="shared" si="146"/>
        <v>2025</v>
      </c>
      <c r="C3091" t="str">
        <f t="shared" si="144"/>
        <v>2024-2025</v>
      </c>
      <c r="D3091" t="s">
        <v>160</v>
      </c>
      <c r="E3091" t="s">
        <v>32</v>
      </c>
      <c r="F3091" t="str">
        <f t="shared" si="145"/>
        <v>Victoria</v>
      </c>
      <c r="G3091" t="s">
        <v>26</v>
      </c>
      <c r="H3091">
        <v>3977</v>
      </c>
      <c r="I3091" t="s">
        <v>11</v>
      </c>
      <c r="J3091" t="s">
        <v>135</v>
      </c>
      <c r="K3091" t="s">
        <v>154</v>
      </c>
      <c r="L3091" t="s">
        <v>144</v>
      </c>
      <c r="M3091" s="5">
        <v>480</v>
      </c>
    </row>
    <row r="3092" spans="1:13" x14ac:dyDescent="0.15">
      <c r="A3092" s="2">
        <v>45694</v>
      </c>
      <c r="B3092" s="3">
        <f t="shared" si="146"/>
        <v>2025</v>
      </c>
      <c r="C3092" t="str">
        <f t="shared" si="144"/>
        <v>2024-2025</v>
      </c>
      <c r="D3092" t="s">
        <v>160</v>
      </c>
      <c r="E3092" t="s">
        <v>47</v>
      </c>
      <c r="F3092" t="str">
        <f t="shared" si="145"/>
        <v>Victoria</v>
      </c>
      <c r="G3092" t="s">
        <v>26</v>
      </c>
      <c r="H3092">
        <v>3630</v>
      </c>
      <c r="I3092" t="s">
        <v>11</v>
      </c>
      <c r="J3092" t="s">
        <v>135</v>
      </c>
      <c r="K3092" t="s">
        <v>154</v>
      </c>
      <c r="L3092" t="s">
        <v>144</v>
      </c>
      <c r="M3092" s="5">
        <v>329</v>
      </c>
    </row>
    <row r="3093" spans="1:13" x14ac:dyDescent="0.15">
      <c r="A3093" s="2">
        <v>45721</v>
      </c>
      <c r="B3093" s="3">
        <f t="shared" si="146"/>
        <v>2025</v>
      </c>
      <c r="C3093" t="str">
        <f t="shared" si="144"/>
        <v>2024-2025</v>
      </c>
      <c r="D3093" t="s">
        <v>160</v>
      </c>
      <c r="E3093" t="s">
        <v>86</v>
      </c>
      <c r="F3093" t="str">
        <f t="shared" si="145"/>
        <v>Queensland</v>
      </c>
      <c r="G3093" t="s">
        <v>19</v>
      </c>
      <c r="H3093">
        <v>4119</v>
      </c>
      <c r="I3093" t="s">
        <v>11</v>
      </c>
      <c r="J3093" t="s">
        <v>129</v>
      </c>
      <c r="K3093" t="s">
        <v>155</v>
      </c>
      <c r="L3093" t="s">
        <v>145</v>
      </c>
      <c r="M3093" s="5">
        <v>435</v>
      </c>
    </row>
    <row r="3094" spans="1:13" x14ac:dyDescent="0.15">
      <c r="A3094" s="2">
        <v>45477</v>
      </c>
      <c r="B3094" s="3">
        <f t="shared" si="146"/>
        <v>2025</v>
      </c>
      <c r="C3094" t="str">
        <f t="shared" si="144"/>
        <v>2024-2025</v>
      </c>
      <c r="D3094" t="s">
        <v>160</v>
      </c>
      <c r="E3094" t="s">
        <v>50</v>
      </c>
      <c r="F3094" t="str">
        <f t="shared" si="145"/>
        <v>Australian Capital Territory</v>
      </c>
      <c r="G3094" t="s">
        <v>51</v>
      </c>
      <c r="H3094">
        <v>2617</v>
      </c>
      <c r="I3094" t="s">
        <v>11</v>
      </c>
      <c r="J3094" t="s">
        <v>121</v>
      </c>
      <c r="K3094" t="s">
        <v>150</v>
      </c>
      <c r="L3094" t="s">
        <v>140</v>
      </c>
      <c r="M3094" s="5">
        <v>741</v>
      </c>
    </row>
    <row r="3095" spans="1:13" x14ac:dyDescent="0.15">
      <c r="A3095" s="2">
        <v>45751</v>
      </c>
      <c r="B3095" s="3">
        <f t="shared" si="146"/>
        <v>2025</v>
      </c>
      <c r="C3095" t="str">
        <f t="shared" si="144"/>
        <v>2024-2025</v>
      </c>
      <c r="D3095" t="s">
        <v>160</v>
      </c>
      <c r="E3095" t="s">
        <v>35</v>
      </c>
      <c r="F3095" t="str">
        <f t="shared" si="145"/>
        <v>Victoria</v>
      </c>
      <c r="G3095" t="s">
        <v>26</v>
      </c>
      <c r="H3095">
        <v>3280</v>
      </c>
      <c r="I3095" t="s">
        <v>11</v>
      </c>
      <c r="J3095" t="s">
        <v>127</v>
      </c>
      <c r="K3095" t="s">
        <v>154</v>
      </c>
      <c r="L3095" t="s">
        <v>144</v>
      </c>
      <c r="M3095" s="5">
        <v>253</v>
      </c>
    </row>
    <row r="3096" spans="1:13" x14ac:dyDescent="0.15">
      <c r="A3096" s="2">
        <v>45412</v>
      </c>
      <c r="B3096" s="3">
        <f t="shared" si="146"/>
        <v>2024</v>
      </c>
      <c r="C3096" t="str">
        <f t="shared" si="144"/>
        <v>2023-2024</v>
      </c>
      <c r="D3096" t="s">
        <v>160</v>
      </c>
      <c r="E3096" t="s">
        <v>111</v>
      </c>
      <c r="F3096" t="str">
        <f t="shared" si="145"/>
        <v>New South Wales</v>
      </c>
      <c r="G3096" t="s">
        <v>10</v>
      </c>
      <c r="H3096">
        <v>2154</v>
      </c>
      <c r="I3096" t="s">
        <v>11</v>
      </c>
      <c r="J3096" t="s">
        <v>123</v>
      </c>
      <c r="K3096" t="s">
        <v>151</v>
      </c>
      <c r="L3096" t="s">
        <v>141</v>
      </c>
      <c r="M3096" s="5">
        <v>528</v>
      </c>
    </row>
    <row r="3097" spans="1:13" x14ac:dyDescent="0.15">
      <c r="A3097" s="2">
        <v>45351</v>
      </c>
      <c r="B3097" s="3">
        <f t="shared" si="146"/>
        <v>2024</v>
      </c>
      <c r="C3097" t="str">
        <f t="shared" si="144"/>
        <v>2023-2024</v>
      </c>
      <c r="D3097" t="s">
        <v>160</v>
      </c>
      <c r="E3097" t="s">
        <v>68</v>
      </c>
      <c r="F3097" t="str">
        <f t="shared" si="145"/>
        <v>Victoria</v>
      </c>
      <c r="G3097" t="s">
        <v>26</v>
      </c>
      <c r="H3097">
        <v>3429</v>
      </c>
      <c r="I3097" t="s">
        <v>11</v>
      </c>
      <c r="J3097" t="s">
        <v>127</v>
      </c>
      <c r="K3097" t="s">
        <v>150</v>
      </c>
      <c r="L3097" t="s">
        <v>140</v>
      </c>
      <c r="M3097" s="5">
        <v>211</v>
      </c>
    </row>
    <row r="3098" spans="1:13" x14ac:dyDescent="0.15">
      <c r="A3098" s="2">
        <v>45425</v>
      </c>
      <c r="B3098" s="3">
        <f t="shared" si="146"/>
        <v>2024</v>
      </c>
      <c r="C3098" t="str">
        <f t="shared" si="144"/>
        <v>2023-2024</v>
      </c>
      <c r="D3098" t="s">
        <v>160</v>
      </c>
      <c r="E3098" t="s">
        <v>78</v>
      </c>
      <c r="F3098" t="str">
        <f t="shared" si="145"/>
        <v>New South Wales</v>
      </c>
      <c r="G3098" t="s">
        <v>10</v>
      </c>
      <c r="H3098">
        <v>2480</v>
      </c>
      <c r="I3098" t="s">
        <v>11</v>
      </c>
      <c r="J3098" t="s">
        <v>120</v>
      </c>
      <c r="K3098" t="s">
        <v>153</v>
      </c>
      <c r="L3098" t="s">
        <v>143</v>
      </c>
      <c r="M3098" s="5">
        <v>448</v>
      </c>
    </row>
    <row r="3099" spans="1:13" x14ac:dyDescent="0.15">
      <c r="A3099" s="2">
        <v>45603</v>
      </c>
      <c r="B3099" s="3">
        <f t="shared" si="146"/>
        <v>2025</v>
      </c>
      <c r="C3099" t="str">
        <f t="shared" si="144"/>
        <v>2024-2025</v>
      </c>
      <c r="D3099" t="s">
        <v>160</v>
      </c>
      <c r="E3099" t="s">
        <v>63</v>
      </c>
      <c r="F3099" t="str">
        <f t="shared" si="145"/>
        <v>Queensland</v>
      </c>
      <c r="G3099" t="s">
        <v>19</v>
      </c>
      <c r="H3099">
        <v>4068</v>
      </c>
      <c r="I3099" t="s">
        <v>11</v>
      </c>
      <c r="J3099" t="s">
        <v>129</v>
      </c>
      <c r="K3099" t="s">
        <v>154</v>
      </c>
      <c r="L3099" t="s">
        <v>144</v>
      </c>
      <c r="M3099" s="5">
        <v>533</v>
      </c>
    </row>
    <row r="3100" spans="1:13" x14ac:dyDescent="0.15">
      <c r="A3100" s="2">
        <v>45862</v>
      </c>
      <c r="B3100" s="3">
        <f t="shared" si="146"/>
        <v>2026</v>
      </c>
      <c r="C3100" t="str">
        <f t="shared" si="144"/>
        <v>2025-2026</v>
      </c>
      <c r="D3100" t="s">
        <v>160</v>
      </c>
      <c r="E3100" t="s">
        <v>93</v>
      </c>
      <c r="F3100" t="str">
        <f t="shared" si="145"/>
        <v>Victoria</v>
      </c>
      <c r="G3100" t="s">
        <v>26</v>
      </c>
      <c r="H3100">
        <v>3400</v>
      </c>
      <c r="I3100" t="s">
        <v>11</v>
      </c>
      <c r="J3100" t="s">
        <v>127</v>
      </c>
      <c r="K3100" t="s">
        <v>155</v>
      </c>
      <c r="L3100" t="s">
        <v>145</v>
      </c>
      <c r="M3100" s="5">
        <v>196</v>
      </c>
    </row>
    <row r="3101" spans="1:13" x14ac:dyDescent="0.15">
      <c r="A3101" s="2">
        <v>45384</v>
      </c>
      <c r="B3101" s="3">
        <f t="shared" si="146"/>
        <v>2024</v>
      </c>
      <c r="C3101" t="str">
        <f t="shared" si="144"/>
        <v>2023-2024</v>
      </c>
      <c r="D3101" t="s">
        <v>160</v>
      </c>
      <c r="E3101" t="s">
        <v>35</v>
      </c>
      <c r="F3101" t="str">
        <f t="shared" si="145"/>
        <v>Victoria</v>
      </c>
      <c r="G3101" t="s">
        <v>26</v>
      </c>
      <c r="H3101">
        <v>3280</v>
      </c>
      <c r="I3101" t="s">
        <v>11</v>
      </c>
      <c r="J3101" t="s">
        <v>127</v>
      </c>
      <c r="K3101" t="s">
        <v>152</v>
      </c>
      <c r="L3101" t="s">
        <v>142</v>
      </c>
      <c r="M3101" s="5">
        <v>451</v>
      </c>
    </row>
    <row r="3102" spans="1:13" x14ac:dyDescent="0.15">
      <c r="A3102" s="2">
        <v>45831</v>
      </c>
      <c r="B3102" s="3">
        <f t="shared" si="146"/>
        <v>2025</v>
      </c>
      <c r="C3102" t="str">
        <f t="shared" si="144"/>
        <v>2024-2025</v>
      </c>
      <c r="D3102" t="s">
        <v>160</v>
      </c>
      <c r="E3102" t="s">
        <v>85</v>
      </c>
      <c r="F3102" t="str">
        <f t="shared" si="145"/>
        <v>Western Australia</v>
      </c>
      <c r="G3102" t="s">
        <v>28</v>
      </c>
      <c r="H3102">
        <v>6725</v>
      </c>
      <c r="I3102" t="s">
        <v>11</v>
      </c>
      <c r="J3102" t="s">
        <v>139</v>
      </c>
      <c r="K3102" t="s">
        <v>154</v>
      </c>
      <c r="L3102" t="s">
        <v>144</v>
      </c>
      <c r="M3102" s="5">
        <v>52</v>
      </c>
    </row>
    <row r="3103" spans="1:13" x14ac:dyDescent="0.15">
      <c r="A3103" s="2">
        <v>45463</v>
      </c>
      <c r="B3103" s="3">
        <f t="shared" si="146"/>
        <v>2024</v>
      </c>
      <c r="C3103" t="str">
        <f t="shared" si="144"/>
        <v>2023-2024</v>
      </c>
      <c r="D3103" t="s">
        <v>160</v>
      </c>
      <c r="E3103" t="s">
        <v>27</v>
      </c>
      <c r="F3103" t="str">
        <f t="shared" si="145"/>
        <v>Western Australia</v>
      </c>
      <c r="G3103" t="s">
        <v>28</v>
      </c>
      <c r="H3103">
        <v>6030</v>
      </c>
      <c r="I3103" t="s">
        <v>11</v>
      </c>
      <c r="J3103" t="s">
        <v>119</v>
      </c>
      <c r="K3103" t="s">
        <v>157</v>
      </c>
      <c r="L3103" t="s">
        <v>147</v>
      </c>
      <c r="M3103" s="5">
        <v>684</v>
      </c>
    </row>
    <row r="3104" spans="1:13" x14ac:dyDescent="0.15">
      <c r="A3104" s="2">
        <v>45303</v>
      </c>
      <c r="B3104" s="3">
        <f t="shared" si="146"/>
        <v>2024</v>
      </c>
      <c r="C3104" t="str">
        <f t="shared" si="144"/>
        <v>2023-2024</v>
      </c>
      <c r="D3104" t="s">
        <v>160</v>
      </c>
      <c r="E3104" t="s">
        <v>65</v>
      </c>
      <c r="F3104" t="str">
        <f t="shared" si="145"/>
        <v>Victoria</v>
      </c>
      <c r="G3104" t="s">
        <v>26</v>
      </c>
      <c r="H3104">
        <v>3931</v>
      </c>
      <c r="I3104" t="s">
        <v>11</v>
      </c>
      <c r="J3104" t="s">
        <v>135</v>
      </c>
      <c r="K3104" t="s">
        <v>155</v>
      </c>
      <c r="L3104" t="s">
        <v>145</v>
      </c>
      <c r="M3104" s="5">
        <v>243</v>
      </c>
    </row>
    <row r="3105" spans="1:13" x14ac:dyDescent="0.15">
      <c r="A3105" s="2">
        <v>45546</v>
      </c>
      <c r="B3105" s="3">
        <f t="shared" si="146"/>
        <v>2025</v>
      </c>
      <c r="C3105" t="str">
        <f t="shared" si="144"/>
        <v>2024-2025</v>
      </c>
      <c r="D3105" t="s">
        <v>161</v>
      </c>
      <c r="E3105" t="s">
        <v>114</v>
      </c>
      <c r="F3105" t="str">
        <f t="shared" si="145"/>
        <v>Victoria</v>
      </c>
      <c r="G3105" t="s">
        <v>26</v>
      </c>
      <c r="H3105">
        <v>3353</v>
      </c>
      <c r="I3105" t="s">
        <v>11</v>
      </c>
      <c r="J3105" t="s">
        <v>127</v>
      </c>
      <c r="K3105" t="s">
        <v>159</v>
      </c>
      <c r="L3105" t="s">
        <v>149</v>
      </c>
      <c r="M3105" s="5">
        <v>199</v>
      </c>
    </row>
    <row r="3106" spans="1:13" x14ac:dyDescent="0.15">
      <c r="A3106" s="2">
        <v>45891</v>
      </c>
      <c r="B3106" s="3">
        <f t="shared" si="146"/>
        <v>2026</v>
      </c>
      <c r="C3106" t="str">
        <f t="shared" si="144"/>
        <v>2025-2026</v>
      </c>
      <c r="D3106" t="s">
        <v>161</v>
      </c>
      <c r="E3106" t="s">
        <v>75</v>
      </c>
      <c r="F3106" t="str">
        <f t="shared" si="145"/>
        <v>Victoria</v>
      </c>
      <c r="G3106" t="s">
        <v>26</v>
      </c>
      <c r="H3106">
        <v>3915</v>
      </c>
      <c r="I3106" t="s">
        <v>11</v>
      </c>
      <c r="J3106" t="s">
        <v>135</v>
      </c>
      <c r="K3106" t="s">
        <v>157</v>
      </c>
      <c r="L3106" t="s">
        <v>147</v>
      </c>
      <c r="M3106" s="5">
        <v>73</v>
      </c>
    </row>
    <row r="3107" spans="1:13" x14ac:dyDescent="0.15">
      <c r="A3107" s="2">
        <v>45940</v>
      </c>
      <c r="B3107" s="3">
        <f t="shared" si="146"/>
        <v>2026</v>
      </c>
      <c r="C3107" t="str">
        <f t="shared" si="144"/>
        <v>2025-2026</v>
      </c>
      <c r="D3107" t="s">
        <v>160</v>
      </c>
      <c r="E3107" t="s">
        <v>90</v>
      </c>
      <c r="F3107" t="str">
        <f t="shared" si="145"/>
        <v>New South Wales</v>
      </c>
      <c r="G3107" t="s">
        <v>10</v>
      </c>
      <c r="H3107">
        <v>2650</v>
      </c>
      <c r="I3107" t="s">
        <v>11</v>
      </c>
      <c r="J3107" t="s">
        <v>130</v>
      </c>
      <c r="K3107" t="s">
        <v>153</v>
      </c>
      <c r="L3107" t="s">
        <v>143</v>
      </c>
      <c r="M3107" s="5">
        <v>618</v>
      </c>
    </row>
    <row r="3108" spans="1:13" x14ac:dyDescent="0.15">
      <c r="A3108" s="2">
        <v>45365</v>
      </c>
      <c r="B3108" s="3">
        <f t="shared" si="146"/>
        <v>2024</v>
      </c>
      <c r="C3108" t="str">
        <f t="shared" si="144"/>
        <v>2023-2024</v>
      </c>
      <c r="D3108" t="s">
        <v>161</v>
      </c>
      <c r="E3108" t="s">
        <v>97</v>
      </c>
      <c r="F3108" t="str">
        <f t="shared" si="145"/>
        <v>Tasmania</v>
      </c>
      <c r="G3108" t="s">
        <v>43</v>
      </c>
      <c r="H3108">
        <v>7010</v>
      </c>
      <c r="I3108" t="s">
        <v>11</v>
      </c>
      <c r="J3108" t="s">
        <v>128</v>
      </c>
      <c r="K3108" t="s">
        <v>154</v>
      </c>
      <c r="L3108" t="s">
        <v>144</v>
      </c>
      <c r="M3108" s="5">
        <v>136</v>
      </c>
    </row>
    <row r="3109" spans="1:13" x14ac:dyDescent="0.15">
      <c r="A3109" s="2">
        <v>46009</v>
      </c>
      <c r="B3109" s="3">
        <f t="shared" si="146"/>
        <v>2026</v>
      </c>
      <c r="C3109" t="str">
        <f t="shared" si="144"/>
        <v>2025-2026</v>
      </c>
      <c r="D3109" t="s">
        <v>160</v>
      </c>
      <c r="E3109" t="s">
        <v>110</v>
      </c>
      <c r="F3109" t="str">
        <f t="shared" si="145"/>
        <v>Australian Capital Territory</v>
      </c>
      <c r="G3109" t="s">
        <v>51</v>
      </c>
      <c r="H3109">
        <v>2609</v>
      </c>
      <c r="I3109" t="s">
        <v>11</v>
      </c>
      <c r="J3109" t="s">
        <v>121</v>
      </c>
      <c r="K3109" t="s">
        <v>159</v>
      </c>
      <c r="L3109" t="s">
        <v>149</v>
      </c>
      <c r="M3109" s="5">
        <v>68</v>
      </c>
    </row>
    <row r="3110" spans="1:13" x14ac:dyDescent="0.15">
      <c r="A3110" s="2">
        <v>45659</v>
      </c>
      <c r="B3110" s="3">
        <f t="shared" si="146"/>
        <v>2025</v>
      </c>
      <c r="C3110" t="str">
        <f t="shared" si="144"/>
        <v>2024-2025</v>
      </c>
      <c r="D3110" t="s">
        <v>160</v>
      </c>
      <c r="E3110" t="s">
        <v>30</v>
      </c>
      <c r="F3110" t="str">
        <f t="shared" si="145"/>
        <v>Victoria</v>
      </c>
      <c r="G3110" t="s">
        <v>26</v>
      </c>
      <c r="H3110">
        <v>3030</v>
      </c>
      <c r="I3110" t="s">
        <v>11</v>
      </c>
      <c r="J3110" t="s">
        <v>126</v>
      </c>
      <c r="K3110" t="s">
        <v>159</v>
      </c>
      <c r="L3110" t="s">
        <v>149</v>
      </c>
      <c r="M3110" s="5">
        <v>517</v>
      </c>
    </row>
    <row r="3111" spans="1:13" x14ac:dyDescent="0.15">
      <c r="A3111" s="2">
        <v>45698</v>
      </c>
      <c r="B3111" s="3">
        <f t="shared" si="146"/>
        <v>2025</v>
      </c>
      <c r="C3111" t="str">
        <f t="shared" si="144"/>
        <v>2024-2025</v>
      </c>
      <c r="D3111" t="s">
        <v>160</v>
      </c>
      <c r="E3111" t="s">
        <v>113</v>
      </c>
      <c r="F3111" t="str">
        <f t="shared" si="145"/>
        <v>New South Wales</v>
      </c>
      <c r="G3111" t="s">
        <v>10</v>
      </c>
      <c r="H3111">
        <v>2101</v>
      </c>
      <c r="I3111" t="s">
        <v>11</v>
      </c>
      <c r="J3111" t="s">
        <v>123</v>
      </c>
      <c r="K3111" t="s">
        <v>152</v>
      </c>
      <c r="L3111" t="s">
        <v>142</v>
      </c>
      <c r="M3111" s="5">
        <v>475</v>
      </c>
    </row>
    <row r="3112" spans="1:13" x14ac:dyDescent="0.15">
      <c r="A3112" s="2">
        <v>45486</v>
      </c>
      <c r="B3112" s="3">
        <f t="shared" si="146"/>
        <v>2025</v>
      </c>
      <c r="C3112" t="str">
        <f t="shared" si="144"/>
        <v>2024-2025</v>
      </c>
      <c r="D3112" t="s">
        <v>160</v>
      </c>
      <c r="E3112" t="s">
        <v>21</v>
      </c>
      <c r="F3112" t="str">
        <f t="shared" si="145"/>
        <v>South Australia</v>
      </c>
      <c r="G3112" t="s">
        <v>17</v>
      </c>
      <c r="H3112">
        <v>5343</v>
      </c>
      <c r="I3112" t="s">
        <v>11</v>
      </c>
      <c r="J3112" t="s">
        <v>137</v>
      </c>
      <c r="K3112" t="s">
        <v>150</v>
      </c>
      <c r="L3112" t="s">
        <v>140</v>
      </c>
      <c r="M3112" s="5">
        <v>101</v>
      </c>
    </row>
    <row r="3113" spans="1:13" x14ac:dyDescent="0.15">
      <c r="A3113" s="2">
        <v>45499</v>
      </c>
      <c r="B3113" s="3">
        <f t="shared" si="146"/>
        <v>2025</v>
      </c>
      <c r="C3113" t="str">
        <f t="shared" si="144"/>
        <v>2024-2025</v>
      </c>
      <c r="D3113" t="s">
        <v>160</v>
      </c>
      <c r="E3113" t="s">
        <v>86</v>
      </c>
      <c r="F3113" t="str">
        <f t="shared" si="145"/>
        <v>Queensland</v>
      </c>
      <c r="G3113" t="s">
        <v>19</v>
      </c>
      <c r="H3113">
        <v>4119</v>
      </c>
      <c r="I3113" t="s">
        <v>11</v>
      </c>
      <c r="J3113" t="s">
        <v>129</v>
      </c>
      <c r="K3113" t="s">
        <v>153</v>
      </c>
      <c r="L3113" t="s">
        <v>143</v>
      </c>
      <c r="M3113" s="5">
        <v>347</v>
      </c>
    </row>
    <row r="3114" spans="1:13" x14ac:dyDescent="0.15">
      <c r="A3114" s="2">
        <v>45764</v>
      </c>
      <c r="B3114" s="3">
        <f t="shared" si="146"/>
        <v>2025</v>
      </c>
      <c r="C3114" t="str">
        <f t="shared" si="144"/>
        <v>2024-2025</v>
      </c>
      <c r="D3114" t="s">
        <v>160</v>
      </c>
      <c r="E3114" t="s">
        <v>90</v>
      </c>
      <c r="F3114" t="str">
        <f t="shared" si="145"/>
        <v>New South Wales</v>
      </c>
      <c r="G3114" t="s">
        <v>10</v>
      </c>
      <c r="H3114">
        <v>2650</v>
      </c>
      <c r="I3114" t="s">
        <v>11</v>
      </c>
      <c r="J3114" t="s">
        <v>130</v>
      </c>
      <c r="K3114" t="s">
        <v>156</v>
      </c>
      <c r="L3114" t="s">
        <v>146</v>
      </c>
      <c r="M3114" s="5">
        <v>218</v>
      </c>
    </row>
    <row r="3115" spans="1:13" x14ac:dyDescent="0.15">
      <c r="A3115" s="2">
        <v>45411</v>
      </c>
      <c r="B3115" s="3">
        <f t="shared" si="146"/>
        <v>2024</v>
      </c>
      <c r="C3115" t="str">
        <f t="shared" si="144"/>
        <v>2023-2024</v>
      </c>
      <c r="D3115" t="s">
        <v>160</v>
      </c>
      <c r="E3115" t="s">
        <v>20</v>
      </c>
      <c r="F3115" t="str">
        <f t="shared" si="145"/>
        <v>South Australia</v>
      </c>
      <c r="G3115" t="s">
        <v>17</v>
      </c>
      <c r="H3115">
        <v>5607</v>
      </c>
      <c r="I3115" t="s">
        <v>11</v>
      </c>
      <c r="J3115" t="s">
        <v>137</v>
      </c>
      <c r="K3115" t="s">
        <v>157</v>
      </c>
      <c r="L3115" t="s">
        <v>147</v>
      </c>
      <c r="M3115" s="5">
        <v>298</v>
      </c>
    </row>
    <row r="3116" spans="1:13" x14ac:dyDescent="0.15">
      <c r="A3116" s="2">
        <v>45331</v>
      </c>
      <c r="B3116" s="3">
        <f t="shared" si="146"/>
        <v>2024</v>
      </c>
      <c r="C3116" t="str">
        <f t="shared" si="144"/>
        <v>2023-2024</v>
      </c>
      <c r="D3116" t="s">
        <v>160</v>
      </c>
      <c r="E3116" t="s">
        <v>67</v>
      </c>
      <c r="F3116" t="str">
        <f t="shared" si="145"/>
        <v>Tasmania</v>
      </c>
      <c r="G3116" t="s">
        <v>43</v>
      </c>
      <c r="H3116">
        <v>7250</v>
      </c>
      <c r="I3116" t="s">
        <v>11</v>
      </c>
      <c r="J3116" t="s">
        <v>128</v>
      </c>
      <c r="K3116" t="s">
        <v>155</v>
      </c>
      <c r="L3116" t="s">
        <v>145</v>
      </c>
      <c r="M3116" s="5">
        <v>688</v>
      </c>
    </row>
    <row r="3117" spans="1:13" x14ac:dyDescent="0.15">
      <c r="A3117" s="2">
        <v>45956</v>
      </c>
      <c r="B3117" s="3">
        <f t="shared" si="146"/>
        <v>2026</v>
      </c>
      <c r="C3117" t="str">
        <f t="shared" si="144"/>
        <v>2025-2026</v>
      </c>
      <c r="D3117" t="s">
        <v>160</v>
      </c>
      <c r="E3117" t="s">
        <v>69</v>
      </c>
      <c r="F3117" t="str">
        <f t="shared" si="145"/>
        <v>Victoria</v>
      </c>
      <c r="G3117" t="s">
        <v>26</v>
      </c>
      <c r="H3117">
        <v>3148</v>
      </c>
      <c r="I3117" t="s">
        <v>11</v>
      </c>
      <c r="J3117" t="s">
        <v>125</v>
      </c>
      <c r="K3117" t="s">
        <v>157</v>
      </c>
      <c r="L3117" t="s">
        <v>147</v>
      </c>
      <c r="M3117" s="5">
        <v>200</v>
      </c>
    </row>
    <row r="3118" spans="1:13" x14ac:dyDescent="0.15">
      <c r="A3118" s="2">
        <v>45397</v>
      </c>
      <c r="B3118" s="3">
        <f t="shared" si="146"/>
        <v>2024</v>
      </c>
      <c r="C3118" t="str">
        <f t="shared" si="144"/>
        <v>2023-2024</v>
      </c>
      <c r="D3118" t="s">
        <v>161</v>
      </c>
      <c r="E3118" t="s">
        <v>32</v>
      </c>
      <c r="F3118" t="str">
        <f t="shared" si="145"/>
        <v>Victoria</v>
      </c>
      <c r="G3118" t="s">
        <v>26</v>
      </c>
      <c r="H3118">
        <v>3977</v>
      </c>
      <c r="I3118" t="s">
        <v>11</v>
      </c>
      <c r="J3118" t="s">
        <v>135</v>
      </c>
      <c r="K3118" t="s">
        <v>153</v>
      </c>
      <c r="L3118" t="s">
        <v>143</v>
      </c>
      <c r="M3118" s="5">
        <v>269</v>
      </c>
    </row>
    <row r="3119" spans="1:13" x14ac:dyDescent="0.15">
      <c r="A3119" s="2">
        <v>45778</v>
      </c>
      <c r="B3119" s="3">
        <f t="shared" si="146"/>
        <v>2025</v>
      </c>
      <c r="C3119" t="str">
        <f t="shared" si="144"/>
        <v>2024-2025</v>
      </c>
      <c r="D3119" t="s">
        <v>160</v>
      </c>
      <c r="E3119" t="s">
        <v>77</v>
      </c>
      <c r="F3119" t="str">
        <f t="shared" si="145"/>
        <v>Victoria</v>
      </c>
      <c r="G3119" t="s">
        <v>26</v>
      </c>
      <c r="H3119">
        <v>3018</v>
      </c>
      <c r="I3119" t="s">
        <v>11</v>
      </c>
      <c r="J3119" t="s">
        <v>126</v>
      </c>
      <c r="K3119" t="s">
        <v>152</v>
      </c>
      <c r="L3119" t="s">
        <v>142</v>
      </c>
      <c r="M3119" s="5">
        <v>795</v>
      </c>
    </row>
    <row r="3120" spans="1:13" x14ac:dyDescent="0.15">
      <c r="A3120" s="2">
        <v>45428</v>
      </c>
      <c r="B3120" s="3">
        <f t="shared" si="146"/>
        <v>2024</v>
      </c>
      <c r="C3120" t="str">
        <f t="shared" si="144"/>
        <v>2023-2024</v>
      </c>
      <c r="D3120" t="s">
        <v>160</v>
      </c>
      <c r="E3120" t="s">
        <v>100</v>
      </c>
      <c r="F3120" t="str">
        <f t="shared" si="145"/>
        <v>New South Wales</v>
      </c>
      <c r="G3120" t="s">
        <v>10</v>
      </c>
      <c r="H3120">
        <v>2800</v>
      </c>
      <c r="I3120" t="s">
        <v>11</v>
      </c>
      <c r="J3120" t="s">
        <v>130</v>
      </c>
      <c r="K3120" t="s">
        <v>153</v>
      </c>
      <c r="L3120" t="s">
        <v>143</v>
      </c>
      <c r="M3120" s="5">
        <v>779</v>
      </c>
    </row>
    <row r="3121" spans="1:13" x14ac:dyDescent="0.15">
      <c r="A3121" s="2">
        <v>45802</v>
      </c>
      <c r="B3121" s="3">
        <f t="shared" si="146"/>
        <v>2025</v>
      </c>
      <c r="C3121" t="str">
        <f t="shared" si="144"/>
        <v>2024-2025</v>
      </c>
      <c r="D3121" t="s">
        <v>161</v>
      </c>
      <c r="E3121" t="s">
        <v>59</v>
      </c>
      <c r="F3121" t="str">
        <f t="shared" si="145"/>
        <v>South Australia</v>
      </c>
      <c r="G3121" t="s">
        <v>17</v>
      </c>
      <c r="H3121">
        <v>5011</v>
      </c>
      <c r="I3121" t="s">
        <v>11</v>
      </c>
      <c r="J3121" t="s">
        <v>132</v>
      </c>
      <c r="K3121" t="s">
        <v>157</v>
      </c>
      <c r="L3121" t="s">
        <v>147</v>
      </c>
      <c r="M3121" s="5">
        <v>130</v>
      </c>
    </row>
    <row r="3122" spans="1:13" x14ac:dyDescent="0.15">
      <c r="A3122" s="2">
        <v>45529</v>
      </c>
      <c r="B3122" s="3">
        <f t="shared" si="146"/>
        <v>2025</v>
      </c>
      <c r="C3122" t="str">
        <f t="shared" si="144"/>
        <v>2024-2025</v>
      </c>
      <c r="D3122" t="s">
        <v>160</v>
      </c>
      <c r="E3122" t="s">
        <v>25</v>
      </c>
      <c r="F3122" t="str">
        <f t="shared" si="145"/>
        <v>Victoria</v>
      </c>
      <c r="G3122" t="s">
        <v>26</v>
      </c>
      <c r="H3122">
        <v>3066</v>
      </c>
      <c r="I3122" t="s">
        <v>11</v>
      </c>
      <c r="J3122" t="s">
        <v>126</v>
      </c>
      <c r="K3122" t="s">
        <v>150</v>
      </c>
      <c r="L3122" t="s">
        <v>140</v>
      </c>
      <c r="M3122" s="5">
        <v>144</v>
      </c>
    </row>
    <row r="3123" spans="1:13" x14ac:dyDescent="0.15">
      <c r="A3123" s="2">
        <v>45324</v>
      </c>
      <c r="B3123" s="3">
        <f t="shared" si="146"/>
        <v>2024</v>
      </c>
      <c r="C3123" t="str">
        <f t="shared" si="144"/>
        <v>2023-2024</v>
      </c>
      <c r="D3123" t="s">
        <v>161</v>
      </c>
      <c r="E3123" t="s">
        <v>75</v>
      </c>
      <c r="F3123" t="str">
        <f t="shared" si="145"/>
        <v>Victoria</v>
      </c>
      <c r="G3123" t="s">
        <v>26</v>
      </c>
      <c r="H3123">
        <v>3915</v>
      </c>
      <c r="I3123" t="s">
        <v>11</v>
      </c>
      <c r="J3123" t="s">
        <v>135</v>
      </c>
      <c r="K3123" t="s">
        <v>151</v>
      </c>
      <c r="L3123" t="s">
        <v>141</v>
      </c>
      <c r="M3123" s="5">
        <v>565</v>
      </c>
    </row>
    <row r="3124" spans="1:13" x14ac:dyDescent="0.15">
      <c r="A3124" s="2">
        <v>45859</v>
      </c>
      <c r="B3124" s="3">
        <f t="shared" si="146"/>
        <v>2026</v>
      </c>
      <c r="C3124" t="str">
        <f t="shared" si="144"/>
        <v>2025-2026</v>
      </c>
      <c r="D3124" t="s">
        <v>160</v>
      </c>
      <c r="E3124" t="s">
        <v>39</v>
      </c>
      <c r="F3124" t="str">
        <f t="shared" si="145"/>
        <v>New South Wales</v>
      </c>
      <c r="G3124" t="s">
        <v>10</v>
      </c>
      <c r="H3124">
        <v>2541</v>
      </c>
      <c r="I3124" t="s">
        <v>11</v>
      </c>
      <c r="J3124" t="s">
        <v>121</v>
      </c>
      <c r="K3124" t="s">
        <v>153</v>
      </c>
      <c r="L3124" t="s">
        <v>143</v>
      </c>
      <c r="M3124" s="5">
        <v>396</v>
      </c>
    </row>
    <row r="3125" spans="1:13" x14ac:dyDescent="0.15">
      <c r="A3125" s="2">
        <v>45347</v>
      </c>
      <c r="B3125" s="3">
        <f t="shared" si="146"/>
        <v>2024</v>
      </c>
      <c r="C3125" t="str">
        <f t="shared" si="144"/>
        <v>2023-2024</v>
      </c>
      <c r="D3125" t="s">
        <v>160</v>
      </c>
      <c r="E3125" t="s">
        <v>83</v>
      </c>
      <c r="F3125" t="str">
        <f t="shared" si="145"/>
        <v>Victoria</v>
      </c>
      <c r="G3125" t="s">
        <v>26</v>
      </c>
      <c r="H3125">
        <v>3551</v>
      </c>
      <c r="I3125" t="s">
        <v>11</v>
      </c>
      <c r="J3125" t="s">
        <v>127</v>
      </c>
      <c r="K3125" t="s">
        <v>153</v>
      </c>
      <c r="L3125" t="s">
        <v>143</v>
      </c>
      <c r="M3125" s="5">
        <v>490</v>
      </c>
    </row>
    <row r="3126" spans="1:13" x14ac:dyDescent="0.15">
      <c r="A3126" s="2">
        <v>45514</v>
      </c>
      <c r="B3126" s="3">
        <f t="shared" si="146"/>
        <v>2025</v>
      </c>
      <c r="C3126" t="str">
        <f t="shared" si="144"/>
        <v>2024-2025</v>
      </c>
      <c r="D3126" t="s">
        <v>160</v>
      </c>
      <c r="E3126" t="s">
        <v>107</v>
      </c>
      <c r="F3126" t="str">
        <f t="shared" si="145"/>
        <v>New South Wales</v>
      </c>
      <c r="G3126" t="s">
        <v>10</v>
      </c>
      <c r="H3126">
        <v>2020</v>
      </c>
      <c r="I3126" t="s">
        <v>11</v>
      </c>
      <c r="J3126" t="s">
        <v>124</v>
      </c>
      <c r="K3126" t="s">
        <v>151</v>
      </c>
      <c r="L3126" t="s">
        <v>141</v>
      </c>
      <c r="M3126" s="5">
        <v>594</v>
      </c>
    </row>
    <row r="3127" spans="1:13" x14ac:dyDescent="0.15">
      <c r="A3127" s="2">
        <v>45704</v>
      </c>
      <c r="B3127" s="3">
        <f t="shared" si="146"/>
        <v>2025</v>
      </c>
      <c r="C3127" t="str">
        <f t="shared" si="144"/>
        <v>2024-2025</v>
      </c>
      <c r="D3127" t="s">
        <v>160</v>
      </c>
      <c r="E3127" t="s">
        <v>111</v>
      </c>
      <c r="F3127" t="str">
        <f t="shared" si="145"/>
        <v>New South Wales</v>
      </c>
      <c r="G3127" t="s">
        <v>10</v>
      </c>
      <c r="H3127">
        <v>2154</v>
      </c>
      <c r="I3127" t="s">
        <v>11</v>
      </c>
      <c r="J3127" t="s">
        <v>123</v>
      </c>
      <c r="K3127" t="s">
        <v>154</v>
      </c>
      <c r="L3127" t="s">
        <v>144</v>
      </c>
      <c r="M3127" s="5">
        <v>422</v>
      </c>
    </row>
    <row r="3128" spans="1:13" x14ac:dyDescent="0.15">
      <c r="A3128" s="2">
        <v>45804</v>
      </c>
      <c r="B3128" s="3">
        <f t="shared" si="146"/>
        <v>2025</v>
      </c>
      <c r="C3128" t="str">
        <f t="shared" si="144"/>
        <v>2024-2025</v>
      </c>
      <c r="D3128" t="s">
        <v>161</v>
      </c>
      <c r="E3128" t="s">
        <v>103</v>
      </c>
      <c r="F3128" t="str">
        <f t="shared" si="145"/>
        <v>Victoria</v>
      </c>
      <c r="G3128" t="s">
        <v>26</v>
      </c>
      <c r="H3128">
        <v>3550</v>
      </c>
      <c r="I3128" t="s">
        <v>11</v>
      </c>
      <c r="J3128" t="s">
        <v>127</v>
      </c>
      <c r="K3128" t="s">
        <v>153</v>
      </c>
      <c r="L3128" t="s">
        <v>143</v>
      </c>
      <c r="M3128" s="5">
        <v>462</v>
      </c>
    </row>
    <row r="3129" spans="1:13" x14ac:dyDescent="0.15">
      <c r="A3129" s="2">
        <v>45621</v>
      </c>
      <c r="B3129" s="3">
        <f t="shared" si="146"/>
        <v>2025</v>
      </c>
      <c r="C3129" t="str">
        <f t="shared" si="144"/>
        <v>2024-2025</v>
      </c>
      <c r="D3129" t="s">
        <v>160</v>
      </c>
      <c r="E3129" t="s">
        <v>89</v>
      </c>
      <c r="F3129" t="str">
        <f t="shared" si="145"/>
        <v>Queensland</v>
      </c>
      <c r="G3129" t="s">
        <v>19</v>
      </c>
      <c r="H3129">
        <v>4700</v>
      </c>
      <c r="I3129" t="s">
        <v>11</v>
      </c>
      <c r="J3129" t="s">
        <v>136</v>
      </c>
      <c r="K3129" t="s">
        <v>154</v>
      </c>
      <c r="L3129" t="s">
        <v>144</v>
      </c>
      <c r="M3129" s="5">
        <v>749</v>
      </c>
    </row>
    <row r="3130" spans="1:13" x14ac:dyDescent="0.15">
      <c r="A3130" s="2">
        <v>45940</v>
      </c>
      <c r="B3130" s="3">
        <f t="shared" si="146"/>
        <v>2026</v>
      </c>
      <c r="C3130" t="str">
        <f t="shared" si="144"/>
        <v>2025-2026</v>
      </c>
      <c r="D3130" t="s">
        <v>160</v>
      </c>
      <c r="E3130" t="s">
        <v>42</v>
      </c>
      <c r="F3130" t="str">
        <f t="shared" si="145"/>
        <v>Tasmania</v>
      </c>
      <c r="G3130" t="s">
        <v>43</v>
      </c>
      <c r="H3130">
        <v>7018</v>
      </c>
      <c r="I3130" t="s">
        <v>11</v>
      </c>
      <c r="J3130" t="s">
        <v>128</v>
      </c>
      <c r="K3130" t="s">
        <v>151</v>
      </c>
      <c r="L3130" t="s">
        <v>141</v>
      </c>
      <c r="M3130" s="5">
        <v>475</v>
      </c>
    </row>
    <row r="3131" spans="1:13" x14ac:dyDescent="0.15">
      <c r="A3131" s="2">
        <v>45626</v>
      </c>
      <c r="B3131" s="3">
        <f t="shared" si="146"/>
        <v>2025</v>
      </c>
      <c r="C3131" t="str">
        <f t="shared" si="144"/>
        <v>2024-2025</v>
      </c>
      <c r="D3131" t="s">
        <v>160</v>
      </c>
      <c r="E3131" t="s">
        <v>82</v>
      </c>
      <c r="F3131" t="str">
        <f t="shared" si="145"/>
        <v>Queensland</v>
      </c>
      <c r="G3131" t="s">
        <v>19</v>
      </c>
      <c r="H3131">
        <v>4215</v>
      </c>
      <c r="I3131" t="s">
        <v>11</v>
      </c>
      <c r="J3131" t="s">
        <v>122</v>
      </c>
      <c r="K3131" t="s">
        <v>159</v>
      </c>
      <c r="L3131" t="s">
        <v>149</v>
      </c>
      <c r="M3131" s="5">
        <v>416</v>
      </c>
    </row>
    <row r="3132" spans="1:13" x14ac:dyDescent="0.15">
      <c r="A3132" s="2">
        <v>45969</v>
      </c>
      <c r="B3132" s="3">
        <f t="shared" si="146"/>
        <v>2026</v>
      </c>
      <c r="C3132" t="str">
        <f t="shared" si="144"/>
        <v>2025-2026</v>
      </c>
      <c r="D3132" t="s">
        <v>160</v>
      </c>
      <c r="E3132" t="s">
        <v>85</v>
      </c>
      <c r="F3132" t="str">
        <f t="shared" si="145"/>
        <v>Western Australia</v>
      </c>
      <c r="G3132" t="s">
        <v>28</v>
      </c>
      <c r="H3132">
        <v>6725</v>
      </c>
      <c r="I3132" t="s">
        <v>11</v>
      </c>
      <c r="J3132" t="s">
        <v>139</v>
      </c>
      <c r="K3132" t="s">
        <v>150</v>
      </c>
      <c r="L3132" t="s">
        <v>140</v>
      </c>
      <c r="M3132" s="5">
        <v>95</v>
      </c>
    </row>
    <row r="3133" spans="1:13" x14ac:dyDescent="0.15">
      <c r="A3133" s="2">
        <v>45460</v>
      </c>
      <c r="B3133" s="3">
        <f t="shared" si="146"/>
        <v>2024</v>
      </c>
      <c r="C3133" t="str">
        <f t="shared" si="144"/>
        <v>2023-2024</v>
      </c>
      <c r="D3133" t="s">
        <v>160</v>
      </c>
      <c r="E3133" t="s">
        <v>109</v>
      </c>
      <c r="F3133" t="str">
        <f t="shared" si="145"/>
        <v>Western Australia</v>
      </c>
      <c r="G3133" t="s">
        <v>28</v>
      </c>
      <c r="H3133">
        <v>6052</v>
      </c>
      <c r="I3133" t="s">
        <v>11</v>
      </c>
      <c r="J3133" t="s">
        <v>119</v>
      </c>
      <c r="K3133" t="s">
        <v>157</v>
      </c>
      <c r="L3133" t="s">
        <v>147</v>
      </c>
      <c r="M3133" s="5">
        <v>548</v>
      </c>
    </row>
    <row r="3134" spans="1:13" x14ac:dyDescent="0.15">
      <c r="A3134" s="2">
        <v>45425</v>
      </c>
      <c r="B3134" s="3">
        <f t="shared" si="146"/>
        <v>2024</v>
      </c>
      <c r="C3134" t="str">
        <f t="shared" si="144"/>
        <v>2023-2024</v>
      </c>
      <c r="D3134" t="s">
        <v>160</v>
      </c>
      <c r="E3134" t="s">
        <v>64</v>
      </c>
      <c r="F3134" t="str">
        <f t="shared" si="145"/>
        <v>Western Australia</v>
      </c>
      <c r="G3134" t="s">
        <v>28</v>
      </c>
      <c r="H3134">
        <v>6112</v>
      </c>
      <c r="I3134" t="s">
        <v>11</v>
      </c>
      <c r="J3134" t="s">
        <v>133</v>
      </c>
      <c r="K3134" t="s">
        <v>154</v>
      </c>
      <c r="L3134" t="s">
        <v>144</v>
      </c>
      <c r="M3134" s="5">
        <v>752</v>
      </c>
    </row>
    <row r="3135" spans="1:13" x14ac:dyDescent="0.15">
      <c r="A3135" s="2">
        <v>45352</v>
      </c>
      <c r="B3135" s="3">
        <f t="shared" si="146"/>
        <v>2024</v>
      </c>
      <c r="C3135" t="str">
        <f t="shared" si="144"/>
        <v>2023-2024</v>
      </c>
      <c r="D3135" t="s">
        <v>160</v>
      </c>
      <c r="E3135" t="s">
        <v>24</v>
      </c>
      <c r="F3135" t="str">
        <f t="shared" si="145"/>
        <v>Queensland</v>
      </c>
      <c r="G3135" t="s">
        <v>19</v>
      </c>
      <c r="H3135">
        <v>4053</v>
      </c>
      <c r="I3135" t="s">
        <v>11</v>
      </c>
      <c r="J3135" t="s">
        <v>129</v>
      </c>
      <c r="K3135" t="s">
        <v>159</v>
      </c>
      <c r="L3135" t="s">
        <v>149</v>
      </c>
      <c r="M3135" s="5">
        <v>422</v>
      </c>
    </row>
    <row r="3136" spans="1:13" x14ac:dyDescent="0.15">
      <c r="A3136" s="2">
        <v>45825</v>
      </c>
      <c r="B3136" s="3">
        <f t="shared" si="146"/>
        <v>2025</v>
      </c>
      <c r="C3136" t="str">
        <f t="shared" si="144"/>
        <v>2024-2025</v>
      </c>
      <c r="D3136" t="s">
        <v>160</v>
      </c>
      <c r="E3136" t="s">
        <v>57</v>
      </c>
      <c r="F3136" t="str">
        <f t="shared" si="145"/>
        <v>New South Wales</v>
      </c>
      <c r="G3136" t="s">
        <v>10</v>
      </c>
      <c r="H3136">
        <v>2064</v>
      </c>
      <c r="I3136" t="s">
        <v>11</v>
      </c>
      <c r="J3136" t="s">
        <v>124</v>
      </c>
      <c r="K3136" t="s">
        <v>154</v>
      </c>
      <c r="L3136" t="s">
        <v>144</v>
      </c>
      <c r="M3136" s="5">
        <v>118</v>
      </c>
    </row>
    <row r="3137" spans="1:13" x14ac:dyDescent="0.15">
      <c r="A3137" s="2">
        <v>45527</v>
      </c>
      <c r="B3137" s="3">
        <f t="shared" si="146"/>
        <v>2025</v>
      </c>
      <c r="C3137" t="str">
        <f t="shared" si="144"/>
        <v>2024-2025</v>
      </c>
      <c r="D3137" t="s">
        <v>160</v>
      </c>
      <c r="E3137" t="s">
        <v>64</v>
      </c>
      <c r="F3137" t="str">
        <f t="shared" si="145"/>
        <v>Western Australia</v>
      </c>
      <c r="G3137" t="s">
        <v>28</v>
      </c>
      <c r="H3137">
        <v>6112</v>
      </c>
      <c r="I3137" t="s">
        <v>11</v>
      </c>
      <c r="J3137" t="s">
        <v>133</v>
      </c>
      <c r="K3137" t="s">
        <v>151</v>
      </c>
      <c r="L3137" t="s">
        <v>141</v>
      </c>
      <c r="M3137" s="5">
        <v>87</v>
      </c>
    </row>
    <row r="3138" spans="1:13" x14ac:dyDescent="0.15">
      <c r="A3138" s="2">
        <v>45298</v>
      </c>
      <c r="B3138" s="3">
        <f t="shared" si="146"/>
        <v>2024</v>
      </c>
      <c r="C3138" t="str">
        <f t="shared" ref="C3138:C3201" si="147">IF(MONTH(A3138) &gt;= 7, YEAR(A3138) &amp; "-" &amp; YEAR(A3138) + 1, YEAR(A3138) - 1 &amp; "-" &amp; YEAR(A3138))</f>
        <v>2023-2024</v>
      </c>
      <c r="D3138" t="s">
        <v>160</v>
      </c>
      <c r="E3138" t="s">
        <v>41</v>
      </c>
      <c r="F3138" t="str">
        <f t="shared" ref="F3138:F3201" si="148">IF(G3138="WA","Western Australia",
IF(G3138="NSW","New South Wales",
IF(G3138="QLD","Queensland",
IF(G3138="VIC","Victoria",
IF(G3138="TAS","Tasmania",
IF(G3138="SA","South Australia",
IF(G3138="NT","Northern Territory",
IF(G3138="ACT","Australian Capital Territory",G3138))))))))</f>
        <v>New South Wales</v>
      </c>
      <c r="G3138" t="s">
        <v>10</v>
      </c>
      <c r="H3138">
        <v>2478</v>
      </c>
      <c r="I3138" t="s">
        <v>11</v>
      </c>
      <c r="J3138" t="s">
        <v>120</v>
      </c>
      <c r="K3138" t="s">
        <v>154</v>
      </c>
      <c r="L3138" t="s">
        <v>144</v>
      </c>
      <c r="M3138" s="5">
        <v>681</v>
      </c>
    </row>
    <row r="3139" spans="1:13" x14ac:dyDescent="0.15">
      <c r="A3139" s="2">
        <v>45833</v>
      </c>
      <c r="B3139" s="3">
        <f t="shared" ref="B3139:B3202" si="149">IF(MONTH(A3139)&gt;=7,YEAR(A3139)+1,YEAR(A3139))</f>
        <v>2025</v>
      </c>
      <c r="C3139" t="str">
        <f t="shared" si="147"/>
        <v>2024-2025</v>
      </c>
      <c r="D3139" t="s">
        <v>160</v>
      </c>
      <c r="E3139" t="s">
        <v>73</v>
      </c>
      <c r="F3139" t="str">
        <f t="shared" si="148"/>
        <v>Queensland</v>
      </c>
      <c r="G3139" t="s">
        <v>19</v>
      </c>
      <c r="H3139">
        <v>4509</v>
      </c>
      <c r="I3139" t="s">
        <v>11</v>
      </c>
      <c r="J3139" t="s">
        <v>122</v>
      </c>
      <c r="K3139" t="s">
        <v>153</v>
      </c>
      <c r="L3139" t="s">
        <v>143</v>
      </c>
      <c r="M3139" s="5">
        <v>529</v>
      </c>
    </row>
    <row r="3140" spans="1:13" x14ac:dyDescent="0.15">
      <c r="A3140" s="2">
        <v>45456</v>
      </c>
      <c r="B3140" s="3">
        <f t="shared" si="149"/>
        <v>2024</v>
      </c>
      <c r="C3140" t="str">
        <f t="shared" si="147"/>
        <v>2023-2024</v>
      </c>
      <c r="D3140" t="s">
        <v>160</v>
      </c>
      <c r="E3140" t="s">
        <v>24</v>
      </c>
      <c r="F3140" t="str">
        <f t="shared" si="148"/>
        <v>Queensland</v>
      </c>
      <c r="G3140" t="s">
        <v>19</v>
      </c>
      <c r="H3140">
        <v>4053</v>
      </c>
      <c r="I3140" t="s">
        <v>11</v>
      </c>
      <c r="J3140" t="s">
        <v>129</v>
      </c>
      <c r="K3140" t="s">
        <v>151</v>
      </c>
      <c r="L3140" t="s">
        <v>141</v>
      </c>
      <c r="M3140" s="5">
        <v>591</v>
      </c>
    </row>
    <row r="3141" spans="1:13" x14ac:dyDescent="0.15">
      <c r="A3141" s="2">
        <v>45558</v>
      </c>
      <c r="B3141" s="3">
        <f t="shared" si="149"/>
        <v>2025</v>
      </c>
      <c r="C3141" t="str">
        <f t="shared" si="147"/>
        <v>2024-2025</v>
      </c>
      <c r="D3141" t="s">
        <v>160</v>
      </c>
      <c r="E3141" t="s">
        <v>12</v>
      </c>
      <c r="F3141" t="str">
        <f t="shared" si="148"/>
        <v>New South Wales</v>
      </c>
      <c r="G3141" t="s">
        <v>10</v>
      </c>
      <c r="H3141">
        <v>2795</v>
      </c>
      <c r="I3141" t="s">
        <v>11</v>
      </c>
      <c r="J3141" t="s">
        <v>130</v>
      </c>
      <c r="K3141" t="s">
        <v>153</v>
      </c>
      <c r="L3141" t="s">
        <v>143</v>
      </c>
      <c r="M3141" s="5">
        <v>567</v>
      </c>
    </row>
    <row r="3142" spans="1:13" x14ac:dyDescent="0.15">
      <c r="A3142" s="2">
        <v>45420</v>
      </c>
      <c r="B3142" s="3">
        <f t="shared" si="149"/>
        <v>2024</v>
      </c>
      <c r="C3142" t="str">
        <f t="shared" si="147"/>
        <v>2023-2024</v>
      </c>
      <c r="D3142" t="s">
        <v>160</v>
      </c>
      <c r="E3142" t="s">
        <v>94</v>
      </c>
      <c r="F3142" t="str">
        <f t="shared" si="148"/>
        <v>Queensland</v>
      </c>
      <c r="G3142" t="s">
        <v>19</v>
      </c>
      <c r="H3142">
        <v>4551</v>
      </c>
      <c r="I3142" t="s">
        <v>11</v>
      </c>
      <c r="J3142" t="s">
        <v>134</v>
      </c>
      <c r="K3142" t="s">
        <v>153</v>
      </c>
      <c r="L3142" t="s">
        <v>143</v>
      </c>
      <c r="M3142" s="5">
        <v>652</v>
      </c>
    </row>
    <row r="3143" spans="1:13" x14ac:dyDescent="0.15">
      <c r="A3143" s="2">
        <v>45376</v>
      </c>
      <c r="B3143" s="3">
        <f t="shared" si="149"/>
        <v>2024</v>
      </c>
      <c r="C3143" t="str">
        <f t="shared" si="147"/>
        <v>2023-2024</v>
      </c>
      <c r="D3143" t="s">
        <v>160</v>
      </c>
      <c r="E3143" t="s">
        <v>31</v>
      </c>
      <c r="F3143" t="str">
        <f t="shared" si="148"/>
        <v>South Australia</v>
      </c>
      <c r="G3143" t="s">
        <v>17</v>
      </c>
      <c r="H3143">
        <v>5082</v>
      </c>
      <c r="I3143" t="s">
        <v>11</v>
      </c>
      <c r="J3143" t="s">
        <v>132</v>
      </c>
      <c r="K3143" t="s">
        <v>159</v>
      </c>
      <c r="L3143" t="s">
        <v>149</v>
      </c>
      <c r="M3143" s="5">
        <v>223</v>
      </c>
    </row>
    <row r="3144" spans="1:13" x14ac:dyDescent="0.15">
      <c r="A3144" s="2">
        <v>45402</v>
      </c>
      <c r="B3144" s="3">
        <f t="shared" si="149"/>
        <v>2024</v>
      </c>
      <c r="C3144" t="str">
        <f t="shared" si="147"/>
        <v>2023-2024</v>
      </c>
      <c r="D3144" t="s">
        <v>160</v>
      </c>
      <c r="E3144" t="s">
        <v>78</v>
      </c>
      <c r="F3144" t="str">
        <f t="shared" si="148"/>
        <v>New South Wales</v>
      </c>
      <c r="G3144" t="s">
        <v>10</v>
      </c>
      <c r="H3144">
        <v>2480</v>
      </c>
      <c r="I3144" t="s">
        <v>11</v>
      </c>
      <c r="J3144" t="s">
        <v>120</v>
      </c>
      <c r="K3144" t="s">
        <v>150</v>
      </c>
      <c r="L3144" t="s">
        <v>140</v>
      </c>
      <c r="M3144" s="5">
        <v>686</v>
      </c>
    </row>
    <row r="3145" spans="1:13" x14ac:dyDescent="0.15">
      <c r="A3145" s="2">
        <v>45533</v>
      </c>
      <c r="B3145" s="3">
        <f t="shared" si="149"/>
        <v>2025</v>
      </c>
      <c r="C3145" t="str">
        <f t="shared" si="147"/>
        <v>2024-2025</v>
      </c>
      <c r="D3145" t="s">
        <v>160</v>
      </c>
      <c r="E3145" t="s">
        <v>46</v>
      </c>
      <c r="F3145" t="str">
        <f t="shared" si="148"/>
        <v>South Australia</v>
      </c>
      <c r="G3145" t="s">
        <v>17</v>
      </c>
      <c r="H3145">
        <v>5043</v>
      </c>
      <c r="I3145" t="s">
        <v>11</v>
      </c>
      <c r="J3145" t="s">
        <v>132</v>
      </c>
      <c r="K3145" t="s">
        <v>157</v>
      </c>
      <c r="L3145" t="s">
        <v>147</v>
      </c>
      <c r="M3145" s="5">
        <v>442</v>
      </c>
    </row>
    <row r="3146" spans="1:13" x14ac:dyDescent="0.15">
      <c r="A3146" s="2">
        <v>45609</v>
      </c>
      <c r="B3146" s="3">
        <f t="shared" si="149"/>
        <v>2025</v>
      </c>
      <c r="C3146" t="str">
        <f t="shared" si="147"/>
        <v>2024-2025</v>
      </c>
      <c r="D3146" t="s">
        <v>160</v>
      </c>
      <c r="E3146" t="s">
        <v>69</v>
      </c>
      <c r="F3146" t="str">
        <f t="shared" si="148"/>
        <v>Victoria</v>
      </c>
      <c r="G3146" t="s">
        <v>26</v>
      </c>
      <c r="H3146">
        <v>3148</v>
      </c>
      <c r="I3146" t="s">
        <v>11</v>
      </c>
      <c r="J3146" t="s">
        <v>125</v>
      </c>
      <c r="K3146" t="s">
        <v>152</v>
      </c>
      <c r="L3146" t="s">
        <v>142</v>
      </c>
      <c r="M3146" s="5">
        <v>733</v>
      </c>
    </row>
    <row r="3147" spans="1:13" x14ac:dyDescent="0.15">
      <c r="A3147" s="2">
        <v>45530</v>
      </c>
      <c r="B3147" s="3">
        <f t="shared" si="149"/>
        <v>2025</v>
      </c>
      <c r="C3147" t="str">
        <f t="shared" si="147"/>
        <v>2024-2025</v>
      </c>
      <c r="D3147" t="s">
        <v>161</v>
      </c>
      <c r="E3147" t="s">
        <v>52</v>
      </c>
      <c r="F3147" t="str">
        <f t="shared" si="148"/>
        <v>New South Wales</v>
      </c>
      <c r="G3147" t="s">
        <v>10</v>
      </c>
      <c r="H3147">
        <v>2485</v>
      </c>
      <c r="I3147" t="s">
        <v>11</v>
      </c>
      <c r="J3147" t="s">
        <v>120</v>
      </c>
      <c r="K3147" t="s">
        <v>154</v>
      </c>
      <c r="L3147" t="s">
        <v>144</v>
      </c>
      <c r="M3147" s="5">
        <v>151</v>
      </c>
    </row>
    <row r="3148" spans="1:13" x14ac:dyDescent="0.15">
      <c r="A3148" s="2">
        <v>45585</v>
      </c>
      <c r="B3148" s="3">
        <f t="shared" si="149"/>
        <v>2025</v>
      </c>
      <c r="C3148" t="str">
        <f t="shared" si="147"/>
        <v>2024-2025</v>
      </c>
      <c r="D3148" t="s">
        <v>160</v>
      </c>
      <c r="E3148" t="s">
        <v>34</v>
      </c>
      <c r="F3148" t="str">
        <f t="shared" si="148"/>
        <v>New South Wales</v>
      </c>
      <c r="G3148" t="s">
        <v>10</v>
      </c>
      <c r="H3148">
        <v>2560</v>
      </c>
      <c r="I3148" t="s">
        <v>11</v>
      </c>
      <c r="J3148" t="s">
        <v>121</v>
      </c>
      <c r="K3148" t="s">
        <v>155</v>
      </c>
      <c r="L3148" t="s">
        <v>145</v>
      </c>
      <c r="M3148" s="5">
        <v>381</v>
      </c>
    </row>
    <row r="3149" spans="1:13" x14ac:dyDescent="0.15">
      <c r="A3149" s="2">
        <v>45542</v>
      </c>
      <c r="B3149" s="3">
        <f t="shared" si="149"/>
        <v>2025</v>
      </c>
      <c r="C3149" t="str">
        <f t="shared" si="147"/>
        <v>2024-2025</v>
      </c>
      <c r="D3149" t="s">
        <v>160</v>
      </c>
      <c r="E3149" t="s">
        <v>38</v>
      </c>
      <c r="F3149" t="str">
        <f t="shared" si="148"/>
        <v>Victoria</v>
      </c>
      <c r="G3149" t="s">
        <v>26</v>
      </c>
      <c r="H3149">
        <v>3199</v>
      </c>
      <c r="I3149" t="s">
        <v>11</v>
      </c>
      <c r="J3149" t="s">
        <v>125</v>
      </c>
      <c r="K3149" t="s">
        <v>151</v>
      </c>
      <c r="L3149" t="s">
        <v>141</v>
      </c>
      <c r="M3149" s="5">
        <v>772</v>
      </c>
    </row>
    <row r="3150" spans="1:13" x14ac:dyDescent="0.15">
      <c r="A3150" s="2">
        <v>45889</v>
      </c>
      <c r="B3150" s="3">
        <f t="shared" si="149"/>
        <v>2026</v>
      </c>
      <c r="C3150" t="str">
        <f t="shared" si="147"/>
        <v>2025-2026</v>
      </c>
      <c r="D3150" t="s">
        <v>160</v>
      </c>
      <c r="E3150" t="s">
        <v>88</v>
      </c>
      <c r="F3150" t="str">
        <f t="shared" si="148"/>
        <v>Queensland</v>
      </c>
      <c r="G3150" t="s">
        <v>19</v>
      </c>
      <c r="H3150">
        <v>4570</v>
      </c>
      <c r="I3150" t="s">
        <v>11</v>
      </c>
      <c r="J3150" t="s">
        <v>134</v>
      </c>
      <c r="K3150" t="s">
        <v>154</v>
      </c>
      <c r="L3150" t="s">
        <v>144</v>
      </c>
      <c r="M3150" s="5">
        <v>162</v>
      </c>
    </row>
    <row r="3151" spans="1:13" x14ac:dyDescent="0.15">
      <c r="A3151" s="2">
        <v>45457</v>
      </c>
      <c r="B3151" s="3">
        <f t="shared" si="149"/>
        <v>2024</v>
      </c>
      <c r="C3151" t="str">
        <f t="shared" si="147"/>
        <v>2023-2024</v>
      </c>
      <c r="D3151" t="s">
        <v>161</v>
      </c>
      <c r="E3151" t="s">
        <v>102</v>
      </c>
      <c r="F3151" t="str">
        <f t="shared" si="148"/>
        <v>Queensland</v>
      </c>
      <c r="G3151" t="s">
        <v>19</v>
      </c>
      <c r="H3151">
        <v>4825</v>
      </c>
      <c r="I3151" t="s">
        <v>11</v>
      </c>
      <c r="J3151" t="s">
        <v>131</v>
      </c>
      <c r="K3151" t="s">
        <v>154</v>
      </c>
      <c r="L3151" t="s">
        <v>144</v>
      </c>
      <c r="M3151" s="5">
        <v>503</v>
      </c>
    </row>
    <row r="3152" spans="1:13" x14ac:dyDescent="0.15">
      <c r="A3152" s="2">
        <v>45916</v>
      </c>
      <c r="B3152" s="3">
        <f t="shared" si="149"/>
        <v>2026</v>
      </c>
      <c r="C3152" t="str">
        <f t="shared" si="147"/>
        <v>2025-2026</v>
      </c>
      <c r="D3152" t="s">
        <v>160</v>
      </c>
      <c r="E3152" t="s">
        <v>49</v>
      </c>
      <c r="F3152" t="str">
        <f t="shared" si="148"/>
        <v>New South Wales</v>
      </c>
      <c r="G3152" t="s">
        <v>10</v>
      </c>
      <c r="H3152">
        <v>2350</v>
      </c>
      <c r="I3152" t="s">
        <v>11</v>
      </c>
      <c r="J3152" t="s">
        <v>120</v>
      </c>
      <c r="K3152" t="s">
        <v>152</v>
      </c>
      <c r="L3152" t="s">
        <v>142</v>
      </c>
      <c r="M3152" s="5">
        <v>237</v>
      </c>
    </row>
    <row r="3153" spans="1:13" x14ac:dyDescent="0.15">
      <c r="A3153" s="2">
        <v>45769</v>
      </c>
      <c r="B3153" s="3">
        <f t="shared" si="149"/>
        <v>2025</v>
      </c>
      <c r="C3153" t="str">
        <f t="shared" si="147"/>
        <v>2024-2025</v>
      </c>
      <c r="D3153" t="s">
        <v>160</v>
      </c>
      <c r="E3153" t="s">
        <v>55</v>
      </c>
      <c r="F3153" t="str">
        <f t="shared" si="148"/>
        <v>Queensland</v>
      </c>
      <c r="G3153" t="s">
        <v>19</v>
      </c>
      <c r="H3153">
        <v>4740</v>
      </c>
      <c r="I3153" t="s">
        <v>11</v>
      </c>
      <c r="J3153" t="s">
        <v>136</v>
      </c>
      <c r="K3153" t="s">
        <v>159</v>
      </c>
      <c r="L3153" t="s">
        <v>149</v>
      </c>
      <c r="M3153" s="5">
        <v>694</v>
      </c>
    </row>
    <row r="3154" spans="1:13" x14ac:dyDescent="0.15">
      <c r="A3154" s="2">
        <v>45949</v>
      </c>
      <c r="B3154" s="3">
        <f t="shared" si="149"/>
        <v>2026</v>
      </c>
      <c r="C3154" t="str">
        <f t="shared" si="147"/>
        <v>2025-2026</v>
      </c>
      <c r="D3154" t="s">
        <v>161</v>
      </c>
      <c r="E3154" t="s">
        <v>87</v>
      </c>
      <c r="F3154" t="str">
        <f t="shared" si="148"/>
        <v>New South Wales</v>
      </c>
      <c r="G3154" t="s">
        <v>10</v>
      </c>
      <c r="H3154">
        <v>2158</v>
      </c>
      <c r="I3154" t="s">
        <v>11</v>
      </c>
      <c r="J3154" t="s">
        <v>123</v>
      </c>
      <c r="K3154" t="s">
        <v>154</v>
      </c>
      <c r="L3154" t="s">
        <v>144</v>
      </c>
      <c r="M3154" s="5">
        <v>593</v>
      </c>
    </row>
    <row r="3155" spans="1:13" x14ac:dyDescent="0.15">
      <c r="A3155" s="2">
        <v>45353</v>
      </c>
      <c r="B3155" s="3">
        <f t="shared" si="149"/>
        <v>2024</v>
      </c>
      <c r="C3155" t="str">
        <f t="shared" si="147"/>
        <v>2023-2024</v>
      </c>
      <c r="D3155" t="s">
        <v>160</v>
      </c>
      <c r="E3155" t="s">
        <v>100</v>
      </c>
      <c r="F3155" t="str">
        <f t="shared" si="148"/>
        <v>New South Wales</v>
      </c>
      <c r="G3155" t="s">
        <v>10</v>
      </c>
      <c r="H3155">
        <v>2800</v>
      </c>
      <c r="I3155" t="s">
        <v>11</v>
      </c>
      <c r="J3155" t="s">
        <v>130</v>
      </c>
      <c r="K3155" t="s">
        <v>152</v>
      </c>
      <c r="L3155" t="s">
        <v>142</v>
      </c>
      <c r="M3155" s="5">
        <v>353</v>
      </c>
    </row>
    <row r="3156" spans="1:13" x14ac:dyDescent="0.15">
      <c r="A3156" s="2">
        <v>45340</v>
      </c>
      <c r="B3156" s="3">
        <f t="shared" si="149"/>
        <v>2024</v>
      </c>
      <c r="C3156" t="str">
        <f t="shared" si="147"/>
        <v>2023-2024</v>
      </c>
      <c r="D3156" t="s">
        <v>160</v>
      </c>
      <c r="E3156" t="s">
        <v>44</v>
      </c>
      <c r="F3156" t="str">
        <f t="shared" si="148"/>
        <v>Western Australia</v>
      </c>
      <c r="G3156" t="s">
        <v>28</v>
      </c>
      <c r="H3156">
        <v>6010</v>
      </c>
      <c r="I3156" t="s">
        <v>11</v>
      </c>
      <c r="J3156" t="s">
        <v>119</v>
      </c>
      <c r="K3156" t="s">
        <v>155</v>
      </c>
      <c r="L3156" t="s">
        <v>145</v>
      </c>
      <c r="M3156" s="5">
        <v>757</v>
      </c>
    </row>
    <row r="3157" spans="1:13" x14ac:dyDescent="0.15">
      <c r="A3157" s="2">
        <v>45332</v>
      </c>
      <c r="B3157" s="3">
        <f t="shared" si="149"/>
        <v>2024</v>
      </c>
      <c r="C3157" t="str">
        <f t="shared" si="147"/>
        <v>2023-2024</v>
      </c>
      <c r="D3157" t="s">
        <v>160</v>
      </c>
      <c r="E3157" t="s">
        <v>31</v>
      </c>
      <c r="F3157" t="str">
        <f t="shared" si="148"/>
        <v>South Australia</v>
      </c>
      <c r="G3157" t="s">
        <v>17</v>
      </c>
      <c r="H3157">
        <v>5082</v>
      </c>
      <c r="I3157" t="s">
        <v>11</v>
      </c>
      <c r="J3157" t="s">
        <v>132</v>
      </c>
      <c r="K3157" t="s">
        <v>150</v>
      </c>
      <c r="L3157" t="s">
        <v>140</v>
      </c>
      <c r="M3157" s="5">
        <v>581</v>
      </c>
    </row>
    <row r="3158" spans="1:13" x14ac:dyDescent="0.15">
      <c r="A3158" s="2">
        <v>45676</v>
      </c>
      <c r="B3158" s="3">
        <f t="shared" si="149"/>
        <v>2025</v>
      </c>
      <c r="C3158" t="str">
        <f t="shared" si="147"/>
        <v>2024-2025</v>
      </c>
      <c r="D3158" t="s">
        <v>160</v>
      </c>
      <c r="E3158" t="s">
        <v>98</v>
      </c>
      <c r="F3158" t="str">
        <f t="shared" si="148"/>
        <v>South Australia</v>
      </c>
      <c r="G3158" t="s">
        <v>17</v>
      </c>
      <c r="H3158">
        <v>5290</v>
      </c>
      <c r="I3158" t="s">
        <v>11</v>
      </c>
      <c r="J3158" t="s">
        <v>137</v>
      </c>
      <c r="K3158" t="s">
        <v>159</v>
      </c>
      <c r="L3158" t="s">
        <v>149</v>
      </c>
      <c r="M3158" s="5">
        <v>258</v>
      </c>
    </row>
    <row r="3159" spans="1:13" x14ac:dyDescent="0.15">
      <c r="A3159" s="2">
        <v>45593</v>
      </c>
      <c r="B3159" s="3">
        <f t="shared" si="149"/>
        <v>2025</v>
      </c>
      <c r="C3159" t="str">
        <f t="shared" si="147"/>
        <v>2024-2025</v>
      </c>
      <c r="D3159" t="s">
        <v>161</v>
      </c>
      <c r="E3159" t="s">
        <v>75</v>
      </c>
      <c r="F3159" t="str">
        <f t="shared" si="148"/>
        <v>Victoria</v>
      </c>
      <c r="G3159" t="s">
        <v>26</v>
      </c>
      <c r="H3159">
        <v>3915</v>
      </c>
      <c r="I3159" t="s">
        <v>11</v>
      </c>
      <c r="J3159" t="s">
        <v>135</v>
      </c>
      <c r="K3159" t="s">
        <v>155</v>
      </c>
      <c r="L3159" t="s">
        <v>145</v>
      </c>
      <c r="M3159" s="5">
        <v>166</v>
      </c>
    </row>
    <row r="3160" spans="1:13" x14ac:dyDescent="0.15">
      <c r="A3160" s="2">
        <v>45598</v>
      </c>
      <c r="B3160" s="3">
        <f t="shared" si="149"/>
        <v>2025</v>
      </c>
      <c r="C3160" t="str">
        <f t="shared" si="147"/>
        <v>2024-2025</v>
      </c>
      <c r="D3160" t="s">
        <v>160</v>
      </c>
      <c r="E3160" t="s">
        <v>40</v>
      </c>
      <c r="F3160" t="str">
        <f t="shared" si="148"/>
        <v>South Australia</v>
      </c>
      <c r="G3160" t="s">
        <v>17</v>
      </c>
      <c r="H3160">
        <v>5169</v>
      </c>
      <c r="I3160" t="s">
        <v>11</v>
      </c>
      <c r="J3160" t="s">
        <v>132</v>
      </c>
      <c r="K3160" t="s">
        <v>150</v>
      </c>
      <c r="L3160" t="s">
        <v>140</v>
      </c>
      <c r="M3160" s="5">
        <v>547</v>
      </c>
    </row>
    <row r="3161" spans="1:13" x14ac:dyDescent="0.15">
      <c r="A3161" s="2">
        <v>45364</v>
      </c>
      <c r="B3161" s="3">
        <f t="shared" si="149"/>
        <v>2024</v>
      </c>
      <c r="C3161" t="str">
        <f t="shared" si="147"/>
        <v>2023-2024</v>
      </c>
      <c r="D3161" t="s">
        <v>160</v>
      </c>
      <c r="E3161" t="s">
        <v>41</v>
      </c>
      <c r="F3161" t="str">
        <f t="shared" si="148"/>
        <v>New South Wales</v>
      </c>
      <c r="G3161" t="s">
        <v>10</v>
      </c>
      <c r="H3161">
        <v>2478</v>
      </c>
      <c r="I3161" t="s">
        <v>11</v>
      </c>
      <c r="J3161" t="s">
        <v>120</v>
      </c>
      <c r="K3161" t="s">
        <v>157</v>
      </c>
      <c r="L3161" t="s">
        <v>147</v>
      </c>
      <c r="M3161" s="5">
        <v>177</v>
      </c>
    </row>
    <row r="3162" spans="1:13" x14ac:dyDescent="0.15">
      <c r="A3162" s="2">
        <v>45368</v>
      </c>
      <c r="B3162" s="3">
        <f t="shared" si="149"/>
        <v>2024</v>
      </c>
      <c r="C3162" t="str">
        <f t="shared" si="147"/>
        <v>2023-2024</v>
      </c>
      <c r="D3162" t="s">
        <v>160</v>
      </c>
      <c r="E3162" t="s">
        <v>91</v>
      </c>
      <c r="F3162" t="str">
        <f t="shared" si="148"/>
        <v>Western Australia</v>
      </c>
      <c r="G3162" t="s">
        <v>28</v>
      </c>
      <c r="H3162">
        <v>6109</v>
      </c>
      <c r="I3162" t="s">
        <v>11</v>
      </c>
      <c r="J3162" t="s">
        <v>133</v>
      </c>
      <c r="K3162" t="s">
        <v>152</v>
      </c>
      <c r="L3162" t="s">
        <v>142</v>
      </c>
      <c r="M3162" s="5">
        <v>748</v>
      </c>
    </row>
    <row r="3163" spans="1:13" x14ac:dyDescent="0.15">
      <c r="A3163" s="2">
        <v>45872</v>
      </c>
      <c r="B3163" s="3">
        <f t="shared" si="149"/>
        <v>2026</v>
      </c>
      <c r="C3163" t="str">
        <f t="shared" si="147"/>
        <v>2025-2026</v>
      </c>
      <c r="D3163" t="s">
        <v>160</v>
      </c>
      <c r="E3163" t="s">
        <v>107</v>
      </c>
      <c r="F3163" t="str">
        <f t="shared" si="148"/>
        <v>New South Wales</v>
      </c>
      <c r="G3163" t="s">
        <v>10</v>
      </c>
      <c r="H3163">
        <v>2020</v>
      </c>
      <c r="I3163" t="s">
        <v>11</v>
      </c>
      <c r="J3163" t="s">
        <v>124</v>
      </c>
      <c r="K3163" t="s">
        <v>152</v>
      </c>
      <c r="L3163" t="s">
        <v>142</v>
      </c>
      <c r="M3163" s="5">
        <v>306</v>
      </c>
    </row>
    <row r="3164" spans="1:13" x14ac:dyDescent="0.15">
      <c r="A3164" s="2">
        <v>45697</v>
      </c>
      <c r="B3164" s="3">
        <f t="shared" si="149"/>
        <v>2025</v>
      </c>
      <c r="C3164" t="str">
        <f t="shared" si="147"/>
        <v>2024-2025</v>
      </c>
      <c r="D3164" t="s">
        <v>160</v>
      </c>
      <c r="E3164" t="s">
        <v>96</v>
      </c>
      <c r="F3164" t="str">
        <f t="shared" si="148"/>
        <v>Western Australia</v>
      </c>
      <c r="G3164" t="s">
        <v>28</v>
      </c>
      <c r="H3164">
        <v>6027</v>
      </c>
      <c r="I3164" t="s">
        <v>11</v>
      </c>
      <c r="J3164" t="s">
        <v>119</v>
      </c>
      <c r="K3164" t="s">
        <v>159</v>
      </c>
      <c r="L3164" t="s">
        <v>149</v>
      </c>
      <c r="M3164" s="5">
        <v>434</v>
      </c>
    </row>
    <row r="3165" spans="1:13" x14ac:dyDescent="0.15">
      <c r="A3165" s="2">
        <v>45468</v>
      </c>
      <c r="B3165" s="3">
        <f t="shared" si="149"/>
        <v>2024</v>
      </c>
      <c r="C3165" t="str">
        <f t="shared" si="147"/>
        <v>2023-2024</v>
      </c>
      <c r="D3165" t="s">
        <v>160</v>
      </c>
      <c r="E3165" t="s">
        <v>69</v>
      </c>
      <c r="F3165" t="str">
        <f t="shared" si="148"/>
        <v>Victoria</v>
      </c>
      <c r="G3165" t="s">
        <v>26</v>
      </c>
      <c r="H3165">
        <v>3148</v>
      </c>
      <c r="I3165" t="s">
        <v>11</v>
      </c>
      <c r="J3165" t="s">
        <v>125</v>
      </c>
      <c r="K3165" t="s">
        <v>153</v>
      </c>
      <c r="L3165" t="s">
        <v>143</v>
      </c>
      <c r="M3165" s="5">
        <v>104</v>
      </c>
    </row>
    <row r="3166" spans="1:13" x14ac:dyDescent="0.15">
      <c r="A3166" s="2">
        <v>45862</v>
      </c>
      <c r="B3166" s="3">
        <f t="shared" si="149"/>
        <v>2026</v>
      </c>
      <c r="C3166" t="str">
        <f t="shared" si="147"/>
        <v>2025-2026</v>
      </c>
      <c r="D3166" t="s">
        <v>160</v>
      </c>
      <c r="E3166" t="s">
        <v>96</v>
      </c>
      <c r="F3166" t="str">
        <f t="shared" si="148"/>
        <v>Western Australia</v>
      </c>
      <c r="G3166" t="s">
        <v>28</v>
      </c>
      <c r="H3166">
        <v>6027</v>
      </c>
      <c r="I3166" t="s">
        <v>11</v>
      </c>
      <c r="J3166" t="s">
        <v>119</v>
      </c>
      <c r="K3166" t="s">
        <v>155</v>
      </c>
      <c r="L3166" t="s">
        <v>145</v>
      </c>
      <c r="M3166" s="5">
        <v>629</v>
      </c>
    </row>
    <row r="3167" spans="1:13" x14ac:dyDescent="0.15">
      <c r="A3167" s="2">
        <v>45574</v>
      </c>
      <c r="B3167" s="3">
        <f t="shared" si="149"/>
        <v>2025</v>
      </c>
      <c r="C3167" t="str">
        <f t="shared" si="147"/>
        <v>2024-2025</v>
      </c>
      <c r="D3167" t="s">
        <v>160</v>
      </c>
      <c r="E3167" t="s">
        <v>12</v>
      </c>
      <c r="F3167" t="str">
        <f t="shared" si="148"/>
        <v>New South Wales</v>
      </c>
      <c r="G3167" t="s">
        <v>10</v>
      </c>
      <c r="H3167">
        <v>2795</v>
      </c>
      <c r="I3167" t="s">
        <v>11</v>
      </c>
      <c r="J3167" t="s">
        <v>130</v>
      </c>
      <c r="K3167" t="s">
        <v>152</v>
      </c>
      <c r="L3167" t="s">
        <v>142</v>
      </c>
      <c r="M3167" s="5">
        <v>406</v>
      </c>
    </row>
    <row r="3168" spans="1:13" x14ac:dyDescent="0.15">
      <c r="A3168" s="2">
        <v>45434</v>
      </c>
      <c r="B3168" s="3">
        <f t="shared" si="149"/>
        <v>2024</v>
      </c>
      <c r="C3168" t="str">
        <f t="shared" si="147"/>
        <v>2023-2024</v>
      </c>
      <c r="D3168" t="s">
        <v>161</v>
      </c>
      <c r="E3168" t="s">
        <v>80</v>
      </c>
      <c r="F3168" t="str">
        <f t="shared" si="148"/>
        <v>New South Wales</v>
      </c>
      <c r="G3168" t="s">
        <v>10</v>
      </c>
      <c r="H3168">
        <v>2120</v>
      </c>
      <c r="I3168" t="s">
        <v>11</v>
      </c>
      <c r="J3168" t="s">
        <v>123</v>
      </c>
      <c r="K3168" t="s">
        <v>151</v>
      </c>
      <c r="L3168" t="s">
        <v>141</v>
      </c>
      <c r="M3168" s="5">
        <v>428</v>
      </c>
    </row>
    <row r="3169" spans="1:13" x14ac:dyDescent="0.15">
      <c r="A3169" s="2">
        <v>45583</v>
      </c>
      <c r="B3169" s="3">
        <f t="shared" si="149"/>
        <v>2025</v>
      </c>
      <c r="C3169" t="str">
        <f t="shared" si="147"/>
        <v>2024-2025</v>
      </c>
      <c r="D3169" t="s">
        <v>161</v>
      </c>
      <c r="E3169" t="s">
        <v>74</v>
      </c>
      <c r="F3169" t="str">
        <f t="shared" si="148"/>
        <v>Victoria</v>
      </c>
      <c r="G3169" t="s">
        <v>26</v>
      </c>
      <c r="H3169">
        <v>3500</v>
      </c>
      <c r="I3169" t="s">
        <v>11</v>
      </c>
      <c r="J3169" t="s">
        <v>127</v>
      </c>
      <c r="K3169" t="s">
        <v>155</v>
      </c>
      <c r="L3169" t="s">
        <v>145</v>
      </c>
      <c r="M3169" s="5">
        <v>115</v>
      </c>
    </row>
    <row r="3170" spans="1:13" x14ac:dyDescent="0.15">
      <c r="A3170" s="2">
        <v>45439</v>
      </c>
      <c r="B3170" s="3">
        <f t="shared" si="149"/>
        <v>2024</v>
      </c>
      <c r="C3170" t="str">
        <f t="shared" si="147"/>
        <v>2023-2024</v>
      </c>
      <c r="D3170" t="s">
        <v>160</v>
      </c>
      <c r="E3170" t="s">
        <v>35</v>
      </c>
      <c r="F3170" t="str">
        <f t="shared" si="148"/>
        <v>Victoria</v>
      </c>
      <c r="G3170" t="s">
        <v>26</v>
      </c>
      <c r="H3170">
        <v>3280</v>
      </c>
      <c r="I3170" t="s">
        <v>11</v>
      </c>
      <c r="J3170" t="s">
        <v>127</v>
      </c>
      <c r="K3170" t="s">
        <v>150</v>
      </c>
      <c r="L3170" t="s">
        <v>140</v>
      </c>
      <c r="M3170" s="5">
        <v>640</v>
      </c>
    </row>
    <row r="3171" spans="1:13" x14ac:dyDescent="0.15">
      <c r="A3171" s="2">
        <v>45308</v>
      </c>
      <c r="B3171" s="3">
        <f t="shared" si="149"/>
        <v>2024</v>
      </c>
      <c r="C3171" t="str">
        <f t="shared" si="147"/>
        <v>2023-2024</v>
      </c>
      <c r="D3171" t="s">
        <v>160</v>
      </c>
      <c r="E3171" t="s">
        <v>9</v>
      </c>
      <c r="F3171" t="str">
        <f t="shared" si="148"/>
        <v>New South Wales</v>
      </c>
      <c r="G3171" t="s">
        <v>10</v>
      </c>
      <c r="H3171">
        <v>2067</v>
      </c>
      <c r="I3171" t="s">
        <v>11</v>
      </c>
      <c r="J3171" t="s">
        <v>124</v>
      </c>
      <c r="K3171" t="s">
        <v>152</v>
      </c>
      <c r="L3171" t="s">
        <v>142</v>
      </c>
      <c r="M3171" s="5">
        <v>277</v>
      </c>
    </row>
    <row r="3172" spans="1:13" x14ac:dyDescent="0.15">
      <c r="A3172" s="2">
        <v>45759</v>
      </c>
      <c r="B3172" s="3">
        <f t="shared" si="149"/>
        <v>2025</v>
      </c>
      <c r="C3172" t="str">
        <f t="shared" si="147"/>
        <v>2024-2025</v>
      </c>
      <c r="D3172" t="s">
        <v>160</v>
      </c>
      <c r="E3172" t="s">
        <v>31</v>
      </c>
      <c r="F3172" t="str">
        <f t="shared" si="148"/>
        <v>South Australia</v>
      </c>
      <c r="G3172" t="s">
        <v>17</v>
      </c>
      <c r="H3172">
        <v>5082</v>
      </c>
      <c r="I3172" t="s">
        <v>11</v>
      </c>
      <c r="J3172" t="s">
        <v>132</v>
      </c>
      <c r="K3172" t="s">
        <v>154</v>
      </c>
      <c r="L3172" t="s">
        <v>144</v>
      </c>
      <c r="M3172" s="5">
        <v>25</v>
      </c>
    </row>
    <row r="3173" spans="1:13" x14ac:dyDescent="0.15">
      <c r="A3173" s="2">
        <v>45765</v>
      </c>
      <c r="B3173" s="3">
        <f t="shared" si="149"/>
        <v>2025</v>
      </c>
      <c r="C3173" t="str">
        <f t="shared" si="147"/>
        <v>2024-2025</v>
      </c>
      <c r="D3173" t="s">
        <v>160</v>
      </c>
      <c r="E3173" t="s">
        <v>32</v>
      </c>
      <c r="F3173" t="str">
        <f t="shared" si="148"/>
        <v>Victoria</v>
      </c>
      <c r="G3173" t="s">
        <v>26</v>
      </c>
      <c r="H3173">
        <v>3977</v>
      </c>
      <c r="I3173" t="s">
        <v>11</v>
      </c>
      <c r="J3173" t="s">
        <v>135</v>
      </c>
      <c r="K3173" t="s">
        <v>151</v>
      </c>
      <c r="L3173" t="s">
        <v>141</v>
      </c>
      <c r="M3173" s="5">
        <v>411</v>
      </c>
    </row>
    <row r="3174" spans="1:13" x14ac:dyDescent="0.15">
      <c r="A3174" s="2">
        <v>45986</v>
      </c>
      <c r="B3174" s="3">
        <f t="shared" si="149"/>
        <v>2026</v>
      </c>
      <c r="C3174" t="str">
        <f t="shared" si="147"/>
        <v>2025-2026</v>
      </c>
      <c r="D3174" t="s">
        <v>160</v>
      </c>
      <c r="E3174" t="s">
        <v>31</v>
      </c>
      <c r="F3174" t="str">
        <f t="shared" si="148"/>
        <v>South Australia</v>
      </c>
      <c r="G3174" t="s">
        <v>17</v>
      </c>
      <c r="H3174">
        <v>5082</v>
      </c>
      <c r="I3174" t="s">
        <v>11</v>
      </c>
      <c r="J3174" t="s">
        <v>132</v>
      </c>
      <c r="K3174" t="s">
        <v>153</v>
      </c>
      <c r="L3174" t="s">
        <v>143</v>
      </c>
      <c r="M3174" s="5">
        <v>522</v>
      </c>
    </row>
    <row r="3175" spans="1:13" x14ac:dyDescent="0.15">
      <c r="A3175" s="2">
        <v>45921</v>
      </c>
      <c r="B3175" s="3">
        <f t="shared" si="149"/>
        <v>2026</v>
      </c>
      <c r="C3175" t="str">
        <f t="shared" si="147"/>
        <v>2025-2026</v>
      </c>
      <c r="D3175" t="s">
        <v>160</v>
      </c>
      <c r="E3175" t="s">
        <v>41</v>
      </c>
      <c r="F3175" t="str">
        <f t="shared" si="148"/>
        <v>New South Wales</v>
      </c>
      <c r="G3175" t="s">
        <v>10</v>
      </c>
      <c r="H3175">
        <v>2478</v>
      </c>
      <c r="I3175" t="s">
        <v>11</v>
      </c>
      <c r="J3175" t="s">
        <v>120</v>
      </c>
      <c r="K3175" t="s">
        <v>154</v>
      </c>
      <c r="L3175" t="s">
        <v>144</v>
      </c>
      <c r="M3175" s="5">
        <v>55</v>
      </c>
    </row>
    <row r="3176" spans="1:13" x14ac:dyDescent="0.15">
      <c r="A3176" s="2">
        <v>46004</v>
      </c>
      <c r="B3176" s="3">
        <f t="shared" si="149"/>
        <v>2026</v>
      </c>
      <c r="C3176" t="str">
        <f t="shared" si="147"/>
        <v>2025-2026</v>
      </c>
      <c r="D3176" t="s">
        <v>160</v>
      </c>
      <c r="E3176" t="s">
        <v>39</v>
      </c>
      <c r="F3176" t="str">
        <f t="shared" si="148"/>
        <v>New South Wales</v>
      </c>
      <c r="G3176" t="s">
        <v>10</v>
      </c>
      <c r="H3176">
        <v>2541</v>
      </c>
      <c r="I3176" t="s">
        <v>11</v>
      </c>
      <c r="J3176" t="s">
        <v>121</v>
      </c>
      <c r="K3176" t="s">
        <v>156</v>
      </c>
      <c r="L3176" t="s">
        <v>146</v>
      </c>
      <c r="M3176" s="5">
        <v>468</v>
      </c>
    </row>
    <row r="3177" spans="1:13" x14ac:dyDescent="0.15">
      <c r="A3177" s="2">
        <v>45659</v>
      </c>
      <c r="B3177" s="3">
        <f t="shared" si="149"/>
        <v>2025</v>
      </c>
      <c r="C3177" t="str">
        <f t="shared" si="147"/>
        <v>2024-2025</v>
      </c>
      <c r="D3177" t="s">
        <v>160</v>
      </c>
      <c r="E3177" t="s">
        <v>40</v>
      </c>
      <c r="F3177" t="str">
        <f t="shared" si="148"/>
        <v>South Australia</v>
      </c>
      <c r="G3177" t="s">
        <v>17</v>
      </c>
      <c r="H3177">
        <v>5169</v>
      </c>
      <c r="I3177" t="s">
        <v>11</v>
      </c>
      <c r="J3177" t="s">
        <v>132</v>
      </c>
      <c r="K3177" t="s">
        <v>154</v>
      </c>
      <c r="L3177" t="s">
        <v>144</v>
      </c>
      <c r="M3177" s="5">
        <v>260</v>
      </c>
    </row>
    <row r="3178" spans="1:13" x14ac:dyDescent="0.15">
      <c r="A3178" s="2">
        <v>45960</v>
      </c>
      <c r="B3178" s="3">
        <f t="shared" si="149"/>
        <v>2026</v>
      </c>
      <c r="C3178" t="str">
        <f t="shared" si="147"/>
        <v>2025-2026</v>
      </c>
      <c r="D3178" t="s">
        <v>160</v>
      </c>
      <c r="E3178" t="s">
        <v>86</v>
      </c>
      <c r="F3178" t="str">
        <f t="shared" si="148"/>
        <v>Queensland</v>
      </c>
      <c r="G3178" t="s">
        <v>19</v>
      </c>
      <c r="H3178">
        <v>4119</v>
      </c>
      <c r="I3178" t="s">
        <v>11</v>
      </c>
      <c r="J3178" t="s">
        <v>129</v>
      </c>
      <c r="K3178" t="s">
        <v>155</v>
      </c>
      <c r="L3178" t="s">
        <v>145</v>
      </c>
      <c r="M3178" s="5">
        <v>26</v>
      </c>
    </row>
    <row r="3179" spans="1:13" x14ac:dyDescent="0.15">
      <c r="A3179" s="2">
        <v>45298</v>
      </c>
      <c r="B3179" s="3">
        <f t="shared" si="149"/>
        <v>2024</v>
      </c>
      <c r="C3179" t="str">
        <f t="shared" si="147"/>
        <v>2023-2024</v>
      </c>
      <c r="D3179" t="s">
        <v>160</v>
      </c>
      <c r="E3179" t="s">
        <v>54</v>
      </c>
      <c r="F3179" t="str">
        <f t="shared" si="148"/>
        <v>New South Wales</v>
      </c>
      <c r="G3179" t="s">
        <v>10</v>
      </c>
      <c r="H3179">
        <v>2750</v>
      </c>
      <c r="I3179" t="s">
        <v>11</v>
      </c>
      <c r="J3179" t="s">
        <v>130</v>
      </c>
      <c r="K3179" t="s">
        <v>159</v>
      </c>
      <c r="L3179" t="s">
        <v>149</v>
      </c>
      <c r="M3179" s="5">
        <v>96</v>
      </c>
    </row>
    <row r="3180" spans="1:13" x14ac:dyDescent="0.15">
      <c r="A3180" s="2">
        <v>45673</v>
      </c>
      <c r="B3180" s="3">
        <f t="shared" si="149"/>
        <v>2025</v>
      </c>
      <c r="C3180" t="str">
        <f t="shared" si="147"/>
        <v>2024-2025</v>
      </c>
      <c r="D3180" t="s">
        <v>161</v>
      </c>
      <c r="E3180" t="s">
        <v>74</v>
      </c>
      <c r="F3180" t="str">
        <f t="shared" si="148"/>
        <v>Victoria</v>
      </c>
      <c r="G3180" t="s">
        <v>26</v>
      </c>
      <c r="H3180">
        <v>3500</v>
      </c>
      <c r="I3180" t="s">
        <v>11</v>
      </c>
      <c r="J3180" t="s">
        <v>127</v>
      </c>
      <c r="K3180" t="s">
        <v>153</v>
      </c>
      <c r="L3180" t="s">
        <v>143</v>
      </c>
      <c r="M3180" s="5">
        <v>208</v>
      </c>
    </row>
    <row r="3181" spans="1:13" x14ac:dyDescent="0.15">
      <c r="A3181" s="2">
        <v>45864</v>
      </c>
      <c r="B3181" s="3">
        <f t="shared" si="149"/>
        <v>2026</v>
      </c>
      <c r="C3181" t="str">
        <f t="shared" si="147"/>
        <v>2025-2026</v>
      </c>
      <c r="D3181" t="s">
        <v>160</v>
      </c>
      <c r="E3181" t="s">
        <v>84</v>
      </c>
      <c r="F3181" t="str">
        <f t="shared" si="148"/>
        <v>Western Australia</v>
      </c>
      <c r="G3181" t="s">
        <v>28</v>
      </c>
      <c r="H3181">
        <v>6280</v>
      </c>
      <c r="I3181" t="s">
        <v>11</v>
      </c>
      <c r="J3181" t="s">
        <v>133</v>
      </c>
      <c r="K3181" t="s">
        <v>153</v>
      </c>
      <c r="L3181" t="s">
        <v>143</v>
      </c>
      <c r="M3181" s="5">
        <v>546</v>
      </c>
    </row>
    <row r="3182" spans="1:13" x14ac:dyDescent="0.15">
      <c r="A3182" s="2">
        <v>45472</v>
      </c>
      <c r="B3182" s="3">
        <f t="shared" si="149"/>
        <v>2024</v>
      </c>
      <c r="C3182" t="str">
        <f t="shared" si="147"/>
        <v>2023-2024</v>
      </c>
      <c r="D3182" t="s">
        <v>160</v>
      </c>
      <c r="E3182" t="s">
        <v>46</v>
      </c>
      <c r="F3182" t="str">
        <f t="shared" si="148"/>
        <v>South Australia</v>
      </c>
      <c r="G3182" t="s">
        <v>17</v>
      </c>
      <c r="H3182">
        <v>5043</v>
      </c>
      <c r="I3182" t="s">
        <v>11</v>
      </c>
      <c r="J3182" t="s">
        <v>132</v>
      </c>
      <c r="K3182" t="s">
        <v>154</v>
      </c>
      <c r="L3182" t="s">
        <v>144</v>
      </c>
      <c r="M3182" s="5">
        <v>137</v>
      </c>
    </row>
    <row r="3183" spans="1:13" x14ac:dyDescent="0.15">
      <c r="A3183" s="2">
        <v>46019</v>
      </c>
      <c r="B3183" s="3">
        <f t="shared" si="149"/>
        <v>2026</v>
      </c>
      <c r="C3183" t="str">
        <f t="shared" si="147"/>
        <v>2025-2026</v>
      </c>
      <c r="D3183" t="s">
        <v>160</v>
      </c>
      <c r="E3183" t="s">
        <v>73</v>
      </c>
      <c r="F3183" t="str">
        <f t="shared" si="148"/>
        <v>Queensland</v>
      </c>
      <c r="G3183" t="s">
        <v>19</v>
      </c>
      <c r="H3183">
        <v>4509</v>
      </c>
      <c r="I3183" t="s">
        <v>11</v>
      </c>
      <c r="J3183" t="s">
        <v>122</v>
      </c>
      <c r="K3183" t="s">
        <v>153</v>
      </c>
      <c r="L3183" t="s">
        <v>143</v>
      </c>
      <c r="M3183" s="5">
        <v>542</v>
      </c>
    </row>
    <row r="3184" spans="1:13" x14ac:dyDescent="0.15">
      <c r="A3184" s="2">
        <v>45861</v>
      </c>
      <c r="B3184" s="3">
        <f t="shared" si="149"/>
        <v>2026</v>
      </c>
      <c r="C3184" t="str">
        <f t="shared" si="147"/>
        <v>2025-2026</v>
      </c>
      <c r="D3184" t="s">
        <v>160</v>
      </c>
      <c r="E3184" t="s">
        <v>50</v>
      </c>
      <c r="F3184" t="str">
        <f t="shared" si="148"/>
        <v>Australian Capital Territory</v>
      </c>
      <c r="G3184" t="s">
        <v>51</v>
      </c>
      <c r="H3184">
        <v>2617</v>
      </c>
      <c r="I3184" t="s">
        <v>11</v>
      </c>
      <c r="J3184" t="s">
        <v>121</v>
      </c>
      <c r="K3184" t="s">
        <v>154</v>
      </c>
      <c r="L3184" t="s">
        <v>144</v>
      </c>
      <c r="M3184" s="5">
        <v>302</v>
      </c>
    </row>
    <row r="3185" spans="1:13" x14ac:dyDescent="0.15">
      <c r="A3185" s="2">
        <v>45690</v>
      </c>
      <c r="B3185" s="3">
        <f t="shared" si="149"/>
        <v>2025</v>
      </c>
      <c r="C3185" t="str">
        <f t="shared" si="147"/>
        <v>2024-2025</v>
      </c>
      <c r="D3185" t="s">
        <v>160</v>
      </c>
      <c r="E3185" t="s">
        <v>49</v>
      </c>
      <c r="F3185" t="str">
        <f t="shared" si="148"/>
        <v>New South Wales</v>
      </c>
      <c r="G3185" t="s">
        <v>10</v>
      </c>
      <c r="H3185">
        <v>2350</v>
      </c>
      <c r="I3185" t="s">
        <v>11</v>
      </c>
      <c r="J3185" t="s">
        <v>120</v>
      </c>
      <c r="K3185" t="s">
        <v>152</v>
      </c>
      <c r="L3185" t="s">
        <v>142</v>
      </c>
      <c r="M3185" s="5">
        <v>735</v>
      </c>
    </row>
    <row r="3186" spans="1:13" x14ac:dyDescent="0.15">
      <c r="A3186" s="2">
        <v>46022</v>
      </c>
      <c r="B3186" s="3">
        <f t="shared" si="149"/>
        <v>2026</v>
      </c>
      <c r="C3186" t="str">
        <f t="shared" si="147"/>
        <v>2025-2026</v>
      </c>
      <c r="D3186" t="s">
        <v>160</v>
      </c>
      <c r="E3186" t="s">
        <v>25</v>
      </c>
      <c r="F3186" t="str">
        <f t="shared" si="148"/>
        <v>Victoria</v>
      </c>
      <c r="G3186" t="s">
        <v>26</v>
      </c>
      <c r="H3186">
        <v>3066</v>
      </c>
      <c r="I3186" t="s">
        <v>11</v>
      </c>
      <c r="J3186" t="s">
        <v>126</v>
      </c>
      <c r="K3186" t="s">
        <v>153</v>
      </c>
      <c r="L3186" t="s">
        <v>143</v>
      </c>
      <c r="M3186" s="5">
        <v>651</v>
      </c>
    </row>
    <row r="3187" spans="1:13" x14ac:dyDescent="0.15">
      <c r="A3187" s="2">
        <v>45864</v>
      </c>
      <c r="B3187" s="3">
        <f t="shared" si="149"/>
        <v>2026</v>
      </c>
      <c r="C3187" t="str">
        <f t="shared" si="147"/>
        <v>2025-2026</v>
      </c>
      <c r="D3187" t="s">
        <v>160</v>
      </c>
      <c r="E3187" t="s">
        <v>20</v>
      </c>
      <c r="F3187" t="str">
        <f t="shared" si="148"/>
        <v>South Australia</v>
      </c>
      <c r="G3187" t="s">
        <v>17</v>
      </c>
      <c r="H3187">
        <v>5607</v>
      </c>
      <c r="I3187" t="s">
        <v>11</v>
      </c>
      <c r="J3187" t="s">
        <v>137</v>
      </c>
      <c r="K3187" t="s">
        <v>151</v>
      </c>
      <c r="L3187" t="s">
        <v>141</v>
      </c>
      <c r="M3187" s="5">
        <v>384</v>
      </c>
    </row>
    <row r="3188" spans="1:13" x14ac:dyDescent="0.15">
      <c r="A3188" s="2">
        <v>45885</v>
      </c>
      <c r="B3188" s="3">
        <f t="shared" si="149"/>
        <v>2026</v>
      </c>
      <c r="C3188" t="str">
        <f t="shared" si="147"/>
        <v>2025-2026</v>
      </c>
      <c r="D3188" t="s">
        <v>160</v>
      </c>
      <c r="E3188" t="s">
        <v>64</v>
      </c>
      <c r="F3188" t="str">
        <f t="shared" si="148"/>
        <v>Western Australia</v>
      </c>
      <c r="G3188" t="s">
        <v>28</v>
      </c>
      <c r="H3188">
        <v>6112</v>
      </c>
      <c r="I3188" t="s">
        <v>11</v>
      </c>
      <c r="J3188" t="s">
        <v>133</v>
      </c>
      <c r="K3188" t="s">
        <v>154</v>
      </c>
      <c r="L3188" t="s">
        <v>144</v>
      </c>
      <c r="M3188" s="5">
        <v>597</v>
      </c>
    </row>
    <row r="3189" spans="1:13" x14ac:dyDescent="0.15">
      <c r="A3189" s="2">
        <v>45585</v>
      </c>
      <c r="B3189" s="3">
        <f t="shared" si="149"/>
        <v>2025</v>
      </c>
      <c r="C3189" t="str">
        <f t="shared" si="147"/>
        <v>2024-2025</v>
      </c>
      <c r="D3189" t="s">
        <v>160</v>
      </c>
      <c r="E3189" t="s">
        <v>9</v>
      </c>
      <c r="F3189" t="str">
        <f t="shared" si="148"/>
        <v>New South Wales</v>
      </c>
      <c r="G3189" t="s">
        <v>10</v>
      </c>
      <c r="H3189">
        <v>2067</v>
      </c>
      <c r="I3189" t="s">
        <v>11</v>
      </c>
      <c r="J3189" t="s">
        <v>124</v>
      </c>
      <c r="K3189" t="s">
        <v>157</v>
      </c>
      <c r="L3189" t="s">
        <v>147</v>
      </c>
      <c r="M3189" s="5">
        <v>217</v>
      </c>
    </row>
    <row r="3190" spans="1:13" x14ac:dyDescent="0.15">
      <c r="A3190" s="2">
        <v>45450</v>
      </c>
      <c r="B3190" s="3">
        <f t="shared" si="149"/>
        <v>2024</v>
      </c>
      <c r="C3190" t="str">
        <f t="shared" si="147"/>
        <v>2023-2024</v>
      </c>
      <c r="D3190" t="s">
        <v>160</v>
      </c>
      <c r="E3190" t="s">
        <v>88</v>
      </c>
      <c r="F3190" t="str">
        <f t="shared" si="148"/>
        <v>Queensland</v>
      </c>
      <c r="G3190" t="s">
        <v>19</v>
      </c>
      <c r="H3190">
        <v>4570</v>
      </c>
      <c r="I3190" t="s">
        <v>11</v>
      </c>
      <c r="J3190" t="s">
        <v>134</v>
      </c>
      <c r="K3190" t="s">
        <v>151</v>
      </c>
      <c r="L3190" t="s">
        <v>141</v>
      </c>
      <c r="M3190" s="5">
        <v>43</v>
      </c>
    </row>
    <row r="3191" spans="1:13" x14ac:dyDescent="0.15">
      <c r="A3191" s="2">
        <v>45606</v>
      </c>
      <c r="B3191" s="3">
        <f t="shared" si="149"/>
        <v>2025</v>
      </c>
      <c r="C3191" t="str">
        <f t="shared" si="147"/>
        <v>2024-2025</v>
      </c>
      <c r="D3191" t="s">
        <v>160</v>
      </c>
      <c r="E3191" t="s">
        <v>94</v>
      </c>
      <c r="F3191" t="str">
        <f t="shared" si="148"/>
        <v>Queensland</v>
      </c>
      <c r="G3191" t="s">
        <v>19</v>
      </c>
      <c r="H3191">
        <v>4551</v>
      </c>
      <c r="I3191" t="s">
        <v>11</v>
      </c>
      <c r="J3191" t="s">
        <v>134</v>
      </c>
      <c r="K3191" t="s">
        <v>152</v>
      </c>
      <c r="L3191" t="s">
        <v>142</v>
      </c>
      <c r="M3191" s="5">
        <v>492</v>
      </c>
    </row>
    <row r="3192" spans="1:13" x14ac:dyDescent="0.15">
      <c r="A3192" s="2">
        <v>45477</v>
      </c>
      <c r="B3192" s="3">
        <f t="shared" si="149"/>
        <v>2025</v>
      </c>
      <c r="C3192" t="str">
        <f t="shared" si="147"/>
        <v>2024-2025</v>
      </c>
      <c r="D3192" t="s">
        <v>160</v>
      </c>
      <c r="E3192" t="s">
        <v>90</v>
      </c>
      <c r="F3192" t="str">
        <f t="shared" si="148"/>
        <v>New South Wales</v>
      </c>
      <c r="G3192" t="s">
        <v>10</v>
      </c>
      <c r="H3192">
        <v>2650</v>
      </c>
      <c r="I3192" t="s">
        <v>11</v>
      </c>
      <c r="J3192" t="s">
        <v>130</v>
      </c>
      <c r="K3192" t="s">
        <v>152</v>
      </c>
      <c r="L3192" t="s">
        <v>142</v>
      </c>
      <c r="M3192" s="5">
        <v>564</v>
      </c>
    </row>
    <row r="3193" spans="1:13" x14ac:dyDescent="0.15">
      <c r="A3193" s="2">
        <v>45938</v>
      </c>
      <c r="B3193" s="3">
        <f t="shared" si="149"/>
        <v>2026</v>
      </c>
      <c r="C3193" t="str">
        <f t="shared" si="147"/>
        <v>2025-2026</v>
      </c>
      <c r="D3193" t="s">
        <v>160</v>
      </c>
      <c r="E3193" t="s">
        <v>76</v>
      </c>
      <c r="F3193" t="str">
        <f t="shared" si="148"/>
        <v>Queensland</v>
      </c>
      <c r="G3193" t="s">
        <v>19</v>
      </c>
      <c r="H3193">
        <v>4220</v>
      </c>
      <c r="I3193" t="s">
        <v>11</v>
      </c>
      <c r="J3193" t="s">
        <v>122</v>
      </c>
      <c r="K3193" t="s">
        <v>151</v>
      </c>
      <c r="L3193" t="s">
        <v>141</v>
      </c>
      <c r="M3193" s="5">
        <v>40</v>
      </c>
    </row>
    <row r="3194" spans="1:13" x14ac:dyDescent="0.15">
      <c r="A3194" s="2">
        <v>45713</v>
      </c>
      <c r="B3194" s="3">
        <f t="shared" si="149"/>
        <v>2025</v>
      </c>
      <c r="C3194" t="str">
        <f t="shared" si="147"/>
        <v>2024-2025</v>
      </c>
      <c r="D3194" t="s">
        <v>160</v>
      </c>
      <c r="E3194" t="s">
        <v>29</v>
      </c>
      <c r="F3194" t="str">
        <f t="shared" si="148"/>
        <v>Queensland</v>
      </c>
      <c r="G3194" t="s">
        <v>19</v>
      </c>
      <c r="H3194">
        <v>4703</v>
      </c>
      <c r="I3194" t="s">
        <v>11</v>
      </c>
      <c r="J3194" t="s">
        <v>136</v>
      </c>
      <c r="K3194" t="s">
        <v>155</v>
      </c>
      <c r="L3194" t="s">
        <v>145</v>
      </c>
      <c r="M3194" s="5">
        <v>777</v>
      </c>
    </row>
    <row r="3195" spans="1:13" x14ac:dyDescent="0.15">
      <c r="A3195" s="2">
        <v>45661</v>
      </c>
      <c r="B3195" s="3">
        <f t="shared" si="149"/>
        <v>2025</v>
      </c>
      <c r="C3195" t="str">
        <f t="shared" si="147"/>
        <v>2024-2025</v>
      </c>
      <c r="D3195" t="s">
        <v>160</v>
      </c>
      <c r="E3195" t="s">
        <v>24</v>
      </c>
      <c r="F3195" t="str">
        <f t="shared" si="148"/>
        <v>Queensland</v>
      </c>
      <c r="G3195" t="s">
        <v>19</v>
      </c>
      <c r="H3195">
        <v>4053</v>
      </c>
      <c r="I3195" t="s">
        <v>11</v>
      </c>
      <c r="J3195" t="s">
        <v>129</v>
      </c>
      <c r="K3195" t="s">
        <v>152</v>
      </c>
      <c r="L3195" t="s">
        <v>142</v>
      </c>
      <c r="M3195" s="5">
        <v>546</v>
      </c>
    </row>
    <row r="3196" spans="1:13" x14ac:dyDescent="0.15">
      <c r="A3196" s="2">
        <v>45490</v>
      </c>
      <c r="B3196" s="3">
        <f t="shared" si="149"/>
        <v>2025</v>
      </c>
      <c r="C3196" t="str">
        <f t="shared" si="147"/>
        <v>2024-2025</v>
      </c>
      <c r="D3196" t="s">
        <v>160</v>
      </c>
      <c r="E3196" t="s">
        <v>24</v>
      </c>
      <c r="F3196" t="str">
        <f t="shared" si="148"/>
        <v>Queensland</v>
      </c>
      <c r="G3196" t="s">
        <v>19</v>
      </c>
      <c r="H3196">
        <v>4053</v>
      </c>
      <c r="I3196" t="s">
        <v>11</v>
      </c>
      <c r="J3196" t="s">
        <v>129</v>
      </c>
      <c r="K3196" t="s">
        <v>157</v>
      </c>
      <c r="L3196" t="s">
        <v>147</v>
      </c>
      <c r="M3196" s="5">
        <v>20</v>
      </c>
    </row>
    <row r="3197" spans="1:13" x14ac:dyDescent="0.15">
      <c r="A3197" s="2">
        <v>45706</v>
      </c>
      <c r="B3197" s="3">
        <f t="shared" si="149"/>
        <v>2025</v>
      </c>
      <c r="C3197" t="str">
        <f t="shared" si="147"/>
        <v>2024-2025</v>
      </c>
      <c r="D3197" t="s">
        <v>161</v>
      </c>
      <c r="E3197" t="s">
        <v>52</v>
      </c>
      <c r="F3197" t="str">
        <f t="shared" si="148"/>
        <v>New South Wales</v>
      </c>
      <c r="G3197" t="s">
        <v>10</v>
      </c>
      <c r="H3197">
        <v>2485</v>
      </c>
      <c r="I3197" t="s">
        <v>11</v>
      </c>
      <c r="J3197" t="s">
        <v>120</v>
      </c>
      <c r="K3197" t="s">
        <v>155</v>
      </c>
      <c r="L3197" t="s">
        <v>145</v>
      </c>
      <c r="M3197" s="5">
        <v>210</v>
      </c>
    </row>
    <row r="3198" spans="1:13" x14ac:dyDescent="0.15">
      <c r="A3198" s="2">
        <v>45954</v>
      </c>
      <c r="B3198" s="3">
        <f t="shared" si="149"/>
        <v>2026</v>
      </c>
      <c r="C3198" t="str">
        <f t="shared" si="147"/>
        <v>2025-2026</v>
      </c>
      <c r="D3198" t="s">
        <v>160</v>
      </c>
      <c r="E3198" t="s">
        <v>54</v>
      </c>
      <c r="F3198" t="str">
        <f t="shared" si="148"/>
        <v>New South Wales</v>
      </c>
      <c r="G3198" t="s">
        <v>10</v>
      </c>
      <c r="H3198">
        <v>2750</v>
      </c>
      <c r="I3198" t="s">
        <v>11</v>
      </c>
      <c r="J3198" t="s">
        <v>130</v>
      </c>
      <c r="K3198" t="s">
        <v>151</v>
      </c>
      <c r="L3198" t="s">
        <v>141</v>
      </c>
      <c r="M3198" s="5">
        <v>187</v>
      </c>
    </row>
    <row r="3199" spans="1:13" x14ac:dyDescent="0.15">
      <c r="A3199" s="2">
        <v>45855</v>
      </c>
      <c r="B3199" s="3">
        <f t="shared" si="149"/>
        <v>2026</v>
      </c>
      <c r="C3199" t="str">
        <f t="shared" si="147"/>
        <v>2025-2026</v>
      </c>
      <c r="D3199" t="s">
        <v>160</v>
      </c>
      <c r="E3199" t="s">
        <v>93</v>
      </c>
      <c r="F3199" t="str">
        <f t="shared" si="148"/>
        <v>Victoria</v>
      </c>
      <c r="G3199" t="s">
        <v>26</v>
      </c>
      <c r="H3199">
        <v>3400</v>
      </c>
      <c r="I3199" t="s">
        <v>11</v>
      </c>
      <c r="J3199" t="s">
        <v>127</v>
      </c>
      <c r="K3199" t="s">
        <v>154</v>
      </c>
      <c r="L3199" t="s">
        <v>144</v>
      </c>
      <c r="M3199" s="5">
        <v>549</v>
      </c>
    </row>
    <row r="3200" spans="1:13" x14ac:dyDescent="0.15">
      <c r="A3200" s="2">
        <v>45574</v>
      </c>
      <c r="B3200" s="3">
        <f t="shared" si="149"/>
        <v>2025</v>
      </c>
      <c r="C3200" t="str">
        <f t="shared" si="147"/>
        <v>2024-2025</v>
      </c>
      <c r="D3200" t="s">
        <v>160</v>
      </c>
      <c r="E3200" t="s">
        <v>94</v>
      </c>
      <c r="F3200" t="str">
        <f t="shared" si="148"/>
        <v>Queensland</v>
      </c>
      <c r="G3200" t="s">
        <v>19</v>
      </c>
      <c r="H3200">
        <v>4551</v>
      </c>
      <c r="I3200" t="s">
        <v>11</v>
      </c>
      <c r="J3200" t="s">
        <v>134</v>
      </c>
      <c r="K3200" t="s">
        <v>152</v>
      </c>
      <c r="L3200" t="s">
        <v>142</v>
      </c>
      <c r="M3200" s="5">
        <v>737</v>
      </c>
    </row>
    <row r="3201" spans="1:13" x14ac:dyDescent="0.15">
      <c r="A3201" s="2">
        <v>45528</v>
      </c>
      <c r="B3201" s="3">
        <f t="shared" si="149"/>
        <v>2025</v>
      </c>
      <c r="C3201" t="str">
        <f t="shared" si="147"/>
        <v>2024-2025</v>
      </c>
      <c r="D3201" t="s">
        <v>160</v>
      </c>
      <c r="E3201" t="s">
        <v>65</v>
      </c>
      <c r="F3201" t="str">
        <f t="shared" si="148"/>
        <v>Victoria</v>
      </c>
      <c r="G3201" t="s">
        <v>26</v>
      </c>
      <c r="H3201">
        <v>3931</v>
      </c>
      <c r="I3201" t="s">
        <v>11</v>
      </c>
      <c r="J3201" t="s">
        <v>135</v>
      </c>
      <c r="K3201" t="s">
        <v>155</v>
      </c>
      <c r="L3201" t="s">
        <v>145</v>
      </c>
      <c r="M3201" s="5">
        <v>362</v>
      </c>
    </row>
    <row r="3202" spans="1:13" x14ac:dyDescent="0.15">
      <c r="A3202" s="2">
        <v>45341</v>
      </c>
      <c r="B3202" s="3">
        <f t="shared" si="149"/>
        <v>2024</v>
      </c>
      <c r="C3202" t="str">
        <f t="shared" ref="C3202:C3265" si="150">IF(MONTH(A3202) &gt;= 7, YEAR(A3202) &amp; "-" &amp; YEAR(A3202) + 1, YEAR(A3202) - 1 &amp; "-" &amp; YEAR(A3202))</f>
        <v>2023-2024</v>
      </c>
      <c r="D3202" t="s">
        <v>160</v>
      </c>
      <c r="E3202" t="s">
        <v>100</v>
      </c>
      <c r="F3202" t="str">
        <f t="shared" ref="F3202:F3265" si="151">IF(G3202="WA","Western Australia",
IF(G3202="NSW","New South Wales",
IF(G3202="QLD","Queensland",
IF(G3202="VIC","Victoria",
IF(G3202="TAS","Tasmania",
IF(G3202="SA","South Australia",
IF(G3202="NT","Northern Territory",
IF(G3202="ACT","Australian Capital Territory",G3202))))))))</f>
        <v>New South Wales</v>
      </c>
      <c r="G3202" t="s">
        <v>10</v>
      </c>
      <c r="H3202">
        <v>2800</v>
      </c>
      <c r="I3202" t="s">
        <v>11</v>
      </c>
      <c r="J3202" t="s">
        <v>130</v>
      </c>
      <c r="K3202" t="s">
        <v>150</v>
      </c>
      <c r="L3202" t="s">
        <v>140</v>
      </c>
      <c r="M3202" s="5">
        <v>496</v>
      </c>
    </row>
    <row r="3203" spans="1:13" x14ac:dyDescent="0.15">
      <c r="A3203" s="2">
        <v>45401</v>
      </c>
      <c r="B3203" s="3">
        <f t="shared" ref="B3203:B3266" si="152">IF(MONTH(A3203)&gt;=7,YEAR(A3203)+1,YEAR(A3203))</f>
        <v>2024</v>
      </c>
      <c r="C3203" t="str">
        <f t="shared" si="150"/>
        <v>2023-2024</v>
      </c>
      <c r="D3203" t="s">
        <v>160</v>
      </c>
      <c r="E3203" t="s">
        <v>30</v>
      </c>
      <c r="F3203" t="str">
        <f t="shared" si="151"/>
        <v>Victoria</v>
      </c>
      <c r="G3203" t="s">
        <v>26</v>
      </c>
      <c r="H3203">
        <v>3030</v>
      </c>
      <c r="I3203" t="s">
        <v>11</v>
      </c>
      <c r="J3203" t="s">
        <v>126</v>
      </c>
      <c r="K3203" t="s">
        <v>154</v>
      </c>
      <c r="L3203" t="s">
        <v>144</v>
      </c>
      <c r="M3203" s="5">
        <v>522</v>
      </c>
    </row>
    <row r="3204" spans="1:13" x14ac:dyDescent="0.15">
      <c r="A3204" s="2">
        <v>45774</v>
      </c>
      <c r="B3204" s="3">
        <f t="shared" si="152"/>
        <v>2025</v>
      </c>
      <c r="C3204" t="str">
        <f t="shared" si="150"/>
        <v>2024-2025</v>
      </c>
      <c r="D3204" t="s">
        <v>160</v>
      </c>
      <c r="E3204" t="s">
        <v>91</v>
      </c>
      <c r="F3204" t="str">
        <f t="shared" si="151"/>
        <v>Western Australia</v>
      </c>
      <c r="G3204" t="s">
        <v>28</v>
      </c>
      <c r="H3204">
        <v>6109</v>
      </c>
      <c r="I3204" t="s">
        <v>11</v>
      </c>
      <c r="J3204" t="s">
        <v>133</v>
      </c>
      <c r="K3204" t="s">
        <v>150</v>
      </c>
      <c r="L3204" t="s">
        <v>140</v>
      </c>
      <c r="M3204" s="5">
        <v>251</v>
      </c>
    </row>
    <row r="3205" spans="1:13" x14ac:dyDescent="0.15">
      <c r="A3205" s="2">
        <v>45499</v>
      </c>
      <c r="B3205" s="3">
        <f t="shared" si="152"/>
        <v>2025</v>
      </c>
      <c r="C3205" t="str">
        <f t="shared" si="150"/>
        <v>2024-2025</v>
      </c>
      <c r="D3205" t="s">
        <v>161</v>
      </c>
      <c r="E3205" t="s">
        <v>75</v>
      </c>
      <c r="F3205" t="str">
        <f t="shared" si="151"/>
        <v>Victoria</v>
      </c>
      <c r="G3205" t="s">
        <v>26</v>
      </c>
      <c r="H3205">
        <v>3915</v>
      </c>
      <c r="I3205" t="s">
        <v>11</v>
      </c>
      <c r="J3205" t="s">
        <v>135</v>
      </c>
      <c r="K3205" t="s">
        <v>154</v>
      </c>
      <c r="L3205" t="s">
        <v>144</v>
      </c>
      <c r="M3205" s="5">
        <v>240</v>
      </c>
    </row>
    <row r="3206" spans="1:13" x14ac:dyDescent="0.15">
      <c r="A3206" s="2">
        <v>45350</v>
      </c>
      <c r="B3206" s="3">
        <f t="shared" si="152"/>
        <v>2024</v>
      </c>
      <c r="C3206" t="str">
        <f t="shared" si="150"/>
        <v>2023-2024</v>
      </c>
      <c r="D3206" t="s">
        <v>160</v>
      </c>
      <c r="E3206" t="s">
        <v>83</v>
      </c>
      <c r="F3206" t="str">
        <f t="shared" si="151"/>
        <v>Victoria</v>
      </c>
      <c r="G3206" t="s">
        <v>26</v>
      </c>
      <c r="H3206">
        <v>3551</v>
      </c>
      <c r="I3206" t="s">
        <v>11</v>
      </c>
      <c r="J3206" t="s">
        <v>127</v>
      </c>
      <c r="K3206" t="s">
        <v>156</v>
      </c>
      <c r="L3206" t="s">
        <v>146</v>
      </c>
      <c r="M3206" s="5">
        <v>163</v>
      </c>
    </row>
    <row r="3207" spans="1:13" x14ac:dyDescent="0.15">
      <c r="A3207" s="2">
        <v>45953</v>
      </c>
      <c r="B3207" s="3">
        <f t="shared" si="152"/>
        <v>2026</v>
      </c>
      <c r="C3207" t="str">
        <f t="shared" si="150"/>
        <v>2025-2026</v>
      </c>
      <c r="D3207" t="s">
        <v>160</v>
      </c>
      <c r="E3207" t="s">
        <v>13</v>
      </c>
      <c r="F3207" t="str">
        <f t="shared" si="151"/>
        <v>New South Wales</v>
      </c>
      <c r="G3207" t="s">
        <v>10</v>
      </c>
      <c r="H3207">
        <v>2141</v>
      </c>
      <c r="I3207" t="s">
        <v>11</v>
      </c>
      <c r="J3207" t="s">
        <v>123</v>
      </c>
      <c r="K3207" t="s">
        <v>159</v>
      </c>
      <c r="L3207" t="s">
        <v>149</v>
      </c>
      <c r="M3207" s="5">
        <v>347</v>
      </c>
    </row>
    <row r="3208" spans="1:13" x14ac:dyDescent="0.15">
      <c r="A3208" s="2">
        <v>45782</v>
      </c>
      <c r="B3208" s="3">
        <f t="shared" si="152"/>
        <v>2025</v>
      </c>
      <c r="C3208" t="str">
        <f t="shared" si="150"/>
        <v>2024-2025</v>
      </c>
      <c r="D3208" t="s">
        <v>161</v>
      </c>
      <c r="E3208" t="s">
        <v>14</v>
      </c>
      <c r="F3208" t="str">
        <f t="shared" si="151"/>
        <v>Northern Territory</v>
      </c>
      <c r="G3208" t="s">
        <v>15</v>
      </c>
      <c r="H3208">
        <v>800</v>
      </c>
      <c r="I3208" t="s">
        <v>11</v>
      </c>
      <c r="J3208" t="s">
        <v>138</v>
      </c>
      <c r="K3208" t="s">
        <v>159</v>
      </c>
      <c r="L3208" t="s">
        <v>149</v>
      </c>
      <c r="M3208" s="5">
        <v>284</v>
      </c>
    </row>
    <row r="3209" spans="1:13" x14ac:dyDescent="0.15">
      <c r="A3209" s="2">
        <v>45350</v>
      </c>
      <c r="B3209" s="3">
        <f t="shared" si="152"/>
        <v>2024</v>
      </c>
      <c r="C3209" t="str">
        <f t="shared" si="150"/>
        <v>2023-2024</v>
      </c>
      <c r="D3209" t="s">
        <v>160</v>
      </c>
      <c r="E3209" t="s">
        <v>39</v>
      </c>
      <c r="F3209" t="str">
        <f t="shared" si="151"/>
        <v>New South Wales</v>
      </c>
      <c r="G3209" t="s">
        <v>10</v>
      </c>
      <c r="H3209">
        <v>2541</v>
      </c>
      <c r="I3209" t="s">
        <v>11</v>
      </c>
      <c r="J3209" t="s">
        <v>121</v>
      </c>
      <c r="K3209" t="s">
        <v>150</v>
      </c>
      <c r="L3209" t="s">
        <v>140</v>
      </c>
      <c r="M3209" s="5">
        <v>219</v>
      </c>
    </row>
    <row r="3210" spans="1:13" x14ac:dyDescent="0.15">
      <c r="A3210" s="2">
        <v>45970</v>
      </c>
      <c r="B3210" s="3">
        <f t="shared" si="152"/>
        <v>2026</v>
      </c>
      <c r="C3210" t="str">
        <f t="shared" si="150"/>
        <v>2025-2026</v>
      </c>
      <c r="D3210" t="s">
        <v>161</v>
      </c>
      <c r="E3210" t="s">
        <v>114</v>
      </c>
      <c r="F3210" t="str">
        <f t="shared" si="151"/>
        <v>Victoria</v>
      </c>
      <c r="G3210" t="s">
        <v>26</v>
      </c>
      <c r="H3210">
        <v>3353</v>
      </c>
      <c r="I3210" t="s">
        <v>11</v>
      </c>
      <c r="J3210" t="s">
        <v>127</v>
      </c>
      <c r="K3210" t="s">
        <v>152</v>
      </c>
      <c r="L3210" t="s">
        <v>142</v>
      </c>
      <c r="M3210" s="5">
        <v>150</v>
      </c>
    </row>
    <row r="3211" spans="1:13" x14ac:dyDescent="0.15">
      <c r="A3211" s="2">
        <v>45986</v>
      </c>
      <c r="B3211" s="3">
        <f t="shared" si="152"/>
        <v>2026</v>
      </c>
      <c r="C3211" t="str">
        <f t="shared" si="150"/>
        <v>2025-2026</v>
      </c>
      <c r="D3211" t="s">
        <v>160</v>
      </c>
      <c r="E3211" t="s">
        <v>65</v>
      </c>
      <c r="F3211" t="str">
        <f t="shared" si="151"/>
        <v>Victoria</v>
      </c>
      <c r="G3211" t="s">
        <v>26</v>
      </c>
      <c r="H3211">
        <v>3931</v>
      </c>
      <c r="I3211" t="s">
        <v>11</v>
      </c>
      <c r="J3211" t="s">
        <v>135</v>
      </c>
      <c r="K3211" t="s">
        <v>159</v>
      </c>
      <c r="L3211" t="s">
        <v>149</v>
      </c>
      <c r="M3211" s="5">
        <v>455</v>
      </c>
    </row>
    <row r="3212" spans="1:13" x14ac:dyDescent="0.15">
      <c r="A3212" s="2">
        <v>45988</v>
      </c>
      <c r="B3212" s="3">
        <f t="shared" si="152"/>
        <v>2026</v>
      </c>
      <c r="C3212" t="str">
        <f t="shared" si="150"/>
        <v>2025-2026</v>
      </c>
      <c r="D3212" t="s">
        <v>160</v>
      </c>
      <c r="E3212" t="s">
        <v>25</v>
      </c>
      <c r="F3212" t="str">
        <f t="shared" si="151"/>
        <v>Victoria</v>
      </c>
      <c r="G3212" t="s">
        <v>26</v>
      </c>
      <c r="H3212">
        <v>3066</v>
      </c>
      <c r="I3212" t="s">
        <v>11</v>
      </c>
      <c r="J3212" t="s">
        <v>126</v>
      </c>
      <c r="K3212" t="s">
        <v>152</v>
      </c>
      <c r="L3212" t="s">
        <v>142</v>
      </c>
      <c r="M3212" s="5">
        <v>57</v>
      </c>
    </row>
    <row r="3213" spans="1:13" x14ac:dyDescent="0.15">
      <c r="A3213" s="2">
        <v>45331</v>
      </c>
      <c r="B3213" s="3">
        <f t="shared" si="152"/>
        <v>2024</v>
      </c>
      <c r="C3213" t="str">
        <f t="shared" si="150"/>
        <v>2023-2024</v>
      </c>
      <c r="D3213" t="s">
        <v>160</v>
      </c>
      <c r="E3213" t="s">
        <v>92</v>
      </c>
      <c r="F3213" t="str">
        <f t="shared" si="151"/>
        <v>New South Wales</v>
      </c>
      <c r="G3213" t="s">
        <v>10</v>
      </c>
      <c r="H3213">
        <v>2015</v>
      </c>
      <c r="I3213" t="s">
        <v>11</v>
      </c>
      <c r="J3213" t="s">
        <v>124</v>
      </c>
      <c r="K3213" t="s">
        <v>153</v>
      </c>
      <c r="L3213" t="s">
        <v>143</v>
      </c>
      <c r="M3213" s="5">
        <v>395</v>
      </c>
    </row>
    <row r="3214" spans="1:13" x14ac:dyDescent="0.15">
      <c r="A3214" s="2">
        <v>45624</v>
      </c>
      <c r="B3214" s="3">
        <f t="shared" si="152"/>
        <v>2025</v>
      </c>
      <c r="C3214" t="str">
        <f t="shared" si="150"/>
        <v>2024-2025</v>
      </c>
      <c r="D3214" t="s">
        <v>161</v>
      </c>
      <c r="E3214" t="s">
        <v>48</v>
      </c>
      <c r="F3214" t="str">
        <f t="shared" si="151"/>
        <v>Western Australia</v>
      </c>
      <c r="G3214" t="s">
        <v>28</v>
      </c>
      <c r="H3214">
        <v>6450</v>
      </c>
      <c r="I3214" t="s">
        <v>11</v>
      </c>
      <c r="J3214" t="s">
        <v>139</v>
      </c>
      <c r="K3214" t="s">
        <v>155</v>
      </c>
      <c r="L3214" t="s">
        <v>145</v>
      </c>
      <c r="M3214" s="5">
        <v>693</v>
      </c>
    </row>
    <row r="3215" spans="1:13" x14ac:dyDescent="0.15">
      <c r="A3215" s="2">
        <v>45486</v>
      </c>
      <c r="B3215" s="3">
        <f t="shared" si="152"/>
        <v>2025</v>
      </c>
      <c r="C3215" t="str">
        <f t="shared" si="150"/>
        <v>2024-2025</v>
      </c>
      <c r="D3215" t="s">
        <v>160</v>
      </c>
      <c r="E3215" t="s">
        <v>41</v>
      </c>
      <c r="F3215" t="str">
        <f t="shared" si="151"/>
        <v>New South Wales</v>
      </c>
      <c r="G3215" t="s">
        <v>10</v>
      </c>
      <c r="H3215">
        <v>2478</v>
      </c>
      <c r="I3215" t="s">
        <v>11</v>
      </c>
      <c r="J3215" t="s">
        <v>120</v>
      </c>
      <c r="K3215" t="s">
        <v>150</v>
      </c>
      <c r="L3215" t="s">
        <v>140</v>
      </c>
      <c r="M3215" s="5">
        <v>691</v>
      </c>
    </row>
    <row r="3216" spans="1:13" x14ac:dyDescent="0.15">
      <c r="A3216" s="2">
        <v>45418</v>
      </c>
      <c r="B3216" s="3">
        <f t="shared" si="152"/>
        <v>2024</v>
      </c>
      <c r="C3216" t="str">
        <f t="shared" si="150"/>
        <v>2023-2024</v>
      </c>
      <c r="D3216" t="s">
        <v>160</v>
      </c>
      <c r="E3216" t="s">
        <v>93</v>
      </c>
      <c r="F3216" t="str">
        <f t="shared" si="151"/>
        <v>Victoria</v>
      </c>
      <c r="G3216" t="s">
        <v>26</v>
      </c>
      <c r="H3216">
        <v>3400</v>
      </c>
      <c r="I3216" t="s">
        <v>11</v>
      </c>
      <c r="J3216" t="s">
        <v>127</v>
      </c>
      <c r="K3216" t="s">
        <v>151</v>
      </c>
      <c r="L3216" t="s">
        <v>141</v>
      </c>
      <c r="M3216" s="5">
        <v>440</v>
      </c>
    </row>
    <row r="3217" spans="1:13" x14ac:dyDescent="0.15">
      <c r="A3217" s="2">
        <v>45344</v>
      </c>
      <c r="B3217" s="3">
        <f t="shared" si="152"/>
        <v>2024</v>
      </c>
      <c r="C3217" t="str">
        <f t="shared" si="150"/>
        <v>2023-2024</v>
      </c>
      <c r="D3217" t="s">
        <v>160</v>
      </c>
      <c r="E3217" t="s">
        <v>103</v>
      </c>
      <c r="F3217" t="str">
        <f t="shared" si="151"/>
        <v>Victoria</v>
      </c>
      <c r="G3217" t="s">
        <v>26</v>
      </c>
      <c r="H3217">
        <v>3550</v>
      </c>
      <c r="I3217" t="s">
        <v>11</v>
      </c>
      <c r="J3217" t="s">
        <v>127</v>
      </c>
      <c r="K3217" t="s">
        <v>151</v>
      </c>
      <c r="L3217" t="s">
        <v>141</v>
      </c>
      <c r="M3217" s="5">
        <v>612</v>
      </c>
    </row>
    <row r="3218" spans="1:13" x14ac:dyDescent="0.15">
      <c r="A3218" s="2">
        <v>45660</v>
      </c>
      <c r="B3218" s="3">
        <f t="shared" si="152"/>
        <v>2025</v>
      </c>
      <c r="C3218" t="str">
        <f t="shared" si="150"/>
        <v>2024-2025</v>
      </c>
      <c r="D3218" t="s">
        <v>160</v>
      </c>
      <c r="E3218" t="s">
        <v>21</v>
      </c>
      <c r="F3218" t="str">
        <f t="shared" si="151"/>
        <v>South Australia</v>
      </c>
      <c r="G3218" t="s">
        <v>17</v>
      </c>
      <c r="H3218">
        <v>5343</v>
      </c>
      <c r="I3218" t="s">
        <v>11</v>
      </c>
      <c r="J3218" t="s">
        <v>137</v>
      </c>
      <c r="K3218" t="s">
        <v>154</v>
      </c>
      <c r="L3218" t="s">
        <v>144</v>
      </c>
      <c r="M3218" s="5">
        <v>133</v>
      </c>
    </row>
    <row r="3219" spans="1:13" x14ac:dyDescent="0.15">
      <c r="A3219" s="2">
        <v>45602</v>
      </c>
      <c r="B3219" s="3">
        <f t="shared" si="152"/>
        <v>2025</v>
      </c>
      <c r="C3219" t="str">
        <f t="shared" si="150"/>
        <v>2024-2025</v>
      </c>
      <c r="D3219" t="s">
        <v>160</v>
      </c>
      <c r="E3219" t="s">
        <v>89</v>
      </c>
      <c r="F3219" t="str">
        <f t="shared" si="151"/>
        <v>Queensland</v>
      </c>
      <c r="G3219" t="s">
        <v>19</v>
      </c>
      <c r="H3219">
        <v>4700</v>
      </c>
      <c r="I3219" t="s">
        <v>11</v>
      </c>
      <c r="J3219" t="s">
        <v>136</v>
      </c>
      <c r="K3219" t="s">
        <v>154</v>
      </c>
      <c r="L3219" t="s">
        <v>144</v>
      </c>
      <c r="M3219" s="5">
        <v>483</v>
      </c>
    </row>
    <row r="3220" spans="1:13" x14ac:dyDescent="0.15">
      <c r="A3220" s="2">
        <v>45693</v>
      </c>
      <c r="B3220" s="3">
        <f t="shared" si="152"/>
        <v>2025</v>
      </c>
      <c r="C3220" t="str">
        <f t="shared" si="150"/>
        <v>2024-2025</v>
      </c>
      <c r="D3220" t="s">
        <v>160</v>
      </c>
      <c r="E3220" t="s">
        <v>68</v>
      </c>
      <c r="F3220" t="str">
        <f t="shared" si="151"/>
        <v>Victoria</v>
      </c>
      <c r="G3220" t="s">
        <v>26</v>
      </c>
      <c r="H3220">
        <v>3429</v>
      </c>
      <c r="I3220" t="s">
        <v>11</v>
      </c>
      <c r="J3220" t="s">
        <v>127</v>
      </c>
      <c r="K3220" t="s">
        <v>159</v>
      </c>
      <c r="L3220" t="s">
        <v>149</v>
      </c>
      <c r="M3220" s="5">
        <v>497</v>
      </c>
    </row>
    <row r="3221" spans="1:13" x14ac:dyDescent="0.15">
      <c r="A3221" s="2">
        <v>45405</v>
      </c>
      <c r="B3221" s="3">
        <f t="shared" si="152"/>
        <v>2024</v>
      </c>
      <c r="C3221" t="str">
        <f t="shared" si="150"/>
        <v>2023-2024</v>
      </c>
      <c r="D3221" t="s">
        <v>161</v>
      </c>
      <c r="E3221" t="s">
        <v>97</v>
      </c>
      <c r="F3221" t="str">
        <f t="shared" si="151"/>
        <v>Tasmania</v>
      </c>
      <c r="G3221" t="s">
        <v>43</v>
      </c>
      <c r="H3221">
        <v>7010</v>
      </c>
      <c r="I3221" t="s">
        <v>11</v>
      </c>
      <c r="J3221" t="s">
        <v>128</v>
      </c>
      <c r="K3221" t="s">
        <v>155</v>
      </c>
      <c r="L3221" t="s">
        <v>145</v>
      </c>
      <c r="M3221" s="5">
        <v>467</v>
      </c>
    </row>
    <row r="3222" spans="1:13" x14ac:dyDescent="0.15">
      <c r="A3222" s="2">
        <v>45957</v>
      </c>
      <c r="B3222" s="3">
        <f t="shared" si="152"/>
        <v>2026</v>
      </c>
      <c r="C3222" t="str">
        <f t="shared" si="150"/>
        <v>2025-2026</v>
      </c>
      <c r="D3222" t="s">
        <v>160</v>
      </c>
      <c r="E3222" t="s">
        <v>109</v>
      </c>
      <c r="F3222" t="str">
        <f t="shared" si="151"/>
        <v>Western Australia</v>
      </c>
      <c r="G3222" t="s">
        <v>28</v>
      </c>
      <c r="H3222">
        <v>6052</v>
      </c>
      <c r="I3222" t="s">
        <v>11</v>
      </c>
      <c r="J3222" t="s">
        <v>119</v>
      </c>
      <c r="K3222" t="s">
        <v>151</v>
      </c>
      <c r="L3222" t="s">
        <v>141</v>
      </c>
      <c r="M3222" s="5">
        <v>516</v>
      </c>
    </row>
    <row r="3223" spans="1:13" x14ac:dyDescent="0.15">
      <c r="A3223" s="2">
        <v>45474</v>
      </c>
      <c r="B3223" s="3">
        <f t="shared" si="152"/>
        <v>2025</v>
      </c>
      <c r="C3223" t="str">
        <f t="shared" si="150"/>
        <v>2024-2025</v>
      </c>
      <c r="D3223" t="s">
        <v>161</v>
      </c>
      <c r="E3223" t="s">
        <v>45</v>
      </c>
      <c r="F3223" t="str">
        <f t="shared" si="151"/>
        <v>Victoria</v>
      </c>
      <c r="G3223" t="s">
        <v>26</v>
      </c>
      <c r="H3223">
        <v>3136</v>
      </c>
      <c r="I3223" t="s">
        <v>11</v>
      </c>
      <c r="J3223" t="s">
        <v>125</v>
      </c>
      <c r="K3223" t="s">
        <v>150</v>
      </c>
      <c r="L3223" t="s">
        <v>140</v>
      </c>
      <c r="M3223" s="5">
        <v>233</v>
      </c>
    </row>
    <row r="3224" spans="1:13" x14ac:dyDescent="0.15">
      <c r="A3224" s="2">
        <v>45828</v>
      </c>
      <c r="B3224" s="3">
        <f t="shared" si="152"/>
        <v>2025</v>
      </c>
      <c r="C3224" t="str">
        <f t="shared" si="150"/>
        <v>2024-2025</v>
      </c>
      <c r="D3224" t="s">
        <v>161</v>
      </c>
      <c r="E3224" t="s">
        <v>103</v>
      </c>
      <c r="F3224" t="str">
        <f t="shared" si="151"/>
        <v>Victoria</v>
      </c>
      <c r="G3224" t="s">
        <v>26</v>
      </c>
      <c r="H3224">
        <v>3550</v>
      </c>
      <c r="I3224" t="s">
        <v>11</v>
      </c>
      <c r="J3224" t="s">
        <v>127</v>
      </c>
      <c r="K3224" t="s">
        <v>157</v>
      </c>
      <c r="L3224" t="s">
        <v>147</v>
      </c>
      <c r="M3224" s="5">
        <v>455</v>
      </c>
    </row>
    <row r="3225" spans="1:13" x14ac:dyDescent="0.15">
      <c r="A3225" s="2">
        <v>45336</v>
      </c>
      <c r="B3225" s="3">
        <f t="shared" si="152"/>
        <v>2024</v>
      </c>
      <c r="C3225" t="str">
        <f t="shared" si="150"/>
        <v>2023-2024</v>
      </c>
      <c r="D3225" t="s">
        <v>160</v>
      </c>
      <c r="E3225" t="s">
        <v>107</v>
      </c>
      <c r="F3225" t="str">
        <f t="shared" si="151"/>
        <v>New South Wales</v>
      </c>
      <c r="G3225" t="s">
        <v>10</v>
      </c>
      <c r="H3225">
        <v>2020</v>
      </c>
      <c r="I3225" t="s">
        <v>11</v>
      </c>
      <c r="J3225" t="s">
        <v>124</v>
      </c>
      <c r="K3225" t="s">
        <v>157</v>
      </c>
      <c r="L3225" t="s">
        <v>147</v>
      </c>
      <c r="M3225" s="5">
        <v>125</v>
      </c>
    </row>
    <row r="3226" spans="1:13" x14ac:dyDescent="0.15">
      <c r="A3226" s="2">
        <v>45575</v>
      </c>
      <c r="B3226" s="3">
        <f t="shared" si="152"/>
        <v>2025</v>
      </c>
      <c r="C3226" t="str">
        <f t="shared" si="150"/>
        <v>2024-2025</v>
      </c>
      <c r="D3226" t="s">
        <v>160</v>
      </c>
      <c r="E3226" t="s">
        <v>93</v>
      </c>
      <c r="F3226" t="str">
        <f t="shared" si="151"/>
        <v>Victoria</v>
      </c>
      <c r="G3226" t="s">
        <v>26</v>
      </c>
      <c r="H3226">
        <v>3400</v>
      </c>
      <c r="I3226" t="s">
        <v>11</v>
      </c>
      <c r="J3226" t="s">
        <v>127</v>
      </c>
      <c r="K3226" t="s">
        <v>150</v>
      </c>
      <c r="L3226" t="s">
        <v>140</v>
      </c>
      <c r="M3226" s="5">
        <v>186</v>
      </c>
    </row>
    <row r="3227" spans="1:13" x14ac:dyDescent="0.15">
      <c r="A3227" s="2">
        <v>45782</v>
      </c>
      <c r="B3227" s="3">
        <f t="shared" si="152"/>
        <v>2025</v>
      </c>
      <c r="C3227" t="str">
        <f t="shared" si="150"/>
        <v>2024-2025</v>
      </c>
      <c r="D3227" t="s">
        <v>161</v>
      </c>
      <c r="E3227" t="s">
        <v>77</v>
      </c>
      <c r="F3227" t="str">
        <f t="shared" si="151"/>
        <v>Victoria</v>
      </c>
      <c r="G3227" t="s">
        <v>26</v>
      </c>
      <c r="H3227">
        <v>3018</v>
      </c>
      <c r="I3227" t="s">
        <v>11</v>
      </c>
      <c r="J3227" t="s">
        <v>126</v>
      </c>
      <c r="K3227" t="s">
        <v>151</v>
      </c>
      <c r="L3227" t="s">
        <v>141</v>
      </c>
      <c r="M3227" s="5">
        <v>760</v>
      </c>
    </row>
    <row r="3228" spans="1:13" x14ac:dyDescent="0.15">
      <c r="A3228" s="2">
        <v>45481</v>
      </c>
      <c r="B3228" s="3">
        <f t="shared" si="152"/>
        <v>2025</v>
      </c>
      <c r="C3228" t="str">
        <f t="shared" si="150"/>
        <v>2024-2025</v>
      </c>
      <c r="D3228" t="s">
        <v>160</v>
      </c>
      <c r="E3228" t="s">
        <v>85</v>
      </c>
      <c r="F3228" t="str">
        <f t="shared" si="151"/>
        <v>Western Australia</v>
      </c>
      <c r="G3228" t="s">
        <v>28</v>
      </c>
      <c r="H3228">
        <v>6725</v>
      </c>
      <c r="I3228" t="s">
        <v>11</v>
      </c>
      <c r="J3228" t="s">
        <v>139</v>
      </c>
      <c r="K3228" t="s">
        <v>154</v>
      </c>
      <c r="L3228" t="s">
        <v>144</v>
      </c>
      <c r="M3228" s="5">
        <v>330</v>
      </c>
    </row>
    <row r="3229" spans="1:13" x14ac:dyDescent="0.15">
      <c r="A3229" s="2">
        <v>45771</v>
      </c>
      <c r="B3229" s="3">
        <f t="shared" si="152"/>
        <v>2025</v>
      </c>
      <c r="C3229" t="str">
        <f t="shared" si="150"/>
        <v>2024-2025</v>
      </c>
      <c r="D3229" t="s">
        <v>161</v>
      </c>
      <c r="E3229" t="s">
        <v>45</v>
      </c>
      <c r="F3229" t="str">
        <f t="shared" si="151"/>
        <v>Victoria</v>
      </c>
      <c r="G3229" t="s">
        <v>26</v>
      </c>
      <c r="H3229">
        <v>3136</v>
      </c>
      <c r="I3229" t="s">
        <v>11</v>
      </c>
      <c r="J3229" t="s">
        <v>125</v>
      </c>
      <c r="K3229" t="s">
        <v>159</v>
      </c>
      <c r="L3229" t="s">
        <v>149</v>
      </c>
      <c r="M3229" s="5">
        <v>737</v>
      </c>
    </row>
    <row r="3230" spans="1:13" x14ac:dyDescent="0.15">
      <c r="A3230" s="2">
        <v>45715</v>
      </c>
      <c r="B3230" s="3">
        <f t="shared" si="152"/>
        <v>2025</v>
      </c>
      <c r="C3230" t="str">
        <f t="shared" si="150"/>
        <v>2024-2025</v>
      </c>
      <c r="D3230" t="s">
        <v>160</v>
      </c>
      <c r="E3230" t="s">
        <v>66</v>
      </c>
      <c r="F3230" t="str">
        <f t="shared" si="151"/>
        <v>Western Australia</v>
      </c>
      <c r="G3230" t="s">
        <v>28</v>
      </c>
      <c r="H3230">
        <v>6330</v>
      </c>
      <c r="I3230" t="s">
        <v>11</v>
      </c>
      <c r="J3230" t="s">
        <v>133</v>
      </c>
      <c r="K3230" t="s">
        <v>158</v>
      </c>
      <c r="L3230" t="s">
        <v>148</v>
      </c>
      <c r="M3230" s="5">
        <v>307</v>
      </c>
    </row>
    <row r="3231" spans="1:13" x14ac:dyDescent="0.15">
      <c r="A3231" s="2">
        <v>45870</v>
      </c>
      <c r="B3231" s="3">
        <f t="shared" si="152"/>
        <v>2026</v>
      </c>
      <c r="C3231" t="str">
        <f t="shared" si="150"/>
        <v>2025-2026</v>
      </c>
      <c r="D3231" t="s">
        <v>160</v>
      </c>
      <c r="E3231" t="s">
        <v>22</v>
      </c>
      <c r="F3231" t="str">
        <f t="shared" si="151"/>
        <v>New South Wales</v>
      </c>
      <c r="G3231" t="s">
        <v>10</v>
      </c>
      <c r="H3231">
        <v>2116</v>
      </c>
      <c r="I3231" t="s">
        <v>11</v>
      </c>
      <c r="J3231" t="s">
        <v>123</v>
      </c>
      <c r="K3231" t="s">
        <v>157</v>
      </c>
      <c r="L3231" t="s">
        <v>147</v>
      </c>
      <c r="M3231" s="5">
        <v>412</v>
      </c>
    </row>
    <row r="3232" spans="1:13" x14ac:dyDescent="0.15">
      <c r="A3232" s="2">
        <v>45686</v>
      </c>
      <c r="B3232" s="3">
        <f t="shared" si="152"/>
        <v>2025</v>
      </c>
      <c r="C3232" t="str">
        <f t="shared" si="150"/>
        <v>2024-2025</v>
      </c>
      <c r="D3232" t="s">
        <v>160</v>
      </c>
      <c r="E3232" t="s">
        <v>108</v>
      </c>
      <c r="F3232" t="str">
        <f t="shared" si="151"/>
        <v>Tasmania</v>
      </c>
      <c r="G3232" t="s">
        <v>43</v>
      </c>
      <c r="H3232">
        <v>7320</v>
      </c>
      <c r="I3232" t="s">
        <v>11</v>
      </c>
      <c r="J3232" t="s">
        <v>128</v>
      </c>
      <c r="K3232" t="s">
        <v>155</v>
      </c>
      <c r="L3232" t="s">
        <v>145</v>
      </c>
      <c r="M3232" s="5">
        <v>701</v>
      </c>
    </row>
    <row r="3233" spans="1:13" x14ac:dyDescent="0.15">
      <c r="A3233" s="2">
        <v>45435</v>
      </c>
      <c r="B3233" s="3">
        <f t="shared" si="152"/>
        <v>2024</v>
      </c>
      <c r="C3233" t="str">
        <f t="shared" si="150"/>
        <v>2023-2024</v>
      </c>
      <c r="D3233" t="s">
        <v>160</v>
      </c>
      <c r="E3233" t="s">
        <v>86</v>
      </c>
      <c r="F3233" t="str">
        <f t="shared" si="151"/>
        <v>Queensland</v>
      </c>
      <c r="G3233" t="s">
        <v>19</v>
      </c>
      <c r="H3233">
        <v>4119</v>
      </c>
      <c r="I3233" t="s">
        <v>11</v>
      </c>
      <c r="J3233" t="s">
        <v>129</v>
      </c>
      <c r="K3233" t="s">
        <v>153</v>
      </c>
      <c r="L3233" t="s">
        <v>143</v>
      </c>
      <c r="M3233" s="5">
        <v>517</v>
      </c>
    </row>
    <row r="3234" spans="1:13" x14ac:dyDescent="0.15">
      <c r="A3234" s="2">
        <v>45389</v>
      </c>
      <c r="B3234" s="3">
        <f t="shared" si="152"/>
        <v>2024</v>
      </c>
      <c r="C3234" t="str">
        <f t="shared" si="150"/>
        <v>2023-2024</v>
      </c>
      <c r="D3234" t="s">
        <v>161</v>
      </c>
      <c r="E3234" t="s">
        <v>45</v>
      </c>
      <c r="F3234" t="str">
        <f t="shared" si="151"/>
        <v>Victoria</v>
      </c>
      <c r="G3234" t="s">
        <v>26</v>
      </c>
      <c r="H3234">
        <v>3136</v>
      </c>
      <c r="I3234" t="s">
        <v>11</v>
      </c>
      <c r="J3234" t="s">
        <v>125</v>
      </c>
      <c r="K3234" t="s">
        <v>153</v>
      </c>
      <c r="L3234" t="s">
        <v>143</v>
      </c>
      <c r="M3234" s="5">
        <v>617</v>
      </c>
    </row>
    <row r="3235" spans="1:13" x14ac:dyDescent="0.15">
      <c r="A3235" s="2">
        <v>45776</v>
      </c>
      <c r="B3235" s="3">
        <f t="shared" si="152"/>
        <v>2025</v>
      </c>
      <c r="C3235" t="str">
        <f t="shared" si="150"/>
        <v>2024-2025</v>
      </c>
      <c r="D3235" t="s">
        <v>160</v>
      </c>
      <c r="E3235" t="s">
        <v>104</v>
      </c>
      <c r="F3235" t="str">
        <f t="shared" si="151"/>
        <v>Victoria</v>
      </c>
      <c r="G3235" t="s">
        <v>26</v>
      </c>
      <c r="H3235">
        <v>3175</v>
      </c>
      <c r="I3235" t="s">
        <v>11</v>
      </c>
      <c r="J3235" t="s">
        <v>125</v>
      </c>
      <c r="K3235" t="s">
        <v>159</v>
      </c>
      <c r="L3235" t="s">
        <v>149</v>
      </c>
      <c r="M3235" s="5">
        <v>72</v>
      </c>
    </row>
    <row r="3236" spans="1:13" x14ac:dyDescent="0.15">
      <c r="A3236" s="2">
        <v>45940</v>
      </c>
      <c r="B3236" s="3">
        <f t="shared" si="152"/>
        <v>2026</v>
      </c>
      <c r="C3236" t="str">
        <f t="shared" si="150"/>
        <v>2025-2026</v>
      </c>
      <c r="D3236" t="s">
        <v>161</v>
      </c>
      <c r="E3236" t="s">
        <v>74</v>
      </c>
      <c r="F3236" t="str">
        <f t="shared" si="151"/>
        <v>Victoria</v>
      </c>
      <c r="G3236" t="s">
        <v>26</v>
      </c>
      <c r="H3236">
        <v>3500</v>
      </c>
      <c r="I3236" t="s">
        <v>11</v>
      </c>
      <c r="J3236" t="s">
        <v>127</v>
      </c>
      <c r="K3236" t="s">
        <v>150</v>
      </c>
      <c r="L3236" t="s">
        <v>140</v>
      </c>
      <c r="M3236" s="5">
        <v>338</v>
      </c>
    </row>
    <row r="3237" spans="1:13" x14ac:dyDescent="0.15">
      <c r="A3237" s="2">
        <v>45451</v>
      </c>
      <c r="B3237" s="3">
        <f t="shared" si="152"/>
        <v>2024</v>
      </c>
      <c r="C3237" t="str">
        <f t="shared" si="150"/>
        <v>2023-2024</v>
      </c>
      <c r="D3237" t="s">
        <v>160</v>
      </c>
      <c r="E3237" t="s">
        <v>81</v>
      </c>
      <c r="F3237" t="str">
        <f t="shared" si="151"/>
        <v>Victoria</v>
      </c>
      <c r="G3237" t="s">
        <v>26</v>
      </c>
      <c r="H3237">
        <v>3076</v>
      </c>
      <c r="I3237" t="s">
        <v>11</v>
      </c>
      <c r="J3237" t="s">
        <v>126</v>
      </c>
      <c r="K3237" t="s">
        <v>153</v>
      </c>
      <c r="L3237" t="s">
        <v>143</v>
      </c>
      <c r="M3237" s="5">
        <v>395</v>
      </c>
    </row>
    <row r="3238" spans="1:13" x14ac:dyDescent="0.15">
      <c r="A3238" s="2">
        <v>45322</v>
      </c>
      <c r="B3238" s="3">
        <f t="shared" si="152"/>
        <v>2024</v>
      </c>
      <c r="C3238" t="str">
        <f t="shared" si="150"/>
        <v>2023-2024</v>
      </c>
      <c r="D3238" t="s">
        <v>160</v>
      </c>
      <c r="E3238" t="s">
        <v>9</v>
      </c>
      <c r="F3238" t="str">
        <f t="shared" si="151"/>
        <v>New South Wales</v>
      </c>
      <c r="G3238" t="s">
        <v>10</v>
      </c>
      <c r="H3238">
        <v>2067</v>
      </c>
      <c r="I3238" t="s">
        <v>11</v>
      </c>
      <c r="J3238" t="s">
        <v>124</v>
      </c>
      <c r="K3238" t="s">
        <v>158</v>
      </c>
      <c r="L3238" t="s">
        <v>148</v>
      </c>
      <c r="M3238" s="5">
        <v>552</v>
      </c>
    </row>
    <row r="3239" spans="1:13" x14ac:dyDescent="0.15">
      <c r="A3239" s="2">
        <v>45564</v>
      </c>
      <c r="B3239" s="3">
        <f t="shared" si="152"/>
        <v>2025</v>
      </c>
      <c r="C3239" t="str">
        <f t="shared" si="150"/>
        <v>2024-2025</v>
      </c>
      <c r="D3239" t="s">
        <v>160</v>
      </c>
      <c r="E3239" t="s">
        <v>20</v>
      </c>
      <c r="F3239" t="str">
        <f t="shared" si="151"/>
        <v>South Australia</v>
      </c>
      <c r="G3239" t="s">
        <v>17</v>
      </c>
      <c r="H3239">
        <v>5607</v>
      </c>
      <c r="I3239" t="s">
        <v>11</v>
      </c>
      <c r="J3239" t="s">
        <v>137</v>
      </c>
      <c r="K3239" t="s">
        <v>154</v>
      </c>
      <c r="L3239" t="s">
        <v>144</v>
      </c>
      <c r="M3239" s="5">
        <v>182</v>
      </c>
    </row>
    <row r="3240" spans="1:13" x14ac:dyDescent="0.15">
      <c r="A3240" s="2">
        <v>45298</v>
      </c>
      <c r="B3240" s="3">
        <f t="shared" si="152"/>
        <v>2024</v>
      </c>
      <c r="C3240" t="str">
        <f t="shared" si="150"/>
        <v>2023-2024</v>
      </c>
      <c r="D3240" t="s">
        <v>160</v>
      </c>
      <c r="E3240" t="s">
        <v>56</v>
      </c>
      <c r="F3240" t="str">
        <f t="shared" si="151"/>
        <v>Queensland</v>
      </c>
      <c r="G3240" t="s">
        <v>19</v>
      </c>
      <c r="H3240">
        <v>4883</v>
      </c>
      <c r="I3240" t="s">
        <v>11</v>
      </c>
      <c r="J3240" t="s">
        <v>131</v>
      </c>
      <c r="K3240" t="s">
        <v>155</v>
      </c>
      <c r="L3240" t="s">
        <v>145</v>
      </c>
      <c r="M3240" s="5">
        <v>130</v>
      </c>
    </row>
    <row r="3241" spans="1:13" x14ac:dyDescent="0.15">
      <c r="A3241" s="2">
        <v>45856</v>
      </c>
      <c r="B3241" s="3">
        <f t="shared" si="152"/>
        <v>2026</v>
      </c>
      <c r="C3241" t="str">
        <f t="shared" si="150"/>
        <v>2025-2026</v>
      </c>
      <c r="D3241" t="s">
        <v>161</v>
      </c>
      <c r="E3241" t="s">
        <v>12</v>
      </c>
      <c r="F3241" t="str">
        <f t="shared" si="151"/>
        <v>New South Wales</v>
      </c>
      <c r="G3241" t="s">
        <v>10</v>
      </c>
      <c r="H3241">
        <v>2795</v>
      </c>
      <c r="I3241" t="s">
        <v>11</v>
      </c>
      <c r="J3241" t="s">
        <v>130</v>
      </c>
      <c r="K3241" t="s">
        <v>157</v>
      </c>
      <c r="L3241" t="s">
        <v>147</v>
      </c>
      <c r="M3241" s="5">
        <v>298</v>
      </c>
    </row>
    <row r="3242" spans="1:13" x14ac:dyDescent="0.15">
      <c r="A3242" s="2">
        <v>45433</v>
      </c>
      <c r="B3242" s="3">
        <f t="shared" si="152"/>
        <v>2024</v>
      </c>
      <c r="C3242" t="str">
        <f t="shared" si="150"/>
        <v>2023-2024</v>
      </c>
      <c r="D3242" t="s">
        <v>160</v>
      </c>
      <c r="E3242" t="s">
        <v>56</v>
      </c>
      <c r="F3242" t="str">
        <f t="shared" si="151"/>
        <v>Queensland</v>
      </c>
      <c r="G3242" t="s">
        <v>19</v>
      </c>
      <c r="H3242">
        <v>4883</v>
      </c>
      <c r="I3242" t="s">
        <v>11</v>
      </c>
      <c r="J3242" t="s">
        <v>131</v>
      </c>
      <c r="K3242" t="s">
        <v>154</v>
      </c>
      <c r="L3242" t="s">
        <v>144</v>
      </c>
      <c r="M3242" s="5">
        <v>238</v>
      </c>
    </row>
    <row r="3243" spans="1:13" x14ac:dyDescent="0.15">
      <c r="A3243" s="2">
        <v>46015</v>
      </c>
      <c r="B3243" s="3">
        <f t="shared" si="152"/>
        <v>2026</v>
      </c>
      <c r="C3243" t="str">
        <f t="shared" si="150"/>
        <v>2025-2026</v>
      </c>
      <c r="D3243" t="s">
        <v>160</v>
      </c>
      <c r="E3243" t="s">
        <v>44</v>
      </c>
      <c r="F3243" t="str">
        <f t="shared" si="151"/>
        <v>Western Australia</v>
      </c>
      <c r="G3243" t="s">
        <v>28</v>
      </c>
      <c r="H3243">
        <v>6010</v>
      </c>
      <c r="I3243" t="s">
        <v>11</v>
      </c>
      <c r="J3243" t="s">
        <v>119</v>
      </c>
      <c r="K3243" t="s">
        <v>159</v>
      </c>
      <c r="L3243" t="s">
        <v>149</v>
      </c>
      <c r="M3243" s="5">
        <v>600</v>
      </c>
    </row>
    <row r="3244" spans="1:13" x14ac:dyDescent="0.15">
      <c r="A3244" s="2">
        <v>45332</v>
      </c>
      <c r="B3244" s="3">
        <f t="shared" si="152"/>
        <v>2024</v>
      </c>
      <c r="C3244" t="str">
        <f t="shared" si="150"/>
        <v>2023-2024</v>
      </c>
      <c r="D3244" t="s">
        <v>160</v>
      </c>
      <c r="E3244" t="s">
        <v>34</v>
      </c>
      <c r="F3244" t="str">
        <f t="shared" si="151"/>
        <v>New South Wales</v>
      </c>
      <c r="G3244" t="s">
        <v>10</v>
      </c>
      <c r="H3244">
        <v>2560</v>
      </c>
      <c r="I3244" t="s">
        <v>11</v>
      </c>
      <c r="J3244" t="s">
        <v>121</v>
      </c>
      <c r="K3244" t="s">
        <v>157</v>
      </c>
      <c r="L3244" t="s">
        <v>147</v>
      </c>
      <c r="M3244" s="5">
        <v>139</v>
      </c>
    </row>
    <row r="3245" spans="1:13" x14ac:dyDescent="0.15">
      <c r="A3245" s="2">
        <v>45434</v>
      </c>
      <c r="B3245" s="3">
        <f t="shared" si="152"/>
        <v>2024</v>
      </c>
      <c r="C3245" t="str">
        <f t="shared" si="150"/>
        <v>2023-2024</v>
      </c>
      <c r="D3245" t="s">
        <v>160</v>
      </c>
      <c r="E3245" t="s">
        <v>100</v>
      </c>
      <c r="F3245" t="str">
        <f t="shared" si="151"/>
        <v>New South Wales</v>
      </c>
      <c r="G3245" t="s">
        <v>10</v>
      </c>
      <c r="H3245">
        <v>2800</v>
      </c>
      <c r="I3245" t="s">
        <v>11</v>
      </c>
      <c r="J3245" t="s">
        <v>130</v>
      </c>
      <c r="K3245" t="s">
        <v>157</v>
      </c>
      <c r="L3245" t="s">
        <v>147</v>
      </c>
      <c r="M3245" s="5">
        <v>693</v>
      </c>
    </row>
    <row r="3246" spans="1:13" x14ac:dyDescent="0.15">
      <c r="A3246" s="2">
        <v>45335</v>
      </c>
      <c r="B3246" s="3">
        <f t="shared" si="152"/>
        <v>2024</v>
      </c>
      <c r="C3246" t="str">
        <f t="shared" si="150"/>
        <v>2023-2024</v>
      </c>
      <c r="D3246" t="s">
        <v>160</v>
      </c>
      <c r="E3246" t="s">
        <v>54</v>
      </c>
      <c r="F3246" t="str">
        <f t="shared" si="151"/>
        <v>New South Wales</v>
      </c>
      <c r="G3246" t="s">
        <v>10</v>
      </c>
      <c r="H3246">
        <v>2750</v>
      </c>
      <c r="I3246" t="s">
        <v>11</v>
      </c>
      <c r="J3246" t="s">
        <v>130</v>
      </c>
      <c r="K3246" t="s">
        <v>159</v>
      </c>
      <c r="L3246" t="s">
        <v>149</v>
      </c>
      <c r="M3246" s="5">
        <v>187</v>
      </c>
    </row>
    <row r="3247" spans="1:13" x14ac:dyDescent="0.15">
      <c r="A3247" s="2">
        <v>45823</v>
      </c>
      <c r="B3247" s="3">
        <f t="shared" si="152"/>
        <v>2025</v>
      </c>
      <c r="C3247" t="str">
        <f t="shared" si="150"/>
        <v>2024-2025</v>
      </c>
      <c r="D3247" t="s">
        <v>160</v>
      </c>
      <c r="E3247" t="s">
        <v>66</v>
      </c>
      <c r="F3247" t="str">
        <f t="shared" si="151"/>
        <v>Western Australia</v>
      </c>
      <c r="G3247" t="s">
        <v>28</v>
      </c>
      <c r="H3247">
        <v>6330</v>
      </c>
      <c r="I3247" t="s">
        <v>11</v>
      </c>
      <c r="J3247" t="s">
        <v>133</v>
      </c>
      <c r="K3247" t="s">
        <v>153</v>
      </c>
      <c r="L3247" t="s">
        <v>143</v>
      </c>
      <c r="M3247" s="5">
        <v>102</v>
      </c>
    </row>
    <row r="3248" spans="1:13" x14ac:dyDescent="0.15">
      <c r="A3248" s="2">
        <v>45363</v>
      </c>
      <c r="B3248" s="3">
        <f t="shared" si="152"/>
        <v>2024</v>
      </c>
      <c r="C3248" t="str">
        <f t="shared" si="150"/>
        <v>2023-2024</v>
      </c>
      <c r="D3248" t="s">
        <v>160</v>
      </c>
      <c r="E3248" t="s">
        <v>12</v>
      </c>
      <c r="F3248" t="str">
        <f t="shared" si="151"/>
        <v>New South Wales</v>
      </c>
      <c r="G3248" t="s">
        <v>10</v>
      </c>
      <c r="H3248">
        <v>2795</v>
      </c>
      <c r="I3248" t="s">
        <v>11</v>
      </c>
      <c r="J3248" t="s">
        <v>130</v>
      </c>
      <c r="K3248" t="s">
        <v>154</v>
      </c>
      <c r="L3248" t="s">
        <v>144</v>
      </c>
      <c r="M3248" s="5">
        <v>373</v>
      </c>
    </row>
    <row r="3249" spans="1:13" x14ac:dyDescent="0.15">
      <c r="A3249" s="2">
        <v>45659</v>
      </c>
      <c r="B3249" s="3">
        <f t="shared" si="152"/>
        <v>2025</v>
      </c>
      <c r="C3249" t="str">
        <f t="shared" si="150"/>
        <v>2024-2025</v>
      </c>
      <c r="D3249" t="s">
        <v>160</v>
      </c>
      <c r="E3249" t="s">
        <v>104</v>
      </c>
      <c r="F3249" t="str">
        <f t="shared" si="151"/>
        <v>Victoria</v>
      </c>
      <c r="G3249" t="s">
        <v>26</v>
      </c>
      <c r="H3249">
        <v>3175</v>
      </c>
      <c r="I3249" t="s">
        <v>11</v>
      </c>
      <c r="J3249" t="s">
        <v>125</v>
      </c>
      <c r="K3249" t="s">
        <v>152</v>
      </c>
      <c r="L3249" t="s">
        <v>142</v>
      </c>
      <c r="M3249" s="5">
        <v>469</v>
      </c>
    </row>
    <row r="3250" spans="1:13" x14ac:dyDescent="0.15">
      <c r="A3250" s="2">
        <v>45959</v>
      </c>
      <c r="B3250" s="3">
        <f t="shared" si="152"/>
        <v>2026</v>
      </c>
      <c r="C3250" t="str">
        <f t="shared" si="150"/>
        <v>2025-2026</v>
      </c>
      <c r="D3250" t="s">
        <v>160</v>
      </c>
      <c r="E3250" t="s">
        <v>50</v>
      </c>
      <c r="F3250" t="str">
        <f t="shared" si="151"/>
        <v>Australian Capital Territory</v>
      </c>
      <c r="G3250" t="s">
        <v>51</v>
      </c>
      <c r="H3250">
        <v>2617</v>
      </c>
      <c r="I3250" t="s">
        <v>11</v>
      </c>
      <c r="J3250" t="s">
        <v>121</v>
      </c>
      <c r="K3250" t="s">
        <v>155</v>
      </c>
      <c r="L3250" t="s">
        <v>145</v>
      </c>
      <c r="M3250" s="5">
        <v>746</v>
      </c>
    </row>
    <row r="3251" spans="1:13" x14ac:dyDescent="0.15">
      <c r="A3251" s="2">
        <v>45449</v>
      </c>
      <c r="B3251" s="3">
        <f t="shared" si="152"/>
        <v>2024</v>
      </c>
      <c r="C3251" t="str">
        <f t="shared" si="150"/>
        <v>2023-2024</v>
      </c>
      <c r="D3251" t="s">
        <v>160</v>
      </c>
      <c r="E3251" t="s">
        <v>75</v>
      </c>
      <c r="F3251" t="str">
        <f t="shared" si="151"/>
        <v>Victoria</v>
      </c>
      <c r="G3251" t="s">
        <v>26</v>
      </c>
      <c r="H3251">
        <v>3915</v>
      </c>
      <c r="I3251" t="s">
        <v>11</v>
      </c>
      <c r="J3251" t="s">
        <v>135</v>
      </c>
      <c r="K3251" t="s">
        <v>157</v>
      </c>
      <c r="L3251" t="s">
        <v>147</v>
      </c>
      <c r="M3251" s="5">
        <v>53</v>
      </c>
    </row>
    <row r="3252" spans="1:13" x14ac:dyDescent="0.15">
      <c r="A3252" s="2">
        <v>45667</v>
      </c>
      <c r="B3252" s="3">
        <f t="shared" si="152"/>
        <v>2025</v>
      </c>
      <c r="C3252" t="str">
        <f t="shared" si="150"/>
        <v>2024-2025</v>
      </c>
      <c r="D3252" t="s">
        <v>160</v>
      </c>
      <c r="E3252" t="s">
        <v>68</v>
      </c>
      <c r="F3252" t="str">
        <f t="shared" si="151"/>
        <v>Victoria</v>
      </c>
      <c r="G3252" t="s">
        <v>26</v>
      </c>
      <c r="H3252">
        <v>3429</v>
      </c>
      <c r="I3252" t="s">
        <v>11</v>
      </c>
      <c r="J3252" t="s">
        <v>127</v>
      </c>
      <c r="K3252" t="s">
        <v>153</v>
      </c>
      <c r="L3252" t="s">
        <v>143</v>
      </c>
      <c r="M3252" s="5">
        <v>492</v>
      </c>
    </row>
    <row r="3253" spans="1:13" x14ac:dyDescent="0.15">
      <c r="A3253" s="2">
        <v>45793</v>
      </c>
      <c r="B3253" s="3">
        <f t="shared" si="152"/>
        <v>2025</v>
      </c>
      <c r="C3253" t="str">
        <f t="shared" si="150"/>
        <v>2024-2025</v>
      </c>
      <c r="D3253" t="s">
        <v>160</v>
      </c>
      <c r="E3253" t="s">
        <v>96</v>
      </c>
      <c r="F3253" t="str">
        <f t="shared" si="151"/>
        <v>Western Australia</v>
      </c>
      <c r="G3253" t="s">
        <v>28</v>
      </c>
      <c r="H3253">
        <v>6027</v>
      </c>
      <c r="I3253" t="s">
        <v>11</v>
      </c>
      <c r="J3253" t="s">
        <v>119</v>
      </c>
      <c r="K3253" t="s">
        <v>151</v>
      </c>
      <c r="L3253" t="s">
        <v>141</v>
      </c>
      <c r="M3253" s="5">
        <v>511</v>
      </c>
    </row>
    <row r="3254" spans="1:13" x14ac:dyDescent="0.15">
      <c r="A3254" s="2">
        <v>45549</v>
      </c>
      <c r="B3254" s="3">
        <f t="shared" si="152"/>
        <v>2025</v>
      </c>
      <c r="C3254" t="str">
        <f t="shared" si="150"/>
        <v>2024-2025</v>
      </c>
      <c r="D3254" t="s">
        <v>161</v>
      </c>
      <c r="E3254" t="s">
        <v>70</v>
      </c>
      <c r="F3254" t="str">
        <f t="shared" si="151"/>
        <v>Western Australia</v>
      </c>
      <c r="G3254" t="s">
        <v>28</v>
      </c>
      <c r="H3254">
        <v>6021</v>
      </c>
      <c r="I3254" t="s">
        <v>11</v>
      </c>
      <c r="J3254" t="s">
        <v>119</v>
      </c>
      <c r="K3254" t="s">
        <v>151</v>
      </c>
      <c r="L3254" t="s">
        <v>141</v>
      </c>
      <c r="M3254" s="5">
        <v>198</v>
      </c>
    </row>
    <row r="3255" spans="1:13" x14ac:dyDescent="0.15">
      <c r="A3255" s="2">
        <v>45474</v>
      </c>
      <c r="B3255" s="3">
        <f t="shared" si="152"/>
        <v>2025</v>
      </c>
      <c r="C3255" t="str">
        <f t="shared" si="150"/>
        <v>2024-2025</v>
      </c>
      <c r="D3255" t="s">
        <v>160</v>
      </c>
      <c r="E3255" t="s">
        <v>22</v>
      </c>
      <c r="F3255" t="str">
        <f t="shared" si="151"/>
        <v>New South Wales</v>
      </c>
      <c r="G3255" t="s">
        <v>10</v>
      </c>
      <c r="H3255">
        <v>2116</v>
      </c>
      <c r="I3255" t="s">
        <v>11</v>
      </c>
      <c r="J3255" t="s">
        <v>123</v>
      </c>
      <c r="K3255" t="s">
        <v>156</v>
      </c>
      <c r="L3255" t="s">
        <v>146</v>
      </c>
      <c r="M3255" s="5">
        <v>234</v>
      </c>
    </row>
    <row r="3256" spans="1:13" x14ac:dyDescent="0.15">
      <c r="A3256" s="2">
        <v>45984</v>
      </c>
      <c r="B3256" s="3">
        <f t="shared" si="152"/>
        <v>2026</v>
      </c>
      <c r="C3256" t="str">
        <f t="shared" si="150"/>
        <v>2025-2026</v>
      </c>
      <c r="D3256" t="s">
        <v>160</v>
      </c>
      <c r="E3256" t="s">
        <v>21</v>
      </c>
      <c r="F3256" t="str">
        <f t="shared" si="151"/>
        <v>South Australia</v>
      </c>
      <c r="G3256" t="s">
        <v>17</v>
      </c>
      <c r="H3256">
        <v>5343</v>
      </c>
      <c r="I3256" t="s">
        <v>11</v>
      </c>
      <c r="J3256" t="s">
        <v>137</v>
      </c>
      <c r="K3256" t="s">
        <v>155</v>
      </c>
      <c r="L3256" t="s">
        <v>145</v>
      </c>
      <c r="M3256" s="5">
        <v>435</v>
      </c>
    </row>
    <row r="3257" spans="1:13" x14ac:dyDescent="0.15">
      <c r="A3257" s="2">
        <v>45856</v>
      </c>
      <c r="B3257" s="3">
        <f t="shared" si="152"/>
        <v>2026</v>
      </c>
      <c r="C3257" t="str">
        <f t="shared" si="150"/>
        <v>2025-2026</v>
      </c>
      <c r="D3257" t="s">
        <v>160</v>
      </c>
      <c r="E3257" t="s">
        <v>39</v>
      </c>
      <c r="F3257" t="str">
        <f t="shared" si="151"/>
        <v>New South Wales</v>
      </c>
      <c r="G3257" t="s">
        <v>10</v>
      </c>
      <c r="H3257">
        <v>2541</v>
      </c>
      <c r="I3257" t="s">
        <v>11</v>
      </c>
      <c r="J3257" t="s">
        <v>121</v>
      </c>
      <c r="K3257" t="s">
        <v>159</v>
      </c>
      <c r="L3257" t="s">
        <v>149</v>
      </c>
      <c r="M3257" s="5">
        <v>628</v>
      </c>
    </row>
    <row r="3258" spans="1:13" x14ac:dyDescent="0.15">
      <c r="A3258" s="2">
        <v>45643</v>
      </c>
      <c r="B3258" s="3">
        <f t="shared" si="152"/>
        <v>2025</v>
      </c>
      <c r="C3258" t="str">
        <f t="shared" si="150"/>
        <v>2024-2025</v>
      </c>
      <c r="D3258" t="s">
        <v>161</v>
      </c>
      <c r="E3258" t="s">
        <v>14</v>
      </c>
      <c r="F3258" t="str">
        <f t="shared" si="151"/>
        <v>Northern Territory</v>
      </c>
      <c r="G3258" t="s">
        <v>15</v>
      </c>
      <c r="H3258">
        <v>800</v>
      </c>
      <c r="I3258" t="s">
        <v>11</v>
      </c>
      <c r="J3258" t="s">
        <v>138</v>
      </c>
      <c r="K3258" t="s">
        <v>157</v>
      </c>
      <c r="L3258" t="s">
        <v>147</v>
      </c>
      <c r="M3258" s="5">
        <v>514</v>
      </c>
    </row>
    <row r="3259" spans="1:13" x14ac:dyDescent="0.15">
      <c r="A3259" s="2">
        <v>45972</v>
      </c>
      <c r="B3259" s="3">
        <f t="shared" si="152"/>
        <v>2026</v>
      </c>
      <c r="C3259" t="str">
        <f t="shared" si="150"/>
        <v>2025-2026</v>
      </c>
      <c r="D3259" t="s">
        <v>161</v>
      </c>
      <c r="E3259" t="s">
        <v>55</v>
      </c>
      <c r="F3259" t="str">
        <f t="shared" si="151"/>
        <v>Queensland</v>
      </c>
      <c r="G3259" t="s">
        <v>19</v>
      </c>
      <c r="H3259">
        <v>4740</v>
      </c>
      <c r="I3259" t="s">
        <v>11</v>
      </c>
      <c r="J3259" t="s">
        <v>136</v>
      </c>
      <c r="K3259" t="s">
        <v>159</v>
      </c>
      <c r="L3259" t="s">
        <v>149</v>
      </c>
      <c r="M3259" s="5">
        <v>279</v>
      </c>
    </row>
    <row r="3260" spans="1:13" x14ac:dyDescent="0.15">
      <c r="A3260" s="2">
        <v>45414</v>
      </c>
      <c r="B3260" s="3">
        <f t="shared" si="152"/>
        <v>2024</v>
      </c>
      <c r="C3260" t="str">
        <f t="shared" si="150"/>
        <v>2023-2024</v>
      </c>
      <c r="D3260" t="s">
        <v>160</v>
      </c>
      <c r="E3260" t="s">
        <v>22</v>
      </c>
      <c r="F3260" t="str">
        <f t="shared" si="151"/>
        <v>New South Wales</v>
      </c>
      <c r="G3260" t="s">
        <v>10</v>
      </c>
      <c r="H3260">
        <v>2116</v>
      </c>
      <c r="I3260" t="s">
        <v>11</v>
      </c>
      <c r="J3260" t="s">
        <v>123</v>
      </c>
      <c r="K3260" t="s">
        <v>153</v>
      </c>
      <c r="L3260" t="s">
        <v>143</v>
      </c>
      <c r="M3260" s="5">
        <v>612</v>
      </c>
    </row>
    <row r="3261" spans="1:13" x14ac:dyDescent="0.15">
      <c r="A3261" s="2">
        <v>45821</v>
      </c>
      <c r="B3261" s="3">
        <f t="shared" si="152"/>
        <v>2025</v>
      </c>
      <c r="C3261" t="str">
        <f t="shared" si="150"/>
        <v>2024-2025</v>
      </c>
      <c r="D3261" t="s">
        <v>160</v>
      </c>
      <c r="E3261" t="s">
        <v>23</v>
      </c>
      <c r="F3261" t="str">
        <f t="shared" si="151"/>
        <v>New South Wales</v>
      </c>
      <c r="G3261" t="s">
        <v>10</v>
      </c>
      <c r="H3261">
        <v>2830</v>
      </c>
      <c r="I3261" t="s">
        <v>11</v>
      </c>
      <c r="J3261" t="s">
        <v>130</v>
      </c>
      <c r="K3261" t="s">
        <v>153</v>
      </c>
      <c r="L3261" t="s">
        <v>143</v>
      </c>
      <c r="M3261" s="5">
        <v>95</v>
      </c>
    </row>
    <row r="3262" spans="1:13" x14ac:dyDescent="0.15">
      <c r="A3262" s="2">
        <v>45412</v>
      </c>
      <c r="B3262" s="3">
        <f t="shared" si="152"/>
        <v>2024</v>
      </c>
      <c r="C3262" t="str">
        <f t="shared" si="150"/>
        <v>2023-2024</v>
      </c>
      <c r="D3262" t="s">
        <v>160</v>
      </c>
      <c r="E3262" t="s">
        <v>81</v>
      </c>
      <c r="F3262" t="str">
        <f t="shared" si="151"/>
        <v>Victoria</v>
      </c>
      <c r="G3262" t="s">
        <v>26</v>
      </c>
      <c r="H3262">
        <v>3076</v>
      </c>
      <c r="I3262" t="s">
        <v>11</v>
      </c>
      <c r="J3262" t="s">
        <v>126</v>
      </c>
      <c r="K3262" t="s">
        <v>155</v>
      </c>
      <c r="L3262" t="s">
        <v>145</v>
      </c>
      <c r="M3262" s="5">
        <v>277</v>
      </c>
    </row>
    <row r="3263" spans="1:13" x14ac:dyDescent="0.15">
      <c r="A3263" s="2">
        <v>45629</v>
      </c>
      <c r="B3263" s="3">
        <f t="shared" si="152"/>
        <v>2025</v>
      </c>
      <c r="C3263" t="str">
        <f t="shared" si="150"/>
        <v>2024-2025</v>
      </c>
      <c r="D3263" t="s">
        <v>160</v>
      </c>
      <c r="E3263" t="s">
        <v>109</v>
      </c>
      <c r="F3263" t="str">
        <f t="shared" si="151"/>
        <v>Western Australia</v>
      </c>
      <c r="G3263" t="s">
        <v>28</v>
      </c>
      <c r="H3263">
        <v>6052</v>
      </c>
      <c r="I3263" t="s">
        <v>11</v>
      </c>
      <c r="J3263" t="s">
        <v>119</v>
      </c>
      <c r="K3263" t="s">
        <v>154</v>
      </c>
      <c r="L3263" t="s">
        <v>144</v>
      </c>
      <c r="M3263" s="5">
        <v>738</v>
      </c>
    </row>
    <row r="3264" spans="1:13" x14ac:dyDescent="0.15">
      <c r="A3264" s="2">
        <v>45635</v>
      </c>
      <c r="B3264" s="3">
        <f t="shared" si="152"/>
        <v>2025</v>
      </c>
      <c r="C3264" t="str">
        <f t="shared" si="150"/>
        <v>2024-2025</v>
      </c>
      <c r="D3264" t="s">
        <v>160</v>
      </c>
      <c r="E3264" t="s">
        <v>49</v>
      </c>
      <c r="F3264" t="str">
        <f t="shared" si="151"/>
        <v>New South Wales</v>
      </c>
      <c r="G3264" t="s">
        <v>10</v>
      </c>
      <c r="H3264">
        <v>2350</v>
      </c>
      <c r="I3264" t="s">
        <v>11</v>
      </c>
      <c r="J3264" t="s">
        <v>120</v>
      </c>
      <c r="K3264" t="s">
        <v>153</v>
      </c>
      <c r="L3264" t="s">
        <v>143</v>
      </c>
      <c r="M3264" s="5">
        <v>255</v>
      </c>
    </row>
    <row r="3265" spans="1:13" x14ac:dyDescent="0.15">
      <c r="A3265" s="2">
        <v>45998</v>
      </c>
      <c r="B3265" s="3">
        <f t="shared" si="152"/>
        <v>2026</v>
      </c>
      <c r="C3265" t="str">
        <f t="shared" si="150"/>
        <v>2025-2026</v>
      </c>
      <c r="D3265" t="s">
        <v>161</v>
      </c>
      <c r="E3265" t="s">
        <v>65</v>
      </c>
      <c r="F3265" t="str">
        <f t="shared" si="151"/>
        <v>Victoria</v>
      </c>
      <c r="G3265" t="s">
        <v>26</v>
      </c>
      <c r="H3265">
        <v>3931</v>
      </c>
      <c r="I3265" t="s">
        <v>11</v>
      </c>
      <c r="J3265" t="s">
        <v>135</v>
      </c>
      <c r="K3265" t="s">
        <v>154</v>
      </c>
      <c r="L3265" t="s">
        <v>144</v>
      </c>
      <c r="M3265" s="5">
        <v>20</v>
      </c>
    </row>
    <row r="3266" spans="1:13" x14ac:dyDescent="0.15">
      <c r="A3266" s="2">
        <v>45414</v>
      </c>
      <c r="B3266" s="3">
        <f t="shared" si="152"/>
        <v>2024</v>
      </c>
      <c r="C3266" t="str">
        <f t="shared" ref="C3266:C3329" si="153">IF(MONTH(A3266) &gt;= 7, YEAR(A3266) &amp; "-" &amp; YEAR(A3266) + 1, YEAR(A3266) - 1 &amp; "-" &amp; YEAR(A3266))</f>
        <v>2023-2024</v>
      </c>
      <c r="D3266" t="s">
        <v>160</v>
      </c>
      <c r="E3266" t="s">
        <v>46</v>
      </c>
      <c r="F3266" t="str">
        <f t="shared" ref="F3266:F3329" si="154">IF(G3266="WA","Western Australia",
IF(G3266="NSW","New South Wales",
IF(G3266="QLD","Queensland",
IF(G3266="VIC","Victoria",
IF(G3266="TAS","Tasmania",
IF(G3266="SA","South Australia",
IF(G3266="NT","Northern Territory",
IF(G3266="ACT","Australian Capital Territory",G3266))))))))</f>
        <v>South Australia</v>
      </c>
      <c r="G3266" t="s">
        <v>17</v>
      </c>
      <c r="H3266">
        <v>5043</v>
      </c>
      <c r="I3266" t="s">
        <v>11</v>
      </c>
      <c r="J3266" t="s">
        <v>132</v>
      </c>
      <c r="K3266" t="s">
        <v>151</v>
      </c>
      <c r="L3266" t="s">
        <v>141</v>
      </c>
      <c r="M3266" s="5">
        <v>471</v>
      </c>
    </row>
    <row r="3267" spans="1:13" x14ac:dyDescent="0.15">
      <c r="A3267" s="2">
        <v>45712</v>
      </c>
      <c r="B3267" s="3">
        <f t="shared" ref="B3267:B3330" si="155">IF(MONTH(A3267)&gt;=7,YEAR(A3267)+1,YEAR(A3267))</f>
        <v>2025</v>
      </c>
      <c r="C3267" t="str">
        <f t="shared" si="153"/>
        <v>2024-2025</v>
      </c>
      <c r="D3267" t="s">
        <v>160</v>
      </c>
      <c r="E3267" t="s">
        <v>90</v>
      </c>
      <c r="F3267" t="str">
        <f t="shared" si="154"/>
        <v>New South Wales</v>
      </c>
      <c r="G3267" t="s">
        <v>10</v>
      </c>
      <c r="H3267">
        <v>2650</v>
      </c>
      <c r="I3267" t="s">
        <v>11</v>
      </c>
      <c r="J3267" t="s">
        <v>130</v>
      </c>
      <c r="K3267" t="s">
        <v>153</v>
      </c>
      <c r="L3267" t="s">
        <v>143</v>
      </c>
      <c r="M3267" s="5">
        <v>492</v>
      </c>
    </row>
    <row r="3268" spans="1:13" x14ac:dyDescent="0.15">
      <c r="A3268" s="2">
        <v>45656</v>
      </c>
      <c r="B3268" s="3">
        <f t="shared" si="155"/>
        <v>2025</v>
      </c>
      <c r="C3268" t="str">
        <f t="shared" si="153"/>
        <v>2024-2025</v>
      </c>
      <c r="D3268" t="s">
        <v>160</v>
      </c>
      <c r="E3268" t="s">
        <v>50</v>
      </c>
      <c r="F3268" t="str">
        <f t="shared" si="154"/>
        <v>Australian Capital Territory</v>
      </c>
      <c r="G3268" t="s">
        <v>51</v>
      </c>
      <c r="H3268">
        <v>2617</v>
      </c>
      <c r="I3268" t="s">
        <v>11</v>
      </c>
      <c r="J3268" t="s">
        <v>121</v>
      </c>
      <c r="K3268" t="s">
        <v>153</v>
      </c>
      <c r="L3268" t="s">
        <v>143</v>
      </c>
      <c r="M3268" s="5">
        <v>446</v>
      </c>
    </row>
    <row r="3269" spans="1:13" x14ac:dyDescent="0.15">
      <c r="A3269" s="2">
        <v>45925</v>
      </c>
      <c r="B3269" s="3">
        <f t="shared" si="155"/>
        <v>2026</v>
      </c>
      <c r="C3269" t="str">
        <f t="shared" si="153"/>
        <v>2025-2026</v>
      </c>
      <c r="D3269" t="s">
        <v>161</v>
      </c>
      <c r="E3269" t="s">
        <v>53</v>
      </c>
      <c r="F3269" t="str">
        <f t="shared" si="154"/>
        <v>Queensland</v>
      </c>
      <c r="G3269" t="s">
        <v>19</v>
      </c>
      <c r="H3269">
        <v>4012</v>
      </c>
      <c r="I3269" t="s">
        <v>11</v>
      </c>
      <c r="J3269" t="s">
        <v>129</v>
      </c>
      <c r="K3269" t="s">
        <v>159</v>
      </c>
      <c r="L3269" t="s">
        <v>149</v>
      </c>
      <c r="M3269" s="5">
        <v>289</v>
      </c>
    </row>
    <row r="3270" spans="1:13" x14ac:dyDescent="0.15">
      <c r="A3270" s="2">
        <v>45846</v>
      </c>
      <c r="B3270" s="3">
        <f t="shared" si="155"/>
        <v>2026</v>
      </c>
      <c r="C3270" t="str">
        <f t="shared" si="153"/>
        <v>2025-2026</v>
      </c>
      <c r="D3270" t="s">
        <v>160</v>
      </c>
      <c r="E3270" t="s">
        <v>60</v>
      </c>
      <c r="F3270" t="str">
        <f t="shared" si="154"/>
        <v>Queensland</v>
      </c>
      <c r="G3270" t="s">
        <v>19</v>
      </c>
      <c r="H3270">
        <v>4655</v>
      </c>
      <c r="I3270" t="s">
        <v>11</v>
      </c>
      <c r="J3270" t="s">
        <v>136</v>
      </c>
      <c r="K3270" t="s">
        <v>154</v>
      </c>
      <c r="L3270" t="s">
        <v>144</v>
      </c>
      <c r="M3270" s="5">
        <v>208</v>
      </c>
    </row>
    <row r="3271" spans="1:13" x14ac:dyDescent="0.15">
      <c r="A3271" s="2">
        <v>45748</v>
      </c>
      <c r="B3271" s="3">
        <f t="shared" si="155"/>
        <v>2025</v>
      </c>
      <c r="C3271" t="str">
        <f t="shared" si="153"/>
        <v>2024-2025</v>
      </c>
      <c r="D3271" t="s">
        <v>160</v>
      </c>
      <c r="E3271" t="s">
        <v>24</v>
      </c>
      <c r="F3271" t="str">
        <f t="shared" si="154"/>
        <v>Queensland</v>
      </c>
      <c r="G3271" t="s">
        <v>19</v>
      </c>
      <c r="H3271">
        <v>4053</v>
      </c>
      <c r="I3271" t="s">
        <v>11</v>
      </c>
      <c r="J3271" t="s">
        <v>129</v>
      </c>
      <c r="K3271" t="s">
        <v>152</v>
      </c>
      <c r="L3271" t="s">
        <v>142</v>
      </c>
      <c r="M3271" s="5">
        <v>574</v>
      </c>
    </row>
    <row r="3272" spans="1:13" x14ac:dyDescent="0.15">
      <c r="A3272" s="2">
        <v>45682</v>
      </c>
      <c r="B3272" s="3">
        <f t="shared" si="155"/>
        <v>2025</v>
      </c>
      <c r="C3272" t="str">
        <f t="shared" si="153"/>
        <v>2024-2025</v>
      </c>
      <c r="D3272" t="s">
        <v>161</v>
      </c>
      <c r="E3272" t="s">
        <v>58</v>
      </c>
      <c r="F3272" t="str">
        <f t="shared" si="154"/>
        <v>New South Wales</v>
      </c>
      <c r="G3272" t="s">
        <v>10</v>
      </c>
      <c r="H3272">
        <v>2790</v>
      </c>
      <c r="I3272" t="s">
        <v>11</v>
      </c>
      <c r="J3272" t="s">
        <v>130</v>
      </c>
      <c r="K3272" t="s">
        <v>152</v>
      </c>
      <c r="L3272" t="s">
        <v>142</v>
      </c>
      <c r="M3272" s="5">
        <v>74</v>
      </c>
    </row>
    <row r="3273" spans="1:13" x14ac:dyDescent="0.15">
      <c r="A3273" s="2">
        <v>45538</v>
      </c>
      <c r="B3273" s="3">
        <f t="shared" si="155"/>
        <v>2025</v>
      </c>
      <c r="C3273" t="str">
        <f t="shared" si="153"/>
        <v>2024-2025</v>
      </c>
      <c r="D3273" t="s">
        <v>160</v>
      </c>
      <c r="E3273" t="s">
        <v>42</v>
      </c>
      <c r="F3273" t="str">
        <f t="shared" si="154"/>
        <v>Tasmania</v>
      </c>
      <c r="G3273" t="s">
        <v>43</v>
      </c>
      <c r="H3273">
        <v>7018</v>
      </c>
      <c r="I3273" t="s">
        <v>11</v>
      </c>
      <c r="J3273" t="s">
        <v>128</v>
      </c>
      <c r="K3273" t="s">
        <v>154</v>
      </c>
      <c r="L3273" t="s">
        <v>144</v>
      </c>
      <c r="M3273" s="5">
        <v>671</v>
      </c>
    </row>
    <row r="3274" spans="1:13" x14ac:dyDescent="0.15">
      <c r="A3274" s="2">
        <v>45970</v>
      </c>
      <c r="B3274" s="3">
        <f t="shared" si="155"/>
        <v>2026</v>
      </c>
      <c r="C3274" t="str">
        <f t="shared" si="153"/>
        <v>2025-2026</v>
      </c>
      <c r="D3274" t="s">
        <v>160</v>
      </c>
      <c r="E3274" t="s">
        <v>63</v>
      </c>
      <c r="F3274" t="str">
        <f t="shared" si="154"/>
        <v>Queensland</v>
      </c>
      <c r="G3274" t="s">
        <v>19</v>
      </c>
      <c r="H3274">
        <v>4068</v>
      </c>
      <c r="I3274" t="s">
        <v>11</v>
      </c>
      <c r="J3274" t="s">
        <v>129</v>
      </c>
      <c r="K3274" t="s">
        <v>152</v>
      </c>
      <c r="L3274" t="s">
        <v>142</v>
      </c>
      <c r="M3274" s="5">
        <v>713</v>
      </c>
    </row>
    <row r="3275" spans="1:13" x14ac:dyDescent="0.15">
      <c r="A3275" s="2">
        <v>45520</v>
      </c>
      <c r="B3275" s="3">
        <f t="shared" si="155"/>
        <v>2025</v>
      </c>
      <c r="C3275" t="str">
        <f t="shared" si="153"/>
        <v>2024-2025</v>
      </c>
      <c r="D3275" t="s">
        <v>161</v>
      </c>
      <c r="E3275" t="s">
        <v>59</v>
      </c>
      <c r="F3275" t="str">
        <f t="shared" si="154"/>
        <v>South Australia</v>
      </c>
      <c r="G3275" t="s">
        <v>17</v>
      </c>
      <c r="H3275">
        <v>5011</v>
      </c>
      <c r="I3275" t="s">
        <v>11</v>
      </c>
      <c r="J3275" t="s">
        <v>132</v>
      </c>
      <c r="K3275" t="s">
        <v>155</v>
      </c>
      <c r="L3275" t="s">
        <v>145</v>
      </c>
      <c r="M3275" s="5">
        <v>204</v>
      </c>
    </row>
    <row r="3276" spans="1:13" x14ac:dyDescent="0.15">
      <c r="A3276" s="2">
        <v>45562</v>
      </c>
      <c r="B3276" s="3">
        <f t="shared" si="155"/>
        <v>2025</v>
      </c>
      <c r="C3276" t="str">
        <f t="shared" si="153"/>
        <v>2024-2025</v>
      </c>
      <c r="D3276" t="s">
        <v>161</v>
      </c>
      <c r="E3276" t="s">
        <v>79</v>
      </c>
      <c r="F3276" t="str">
        <f t="shared" si="154"/>
        <v>Queensland</v>
      </c>
      <c r="G3276" t="s">
        <v>19</v>
      </c>
      <c r="H3276">
        <v>4680</v>
      </c>
      <c r="I3276" t="s">
        <v>11</v>
      </c>
      <c r="J3276" t="s">
        <v>136</v>
      </c>
      <c r="K3276" t="s">
        <v>159</v>
      </c>
      <c r="L3276" t="s">
        <v>149</v>
      </c>
      <c r="M3276" s="5">
        <v>511</v>
      </c>
    </row>
    <row r="3277" spans="1:13" x14ac:dyDescent="0.15">
      <c r="A3277" s="2">
        <v>45928</v>
      </c>
      <c r="B3277" s="3">
        <f t="shared" si="155"/>
        <v>2026</v>
      </c>
      <c r="C3277" t="str">
        <f t="shared" si="153"/>
        <v>2025-2026</v>
      </c>
      <c r="D3277" t="s">
        <v>160</v>
      </c>
      <c r="E3277" t="s">
        <v>37</v>
      </c>
      <c r="F3277" t="str">
        <f t="shared" si="154"/>
        <v>Victoria</v>
      </c>
      <c r="G3277" t="s">
        <v>26</v>
      </c>
      <c r="H3277">
        <v>3134</v>
      </c>
      <c r="I3277" t="s">
        <v>11</v>
      </c>
      <c r="J3277" t="s">
        <v>125</v>
      </c>
      <c r="K3277" t="s">
        <v>159</v>
      </c>
      <c r="L3277" t="s">
        <v>149</v>
      </c>
      <c r="M3277" s="5">
        <v>101</v>
      </c>
    </row>
    <row r="3278" spans="1:13" x14ac:dyDescent="0.15">
      <c r="A3278" s="2">
        <v>45995</v>
      </c>
      <c r="B3278" s="3">
        <f t="shared" si="155"/>
        <v>2026</v>
      </c>
      <c r="C3278" t="str">
        <f t="shared" si="153"/>
        <v>2025-2026</v>
      </c>
      <c r="D3278" t="s">
        <v>161</v>
      </c>
      <c r="E3278" t="s">
        <v>14</v>
      </c>
      <c r="F3278" t="str">
        <f t="shared" si="154"/>
        <v>Northern Territory</v>
      </c>
      <c r="G3278" t="s">
        <v>15</v>
      </c>
      <c r="H3278">
        <v>800</v>
      </c>
      <c r="I3278" t="s">
        <v>11</v>
      </c>
      <c r="J3278" t="s">
        <v>138</v>
      </c>
      <c r="K3278" t="s">
        <v>156</v>
      </c>
      <c r="L3278" t="s">
        <v>146</v>
      </c>
      <c r="M3278" s="5">
        <v>231</v>
      </c>
    </row>
    <row r="3279" spans="1:13" x14ac:dyDescent="0.15">
      <c r="A3279" s="2">
        <v>45852</v>
      </c>
      <c r="B3279" s="3">
        <f t="shared" si="155"/>
        <v>2026</v>
      </c>
      <c r="C3279" t="str">
        <f t="shared" si="153"/>
        <v>2025-2026</v>
      </c>
      <c r="D3279" t="s">
        <v>161</v>
      </c>
      <c r="E3279" t="s">
        <v>18</v>
      </c>
      <c r="F3279" t="str">
        <f t="shared" si="154"/>
        <v>Queensland</v>
      </c>
      <c r="G3279" t="s">
        <v>19</v>
      </c>
      <c r="H3279">
        <v>4802</v>
      </c>
      <c r="I3279" t="s">
        <v>11</v>
      </c>
      <c r="J3279" t="s">
        <v>131</v>
      </c>
      <c r="K3279" t="s">
        <v>154</v>
      </c>
      <c r="L3279" t="s">
        <v>144</v>
      </c>
      <c r="M3279" s="5">
        <v>412</v>
      </c>
    </row>
    <row r="3280" spans="1:13" x14ac:dyDescent="0.15">
      <c r="A3280" s="2">
        <v>46015</v>
      </c>
      <c r="B3280" s="3">
        <f t="shared" si="155"/>
        <v>2026</v>
      </c>
      <c r="C3280" t="str">
        <f t="shared" si="153"/>
        <v>2025-2026</v>
      </c>
      <c r="D3280" t="s">
        <v>160</v>
      </c>
      <c r="E3280" t="s">
        <v>57</v>
      </c>
      <c r="F3280" t="str">
        <f t="shared" si="154"/>
        <v>New South Wales</v>
      </c>
      <c r="G3280" t="s">
        <v>10</v>
      </c>
      <c r="H3280">
        <v>2064</v>
      </c>
      <c r="I3280" t="s">
        <v>11</v>
      </c>
      <c r="J3280" t="s">
        <v>124</v>
      </c>
      <c r="K3280" t="s">
        <v>154</v>
      </c>
      <c r="L3280" t="s">
        <v>144</v>
      </c>
      <c r="M3280" s="5">
        <v>236</v>
      </c>
    </row>
    <row r="3281" spans="1:13" x14ac:dyDescent="0.15">
      <c r="A3281" s="2">
        <v>45686</v>
      </c>
      <c r="B3281" s="3">
        <f t="shared" si="155"/>
        <v>2025</v>
      </c>
      <c r="C3281" t="str">
        <f t="shared" si="153"/>
        <v>2024-2025</v>
      </c>
      <c r="D3281" t="s">
        <v>160</v>
      </c>
      <c r="E3281" t="s">
        <v>94</v>
      </c>
      <c r="F3281" t="str">
        <f t="shared" si="154"/>
        <v>Queensland</v>
      </c>
      <c r="G3281" t="s">
        <v>19</v>
      </c>
      <c r="H3281">
        <v>4551</v>
      </c>
      <c r="I3281" t="s">
        <v>11</v>
      </c>
      <c r="J3281" t="s">
        <v>134</v>
      </c>
      <c r="K3281" t="s">
        <v>151</v>
      </c>
      <c r="L3281" t="s">
        <v>141</v>
      </c>
      <c r="M3281" s="5">
        <v>499</v>
      </c>
    </row>
    <row r="3282" spans="1:13" x14ac:dyDescent="0.15">
      <c r="A3282" s="2">
        <v>45602</v>
      </c>
      <c r="B3282" s="3">
        <f t="shared" si="155"/>
        <v>2025</v>
      </c>
      <c r="C3282" t="str">
        <f t="shared" si="153"/>
        <v>2024-2025</v>
      </c>
      <c r="D3282" t="s">
        <v>160</v>
      </c>
      <c r="E3282" t="s">
        <v>66</v>
      </c>
      <c r="F3282" t="str">
        <f t="shared" si="154"/>
        <v>Western Australia</v>
      </c>
      <c r="G3282" t="s">
        <v>28</v>
      </c>
      <c r="H3282">
        <v>6330</v>
      </c>
      <c r="I3282" t="s">
        <v>11</v>
      </c>
      <c r="J3282" t="s">
        <v>133</v>
      </c>
      <c r="K3282" t="s">
        <v>155</v>
      </c>
      <c r="L3282" t="s">
        <v>145</v>
      </c>
      <c r="M3282" s="5">
        <v>550</v>
      </c>
    </row>
    <row r="3283" spans="1:13" x14ac:dyDescent="0.15">
      <c r="A3283" s="2">
        <v>45872</v>
      </c>
      <c r="B3283" s="3">
        <f t="shared" si="155"/>
        <v>2026</v>
      </c>
      <c r="C3283" t="str">
        <f t="shared" si="153"/>
        <v>2025-2026</v>
      </c>
      <c r="D3283" t="s">
        <v>160</v>
      </c>
      <c r="E3283" t="s">
        <v>27</v>
      </c>
      <c r="F3283" t="str">
        <f t="shared" si="154"/>
        <v>Western Australia</v>
      </c>
      <c r="G3283" t="s">
        <v>28</v>
      </c>
      <c r="H3283">
        <v>6030</v>
      </c>
      <c r="I3283" t="s">
        <v>11</v>
      </c>
      <c r="J3283" t="s">
        <v>119</v>
      </c>
      <c r="K3283" t="s">
        <v>153</v>
      </c>
      <c r="L3283" t="s">
        <v>143</v>
      </c>
      <c r="M3283" s="5">
        <v>372</v>
      </c>
    </row>
    <row r="3284" spans="1:13" x14ac:dyDescent="0.15">
      <c r="A3284" s="2">
        <v>45465</v>
      </c>
      <c r="B3284" s="3">
        <f t="shared" si="155"/>
        <v>2024</v>
      </c>
      <c r="C3284" t="str">
        <f t="shared" si="153"/>
        <v>2023-2024</v>
      </c>
      <c r="D3284" t="s">
        <v>160</v>
      </c>
      <c r="E3284" t="s">
        <v>27</v>
      </c>
      <c r="F3284" t="str">
        <f t="shared" si="154"/>
        <v>Western Australia</v>
      </c>
      <c r="G3284" t="s">
        <v>28</v>
      </c>
      <c r="H3284">
        <v>6030</v>
      </c>
      <c r="I3284" t="s">
        <v>11</v>
      </c>
      <c r="J3284" t="s">
        <v>119</v>
      </c>
      <c r="K3284" t="s">
        <v>150</v>
      </c>
      <c r="L3284" t="s">
        <v>140</v>
      </c>
      <c r="M3284" s="5">
        <v>127</v>
      </c>
    </row>
    <row r="3285" spans="1:13" x14ac:dyDescent="0.15">
      <c r="A3285" s="2">
        <v>45667</v>
      </c>
      <c r="B3285" s="3">
        <f t="shared" si="155"/>
        <v>2025</v>
      </c>
      <c r="C3285" t="str">
        <f t="shared" si="153"/>
        <v>2024-2025</v>
      </c>
      <c r="D3285" t="s">
        <v>160</v>
      </c>
      <c r="E3285" t="s">
        <v>106</v>
      </c>
      <c r="F3285" t="str">
        <f t="shared" si="154"/>
        <v>Queensland</v>
      </c>
      <c r="G3285" t="s">
        <v>19</v>
      </c>
      <c r="H3285">
        <v>4558</v>
      </c>
      <c r="I3285" t="s">
        <v>11</v>
      </c>
      <c r="J3285" t="s">
        <v>134</v>
      </c>
      <c r="K3285" t="s">
        <v>155</v>
      </c>
      <c r="L3285" t="s">
        <v>145</v>
      </c>
      <c r="M3285" s="5">
        <v>93</v>
      </c>
    </row>
    <row r="3286" spans="1:13" x14ac:dyDescent="0.15">
      <c r="A3286" s="2">
        <v>45643</v>
      </c>
      <c r="B3286" s="3">
        <f t="shared" si="155"/>
        <v>2025</v>
      </c>
      <c r="C3286" t="str">
        <f t="shared" si="153"/>
        <v>2024-2025</v>
      </c>
      <c r="D3286" t="s">
        <v>160</v>
      </c>
      <c r="E3286" t="s">
        <v>42</v>
      </c>
      <c r="F3286" t="str">
        <f t="shared" si="154"/>
        <v>Tasmania</v>
      </c>
      <c r="G3286" t="s">
        <v>43</v>
      </c>
      <c r="H3286">
        <v>7018</v>
      </c>
      <c r="I3286" t="s">
        <v>11</v>
      </c>
      <c r="J3286" t="s">
        <v>128</v>
      </c>
      <c r="K3286" t="s">
        <v>151</v>
      </c>
      <c r="L3286" t="s">
        <v>141</v>
      </c>
      <c r="M3286" s="5">
        <v>287</v>
      </c>
    </row>
    <row r="3287" spans="1:13" x14ac:dyDescent="0.15">
      <c r="A3287" s="2">
        <v>45485</v>
      </c>
      <c r="B3287" s="3">
        <f t="shared" si="155"/>
        <v>2025</v>
      </c>
      <c r="C3287" t="str">
        <f t="shared" si="153"/>
        <v>2024-2025</v>
      </c>
      <c r="D3287" t="s">
        <v>160</v>
      </c>
      <c r="E3287" t="s">
        <v>56</v>
      </c>
      <c r="F3287" t="str">
        <f t="shared" si="154"/>
        <v>Queensland</v>
      </c>
      <c r="G3287" t="s">
        <v>19</v>
      </c>
      <c r="H3287">
        <v>4883</v>
      </c>
      <c r="I3287" t="s">
        <v>11</v>
      </c>
      <c r="J3287" t="s">
        <v>131</v>
      </c>
      <c r="K3287" t="s">
        <v>150</v>
      </c>
      <c r="L3287" t="s">
        <v>140</v>
      </c>
      <c r="M3287" s="5">
        <v>433</v>
      </c>
    </row>
    <row r="3288" spans="1:13" x14ac:dyDescent="0.15">
      <c r="A3288" s="2">
        <v>45380</v>
      </c>
      <c r="B3288" s="3">
        <f t="shared" si="155"/>
        <v>2024</v>
      </c>
      <c r="C3288" t="str">
        <f t="shared" si="153"/>
        <v>2023-2024</v>
      </c>
      <c r="D3288" t="s">
        <v>160</v>
      </c>
      <c r="E3288" t="s">
        <v>76</v>
      </c>
      <c r="F3288" t="str">
        <f t="shared" si="154"/>
        <v>Queensland</v>
      </c>
      <c r="G3288" t="s">
        <v>19</v>
      </c>
      <c r="H3288">
        <v>4220</v>
      </c>
      <c r="I3288" t="s">
        <v>11</v>
      </c>
      <c r="J3288" t="s">
        <v>122</v>
      </c>
      <c r="K3288" t="s">
        <v>157</v>
      </c>
      <c r="L3288" t="s">
        <v>147</v>
      </c>
      <c r="M3288" s="5">
        <v>624</v>
      </c>
    </row>
    <row r="3289" spans="1:13" x14ac:dyDescent="0.15">
      <c r="A3289" s="2">
        <v>45457</v>
      </c>
      <c r="B3289" s="3">
        <f t="shared" si="155"/>
        <v>2024</v>
      </c>
      <c r="C3289" t="str">
        <f t="shared" si="153"/>
        <v>2023-2024</v>
      </c>
      <c r="D3289" t="s">
        <v>161</v>
      </c>
      <c r="E3289" t="s">
        <v>59</v>
      </c>
      <c r="F3289" t="str">
        <f t="shared" si="154"/>
        <v>South Australia</v>
      </c>
      <c r="G3289" t="s">
        <v>17</v>
      </c>
      <c r="H3289">
        <v>5011</v>
      </c>
      <c r="I3289" t="s">
        <v>11</v>
      </c>
      <c r="J3289" t="s">
        <v>132</v>
      </c>
      <c r="K3289" t="s">
        <v>151</v>
      </c>
      <c r="L3289" t="s">
        <v>141</v>
      </c>
      <c r="M3289" s="5">
        <v>469</v>
      </c>
    </row>
    <row r="3290" spans="1:13" x14ac:dyDescent="0.15">
      <c r="A3290" s="2">
        <v>45475</v>
      </c>
      <c r="B3290" s="3">
        <f t="shared" si="155"/>
        <v>2025</v>
      </c>
      <c r="C3290" t="str">
        <f t="shared" si="153"/>
        <v>2024-2025</v>
      </c>
      <c r="D3290" t="s">
        <v>160</v>
      </c>
      <c r="E3290" t="s">
        <v>73</v>
      </c>
      <c r="F3290" t="str">
        <f t="shared" si="154"/>
        <v>Queensland</v>
      </c>
      <c r="G3290" t="s">
        <v>19</v>
      </c>
      <c r="H3290">
        <v>4509</v>
      </c>
      <c r="I3290" t="s">
        <v>11</v>
      </c>
      <c r="J3290" t="s">
        <v>122</v>
      </c>
      <c r="K3290" t="s">
        <v>152</v>
      </c>
      <c r="L3290" t="s">
        <v>142</v>
      </c>
      <c r="M3290" s="5">
        <v>422</v>
      </c>
    </row>
    <row r="3291" spans="1:13" x14ac:dyDescent="0.15">
      <c r="A3291" s="2">
        <v>45376</v>
      </c>
      <c r="B3291" s="3">
        <f t="shared" si="155"/>
        <v>2024</v>
      </c>
      <c r="C3291" t="str">
        <f t="shared" si="153"/>
        <v>2023-2024</v>
      </c>
      <c r="D3291" t="s">
        <v>160</v>
      </c>
      <c r="E3291" t="s">
        <v>88</v>
      </c>
      <c r="F3291" t="str">
        <f t="shared" si="154"/>
        <v>Queensland</v>
      </c>
      <c r="G3291" t="s">
        <v>19</v>
      </c>
      <c r="H3291">
        <v>4570</v>
      </c>
      <c r="I3291" t="s">
        <v>11</v>
      </c>
      <c r="J3291" t="s">
        <v>134</v>
      </c>
      <c r="K3291" t="s">
        <v>159</v>
      </c>
      <c r="L3291" t="s">
        <v>149</v>
      </c>
      <c r="M3291" s="5">
        <v>605</v>
      </c>
    </row>
    <row r="3292" spans="1:13" x14ac:dyDescent="0.15">
      <c r="A3292" s="2">
        <v>45536</v>
      </c>
      <c r="B3292" s="3">
        <f t="shared" si="155"/>
        <v>2025</v>
      </c>
      <c r="C3292" t="str">
        <f t="shared" si="153"/>
        <v>2024-2025</v>
      </c>
      <c r="D3292" t="s">
        <v>160</v>
      </c>
      <c r="E3292" t="s">
        <v>72</v>
      </c>
      <c r="F3292" t="str">
        <f t="shared" si="154"/>
        <v>Queensland</v>
      </c>
      <c r="G3292" t="s">
        <v>19</v>
      </c>
      <c r="H3292">
        <v>4870</v>
      </c>
      <c r="I3292" t="s">
        <v>11</v>
      </c>
      <c r="J3292" t="s">
        <v>131</v>
      </c>
      <c r="K3292" t="s">
        <v>150</v>
      </c>
      <c r="L3292" t="s">
        <v>140</v>
      </c>
      <c r="M3292" s="5">
        <v>380</v>
      </c>
    </row>
    <row r="3293" spans="1:13" x14ac:dyDescent="0.15">
      <c r="A3293" s="2">
        <v>45395</v>
      </c>
      <c r="B3293" s="3">
        <f t="shared" si="155"/>
        <v>2024</v>
      </c>
      <c r="C3293" t="str">
        <f t="shared" si="153"/>
        <v>2023-2024</v>
      </c>
      <c r="D3293" t="s">
        <v>160</v>
      </c>
      <c r="E3293" t="s">
        <v>77</v>
      </c>
      <c r="F3293" t="str">
        <f t="shared" si="154"/>
        <v>Victoria</v>
      </c>
      <c r="G3293" t="s">
        <v>26</v>
      </c>
      <c r="H3293">
        <v>3018</v>
      </c>
      <c r="I3293" t="s">
        <v>11</v>
      </c>
      <c r="J3293" t="s">
        <v>126</v>
      </c>
      <c r="K3293" t="s">
        <v>155</v>
      </c>
      <c r="L3293" t="s">
        <v>145</v>
      </c>
      <c r="M3293" s="5">
        <v>444</v>
      </c>
    </row>
    <row r="3294" spans="1:13" x14ac:dyDescent="0.15">
      <c r="A3294" s="2">
        <v>45659</v>
      </c>
      <c r="B3294" s="3">
        <f t="shared" si="155"/>
        <v>2025</v>
      </c>
      <c r="C3294" t="str">
        <f t="shared" si="153"/>
        <v>2024-2025</v>
      </c>
      <c r="D3294" t="s">
        <v>160</v>
      </c>
      <c r="E3294" t="s">
        <v>31</v>
      </c>
      <c r="F3294" t="str">
        <f t="shared" si="154"/>
        <v>South Australia</v>
      </c>
      <c r="G3294" t="s">
        <v>17</v>
      </c>
      <c r="H3294">
        <v>5082</v>
      </c>
      <c r="I3294" t="s">
        <v>11</v>
      </c>
      <c r="J3294" t="s">
        <v>132</v>
      </c>
      <c r="K3294" t="s">
        <v>155</v>
      </c>
      <c r="L3294" t="s">
        <v>145</v>
      </c>
      <c r="M3294" s="5">
        <v>615</v>
      </c>
    </row>
    <row r="3295" spans="1:13" x14ac:dyDescent="0.15">
      <c r="A3295" s="2">
        <v>45449</v>
      </c>
      <c r="B3295" s="3">
        <f t="shared" si="155"/>
        <v>2024</v>
      </c>
      <c r="C3295" t="str">
        <f t="shared" si="153"/>
        <v>2023-2024</v>
      </c>
      <c r="D3295" t="s">
        <v>160</v>
      </c>
      <c r="E3295" t="s">
        <v>76</v>
      </c>
      <c r="F3295" t="str">
        <f t="shared" si="154"/>
        <v>Queensland</v>
      </c>
      <c r="G3295" t="s">
        <v>19</v>
      </c>
      <c r="H3295">
        <v>4220</v>
      </c>
      <c r="I3295" t="s">
        <v>11</v>
      </c>
      <c r="J3295" t="s">
        <v>122</v>
      </c>
      <c r="K3295" t="s">
        <v>159</v>
      </c>
      <c r="L3295" t="s">
        <v>149</v>
      </c>
      <c r="M3295" s="5">
        <v>797</v>
      </c>
    </row>
    <row r="3296" spans="1:13" x14ac:dyDescent="0.15">
      <c r="A3296" s="2">
        <v>45474</v>
      </c>
      <c r="B3296" s="3">
        <f t="shared" si="155"/>
        <v>2025</v>
      </c>
      <c r="C3296" t="str">
        <f t="shared" si="153"/>
        <v>2024-2025</v>
      </c>
      <c r="D3296" t="s">
        <v>160</v>
      </c>
      <c r="E3296" t="s">
        <v>57</v>
      </c>
      <c r="F3296" t="str">
        <f t="shared" si="154"/>
        <v>New South Wales</v>
      </c>
      <c r="G3296" t="s">
        <v>10</v>
      </c>
      <c r="H3296">
        <v>2064</v>
      </c>
      <c r="I3296" t="s">
        <v>11</v>
      </c>
      <c r="J3296" t="s">
        <v>124</v>
      </c>
      <c r="K3296" t="s">
        <v>151</v>
      </c>
      <c r="L3296" t="s">
        <v>141</v>
      </c>
      <c r="M3296" s="5">
        <v>623</v>
      </c>
    </row>
    <row r="3297" spans="1:13" x14ac:dyDescent="0.15">
      <c r="A3297" s="2">
        <v>45422</v>
      </c>
      <c r="B3297" s="3">
        <f t="shared" si="155"/>
        <v>2024</v>
      </c>
      <c r="C3297" t="str">
        <f t="shared" si="153"/>
        <v>2023-2024</v>
      </c>
      <c r="D3297" t="s">
        <v>160</v>
      </c>
      <c r="E3297" t="s">
        <v>111</v>
      </c>
      <c r="F3297" t="str">
        <f t="shared" si="154"/>
        <v>New South Wales</v>
      </c>
      <c r="G3297" t="s">
        <v>10</v>
      </c>
      <c r="H3297">
        <v>2154</v>
      </c>
      <c r="I3297" t="s">
        <v>11</v>
      </c>
      <c r="J3297" t="s">
        <v>123</v>
      </c>
      <c r="K3297" t="s">
        <v>152</v>
      </c>
      <c r="L3297" t="s">
        <v>142</v>
      </c>
      <c r="M3297" s="5">
        <v>764</v>
      </c>
    </row>
    <row r="3298" spans="1:13" x14ac:dyDescent="0.15">
      <c r="A3298" s="2">
        <v>45461</v>
      </c>
      <c r="B3298" s="3">
        <f t="shared" si="155"/>
        <v>2024</v>
      </c>
      <c r="C3298" t="str">
        <f t="shared" si="153"/>
        <v>2023-2024</v>
      </c>
      <c r="D3298" t="s">
        <v>161</v>
      </c>
      <c r="E3298" t="s">
        <v>53</v>
      </c>
      <c r="F3298" t="str">
        <f t="shared" si="154"/>
        <v>Queensland</v>
      </c>
      <c r="G3298" t="s">
        <v>19</v>
      </c>
      <c r="H3298">
        <v>4012</v>
      </c>
      <c r="I3298" t="s">
        <v>11</v>
      </c>
      <c r="J3298" t="s">
        <v>129</v>
      </c>
      <c r="K3298" t="s">
        <v>150</v>
      </c>
      <c r="L3298" t="s">
        <v>140</v>
      </c>
      <c r="M3298" s="5">
        <v>30</v>
      </c>
    </row>
    <row r="3299" spans="1:13" x14ac:dyDescent="0.15">
      <c r="A3299" s="2">
        <v>45667</v>
      </c>
      <c r="B3299" s="3">
        <f t="shared" si="155"/>
        <v>2025</v>
      </c>
      <c r="C3299" t="str">
        <f t="shared" si="153"/>
        <v>2024-2025</v>
      </c>
      <c r="D3299" t="s">
        <v>161</v>
      </c>
      <c r="E3299" t="s">
        <v>14</v>
      </c>
      <c r="F3299" t="str">
        <f t="shared" si="154"/>
        <v>Northern Territory</v>
      </c>
      <c r="G3299" t="s">
        <v>15</v>
      </c>
      <c r="H3299">
        <v>800</v>
      </c>
      <c r="I3299" t="s">
        <v>11</v>
      </c>
      <c r="J3299" t="s">
        <v>138</v>
      </c>
      <c r="K3299" t="s">
        <v>153</v>
      </c>
      <c r="L3299" t="s">
        <v>143</v>
      </c>
      <c r="M3299" s="5">
        <v>54</v>
      </c>
    </row>
    <row r="3300" spans="1:13" x14ac:dyDescent="0.15">
      <c r="A3300" s="2">
        <v>45364</v>
      </c>
      <c r="B3300" s="3">
        <f t="shared" si="155"/>
        <v>2024</v>
      </c>
      <c r="C3300" t="str">
        <f t="shared" si="153"/>
        <v>2023-2024</v>
      </c>
      <c r="D3300" t="s">
        <v>160</v>
      </c>
      <c r="E3300" t="s">
        <v>112</v>
      </c>
      <c r="F3300" t="str">
        <f t="shared" si="154"/>
        <v>Queensland</v>
      </c>
      <c r="G3300" t="s">
        <v>19</v>
      </c>
      <c r="H3300">
        <v>4566</v>
      </c>
      <c r="I3300" t="s">
        <v>11</v>
      </c>
      <c r="J3300" t="s">
        <v>134</v>
      </c>
      <c r="K3300" t="s">
        <v>150</v>
      </c>
      <c r="L3300" t="s">
        <v>140</v>
      </c>
      <c r="M3300" s="5">
        <v>227</v>
      </c>
    </row>
    <row r="3301" spans="1:13" x14ac:dyDescent="0.15">
      <c r="A3301" s="2">
        <v>45599</v>
      </c>
      <c r="B3301" s="3">
        <f t="shared" si="155"/>
        <v>2025</v>
      </c>
      <c r="C3301" t="str">
        <f t="shared" si="153"/>
        <v>2024-2025</v>
      </c>
      <c r="D3301" t="s">
        <v>161</v>
      </c>
      <c r="E3301" t="s">
        <v>14</v>
      </c>
      <c r="F3301" t="str">
        <f t="shared" si="154"/>
        <v>Northern Territory</v>
      </c>
      <c r="G3301" t="s">
        <v>15</v>
      </c>
      <c r="H3301">
        <v>800</v>
      </c>
      <c r="I3301" t="s">
        <v>11</v>
      </c>
      <c r="J3301" t="s">
        <v>138</v>
      </c>
      <c r="K3301" t="s">
        <v>155</v>
      </c>
      <c r="L3301" t="s">
        <v>145</v>
      </c>
      <c r="M3301" s="5">
        <v>173</v>
      </c>
    </row>
    <row r="3302" spans="1:13" x14ac:dyDescent="0.15">
      <c r="A3302" s="2">
        <v>45721</v>
      </c>
      <c r="B3302" s="3">
        <f t="shared" si="155"/>
        <v>2025</v>
      </c>
      <c r="C3302" t="str">
        <f t="shared" si="153"/>
        <v>2024-2025</v>
      </c>
      <c r="D3302" t="s">
        <v>160</v>
      </c>
      <c r="E3302" t="s">
        <v>40</v>
      </c>
      <c r="F3302" t="str">
        <f t="shared" si="154"/>
        <v>South Australia</v>
      </c>
      <c r="G3302" t="s">
        <v>17</v>
      </c>
      <c r="H3302">
        <v>5169</v>
      </c>
      <c r="I3302" t="s">
        <v>11</v>
      </c>
      <c r="J3302" t="s">
        <v>132</v>
      </c>
      <c r="K3302" t="s">
        <v>151</v>
      </c>
      <c r="L3302" t="s">
        <v>141</v>
      </c>
      <c r="M3302" s="5">
        <v>337</v>
      </c>
    </row>
    <row r="3303" spans="1:13" x14ac:dyDescent="0.15">
      <c r="A3303" s="2">
        <v>45297</v>
      </c>
      <c r="B3303" s="3">
        <f t="shared" si="155"/>
        <v>2024</v>
      </c>
      <c r="C3303" t="str">
        <f t="shared" si="153"/>
        <v>2023-2024</v>
      </c>
      <c r="D3303" t="s">
        <v>160</v>
      </c>
      <c r="E3303" t="s">
        <v>85</v>
      </c>
      <c r="F3303" t="str">
        <f t="shared" si="154"/>
        <v>Western Australia</v>
      </c>
      <c r="G3303" t="s">
        <v>28</v>
      </c>
      <c r="H3303">
        <v>6725</v>
      </c>
      <c r="I3303" t="s">
        <v>11</v>
      </c>
      <c r="J3303" t="s">
        <v>139</v>
      </c>
      <c r="K3303" t="s">
        <v>155</v>
      </c>
      <c r="L3303" t="s">
        <v>145</v>
      </c>
      <c r="M3303" s="5">
        <v>613</v>
      </c>
    </row>
    <row r="3304" spans="1:13" x14ac:dyDescent="0.15">
      <c r="A3304" s="2">
        <v>45589</v>
      </c>
      <c r="B3304" s="3">
        <f t="shared" si="155"/>
        <v>2025</v>
      </c>
      <c r="C3304" t="str">
        <f t="shared" si="153"/>
        <v>2024-2025</v>
      </c>
      <c r="D3304" t="s">
        <v>160</v>
      </c>
      <c r="E3304" t="s">
        <v>78</v>
      </c>
      <c r="F3304" t="str">
        <f t="shared" si="154"/>
        <v>New South Wales</v>
      </c>
      <c r="G3304" t="s">
        <v>10</v>
      </c>
      <c r="H3304">
        <v>2480</v>
      </c>
      <c r="I3304" t="s">
        <v>11</v>
      </c>
      <c r="J3304" t="s">
        <v>120</v>
      </c>
      <c r="K3304" t="s">
        <v>153</v>
      </c>
      <c r="L3304" t="s">
        <v>143</v>
      </c>
      <c r="M3304" s="5">
        <v>751</v>
      </c>
    </row>
    <row r="3305" spans="1:13" x14ac:dyDescent="0.15">
      <c r="A3305" s="2">
        <v>45585</v>
      </c>
      <c r="B3305" s="3">
        <f t="shared" si="155"/>
        <v>2025</v>
      </c>
      <c r="C3305" t="str">
        <f t="shared" si="153"/>
        <v>2024-2025</v>
      </c>
      <c r="D3305" t="s">
        <v>160</v>
      </c>
      <c r="E3305" t="s">
        <v>105</v>
      </c>
      <c r="F3305" t="str">
        <f t="shared" si="154"/>
        <v>New South Wales</v>
      </c>
      <c r="G3305" t="s">
        <v>10</v>
      </c>
      <c r="H3305">
        <v>2031</v>
      </c>
      <c r="I3305" t="s">
        <v>11</v>
      </c>
      <c r="J3305" t="s">
        <v>124</v>
      </c>
      <c r="K3305" t="s">
        <v>154</v>
      </c>
      <c r="L3305" t="s">
        <v>144</v>
      </c>
      <c r="M3305" s="5">
        <v>349</v>
      </c>
    </row>
    <row r="3306" spans="1:13" x14ac:dyDescent="0.15">
      <c r="A3306" s="2">
        <v>45917</v>
      </c>
      <c r="B3306" s="3">
        <f t="shared" si="155"/>
        <v>2026</v>
      </c>
      <c r="C3306" t="str">
        <f t="shared" si="153"/>
        <v>2025-2026</v>
      </c>
      <c r="D3306" t="s">
        <v>161</v>
      </c>
      <c r="E3306" t="s">
        <v>58</v>
      </c>
      <c r="F3306" t="str">
        <f t="shared" si="154"/>
        <v>New South Wales</v>
      </c>
      <c r="G3306" t="s">
        <v>10</v>
      </c>
      <c r="H3306">
        <v>2790</v>
      </c>
      <c r="I3306" t="s">
        <v>11</v>
      </c>
      <c r="J3306" t="s">
        <v>130</v>
      </c>
      <c r="K3306" t="s">
        <v>157</v>
      </c>
      <c r="L3306" t="s">
        <v>147</v>
      </c>
      <c r="M3306" s="5">
        <v>708</v>
      </c>
    </row>
    <row r="3307" spans="1:13" x14ac:dyDescent="0.15">
      <c r="A3307" s="2">
        <v>45414</v>
      </c>
      <c r="B3307" s="3">
        <f t="shared" si="155"/>
        <v>2024</v>
      </c>
      <c r="C3307" t="str">
        <f t="shared" si="153"/>
        <v>2023-2024</v>
      </c>
      <c r="D3307" t="s">
        <v>161</v>
      </c>
      <c r="E3307" t="s">
        <v>81</v>
      </c>
      <c r="F3307" t="str">
        <f t="shared" si="154"/>
        <v>Victoria</v>
      </c>
      <c r="G3307" t="s">
        <v>26</v>
      </c>
      <c r="H3307">
        <v>3076</v>
      </c>
      <c r="I3307" t="s">
        <v>11</v>
      </c>
      <c r="J3307" t="s">
        <v>126</v>
      </c>
      <c r="K3307" t="s">
        <v>157</v>
      </c>
      <c r="L3307" t="s">
        <v>147</v>
      </c>
      <c r="M3307" s="5">
        <v>155</v>
      </c>
    </row>
    <row r="3308" spans="1:13" x14ac:dyDescent="0.15">
      <c r="A3308" s="2">
        <v>45577</v>
      </c>
      <c r="B3308" s="3">
        <f t="shared" si="155"/>
        <v>2025</v>
      </c>
      <c r="C3308" t="str">
        <f t="shared" si="153"/>
        <v>2024-2025</v>
      </c>
      <c r="D3308" t="s">
        <v>160</v>
      </c>
      <c r="E3308" t="s">
        <v>107</v>
      </c>
      <c r="F3308" t="str">
        <f t="shared" si="154"/>
        <v>New South Wales</v>
      </c>
      <c r="G3308" t="s">
        <v>10</v>
      </c>
      <c r="H3308">
        <v>2020</v>
      </c>
      <c r="I3308" t="s">
        <v>11</v>
      </c>
      <c r="J3308" t="s">
        <v>124</v>
      </c>
      <c r="K3308" t="s">
        <v>158</v>
      </c>
      <c r="L3308" t="s">
        <v>148</v>
      </c>
      <c r="M3308" s="5">
        <v>452</v>
      </c>
    </row>
    <row r="3309" spans="1:13" x14ac:dyDescent="0.15">
      <c r="A3309" s="2">
        <v>45596</v>
      </c>
      <c r="B3309" s="3">
        <f t="shared" si="155"/>
        <v>2025</v>
      </c>
      <c r="C3309" t="str">
        <f t="shared" si="153"/>
        <v>2024-2025</v>
      </c>
      <c r="D3309" t="s">
        <v>160</v>
      </c>
      <c r="E3309" t="s">
        <v>54</v>
      </c>
      <c r="F3309" t="str">
        <f t="shared" si="154"/>
        <v>New South Wales</v>
      </c>
      <c r="G3309" t="s">
        <v>10</v>
      </c>
      <c r="H3309">
        <v>2750</v>
      </c>
      <c r="I3309" t="s">
        <v>11</v>
      </c>
      <c r="J3309" t="s">
        <v>130</v>
      </c>
      <c r="K3309" t="s">
        <v>151</v>
      </c>
      <c r="L3309" t="s">
        <v>141</v>
      </c>
      <c r="M3309" s="5">
        <v>298</v>
      </c>
    </row>
    <row r="3310" spans="1:13" x14ac:dyDescent="0.15">
      <c r="A3310" s="2">
        <v>45557</v>
      </c>
      <c r="B3310" s="3">
        <f t="shared" si="155"/>
        <v>2025</v>
      </c>
      <c r="C3310" t="str">
        <f t="shared" si="153"/>
        <v>2024-2025</v>
      </c>
      <c r="D3310" t="s">
        <v>160</v>
      </c>
      <c r="E3310" t="s">
        <v>46</v>
      </c>
      <c r="F3310" t="str">
        <f t="shared" si="154"/>
        <v>South Australia</v>
      </c>
      <c r="G3310" t="s">
        <v>17</v>
      </c>
      <c r="H3310">
        <v>5043</v>
      </c>
      <c r="I3310" t="s">
        <v>11</v>
      </c>
      <c r="J3310" t="s">
        <v>132</v>
      </c>
      <c r="K3310" t="s">
        <v>159</v>
      </c>
      <c r="L3310" t="s">
        <v>149</v>
      </c>
      <c r="M3310" s="5">
        <v>787</v>
      </c>
    </row>
    <row r="3311" spans="1:13" x14ac:dyDescent="0.15">
      <c r="A3311" s="2">
        <v>45427</v>
      </c>
      <c r="B3311" s="3">
        <f t="shared" si="155"/>
        <v>2024</v>
      </c>
      <c r="C3311" t="str">
        <f t="shared" si="153"/>
        <v>2023-2024</v>
      </c>
      <c r="D3311" t="s">
        <v>160</v>
      </c>
      <c r="E3311" t="s">
        <v>81</v>
      </c>
      <c r="F3311" t="str">
        <f t="shared" si="154"/>
        <v>Victoria</v>
      </c>
      <c r="G3311" t="s">
        <v>26</v>
      </c>
      <c r="H3311">
        <v>3076</v>
      </c>
      <c r="I3311" t="s">
        <v>11</v>
      </c>
      <c r="J3311" t="s">
        <v>126</v>
      </c>
      <c r="K3311" t="s">
        <v>151</v>
      </c>
      <c r="L3311" t="s">
        <v>141</v>
      </c>
      <c r="M3311" s="5">
        <v>793</v>
      </c>
    </row>
    <row r="3312" spans="1:13" x14ac:dyDescent="0.15">
      <c r="A3312" s="2">
        <v>45472</v>
      </c>
      <c r="B3312" s="3">
        <f t="shared" si="155"/>
        <v>2024</v>
      </c>
      <c r="C3312" t="str">
        <f t="shared" si="153"/>
        <v>2023-2024</v>
      </c>
      <c r="D3312" t="s">
        <v>160</v>
      </c>
      <c r="E3312" t="s">
        <v>23</v>
      </c>
      <c r="F3312" t="str">
        <f t="shared" si="154"/>
        <v>New South Wales</v>
      </c>
      <c r="G3312" t="s">
        <v>10</v>
      </c>
      <c r="H3312">
        <v>2830</v>
      </c>
      <c r="I3312" t="s">
        <v>11</v>
      </c>
      <c r="J3312" t="s">
        <v>130</v>
      </c>
      <c r="K3312" t="s">
        <v>157</v>
      </c>
      <c r="L3312" t="s">
        <v>147</v>
      </c>
      <c r="M3312" s="5">
        <v>159</v>
      </c>
    </row>
    <row r="3313" spans="1:13" x14ac:dyDescent="0.15">
      <c r="A3313" s="2">
        <v>45619</v>
      </c>
      <c r="B3313" s="3">
        <f t="shared" si="155"/>
        <v>2025</v>
      </c>
      <c r="C3313" t="str">
        <f t="shared" si="153"/>
        <v>2024-2025</v>
      </c>
      <c r="D3313" t="s">
        <v>160</v>
      </c>
      <c r="E3313" t="s">
        <v>69</v>
      </c>
      <c r="F3313" t="str">
        <f t="shared" si="154"/>
        <v>Victoria</v>
      </c>
      <c r="G3313" t="s">
        <v>26</v>
      </c>
      <c r="H3313">
        <v>3148</v>
      </c>
      <c r="I3313" t="s">
        <v>11</v>
      </c>
      <c r="J3313" t="s">
        <v>125</v>
      </c>
      <c r="K3313" t="s">
        <v>153</v>
      </c>
      <c r="L3313" t="s">
        <v>143</v>
      </c>
      <c r="M3313" s="5">
        <v>478</v>
      </c>
    </row>
    <row r="3314" spans="1:13" x14ac:dyDescent="0.15">
      <c r="A3314" s="2">
        <v>45704</v>
      </c>
      <c r="B3314" s="3">
        <f t="shared" si="155"/>
        <v>2025</v>
      </c>
      <c r="C3314" t="str">
        <f t="shared" si="153"/>
        <v>2024-2025</v>
      </c>
      <c r="D3314" t="s">
        <v>160</v>
      </c>
      <c r="E3314" t="s">
        <v>82</v>
      </c>
      <c r="F3314" t="str">
        <f t="shared" si="154"/>
        <v>Queensland</v>
      </c>
      <c r="G3314" t="s">
        <v>19</v>
      </c>
      <c r="H3314">
        <v>4215</v>
      </c>
      <c r="I3314" t="s">
        <v>11</v>
      </c>
      <c r="J3314" t="s">
        <v>122</v>
      </c>
      <c r="K3314" t="s">
        <v>153</v>
      </c>
      <c r="L3314" t="s">
        <v>143</v>
      </c>
      <c r="M3314" s="5">
        <v>453</v>
      </c>
    </row>
    <row r="3315" spans="1:13" x14ac:dyDescent="0.15">
      <c r="A3315" s="2">
        <v>45624</v>
      </c>
      <c r="B3315" s="3">
        <f t="shared" si="155"/>
        <v>2025</v>
      </c>
      <c r="C3315" t="str">
        <f t="shared" si="153"/>
        <v>2024-2025</v>
      </c>
      <c r="D3315" t="s">
        <v>160</v>
      </c>
      <c r="E3315" t="s">
        <v>111</v>
      </c>
      <c r="F3315" t="str">
        <f t="shared" si="154"/>
        <v>New South Wales</v>
      </c>
      <c r="G3315" t="s">
        <v>10</v>
      </c>
      <c r="H3315">
        <v>2154</v>
      </c>
      <c r="I3315" t="s">
        <v>11</v>
      </c>
      <c r="J3315" t="s">
        <v>123</v>
      </c>
      <c r="K3315" t="s">
        <v>153</v>
      </c>
      <c r="L3315" t="s">
        <v>143</v>
      </c>
      <c r="M3315" s="5">
        <v>84</v>
      </c>
    </row>
    <row r="3316" spans="1:13" x14ac:dyDescent="0.15">
      <c r="A3316" s="2">
        <v>46003</v>
      </c>
      <c r="B3316" s="3">
        <f t="shared" si="155"/>
        <v>2026</v>
      </c>
      <c r="C3316" t="str">
        <f t="shared" si="153"/>
        <v>2025-2026</v>
      </c>
      <c r="D3316" t="s">
        <v>161</v>
      </c>
      <c r="E3316" t="s">
        <v>77</v>
      </c>
      <c r="F3316" t="str">
        <f t="shared" si="154"/>
        <v>Victoria</v>
      </c>
      <c r="G3316" t="s">
        <v>26</v>
      </c>
      <c r="H3316">
        <v>3018</v>
      </c>
      <c r="I3316" t="s">
        <v>11</v>
      </c>
      <c r="J3316" t="s">
        <v>126</v>
      </c>
      <c r="K3316" t="s">
        <v>152</v>
      </c>
      <c r="L3316" t="s">
        <v>142</v>
      </c>
      <c r="M3316" s="5">
        <v>561</v>
      </c>
    </row>
    <row r="3317" spans="1:13" x14ac:dyDescent="0.15">
      <c r="A3317" s="2">
        <v>45449</v>
      </c>
      <c r="B3317" s="3">
        <f t="shared" si="155"/>
        <v>2024</v>
      </c>
      <c r="C3317" t="str">
        <f t="shared" si="153"/>
        <v>2023-2024</v>
      </c>
      <c r="D3317" t="s">
        <v>160</v>
      </c>
      <c r="E3317" t="s">
        <v>65</v>
      </c>
      <c r="F3317" t="str">
        <f t="shared" si="154"/>
        <v>Victoria</v>
      </c>
      <c r="G3317" t="s">
        <v>26</v>
      </c>
      <c r="H3317">
        <v>3931</v>
      </c>
      <c r="I3317" t="s">
        <v>11</v>
      </c>
      <c r="J3317" t="s">
        <v>135</v>
      </c>
      <c r="K3317" t="s">
        <v>151</v>
      </c>
      <c r="L3317" t="s">
        <v>141</v>
      </c>
      <c r="M3317" s="5">
        <v>642</v>
      </c>
    </row>
    <row r="3318" spans="1:13" x14ac:dyDescent="0.15">
      <c r="A3318" s="2">
        <v>45394</v>
      </c>
      <c r="B3318" s="3">
        <f t="shared" si="155"/>
        <v>2024</v>
      </c>
      <c r="C3318" t="str">
        <f t="shared" si="153"/>
        <v>2023-2024</v>
      </c>
      <c r="D3318" t="s">
        <v>160</v>
      </c>
      <c r="E3318" t="s">
        <v>56</v>
      </c>
      <c r="F3318" t="str">
        <f t="shared" si="154"/>
        <v>Queensland</v>
      </c>
      <c r="G3318" t="s">
        <v>19</v>
      </c>
      <c r="H3318">
        <v>4883</v>
      </c>
      <c r="I3318" t="s">
        <v>11</v>
      </c>
      <c r="J3318" t="s">
        <v>131</v>
      </c>
      <c r="K3318" t="s">
        <v>150</v>
      </c>
      <c r="L3318" t="s">
        <v>140</v>
      </c>
      <c r="M3318" s="5">
        <v>545</v>
      </c>
    </row>
    <row r="3319" spans="1:13" x14ac:dyDescent="0.15">
      <c r="A3319" s="2">
        <v>45935</v>
      </c>
      <c r="B3319" s="3">
        <f t="shared" si="155"/>
        <v>2026</v>
      </c>
      <c r="C3319" t="str">
        <f t="shared" si="153"/>
        <v>2025-2026</v>
      </c>
      <c r="D3319" t="s">
        <v>161</v>
      </c>
      <c r="E3319" t="s">
        <v>70</v>
      </c>
      <c r="F3319" t="str">
        <f t="shared" si="154"/>
        <v>Western Australia</v>
      </c>
      <c r="G3319" t="s">
        <v>28</v>
      </c>
      <c r="H3319">
        <v>6021</v>
      </c>
      <c r="I3319" t="s">
        <v>11</v>
      </c>
      <c r="J3319" t="s">
        <v>119</v>
      </c>
      <c r="K3319" t="s">
        <v>154</v>
      </c>
      <c r="L3319" t="s">
        <v>144</v>
      </c>
      <c r="M3319" s="5">
        <v>122</v>
      </c>
    </row>
    <row r="3320" spans="1:13" x14ac:dyDescent="0.15">
      <c r="A3320" s="2">
        <v>45461</v>
      </c>
      <c r="B3320" s="3">
        <f t="shared" si="155"/>
        <v>2024</v>
      </c>
      <c r="C3320" t="str">
        <f t="shared" si="153"/>
        <v>2023-2024</v>
      </c>
      <c r="D3320" t="s">
        <v>160</v>
      </c>
      <c r="E3320" t="s">
        <v>93</v>
      </c>
      <c r="F3320" t="str">
        <f t="shared" si="154"/>
        <v>Victoria</v>
      </c>
      <c r="G3320" t="s">
        <v>26</v>
      </c>
      <c r="H3320">
        <v>3400</v>
      </c>
      <c r="I3320" t="s">
        <v>11</v>
      </c>
      <c r="J3320" t="s">
        <v>127</v>
      </c>
      <c r="K3320" t="s">
        <v>159</v>
      </c>
      <c r="L3320" t="s">
        <v>149</v>
      </c>
      <c r="M3320" s="5">
        <v>226</v>
      </c>
    </row>
    <row r="3321" spans="1:13" x14ac:dyDescent="0.15">
      <c r="A3321" s="2">
        <v>45433</v>
      </c>
      <c r="B3321" s="3">
        <f t="shared" si="155"/>
        <v>2024</v>
      </c>
      <c r="C3321" t="str">
        <f t="shared" si="153"/>
        <v>2023-2024</v>
      </c>
      <c r="D3321" t="s">
        <v>161</v>
      </c>
      <c r="E3321" t="s">
        <v>33</v>
      </c>
      <c r="F3321" t="str">
        <f t="shared" si="154"/>
        <v>Northern Territory</v>
      </c>
      <c r="G3321" t="s">
        <v>15</v>
      </c>
      <c r="H3321">
        <v>870</v>
      </c>
      <c r="I3321" t="s">
        <v>11</v>
      </c>
      <c r="J3321" t="s">
        <v>138</v>
      </c>
      <c r="K3321" t="s">
        <v>150</v>
      </c>
      <c r="L3321" t="s">
        <v>140</v>
      </c>
      <c r="M3321" s="5">
        <v>525</v>
      </c>
    </row>
    <row r="3322" spans="1:13" x14ac:dyDescent="0.15">
      <c r="A3322" s="2">
        <v>45899</v>
      </c>
      <c r="B3322" s="3">
        <f t="shared" si="155"/>
        <v>2026</v>
      </c>
      <c r="C3322" t="str">
        <f t="shared" si="153"/>
        <v>2025-2026</v>
      </c>
      <c r="D3322" t="s">
        <v>161</v>
      </c>
      <c r="E3322" t="s">
        <v>99</v>
      </c>
      <c r="F3322" t="str">
        <f t="shared" si="154"/>
        <v>Western Australia</v>
      </c>
      <c r="G3322" t="s">
        <v>28</v>
      </c>
      <c r="H3322">
        <v>6530</v>
      </c>
      <c r="I3322" t="s">
        <v>11</v>
      </c>
      <c r="J3322" t="s">
        <v>139</v>
      </c>
      <c r="K3322" t="s">
        <v>153</v>
      </c>
      <c r="L3322" t="s">
        <v>143</v>
      </c>
      <c r="M3322" s="5">
        <v>505</v>
      </c>
    </row>
    <row r="3323" spans="1:13" x14ac:dyDescent="0.15">
      <c r="A3323" s="2">
        <v>45904</v>
      </c>
      <c r="B3323" s="3">
        <f t="shared" si="155"/>
        <v>2026</v>
      </c>
      <c r="C3323" t="str">
        <f t="shared" si="153"/>
        <v>2025-2026</v>
      </c>
      <c r="D3323" t="s">
        <v>161</v>
      </c>
      <c r="E3323" t="s">
        <v>95</v>
      </c>
      <c r="F3323" t="str">
        <f t="shared" si="154"/>
        <v>New South Wales</v>
      </c>
      <c r="G3323" t="s">
        <v>10</v>
      </c>
      <c r="H3323">
        <v>2131</v>
      </c>
      <c r="I3323" t="s">
        <v>11</v>
      </c>
      <c r="J3323" t="s">
        <v>123</v>
      </c>
      <c r="K3323" t="s">
        <v>155</v>
      </c>
      <c r="L3323" t="s">
        <v>145</v>
      </c>
      <c r="M3323" s="5">
        <v>723</v>
      </c>
    </row>
    <row r="3324" spans="1:13" x14ac:dyDescent="0.15">
      <c r="A3324" s="2">
        <v>45425</v>
      </c>
      <c r="B3324" s="3">
        <f t="shared" si="155"/>
        <v>2024</v>
      </c>
      <c r="C3324" t="str">
        <f t="shared" si="153"/>
        <v>2023-2024</v>
      </c>
      <c r="D3324" t="s">
        <v>161</v>
      </c>
      <c r="E3324" t="s">
        <v>14</v>
      </c>
      <c r="F3324" t="str">
        <f t="shared" si="154"/>
        <v>Northern Territory</v>
      </c>
      <c r="G3324" t="s">
        <v>15</v>
      </c>
      <c r="H3324">
        <v>800</v>
      </c>
      <c r="I3324" t="s">
        <v>11</v>
      </c>
      <c r="J3324" t="s">
        <v>138</v>
      </c>
      <c r="K3324" t="s">
        <v>152</v>
      </c>
      <c r="L3324" t="s">
        <v>142</v>
      </c>
      <c r="M3324" s="5">
        <v>84</v>
      </c>
    </row>
    <row r="3325" spans="1:13" x14ac:dyDescent="0.15">
      <c r="A3325" s="2">
        <v>45486</v>
      </c>
      <c r="B3325" s="3">
        <f t="shared" si="155"/>
        <v>2025</v>
      </c>
      <c r="C3325" t="str">
        <f t="shared" si="153"/>
        <v>2024-2025</v>
      </c>
      <c r="D3325" t="s">
        <v>161</v>
      </c>
      <c r="E3325" t="s">
        <v>106</v>
      </c>
      <c r="F3325" t="str">
        <f t="shared" si="154"/>
        <v>Queensland</v>
      </c>
      <c r="G3325" t="s">
        <v>19</v>
      </c>
      <c r="H3325">
        <v>4558</v>
      </c>
      <c r="I3325" t="s">
        <v>11</v>
      </c>
      <c r="J3325" t="s">
        <v>134</v>
      </c>
      <c r="K3325" t="s">
        <v>154</v>
      </c>
      <c r="L3325" t="s">
        <v>144</v>
      </c>
      <c r="M3325" s="5">
        <v>560</v>
      </c>
    </row>
    <row r="3326" spans="1:13" x14ac:dyDescent="0.15">
      <c r="A3326" s="2">
        <v>45731</v>
      </c>
      <c r="B3326" s="3">
        <f t="shared" si="155"/>
        <v>2025</v>
      </c>
      <c r="C3326" t="str">
        <f t="shared" si="153"/>
        <v>2024-2025</v>
      </c>
      <c r="D3326" t="s">
        <v>160</v>
      </c>
      <c r="E3326" t="s">
        <v>47</v>
      </c>
      <c r="F3326" t="str">
        <f t="shared" si="154"/>
        <v>Victoria</v>
      </c>
      <c r="G3326" t="s">
        <v>26</v>
      </c>
      <c r="H3326">
        <v>3630</v>
      </c>
      <c r="I3326" t="s">
        <v>11</v>
      </c>
      <c r="J3326" t="s">
        <v>135</v>
      </c>
      <c r="K3326" t="s">
        <v>150</v>
      </c>
      <c r="L3326" t="s">
        <v>140</v>
      </c>
      <c r="M3326" s="5">
        <v>124</v>
      </c>
    </row>
    <row r="3327" spans="1:13" x14ac:dyDescent="0.15">
      <c r="A3327" s="2">
        <v>45335</v>
      </c>
      <c r="B3327" s="3">
        <f t="shared" si="155"/>
        <v>2024</v>
      </c>
      <c r="C3327" t="str">
        <f t="shared" si="153"/>
        <v>2023-2024</v>
      </c>
      <c r="D3327" t="s">
        <v>160</v>
      </c>
      <c r="E3327" t="s">
        <v>85</v>
      </c>
      <c r="F3327" t="str">
        <f t="shared" si="154"/>
        <v>Western Australia</v>
      </c>
      <c r="G3327" t="s">
        <v>28</v>
      </c>
      <c r="H3327">
        <v>6725</v>
      </c>
      <c r="I3327" t="s">
        <v>11</v>
      </c>
      <c r="J3327" t="s">
        <v>139</v>
      </c>
      <c r="K3327" t="s">
        <v>151</v>
      </c>
      <c r="L3327" t="s">
        <v>141</v>
      </c>
      <c r="M3327" s="5">
        <v>131</v>
      </c>
    </row>
    <row r="3328" spans="1:13" x14ac:dyDescent="0.15">
      <c r="A3328" s="2">
        <v>45876</v>
      </c>
      <c r="B3328" s="3">
        <f t="shared" si="155"/>
        <v>2026</v>
      </c>
      <c r="C3328" t="str">
        <f t="shared" si="153"/>
        <v>2025-2026</v>
      </c>
      <c r="D3328" t="s">
        <v>160</v>
      </c>
      <c r="E3328" t="s">
        <v>16</v>
      </c>
      <c r="F3328" t="str">
        <f t="shared" si="154"/>
        <v>South Australia</v>
      </c>
      <c r="G3328" t="s">
        <v>17</v>
      </c>
      <c r="H3328">
        <v>5168</v>
      </c>
      <c r="I3328" t="s">
        <v>11</v>
      </c>
      <c r="J3328" t="s">
        <v>132</v>
      </c>
      <c r="K3328" t="s">
        <v>154</v>
      </c>
      <c r="L3328" t="s">
        <v>144</v>
      </c>
      <c r="M3328" s="5">
        <v>426</v>
      </c>
    </row>
    <row r="3329" spans="1:13" x14ac:dyDescent="0.15">
      <c r="A3329" s="2">
        <v>45565</v>
      </c>
      <c r="B3329" s="3">
        <f t="shared" si="155"/>
        <v>2025</v>
      </c>
      <c r="C3329" t="str">
        <f t="shared" si="153"/>
        <v>2024-2025</v>
      </c>
      <c r="D3329" t="s">
        <v>160</v>
      </c>
      <c r="E3329" t="s">
        <v>104</v>
      </c>
      <c r="F3329" t="str">
        <f t="shared" si="154"/>
        <v>Victoria</v>
      </c>
      <c r="G3329" t="s">
        <v>26</v>
      </c>
      <c r="H3329">
        <v>3175</v>
      </c>
      <c r="I3329" t="s">
        <v>11</v>
      </c>
      <c r="J3329" t="s">
        <v>125</v>
      </c>
      <c r="K3329" t="s">
        <v>153</v>
      </c>
      <c r="L3329" t="s">
        <v>143</v>
      </c>
      <c r="M3329" s="5">
        <v>511</v>
      </c>
    </row>
    <row r="3330" spans="1:13" x14ac:dyDescent="0.15">
      <c r="A3330" s="2">
        <v>45374</v>
      </c>
      <c r="B3330" s="3">
        <f t="shared" si="155"/>
        <v>2024</v>
      </c>
      <c r="C3330" t="str">
        <f t="shared" ref="C3330:C3393" si="156">IF(MONTH(A3330) &gt;= 7, YEAR(A3330) &amp; "-" &amp; YEAR(A3330) + 1, YEAR(A3330) - 1 &amp; "-" &amp; YEAR(A3330))</f>
        <v>2023-2024</v>
      </c>
      <c r="D3330" t="s">
        <v>161</v>
      </c>
      <c r="E3330" t="s">
        <v>62</v>
      </c>
      <c r="F3330" t="str">
        <f t="shared" ref="F3330:F3393" si="157">IF(G3330="WA","Western Australia",
IF(G3330="NSW","New South Wales",
IF(G3330="QLD","Queensland",
IF(G3330="VIC","Victoria",
IF(G3330="TAS","Tasmania",
IF(G3330="SA","South Australia",
IF(G3330="NT","Northern Territory",
IF(G3330="ACT","Australian Capital Territory",G3330))))))))</f>
        <v>Victoria</v>
      </c>
      <c r="G3330" t="s">
        <v>26</v>
      </c>
      <c r="H3330">
        <v>3690</v>
      </c>
      <c r="I3330" t="s">
        <v>11</v>
      </c>
      <c r="J3330" t="s">
        <v>135</v>
      </c>
      <c r="K3330" t="s">
        <v>157</v>
      </c>
      <c r="L3330" t="s">
        <v>147</v>
      </c>
      <c r="M3330" s="5">
        <v>544</v>
      </c>
    </row>
    <row r="3331" spans="1:13" x14ac:dyDescent="0.15">
      <c r="A3331" s="2">
        <v>45427</v>
      </c>
      <c r="B3331" s="3">
        <f t="shared" ref="B3331:B3394" si="158">IF(MONTH(A3331)&gt;=7,YEAR(A3331)+1,YEAR(A3331))</f>
        <v>2024</v>
      </c>
      <c r="C3331" t="str">
        <f t="shared" si="156"/>
        <v>2023-2024</v>
      </c>
      <c r="D3331" t="s">
        <v>160</v>
      </c>
      <c r="E3331" t="s">
        <v>65</v>
      </c>
      <c r="F3331" t="str">
        <f t="shared" si="157"/>
        <v>Victoria</v>
      </c>
      <c r="G3331" t="s">
        <v>26</v>
      </c>
      <c r="H3331">
        <v>3931</v>
      </c>
      <c r="I3331" t="s">
        <v>11</v>
      </c>
      <c r="J3331" t="s">
        <v>135</v>
      </c>
      <c r="K3331" t="s">
        <v>159</v>
      </c>
      <c r="L3331" t="s">
        <v>149</v>
      </c>
      <c r="M3331" s="5">
        <v>375</v>
      </c>
    </row>
    <row r="3332" spans="1:13" x14ac:dyDescent="0.15">
      <c r="A3332" s="2">
        <v>45858</v>
      </c>
      <c r="B3332" s="3">
        <f t="shared" si="158"/>
        <v>2026</v>
      </c>
      <c r="C3332" t="str">
        <f t="shared" si="156"/>
        <v>2025-2026</v>
      </c>
      <c r="D3332" t="s">
        <v>161</v>
      </c>
      <c r="E3332" t="s">
        <v>56</v>
      </c>
      <c r="F3332" t="str">
        <f t="shared" si="157"/>
        <v>Queensland</v>
      </c>
      <c r="G3332" t="s">
        <v>19</v>
      </c>
      <c r="H3332">
        <v>4883</v>
      </c>
      <c r="I3332" t="s">
        <v>11</v>
      </c>
      <c r="J3332" t="s">
        <v>131</v>
      </c>
      <c r="K3332" t="s">
        <v>159</v>
      </c>
      <c r="L3332" t="s">
        <v>149</v>
      </c>
      <c r="M3332" s="5">
        <v>531</v>
      </c>
    </row>
    <row r="3333" spans="1:13" x14ac:dyDescent="0.15">
      <c r="A3333" s="2">
        <v>45773</v>
      </c>
      <c r="B3333" s="3">
        <f t="shared" si="158"/>
        <v>2025</v>
      </c>
      <c r="C3333" t="str">
        <f t="shared" si="156"/>
        <v>2024-2025</v>
      </c>
      <c r="D3333" t="s">
        <v>160</v>
      </c>
      <c r="E3333" t="s">
        <v>57</v>
      </c>
      <c r="F3333" t="str">
        <f t="shared" si="157"/>
        <v>New South Wales</v>
      </c>
      <c r="G3333" t="s">
        <v>10</v>
      </c>
      <c r="H3333">
        <v>2064</v>
      </c>
      <c r="I3333" t="s">
        <v>11</v>
      </c>
      <c r="J3333" t="s">
        <v>124</v>
      </c>
      <c r="K3333" t="s">
        <v>159</v>
      </c>
      <c r="L3333" t="s">
        <v>149</v>
      </c>
      <c r="M3333" s="5">
        <v>381</v>
      </c>
    </row>
    <row r="3334" spans="1:13" x14ac:dyDescent="0.15">
      <c r="A3334" s="2">
        <v>45481</v>
      </c>
      <c r="B3334" s="3">
        <f t="shared" si="158"/>
        <v>2025</v>
      </c>
      <c r="C3334" t="str">
        <f t="shared" si="156"/>
        <v>2024-2025</v>
      </c>
      <c r="D3334" t="s">
        <v>160</v>
      </c>
      <c r="E3334" t="s">
        <v>60</v>
      </c>
      <c r="F3334" t="str">
        <f t="shared" si="157"/>
        <v>Queensland</v>
      </c>
      <c r="G3334" t="s">
        <v>19</v>
      </c>
      <c r="H3334">
        <v>4655</v>
      </c>
      <c r="I3334" t="s">
        <v>11</v>
      </c>
      <c r="J3334" t="s">
        <v>136</v>
      </c>
      <c r="K3334" t="s">
        <v>155</v>
      </c>
      <c r="L3334" t="s">
        <v>145</v>
      </c>
      <c r="M3334" s="5">
        <v>705</v>
      </c>
    </row>
    <row r="3335" spans="1:13" x14ac:dyDescent="0.15">
      <c r="A3335" s="2">
        <v>45929</v>
      </c>
      <c r="B3335" s="3">
        <f t="shared" si="158"/>
        <v>2026</v>
      </c>
      <c r="C3335" t="str">
        <f t="shared" si="156"/>
        <v>2025-2026</v>
      </c>
      <c r="D3335" t="s">
        <v>161</v>
      </c>
      <c r="E3335" t="s">
        <v>106</v>
      </c>
      <c r="F3335" t="str">
        <f t="shared" si="157"/>
        <v>Queensland</v>
      </c>
      <c r="G3335" t="s">
        <v>19</v>
      </c>
      <c r="H3335">
        <v>4558</v>
      </c>
      <c r="I3335" t="s">
        <v>11</v>
      </c>
      <c r="J3335" t="s">
        <v>134</v>
      </c>
      <c r="K3335" t="s">
        <v>153</v>
      </c>
      <c r="L3335" t="s">
        <v>143</v>
      </c>
      <c r="M3335" s="5">
        <v>161</v>
      </c>
    </row>
    <row r="3336" spans="1:13" x14ac:dyDescent="0.15">
      <c r="A3336" s="2">
        <v>45402</v>
      </c>
      <c r="B3336" s="3">
        <f t="shared" si="158"/>
        <v>2024</v>
      </c>
      <c r="C3336" t="str">
        <f t="shared" si="156"/>
        <v>2023-2024</v>
      </c>
      <c r="D3336" t="s">
        <v>160</v>
      </c>
      <c r="E3336" t="s">
        <v>32</v>
      </c>
      <c r="F3336" t="str">
        <f t="shared" si="157"/>
        <v>Victoria</v>
      </c>
      <c r="G3336" t="s">
        <v>26</v>
      </c>
      <c r="H3336">
        <v>3977</v>
      </c>
      <c r="I3336" t="s">
        <v>11</v>
      </c>
      <c r="J3336" t="s">
        <v>135</v>
      </c>
      <c r="K3336" t="s">
        <v>159</v>
      </c>
      <c r="L3336" t="s">
        <v>149</v>
      </c>
      <c r="M3336" s="5">
        <v>427</v>
      </c>
    </row>
    <row r="3337" spans="1:13" x14ac:dyDescent="0.15">
      <c r="A3337" s="2">
        <v>46020</v>
      </c>
      <c r="B3337" s="3">
        <f t="shared" si="158"/>
        <v>2026</v>
      </c>
      <c r="C3337" t="str">
        <f t="shared" si="156"/>
        <v>2025-2026</v>
      </c>
      <c r="D3337" t="s">
        <v>160</v>
      </c>
      <c r="E3337" t="s">
        <v>89</v>
      </c>
      <c r="F3337" t="str">
        <f t="shared" si="157"/>
        <v>Queensland</v>
      </c>
      <c r="G3337" t="s">
        <v>19</v>
      </c>
      <c r="H3337">
        <v>4700</v>
      </c>
      <c r="I3337" t="s">
        <v>11</v>
      </c>
      <c r="J3337" t="s">
        <v>136</v>
      </c>
      <c r="K3337" t="s">
        <v>159</v>
      </c>
      <c r="L3337" t="s">
        <v>149</v>
      </c>
      <c r="M3337" s="5">
        <v>361</v>
      </c>
    </row>
    <row r="3338" spans="1:13" x14ac:dyDescent="0.15">
      <c r="A3338" s="2">
        <v>45772</v>
      </c>
      <c r="B3338" s="3">
        <f t="shared" si="158"/>
        <v>2025</v>
      </c>
      <c r="C3338" t="str">
        <f t="shared" si="156"/>
        <v>2024-2025</v>
      </c>
      <c r="D3338" t="s">
        <v>160</v>
      </c>
      <c r="E3338" t="s">
        <v>30</v>
      </c>
      <c r="F3338" t="str">
        <f t="shared" si="157"/>
        <v>Victoria</v>
      </c>
      <c r="G3338" t="s">
        <v>26</v>
      </c>
      <c r="H3338">
        <v>3030</v>
      </c>
      <c r="I3338" t="s">
        <v>11</v>
      </c>
      <c r="J3338" t="s">
        <v>126</v>
      </c>
      <c r="K3338" t="s">
        <v>159</v>
      </c>
      <c r="L3338" t="s">
        <v>149</v>
      </c>
      <c r="M3338" s="5">
        <v>752</v>
      </c>
    </row>
    <row r="3339" spans="1:13" x14ac:dyDescent="0.15">
      <c r="A3339" s="2">
        <v>45813</v>
      </c>
      <c r="B3339" s="3">
        <f t="shared" si="158"/>
        <v>2025</v>
      </c>
      <c r="C3339" t="str">
        <f t="shared" si="156"/>
        <v>2024-2025</v>
      </c>
      <c r="D3339" t="s">
        <v>160</v>
      </c>
      <c r="E3339" t="s">
        <v>100</v>
      </c>
      <c r="F3339" t="str">
        <f t="shared" si="157"/>
        <v>New South Wales</v>
      </c>
      <c r="G3339" t="s">
        <v>10</v>
      </c>
      <c r="H3339">
        <v>2800</v>
      </c>
      <c r="I3339" t="s">
        <v>11</v>
      </c>
      <c r="J3339" t="s">
        <v>130</v>
      </c>
      <c r="K3339" t="s">
        <v>159</v>
      </c>
      <c r="L3339" t="s">
        <v>149</v>
      </c>
      <c r="M3339" s="5">
        <v>380</v>
      </c>
    </row>
    <row r="3340" spans="1:13" x14ac:dyDescent="0.15">
      <c r="A3340" s="2">
        <v>45893</v>
      </c>
      <c r="B3340" s="3">
        <f t="shared" si="158"/>
        <v>2026</v>
      </c>
      <c r="C3340" t="str">
        <f t="shared" si="156"/>
        <v>2025-2026</v>
      </c>
      <c r="D3340" t="s">
        <v>160</v>
      </c>
      <c r="E3340" t="s">
        <v>31</v>
      </c>
      <c r="F3340" t="str">
        <f t="shared" si="157"/>
        <v>South Australia</v>
      </c>
      <c r="G3340" t="s">
        <v>17</v>
      </c>
      <c r="H3340">
        <v>5082</v>
      </c>
      <c r="I3340" t="s">
        <v>11</v>
      </c>
      <c r="J3340" t="s">
        <v>132</v>
      </c>
      <c r="K3340" t="s">
        <v>154</v>
      </c>
      <c r="L3340" t="s">
        <v>144</v>
      </c>
      <c r="M3340" s="5">
        <v>660</v>
      </c>
    </row>
    <row r="3341" spans="1:13" x14ac:dyDescent="0.15">
      <c r="A3341" s="2">
        <v>45386</v>
      </c>
      <c r="B3341" s="3">
        <f t="shared" si="158"/>
        <v>2024</v>
      </c>
      <c r="C3341" t="str">
        <f t="shared" si="156"/>
        <v>2023-2024</v>
      </c>
      <c r="D3341" t="s">
        <v>160</v>
      </c>
      <c r="E3341" t="s">
        <v>24</v>
      </c>
      <c r="F3341" t="str">
        <f t="shared" si="157"/>
        <v>Queensland</v>
      </c>
      <c r="G3341" t="s">
        <v>19</v>
      </c>
      <c r="H3341">
        <v>4053</v>
      </c>
      <c r="I3341" t="s">
        <v>11</v>
      </c>
      <c r="J3341" t="s">
        <v>129</v>
      </c>
      <c r="K3341" t="s">
        <v>156</v>
      </c>
      <c r="L3341" t="s">
        <v>146</v>
      </c>
      <c r="M3341" s="5">
        <v>552</v>
      </c>
    </row>
    <row r="3342" spans="1:13" x14ac:dyDescent="0.15">
      <c r="A3342" s="2">
        <v>45405</v>
      </c>
      <c r="B3342" s="3">
        <f t="shared" si="158"/>
        <v>2024</v>
      </c>
      <c r="C3342" t="str">
        <f t="shared" si="156"/>
        <v>2023-2024</v>
      </c>
      <c r="D3342" t="s">
        <v>160</v>
      </c>
      <c r="E3342" t="s">
        <v>87</v>
      </c>
      <c r="F3342" t="str">
        <f t="shared" si="157"/>
        <v>New South Wales</v>
      </c>
      <c r="G3342" t="s">
        <v>10</v>
      </c>
      <c r="H3342">
        <v>2158</v>
      </c>
      <c r="I3342" t="s">
        <v>11</v>
      </c>
      <c r="J3342" t="s">
        <v>123</v>
      </c>
      <c r="K3342" t="s">
        <v>153</v>
      </c>
      <c r="L3342" t="s">
        <v>143</v>
      </c>
      <c r="M3342" s="5">
        <v>643</v>
      </c>
    </row>
    <row r="3343" spans="1:13" x14ac:dyDescent="0.15">
      <c r="A3343" s="2">
        <v>46007</v>
      </c>
      <c r="B3343" s="3">
        <f t="shared" si="158"/>
        <v>2026</v>
      </c>
      <c r="C3343" t="str">
        <f t="shared" si="156"/>
        <v>2025-2026</v>
      </c>
      <c r="D3343" t="s">
        <v>160</v>
      </c>
      <c r="E3343" t="s">
        <v>71</v>
      </c>
      <c r="F3343" t="str">
        <f t="shared" si="157"/>
        <v>Victoria</v>
      </c>
      <c r="G3343" t="s">
        <v>26</v>
      </c>
      <c r="H3343">
        <v>3131</v>
      </c>
      <c r="I3343" t="s">
        <v>11</v>
      </c>
      <c r="J3343" t="s">
        <v>125</v>
      </c>
      <c r="K3343" t="s">
        <v>159</v>
      </c>
      <c r="L3343" t="s">
        <v>149</v>
      </c>
      <c r="M3343" s="5">
        <v>516</v>
      </c>
    </row>
    <row r="3344" spans="1:13" x14ac:dyDescent="0.15">
      <c r="A3344" s="2">
        <v>45465</v>
      </c>
      <c r="B3344" s="3">
        <f t="shared" si="158"/>
        <v>2024</v>
      </c>
      <c r="C3344" t="str">
        <f t="shared" si="156"/>
        <v>2023-2024</v>
      </c>
      <c r="D3344" t="s">
        <v>160</v>
      </c>
      <c r="E3344" t="s">
        <v>105</v>
      </c>
      <c r="F3344" t="str">
        <f t="shared" si="157"/>
        <v>New South Wales</v>
      </c>
      <c r="G3344" t="s">
        <v>10</v>
      </c>
      <c r="H3344">
        <v>2031</v>
      </c>
      <c r="I3344" t="s">
        <v>11</v>
      </c>
      <c r="J3344" t="s">
        <v>124</v>
      </c>
      <c r="K3344" t="s">
        <v>153</v>
      </c>
      <c r="L3344" t="s">
        <v>143</v>
      </c>
      <c r="M3344" s="5">
        <v>105</v>
      </c>
    </row>
    <row r="3345" spans="1:13" x14ac:dyDescent="0.15">
      <c r="A3345" s="2">
        <v>45662</v>
      </c>
      <c r="B3345" s="3">
        <f t="shared" si="158"/>
        <v>2025</v>
      </c>
      <c r="C3345" t="str">
        <f t="shared" si="156"/>
        <v>2024-2025</v>
      </c>
      <c r="D3345" t="s">
        <v>160</v>
      </c>
      <c r="E3345" t="s">
        <v>66</v>
      </c>
      <c r="F3345" t="str">
        <f t="shared" si="157"/>
        <v>Western Australia</v>
      </c>
      <c r="G3345" t="s">
        <v>28</v>
      </c>
      <c r="H3345">
        <v>6330</v>
      </c>
      <c r="I3345" t="s">
        <v>11</v>
      </c>
      <c r="J3345" t="s">
        <v>133</v>
      </c>
      <c r="K3345" t="s">
        <v>153</v>
      </c>
      <c r="L3345" t="s">
        <v>143</v>
      </c>
      <c r="M3345" s="5">
        <v>38</v>
      </c>
    </row>
    <row r="3346" spans="1:13" x14ac:dyDescent="0.15">
      <c r="A3346" s="2">
        <v>45628</v>
      </c>
      <c r="B3346" s="3">
        <f t="shared" si="158"/>
        <v>2025</v>
      </c>
      <c r="C3346" t="str">
        <f t="shared" si="156"/>
        <v>2024-2025</v>
      </c>
      <c r="D3346" t="s">
        <v>161</v>
      </c>
      <c r="E3346" t="s">
        <v>103</v>
      </c>
      <c r="F3346" t="str">
        <f t="shared" si="157"/>
        <v>Victoria</v>
      </c>
      <c r="G3346" t="s">
        <v>26</v>
      </c>
      <c r="H3346">
        <v>3550</v>
      </c>
      <c r="I3346" t="s">
        <v>11</v>
      </c>
      <c r="J3346" t="s">
        <v>127</v>
      </c>
      <c r="K3346" t="s">
        <v>153</v>
      </c>
      <c r="L3346" t="s">
        <v>143</v>
      </c>
      <c r="M3346" s="5">
        <v>797</v>
      </c>
    </row>
    <row r="3347" spans="1:13" x14ac:dyDescent="0.15">
      <c r="A3347" s="2">
        <v>45354</v>
      </c>
      <c r="B3347" s="3">
        <f t="shared" si="158"/>
        <v>2024</v>
      </c>
      <c r="C3347" t="str">
        <f t="shared" si="156"/>
        <v>2023-2024</v>
      </c>
      <c r="D3347" t="s">
        <v>161</v>
      </c>
      <c r="E3347" t="s">
        <v>56</v>
      </c>
      <c r="F3347" t="str">
        <f t="shared" si="157"/>
        <v>Queensland</v>
      </c>
      <c r="G3347" t="s">
        <v>19</v>
      </c>
      <c r="H3347">
        <v>4883</v>
      </c>
      <c r="I3347" t="s">
        <v>11</v>
      </c>
      <c r="J3347" t="s">
        <v>131</v>
      </c>
      <c r="K3347" t="s">
        <v>153</v>
      </c>
      <c r="L3347" t="s">
        <v>143</v>
      </c>
      <c r="M3347" s="5">
        <v>214</v>
      </c>
    </row>
    <row r="3348" spans="1:13" x14ac:dyDescent="0.15">
      <c r="A3348" s="2">
        <v>45944</v>
      </c>
      <c r="B3348" s="3">
        <f t="shared" si="158"/>
        <v>2026</v>
      </c>
      <c r="C3348" t="str">
        <f t="shared" si="156"/>
        <v>2025-2026</v>
      </c>
      <c r="D3348" t="s">
        <v>160</v>
      </c>
      <c r="E3348" t="s">
        <v>64</v>
      </c>
      <c r="F3348" t="str">
        <f t="shared" si="157"/>
        <v>Western Australia</v>
      </c>
      <c r="G3348" t="s">
        <v>28</v>
      </c>
      <c r="H3348">
        <v>6112</v>
      </c>
      <c r="I3348" t="s">
        <v>11</v>
      </c>
      <c r="J3348" t="s">
        <v>133</v>
      </c>
      <c r="K3348" t="s">
        <v>150</v>
      </c>
      <c r="L3348" t="s">
        <v>140</v>
      </c>
      <c r="M3348" s="5">
        <v>749</v>
      </c>
    </row>
    <row r="3349" spans="1:13" x14ac:dyDescent="0.15">
      <c r="A3349" s="2">
        <v>45416</v>
      </c>
      <c r="B3349" s="3">
        <f t="shared" si="158"/>
        <v>2024</v>
      </c>
      <c r="C3349" t="str">
        <f t="shared" si="156"/>
        <v>2023-2024</v>
      </c>
      <c r="D3349" t="s">
        <v>160</v>
      </c>
      <c r="E3349" t="s">
        <v>65</v>
      </c>
      <c r="F3349" t="str">
        <f t="shared" si="157"/>
        <v>Victoria</v>
      </c>
      <c r="G3349" t="s">
        <v>26</v>
      </c>
      <c r="H3349">
        <v>3931</v>
      </c>
      <c r="I3349" t="s">
        <v>11</v>
      </c>
      <c r="J3349" t="s">
        <v>135</v>
      </c>
      <c r="K3349" t="s">
        <v>150</v>
      </c>
      <c r="L3349" t="s">
        <v>140</v>
      </c>
      <c r="M3349" s="5">
        <v>247</v>
      </c>
    </row>
    <row r="3350" spans="1:13" x14ac:dyDescent="0.15">
      <c r="A3350" s="2">
        <v>45442</v>
      </c>
      <c r="B3350" s="3">
        <f t="shared" si="158"/>
        <v>2024</v>
      </c>
      <c r="C3350" t="str">
        <f t="shared" si="156"/>
        <v>2023-2024</v>
      </c>
      <c r="D3350" t="s">
        <v>160</v>
      </c>
      <c r="E3350" t="s">
        <v>72</v>
      </c>
      <c r="F3350" t="str">
        <f t="shared" si="157"/>
        <v>Queensland</v>
      </c>
      <c r="G3350" t="s">
        <v>19</v>
      </c>
      <c r="H3350">
        <v>4870</v>
      </c>
      <c r="I3350" t="s">
        <v>11</v>
      </c>
      <c r="J3350" t="s">
        <v>131</v>
      </c>
      <c r="K3350" t="s">
        <v>154</v>
      </c>
      <c r="L3350" t="s">
        <v>144</v>
      </c>
      <c r="M3350" s="5">
        <v>314</v>
      </c>
    </row>
    <row r="3351" spans="1:13" x14ac:dyDescent="0.15">
      <c r="A3351" s="2">
        <v>45666</v>
      </c>
      <c r="B3351" s="3">
        <f t="shared" si="158"/>
        <v>2025</v>
      </c>
      <c r="C3351" t="str">
        <f t="shared" si="156"/>
        <v>2024-2025</v>
      </c>
      <c r="D3351" t="s">
        <v>161</v>
      </c>
      <c r="E3351" t="s">
        <v>62</v>
      </c>
      <c r="F3351" t="str">
        <f t="shared" si="157"/>
        <v>Victoria</v>
      </c>
      <c r="G3351" t="s">
        <v>26</v>
      </c>
      <c r="H3351">
        <v>3690</v>
      </c>
      <c r="I3351" t="s">
        <v>11</v>
      </c>
      <c r="J3351" t="s">
        <v>135</v>
      </c>
      <c r="K3351" t="s">
        <v>155</v>
      </c>
      <c r="L3351" t="s">
        <v>145</v>
      </c>
      <c r="M3351" s="5">
        <v>279</v>
      </c>
    </row>
    <row r="3352" spans="1:13" x14ac:dyDescent="0.15">
      <c r="A3352" s="2">
        <v>45447</v>
      </c>
      <c r="B3352" s="3">
        <f t="shared" si="158"/>
        <v>2024</v>
      </c>
      <c r="C3352" t="str">
        <f t="shared" si="156"/>
        <v>2023-2024</v>
      </c>
      <c r="D3352" t="s">
        <v>160</v>
      </c>
      <c r="E3352" t="s">
        <v>57</v>
      </c>
      <c r="F3352" t="str">
        <f t="shared" si="157"/>
        <v>New South Wales</v>
      </c>
      <c r="G3352" t="s">
        <v>10</v>
      </c>
      <c r="H3352">
        <v>2064</v>
      </c>
      <c r="I3352" t="s">
        <v>11</v>
      </c>
      <c r="J3352" t="s">
        <v>124</v>
      </c>
      <c r="K3352" t="s">
        <v>154</v>
      </c>
      <c r="L3352" t="s">
        <v>144</v>
      </c>
      <c r="M3352" s="5">
        <v>27</v>
      </c>
    </row>
    <row r="3353" spans="1:13" x14ac:dyDescent="0.15">
      <c r="A3353" s="2">
        <v>45731</v>
      </c>
      <c r="B3353" s="3">
        <f t="shared" si="158"/>
        <v>2025</v>
      </c>
      <c r="C3353" t="str">
        <f t="shared" si="156"/>
        <v>2024-2025</v>
      </c>
      <c r="D3353" t="s">
        <v>160</v>
      </c>
      <c r="E3353" t="s">
        <v>39</v>
      </c>
      <c r="F3353" t="str">
        <f t="shared" si="157"/>
        <v>New South Wales</v>
      </c>
      <c r="G3353" t="s">
        <v>10</v>
      </c>
      <c r="H3353">
        <v>2541</v>
      </c>
      <c r="I3353" t="s">
        <v>11</v>
      </c>
      <c r="J3353" t="s">
        <v>121</v>
      </c>
      <c r="K3353" t="s">
        <v>153</v>
      </c>
      <c r="L3353" t="s">
        <v>143</v>
      </c>
      <c r="M3353" s="5">
        <v>751</v>
      </c>
    </row>
    <row r="3354" spans="1:13" x14ac:dyDescent="0.15">
      <c r="A3354" s="2">
        <v>46022</v>
      </c>
      <c r="B3354" s="3">
        <f t="shared" si="158"/>
        <v>2026</v>
      </c>
      <c r="C3354" t="str">
        <f t="shared" si="156"/>
        <v>2025-2026</v>
      </c>
      <c r="D3354" t="s">
        <v>161</v>
      </c>
      <c r="E3354" t="s">
        <v>14</v>
      </c>
      <c r="F3354" t="str">
        <f t="shared" si="157"/>
        <v>Northern Territory</v>
      </c>
      <c r="G3354" t="s">
        <v>15</v>
      </c>
      <c r="H3354">
        <v>800</v>
      </c>
      <c r="I3354" t="s">
        <v>11</v>
      </c>
      <c r="J3354" t="s">
        <v>138</v>
      </c>
      <c r="K3354" t="s">
        <v>154</v>
      </c>
      <c r="L3354" t="s">
        <v>144</v>
      </c>
      <c r="M3354" s="5">
        <v>332</v>
      </c>
    </row>
    <row r="3355" spans="1:13" x14ac:dyDescent="0.15">
      <c r="A3355" s="2">
        <v>45336</v>
      </c>
      <c r="B3355" s="3">
        <f t="shared" si="158"/>
        <v>2024</v>
      </c>
      <c r="C3355" t="str">
        <f t="shared" si="156"/>
        <v>2023-2024</v>
      </c>
      <c r="D3355" t="s">
        <v>160</v>
      </c>
      <c r="E3355" t="s">
        <v>32</v>
      </c>
      <c r="F3355" t="str">
        <f t="shared" si="157"/>
        <v>Victoria</v>
      </c>
      <c r="G3355" t="s">
        <v>26</v>
      </c>
      <c r="H3355">
        <v>3977</v>
      </c>
      <c r="I3355" t="s">
        <v>11</v>
      </c>
      <c r="J3355" t="s">
        <v>135</v>
      </c>
      <c r="K3355" t="s">
        <v>153</v>
      </c>
      <c r="L3355" t="s">
        <v>143</v>
      </c>
      <c r="M3355" s="5">
        <v>195</v>
      </c>
    </row>
    <row r="3356" spans="1:13" x14ac:dyDescent="0.15">
      <c r="A3356" s="2">
        <v>45894</v>
      </c>
      <c r="B3356" s="3">
        <f t="shared" si="158"/>
        <v>2026</v>
      </c>
      <c r="C3356" t="str">
        <f t="shared" si="156"/>
        <v>2025-2026</v>
      </c>
      <c r="D3356" t="s">
        <v>160</v>
      </c>
      <c r="E3356" t="s">
        <v>22</v>
      </c>
      <c r="F3356" t="str">
        <f t="shared" si="157"/>
        <v>New South Wales</v>
      </c>
      <c r="G3356" t="s">
        <v>10</v>
      </c>
      <c r="H3356">
        <v>2116</v>
      </c>
      <c r="I3356" t="s">
        <v>11</v>
      </c>
      <c r="J3356" t="s">
        <v>123</v>
      </c>
      <c r="K3356" t="s">
        <v>153</v>
      </c>
      <c r="L3356" t="s">
        <v>143</v>
      </c>
      <c r="M3356" s="5">
        <v>302</v>
      </c>
    </row>
    <row r="3357" spans="1:13" x14ac:dyDescent="0.15">
      <c r="A3357" s="2">
        <v>45344</v>
      </c>
      <c r="B3357" s="3">
        <f t="shared" si="158"/>
        <v>2024</v>
      </c>
      <c r="C3357" t="str">
        <f t="shared" si="156"/>
        <v>2023-2024</v>
      </c>
      <c r="D3357" t="s">
        <v>161</v>
      </c>
      <c r="E3357" t="s">
        <v>36</v>
      </c>
      <c r="F3357" t="str">
        <f t="shared" si="157"/>
        <v>New South Wales</v>
      </c>
      <c r="G3357" t="s">
        <v>10</v>
      </c>
      <c r="H3357">
        <v>2539</v>
      </c>
      <c r="I3357" t="s">
        <v>11</v>
      </c>
      <c r="J3357" t="s">
        <v>121</v>
      </c>
      <c r="K3357" t="s">
        <v>154</v>
      </c>
      <c r="L3357" t="s">
        <v>144</v>
      </c>
      <c r="M3357" s="5">
        <v>476</v>
      </c>
    </row>
    <row r="3358" spans="1:13" x14ac:dyDescent="0.15">
      <c r="A3358" s="2">
        <v>45682</v>
      </c>
      <c r="B3358" s="3">
        <f t="shared" si="158"/>
        <v>2025</v>
      </c>
      <c r="C3358" t="str">
        <f t="shared" si="156"/>
        <v>2024-2025</v>
      </c>
      <c r="D3358" t="s">
        <v>161</v>
      </c>
      <c r="E3358" t="s">
        <v>18</v>
      </c>
      <c r="F3358" t="str">
        <f t="shared" si="157"/>
        <v>Queensland</v>
      </c>
      <c r="G3358" t="s">
        <v>19</v>
      </c>
      <c r="H3358">
        <v>4802</v>
      </c>
      <c r="I3358" t="s">
        <v>11</v>
      </c>
      <c r="J3358" t="s">
        <v>131</v>
      </c>
      <c r="K3358" t="s">
        <v>159</v>
      </c>
      <c r="L3358" t="s">
        <v>149</v>
      </c>
      <c r="M3358" s="5">
        <v>185</v>
      </c>
    </row>
    <row r="3359" spans="1:13" x14ac:dyDescent="0.15">
      <c r="A3359" s="2">
        <v>45621</v>
      </c>
      <c r="B3359" s="3">
        <f t="shared" si="158"/>
        <v>2025</v>
      </c>
      <c r="C3359" t="str">
        <f t="shared" si="156"/>
        <v>2024-2025</v>
      </c>
      <c r="D3359" t="s">
        <v>160</v>
      </c>
      <c r="E3359" t="s">
        <v>29</v>
      </c>
      <c r="F3359" t="str">
        <f t="shared" si="157"/>
        <v>Queensland</v>
      </c>
      <c r="G3359" t="s">
        <v>19</v>
      </c>
      <c r="H3359">
        <v>4703</v>
      </c>
      <c r="I3359" t="s">
        <v>11</v>
      </c>
      <c r="J3359" t="s">
        <v>136</v>
      </c>
      <c r="K3359" t="s">
        <v>159</v>
      </c>
      <c r="L3359" t="s">
        <v>149</v>
      </c>
      <c r="M3359" s="5">
        <v>707</v>
      </c>
    </row>
    <row r="3360" spans="1:13" x14ac:dyDescent="0.15">
      <c r="A3360" s="2">
        <v>45735</v>
      </c>
      <c r="B3360" s="3">
        <f t="shared" si="158"/>
        <v>2025</v>
      </c>
      <c r="C3360" t="str">
        <f t="shared" si="156"/>
        <v>2024-2025</v>
      </c>
      <c r="D3360" t="s">
        <v>160</v>
      </c>
      <c r="E3360" t="s">
        <v>101</v>
      </c>
      <c r="F3360" t="str">
        <f t="shared" si="157"/>
        <v>Queensland</v>
      </c>
      <c r="G3360" t="s">
        <v>19</v>
      </c>
      <c r="H3360">
        <v>4305</v>
      </c>
      <c r="I3360" t="s">
        <v>11</v>
      </c>
      <c r="J3360" t="s">
        <v>122</v>
      </c>
      <c r="K3360" t="s">
        <v>159</v>
      </c>
      <c r="L3360" t="s">
        <v>149</v>
      </c>
      <c r="M3360" s="5">
        <v>24</v>
      </c>
    </row>
    <row r="3361" spans="1:13" x14ac:dyDescent="0.15">
      <c r="A3361" s="2">
        <v>45915</v>
      </c>
      <c r="B3361" s="3">
        <f t="shared" si="158"/>
        <v>2026</v>
      </c>
      <c r="C3361" t="str">
        <f t="shared" si="156"/>
        <v>2025-2026</v>
      </c>
      <c r="D3361" t="s">
        <v>161</v>
      </c>
      <c r="E3361" t="s">
        <v>103</v>
      </c>
      <c r="F3361" t="str">
        <f t="shared" si="157"/>
        <v>Victoria</v>
      </c>
      <c r="G3361" t="s">
        <v>26</v>
      </c>
      <c r="H3361">
        <v>3550</v>
      </c>
      <c r="I3361" t="s">
        <v>11</v>
      </c>
      <c r="J3361" t="s">
        <v>127</v>
      </c>
      <c r="K3361" t="s">
        <v>157</v>
      </c>
      <c r="L3361" t="s">
        <v>147</v>
      </c>
      <c r="M3361" s="5">
        <v>217</v>
      </c>
    </row>
    <row r="3362" spans="1:13" x14ac:dyDescent="0.15">
      <c r="A3362" s="2">
        <v>45480</v>
      </c>
      <c r="B3362" s="3">
        <f t="shared" si="158"/>
        <v>2025</v>
      </c>
      <c r="C3362" t="str">
        <f t="shared" si="156"/>
        <v>2024-2025</v>
      </c>
      <c r="D3362" t="s">
        <v>160</v>
      </c>
      <c r="E3362" t="s">
        <v>73</v>
      </c>
      <c r="F3362" t="str">
        <f t="shared" si="157"/>
        <v>Queensland</v>
      </c>
      <c r="G3362" t="s">
        <v>19</v>
      </c>
      <c r="H3362">
        <v>4509</v>
      </c>
      <c r="I3362" t="s">
        <v>11</v>
      </c>
      <c r="J3362" t="s">
        <v>122</v>
      </c>
      <c r="K3362" t="s">
        <v>153</v>
      </c>
      <c r="L3362" t="s">
        <v>143</v>
      </c>
      <c r="M3362" s="5">
        <v>471</v>
      </c>
    </row>
    <row r="3363" spans="1:13" x14ac:dyDescent="0.15">
      <c r="A3363" s="2">
        <v>45948</v>
      </c>
      <c r="B3363" s="3">
        <f t="shared" si="158"/>
        <v>2026</v>
      </c>
      <c r="C3363" t="str">
        <f t="shared" si="156"/>
        <v>2025-2026</v>
      </c>
      <c r="D3363" t="s">
        <v>160</v>
      </c>
      <c r="E3363" t="s">
        <v>69</v>
      </c>
      <c r="F3363" t="str">
        <f t="shared" si="157"/>
        <v>Victoria</v>
      </c>
      <c r="G3363" t="s">
        <v>26</v>
      </c>
      <c r="H3363">
        <v>3148</v>
      </c>
      <c r="I3363" t="s">
        <v>11</v>
      </c>
      <c r="J3363" t="s">
        <v>125</v>
      </c>
      <c r="K3363" t="s">
        <v>154</v>
      </c>
      <c r="L3363" t="s">
        <v>144</v>
      </c>
      <c r="M3363" s="5">
        <v>111</v>
      </c>
    </row>
    <row r="3364" spans="1:13" x14ac:dyDescent="0.15">
      <c r="A3364" s="2">
        <v>45832</v>
      </c>
      <c r="B3364" s="3">
        <f t="shared" si="158"/>
        <v>2025</v>
      </c>
      <c r="C3364" t="str">
        <f t="shared" si="156"/>
        <v>2024-2025</v>
      </c>
      <c r="D3364" t="s">
        <v>160</v>
      </c>
      <c r="E3364" t="s">
        <v>25</v>
      </c>
      <c r="F3364" t="str">
        <f t="shared" si="157"/>
        <v>Victoria</v>
      </c>
      <c r="G3364" t="s">
        <v>26</v>
      </c>
      <c r="H3364">
        <v>3066</v>
      </c>
      <c r="I3364" t="s">
        <v>11</v>
      </c>
      <c r="J3364" t="s">
        <v>126</v>
      </c>
      <c r="K3364" t="s">
        <v>157</v>
      </c>
      <c r="L3364" t="s">
        <v>147</v>
      </c>
      <c r="M3364" s="5">
        <v>120</v>
      </c>
    </row>
    <row r="3365" spans="1:13" x14ac:dyDescent="0.15">
      <c r="A3365" s="2">
        <v>45496</v>
      </c>
      <c r="B3365" s="3">
        <f t="shared" si="158"/>
        <v>2025</v>
      </c>
      <c r="C3365" t="str">
        <f t="shared" si="156"/>
        <v>2024-2025</v>
      </c>
      <c r="D3365" t="s">
        <v>160</v>
      </c>
      <c r="E3365" t="s">
        <v>60</v>
      </c>
      <c r="F3365" t="str">
        <f t="shared" si="157"/>
        <v>Queensland</v>
      </c>
      <c r="G3365" t="s">
        <v>19</v>
      </c>
      <c r="H3365">
        <v>4655</v>
      </c>
      <c r="I3365" t="s">
        <v>11</v>
      </c>
      <c r="J3365" t="s">
        <v>136</v>
      </c>
      <c r="K3365" t="s">
        <v>151</v>
      </c>
      <c r="L3365" t="s">
        <v>141</v>
      </c>
      <c r="M3365" s="5">
        <v>233</v>
      </c>
    </row>
    <row r="3366" spans="1:13" x14ac:dyDescent="0.15">
      <c r="A3366" s="2">
        <v>45401</v>
      </c>
      <c r="B3366" s="3">
        <f t="shared" si="158"/>
        <v>2024</v>
      </c>
      <c r="C3366" t="str">
        <f t="shared" si="156"/>
        <v>2023-2024</v>
      </c>
      <c r="D3366" t="s">
        <v>161</v>
      </c>
      <c r="E3366" t="s">
        <v>58</v>
      </c>
      <c r="F3366" t="str">
        <f t="shared" si="157"/>
        <v>New South Wales</v>
      </c>
      <c r="G3366" t="s">
        <v>10</v>
      </c>
      <c r="H3366">
        <v>2790</v>
      </c>
      <c r="I3366" t="s">
        <v>11</v>
      </c>
      <c r="J3366" t="s">
        <v>130</v>
      </c>
      <c r="K3366" t="s">
        <v>157</v>
      </c>
      <c r="L3366" t="s">
        <v>147</v>
      </c>
      <c r="M3366" s="5">
        <v>207</v>
      </c>
    </row>
    <row r="3367" spans="1:13" x14ac:dyDescent="0.15">
      <c r="A3367" s="2">
        <v>45402</v>
      </c>
      <c r="B3367" s="3">
        <f t="shared" si="158"/>
        <v>2024</v>
      </c>
      <c r="C3367" t="str">
        <f t="shared" si="156"/>
        <v>2023-2024</v>
      </c>
      <c r="D3367" t="s">
        <v>160</v>
      </c>
      <c r="E3367" t="s">
        <v>13</v>
      </c>
      <c r="F3367" t="str">
        <f t="shared" si="157"/>
        <v>New South Wales</v>
      </c>
      <c r="G3367" t="s">
        <v>10</v>
      </c>
      <c r="H3367">
        <v>2141</v>
      </c>
      <c r="I3367" t="s">
        <v>11</v>
      </c>
      <c r="J3367" t="s">
        <v>123</v>
      </c>
      <c r="K3367" t="s">
        <v>154</v>
      </c>
      <c r="L3367" t="s">
        <v>144</v>
      </c>
      <c r="M3367" s="5">
        <v>775</v>
      </c>
    </row>
    <row r="3368" spans="1:13" x14ac:dyDescent="0.15">
      <c r="A3368" s="2">
        <v>45765</v>
      </c>
      <c r="B3368" s="3">
        <f t="shared" si="158"/>
        <v>2025</v>
      </c>
      <c r="C3368" t="str">
        <f t="shared" si="156"/>
        <v>2024-2025</v>
      </c>
      <c r="D3368" t="s">
        <v>160</v>
      </c>
      <c r="E3368" t="s">
        <v>63</v>
      </c>
      <c r="F3368" t="str">
        <f t="shared" si="157"/>
        <v>Queensland</v>
      </c>
      <c r="G3368" t="s">
        <v>19</v>
      </c>
      <c r="H3368">
        <v>4068</v>
      </c>
      <c r="I3368" t="s">
        <v>11</v>
      </c>
      <c r="J3368" t="s">
        <v>129</v>
      </c>
      <c r="K3368" t="s">
        <v>157</v>
      </c>
      <c r="L3368" t="s">
        <v>147</v>
      </c>
      <c r="M3368" s="5">
        <v>372</v>
      </c>
    </row>
    <row r="3369" spans="1:13" x14ac:dyDescent="0.15">
      <c r="A3369" s="2">
        <v>45986</v>
      </c>
      <c r="B3369" s="3">
        <f t="shared" si="158"/>
        <v>2026</v>
      </c>
      <c r="C3369" t="str">
        <f t="shared" si="156"/>
        <v>2025-2026</v>
      </c>
      <c r="D3369" t="s">
        <v>160</v>
      </c>
      <c r="E3369" t="s">
        <v>84</v>
      </c>
      <c r="F3369" t="str">
        <f t="shared" si="157"/>
        <v>Western Australia</v>
      </c>
      <c r="G3369" t="s">
        <v>28</v>
      </c>
      <c r="H3369">
        <v>6280</v>
      </c>
      <c r="I3369" t="s">
        <v>11</v>
      </c>
      <c r="J3369" t="s">
        <v>133</v>
      </c>
      <c r="K3369" t="s">
        <v>157</v>
      </c>
      <c r="L3369" t="s">
        <v>147</v>
      </c>
      <c r="M3369" s="5">
        <v>520</v>
      </c>
    </row>
    <row r="3370" spans="1:13" x14ac:dyDescent="0.15">
      <c r="A3370" s="2">
        <v>45624</v>
      </c>
      <c r="B3370" s="3">
        <f t="shared" si="158"/>
        <v>2025</v>
      </c>
      <c r="C3370" t="str">
        <f t="shared" si="156"/>
        <v>2024-2025</v>
      </c>
      <c r="D3370" t="s">
        <v>161</v>
      </c>
      <c r="E3370" t="s">
        <v>66</v>
      </c>
      <c r="F3370" t="str">
        <f t="shared" si="157"/>
        <v>Western Australia</v>
      </c>
      <c r="G3370" t="s">
        <v>28</v>
      </c>
      <c r="H3370">
        <v>6330</v>
      </c>
      <c r="I3370" t="s">
        <v>11</v>
      </c>
      <c r="J3370" t="s">
        <v>133</v>
      </c>
      <c r="K3370" t="s">
        <v>151</v>
      </c>
      <c r="L3370" t="s">
        <v>141</v>
      </c>
      <c r="M3370" s="5">
        <v>438</v>
      </c>
    </row>
    <row r="3371" spans="1:13" x14ac:dyDescent="0.15">
      <c r="A3371" s="2">
        <v>45396</v>
      </c>
      <c r="B3371" s="3">
        <f t="shared" si="158"/>
        <v>2024</v>
      </c>
      <c r="C3371" t="str">
        <f t="shared" si="156"/>
        <v>2023-2024</v>
      </c>
      <c r="D3371" t="s">
        <v>160</v>
      </c>
      <c r="E3371" t="s">
        <v>22</v>
      </c>
      <c r="F3371" t="str">
        <f t="shared" si="157"/>
        <v>New South Wales</v>
      </c>
      <c r="G3371" t="s">
        <v>10</v>
      </c>
      <c r="H3371">
        <v>2116</v>
      </c>
      <c r="I3371" t="s">
        <v>11</v>
      </c>
      <c r="J3371" t="s">
        <v>123</v>
      </c>
      <c r="K3371" t="s">
        <v>153</v>
      </c>
      <c r="L3371" t="s">
        <v>143</v>
      </c>
      <c r="M3371" s="5">
        <v>138</v>
      </c>
    </row>
    <row r="3372" spans="1:13" x14ac:dyDescent="0.15">
      <c r="A3372" s="2">
        <v>45985</v>
      </c>
      <c r="B3372" s="3">
        <f t="shared" si="158"/>
        <v>2026</v>
      </c>
      <c r="C3372" t="str">
        <f t="shared" si="156"/>
        <v>2025-2026</v>
      </c>
      <c r="D3372" t="s">
        <v>160</v>
      </c>
      <c r="E3372" t="s">
        <v>24</v>
      </c>
      <c r="F3372" t="str">
        <f t="shared" si="157"/>
        <v>Queensland</v>
      </c>
      <c r="G3372" t="s">
        <v>19</v>
      </c>
      <c r="H3372">
        <v>4053</v>
      </c>
      <c r="I3372" t="s">
        <v>11</v>
      </c>
      <c r="J3372" t="s">
        <v>129</v>
      </c>
      <c r="K3372" t="s">
        <v>157</v>
      </c>
      <c r="L3372" t="s">
        <v>147</v>
      </c>
      <c r="M3372" s="5">
        <v>221</v>
      </c>
    </row>
    <row r="3373" spans="1:13" x14ac:dyDescent="0.15">
      <c r="A3373" s="2">
        <v>45453</v>
      </c>
      <c r="B3373" s="3">
        <f t="shared" si="158"/>
        <v>2024</v>
      </c>
      <c r="C3373" t="str">
        <f t="shared" si="156"/>
        <v>2023-2024</v>
      </c>
      <c r="D3373" t="s">
        <v>161</v>
      </c>
      <c r="E3373" t="s">
        <v>77</v>
      </c>
      <c r="F3373" t="str">
        <f t="shared" si="157"/>
        <v>Victoria</v>
      </c>
      <c r="G3373" t="s">
        <v>26</v>
      </c>
      <c r="H3373">
        <v>3018</v>
      </c>
      <c r="I3373" t="s">
        <v>11</v>
      </c>
      <c r="J3373" t="s">
        <v>126</v>
      </c>
      <c r="K3373" t="s">
        <v>156</v>
      </c>
      <c r="L3373" t="s">
        <v>146</v>
      </c>
      <c r="M3373" s="5">
        <v>101</v>
      </c>
    </row>
    <row r="3374" spans="1:13" x14ac:dyDescent="0.15">
      <c r="A3374" s="2">
        <v>45841</v>
      </c>
      <c r="B3374" s="3">
        <f t="shared" si="158"/>
        <v>2026</v>
      </c>
      <c r="C3374" t="str">
        <f t="shared" si="156"/>
        <v>2025-2026</v>
      </c>
      <c r="D3374" t="s">
        <v>160</v>
      </c>
      <c r="E3374" t="s">
        <v>20</v>
      </c>
      <c r="F3374" t="str">
        <f t="shared" si="157"/>
        <v>South Australia</v>
      </c>
      <c r="G3374" t="s">
        <v>17</v>
      </c>
      <c r="H3374">
        <v>5607</v>
      </c>
      <c r="I3374" t="s">
        <v>11</v>
      </c>
      <c r="J3374" t="s">
        <v>137</v>
      </c>
      <c r="K3374" t="s">
        <v>159</v>
      </c>
      <c r="L3374" t="s">
        <v>149</v>
      </c>
      <c r="M3374" s="5">
        <v>45</v>
      </c>
    </row>
    <row r="3375" spans="1:13" x14ac:dyDescent="0.15">
      <c r="A3375" s="2">
        <v>45704</v>
      </c>
      <c r="B3375" s="3">
        <f t="shared" si="158"/>
        <v>2025</v>
      </c>
      <c r="C3375" t="str">
        <f t="shared" si="156"/>
        <v>2024-2025</v>
      </c>
      <c r="D3375" t="s">
        <v>160</v>
      </c>
      <c r="E3375" t="s">
        <v>39</v>
      </c>
      <c r="F3375" t="str">
        <f t="shared" si="157"/>
        <v>New South Wales</v>
      </c>
      <c r="G3375" t="s">
        <v>10</v>
      </c>
      <c r="H3375">
        <v>2541</v>
      </c>
      <c r="I3375" t="s">
        <v>11</v>
      </c>
      <c r="J3375" t="s">
        <v>121</v>
      </c>
      <c r="K3375" t="s">
        <v>152</v>
      </c>
      <c r="L3375" t="s">
        <v>142</v>
      </c>
      <c r="M3375" s="5">
        <v>349</v>
      </c>
    </row>
    <row r="3376" spans="1:13" x14ac:dyDescent="0.15">
      <c r="A3376" s="2">
        <v>45921</v>
      </c>
      <c r="B3376" s="3">
        <f t="shared" si="158"/>
        <v>2026</v>
      </c>
      <c r="C3376" t="str">
        <f t="shared" si="156"/>
        <v>2025-2026</v>
      </c>
      <c r="D3376" t="s">
        <v>161</v>
      </c>
      <c r="E3376" t="s">
        <v>62</v>
      </c>
      <c r="F3376" t="str">
        <f t="shared" si="157"/>
        <v>Victoria</v>
      </c>
      <c r="G3376" t="s">
        <v>26</v>
      </c>
      <c r="H3376">
        <v>3690</v>
      </c>
      <c r="I3376" t="s">
        <v>11</v>
      </c>
      <c r="J3376" t="s">
        <v>135</v>
      </c>
      <c r="K3376" t="s">
        <v>154</v>
      </c>
      <c r="L3376" t="s">
        <v>144</v>
      </c>
      <c r="M3376" s="5">
        <v>357</v>
      </c>
    </row>
    <row r="3377" spans="1:13" x14ac:dyDescent="0.15">
      <c r="A3377" s="2">
        <v>45519</v>
      </c>
      <c r="B3377" s="3">
        <f t="shared" si="158"/>
        <v>2025</v>
      </c>
      <c r="C3377" t="str">
        <f t="shared" si="156"/>
        <v>2024-2025</v>
      </c>
      <c r="D3377" t="s">
        <v>160</v>
      </c>
      <c r="E3377" t="s">
        <v>90</v>
      </c>
      <c r="F3377" t="str">
        <f t="shared" si="157"/>
        <v>New South Wales</v>
      </c>
      <c r="G3377" t="s">
        <v>10</v>
      </c>
      <c r="H3377">
        <v>2650</v>
      </c>
      <c r="I3377" t="s">
        <v>11</v>
      </c>
      <c r="J3377" t="s">
        <v>130</v>
      </c>
      <c r="K3377" t="s">
        <v>152</v>
      </c>
      <c r="L3377" t="s">
        <v>142</v>
      </c>
      <c r="M3377" s="5">
        <v>755</v>
      </c>
    </row>
    <row r="3378" spans="1:13" x14ac:dyDescent="0.15">
      <c r="A3378" s="2">
        <v>45447</v>
      </c>
      <c r="B3378" s="3">
        <f t="shared" si="158"/>
        <v>2024</v>
      </c>
      <c r="C3378" t="str">
        <f t="shared" si="156"/>
        <v>2023-2024</v>
      </c>
      <c r="D3378" t="s">
        <v>160</v>
      </c>
      <c r="E3378" t="s">
        <v>38</v>
      </c>
      <c r="F3378" t="str">
        <f t="shared" si="157"/>
        <v>Victoria</v>
      </c>
      <c r="G3378" t="s">
        <v>26</v>
      </c>
      <c r="H3378">
        <v>3199</v>
      </c>
      <c r="I3378" t="s">
        <v>11</v>
      </c>
      <c r="J3378" t="s">
        <v>125</v>
      </c>
      <c r="K3378" t="s">
        <v>156</v>
      </c>
      <c r="L3378" t="s">
        <v>146</v>
      </c>
      <c r="M3378" s="5">
        <v>453</v>
      </c>
    </row>
    <row r="3379" spans="1:13" x14ac:dyDescent="0.15">
      <c r="A3379" s="2">
        <v>45558</v>
      </c>
      <c r="B3379" s="3">
        <f t="shared" si="158"/>
        <v>2025</v>
      </c>
      <c r="C3379" t="str">
        <f t="shared" si="156"/>
        <v>2024-2025</v>
      </c>
      <c r="D3379" t="s">
        <v>161</v>
      </c>
      <c r="E3379" t="s">
        <v>80</v>
      </c>
      <c r="F3379" t="str">
        <f t="shared" si="157"/>
        <v>New South Wales</v>
      </c>
      <c r="G3379" t="s">
        <v>10</v>
      </c>
      <c r="H3379">
        <v>2120</v>
      </c>
      <c r="I3379" t="s">
        <v>11</v>
      </c>
      <c r="J3379" t="s">
        <v>123</v>
      </c>
      <c r="K3379" t="s">
        <v>155</v>
      </c>
      <c r="L3379" t="s">
        <v>145</v>
      </c>
      <c r="M3379" s="5">
        <v>154</v>
      </c>
    </row>
    <row r="3380" spans="1:13" x14ac:dyDescent="0.15">
      <c r="A3380" s="2">
        <v>45895</v>
      </c>
      <c r="B3380" s="3">
        <f t="shared" si="158"/>
        <v>2026</v>
      </c>
      <c r="C3380" t="str">
        <f t="shared" si="156"/>
        <v>2025-2026</v>
      </c>
      <c r="D3380" t="s">
        <v>161</v>
      </c>
      <c r="E3380" t="s">
        <v>52</v>
      </c>
      <c r="F3380" t="str">
        <f t="shared" si="157"/>
        <v>New South Wales</v>
      </c>
      <c r="G3380" t="s">
        <v>10</v>
      </c>
      <c r="H3380">
        <v>2485</v>
      </c>
      <c r="I3380" t="s">
        <v>11</v>
      </c>
      <c r="J3380" t="s">
        <v>120</v>
      </c>
      <c r="K3380" t="s">
        <v>154</v>
      </c>
      <c r="L3380" t="s">
        <v>144</v>
      </c>
      <c r="M3380" s="5">
        <v>74</v>
      </c>
    </row>
    <row r="3381" spans="1:13" x14ac:dyDescent="0.15">
      <c r="A3381" s="2">
        <v>45861</v>
      </c>
      <c r="B3381" s="3">
        <f t="shared" si="158"/>
        <v>2026</v>
      </c>
      <c r="C3381" t="str">
        <f t="shared" si="156"/>
        <v>2025-2026</v>
      </c>
      <c r="D3381" t="s">
        <v>160</v>
      </c>
      <c r="E3381" t="s">
        <v>77</v>
      </c>
      <c r="F3381" t="str">
        <f t="shared" si="157"/>
        <v>Victoria</v>
      </c>
      <c r="G3381" t="s">
        <v>26</v>
      </c>
      <c r="H3381">
        <v>3018</v>
      </c>
      <c r="I3381" t="s">
        <v>11</v>
      </c>
      <c r="J3381" t="s">
        <v>126</v>
      </c>
      <c r="K3381" t="s">
        <v>153</v>
      </c>
      <c r="L3381" t="s">
        <v>143</v>
      </c>
      <c r="M3381" s="5">
        <v>565</v>
      </c>
    </row>
    <row r="3382" spans="1:13" x14ac:dyDescent="0.15">
      <c r="A3382" s="2">
        <v>45949</v>
      </c>
      <c r="B3382" s="3">
        <f t="shared" si="158"/>
        <v>2026</v>
      </c>
      <c r="C3382" t="str">
        <f t="shared" si="156"/>
        <v>2025-2026</v>
      </c>
      <c r="D3382" t="s">
        <v>160</v>
      </c>
      <c r="E3382" t="s">
        <v>83</v>
      </c>
      <c r="F3382" t="str">
        <f t="shared" si="157"/>
        <v>Victoria</v>
      </c>
      <c r="G3382" t="s">
        <v>26</v>
      </c>
      <c r="H3382">
        <v>3551</v>
      </c>
      <c r="I3382" t="s">
        <v>11</v>
      </c>
      <c r="J3382" t="s">
        <v>127</v>
      </c>
      <c r="K3382" t="s">
        <v>154</v>
      </c>
      <c r="L3382" t="s">
        <v>144</v>
      </c>
      <c r="M3382" s="5">
        <v>321</v>
      </c>
    </row>
    <row r="3383" spans="1:13" x14ac:dyDescent="0.15">
      <c r="A3383" s="2">
        <v>45791</v>
      </c>
      <c r="B3383" s="3">
        <f t="shared" si="158"/>
        <v>2025</v>
      </c>
      <c r="C3383" t="str">
        <f t="shared" si="156"/>
        <v>2024-2025</v>
      </c>
      <c r="D3383" t="s">
        <v>160</v>
      </c>
      <c r="E3383" t="s">
        <v>74</v>
      </c>
      <c r="F3383" t="str">
        <f t="shared" si="157"/>
        <v>Victoria</v>
      </c>
      <c r="G3383" t="s">
        <v>26</v>
      </c>
      <c r="H3383">
        <v>3500</v>
      </c>
      <c r="I3383" t="s">
        <v>11</v>
      </c>
      <c r="J3383" t="s">
        <v>127</v>
      </c>
      <c r="K3383" t="s">
        <v>159</v>
      </c>
      <c r="L3383" t="s">
        <v>149</v>
      </c>
      <c r="M3383" s="5">
        <v>722</v>
      </c>
    </row>
    <row r="3384" spans="1:13" x14ac:dyDescent="0.15">
      <c r="A3384" s="2">
        <v>46022</v>
      </c>
      <c r="B3384" s="3">
        <f t="shared" si="158"/>
        <v>2026</v>
      </c>
      <c r="C3384" t="str">
        <f t="shared" si="156"/>
        <v>2025-2026</v>
      </c>
      <c r="D3384" t="s">
        <v>160</v>
      </c>
      <c r="E3384" t="s">
        <v>72</v>
      </c>
      <c r="F3384" t="str">
        <f t="shared" si="157"/>
        <v>Queensland</v>
      </c>
      <c r="G3384" t="s">
        <v>19</v>
      </c>
      <c r="H3384">
        <v>4870</v>
      </c>
      <c r="I3384" t="s">
        <v>11</v>
      </c>
      <c r="J3384" t="s">
        <v>131</v>
      </c>
      <c r="K3384" t="s">
        <v>159</v>
      </c>
      <c r="L3384" t="s">
        <v>149</v>
      </c>
      <c r="M3384" s="5">
        <v>606</v>
      </c>
    </row>
    <row r="3385" spans="1:13" x14ac:dyDescent="0.15">
      <c r="A3385" s="2">
        <v>45602</v>
      </c>
      <c r="B3385" s="3">
        <f t="shared" si="158"/>
        <v>2025</v>
      </c>
      <c r="C3385" t="str">
        <f t="shared" si="156"/>
        <v>2024-2025</v>
      </c>
      <c r="D3385" t="s">
        <v>160</v>
      </c>
      <c r="E3385" t="s">
        <v>94</v>
      </c>
      <c r="F3385" t="str">
        <f t="shared" si="157"/>
        <v>Queensland</v>
      </c>
      <c r="G3385" t="s">
        <v>19</v>
      </c>
      <c r="H3385">
        <v>4551</v>
      </c>
      <c r="I3385" t="s">
        <v>11</v>
      </c>
      <c r="J3385" t="s">
        <v>134</v>
      </c>
      <c r="K3385" t="s">
        <v>153</v>
      </c>
      <c r="L3385" t="s">
        <v>143</v>
      </c>
      <c r="M3385" s="5">
        <v>472</v>
      </c>
    </row>
    <row r="3386" spans="1:13" x14ac:dyDescent="0.15">
      <c r="A3386" s="2">
        <v>45513</v>
      </c>
      <c r="B3386" s="3">
        <f t="shared" si="158"/>
        <v>2025</v>
      </c>
      <c r="C3386" t="str">
        <f t="shared" si="156"/>
        <v>2024-2025</v>
      </c>
      <c r="D3386" t="s">
        <v>160</v>
      </c>
      <c r="E3386" t="s">
        <v>46</v>
      </c>
      <c r="F3386" t="str">
        <f t="shared" si="157"/>
        <v>South Australia</v>
      </c>
      <c r="G3386" t="s">
        <v>17</v>
      </c>
      <c r="H3386">
        <v>5043</v>
      </c>
      <c r="I3386" t="s">
        <v>11</v>
      </c>
      <c r="J3386" t="s">
        <v>132</v>
      </c>
      <c r="K3386" t="s">
        <v>159</v>
      </c>
      <c r="L3386" t="s">
        <v>149</v>
      </c>
      <c r="M3386" s="5">
        <v>478</v>
      </c>
    </row>
    <row r="3387" spans="1:13" x14ac:dyDescent="0.15">
      <c r="A3387" s="2">
        <v>45716</v>
      </c>
      <c r="B3387" s="3">
        <f t="shared" si="158"/>
        <v>2025</v>
      </c>
      <c r="C3387" t="str">
        <f t="shared" si="156"/>
        <v>2024-2025</v>
      </c>
      <c r="D3387" t="s">
        <v>160</v>
      </c>
      <c r="E3387" t="s">
        <v>9</v>
      </c>
      <c r="F3387" t="str">
        <f t="shared" si="157"/>
        <v>New South Wales</v>
      </c>
      <c r="G3387" t="s">
        <v>10</v>
      </c>
      <c r="H3387">
        <v>2067</v>
      </c>
      <c r="I3387" t="s">
        <v>11</v>
      </c>
      <c r="J3387" t="s">
        <v>124</v>
      </c>
      <c r="K3387" t="s">
        <v>153</v>
      </c>
      <c r="L3387" t="s">
        <v>143</v>
      </c>
      <c r="M3387" s="5">
        <v>698</v>
      </c>
    </row>
    <row r="3388" spans="1:13" x14ac:dyDescent="0.15">
      <c r="A3388" s="2">
        <v>45493</v>
      </c>
      <c r="B3388" s="3">
        <f t="shared" si="158"/>
        <v>2025</v>
      </c>
      <c r="C3388" t="str">
        <f t="shared" si="156"/>
        <v>2024-2025</v>
      </c>
      <c r="D3388" t="s">
        <v>160</v>
      </c>
      <c r="E3388" t="s">
        <v>39</v>
      </c>
      <c r="F3388" t="str">
        <f t="shared" si="157"/>
        <v>New South Wales</v>
      </c>
      <c r="G3388" t="s">
        <v>10</v>
      </c>
      <c r="H3388">
        <v>2541</v>
      </c>
      <c r="I3388" t="s">
        <v>11</v>
      </c>
      <c r="J3388" t="s">
        <v>121</v>
      </c>
      <c r="K3388" t="s">
        <v>157</v>
      </c>
      <c r="L3388" t="s">
        <v>147</v>
      </c>
      <c r="M3388" s="5">
        <v>413</v>
      </c>
    </row>
    <row r="3389" spans="1:13" x14ac:dyDescent="0.15">
      <c r="A3389" s="2">
        <v>45338</v>
      </c>
      <c r="B3389" s="3">
        <f t="shared" si="158"/>
        <v>2024</v>
      </c>
      <c r="C3389" t="str">
        <f t="shared" si="156"/>
        <v>2023-2024</v>
      </c>
      <c r="D3389" t="s">
        <v>160</v>
      </c>
      <c r="E3389" t="s">
        <v>78</v>
      </c>
      <c r="F3389" t="str">
        <f t="shared" si="157"/>
        <v>New South Wales</v>
      </c>
      <c r="G3389" t="s">
        <v>10</v>
      </c>
      <c r="H3389">
        <v>2480</v>
      </c>
      <c r="I3389" t="s">
        <v>11</v>
      </c>
      <c r="J3389" t="s">
        <v>120</v>
      </c>
      <c r="K3389" t="s">
        <v>157</v>
      </c>
      <c r="L3389" t="s">
        <v>147</v>
      </c>
      <c r="M3389" s="5">
        <v>296</v>
      </c>
    </row>
    <row r="3390" spans="1:13" x14ac:dyDescent="0.15">
      <c r="A3390" s="2">
        <v>45523</v>
      </c>
      <c r="B3390" s="3">
        <f t="shared" si="158"/>
        <v>2025</v>
      </c>
      <c r="C3390" t="str">
        <f t="shared" si="156"/>
        <v>2024-2025</v>
      </c>
      <c r="D3390" t="s">
        <v>160</v>
      </c>
      <c r="E3390" t="s">
        <v>85</v>
      </c>
      <c r="F3390" t="str">
        <f t="shared" si="157"/>
        <v>Western Australia</v>
      </c>
      <c r="G3390" t="s">
        <v>28</v>
      </c>
      <c r="H3390">
        <v>6725</v>
      </c>
      <c r="I3390" t="s">
        <v>11</v>
      </c>
      <c r="J3390" t="s">
        <v>139</v>
      </c>
      <c r="K3390" t="s">
        <v>151</v>
      </c>
      <c r="L3390" t="s">
        <v>141</v>
      </c>
      <c r="M3390" s="5">
        <v>329</v>
      </c>
    </row>
    <row r="3391" spans="1:13" x14ac:dyDescent="0.15">
      <c r="A3391" s="2">
        <v>45985</v>
      </c>
      <c r="B3391" s="3">
        <f t="shared" si="158"/>
        <v>2026</v>
      </c>
      <c r="C3391" t="str">
        <f t="shared" si="156"/>
        <v>2025-2026</v>
      </c>
      <c r="D3391" t="s">
        <v>161</v>
      </c>
      <c r="E3391" t="s">
        <v>103</v>
      </c>
      <c r="F3391" t="str">
        <f t="shared" si="157"/>
        <v>Victoria</v>
      </c>
      <c r="G3391" t="s">
        <v>26</v>
      </c>
      <c r="H3391">
        <v>3550</v>
      </c>
      <c r="I3391" t="s">
        <v>11</v>
      </c>
      <c r="J3391" t="s">
        <v>127</v>
      </c>
      <c r="K3391" t="s">
        <v>153</v>
      </c>
      <c r="L3391" t="s">
        <v>143</v>
      </c>
      <c r="M3391" s="5">
        <v>309</v>
      </c>
    </row>
    <row r="3392" spans="1:13" x14ac:dyDescent="0.15">
      <c r="A3392" s="2">
        <v>45328</v>
      </c>
      <c r="B3392" s="3">
        <f t="shared" si="158"/>
        <v>2024</v>
      </c>
      <c r="C3392" t="str">
        <f t="shared" si="156"/>
        <v>2023-2024</v>
      </c>
      <c r="D3392" t="s">
        <v>160</v>
      </c>
      <c r="E3392" t="s">
        <v>91</v>
      </c>
      <c r="F3392" t="str">
        <f t="shared" si="157"/>
        <v>Western Australia</v>
      </c>
      <c r="G3392" t="s">
        <v>28</v>
      </c>
      <c r="H3392">
        <v>6109</v>
      </c>
      <c r="I3392" t="s">
        <v>11</v>
      </c>
      <c r="J3392" t="s">
        <v>133</v>
      </c>
      <c r="K3392" t="s">
        <v>151</v>
      </c>
      <c r="L3392" t="s">
        <v>141</v>
      </c>
      <c r="M3392" s="5">
        <v>650</v>
      </c>
    </row>
    <row r="3393" spans="1:13" x14ac:dyDescent="0.15">
      <c r="A3393" s="2">
        <v>45925</v>
      </c>
      <c r="B3393" s="3">
        <f t="shared" si="158"/>
        <v>2026</v>
      </c>
      <c r="C3393" t="str">
        <f t="shared" si="156"/>
        <v>2025-2026</v>
      </c>
      <c r="D3393" t="s">
        <v>160</v>
      </c>
      <c r="E3393" t="s">
        <v>55</v>
      </c>
      <c r="F3393" t="str">
        <f t="shared" si="157"/>
        <v>Queensland</v>
      </c>
      <c r="G3393" t="s">
        <v>19</v>
      </c>
      <c r="H3393">
        <v>4740</v>
      </c>
      <c r="I3393" t="s">
        <v>11</v>
      </c>
      <c r="J3393" t="s">
        <v>136</v>
      </c>
      <c r="K3393" t="s">
        <v>154</v>
      </c>
      <c r="L3393" t="s">
        <v>144</v>
      </c>
      <c r="M3393" s="5">
        <v>519</v>
      </c>
    </row>
    <row r="3394" spans="1:13" x14ac:dyDescent="0.15">
      <c r="A3394" s="2">
        <v>45807</v>
      </c>
      <c r="B3394" s="3">
        <f t="shared" si="158"/>
        <v>2025</v>
      </c>
      <c r="C3394" t="str">
        <f t="shared" ref="C3394:C3457" si="159">IF(MONTH(A3394) &gt;= 7, YEAR(A3394) &amp; "-" &amp; YEAR(A3394) + 1, YEAR(A3394) - 1 &amp; "-" &amp; YEAR(A3394))</f>
        <v>2024-2025</v>
      </c>
      <c r="D3394" t="s">
        <v>160</v>
      </c>
      <c r="E3394" t="s">
        <v>112</v>
      </c>
      <c r="F3394" t="str">
        <f t="shared" ref="F3394:F3457" si="160">IF(G3394="WA","Western Australia",
IF(G3394="NSW","New South Wales",
IF(G3394="QLD","Queensland",
IF(G3394="VIC","Victoria",
IF(G3394="TAS","Tasmania",
IF(G3394="SA","South Australia",
IF(G3394="NT","Northern Territory",
IF(G3394="ACT","Australian Capital Territory",G3394))))))))</f>
        <v>Queensland</v>
      </c>
      <c r="G3394" t="s">
        <v>19</v>
      </c>
      <c r="H3394">
        <v>4566</v>
      </c>
      <c r="I3394" t="s">
        <v>11</v>
      </c>
      <c r="J3394" t="s">
        <v>134</v>
      </c>
      <c r="K3394" t="s">
        <v>155</v>
      </c>
      <c r="L3394" t="s">
        <v>145</v>
      </c>
      <c r="M3394" s="5">
        <v>24</v>
      </c>
    </row>
    <row r="3395" spans="1:13" x14ac:dyDescent="0.15">
      <c r="A3395" s="2">
        <v>45825</v>
      </c>
      <c r="B3395" s="3">
        <f t="shared" ref="B3395:B3458" si="161">IF(MONTH(A3395)&gt;=7,YEAR(A3395)+1,YEAR(A3395))</f>
        <v>2025</v>
      </c>
      <c r="C3395" t="str">
        <f t="shared" si="159"/>
        <v>2024-2025</v>
      </c>
      <c r="D3395" t="s">
        <v>161</v>
      </c>
      <c r="E3395" t="s">
        <v>62</v>
      </c>
      <c r="F3395" t="str">
        <f t="shared" si="160"/>
        <v>Victoria</v>
      </c>
      <c r="G3395" t="s">
        <v>26</v>
      </c>
      <c r="H3395">
        <v>3690</v>
      </c>
      <c r="I3395" t="s">
        <v>11</v>
      </c>
      <c r="J3395" t="s">
        <v>135</v>
      </c>
      <c r="K3395" t="s">
        <v>154</v>
      </c>
      <c r="L3395" t="s">
        <v>144</v>
      </c>
      <c r="M3395" s="5">
        <v>382</v>
      </c>
    </row>
    <row r="3396" spans="1:13" x14ac:dyDescent="0.15">
      <c r="A3396" s="2">
        <v>45703</v>
      </c>
      <c r="B3396" s="3">
        <f t="shared" si="161"/>
        <v>2025</v>
      </c>
      <c r="C3396" t="str">
        <f t="shared" si="159"/>
        <v>2024-2025</v>
      </c>
      <c r="D3396" t="s">
        <v>161</v>
      </c>
      <c r="E3396" t="s">
        <v>77</v>
      </c>
      <c r="F3396" t="str">
        <f t="shared" si="160"/>
        <v>Victoria</v>
      </c>
      <c r="G3396" t="s">
        <v>26</v>
      </c>
      <c r="H3396">
        <v>3018</v>
      </c>
      <c r="I3396" t="s">
        <v>11</v>
      </c>
      <c r="J3396" t="s">
        <v>126</v>
      </c>
      <c r="K3396" t="s">
        <v>152</v>
      </c>
      <c r="L3396" t="s">
        <v>142</v>
      </c>
      <c r="M3396" s="5">
        <v>675</v>
      </c>
    </row>
    <row r="3397" spans="1:13" x14ac:dyDescent="0.15">
      <c r="A3397" s="2">
        <v>45437</v>
      </c>
      <c r="B3397" s="3">
        <f t="shared" si="161"/>
        <v>2024</v>
      </c>
      <c r="C3397" t="str">
        <f t="shared" si="159"/>
        <v>2023-2024</v>
      </c>
      <c r="D3397" t="s">
        <v>161</v>
      </c>
      <c r="E3397" t="s">
        <v>18</v>
      </c>
      <c r="F3397" t="str">
        <f t="shared" si="160"/>
        <v>Queensland</v>
      </c>
      <c r="G3397" t="s">
        <v>19</v>
      </c>
      <c r="H3397">
        <v>4802</v>
      </c>
      <c r="I3397" t="s">
        <v>11</v>
      </c>
      <c r="J3397" t="s">
        <v>131</v>
      </c>
      <c r="K3397" t="s">
        <v>151</v>
      </c>
      <c r="L3397" t="s">
        <v>141</v>
      </c>
      <c r="M3397" s="5">
        <v>765</v>
      </c>
    </row>
    <row r="3398" spans="1:13" x14ac:dyDescent="0.15">
      <c r="A3398" s="2">
        <v>45546</v>
      </c>
      <c r="B3398" s="3">
        <f t="shared" si="161"/>
        <v>2025</v>
      </c>
      <c r="C3398" t="str">
        <f t="shared" si="159"/>
        <v>2024-2025</v>
      </c>
      <c r="D3398" t="s">
        <v>160</v>
      </c>
      <c r="E3398" t="s">
        <v>99</v>
      </c>
      <c r="F3398" t="str">
        <f t="shared" si="160"/>
        <v>Western Australia</v>
      </c>
      <c r="G3398" t="s">
        <v>28</v>
      </c>
      <c r="H3398">
        <v>6530</v>
      </c>
      <c r="I3398" t="s">
        <v>11</v>
      </c>
      <c r="J3398" t="s">
        <v>139</v>
      </c>
      <c r="K3398" t="s">
        <v>152</v>
      </c>
      <c r="L3398" t="s">
        <v>142</v>
      </c>
      <c r="M3398" s="5">
        <v>751</v>
      </c>
    </row>
    <row r="3399" spans="1:13" x14ac:dyDescent="0.15">
      <c r="A3399" s="2">
        <v>45567</v>
      </c>
      <c r="B3399" s="3">
        <f t="shared" si="161"/>
        <v>2025</v>
      </c>
      <c r="C3399" t="str">
        <f t="shared" si="159"/>
        <v>2024-2025</v>
      </c>
      <c r="D3399" t="s">
        <v>160</v>
      </c>
      <c r="E3399" t="s">
        <v>37</v>
      </c>
      <c r="F3399" t="str">
        <f t="shared" si="160"/>
        <v>Victoria</v>
      </c>
      <c r="G3399" t="s">
        <v>26</v>
      </c>
      <c r="H3399">
        <v>3134</v>
      </c>
      <c r="I3399" t="s">
        <v>11</v>
      </c>
      <c r="J3399" t="s">
        <v>125</v>
      </c>
      <c r="K3399" t="s">
        <v>151</v>
      </c>
      <c r="L3399" t="s">
        <v>141</v>
      </c>
      <c r="M3399" s="5">
        <v>584</v>
      </c>
    </row>
    <row r="3400" spans="1:13" x14ac:dyDescent="0.15">
      <c r="A3400" s="2">
        <v>45351</v>
      </c>
      <c r="B3400" s="3">
        <f t="shared" si="161"/>
        <v>2024</v>
      </c>
      <c r="C3400" t="str">
        <f t="shared" si="159"/>
        <v>2023-2024</v>
      </c>
      <c r="D3400" t="s">
        <v>160</v>
      </c>
      <c r="E3400" t="s">
        <v>22</v>
      </c>
      <c r="F3400" t="str">
        <f t="shared" si="160"/>
        <v>New South Wales</v>
      </c>
      <c r="G3400" t="s">
        <v>10</v>
      </c>
      <c r="H3400">
        <v>2116</v>
      </c>
      <c r="I3400" t="s">
        <v>11</v>
      </c>
      <c r="J3400" t="s">
        <v>123</v>
      </c>
      <c r="K3400" t="s">
        <v>157</v>
      </c>
      <c r="L3400" t="s">
        <v>147</v>
      </c>
      <c r="M3400" s="5">
        <v>358</v>
      </c>
    </row>
    <row r="3401" spans="1:13" x14ac:dyDescent="0.15">
      <c r="A3401" s="2">
        <v>45910</v>
      </c>
      <c r="B3401" s="3">
        <f t="shared" si="161"/>
        <v>2026</v>
      </c>
      <c r="C3401" t="str">
        <f t="shared" si="159"/>
        <v>2025-2026</v>
      </c>
      <c r="D3401" t="s">
        <v>161</v>
      </c>
      <c r="E3401" t="s">
        <v>103</v>
      </c>
      <c r="F3401" t="str">
        <f t="shared" si="160"/>
        <v>Victoria</v>
      </c>
      <c r="G3401" t="s">
        <v>26</v>
      </c>
      <c r="H3401">
        <v>3550</v>
      </c>
      <c r="I3401" t="s">
        <v>11</v>
      </c>
      <c r="J3401" t="s">
        <v>127</v>
      </c>
      <c r="K3401" t="s">
        <v>159</v>
      </c>
      <c r="L3401" t="s">
        <v>149</v>
      </c>
      <c r="M3401" s="5">
        <v>132</v>
      </c>
    </row>
    <row r="3402" spans="1:13" x14ac:dyDescent="0.15">
      <c r="A3402" s="2">
        <v>45343</v>
      </c>
      <c r="B3402" s="3">
        <f t="shared" si="161"/>
        <v>2024</v>
      </c>
      <c r="C3402" t="str">
        <f t="shared" si="159"/>
        <v>2023-2024</v>
      </c>
      <c r="D3402" t="s">
        <v>160</v>
      </c>
      <c r="E3402" t="s">
        <v>29</v>
      </c>
      <c r="F3402" t="str">
        <f t="shared" si="160"/>
        <v>Queensland</v>
      </c>
      <c r="G3402" t="s">
        <v>19</v>
      </c>
      <c r="H3402">
        <v>4703</v>
      </c>
      <c r="I3402" t="s">
        <v>11</v>
      </c>
      <c r="J3402" t="s">
        <v>136</v>
      </c>
      <c r="K3402" t="s">
        <v>150</v>
      </c>
      <c r="L3402" t="s">
        <v>140</v>
      </c>
      <c r="M3402" s="5">
        <v>622</v>
      </c>
    </row>
    <row r="3403" spans="1:13" x14ac:dyDescent="0.15">
      <c r="A3403" s="2">
        <v>45584</v>
      </c>
      <c r="B3403" s="3">
        <f t="shared" si="161"/>
        <v>2025</v>
      </c>
      <c r="C3403" t="str">
        <f t="shared" si="159"/>
        <v>2024-2025</v>
      </c>
      <c r="D3403" t="s">
        <v>160</v>
      </c>
      <c r="E3403" t="s">
        <v>84</v>
      </c>
      <c r="F3403" t="str">
        <f t="shared" si="160"/>
        <v>Western Australia</v>
      </c>
      <c r="G3403" t="s">
        <v>28</v>
      </c>
      <c r="H3403">
        <v>6280</v>
      </c>
      <c r="I3403" t="s">
        <v>11</v>
      </c>
      <c r="J3403" t="s">
        <v>133</v>
      </c>
      <c r="K3403" t="s">
        <v>157</v>
      </c>
      <c r="L3403" t="s">
        <v>147</v>
      </c>
      <c r="M3403" s="5">
        <v>232</v>
      </c>
    </row>
    <row r="3404" spans="1:13" x14ac:dyDescent="0.15">
      <c r="A3404" s="2">
        <v>45834</v>
      </c>
      <c r="B3404" s="3">
        <f t="shared" si="161"/>
        <v>2025</v>
      </c>
      <c r="C3404" t="str">
        <f t="shared" si="159"/>
        <v>2024-2025</v>
      </c>
      <c r="D3404" t="s">
        <v>160</v>
      </c>
      <c r="E3404" t="s">
        <v>40</v>
      </c>
      <c r="F3404" t="str">
        <f t="shared" si="160"/>
        <v>South Australia</v>
      </c>
      <c r="G3404" t="s">
        <v>17</v>
      </c>
      <c r="H3404">
        <v>5169</v>
      </c>
      <c r="I3404" t="s">
        <v>11</v>
      </c>
      <c r="J3404" t="s">
        <v>132</v>
      </c>
      <c r="K3404" t="s">
        <v>154</v>
      </c>
      <c r="L3404" t="s">
        <v>144</v>
      </c>
      <c r="M3404" s="5">
        <v>358</v>
      </c>
    </row>
    <row r="3405" spans="1:13" x14ac:dyDescent="0.15">
      <c r="A3405" s="2">
        <v>45671</v>
      </c>
      <c r="B3405" s="3">
        <f t="shared" si="161"/>
        <v>2025</v>
      </c>
      <c r="C3405" t="str">
        <f t="shared" si="159"/>
        <v>2024-2025</v>
      </c>
      <c r="D3405" t="s">
        <v>160</v>
      </c>
      <c r="E3405" t="s">
        <v>46</v>
      </c>
      <c r="F3405" t="str">
        <f t="shared" si="160"/>
        <v>South Australia</v>
      </c>
      <c r="G3405" t="s">
        <v>17</v>
      </c>
      <c r="H3405">
        <v>5043</v>
      </c>
      <c r="I3405" t="s">
        <v>11</v>
      </c>
      <c r="J3405" t="s">
        <v>132</v>
      </c>
      <c r="K3405" t="s">
        <v>159</v>
      </c>
      <c r="L3405" t="s">
        <v>149</v>
      </c>
      <c r="M3405" s="5">
        <v>444</v>
      </c>
    </row>
    <row r="3406" spans="1:13" x14ac:dyDescent="0.15">
      <c r="A3406" s="2">
        <v>45631</v>
      </c>
      <c r="B3406" s="3">
        <f t="shared" si="161"/>
        <v>2025</v>
      </c>
      <c r="C3406" t="str">
        <f t="shared" si="159"/>
        <v>2024-2025</v>
      </c>
      <c r="D3406" t="s">
        <v>161</v>
      </c>
      <c r="E3406" t="s">
        <v>49</v>
      </c>
      <c r="F3406" t="str">
        <f t="shared" si="160"/>
        <v>New South Wales</v>
      </c>
      <c r="G3406" t="s">
        <v>10</v>
      </c>
      <c r="H3406">
        <v>2350</v>
      </c>
      <c r="I3406" t="s">
        <v>11</v>
      </c>
      <c r="J3406" t="s">
        <v>120</v>
      </c>
      <c r="K3406" t="s">
        <v>153</v>
      </c>
      <c r="L3406" t="s">
        <v>143</v>
      </c>
      <c r="M3406" s="5">
        <v>234</v>
      </c>
    </row>
    <row r="3407" spans="1:13" x14ac:dyDescent="0.15">
      <c r="A3407" s="2">
        <v>45519</v>
      </c>
      <c r="B3407" s="3">
        <f t="shared" si="161"/>
        <v>2025</v>
      </c>
      <c r="C3407" t="str">
        <f t="shared" si="159"/>
        <v>2024-2025</v>
      </c>
      <c r="D3407" t="s">
        <v>160</v>
      </c>
      <c r="E3407" t="s">
        <v>20</v>
      </c>
      <c r="F3407" t="str">
        <f t="shared" si="160"/>
        <v>South Australia</v>
      </c>
      <c r="G3407" t="s">
        <v>17</v>
      </c>
      <c r="H3407">
        <v>5607</v>
      </c>
      <c r="I3407" t="s">
        <v>11</v>
      </c>
      <c r="J3407" t="s">
        <v>137</v>
      </c>
      <c r="K3407" t="s">
        <v>151</v>
      </c>
      <c r="L3407" t="s">
        <v>141</v>
      </c>
      <c r="M3407" s="5">
        <v>773</v>
      </c>
    </row>
    <row r="3408" spans="1:13" x14ac:dyDescent="0.15">
      <c r="A3408" s="2">
        <v>45851</v>
      </c>
      <c r="B3408" s="3">
        <f t="shared" si="161"/>
        <v>2026</v>
      </c>
      <c r="C3408" t="str">
        <f t="shared" si="159"/>
        <v>2025-2026</v>
      </c>
      <c r="D3408" t="s">
        <v>160</v>
      </c>
      <c r="E3408" t="s">
        <v>111</v>
      </c>
      <c r="F3408" t="str">
        <f t="shared" si="160"/>
        <v>New South Wales</v>
      </c>
      <c r="G3408" t="s">
        <v>10</v>
      </c>
      <c r="H3408">
        <v>2154</v>
      </c>
      <c r="I3408" t="s">
        <v>11</v>
      </c>
      <c r="J3408" t="s">
        <v>123</v>
      </c>
      <c r="K3408" t="s">
        <v>153</v>
      </c>
      <c r="L3408" t="s">
        <v>143</v>
      </c>
      <c r="M3408" s="5">
        <v>246</v>
      </c>
    </row>
    <row r="3409" spans="1:13" x14ac:dyDescent="0.15">
      <c r="A3409" s="2">
        <v>45509</v>
      </c>
      <c r="B3409" s="3">
        <f t="shared" si="161"/>
        <v>2025</v>
      </c>
      <c r="C3409" t="str">
        <f t="shared" si="159"/>
        <v>2024-2025</v>
      </c>
      <c r="D3409" t="s">
        <v>160</v>
      </c>
      <c r="E3409" t="s">
        <v>100</v>
      </c>
      <c r="F3409" t="str">
        <f t="shared" si="160"/>
        <v>New South Wales</v>
      </c>
      <c r="G3409" t="s">
        <v>10</v>
      </c>
      <c r="H3409">
        <v>2800</v>
      </c>
      <c r="I3409" t="s">
        <v>11</v>
      </c>
      <c r="J3409" t="s">
        <v>130</v>
      </c>
      <c r="K3409" t="s">
        <v>154</v>
      </c>
      <c r="L3409" t="s">
        <v>144</v>
      </c>
      <c r="M3409" s="5">
        <v>575</v>
      </c>
    </row>
    <row r="3410" spans="1:13" x14ac:dyDescent="0.15">
      <c r="A3410" s="2">
        <v>45458</v>
      </c>
      <c r="B3410" s="3">
        <f t="shared" si="161"/>
        <v>2024</v>
      </c>
      <c r="C3410" t="str">
        <f t="shared" si="159"/>
        <v>2023-2024</v>
      </c>
      <c r="D3410" t="s">
        <v>160</v>
      </c>
      <c r="E3410" t="s">
        <v>39</v>
      </c>
      <c r="F3410" t="str">
        <f t="shared" si="160"/>
        <v>New South Wales</v>
      </c>
      <c r="G3410" t="s">
        <v>10</v>
      </c>
      <c r="H3410">
        <v>2541</v>
      </c>
      <c r="I3410" t="s">
        <v>11</v>
      </c>
      <c r="J3410" t="s">
        <v>121</v>
      </c>
      <c r="K3410" t="s">
        <v>153</v>
      </c>
      <c r="L3410" t="s">
        <v>143</v>
      </c>
      <c r="M3410" s="5">
        <v>543</v>
      </c>
    </row>
    <row r="3411" spans="1:13" x14ac:dyDescent="0.15">
      <c r="A3411" s="2">
        <v>45586</v>
      </c>
      <c r="B3411" s="3">
        <f t="shared" si="161"/>
        <v>2025</v>
      </c>
      <c r="C3411" t="str">
        <f t="shared" si="159"/>
        <v>2024-2025</v>
      </c>
      <c r="D3411" t="s">
        <v>160</v>
      </c>
      <c r="E3411" t="s">
        <v>74</v>
      </c>
      <c r="F3411" t="str">
        <f t="shared" si="160"/>
        <v>Victoria</v>
      </c>
      <c r="G3411" t="s">
        <v>26</v>
      </c>
      <c r="H3411">
        <v>3500</v>
      </c>
      <c r="I3411" t="s">
        <v>11</v>
      </c>
      <c r="J3411" t="s">
        <v>127</v>
      </c>
      <c r="K3411" t="s">
        <v>154</v>
      </c>
      <c r="L3411" t="s">
        <v>144</v>
      </c>
      <c r="M3411" s="5">
        <v>524</v>
      </c>
    </row>
    <row r="3412" spans="1:13" x14ac:dyDescent="0.15">
      <c r="A3412" s="2">
        <v>45713</v>
      </c>
      <c r="B3412" s="3">
        <f t="shared" si="161"/>
        <v>2025</v>
      </c>
      <c r="C3412" t="str">
        <f t="shared" si="159"/>
        <v>2024-2025</v>
      </c>
      <c r="D3412" t="s">
        <v>160</v>
      </c>
      <c r="E3412" t="s">
        <v>102</v>
      </c>
      <c r="F3412" t="str">
        <f t="shared" si="160"/>
        <v>Queensland</v>
      </c>
      <c r="G3412" t="s">
        <v>19</v>
      </c>
      <c r="H3412">
        <v>4825</v>
      </c>
      <c r="I3412" t="s">
        <v>11</v>
      </c>
      <c r="J3412" t="s">
        <v>131</v>
      </c>
      <c r="K3412" t="s">
        <v>159</v>
      </c>
      <c r="L3412" t="s">
        <v>149</v>
      </c>
      <c r="M3412" s="5">
        <v>68</v>
      </c>
    </row>
    <row r="3413" spans="1:13" x14ac:dyDescent="0.15">
      <c r="A3413" s="2">
        <v>45562</v>
      </c>
      <c r="B3413" s="3">
        <f t="shared" si="161"/>
        <v>2025</v>
      </c>
      <c r="C3413" t="str">
        <f t="shared" si="159"/>
        <v>2024-2025</v>
      </c>
      <c r="D3413" t="s">
        <v>160</v>
      </c>
      <c r="E3413" t="s">
        <v>16</v>
      </c>
      <c r="F3413" t="str">
        <f t="shared" si="160"/>
        <v>South Australia</v>
      </c>
      <c r="G3413" t="s">
        <v>17</v>
      </c>
      <c r="H3413">
        <v>5168</v>
      </c>
      <c r="I3413" t="s">
        <v>11</v>
      </c>
      <c r="J3413" t="s">
        <v>132</v>
      </c>
      <c r="K3413" t="s">
        <v>155</v>
      </c>
      <c r="L3413" t="s">
        <v>145</v>
      </c>
      <c r="M3413" s="5">
        <v>211</v>
      </c>
    </row>
    <row r="3414" spans="1:13" x14ac:dyDescent="0.15">
      <c r="A3414" s="2">
        <v>45733</v>
      </c>
      <c r="B3414" s="3">
        <f t="shared" si="161"/>
        <v>2025</v>
      </c>
      <c r="C3414" t="str">
        <f t="shared" si="159"/>
        <v>2024-2025</v>
      </c>
      <c r="D3414" t="s">
        <v>160</v>
      </c>
      <c r="E3414" t="s">
        <v>67</v>
      </c>
      <c r="F3414" t="str">
        <f t="shared" si="160"/>
        <v>Tasmania</v>
      </c>
      <c r="G3414" t="s">
        <v>43</v>
      </c>
      <c r="H3414">
        <v>7250</v>
      </c>
      <c r="I3414" t="s">
        <v>11</v>
      </c>
      <c r="J3414" t="s">
        <v>128</v>
      </c>
      <c r="K3414" t="s">
        <v>154</v>
      </c>
      <c r="L3414" t="s">
        <v>144</v>
      </c>
      <c r="M3414" s="5">
        <v>767</v>
      </c>
    </row>
    <row r="3415" spans="1:13" x14ac:dyDescent="0.15">
      <c r="A3415" s="2">
        <v>45937</v>
      </c>
      <c r="B3415" s="3">
        <f t="shared" si="161"/>
        <v>2026</v>
      </c>
      <c r="C3415" t="str">
        <f t="shared" si="159"/>
        <v>2025-2026</v>
      </c>
      <c r="D3415" t="s">
        <v>160</v>
      </c>
      <c r="E3415" t="s">
        <v>49</v>
      </c>
      <c r="F3415" t="str">
        <f t="shared" si="160"/>
        <v>New South Wales</v>
      </c>
      <c r="G3415" t="s">
        <v>10</v>
      </c>
      <c r="H3415">
        <v>2350</v>
      </c>
      <c r="I3415" t="s">
        <v>11</v>
      </c>
      <c r="J3415" t="s">
        <v>120</v>
      </c>
      <c r="K3415" t="s">
        <v>157</v>
      </c>
      <c r="L3415" t="s">
        <v>147</v>
      </c>
      <c r="M3415" s="5">
        <v>748</v>
      </c>
    </row>
    <row r="3416" spans="1:13" x14ac:dyDescent="0.15">
      <c r="A3416" s="2">
        <v>45955</v>
      </c>
      <c r="B3416" s="3">
        <f t="shared" si="161"/>
        <v>2026</v>
      </c>
      <c r="C3416" t="str">
        <f t="shared" si="159"/>
        <v>2025-2026</v>
      </c>
      <c r="D3416" t="s">
        <v>160</v>
      </c>
      <c r="E3416" t="s">
        <v>101</v>
      </c>
      <c r="F3416" t="str">
        <f t="shared" si="160"/>
        <v>Queensland</v>
      </c>
      <c r="G3416" t="s">
        <v>19</v>
      </c>
      <c r="H3416">
        <v>4305</v>
      </c>
      <c r="I3416" t="s">
        <v>11</v>
      </c>
      <c r="J3416" t="s">
        <v>122</v>
      </c>
      <c r="K3416" t="s">
        <v>159</v>
      </c>
      <c r="L3416" t="s">
        <v>149</v>
      </c>
      <c r="M3416" s="5">
        <v>330</v>
      </c>
    </row>
    <row r="3417" spans="1:13" x14ac:dyDescent="0.15">
      <c r="A3417" s="2">
        <v>45909</v>
      </c>
      <c r="B3417" s="3">
        <f t="shared" si="161"/>
        <v>2026</v>
      </c>
      <c r="C3417" t="str">
        <f t="shared" si="159"/>
        <v>2025-2026</v>
      </c>
      <c r="D3417" t="s">
        <v>161</v>
      </c>
      <c r="E3417" t="s">
        <v>36</v>
      </c>
      <c r="F3417" t="str">
        <f t="shared" si="160"/>
        <v>New South Wales</v>
      </c>
      <c r="G3417" t="s">
        <v>10</v>
      </c>
      <c r="H3417">
        <v>2539</v>
      </c>
      <c r="I3417" t="s">
        <v>11</v>
      </c>
      <c r="J3417" t="s">
        <v>121</v>
      </c>
      <c r="K3417" t="s">
        <v>151</v>
      </c>
      <c r="L3417" t="s">
        <v>141</v>
      </c>
      <c r="M3417" s="5">
        <v>141</v>
      </c>
    </row>
    <row r="3418" spans="1:13" x14ac:dyDescent="0.15">
      <c r="A3418" s="2">
        <v>45313</v>
      </c>
      <c r="B3418" s="3">
        <f t="shared" si="161"/>
        <v>2024</v>
      </c>
      <c r="C3418" t="str">
        <f t="shared" si="159"/>
        <v>2023-2024</v>
      </c>
      <c r="D3418" t="s">
        <v>160</v>
      </c>
      <c r="E3418" t="s">
        <v>38</v>
      </c>
      <c r="F3418" t="str">
        <f t="shared" si="160"/>
        <v>Victoria</v>
      </c>
      <c r="G3418" t="s">
        <v>26</v>
      </c>
      <c r="H3418">
        <v>3199</v>
      </c>
      <c r="I3418" t="s">
        <v>11</v>
      </c>
      <c r="J3418" t="s">
        <v>125</v>
      </c>
      <c r="K3418" t="s">
        <v>153</v>
      </c>
      <c r="L3418" t="s">
        <v>143</v>
      </c>
      <c r="M3418" s="5">
        <v>483</v>
      </c>
    </row>
    <row r="3419" spans="1:13" x14ac:dyDescent="0.15">
      <c r="A3419" s="2">
        <v>45704</v>
      </c>
      <c r="B3419" s="3">
        <f t="shared" si="161"/>
        <v>2025</v>
      </c>
      <c r="C3419" t="str">
        <f t="shared" si="159"/>
        <v>2024-2025</v>
      </c>
      <c r="D3419" t="s">
        <v>160</v>
      </c>
      <c r="E3419" t="s">
        <v>12</v>
      </c>
      <c r="F3419" t="str">
        <f t="shared" si="160"/>
        <v>New South Wales</v>
      </c>
      <c r="G3419" t="s">
        <v>10</v>
      </c>
      <c r="H3419">
        <v>2795</v>
      </c>
      <c r="I3419" t="s">
        <v>11</v>
      </c>
      <c r="J3419" t="s">
        <v>130</v>
      </c>
      <c r="K3419" t="s">
        <v>157</v>
      </c>
      <c r="L3419" t="s">
        <v>147</v>
      </c>
      <c r="M3419" s="5">
        <v>368</v>
      </c>
    </row>
    <row r="3420" spans="1:13" x14ac:dyDescent="0.15">
      <c r="A3420" s="2">
        <v>45360</v>
      </c>
      <c r="B3420" s="3">
        <f t="shared" si="161"/>
        <v>2024</v>
      </c>
      <c r="C3420" t="str">
        <f t="shared" si="159"/>
        <v>2023-2024</v>
      </c>
      <c r="D3420" t="s">
        <v>160</v>
      </c>
      <c r="E3420" t="s">
        <v>23</v>
      </c>
      <c r="F3420" t="str">
        <f t="shared" si="160"/>
        <v>New South Wales</v>
      </c>
      <c r="G3420" t="s">
        <v>10</v>
      </c>
      <c r="H3420">
        <v>2830</v>
      </c>
      <c r="I3420" t="s">
        <v>11</v>
      </c>
      <c r="J3420" t="s">
        <v>130</v>
      </c>
      <c r="K3420" t="s">
        <v>154</v>
      </c>
      <c r="L3420" t="s">
        <v>144</v>
      </c>
      <c r="M3420" s="5">
        <v>151</v>
      </c>
    </row>
    <row r="3421" spans="1:13" x14ac:dyDescent="0.15">
      <c r="A3421" s="2">
        <v>45390</v>
      </c>
      <c r="B3421" s="3">
        <f t="shared" si="161"/>
        <v>2024</v>
      </c>
      <c r="C3421" t="str">
        <f t="shared" si="159"/>
        <v>2023-2024</v>
      </c>
      <c r="D3421" t="s">
        <v>160</v>
      </c>
      <c r="E3421" t="s">
        <v>34</v>
      </c>
      <c r="F3421" t="str">
        <f t="shared" si="160"/>
        <v>New South Wales</v>
      </c>
      <c r="G3421" t="s">
        <v>10</v>
      </c>
      <c r="H3421">
        <v>2560</v>
      </c>
      <c r="I3421" t="s">
        <v>11</v>
      </c>
      <c r="J3421" t="s">
        <v>121</v>
      </c>
      <c r="K3421" t="s">
        <v>153</v>
      </c>
      <c r="L3421" t="s">
        <v>143</v>
      </c>
      <c r="M3421" s="5">
        <v>625</v>
      </c>
    </row>
    <row r="3422" spans="1:13" x14ac:dyDescent="0.15">
      <c r="A3422" s="2">
        <v>45479</v>
      </c>
      <c r="B3422" s="3">
        <f t="shared" si="161"/>
        <v>2025</v>
      </c>
      <c r="C3422" t="str">
        <f t="shared" si="159"/>
        <v>2024-2025</v>
      </c>
      <c r="D3422" t="s">
        <v>160</v>
      </c>
      <c r="E3422" t="s">
        <v>92</v>
      </c>
      <c r="F3422" t="str">
        <f t="shared" si="160"/>
        <v>New South Wales</v>
      </c>
      <c r="G3422" t="s">
        <v>10</v>
      </c>
      <c r="H3422">
        <v>2015</v>
      </c>
      <c r="I3422" t="s">
        <v>11</v>
      </c>
      <c r="J3422" t="s">
        <v>124</v>
      </c>
      <c r="K3422" t="s">
        <v>157</v>
      </c>
      <c r="L3422" t="s">
        <v>147</v>
      </c>
      <c r="M3422" s="5">
        <v>331</v>
      </c>
    </row>
    <row r="3423" spans="1:13" x14ac:dyDescent="0.15">
      <c r="A3423" s="2">
        <v>45775</v>
      </c>
      <c r="B3423" s="3">
        <f t="shared" si="161"/>
        <v>2025</v>
      </c>
      <c r="C3423" t="str">
        <f t="shared" si="159"/>
        <v>2024-2025</v>
      </c>
      <c r="D3423" t="s">
        <v>160</v>
      </c>
      <c r="E3423" t="s">
        <v>66</v>
      </c>
      <c r="F3423" t="str">
        <f t="shared" si="160"/>
        <v>Western Australia</v>
      </c>
      <c r="G3423" t="s">
        <v>28</v>
      </c>
      <c r="H3423">
        <v>6330</v>
      </c>
      <c r="I3423" t="s">
        <v>11</v>
      </c>
      <c r="J3423" t="s">
        <v>133</v>
      </c>
      <c r="K3423" t="s">
        <v>156</v>
      </c>
      <c r="L3423" t="s">
        <v>146</v>
      </c>
      <c r="M3423" s="5">
        <v>712</v>
      </c>
    </row>
    <row r="3424" spans="1:13" x14ac:dyDescent="0.15">
      <c r="A3424" s="2">
        <v>45927</v>
      </c>
      <c r="B3424" s="3">
        <f t="shared" si="161"/>
        <v>2026</v>
      </c>
      <c r="C3424" t="str">
        <f t="shared" si="159"/>
        <v>2025-2026</v>
      </c>
      <c r="D3424" t="s">
        <v>160</v>
      </c>
      <c r="E3424" t="s">
        <v>113</v>
      </c>
      <c r="F3424" t="str">
        <f t="shared" si="160"/>
        <v>New South Wales</v>
      </c>
      <c r="G3424" t="s">
        <v>10</v>
      </c>
      <c r="H3424">
        <v>2101</v>
      </c>
      <c r="I3424" t="s">
        <v>11</v>
      </c>
      <c r="J3424" t="s">
        <v>123</v>
      </c>
      <c r="K3424" t="s">
        <v>154</v>
      </c>
      <c r="L3424" t="s">
        <v>144</v>
      </c>
      <c r="M3424" s="5">
        <v>509</v>
      </c>
    </row>
    <row r="3425" spans="1:13" x14ac:dyDescent="0.15">
      <c r="A3425" s="2">
        <v>45405</v>
      </c>
      <c r="B3425" s="3">
        <f t="shared" si="161"/>
        <v>2024</v>
      </c>
      <c r="C3425" t="str">
        <f t="shared" si="159"/>
        <v>2023-2024</v>
      </c>
      <c r="D3425" t="s">
        <v>160</v>
      </c>
      <c r="E3425" t="s">
        <v>35</v>
      </c>
      <c r="F3425" t="str">
        <f t="shared" si="160"/>
        <v>Victoria</v>
      </c>
      <c r="G3425" t="s">
        <v>26</v>
      </c>
      <c r="H3425">
        <v>3280</v>
      </c>
      <c r="I3425" t="s">
        <v>11</v>
      </c>
      <c r="J3425" t="s">
        <v>127</v>
      </c>
      <c r="K3425" t="s">
        <v>150</v>
      </c>
      <c r="L3425" t="s">
        <v>140</v>
      </c>
      <c r="M3425" s="5">
        <v>763</v>
      </c>
    </row>
    <row r="3426" spans="1:13" x14ac:dyDescent="0.15">
      <c r="A3426" s="2">
        <v>45444</v>
      </c>
      <c r="B3426" s="3">
        <f t="shared" si="161"/>
        <v>2024</v>
      </c>
      <c r="C3426" t="str">
        <f t="shared" si="159"/>
        <v>2023-2024</v>
      </c>
      <c r="D3426" t="s">
        <v>161</v>
      </c>
      <c r="E3426" t="s">
        <v>106</v>
      </c>
      <c r="F3426" t="str">
        <f t="shared" si="160"/>
        <v>Queensland</v>
      </c>
      <c r="G3426" t="s">
        <v>19</v>
      </c>
      <c r="H3426">
        <v>4558</v>
      </c>
      <c r="I3426" t="s">
        <v>11</v>
      </c>
      <c r="J3426" t="s">
        <v>134</v>
      </c>
      <c r="K3426" t="s">
        <v>152</v>
      </c>
      <c r="L3426" t="s">
        <v>142</v>
      </c>
      <c r="M3426" s="5">
        <v>84</v>
      </c>
    </row>
    <row r="3427" spans="1:13" x14ac:dyDescent="0.15">
      <c r="A3427" s="2">
        <v>45947</v>
      </c>
      <c r="B3427" s="3">
        <f t="shared" si="161"/>
        <v>2026</v>
      </c>
      <c r="C3427" t="str">
        <f t="shared" si="159"/>
        <v>2025-2026</v>
      </c>
      <c r="D3427" t="s">
        <v>160</v>
      </c>
      <c r="E3427" t="s">
        <v>13</v>
      </c>
      <c r="F3427" t="str">
        <f t="shared" si="160"/>
        <v>New South Wales</v>
      </c>
      <c r="G3427" t="s">
        <v>10</v>
      </c>
      <c r="H3427">
        <v>2141</v>
      </c>
      <c r="I3427" t="s">
        <v>11</v>
      </c>
      <c r="J3427" t="s">
        <v>123</v>
      </c>
      <c r="K3427" t="s">
        <v>150</v>
      </c>
      <c r="L3427" t="s">
        <v>140</v>
      </c>
      <c r="M3427" s="5">
        <v>765</v>
      </c>
    </row>
    <row r="3428" spans="1:13" x14ac:dyDescent="0.15">
      <c r="A3428" s="2">
        <v>45548</v>
      </c>
      <c r="B3428" s="3">
        <f t="shared" si="161"/>
        <v>2025</v>
      </c>
      <c r="C3428" t="str">
        <f t="shared" si="159"/>
        <v>2024-2025</v>
      </c>
      <c r="D3428" t="s">
        <v>160</v>
      </c>
      <c r="E3428" t="s">
        <v>105</v>
      </c>
      <c r="F3428" t="str">
        <f t="shared" si="160"/>
        <v>New South Wales</v>
      </c>
      <c r="G3428" t="s">
        <v>10</v>
      </c>
      <c r="H3428">
        <v>2031</v>
      </c>
      <c r="I3428" t="s">
        <v>11</v>
      </c>
      <c r="J3428" t="s">
        <v>124</v>
      </c>
      <c r="K3428" t="s">
        <v>157</v>
      </c>
      <c r="L3428" t="s">
        <v>147</v>
      </c>
      <c r="M3428" s="5">
        <v>27</v>
      </c>
    </row>
    <row r="3429" spans="1:13" x14ac:dyDescent="0.15">
      <c r="A3429" s="2">
        <v>45986</v>
      </c>
      <c r="B3429" s="3">
        <f t="shared" si="161"/>
        <v>2026</v>
      </c>
      <c r="C3429" t="str">
        <f t="shared" si="159"/>
        <v>2025-2026</v>
      </c>
      <c r="D3429" t="s">
        <v>161</v>
      </c>
      <c r="E3429" t="s">
        <v>80</v>
      </c>
      <c r="F3429" t="str">
        <f t="shared" si="160"/>
        <v>New South Wales</v>
      </c>
      <c r="G3429" t="s">
        <v>10</v>
      </c>
      <c r="H3429">
        <v>2120</v>
      </c>
      <c r="I3429" t="s">
        <v>11</v>
      </c>
      <c r="J3429" t="s">
        <v>123</v>
      </c>
      <c r="K3429" t="s">
        <v>154</v>
      </c>
      <c r="L3429" t="s">
        <v>144</v>
      </c>
      <c r="M3429" s="5">
        <v>579</v>
      </c>
    </row>
    <row r="3430" spans="1:13" x14ac:dyDescent="0.15">
      <c r="A3430" s="2">
        <v>45710</v>
      </c>
      <c r="B3430" s="3">
        <f t="shared" si="161"/>
        <v>2025</v>
      </c>
      <c r="C3430" t="str">
        <f t="shared" si="159"/>
        <v>2024-2025</v>
      </c>
      <c r="D3430" t="s">
        <v>160</v>
      </c>
      <c r="E3430" t="s">
        <v>35</v>
      </c>
      <c r="F3430" t="str">
        <f t="shared" si="160"/>
        <v>Victoria</v>
      </c>
      <c r="G3430" t="s">
        <v>26</v>
      </c>
      <c r="H3430">
        <v>3280</v>
      </c>
      <c r="I3430" t="s">
        <v>11</v>
      </c>
      <c r="J3430" t="s">
        <v>127</v>
      </c>
      <c r="K3430" t="s">
        <v>157</v>
      </c>
      <c r="L3430" t="s">
        <v>147</v>
      </c>
      <c r="M3430" s="5">
        <v>503</v>
      </c>
    </row>
    <row r="3431" spans="1:13" x14ac:dyDescent="0.15">
      <c r="A3431" s="2">
        <v>45342</v>
      </c>
      <c r="B3431" s="3">
        <f t="shared" si="161"/>
        <v>2024</v>
      </c>
      <c r="C3431" t="str">
        <f t="shared" si="159"/>
        <v>2023-2024</v>
      </c>
      <c r="D3431" t="s">
        <v>160</v>
      </c>
      <c r="E3431" t="s">
        <v>83</v>
      </c>
      <c r="F3431" t="str">
        <f t="shared" si="160"/>
        <v>Victoria</v>
      </c>
      <c r="G3431" t="s">
        <v>26</v>
      </c>
      <c r="H3431">
        <v>3551</v>
      </c>
      <c r="I3431" t="s">
        <v>11</v>
      </c>
      <c r="J3431" t="s">
        <v>127</v>
      </c>
      <c r="K3431" t="s">
        <v>154</v>
      </c>
      <c r="L3431" t="s">
        <v>144</v>
      </c>
      <c r="M3431" s="5">
        <v>480</v>
      </c>
    </row>
    <row r="3432" spans="1:13" x14ac:dyDescent="0.15">
      <c r="A3432" s="2">
        <v>45662</v>
      </c>
      <c r="B3432" s="3">
        <f t="shared" si="161"/>
        <v>2025</v>
      </c>
      <c r="C3432" t="str">
        <f t="shared" si="159"/>
        <v>2024-2025</v>
      </c>
      <c r="D3432" t="s">
        <v>160</v>
      </c>
      <c r="E3432" t="s">
        <v>46</v>
      </c>
      <c r="F3432" t="str">
        <f t="shared" si="160"/>
        <v>South Australia</v>
      </c>
      <c r="G3432" t="s">
        <v>17</v>
      </c>
      <c r="H3432">
        <v>5043</v>
      </c>
      <c r="I3432" t="s">
        <v>11</v>
      </c>
      <c r="J3432" t="s">
        <v>132</v>
      </c>
      <c r="K3432" t="s">
        <v>151</v>
      </c>
      <c r="L3432" t="s">
        <v>141</v>
      </c>
      <c r="M3432" s="5">
        <v>381</v>
      </c>
    </row>
    <row r="3433" spans="1:13" x14ac:dyDescent="0.15">
      <c r="A3433" s="2">
        <v>45670</v>
      </c>
      <c r="B3433" s="3">
        <f t="shared" si="161"/>
        <v>2025</v>
      </c>
      <c r="C3433" t="str">
        <f t="shared" si="159"/>
        <v>2024-2025</v>
      </c>
      <c r="D3433" t="s">
        <v>161</v>
      </c>
      <c r="E3433" t="s">
        <v>110</v>
      </c>
      <c r="F3433" t="str">
        <f t="shared" si="160"/>
        <v>Australian Capital Territory</v>
      </c>
      <c r="G3433" t="s">
        <v>51</v>
      </c>
      <c r="H3433">
        <v>2609</v>
      </c>
      <c r="I3433" t="s">
        <v>11</v>
      </c>
      <c r="J3433" t="s">
        <v>121</v>
      </c>
      <c r="K3433" t="s">
        <v>159</v>
      </c>
      <c r="L3433" t="s">
        <v>149</v>
      </c>
      <c r="M3433" s="5">
        <v>350</v>
      </c>
    </row>
    <row r="3434" spans="1:13" x14ac:dyDescent="0.15">
      <c r="A3434" s="2">
        <v>45521</v>
      </c>
      <c r="B3434" s="3">
        <f t="shared" si="161"/>
        <v>2025</v>
      </c>
      <c r="C3434" t="str">
        <f t="shared" si="159"/>
        <v>2024-2025</v>
      </c>
      <c r="D3434" t="s">
        <v>161</v>
      </c>
      <c r="E3434" t="s">
        <v>14</v>
      </c>
      <c r="F3434" t="str">
        <f t="shared" si="160"/>
        <v>Northern Territory</v>
      </c>
      <c r="G3434" t="s">
        <v>15</v>
      </c>
      <c r="H3434">
        <v>800</v>
      </c>
      <c r="I3434" t="s">
        <v>11</v>
      </c>
      <c r="J3434" t="s">
        <v>138</v>
      </c>
      <c r="K3434" t="s">
        <v>153</v>
      </c>
      <c r="L3434" t="s">
        <v>143</v>
      </c>
      <c r="M3434" s="5">
        <v>44</v>
      </c>
    </row>
    <row r="3435" spans="1:13" x14ac:dyDescent="0.15">
      <c r="A3435" s="2">
        <v>45674</v>
      </c>
      <c r="B3435" s="3">
        <f t="shared" si="161"/>
        <v>2025</v>
      </c>
      <c r="C3435" t="str">
        <f t="shared" si="159"/>
        <v>2024-2025</v>
      </c>
      <c r="D3435" t="s">
        <v>160</v>
      </c>
      <c r="E3435" t="s">
        <v>54</v>
      </c>
      <c r="F3435" t="str">
        <f t="shared" si="160"/>
        <v>New South Wales</v>
      </c>
      <c r="G3435" t="s">
        <v>10</v>
      </c>
      <c r="H3435">
        <v>2750</v>
      </c>
      <c r="I3435" t="s">
        <v>11</v>
      </c>
      <c r="J3435" t="s">
        <v>130</v>
      </c>
      <c r="K3435" t="s">
        <v>154</v>
      </c>
      <c r="L3435" t="s">
        <v>144</v>
      </c>
      <c r="M3435" s="5">
        <v>662</v>
      </c>
    </row>
    <row r="3436" spans="1:13" x14ac:dyDescent="0.15">
      <c r="A3436" s="2">
        <v>45517</v>
      </c>
      <c r="B3436" s="3">
        <f t="shared" si="161"/>
        <v>2025</v>
      </c>
      <c r="C3436" t="str">
        <f t="shared" si="159"/>
        <v>2024-2025</v>
      </c>
      <c r="D3436" t="s">
        <v>160</v>
      </c>
      <c r="E3436" t="s">
        <v>81</v>
      </c>
      <c r="F3436" t="str">
        <f t="shared" si="160"/>
        <v>Victoria</v>
      </c>
      <c r="G3436" t="s">
        <v>26</v>
      </c>
      <c r="H3436">
        <v>3076</v>
      </c>
      <c r="I3436" t="s">
        <v>11</v>
      </c>
      <c r="J3436" t="s">
        <v>126</v>
      </c>
      <c r="K3436" t="s">
        <v>154</v>
      </c>
      <c r="L3436" t="s">
        <v>144</v>
      </c>
      <c r="M3436" s="5">
        <v>150</v>
      </c>
    </row>
    <row r="3437" spans="1:13" x14ac:dyDescent="0.15">
      <c r="A3437" s="2">
        <v>45557</v>
      </c>
      <c r="B3437" s="3">
        <f t="shared" si="161"/>
        <v>2025</v>
      </c>
      <c r="C3437" t="str">
        <f t="shared" si="159"/>
        <v>2024-2025</v>
      </c>
      <c r="D3437" t="s">
        <v>160</v>
      </c>
      <c r="E3437" t="s">
        <v>84</v>
      </c>
      <c r="F3437" t="str">
        <f t="shared" si="160"/>
        <v>Western Australia</v>
      </c>
      <c r="G3437" t="s">
        <v>28</v>
      </c>
      <c r="H3437">
        <v>6280</v>
      </c>
      <c r="I3437" t="s">
        <v>11</v>
      </c>
      <c r="J3437" t="s">
        <v>133</v>
      </c>
      <c r="K3437" t="s">
        <v>153</v>
      </c>
      <c r="L3437" t="s">
        <v>143</v>
      </c>
      <c r="M3437" s="5">
        <v>173</v>
      </c>
    </row>
    <row r="3438" spans="1:13" x14ac:dyDescent="0.15">
      <c r="A3438" s="2">
        <v>45543</v>
      </c>
      <c r="B3438" s="3">
        <f t="shared" si="161"/>
        <v>2025</v>
      </c>
      <c r="C3438" t="str">
        <f t="shared" si="159"/>
        <v>2024-2025</v>
      </c>
      <c r="D3438" t="s">
        <v>161</v>
      </c>
      <c r="E3438" t="s">
        <v>48</v>
      </c>
      <c r="F3438" t="str">
        <f t="shared" si="160"/>
        <v>Western Australia</v>
      </c>
      <c r="G3438" t="s">
        <v>28</v>
      </c>
      <c r="H3438">
        <v>6450</v>
      </c>
      <c r="I3438" t="s">
        <v>11</v>
      </c>
      <c r="J3438" t="s">
        <v>139</v>
      </c>
      <c r="K3438" t="s">
        <v>159</v>
      </c>
      <c r="L3438" t="s">
        <v>149</v>
      </c>
      <c r="M3438" s="5">
        <v>457</v>
      </c>
    </row>
    <row r="3439" spans="1:13" x14ac:dyDescent="0.15">
      <c r="A3439" s="2">
        <v>45821</v>
      </c>
      <c r="B3439" s="3">
        <f t="shared" si="161"/>
        <v>2025</v>
      </c>
      <c r="C3439" t="str">
        <f t="shared" si="159"/>
        <v>2024-2025</v>
      </c>
      <c r="D3439" t="s">
        <v>161</v>
      </c>
      <c r="E3439" t="s">
        <v>87</v>
      </c>
      <c r="F3439" t="str">
        <f t="shared" si="160"/>
        <v>New South Wales</v>
      </c>
      <c r="G3439" t="s">
        <v>10</v>
      </c>
      <c r="H3439">
        <v>2158</v>
      </c>
      <c r="I3439" t="s">
        <v>11</v>
      </c>
      <c r="J3439" t="s">
        <v>123</v>
      </c>
      <c r="K3439" t="s">
        <v>159</v>
      </c>
      <c r="L3439" t="s">
        <v>149</v>
      </c>
      <c r="M3439" s="5">
        <v>379</v>
      </c>
    </row>
    <row r="3440" spans="1:13" x14ac:dyDescent="0.15">
      <c r="A3440" s="2">
        <v>45547</v>
      </c>
      <c r="B3440" s="3">
        <f t="shared" si="161"/>
        <v>2025</v>
      </c>
      <c r="C3440" t="str">
        <f t="shared" si="159"/>
        <v>2024-2025</v>
      </c>
      <c r="D3440" t="s">
        <v>160</v>
      </c>
      <c r="E3440" t="s">
        <v>91</v>
      </c>
      <c r="F3440" t="str">
        <f t="shared" si="160"/>
        <v>Western Australia</v>
      </c>
      <c r="G3440" t="s">
        <v>28</v>
      </c>
      <c r="H3440">
        <v>6109</v>
      </c>
      <c r="I3440" t="s">
        <v>11</v>
      </c>
      <c r="J3440" t="s">
        <v>133</v>
      </c>
      <c r="K3440" t="s">
        <v>154</v>
      </c>
      <c r="L3440" t="s">
        <v>144</v>
      </c>
      <c r="M3440" s="5">
        <v>439</v>
      </c>
    </row>
    <row r="3441" spans="1:13" x14ac:dyDescent="0.15">
      <c r="A3441" s="2">
        <v>45582</v>
      </c>
      <c r="B3441" s="3">
        <f t="shared" si="161"/>
        <v>2025</v>
      </c>
      <c r="C3441" t="str">
        <f t="shared" si="159"/>
        <v>2024-2025</v>
      </c>
      <c r="D3441" t="s">
        <v>161</v>
      </c>
      <c r="E3441" t="s">
        <v>106</v>
      </c>
      <c r="F3441" t="str">
        <f t="shared" si="160"/>
        <v>Queensland</v>
      </c>
      <c r="G3441" t="s">
        <v>19</v>
      </c>
      <c r="H3441">
        <v>4558</v>
      </c>
      <c r="I3441" t="s">
        <v>11</v>
      </c>
      <c r="J3441" t="s">
        <v>134</v>
      </c>
      <c r="K3441" t="s">
        <v>152</v>
      </c>
      <c r="L3441" t="s">
        <v>142</v>
      </c>
      <c r="M3441" s="5">
        <v>722</v>
      </c>
    </row>
    <row r="3442" spans="1:13" x14ac:dyDescent="0.15">
      <c r="A3442" s="2">
        <v>45689</v>
      </c>
      <c r="B3442" s="3">
        <f t="shared" si="161"/>
        <v>2025</v>
      </c>
      <c r="C3442" t="str">
        <f t="shared" si="159"/>
        <v>2024-2025</v>
      </c>
      <c r="D3442" t="s">
        <v>161</v>
      </c>
      <c r="E3442" t="s">
        <v>87</v>
      </c>
      <c r="F3442" t="str">
        <f t="shared" si="160"/>
        <v>New South Wales</v>
      </c>
      <c r="G3442" t="s">
        <v>10</v>
      </c>
      <c r="H3442">
        <v>2158</v>
      </c>
      <c r="I3442" t="s">
        <v>11</v>
      </c>
      <c r="J3442" t="s">
        <v>123</v>
      </c>
      <c r="K3442" t="s">
        <v>159</v>
      </c>
      <c r="L3442" t="s">
        <v>149</v>
      </c>
      <c r="M3442" s="5">
        <v>277</v>
      </c>
    </row>
    <row r="3443" spans="1:13" x14ac:dyDescent="0.15">
      <c r="A3443" s="2">
        <v>45367</v>
      </c>
      <c r="B3443" s="3">
        <f t="shared" si="161"/>
        <v>2024</v>
      </c>
      <c r="C3443" t="str">
        <f t="shared" si="159"/>
        <v>2023-2024</v>
      </c>
      <c r="D3443" t="s">
        <v>160</v>
      </c>
      <c r="E3443" t="s">
        <v>82</v>
      </c>
      <c r="F3443" t="str">
        <f t="shared" si="160"/>
        <v>Queensland</v>
      </c>
      <c r="G3443" t="s">
        <v>19</v>
      </c>
      <c r="H3443">
        <v>4215</v>
      </c>
      <c r="I3443" t="s">
        <v>11</v>
      </c>
      <c r="J3443" t="s">
        <v>122</v>
      </c>
      <c r="K3443" t="s">
        <v>152</v>
      </c>
      <c r="L3443" t="s">
        <v>142</v>
      </c>
      <c r="M3443" s="5">
        <v>611</v>
      </c>
    </row>
    <row r="3444" spans="1:13" x14ac:dyDescent="0.15">
      <c r="A3444" s="2">
        <v>45351</v>
      </c>
      <c r="B3444" s="3">
        <f t="shared" si="161"/>
        <v>2024</v>
      </c>
      <c r="C3444" t="str">
        <f t="shared" si="159"/>
        <v>2023-2024</v>
      </c>
      <c r="D3444" t="s">
        <v>160</v>
      </c>
      <c r="E3444" t="s">
        <v>86</v>
      </c>
      <c r="F3444" t="str">
        <f t="shared" si="160"/>
        <v>Queensland</v>
      </c>
      <c r="G3444" t="s">
        <v>19</v>
      </c>
      <c r="H3444">
        <v>4119</v>
      </c>
      <c r="I3444" t="s">
        <v>11</v>
      </c>
      <c r="J3444" t="s">
        <v>129</v>
      </c>
      <c r="K3444" t="s">
        <v>159</v>
      </c>
      <c r="L3444" t="s">
        <v>149</v>
      </c>
      <c r="M3444" s="5">
        <v>141</v>
      </c>
    </row>
    <row r="3445" spans="1:13" x14ac:dyDescent="0.15">
      <c r="A3445" s="2">
        <v>45723</v>
      </c>
      <c r="B3445" s="3">
        <f t="shared" si="161"/>
        <v>2025</v>
      </c>
      <c r="C3445" t="str">
        <f t="shared" si="159"/>
        <v>2024-2025</v>
      </c>
      <c r="D3445" t="s">
        <v>160</v>
      </c>
      <c r="E3445" t="s">
        <v>64</v>
      </c>
      <c r="F3445" t="str">
        <f t="shared" si="160"/>
        <v>Western Australia</v>
      </c>
      <c r="G3445" t="s">
        <v>28</v>
      </c>
      <c r="H3445">
        <v>6112</v>
      </c>
      <c r="I3445" t="s">
        <v>11</v>
      </c>
      <c r="J3445" t="s">
        <v>133</v>
      </c>
      <c r="K3445" t="s">
        <v>157</v>
      </c>
      <c r="L3445" t="s">
        <v>147</v>
      </c>
      <c r="M3445" s="5">
        <v>412</v>
      </c>
    </row>
    <row r="3446" spans="1:13" x14ac:dyDescent="0.15">
      <c r="A3446" s="2">
        <v>45646</v>
      </c>
      <c r="B3446" s="3">
        <f t="shared" si="161"/>
        <v>2025</v>
      </c>
      <c r="C3446" t="str">
        <f t="shared" si="159"/>
        <v>2024-2025</v>
      </c>
      <c r="D3446" t="s">
        <v>160</v>
      </c>
      <c r="E3446" t="s">
        <v>50</v>
      </c>
      <c r="F3446" t="str">
        <f t="shared" si="160"/>
        <v>Australian Capital Territory</v>
      </c>
      <c r="G3446" t="s">
        <v>51</v>
      </c>
      <c r="H3446">
        <v>2617</v>
      </c>
      <c r="I3446" t="s">
        <v>11</v>
      </c>
      <c r="J3446" t="s">
        <v>121</v>
      </c>
      <c r="K3446" t="s">
        <v>150</v>
      </c>
      <c r="L3446" t="s">
        <v>140</v>
      </c>
      <c r="M3446" s="5">
        <v>423</v>
      </c>
    </row>
    <row r="3447" spans="1:13" x14ac:dyDescent="0.15">
      <c r="A3447" s="2">
        <v>45922</v>
      </c>
      <c r="B3447" s="3">
        <f t="shared" si="161"/>
        <v>2026</v>
      </c>
      <c r="C3447" t="str">
        <f t="shared" si="159"/>
        <v>2025-2026</v>
      </c>
      <c r="D3447" t="s">
        <v>160</v>
      </c>
      <c r="E3447" t="s">
        <v>31</v>
      </c>
      <c r="F3447" t="str">
        <f t="shared" si="160"/>
        <v>South Australia</v>
      </c>
      <c r="G3447" t="s">
        <v>17</v>
      </c>
      <c r="H3447">
        <v>5082</v>
      </c>
      <c r="I3447" t="s">
        <v>11</v>
      </c>
      <c r="J3447" t="s">
        <v>132</v>
      </c>
      <c r="K3447" t="s">
        <v>151</v>
      </c>
      <c r="L3447" t="s">
        <v>141</v>
      </c>
      <c r="M3447" s="5">
        <v>133</v>
      </c>
    </row>
    <row r="3448" spans="1:13" x14ac:dyDescent="0.15">
      <c r="A3448" s="2">
        <v>45756</v>
      </c>
      <c r="B3448" s="3">
        <f t="shared" si="161"/>
        <v>2025</v>
      </c>
      <c r="C3448" t="str">
        <f t="shared" si="159"/>
        <v>2024-2025</v>
      </c>
      <c r="D3448" t="s">
        <v>160</v>
      </c>
      <c r="E3448" t="s">
        <v>87</v>
      </c>
      <c r="F3448" t="str">
        <f t="shared" si="160"/>
        <v>New South Wales</v>
      </c>
      <c r="G3448" t="s">
        <v>10</v>
      </c>
      <c r="H3448">
        <v>2158</v>
      </c>
      <c r="I3448" t="s">
        <v>11</v>
      </c>
      <c r="J3448" t="s">
        <v>123</v>
      </c>
      <c r="K3448" t="s">
        <v>154</v>
      </c>
      <c r="L3448" t="s">
        <v>144</v>
      </c>
      <c r="M3448" s="5">
        <v>588</v>
      </c>
    </row>
    <row r="3449" spans="1:13" x14ac:dyDescent="0.15">
      <c r="A3449" s="2">
        <v>45688</v>
      </c>
      <c r="B3449" s="3">
        <f t="shared" si="161"/>
        <v>2025</v>
      </c>
      <c r="C3449" t="str">
        <f t="shared" si="159"/>
        <v>2024-2025</v>
      </c>
      <c r="D3449" t="s">
        <v>160</v>
      </c>
      <c r="E3449" t="s">
        <v>56</v>
      </c>
      <c r="F3449" t="str">
        <f t="shared" si="160"/>
        <v>Queensland</v>
      </c>
      <c r="G3449" t="s">
        <v>19</v>
      </c>
      <c r="H3449">
        <v>4883</v>
      </c>
      <c r="I3449" t="s">
        <v>11</v>
      </c>
      <c r="J3449" t="s">
        <v>131</v>
      </c>
      <c r="K3449" t="s">
        <v>151</v>
      </c>
      <c r="L3449" t="s">
        <v>141</v>
      </c>
      <c r="M3449" s="5">
        <v>439</v>
      </c>
    </row>
    <row r="3450" spans="1:13" x14ac:dyDescent="0.15">
      <c r="A3450" s="2">
        <v>45625</v>
      </c>
      <c r="B3450" s="3">
        <f t="shared" si="161"/>
        <v>2025</v>
      </c>
      <c r="C3450" t="str">
        <f t="shared" si="159"/>
        <v>2024-2025</v>
      </c>
      <c r="D3450" t="s">
        <v>160</v>
      </c>
      <c r="E3450" t="s">
        <v>89</v>
      </c>
      <c r="F3450" t="str">
        <f t="shared" si="160"/>
        <v>Queensland</v>
      </c>
      <c r="G3450" t="s">
        <v>19</v>
      </c>
      <c r="H3450">
        <v>4700</v>
      </c>
      <c r="I3450" t="s">
        <v>11</v>
      </c>
      <c r="J3450" t="s">
        <v>136</v>
      </c>
      <c r="K3450" t="s">
        <v>157</v>
      </c>
      <c r="L3450" t="s">
        <v>147</v>
      </c>
      <c r="M3450" s="5">
        <v>234</v>
      </c>
    </row>
    <row r="3451" spans="1:13" x14ac:dyDescent="0.15">
      <c r="A3451" s="2">
        <v>45834</v>
      </c>
      <c r="B3451" s="3">
        <f t="shared" si="161"/>
        <v>2025</v>
      </c>
      <c r="C3451" t="str">
        <f t="shared" si="159"/>
        <v>2024-2025</v>
      </c>
      <c r="D3451" t="s">
        <v>160</v>
      </c>
      <c r="E3451" t="s">
        <v>54</v>
      </c>
      <c r="F3451" t="str">
        <f t="shared" si="160"/>
        <v>New South Wales</v>
      </c>
      <c r="G3451" t="s">
        <v>10</v>
      </c>
      <c r="H3451">
        <v>2750</v>
      </c>
      <c r="I3451" t="s">
        <v>11</v>
      </c>
      <c r="J3451" t="s">
        <v>130</v>
      </c>
      <c r="K3451" t="s">
        <v>153</v>
      </c>
      <c r="L3451" t="s">
        <v>143</v>
      </c>
      <c r="M3451" s="5">
        <v>100</v>
      </c>
    </row>
    <row r="3452" spans="1:13" x14ac:dyDescent="0.15">
      <c r="A3452" s="2">
        <v>45333</v>
      </c>
      <c r="B3452" s="3">
        <f t="shared" si="161"/>
        <v>2024</v>
      </c>
      <c r="C3452" t="str">
        <f t="shared" si="159"/>
        <v>2023-2024</v>
      </c>
      <c r="D3452" t="s">
        <v>160</v>
      </c>
      <c r="E3452" t="s">
        <v>63</v>
      </c>
      <c r="F3452" t="str">
        <f t="shared" si="160"/>
        <v>Queensland</v>
      </c>
      <c r="G3452" t="s">
        <v>19</v>
      </c>
      <c r="H3452">
        <v>4068</v>
      </c>
      <c r="I3452" t="s">
        <v>11</v>
      </c>
      <c r="J3452" t="s">
        <v>129</v>
      </c>
      <c r="K3452" t="s">
        <v>153</v>
      </c>
      <c r="L3452" t="s">
        <v>143</v>
      </c>
      <c r="M3452" s="5">
        <v>716</v>
      </c>
    </row>
    <row r="3453" spans="1:13" x14ac:dyDescent="0.15">
      <c r="A3453" s="2">
        <v>45367</v>
      </c>
      <c r="B3453" s="3">
        <f t="shared" si="161"/>
        <v>2024</v>
      </c>
      <c r="C3453" t="str">
        <f t="shared" si="159"/>
        <v>2023-2024</v>
      </c>
      <c r="D3453" t="s">
        <v>160</v>
      </c>
      <c r="E3453" t="s">
        <v>55</v>
      </c>
      <c r="F3453" t="str">
        <f t="shared" si="160"/>
        <v>Queensland</v>
      </c>
      <c r="G3453" t="s">
        <v>19</v>
      </c>
      <c r="H3453">
        <v>4740</v>
      </c>
      <c r="I3453" t="s">
        <v>11</v>
      </c>
      <c r="J3453" t="s">
        <v>136</v>
      </c>
      <c r="K3453" t="s">
        <v>155</v>
      </c>
      <c r="L3453" t="s">
        <v>145</v>
      </c>
      <c r="M3453" s="5">
        <v>260</v>
      </c>
    </row>
    <row r="3454" spans="1:13" x14ac:dyDescent="0.15">
      <c r="A3454" s="2">
        <v>45458</v>
      </c>
      <c r="B3454" s="3">
        <f t="shared" si="161"/>
        <v>2024</v>
      </c>
      <c r="C3454" t="str">
        <f t="shared" si="159"/>
        <v>2023-2024</v>
      </c>
      <c r="D3454" t="s">
        <v>161</v>
      </c>
      <c r="E3454" t="s">
        <v>45</v>
      </c>
      <c r="F3454" t="str">
        <f t="shared" si="160"/>
        <v>Victoria</v>
      </c>
      <c r="G3454" t="s">
        <v>26</v>
      </c>
      <c r="H3454">
        <v>3136</v>
      </c>
      <c r="I3454" t="s">
        <v>11</v>
      </c>
      <c r="J3454" t="s">
        <v>125</v>
      </c>
      <c r="K3454" t="s">
        <v>155</v>
      </c>
      <c r="L3454" t="s">
        <v>145</v>
      </c>
      <c r="M3454" s="5">
        <v>249</v>
      </c>
    </row>
    <row r="3455" spans="1:13" x14ac:dyDescent="0.15">
      <c r="A3455" s="2">
        <v>46022</v>
      </c>
      <c r="B3455" s="3">
        <f t="shared" si="161"/>
        <v>2026</v>
      </c>
      <c r="C3455" t="str">
        <f t="shared" si="159"/>
        <v>2025-2026</v>
      </c>
      <c r="D3455" t="s">
        <v>160</v>
      </c>
      <c r="E3455" t="s">
        <v>114</v>
      </c>
      <c r="F3455" t="str">
        <f t="shared" si="160"/>
        <v>Victoria</v>
      </c>
      <c r="G3455" t="s">
        <v>26</v>
      </c>
      <c r="H3455">
        <v>3353</v>
      </c>
      <c r="I3455" t="s">
        <v>11</v>
      </c>
      <c r="J3455" t="s">
        <v>127</v>
      </c>
      <c r="K3455" t="s">
        <v>157</v>
      </c>
      <c r="L3455" t="s">
        <v>147</v>
      </c>
      <c r="M3455" s="5">
        <v>572</v>
      </c>
    </row>
    <row r="3456" spans="1:13" x14ac:dyDescent="0.15">
      <c r="A3456" s="2">
        <v>45912</v>
      </c>
      <c r="B3456" s="3">
        <f t="shared" si="161"/>
        <v>2026</v>
      </c>
      <c r="C3456" t="str">
        <f t="shared" si="159"/>
        <v>2025-2026</v>
      </c>
      <c r="D3456" t="s">
        <v>160</v>
      </c>
      <c r="E3456" t="s">
        <v>90</v>
      </c>
      <c r="F3456" t="str">
        <f t="shared" si="160"/>
        <v>New South Wales</v>
      </c>
      <c r="G3456" t="s">
        <v>10</v>
      </c>
      <c r="H3456">
        <v>2650</v>
      </c>
      <c r="I3456" t="s">
        <v>11</v>
      </c>
      <c r="J3456" t="s">
        <v>130</v>
      </c>
      <c r="K3456" t="s">
        <v>157</v>
      </c>
      <c r="L3456" t="s">
        <v>147</v>
      </c>
      <c r="M3456" s="5">
        <v>229</v>
      </c>
    </row>
    <row r="3457" spans="1:13" x14ac:dyDescent="0.15">
      <c r="A3457" s="2">
        <v>45779</v>
      </c>
      <c r="B3457" s="3">
        <f t="shared" si="161"/>
        <v>2025</v>
      </c>
      <c r="C3457" t="str">
        <f t="shared" si="159"/>
        <v>2024-2025</v>
      </c>
      <c r="D3457" t="s">
        <v>161</v>
      </c>
      <c r="E3457" t="s">
        <v>114</v>
      </c>
      <c r="F3457" t="str">
        <f t="shared" si="160"/>
        <v>Victoria</v>
      </c>
      <c r="G3457" t="s">
        <v>26</v>
      </c>
      <c r="H3457">
        <v>3353</v>
      </c>
      <c r="I3457" t="s">
        <v>11</v>
      </c>
      <c r="J3457" t="s">
        <v>127</v>
      </c>
      <c r="K3457" t="s">
        <v>152</v>
      </c>
      <c r="L3457" t="s">
        <v>142</v>
      </c>
      <c r="M3457" s="5">
        <v>261</v>
      </c>
    </row>
    <row r="3458" spans="1:13" x14ac:dyDescent="0.15">
      <c r="A3458" s="2">
        <v>45566</v>
      </c>
      <c r="B3458" s="3">
        <f t="shared" si="161"/>
        <v>2025</v>
      </c>
      <c r="C3458" t="str">
        <f t="shared" ref="C3458:C3521" si="162">IF(MONTH(A3458) &gt;= 7, YEAR(A3458) &amp; "-" &amp; YEAR(A3458) + 1, YEAR(A3458) - 1 &amp; "-" &amp; YEAR(A3458))</f>
        <v>2024-2025</v>
      </c>
      <c r="D3458" t="s">
        <v>160</v>
      </c>
      <c r="E3458" t="s">
        <v>78</v>
      </c>
      <c r="F3458" t="str">
        <f t="shared" ref="F3458:F3521" si="163">IF(G3458="WA","Western Australia",
IF(G3458="NSW","New South Wales",
IF(G3458="QLD","Queensland",
IF(G3458="VIC","Victoria",
IF(G3458="TAS","Tasmania",
IF(G3458="SA","South Australia",
IF(G3458="NT","Northern Territory",
IF(G3458="ACT","Australian Capital Territory",G3458))))))))</f>
        <v>New South Wales</v>
      </c>
      <c r="G3458" t="s">
        <v>10</v>
      </c>
      <c r="H3458">
        <v>2480</v>
      </c>
      <c r="I3458" t="s">
        <v>11</v>
      </c>
      <c r="J3458" t="s">
        <v>120</v>
      </c>
      <c r="K3458" t="s">
        <v>154</v>
      </c>
      <c r="L3458" t="s">
        <v>144</v>
      </c>
      <c r="M3458" s="5">
        <v>89</v>
      </c>
    </row>
    <row r="3459" spans="1:13" x14ac:dyDescent="0.15">
      <c r="A3459" s="2">
        <v>45548</v>
      </c>
      <c r="B3459" s="3">
        <f t="shared" ref="B3459:B3522" si="164">IF(MONTH(A3459)&gt;=7,YEAR(A3459)+1,YEAR(A3459))</f>
        <v>2025</v>
      </c>
      <c r="C3459" t="str">
        <f t="shared" si="162"/>
        <v>2024-2025</v>
      </c>
      <c r="D3459" t="s">
        <v>160</v>
      </c>
      <c r="E3459" t="s">
        <v>34</v>
      </c>
      <c r="F3459" t="str">
        <f t="shared" si="163"/>
        <v>New South Wales</v>
      </c>
      <c r="G3459" t="s">
        <v>10</v>
      </c>
      <c r="H3459">
        <v>2560</v>
      </c>
      <c r="I3459" t="s">
        <v>11</v>
      </c>
      <c r="J3459" t="s">
        <v>121</v>
      </c>
      <c r="K3459" t="s">
        <v>152</v>
      </c>
      <c r="L3459" t="s">
        <v>142</v>
      </c>
      <c r="M3459" s="5">
        <v>21</v>
      </c>
    </row>
    <row r="3460" spans="1:13" x14ac:dyDescent="0.15">
      <c r="A3460" s="2">
        <v>45492</v>
      </c>
      <c r="B3460" s="3">
        <f t="shared" si="164"/>
        <v>2025</v>
      </c>
      <c r="C3460" t="str">
        <f t="shared" si="162"/>
        <v>2024-2025</v>
      </c>
      <c r="D3460" t="s">
        <v>160</v>
      </c>
      <c r="E3460" t="s">
        <v>34</v>
      </c>
      <c r="F3460" t="str">
        <f t="shared" si="163"/>
        <v>New South Wales</v>
      </c>
      <c r="G3460" t="s">
        <v>10</v>
      </c>
      <c r="H3460">
        <v>2560</v>
      </c>
      <c r="I3460" t="s">
        <v>11</v>
      </c>
      <c r="J3460" t="s">
        <v>121</v>
      </c>
      <c r="K3460" t="s">
        <v>153</v>
      </c>
      <c r="L3460" t="s">
        <v>143</v>
      </c>
      <c r="M3460" s="5">
        <v>779</v>
      </c>
    </row>
    <row r="3461" spans="1:13" x14ac:dyDescent="0.15">
      <c r="A3461" s="2">
        <v>45559</v>
      </c>
      <c r="B3461" s="3">
        <f t="shared" si="164"/>
        <v>2025</v>
      </c>
      <c r="C3461" t="str">
        <f t="shared" si="162"/>
        <v>2024-2025</v>
      </c>
      <c r="D3461" t="s">
        <v>160</v>
      </c>
      <c r="E3461" t="s">
        <v>35</v>
      </c>
      <c r="F3461" t="str">
        <f t="shared" si="163"/>
        <v>Victoria</v>
      </c>
      <c r="G3461" t="s">
        <v>26</v>
      </c>
      <c r="H3461">
        <v>3280</v>
      </c>
      <c r="I3461" t="s">
        <v>11</v>
      </c>
      <c r="J3461" t="s">
        <v>127</v>
      </c>
      <c r="K3461" t="s">
        <v>154</v>
      </c>
      <c r="L3461" t="s">
        <v>144</v>
      </c>
      <c r="M3461" s="5">
        <v>393</v>
      </c>
    </row>
    <row r="3462" spans="1:13" x14ac:dyDescent="0.15">
      <c r="A3462" s="2">
        <v>46008</v>
      </c>
      <c r="B3462" s="3">
        <f t="shared" si="164"/>
        <v>2026</v>
      </c>
      <c r="C3462" t="str">
        <f t="shared" si="162"/>
        <v>2025-2026</v>
      </c>
      <c r="D3462" t="s">
        <v>160</v>
      </c>
      <c r="E3462" t="s">
        <v>54</v>
      </c>
      <c r="F3462" t="str">
        <f t="shared" si="163"/>
        <v>New South Wales</v>
      </c>
      <c r="G3462" t="s">
        <v>10</v>
      </c>
      <c r="H3462">
        <v>2750</v>
      </c>
      <c r="I3462" t="s">
        <v>11</v>
      </c>
      <c r="J3462" t="s">
        <v>130</v>
      </c>
      <c r="K3462" t="s">
        <v>154</v>
      </c>
      <c r="L3462" t="s">
        <v>144</v>
      </c>
      <c r="M3462" s="5">
        <v>237</v>
      </c>
    </row>
    <row r="3463" spans="1:13" x14ac:dyDescent="0.15">
      <c r="A3463" s="2">
        <v>45755</v>
      </c>
      <c r="B3463" s="3">
        <f t="shared" si="164"/>
        <v>2025</v>
      </c>
      <c r="C3463" t="str">
        <f t="shared" si="162"/>
        <v>2024-2025</v>
      </c>
      <c r="D3463" t="s">
        <v>160</v>
      </c>
      <c r="E3463" t="s">
        <v>41</v>
      </c>
      <c r="F3463" t="str">
        <f t="shared" si="163"/>
        <v>New South Wales</v>
      </c>
      <c r="G3463" t="s">
        <v>10</v>
      </c>
      <c r="H3463">
        <v>2478</v>
      </c>
      <c r="I3463" t="s">
        <v>11</v>
      </c>
      <c r="J3463" t="s">
        <v>120</v>
      </c>
      <c r="K3463" t="s">
        <v>159</v>
      </c>
      <c r="L3463" t="s">
        <v>149</v>
      </c>
      <c r="M3463" s="5">
        <v>476</v>
      </c>
    </row>
    <row r="3464" spans="1:13" x14ac:dyDescent="0.15">
      <c r="A3464" s="2">
        <v>45571</v>
      </c>
      <c r="B3464" s="3">
        <f t="shared" si="164"/>
        <v>2025</v>
      </c>
      <c r="C3464" t="str">
        <f t="shared" si="162"/>
        <v>2024-2025</v>
      </c>
      <c r="D3464" t="s">
        <v>160</v>
      </c>
      <c r="E3464" t="s">
        <v>47</v>
      </c>
      <c r="F3464" t="str">
        <f t="shared" si="163"/>
        <v>Victoria</v>
      </c>
      <c r="G3464" t="s">
        <v>26</v>
      </c>
      <c r="H3464">
        <v>3630</v>
      </c>
      <c r="I3464" t="s">
        <v>11</v>
      </c>
      <c r="J3464" t="s">
        <v>135</v>
      </c>
      <c r="K3464" t="s">
        <v>159</v>
      </c>
      <c r="L3464" t="s">
        <v>149</v>
      </c>
      <c r="M3464" s="5">
        <v>477</v>
      </c>
    </row>
    <row r="3465" spans="1:13" x14ac:dyDescent="0.15">
      <c r="A3465" s="2">
        <v>45471</v>
      </c>
      <c r="B3465" s="3">
        <f t="shared" si="164"/>
        <v>2024</v>
      </c>
      <c r="C3465" t="str">
        <f t="shared" si="162"/>
        <v>2023-2024</v>
      </c>
      <c r="D3465" t="s">
        <v>160</v>
      </c>
      <c r="E3465" t="s">
        <v>49</v>
      </c>
      <c r="F3465" t="str">
        <f t="shared" si="163"/>
        <v>New South Wales</v>
      </c>
      <c r="G3465" t="s">
        <v>10</v>
      </c>
      <c r="H3465">
        <v>2350</v>
      </c>
      <c r="I3465" t="s">
        <v>11</v>
      </c>
      <c r="J3465" t="s">
        <v>120</v>
      </c>
      <c r="K3465" t="s">
        <v>151</v>
      </c>
      <c r="L3465" t="s">
        <v>141</v>
      </c>
      <c r="M3465" s="5">
        <v>510</v>
      </c>
    </row>
    <row r="3466" spans="1:13" x14ac:dyDescent="0.15">
      <c r="A3466" s="2">
        <v>45406</v>
      </c>
      <c r="B3466" s="3">
        <f t="shared" si="164"/>
        <v>2024</v>
      </c>
      <c r="C3466" t="str">
        <f t="shared" si="162"/>
        <v>2023-2024</v>
      </c>
      <c r="D3466" t="s">
        <v>160</v>
      </c>
      <c r="E3466" t="s">
        <v>67</v>
      </c>
      <c r="F3466" t="str">
        <f t="shared" si="163"/>
        <v>Tasmania</v>
      </c>
      <c r="G3466" t="s">
        <v>43</v>
      </c>
      <c r="H3466">
        <v>7250</v>
      </c>
      <c r="I3466" t="s">
        <v>11</v>
      </c>
      <c r="J3466" t="s">
        <v>128</v>
      </c>
      <c r="K3466" t="s">
        <v>157</v>
      </c>
      <c r="L3466" t="s">
        <v>147</v>
      </c>
      <c r="M3466" s="5">
        <v>764</v>
      </c>
    </row>
    <row r="3467" spans="1:13" x14ac:dyDescent="0.15">
      <c r="A3467" s="2">
        <v>45951</v>
      </c>
      <c r="B3467" s="3">
        <f t="shared" si="164"/>
        <v>2026</v>
      </c>
      <c r="C3467" t="str">
        <f t="shared" si="162"/>
        <v>2025-2026</v>
      </c>
      <c r="D3467" t="s">
        <v>160</v>
      </c>
      <c r="E3467" t="s">
        <v>78</v>
      </c>
      <c r="F3467" t="str">
        <f t="shared" si="163"/>
        <v>New South Wales</v>
      </c>
      <c r="G3467" t="s">
        <v>10</v>
      </c>
      <c r="H3467">
        <v>2480</v>
      </c>
      <c r="I3467" t="s">
        <v>11</v>
      </c>
      <c r="J3467" t="s">
        <v>120</v>
      </c>
      <c r="K3467" t="s">
        <v>157</v>
      </c>
      <c r="L3467" t="s">
        <v>147</v>
      </c>
      <c r="M3467" s="5">
        <v>236</v>
      </c>
    </row>
    <row r="3468" spans="1:13" x14ac:dyDescent="0.15">
      <c r="A3468" s="2">
        <v>45502</v>
      </c>
      <c r="B3468" s="3">
        <f t="shared" si="164"/>
        <v>2025</v>
      </c>
      <c r="C3468" t="str">
        <f t="shared" si="162"/>
        <v>2024-2025</v>
      </c>
      <c r="D3468" t="s">
        <v>160</v>
      </c>
      <c r="E3468" t="s">
        <v>104</v>
      </c>
      <c r="F3468" t="str">
        <f t="shared" si="163"/>
        <v>Victoria</v>
      </c>
      <c r="G3468" t="s">
        <v>26</v>
      </c>
      <c r="H3468">
        <v>3175</v>
      </c>
      <c r="I3468" t="s">
        <v>11</v>
      </c>
      <c r="J3468" t="s">
        <v>125</v>
      </c>
      <c r="K3468" t="s">
        <v>153</v>
      </c>
      <c r="L3468" t="s">
        <v>143</v>
      </c>
      <c r="M3468" s="5">
        <v>92</v>
      </c>
    </row>
    <row r="3469" spans="1:13" x14ac:dyDescent="0.15">
      <c r="A3469" s="2">
        <v>45484</v>
      </c>
      <c r="B3469" s="3">
        <f t="shared" si="164"/>
        <v>2025</v>
      </c>
      <c r="C3469" t="str">
        <f t="shared" si="162"/>
        <v>2024-2025</v>
      </c>
      <c r="D3469" t="s">
        <v>160</v>
      </c>
      <c r="E3469" t="s">
        <v>38</v>
      </c>
      <c r="F3469" t="str">
        <f t="shared" si="163"/>
        <v>Victoria</v>
      </c>
      <c r="G3469" t="s">
        <v>26</v>
      </c>
      <c r="H3469">
        <v>3199</v>
      </c>
      <c r="I3469" t="s">
        <v>11</v>
      </c>
      <c r="J3469" t="s">
        <v>125</v>
      </c>
      <c r="K3469" t="s">
        <v>155</v>
      </c>
      <c r="L3469" t="s">
        <v>145</v>
      </c>
      <c r="M3469" s="5">
        <v>111</v>
      </c>
    </row>
    <row r="3470" spans="1:13" x14ac:dyDescent="0.15">
      <c r="A3470" s="2">
        <v>45958</v>
      </c>
      <c r="B3470" s="3">
        <f t="shared" si="164"/>
        <v>2026</v>
      </c>
      <c r="C3470" t="str">
        <f t="shared" si="162"/>
        <v>2025-2026</v>
      </c>
      <c r="D3470" t="s">
        <v>160</v>
      </c>
      <c r="E3470" t="s">
        <v>64</v>
      </c>
      <c r="F3470" t="str">
        <f t="shared" si="163"/>
        <v>Western Australia</v>
      </c>
      <c r="G3470" t="s">
        <v>28</v>
      </c>
      <c r="H3470">
        <v>6112</v>
      </c>
      <c r="I3470" t="s">
        <v>11</v>
      </c>
      <c r="J3470" t="s">
        <v>133</v>
      </c>
      <c r="K3470" t="s">
        <v>159</v>
      </c>
      <c r="L3470" t="s">
        <v>149</v>
      </c>
      <c r="M3470" s="5">
        <v>567</v>
      </c>
    </row>
    <row r="3471" spans="1:13" x14ac:dyDescent="0.15">
      <c r="A3471" s="2">
        <v>45816</v>
      </c>
      <c r="B3471" s="3">
        <f t="shared" si="164"/>
        <v>2025</v>
      </c>
      <c r="C3471" t="str">
        <f t="shared" si="162"/>
        <v>2024-2025</v>
      </c>
      <c r="D3471" t="s">
        <v>160</v>
      </c>
      <c r="E3471" t="s">
        <v>104</v>
      </c>
      <c r="F3471" t="str">
        <f t="shared" si="163"/>
        <v>Victoria</v>
      </c>
      <c r="G3471" t="s">
        <v>26</v>
      </c>
      <c r="H3471">
        <v>3175</v>
      </c>
      <c r="I3471" t="s">
        <v>11</v>
      </c>
      <c r="J3471" t="s">
        <v>125</v>
      </c>
      <c r="K3471" t="s">
        <v>152</v>
      </c>
      <c r="L3471" t="s">
        <v>142</v>
      </c>
      <c r="M3471" s="5">
        <v>193</v>
      </c>
    </row>
    <row r="3472" spans="1:13" x14ac:dyDescent="0.15">
      <c r="A3472" s="2">
        <v>45706</v>
      </c>
      <c r="B3472" s="3">
        <f t="shared" si="164"/>
        <v>2025</v>
      </c>
      <c r="C3472" t="str">
        <f t="shared" si="162"/>
        <v>2024-2025</v>
      </c>
      <c r="D3472" t="s">
        <v>160</v>
      </c>
      <c r="E3472" t="s">
        <v>110</v>
      </c>
      <c r="F3472" t="str">
        <f t="shared" si="163"/>
        <v>Australian Capital Territory</v>
      </c>
      <c r="G3472" t="s">
        <v>51</v>
      </c>
      <c r="H3472">
        <v>2609</v>
      </c>
      <c r="I3472" t="s">
        <v>11</v>
      </c>
      <c r="J3472" t="s">
        <v>121</v>
      </c>
      <c r="K3472" t="s">
        <v>155</v>
      </c>
      <c r="L3472" t="s">
        <v>145</v>
      </c>
      <c r="M3472" s="5">
        <v>669</v>
      </c>
    </row>
    <row r="3473" spans="1:13" x14ac:dyDescent="0.15">
      <c r="A3473" s="2">
        <v>45509</v>
      </c>
      <c r="B3473" s="3">
        <f t="shared" si="164"/>
        <v>2025</v>
      </c>
      <c r="C3473" t="str">
        <f t="shared" si="162"/>
        <v>2024-2025</v>
      </c>
      <c r="D3473" t="s">
        <v>161</v>
      </c>
      <c r="E3473" t="s">
        <v>36</v>
      </c>
      <c r="F3473" t="str">
        <f t="shared" si="163"/>
        <v>New South Wales</v>
      </c>
      <c r="G3473" t="s">
        <v>10</v>
      </c>
      <c r="H3473">
        <v>2539</v>
      </c>
      <c r="I3473" t="s">
        <v>11</v>
      </c>
      <c r="J3473" t="s">
        <v>121</v>
      </c>
      <c r="K3473" t="s">
        <v>151</v>
      </c>
      <c r="L3473" t="s">
        <v>141</v>
      </c>
      <c r="M3473" s="5">
        <v>384</v>
      </c>
    </row>
    <row r="3474" spans="1:13" x14ac:dyDescent="0.15">
      <c r="A3474" s="2">
        <v>45934</v>
      </c>
      <c r="B3474" s="3">
        <f t="shared" si="164"/>
        <v>2026</v>
      </c>
      <c r="C3474" t="str">
        <f t="shared" si="162"/>
        <v>2025-2026</v>
      </c>
      <c r="D3474" t="s">
        <v>160</v>
      </c>
      <c r="E3474" t="s">
        <v>13</v>
      </c>
      <c r="F3474" t="str">
        <f t="shared" si="163"/>
        <v>New South Wales</v>
      </c>
      <c r="G3474" t="s">
        <v>10</v>
      </c>
      <c r="H3474">
        <v>2141</v>
      </c>
      <c r="I3474" t="s">
        <v>11</v>
      </c>
      <c r="J3474" t="s">
        <v>123</v>
      </c>
      <c r="K3474" t="s">
        <v>151</v>
      </c>
      <c r="L3474" t="s">
        <v>141</v>
      </c>
      <c r="M3474" s="5">
        <v>461</v>
      </c>
    </row>
    <row r="3475" spans="1:13" x14ac:dyDescent="0.15">
      <c r="A3475" s="2">
        <v>45848</v>
      </c>
      <c r="B3475" s="3">
        <f t="shared" si="164"/>
        <v>2026</v>
      </c>
      <c r="C3475" t="str">
        <f t="shared" si="162"/>
        <v>2025-2026</v>
      </c>
      <c r="D3475" t="s">
        <v>161</v>
      </c>
      <c r="E3475" t="s">
        <v>95</v>
      </c>
      <c r="F3475" t="str">
        <f t="shared" si="163"/>
        <v>New South Wales</v>
      </c>
      <c r="G3475" t="s">
        <v>10</v>
      </c>
      <c r="H3475">
        <v>2131</v>
      </c>
      <c r="I3475" t="s">
        <v>11</v>
      </c>
      <c r="J3475" t="s">
        <v>123</v>
      </c>
      <c r="K3475" t="s">
        <v>153</v>
      </c>
      <c r="L3475" t="s">
        <v>143</v>
      </c>
      <c r="M3475" s="5">
        <v>425</v>
      </c>
    </row>
    <row r="3476" spans="1:13" x14ac:dyDescent="0.15">
      <c r="A3476" s="2">
        <v>45649</v>
      </c>
      <c r="B3476" s="3">
        <f t="shared" si="164"/>
        <v>2025</v>
      </c>
      <c r="C3476" t="str">
        <f t="shared" si="162"/>
        <v>2024-2025</v>
      </c>
      <c r="D3476" t="s">
        <v>160</v>
      </c>
      <c r="E3476" t="s">
        <v>20</v>
      </c>
      <c r="F3476" t="str">
        <f t="shared" si="163"/>
        <v>South Australia</v>
      </c>
      <c r="G3476" t="s">
        <v>17</v>
      </c>
      <c r="H3476">
        <v>5607</v>
      </c>
      <c r="I3476" t="s">
        <v>11</v>
      </c>
      <c r="J3476" t="s">
        <v>137</v>
      </c>
      <c r="K3476" t="s">
        <v>150</v>
      </c>
      <c r="L3476" t="s">
        <v>140</v>
      </c>
      <c r="M3476" s="5">
        <v>759</v>
      </c>
    </row>
    <row r="3477" spans="1:13" x14ac:dyDescent="0.15">
      <c r="A3477" s="2">
        <v>45506</v>
      </c>
      <c r="B3477" s="3">
        <f t="shared" si="164"/>
        <v>2025</v>
      </c>
      <c r="C3477" t="str">
        <f t="shared" si="162"/>
        <v>2024-2025</v>
      </c>
      <c r="D3477" t="s">
        <v>161</v>
      </c>
      <c r="E3477" t="s">
        <v>99</v>
      </c>
      <c r="F3477" t="str">
        <f t="shared" si="163"/>
        <v>Western Australia</v>
      </c>
      <c r="G3477" t="s">
        <v>28</v>
      </c>
      <c r="H3477">
        <v>6530</v>
      </c>
      <c r="I3477" t="s">
        <v>11</v>
      </c>
      <c r="J3477" t="s">
        <v>139</v>
      </c>
      <c r="K3477" t="s">
        <v>156</v>
      </c>
      <c r="L3477" t="s">
        <v>146</v>
      </c>
      <c r="M3477" s="5">
        <v>465</v>
      </c>
    </row>
    <row r="3478" spans="1:13" x14ac:dyDescent="0.15">
      <c r="A3478" s="2">
        <v>45538</v>
      </c>
      <c r="B3478" s="3">
        <f t="shared" si="164"/>
        <v>2025</v>
      </c>
      <c r="C3478" t="str">
        <f t="shared" si="162"/>
        <v>2024-2025</v>
      </c>
      <c r="D3478" t="s">
        <v>160</v>
      </c>
      <c r="E3478" t="s">
        <v>63</v>
      </c>
      <c r="F3478" t="str">
        <f t="shared" si="163"/>
        <v>Queensland</v>
      </c>
      <c r="G3478" t="s">
        <v>19</v>
      </c>
      <c r="H3478">
        <v>4068</v>
      </c>
      <c r="I3478" t="s">
        <v>11</v>
      </c>
      <c r="J3478" t="s">
        <v>129</v>
      </c>
      <c r="K3478" t="s">
        <v>159</v>
      </c>
      <c r="L3478" t="s">
        <v>149</v>
      </c>
      <c r="M3478" s="5">
        <v>555</v>
      </c>
    </row>
    <row r="3479" spans="1:13" x14ac:dyDescent="0.15">
      <c r="A3479" s="2">
        <v>45599</v>
      </c>
      <c r="B3479" s="3">
        <f t="shared" si="164"/>
        <v>2025</v>
      </c>
      <c r="C3479" t="str">
        <f t="shared" si="162"/>
        <v>2024-2025</v>
      </c>
      <c r="D3479" t="s">
        <v>160</v>
      </c>
      <c r="E3479" t="s">
        <v>53</v>
      </c>
      <c r="F3479" t="str">
        <f t="shared" si="163"/>
        <v>Queensland</v>
      </c>
      <c r="G3479" t="s">
        <v>19</v>
      </c>
      <c r="H3479">
        <v>4012</v>
      </c>
      <c r="I3479" t="s">
        <v>11</v>
      </c>
      <c r="J3479" t="s">
        <v>129</v>
      </c>
      <c r="K3479" t="s">
        <v>155</v>
      </c>
      <c r="L3479" t="s">
        <v>145</v>
      </c>
      <c r="M3479" s="5">
        <v>328</v>
      </c>
    </row>
    <row r="3480" spans="1:13" x14ac:dyDescent="0.15">
      <c r="A3480" s="2">
        <v>45658</v>
      </c>
      <c r="B3480" s="3">
        <f t="shared" si="164"/>
        <v>2025</v>
      </c>
      <c r="C3480" t="str">
        <f t="shared" si="162"/>
        <v>2024-2025</v>
      </c>
      <c r="D3480" t="s">
        <v>160</v>
      </c>
      <c r="E3480" t="s">
        <v>74</v>
      </c>
      <c r="F3480" t="str">
        <f t="shared" si="163"/>
        <v>Victoria</v>
      </c>
      <c r="G3480" t="s">
        <v>26</v>
      </c>
      <c r="H3480">
        <v>3500</v>
      </c>
      <c r="I3480" t="s">
        <v>11</v>
      </c>
      <c r="J3480" t="s">
        <v>127</v>
      </c>
      <c r="K3480" t="s">
        <v>157</v>
      </c>
      <c r="L3480" t="s">
        <v>147</v>
      </c>
      <c r="M3480" s="5">
        <v>159</v>
      </c>
    </row>
    <row r="3481" spans="1:13" x14ac:dyDescent="0.15">
      <c r="A3481" s="2">
        <v>45507</v>
      </c>
      <c r="B3481" s="3">
        <f t="shared" si="164"/>
        <v>2025</v>
      </c>
      <c r="C3481" t="str">
        <f t="shared" si="162"/>
        <v>2024-2025</v>
      </c>
      <c r="D3481" t="s">
        <v>161</v>
      </c>
      <c r="E3481" t="s">
        <v>48</v>
      </c>
      <c r="F3481" t="str">
        <f t="shared" si="163"/>
        <v>Western Australia</v>
      </c>
      <c r="G3481" t="s">
        <v>28</v>
      </c>
      <c r="H3481">
        <v>6450</v>
      </c>
      <c r="I3481" t="s">
        <v>11</v>
      </c>
      <c r="J3481" t="s">
        <v>139</v>
      </c>
      <c r="K3481" t="s">
        <v>150</v>
      </c>
      <c r="L3481" t="s">
        <v>140</v>
      </c>
      <c r="M3481" s="5">
        <v>130</v>
      </c>
    </row>
    <row r="3482" spans="1:13" x14ac:dyDescent="0.15">
      <c r="A3482" s="2">
        <v>45330</v>
      </c>
      <c r="B3482" s="3">
        <f t="shared" si="164"/>
        <v>2024</v>
      </c>
      <c r="C3482" t="str">
        <f t="shared" si="162"/>
        <v>2023-2024</v>
      </c>
      <c r="D3482" t="s">
        <v>160</v>
      </c>
      <c r="E3482" t="s">
        <v>30</v>
      </c>
      <c r="F3482" t="str">
        <f t="shared" si="163"/>
        <v>Victoria</v>
      </c>
      <c r="G3482" t="s">
        <v>26</v>
      </c>
      <c r="H3482">
        <v>3030</v>
      </c>
      <c r="I3482" t="s">
        <v>11</v>
      </c>
      <c r="J3482" t="s">
        <v>126</v>
      </c>
      <c r="K3482" t="s">
        <v>151</v>
      </c>
      <c r="L3482" t="s">
        <v>141</v>
      </c>
      <c r="M3482" s="5">
        <v>281</v>
      </c>
    </row>
    <row r="3483" spans="1:13" x14ac:dyDescent="0.15">
      <c r="A3483" s="2">
        <v>45553</v>
      </c>
      <c r="B3483" s="3">
        <f t="shared" si="164"/>
        <v>2025</v>
      </c>
      <c r="C3483" t="str">
        <f t="shared" si="162"/>
        <v>2024-2025</v>
      </c>
      <c r="D3483" t="s">
        <v>160</v>
      </c>
      <c r="E3483" t="s">
        <v>24</v>
      </c>
      <c r="F3483" t="str">
        <f t="shared" si="163"/>
        <v>Queensland</v>
      </c>
      <c r="G3483" t="s">
        <v>19</v>
      </c>
      <c r="H3483">
        <v>4053</v>
      </c>
      <c r="I3483" t="s">
        <v>11</v>
      </c>
      <c r="J3483" t="s">
        <v>129</v>
      </c>
      <c r="K3483" t="s">
        <v>153</v>
      </c>
      <c r="L3483" t="s">
        <v>143</v>
      </c>
      <c r="M3483" s="5">
        <v>508</v>
      </c>
    </row>
    <row r="3484" spans="1:13" x14ac:dyDescent="0.15">
      <c r="A3484" s="2">
        <v>45355</v>
      </c>
      <c r="B3484" s="3">
        <f t="shared" si="164"/>
        <v>2024</v>
      </c>
      <c r="C3484" t="str">
        <f t="shared" si="162"/>
        <v>2023-2024</v>
      </c>
      <c r="D3484" t="s">
        <v>160</v>
      </c>
      <c r="E3484" t="s">
        <v>16</v>
      </c>
      <c r="F3484" t="str">
        <f t="shared" si="163"/>
        <v>South Australia</v>
      </c>
      <c r="G3484" t="s">
        <v>17</v>
      </c>
      <c r="H3484">
        <v>5168</v>
      </c>
      <c r="I3484" t="s">
        <v>11</v>
      </c>
      <c r="J3484" t="s">
        <v>132</v>
      </c>
      <c r="K3484" t="s">
        <v>159</v>
      </c>
      <c r="L3484" t="s">
        <v>149</v>
      </c>
      <c r="M3484" s="5">
        <v>485</v>
      </c>
    </row>
    <row r="3485" spans="1:13" x14ac:dyDescent="0.15">
      <c r="A3485" s="2">
        <v>45471</v>
      </c>
      <c r="B3485" s="3">
        <f t="shared" si="164"/>
        <v>2024</v>
      </c>
      <c r="C3485" t="str">
        <f t="shared" si="162"/>
        <v>2023-2024</v>
      </c>
      <c r="D3485" t="s">
        <v>161</v>
      </c>
      <c r="E3485" t="s">
        <v>99</v>
      </c>
      <c r="F3485" t="str">
        <f t="shared" si="163"/>
        <v>Western Australia</v>
      </c>
      <c r="G3485" t="s">
        <v>28</v>
      </c>
      <c r="H3485">
        <v>6530</v>
      </c>
      <c r="I3485" t="s">
        <v>11</v>
      </c>
      <c r="J3485" t="s">
        <v>139</v>
      </c>
      <c r="K3485" t="s">
        <v>157</v>
      </c>
      <c r="L3485" t="s">
        <v>147</v>
      </c>
      <c r="M3485" s="5">
        <v>132</v>
      </c>
    </row>
    <row r="3486" spans="1:13" x14ac:dyDescent="0.15">
      <c r="A3486" s="2">
        <v>45307</v>
      </c>
      <c r="B3486" s="3">
        <f t="shared" si="164"/>
        <v>2024</v>
      </c>
      <c r="C3486" t="str">
        <f t="shared" si="162"/>
        <v>2023-2024</v>
      </c>
      <c r="D3486" t="s">
        <v>160</v>
      </c>
      <c r="E3486" t="s">
        <v>84</v>
      </c>
      <c r="F3486" t="str">
        <f t="shared" si="163"/>
        <v>Western Australia</v>
      </c>
      <c r="G3486" t="s">
        <v>28</v>
      </c>
      <c r="H3486">
        <v>6280</v>
      </c>
      <c r="I3486" t="s">
        <v>11</v>
      </c>
      <c r="J3486" t="s">
        <v>133</v>
      </c>
      <c r="K3486" t="s">
        <v>153</v>
      </c>
      <c r="L3486" t="s">
        <v>143</v>
      </c>
      <c r="M3486" s="5">
        <v>692</v>
      </c>
    </row>
    <row r="3487" spans="1:13" x14ac:dyDescent="0.15">
      <c r="A3487" s="2">
        <v>45601</v>
      </c>
      <c r="B3487" s="3">
        <f t="shared" si="164"/>
        <v>2025</v>
      </c>
      <c r="C3487" t="str">
        <f t="shared" si="162"/>
        <v>2024-2025</v>
      </c>
      <c r="D3487" t="s">
        <v>160</v>
      </c>
      <c r="E3487" t="s">
        <v>52</v>
      </c>
      <c r="F3487" t="str">
        <f t="shared" si="163"/>
        <v>New South Wales</v>
      </c>
      <c r="G3487" t="s">
        <v>10</v>
      </c>
      <c r="H3487">
        <v>2485</v>
      </c>
      <c r="I3487" t="s">
        <v>11</v>
      </c>
      <c r="J3487" t="s">
        <v>120</v>
      </c>
      <c r="K3487" t="s">
        <v>150</v>
      </c>
      <c r="L3487" t="s">
        <v>140</v>
      </c>
      <c r="M3487" s="5">
        <v>270</v>
      </c>
    </row>
    <row r="3488" spans="1:13" x14ac:dyDescent="0.15">
      <c r="A3488" s="2">
        <v>45992</v>
      </c>
      <c r="B3488" s="3">
        <f t="shared" si="164"/>
        <v>2026</v>
      </c>
      <c r="C3488" t="str">
        <f t="shared" si="162"/>
        <v>2025-2026</v>
      </c>
      <c r="D3488" t="s">
        <v>160</v>
      </c>
      <c r="E3488" t="s">
        <v>92</v>
      </c>
      <c r="F3488" t="str">
        <f t="shared" si="163"/>
        <v>New South Wales</v>
      </c>
      <c r="G3488" t="s">
        <v>10</v>
      </c>
      <c r="H3488">
        <v>2015</v>
      </c>
      <c r="I3488" t="s">
        <v>11</v>
      </c>
      <c r="J3488" t="s">
        <v>124</v>
      </c>
      <c r="K3488" t="s">
        <v>157</v>
      </c>
      <c r="L3488" t="s">
        <v>147</v>
      </c>
      <c r="M3488" s="5">
        <v>470</v>
      </c>
    </row>
    <row r="3489" spans="1:13" x14ac:dyDescent="0.15">
      <c r="A3489" s="2">
        <v>45419</v>
      </c>
      <c r="B3489" s="3">
        <f t="shared" si="164"/>
        <v>2024</v>
      </c>
      <c r="C3489" t="str">
        <f t="shared" si="162"/>
        <v>2023-2024</v>
      </c>
      <c r="D3489" t="s">
        <v>161</v>
      </c>
      <c r="E3489" t="s">
        <v>95</v>
      </c>
      <c r="F3489" t="str">
        <f t="shared" si="163"/>
        <v>New South Wales</v>
      </c>
      <c r="G3489" t="s">
        <v>10</v>
      </c>
      <c r="H3489">
        <v>2131</v>
      </c>
      <c r="I3489" t="s">
        <v>11</v>
      </c>
      <c r="J3489" t="s">
        <v>123</v>
      </c>
      <c r="K3489" t="s">
        <v>157</v>
      </c>
      <c r="L3489" t="s">
        <v>147</v>
      </c>
      <c r="M3489" s="5">
        <v>488</v>
      </c>
    </row>
    <row r="3490" spans="1:13" x14ac:dyDescent="0.15">
      <c r="A3490" s="2">
        <v>45567</v>
      </c>
      <c r="B3490" s="3">
        <f t="shared" si="164"/>
        <v>2025</v>
      </c>
      <c r="C3490" t="str">
        <f t="shared" si="162"/>
        <v>2024-2025</v>
      </c>
      <c r="D3490" t="s">
        <v>160</v>
      </c>
      <c r="E3490" t="s">
        <v>69</v>
      </c>
      <c r="F3490" t="str">
        <f t="shared" si="163"/>
        <v>Victoria</v>
      </c>
      <c r="G3490" t="s">
        <v>26</v>
      </c>
      <c r="H3490">
        <v>3148</v>
      </c>
      <c r="I3490" t="s">
        <v>11</v>
      </c>
      <c r="J3490" t="s">
        <v>125</v>
      </c>
      <c r="K3490" t="s">
        <v>157</v>
      </c>
      <c r="L3490" t="s">
        <v>147</v>
      </c>
      <c r="M3490" s="5">
        <v>485</v>
      </c>
    </row>
    <row r="3491" spans="1:13" x14ac:dyDescent="0.15">
      <c r="A3491" s="2">
        <v>45492</v>
      </c>
      <c r="B3491" s="3">
        <f t="shared" si="164"/>
        <v>2025</v>
      </c>
      <c r="C3491" t="str">
        <f t="shared" si="162"/>
        <v>2024-2025</v>
      </c>
      <c r="D3491" t="s">
        <v>160</v>
      </c>
      <c r="E3491" t="s">
        <v>83</v>
      </c>
      <c r="F3491" t="str">
        <f t="shared" si="163"/>
        <v>Victoria</v>
      </c>
      <c r="G3491" t="s">
        <v>26</v>
      </c>
      <c r="H3491">
        <v>3551</v>
      </c>
      <c r="I3491" t="s">
        <v>11</v>
      </c>
      <c r="J3491" t="s">
        <v>127</v>
      </c>
      <c r="K3491" t="s">
        <v>154</v>
      </c>
      <c r="L3491" t="s">
        <v>144</v>
      </c>
      <c r="M3491" s="5">
        <v>23</v>
      </c>
    </row>
    <row r="3492" spans="1:13" x14ac:dyDescent="0.15">
      <c r="A3492" s="2">
        <v>45823</v>
      </c>
      <c r="B3492" s="3">
        <f t="shared" si="164"/>
        <v>2025</v>
      </c>
      <c r="C3492" t="str">
        <f t="shared" si="162"/>
        <v>2024-2025</v>
      </c>
      <c r="D3492" t="s">
        <v>160</v>
      </c>
      <c r="E3492" t="s">
        <v>94</v>
      </c>
      <c r="F3492" t="str">
        <f t="shared" si="163"/>
        <v>Queensland</v>
      </c>
      <c r="G3492" t="s">
        <v>19</v>
      </c>
      <c r="H3492">
        <v>4551</v>
      </c>
      <c r="I3492" t="s">
        <v>11</v>
      </c>
      <c r="J3492" t="s">
        <v>134</v>
      </c>
      <c r="K3492" t="s">
        <v>157</v>
      </c>
      <c r="L3492" t="s">
        <v>147</v>
      </c>
      <c r="M3492" s="5">
        <v>271</v>
      </c>
    </row>
    <row r="3493" spans="1:13" x14ac:dyDescent="0.15">
      <c r="A3493" s="2">
        <v>45852</v>
      </c>
      <c r="B3493" s="3">
        <f t="shared" si="164"/>
        <v>2026</v>
      </c>
      <c r="C3493" t="str">
        <f t="shared" si="162"/>
        <v>2025-2026</v>
      </c>
      <c r="D3493" t="s">
        <v>160</v>
      </c>
      <c r="E3493" t="s">
        <v>16</v>
      </c>
      <c r="F3493" t="str">
        <f t="shared" si="163"/>
        <v>South Australia</v>
      </c>
      <c r="G3493" t="s">
        <v>17</v>
      </c>
      <c r="H3493">
        <v>5168</v>
      </c>
      <c r="I3493" t="s">
        <v>11</v>
      </c>
      <c r="J3493" t="s">
        <v>132</v>
      </c>
      <c r="K3493" t="s">
        <v>157</v>
      </c>
      <c r="L3493" t="s">
        <v>147</v>
      </c>
      <c r="M3493" s="5">
        <v>688</v>
      </c>
    </row>
    <row r="3494" spans="1:13" x14ac:dyDescent="0.15">
      <c r="A3494" s="2">
        <v>45497</v>
      </c>
      <c r="B3494" s="3">
        <f t="shared" si="164"/>
        <v>2025</v>
      </c>
      <c r="C3494" t="str">
        <f t="shared" si="162"/>
        <v>2024-2025</v>
      </c>
      <c r="D3494" t="s">
        <v>161</v>
      </c>
      <c r="E3494" t="s">
        <v>79</v>
      </c>
      <c r="F3494" t="str">
        <f t="shared" si="163"/>
        <v>Queensland</v>
      </c>
      <c r="G3494" t="s">
        <v>19</v>
      </c>
      <c r="H3494">
        <v>4680</v>
      </c>
      <c r="I3494" t="s">
        <v>11</v>
      </c>
      <c r="J3494" t="s">
        <v>136</v>
      </c>
      <c r="K3494" t="s">
        <v>154</v>
      </c>
      <c r="L3494" t="s">
        <v>144</v>
      </c>
      <c r="M3494" s="5">
        <v>578</v>
      </c>
    </row>
    <row r="3495" spans="1:13" x14ac:dyDescent="0.15">
      <c r="A3495" s="2">
        <v>46019</v>
      </c>
      <c r="B3495" s="3">
        <f t="shared" si="164"/>
        <v>2026</v>
      </c>
      <c r="C3495" t="str">
        <f t="shared" si="162"/>
        <v>2025-2026</v>
      </c>
      <c r="D3495" t="s">
        <v>160</v>
      </c>
      <c r="E3495" t="s">
        <v>90</v>
      </c>
      <c r="F3495" t="str">
        <f t="shared" si="163"/>
        <v>New South Wales</v>
      </c>
      <c r="G3495" t="s">
        <v>10</v>
      </c>
      <c r="H3495">
        <v>2650</v>
      </c>
      <c r="I3495" t="s">
        <v>11</v>
      </c>
      <c r="J3495" t="s">
        <v>130</v>
      </c>
      <c r="K3495" t="s">
        <v>157</v>
      </c>
      <c r="L3495" t="s">
        <v>147</v>
      </c>
      <c r="M3495" s="5">
        <v>641</v>
      </c>
    </row>
    <row r="3496" spans="1:13" x14ac:dyDescent="0.15">
      <c r="A3496" s="2">
        <v>45884</v>
      </c>
      <c r="B3496" s="3">
        <f t="shared" si="164"/>
        <v>2026</v>
      </c>
      <c r="C3496" t="str">
        <f t="shared" si="162"/>
        <v>2025-2026</v>
      </c>
      <c r="D3496" t="s">
        <v>160</v>
      </c>
      <c r="E3496" t="s">
        <v>73</v>
      </c>
      <c r="F3496" t="str">
        <f t="shared" si="163"/>
        <v>Queensland</v>
      </c>
      <c r="G3496" t="s">
        <v>19</v>
      </c>
      <c r="H3496">
        <v>4509</v>
      </c>
      <c r="I3496" t="s">
        <v>11</v>
      </c>
      <c r="J3496" t="s">
        <v>122</v>
      </c>
      <c r="K3496" t="s">
        <v>153</v>
      </c>
      <c r="L3496" t="s">
        <v>143</v>
      </c>
      <c r="M3496" s="5">
        <v>560</v>
      </c>
    </row>
    <row r="3497" spans="1:13" x14ac:dyDescent="0.15">
      <c r="A3497" s="2">
        <v>45759</v>
      </c>
      <c r="B3497" s="3">
        <f t="shared" si="164"/>
        <v>2025</v>
      </c>
      <c r="C3497" t="str">
        <f t="shared" si="162"/>
        <v>2024-2025</v>
      </c>
      <c r="D3497" t="s">
        <v>161</v>
      </c>
      <c r="E3497" t="s">
        <v>45</v>
      </c>
      <c r="F3497" t="str">
        <f t="shared" si="163"/>
        <v>Victoria</v>
      </c>
      <c r="G3497" t="s">
        <v>26</v>
      </c>
      <c r="H3497">
        <v>3136</v>
      </c>
      <c r="I3497" t="s">
        <v>11</v>
      </c>
      <c r="J3497" t="s">
        <v>125</v>
      </c>
      <c r="K3497" t="s">
        <v>154</v>
      </c>
      <c r="L3497" t="s">
        <v>144</v>
      </c>
      <c r="M3497" s="5">
        <v>735</v>
      </c>
    </row>
    <row r="3498" spans="1:13" x14ac:dyDescent="0.15">
      <c r="A3498" s="2">
        <v>45397</v>
      </c>
      <c r="B3498" s="3">
        <f t="shared" si="164"/>
        <v>2024</v>
      </c>
      <c r="C3498" t="str">
        <f t="shared" si="162"/>
        <v>2023-2024</v>
      </c>
      <c r="D3498" t="s">
        <v>160</v>
      </c>
      <c r="E3498" t="s">
        <v>9</v>
      </c>
      <c r="F3498" t="str">
        <f t="shared" si="163"/>
        <v>New South Wales</v>
      </c>
      <c r="G3498" t="s">
        <v>10</v>
      </c>
      <c r="H3498">
        <v>2067</v>
      </c>
      <c r="I3498" t="s">
        <v>11</v>
      </c>
      <c r="J3498" t="s">
        <v>124</v>
      </c>
      <c r="K3498" t="s">
        <v>156</v>
      </c>
      <c r="L3498" t="s">
        <v>146</v>
      </c>
      <c r="M3498" s="5">
        <v>578</v>
      </c>
    </row>
    <row r="3499" spans="1:13" x14ac:dyDescent="0.15">
      <c r="A3499" s="2">
        <v>45678</v>
      </c>
      <c r="B3499" s="3">
        <f t="shared" si="164"/>
        <v>2025</v>
      </c>
      <c r="C3499" t="str">
        <f t="shared" si="162"/>
        <v>2024-2025</v>
      </c>
      <c r="D3499" t="s">
        <v>160</v>
      </c>
      <c r="E3499" t="s">
        <v>113</v>
      </c>
      <c r="F3499" t="str">
        <f t="shared" si="163"/>
        <v>New South Wales</v>
      </c>
      <c r="G3499" t="s">
        <v>10</v>
      </c>
      <c r="H3499">
        <v>2101</v>
      </c>
      <c r="I3499" t="s">
        <v>11</v>
      </c>
      <c r="J3499" t="s">
        <v>123</v>
      </c>
      <c r="K3499" t="s">
        <v>152</v>
      </c>
      <c r="L3499" t="s">
        <v>142</v>
      </c>
      <c r="M3499" s="5">
        <v>571</v>
      </c>
    </row>
    <row r="3500" spans="1:13" x14ac:dyDescent="0.15">
      <c r="A3500" s="2">
        <v>45564</v>
      </c>
      <c r="B3500" s="3">
        <f t="shared" si="164"/>
        <v>2025</v>
      </c>
      <c r="C3500" t="str">
        <f t="shared" si="162"/>
        <v>2024-2025</v>
      </c>
      <c r="D3500" t="s">
        <v>160</v>
      </c>
      <c r="E3500" t="s">
        <v>100</v>
      </c>
      <c r="F3500" t="str">
        <f t="shared" si="163"/>
        <v>New South Wales</v>
      </c>
      <c r="G3500" t="s">
        <v>10</v>
      </c>
      <c r="H3500">
        <v>2800</v>
      </c>
      <c r="I3500" t="s">
        <v>11</v>
      </c>
      <c r="J3500" t="s">
        <v>130</v>
      </c>
      <c r="K3500" t="s">
        <v>155</v>
      </c>
      <c r="L3500" t="s">
        <v>145</v>
      </c>
      <c r="M3500" s="5">
        <v>219</v>
      </c>
    </row>
    <row r="3501" spans="1:13" x14ac:dyDescent="0.15">
      <c r="A3501" s="2">
        <v>45455</v>
      </c>
      <c r="B3501" s="3">
        <f t="shared" si="164"/>
        <v>2024</v>
      </c>
      <c r="C3501" t="str">
        <f t="shared" si="162"/>
        <v>2023-2024</v>
      </c>
      <c r="D3501" t="s">
        <v>160</v>
      </c>
      <c r="E3501" t="s">
        <v>101</v>
      </c>
      <c r="F3501" t="str">
        <f t="shared" si="163"/>
        <v>Queensland</v>
      </c>
      <c r="G3501" t="s">
        <v>19</v>
      </c>
      <c r="H3501">
        <v>4305</v>
      </c>
      <c r="I3501" t="s">
        <v>11</v>
      </c>
      <c r="J3501" t="s">
        <v>122</v>
      </c>
      <c r="K3501" t="s">
        <v>151</v>
      </c>
      <c r="L3501" t="s">
        <v>141</v>
      </c>
      <c r="M3501" s="5">
        <v>688</v>
      </c>
    </row>
    <row r="3502" spans="1:13" x14ac:dyDescent="0.15">
      <c r="A3502" s="2">
        <v>45513</v>
      </c>
      <c r="B3502" s="3">
        <f t="shared" si="164"/>
        <v>2025</v>
      </c>
      <c r="C3502" t="str">
        <f t="shared" si="162"/>
        <v>2024-2025</v>
      </c>
      <c r="D3502" t="s">
        <v>161</v>
      </c>
      <c r="E3502" t="s">
        <v>111</v>
      </c>
      <c r="F3502" t="str">
        <f t="shared" si="163"/>
        <v>New South Wales</v>
      </c>
      <c r="G3502" t="s">
        <v>10</v>
      </c>
      <c r="H3502">
        <v>2154</v>
      </c>
      <c r="I3502" t="s">
        <v>11</v>
      </c>
      <c r="J3502" t="s">
        <v>123</v>
      </c>
      <c r="K3502" t="s">
        <v>157</v>
      </c>
      <c r="L3502" t="s">
        <v>147</v>
      </c>
      <c r="M3502" s="5">
        <v>354</v>
      </c>
    </row>
    <row r="3503" spans="1:13" x14ac:dyDescent="0.15">
      <c r="A3503" s="2">
        <v>45586</v>
      </c>
      <c r="B3503" s="3">
        <f t="shared" si="164"/>
        <v>2025</v>
      </c>
      <c r="C3503" t="str">
        <f t="shared" si="162"/>
        <v>2024-2025</v>
      </c>
      <c r="D3503" t="s">
        <v>160</v>
      </c>
      <c r="E3503" t="s">
        <v>12</v>
      </c>
      <c r="F3503" t="str">
        <f t="shared" si="163"/>
        <v>New South Wales</v>
      </c>
      <c r="G3503" t="s">
        <v>10</v>
      </c>
      <c r="H3503">
        <v>2795</v>
      </c>
      <c r="I3503" t="s">
        <v>11</v>
      </c>
      <c r="J3503" t="s">
        <v>130</v>
      </c>
      <c r="K3503" t="s">
        <v>154</v>
      </c>
      <c r="L3503" t="s">
        <v>144</v>
      </c>
      <c r="M3503" s="5">
        <v>472</v>
      </c>
    </row>
    <row r="3504" spans="1:13" x14ac:dyDescent="0.15">
      <c r="A3504" s="2">
        <v>45653</v>
      </c>
      <c r="B3504" s="3">
        <f t="shared" si="164"/>
        <v>2025</v>
      </c>
      <c r="C3504" t="str">
        <f t="shared" si="162"/>
        <v>2024-2025</v>
      </c>
      <c r="D3504" t="s">
        <v>160</v>
      </c>
      <c r="E3504" t="s">
        <v>69</v>
      </c>
      <c r="F3504" t="str">
        <f t="shared" si="163"/>
        <v>Victoria</v>
      </c>
      <c r="G3504" t="s">
        <v>26</v>
      </c>
      <c r="H3504">
        <v>3148</v>
      </c>
      <c r="I3504" t="s">
        <v>11</v>
      </c>
      <c r="J3504" t="s">
        <v>125</v>
      </c>
      <c r="K3504" t="s">
        <v>156</v>
      </c>
      <c r="L3504" t="s">
        <v>146</v>
      </c>
      <c r="M3504" s="5">
        <v>593</v>
      </c>
    </row>
    <row r="3505" spans="1:13" x14ac:dyDescent="0.15">
      <c r="A3505" s="2">
        <v>45885</v>
      </c>
      <c r="B3505" s="3">
        <f t="shared" si="164"/>
        <v>2026</v>
      </c>
      <c r="C3505" t="str">
        <f t="shared" si="162"/>
        <v>2025-2026</v>
      </c>
      <c r="D3505" t="s">
        <v>160</v>
      </c>
      <c r="E3505" t="s">
        <v>75</v>
      </c>
      <c r="F3505" t="str">
        <f t="shared" si="163"/>
        <v>Victoria</v>
      </c>
      <c r="G3505" t="s">
        <v>26</v>
      </c>
      <c r="H3505">
        <v>3915</v>
      </c>
      <c r="I3505" t="s">
        <v>11</v>
      </c>
      <c r="J3505" t="s">
        <v>135</v>
      </c>
      <c r="K3505" t="s">
        <v>151</v>
      </c>
      <c r="L3505" t="s">
        <v>141</v>
      </c>
      <c r="M3505" s="5">
        <v>235</v>
      </c>
    </row>
    <row r="3506" spans="1:13" x14ac:dyDescent="0.15">
      <c r="A3506" s="2">
        <v>45779</v>
      </c>
      <c r="B3506" s="3">
        <f t="shared" si="164"/>
        <v>2025</v>
      </c>
      <c r="C3506" t="str">
        <f t="shared" si="162"/>
        <v>2024-2025</v>
      </c>
      <c r="D3506" t="s">
        <v>160</v>
      </c>
      <c r="E3506" t="s">
        <v>84</v>
      </c>
      <c r="F3506" t="str">
        <f t="shared" si="163"/>
        <v>Western Australia</v>
      </c>
      <c r="G3506" t="s">
        <v>28</v>
      </c>
      <c r="H3506">
        <v>6280</v>
      </c>
      <c r="I3506" t="s">
        <v>11</v>
      </c>
      <c r="J3506" t="s">
        <v>133</v>
      </c>
      <c r="K3506" t="s">
        <v>156</v>
      </c>
      <c r="L3506" t="s">
        <v>146</v>
      </c>
      <c r="M3506" s="5">
        <v>53</v>
      </c>
    </row>
    <row r="3507" spans="1:13" x14ac:dyDescent="0.15">
      <c r="A3507" s="2">
        <v>45362</v>
      </c>
      <c r="B3507" s="3">
        <f t="shared" si="164"/>
        <v>2024</v>
      </c>
      <c r="C3507" t="str">
        <f t="shared" si="162"/>
        <v>2023-2024</v>
      </c>
      <c r="D3507" t="s">
        <v>160</v>
      </c>
      <c r="E3507" t="s">
        <v>68</v>
      </c>
      <c r="F3507" t="str">
        <f t="shared" si="163"/>
        <v>Victoria</v>
      </c>
      <c r="G3507" t="s">
        <v>26</v>
      </c>
      <c r="H3507">
        <v>3429</v>
      </c>
      <c r="I3507" t="s">
        <v>11</v>
      </c>
      <c r="J3507" t="s">
        <v>127</v>
      </c>
      <c r="K3507" t="s">
        <v>155</v>
      </c>
      <c r="L3507" t="s">
        <v>145</v>
      </c>
      <c r="M3507" s="5">
        <v>589</v>
      </c>
    </row>
    <row r="3508" spans="1:13" x14ac:dyDescent="0.15">
      <c r="A3508" s="2">
        <v>45850</v>
      </c>
      <c r="B3508" s="3">
        <f t="shared" si="164"/>
        <v>2026</v>
      </c>
      <c r="C3508" t="str">
        <f t="shared" si="162"/>
        <v>2025-2026</v>
      </c>
      <c r="D3508" t="s">
        <v>160</v>
      </c>
      <c r="E3508" t="s">
        <v>77</v>
      </c>
      <c r="F3508" t="str">
        <f t="shared" si="163"/>
        <v>Victoria</v>
      </c>
      <c r="G3508" t="s">
        <v>26</v>
      </c>
      <c r="H3508">
        <v>3018</v>
      </c>
      <c r="I3508" t="s">
        <v>11</v>
      </c>
      <c r="J3508" t="s">
        <v>126</v>
      </c>
      <c r="K3508" t="s">
        <v>157</v>
      </c>
      <c r="L3508" t="s">
        <v>147</v>
      </c>
      <c r="M3508" s="5">
        <v>333</v>
      </c>
    </row>
    <row r="3509" spans="1:13" x14ac:dyDescent="0.15">
      <c r="A3509" s="2">
        <v>45776</v>
      </c>
      <c r="B3509" s="3">
        <f t="shared" si="164"/>
        <v>2025</v>
      </c>
      <c r="C3509" t="str">
        <f t="shared" si="162"/>
        <v>2024-2025</v>
      </c>
      <c r="D3509" t="s">
        <v>160</v>
      </c>
      <c r="E3509" t="s">
        <v>110</v>
      </c>
      <c r="F3509" t="str">
        <f t="shared" si="163"/>
        <v>Australian Capital Territory</v>
      </c>
      <c r="G3509" t="s">
        <v>51</v>
      </c>
      <c r="H3509">
        <v>2609</v>
      </c>
      <c r="I3509" t="s">
        <v>11</v>
      </c>
      <c r="J3509" t="s">
        <v>121</v>
      </c>
      <c r="K3509" t="s">
        <v>154</v>
      </c>
      <c r="L3509" t="s">
        <v>144</v>
      </c>
      <c r="M3509" s="5">
        <v>436</v>
      </c>
    </row>
    <row r="3510" spans="1:13" x14ac:dyDescent="0.15">
      <c r="A3510" s="2">
        <v>45413</v>
      </c>
      <c r="B3510" s="3">
        <f t="shared" si="164"/>
        <v>2024</v>
      </c>
      <c r="C3510" t="str">
        <f t="shared" si="162"/>
        <v>2023-2024</v>
      </c>
      <c r="D3510" t="s">
        <v>161</v>
      </c>
      <c r="E3510" t="s">
        <v>44</v>
      </c>
      <c r="F3510" t="str">
        <f t="shared" si="163"/>
        <v>Western Australia</v>
      </c>
      <c r="G3510" t="s">
        <v>28</v>
      </c>
      <c r="H3510">
        <v>6010</v>
      </c>
      <c r="I3510" t="s">
        <v>11</v>
      </c>
      <c r="J3510" t="s">
        <v>119</v>
      </c>
      <c r="K3510" t="s">
        <v>154</v>
      </c>
      <c r="L3510" t="s">
        <v>144</v>
      </c>
      <c r="M3510" s="5">
        <v>629</v>
      </c>
    </row>
    <row r="3511" spans="1:13" x14ac:dyDescent="0.15">
      <c r="A3511" s="2">
        <v>45655</v>
      </c>
      <c r="B3511" s="3">
        <f t="shared" si="164"/>
        <v>2025</v>
      </c>
      <c r="C3511" t="str">
        <f t="shared" si="162"/>
        <v>2024-2025</v>
      </c>
      <c r="D3511" t="s">
        <v>161</v>
      </c>
      <c r="E3511" t="s">
        <v>106</v>
      </c>
      <c r="F3511" t="str">
        <f t="shared" si="163"/>
        <v>Queensland</v>
      </c>
      <c r="G3511" t="s">
        <v>19</v>
      </c>
      <c r="H3511">
        <v>4558</v>
      </c>
      <c r="I3511" t="s">
        <v>11</v>
      </c>
      <c r="J3511" t="s">
        <v>134</v>
      </c>
      <c r="K3511" t="s">
        <v>153</v>
      </c>
      <c r="L3511" t="s">
        <v>143</v>
      </c>
      <c r="M3511" s="5">
        <v>190</v>
      </c>
    </row>
    <row r="3512" spans="1:13" x14ac:dyDescent="0.15">
      <c r="A3512" s="2">
        <v>45548</v>
      </c>
      <c r="B3512" s="3">
        <f t="shared" si="164"/>
        <v>2025</v>
      </c>
      <c r="C3512" t="str">
        <f t="shared" si="162"/>
        <v>2024-2025</v>
      </c>
      <c r="D3512" t="s">
        <v>161</v>
      </c>
      <c r="E3512" t="s">
        <v>62</v>
      </c>
      <c r="F3512" t="str">
        <f t="shared" si="163"/>
        <v>Victoria</v>
      </c>
      <c r="G3512" t="s">
        <v>26</v>
      </c>
      <c r="H3512">
        <v>3690</v>
      </c>
      <c r="I3512" t="s">
        <v>11</v>
      </c>
      <c r="J3512" t="s">
        <v>135</v>
      </c>
      <c r="K3512" t="s">
        <v>159</v>
      </c>
      <c r="L3512" t="s">
        <v>149</v>
      </c>
      <c r="M3512" s="5">
        <v>337</v>
      </c>
    </row>
    <row r="3513" spans="1:13" x14ac:dyDescent="0.15">
      <c r="A3513" s="2">
        <v>45728</v>
      </c>
      <c r="B3513" s="3">
        <f t="shared" si="164"/>
        <v>2025</v>
      </c>
      <c r="C3513" t="str">
        <f t="shared" si="162"/>
        <v>2024-2025</v>
      </c>
      <c r="D3513" t="s">
        <v>160</v>
      </c>
      <c r="E3513" t="s">
        <v>86</v>
      </c>
      <c r="F3513" t="str">
        <f t="shared" si="163"/>
        <v>Queensland</v>
      </c>
      <c r="G3513" t="s">
        <v>19</v>
      </c>
      <c r="H3513">
        <v>4119</v>
      </c>
      <c r="I3513" t="s">
        <v>11</v>
      </c>
      <c r="J3513" t="s">
        <v>129</v>
      </c>
      <c r="K3513" t="s">
        <v>153</v>
      </c>
      <c r="L3513" t="s">
        <v>143</v>
      </c>
      <c r="M3513" s="5">
        <v>747</v>
      </c>
    </row>
    <row r="3514" spans="1:13" x14ac:dyDescent="0.15">
      <c r="A3514" s="2">
        <v>45346</v>
      </c>
      <c r="B3514" s="3">
        <f t="shared" si="164"/>
        <v>2024</v>
      </c>
      <c r="C3514" t="str">
        <f t="shared" si="162"/>
        <v>2023-2024</v>
      </c>
      <c r="D3514" t="s">
        <v>160</v>
      </c>
      <c r="E3514" t="s">
        <v>86</v>
      </c>
      <c r="F3514" t="str">
        <f t="shared" si="163"/>
        <v>Queensland</v>
      </c>
      <c r="G3514" t="s">
        <v>19</v>
      </c>
      <c r="H3514">
        <v>4119</v>
      </c>
      <c r="I3514" t="s">
        <v>11</v>
      </c>
      <c r="J3514" t="s">
        <v>129</v>
      </c>
      <c r="K3514" t="s">
        <v>157</v>
      </c>
      <c r="L3514" t="s">
        <v>147</v>
      </c>
      <c r="M3514" s="5">
        <v>414</v>
      </c>
    </row>
    <row r="3515" spans="1:13" x14ac:dyDescent="0.15">
      <c r="A3515" s="2">
        <v>45781</v>
      </c>
      <c r="B3515" s="3">
        <f t="shared" si="164"/>
        <v>2025</v>
      </c>
      <c r="C3515" t="str">
        <f t="shared" si="162"/>
        <v>2024-2025</v>
      </c>
      <c r="D3515" t="s">
        <v>160</v>
      </c>
      <c r="E3515" t="s">
        <v>81</v>
      </c>
      <c r="F3515" t="str">
        <f t="shared" si="163"/>
        <v>Victoria</v>
      </c>
      <c r="G3515" t="s">
        <v>26</v>
      </c>
      <c r="H3515">
        <v>3076</v>
      </c>
      <c r="I3515" t="s">
        <v>11</v>
      </c>
      <c r="J3515" t="s">
        <v>126</v>
      </c>
      <c r="K3515" t="s">
        <v>159</v>
      </c>
      <c r="L3515" t="s">
        <v>149</v>
      </c>
      <c r="M3515" s="5">
        <v>786</v>
      </c>
    </row>
    <row r="3516" spans="1:13" x14ac:dyDescent="0.15">
      <c r="A3516" s="2">
        <v>46005</v>
      </c>
      <c r="B3516" s="3">
        <f t="shared" si="164"/>
        <v>2026</v>
      </c>
      <c r="C3516" t="str">
        <f t="shared" si="162"/>
        <v>2025-2026</v>
      </c>
      <c r="D3516" t="s">
        <v>160</v>
      </c>
      <c r="E3516" t="s">
        <v>35</v>
      </c>
      <c r="F3516" t="str">
        <f t="shared" si="163"/>
        <v>Victoria</v>
      </c>
      <c r="G3516" t="s">
        <v>26</v>
      </c>
      <c r="H3516">
        <v>3280</v>
      </c>
      <c r="I3516" t="s">
        <v>11</v>
      </c>
      <c r="J3516" t="s">
        <v>127</v>
      </c>
      <c r="K3516" t="s">
        <v>153</v>
      </c>
      <c r="L3516" t="s">
        <v>143</v>
      </c>
      <c r="M3516" s="5">
        <v>347</v>
      </c>
    </row>
    <row r="3517" spans="1:13" x14ac:dyDescent="0.15">
      <c r="A3517" s="2">
        <v>45532</v>
      </c>
      <c r="B3517" s="3">
        <f t="shared" si="164"/>
        <v>2025</v>
      </c>
      <c r="C3517" t="str">
        <f t="shared" si="162"/>
        <v>2024-2025</v>
      </c>
      <c r="D3517" t="s">
        <v>160</v>
      </c>
      <c r="E3517" t="s">
        <v>30</v>
      </c>
      <c r="F3517" t="str">
        <f t="shared" si="163"/>
        <v>Victoria</v>
      </c>
      <c r="G3517" t="s">
        <v>26</v>
      </c>
      <c r="H3517">
        <v>3030</v>
      </c>
      <c r="I3517" t="s">
        <v>11</v>
      </c>
      <c r="J3517" t="s">
        <v>126</v>
      </c>
      <c r="K3517" t="s">
        <v>151</v>
      </c>
      <c r="L3517" t="s">
        <v>141</v>
      </c>
      <c r="M3517" s="5">
        <v>560</v>
      </c>
    </row>
    <row r="3518" spans="1:13" x14ac:dyDescent="0.15">
      <c r="A3518" s="2">
        <v>45681</v>
      </c>
      <c r="B3518" s="3">
        <f t="shared" si="164"/>
        <v>2025</v>
      </c>
      <c r="C3518" t="str">
        <f t="shared" si="162"/>
        <v>2024-2025</v>
      </c>
      <c r="D3518" t="s">
        <v>161</v>
      </c>
      <c r="E3518" t="s">
        <v>114</v>
      </c>
      <c r="F3518" t="str">
        <f t="shared" si="163"/>
        <v>Victoria</v>
      </c>
      <c r="G3518" t="s">
        <v>26</v>
      </c>
      <c r="H3518">
        <v>3353</v>
      </c>
      <c r="I3518" t="s">
        <v>11</v>
      </c>
      <c r="J3518" t="s">
        <v>127</v>
      </c>
      <c r="K3518" t="s">
        <v>153</v>
      </c>
      <c r="L3518" t="s">
        <v>143</v>
      </c>
      <c r="M3518" s="5">
        <v>429</v>
      </c>
    </row>
    <row r="3519" spans="1:13" x14ac:dyDescent="0.15">
      <c r="A3519" s="2">
        <v>45341</v>
      </c>
      <c r="B3519" s="3">
        <f t="shared" si="164"/>
        <v>2024</v>
      </c>
      <c r="C3519" t="str">
        <f t="shared" si="162"/>
        <v>2023-2024</v>
      </c>
      <c r="D3519" t="s">
        <v>160</v>
      </c>
      <c r="E3519" t="s">
        <v>55</v>
      </c>
      <c r="F3519" t="str">
        <f t="shared" si="163"/>
        <v>Queensland</v>
      </c>
      <c r="G3519" t="s">
        <v>19</v>
      </c>
      <c r="H3519">
        <v>4740</v>
      </c>
      <c r="I3519" t="s">
        <v>11</v>
      </c>
      <c r="J3519" t="s">
        <v>136</v>
      </c>
      <c r="K3519" t="s">
        <v>153</v>
      </c>
      <c r="L3519" t="s">
        <v>143</v>
      </c>
      <c r="M3519" s="5">
        <v>411</v>
      </c>
    </row>
    <row r="3520" spans="1:13" x14ac:dyDescent="0.15">
      <c r="A3520" s="2">
        <v>45972</v>
      </c>
      <c r="B3520" s="3">
        <f t="shared" si="164"/>
        <v>2026</v>
      </c>
      <c r="C3520" t="str">
        <f t="shared" si="162"/>
        <v>2025-2026</v>
      </c>
      <c r="D3520" t="s">
        <v>161</v>
      </c>
      <c r="E3520" t="s">
        <v>97</v>
      </c>
      <c r="F3520" t="str">
        <f t="shared" si="163"/>
        <v>Tasmania</v>
      </c>
      <c r="G3520" t="s">
        <v>43</v>
      </c>
      <c r="H3520">
        <v>7010</v>
      </c>
      <c r="I3520" t="s">
        <v>11</v>
      </c>
      <c r="J3520" t="s">
        <v>128</v>
      </c>
      <c r="K3520" t="s">
        <v>154</v>
      </c>
      <c r="L3520" t="s">
        <v>144</v>
      </c>
      <c r="M3520" s="5">
        <v>427</v>
      </c>
    </row>
    <row r="3521" spans="1:13" x14ac:dyDescent="0.15">
      <c r="A3521" s="2">
        <v>45413</v>
      </c>
      <c r="B3521" s="3">
        <f t="shared" si="164"/>
        <v>2024</v>
      </c>
      <c r="C3521" t="str">
        <f t="shared" si="162"/>
        <v>2023-2024</v>
      </c>
      <c r="D3521" t="s">
        <v>160</v>
      </c>
      <c r="E3521" t="s">
        <v>73</v>
      </c>
      <c r="F3521" t="str">
        <f t="shared" si="163"/>
        <v>Queensland</v>
      </c>
      <c r="G3521" t="s">
        <v>19</v>
      </c>
      <c r="H3521">
        <v>4509</v>
      </c>
      <c r="I3521" t="s">
        <v>11</v>
      </c>
      <c r="J3521" t="s">
        <v>122</v>
      </c>
      <c r="K3521" t="s">
        <v>154</v>
      </c>
      <c r="L3521" t="s">
        <v>144</v>
      </c>
      <c r="M3521" s="5">
        <v>250</v>
      </c>
    </row>
    <row r="3522" spans="1:13" x14ac:dyDescent="0.15">
      <c r="A3522" s="2">
        <v>45444</v>
      </c>
      <c r="B3522" s="3">
        <f t="shared" si="164"/>
        <v>2024</v>
      </c>
      <c r="C3522" t="str">
        <f t="shared" ref="C3522:C3585" si="165">IF(MONTH(A3522) &gt;= 7, YEAR(A3522) &amp; "-" &amp; YEAR(A3522) + 1, YEAR(A3522) - 1 &amp; "-" &amp; YEAR(A3522))</f>
        <v>2023-2024</v>
      </c>
      <c r="D3522" t="s">
        <v>160</v>
      </c>
      <c r="E3522" t="s">
        <v>74</v>
      </c>
      <c r="F3522" t="str">
        <f t="shared" ref="F3522:F3585" si="166">IF(G3522="WA","Western Australia",
IF(G3522="NSW","New South Wales",
IF(G3522="QLD","Queensland",
IF(G3522="VIC","Victoria",
IF(G3522="TAS","Tasmania",
IF(G3522="SA","South Australia",
IF(G3522="NT","Northern Territory",
IF(G3522="ACT","Australian Capital Territory",G3522))))))))</f>
        <v>Victoria</v>
      </c>
      <c r="G3522" t="s">
        <v>26</v>
      </c>
      <c r="H3522">
        <v>3500</v>
      </c>
      <c r="I3522" t="s">
        <v>11</v>
      </c>
      <c r="J3522" t="s">
        <v>127</v>
      </c>
      <c r="K3522" t="s">
        <v>151</v>
      </c>
      <c r="L3522" t="s">
        <v>141</v>
      </c>
      <c r="M3522" s="5">
        <v>386</v>
      </c>
    </row>
    <row r="3523" spans="1:13" x14ac:dyDescent="0.15">
      <c r="A3523" s="2">
        <v>45800</v>
      </c>
      <c r="B3523" s="3">
        <f t="shared" ref="B3523:B3586" si="167">IF(MONTH(A3523)&gt;=7,YEAR(A3523)+1,YEAR(A3523))</f>
        <v>2025</v>
      </c>
      <c r="C3523" t="str">
        <f t="shared" si="165"/>
        <v>2024-2025</v>
      </c>
      <c r="D3523" t="s">
        <v>160</v>
      </c>
      <c r="E3523" t="s">
        <v>82</v>
      </c>
      <c r="F3523" t="str">
        <f t="shared" si="166"/>
        <v>Queensland</v>
      </c>
      <c r="G3523" t="s">
        <v>19</v>
      </c>
      <c r="H3523">
        <v>4215</v>
      </c>
      <c r="I3523" t="s">
        <v>11</v>
      </c>
      <c r="J3523" t="s">
        <v>122</v>
      </c>
      <c r="K3523" t="s">
        <v>157</v>
      </c>
      <c r="L3523" t="s">
        <v>147</v>
      </c>
      <c r="M3523" s="5">
        <v>90</v>
      </c>
    </row>
    <row r="3524" spans="1:13" x14ac:dyDescent="0.15">
      <c r="A3524" s="2">
        <v>45562</v>
      </c>
      <c r="B3524" s="3">
        <f t="shared" si="167"/>
        <v>2025</v>
      </c>
      <c r="C3524" t="str">
        <f t="shared" si="165"/>
        <v>2024-2025</v>
      </c>
      <c r="D3524" t="s">
        <v>161</v>
      </c>
      <c r="E3524" t="s">
        <v>18</v>
      </c>
      <c r="F3524" t="str">
        <f t="shared" si="166"/>
        <v>Queensland</v>
      </c>
      <c r="G3524" t="s">
        <v>19</v>
      </c>
      <c r="H3524">
        <v>4802</v>
      </c>
      <c r="I3524" t="s">
        <v>11</v>
      </c>
      <c r="J3524" t="s">
        <v>131</v>
      </c>
      <c r="K3524" t="s">
        <v>154</v>
      </c>
      <c r="L3524" t="s">
        <v>144</v>
      </c>
      <c r="M3524" s="5">
        <v>93</v>
      </c>
    </row>
    <row r="3525" spans="1:13" x14ac:dyDescent="0.15">
      <c r="A3525" s="2">
        <v>45967</v>
      </c>
      <c r="B3525" s="3">
        <f t="shared" si="167"/>
        <v>2026</v>
      </c>
      <c r="C3525" t="str">
        <f t="shared" si="165"/>
        <v>2025-2026</v>
      </c>
      <c r="D3525" t="s">
        <v>161</v>
      </c>
      <c r="E3525" t="s">
        <v>66</v>
      </c>
      <c r="F3525" t="str">
        <f t="shared" si="166"/>
        <v>Western Australia</v>
      </c>
      <c r="G3525" t="s">
        <v>28</v>
      </c>
      <c r="H3525">
        <v>6330</v>
      </c>
      <c r="I3525" t="s">
        <v>11</v>
      </c>
      <c r="J3525" t="s">
        <v>133</v>
      </c>
      <c r="K3525" t="s">
        <v>152</v>
      </c>
      <c r="L3525" t="s">
        <v>142</v>
      </c>
      <c r="M3525" s="5">
        <v>422</v>
      </c>
    </row>
    <row r="3526" spans="1:13" x14ac:dyDescent="0.15">
      <c r="A3526" s="2">
        <v>45998</v>
      </c>
      <c r="B3526" s="3">
        <f t="shared" si="167"/>
        <v>2026</v>
      </c>
      <c r="C3526" t="str">
        <f t="shared" si="165"/>
        <v>2025-2026</v>
      </c>
      <c r="D3526" t="s">
        <v>160</v>
      </c>
      <c r="E3526" t="s">
        <v>94</v>
      </c>
      <c r="F3526" t="str">
        <f t="shared" si="166"/>
        <v>Queensland</v>
      </c>
      <c r="G3526" t="s">
        <v>19</v>
      </c>
      <c r="H3526">
        <v>4551</v>
      </c>
      <c r="I3526" t="s">
        <v>11</v>
      </c>
      <c r="J3526" t="s">
        <v>134</v>
      </c>
      <c r="K3526" t="s">
        <v>157</v>
      </c>
      <c r="L3526" t="s">
        <v>147</v>
      </c>
      <c r="M3526" s="5">
        <v>440</v>
      </c>
    </row>
    <row r="3527" spans="1:13" x14ac:dyDescent="0.15">
      <c r="A3527" s="2">
        <v>45368</v>
      </c>
      <c r="B3527" s="3">
        <f t="shared" si="167"/>
        <v>2024</v>
      </c>
      <c r="C3527" t="str">
        <f t="shared" si="165"/>
        <v>2023-2024</v>
      </c>
      <c r="D3527" t="s">
        <v>161</v>
      </c>
      <c r="E3527" t="s">
        <v>77</v>
      </c>
      <c r="F3527" t="str">
        <f t="shared" si="166"/>
        <v>Victoria</v>
      </c>
      <c r="G3527" t="s">
        <v>26</v>
      </c>
      <c r="H3527">
        <v>3018</v>
      </c>
      <c r="I3527" t="s">
        <v>11</v>
      </c>
      <c r="J3527" t="s">
        <v>126</v>
      </c>
      <c r="K3527" t="s">
        <v>159</v>
      </c>
      <c r="L3527" t="s">
        <v>149</v>
      </c>
      <c r="M3527" s="5">
        <v>273</v>
      </c>
    </row>
    <row r="3528" spans="1:13" x14ac:dyDescent="0.15">
      <c r="A3528" s="2">
        <v>45362</v>
      </c>
      <c r="B3528" s="3">
        <f t="shared" si="167"/>
        <v>2024</v>
      </c>
      <c r="C3528" t="str">
        <f t="shared" si="165"/>
        <v>2023-2024</v>
      </c>
      <c r="D3528" t="s">
        <v>160</v>
      </c>
      <c r="E3528" t="s">
        <v>24</v>
      </c>
      <c r="F3528" t="str">
        <f t="shared" si="166"/>
        <v>Queensland</v>
      </c>
      <c r="G3528" t="s">
        <v>19</v>
      </c>
      <c r="H3528">
        <v>4053</v>
      </c>
      <c r="I3528" t="s">
        <v>11</v>
      </c>
      <c r="J3528" t="s">
        <v>129</v>
      </c>
      <c r="K3528" t="s">
        <v>153</v>
      </c>
      <c r="L3528" t="s">
        <v>143</v>
      </c>
      <c r="M3528" s="5">
        <v>781</v>
      </c>
    </row>
    <row r="3529" spans="1:13" x14ac:dyDescent="0.15">
      <c r="A3529" s="2">
        <v>45954</v>
      </c>
      <c r="B3529" s="3">
        <f t="shared" si="167"/>
        <v>2026</v>
      </c>
      <c r="C3529" t="str">
        <f t="shared" si="165"/>
        <v>2025-2026</v>
      </c>
      <c r="D3529" t="s">
        <v>160</v>
      </c>
      <c r="E3529" t="s">
        <v>42</v>
      </c>
      <c r="F3529" t="str">
        <f t="shared" si="166"/>
        <v>Tasmania</v>
      </c>
      <c r="G3529" t="s">
        <v>43</v>
      </c>
      <c r="H3529">
        <v>7018</v>
      </c>
      <c r="I3529" t="s">
        <v>11</v>
      </c>
      <c r="J3529" t="s">
        <v>128</v>
      </c>
      <c r="K3529" t="s">
        <v>157</v>
      </c>
      <c r="L3529" t="s">
        <v>147</v>
      </c>
      <c r="M3529" s="5">
        <v>517</v>
      </c>
    </row>
    <row r="3530" spans="1:13" x14ac:dyDescent="0.15">
      <c r="A3530" s="2">
        <v>45880</v>
      </c>
      <c r="B3530" s="3">
        <f t="shared" si="167"/>
        <v>2026</v>
      </c>
      <c r="C3530" t="str">
        <f t="shared" si="165"/>
        <v>2025-2026</v>
      </c>
      <c r="D3530" t="s">
        <v>160</v>
      </c>
      <c r="E3530" t="s">
        <v>9</v>
      </c>
      <c r="F3530" t="str">
        <f t="shared" si="166"/>
        <v>New South Wales</v>
      </c>
      <c r="G3530" t="s">
        <v>10</v>
      </c>
      <c r="H3530">
        <v>2067</v>
      </c>
      <c r="I3530" t="s">
        <v>11</v>
      </c>
      <c r="J3530" t="s">
        <v>124</v>
      </c>
      <c r="K3530" t="s">
        <v>151</v>
      </c>
      <c r="L3530" t="s">
        <v>141</v>
      </c>
      <c r="M3530" s="5">
        <v>34</v>
      </c>
    </row>
    <row r="3531" spans="1:13" x14ac:dyDescent="0.15">
      <c r="A3531" s="2">
        <v>45958</v>
      </c>
      <c r="B3531" s="3">
        <f t="shared" si="167"/>
        <v>2026</v>
      </c>
      <c r="C3531" t="str">
        <f t="shared" si="165"/>
        <v>2025-2026</v>
      </c>
      <c r="D3531" t="s">
        <v>160</v>
      </c>
      <c r="E3531" t="s">
        <v>46</v>
      </c>
      <c r="F3531" t="str">
        <f t="shared" si="166"/>
        <v>South Australia</v>
      </c>
      <c r="G3531" t="s">
        <v>17</v>
      </c>
      <c r="H3531">
        <v>5043</v>
      </c>
      <c r="I3531" t="s">
        <v>11</v>
      </c>
      <c r="J3531" t="s">
        <v>132</v>
      </c>
      <c r="K3531" t="s">
        <v>154</v>
      </c>
      <c r="L3531" t="s">
        <v>144</v>
      </c>
      <c r="M3531" s="5">
        <v>159</v>
      </c>
    </row>
    <row r="3532" spans="1:13" x14ac:dyDescent="0.15">
      <c r="A3532" s="2">
        <v>45801</v>
      </c>
      <c r="B3532" s="3">
        <f t="shared" si="167"/>
        <v>2025</v>
      </c>
      <c r="C3532" t="str">
        <f t="shared" si="165"/>
        <v>2024-2025</v>
      </c>
      <c r="D3532" t="s">
        <v>160</v>
      </c>
      <c r="E3532" t="s">
        <v>84</v>
      </c>
      <c r="F3532" t="str">
        <f t="shared" si="166"/>
        <v>Western Australia</v>
      </c>
      <c r="G3532" t="s">
        <v>28</v>
      </c>
      <c r="H3532">
        <v>6280</v>
      </c>
      <c r="I3532" t="s">
        <v>11</v>
      </c>
      <c r="J3532" t="s">
        <v>133</v>
      </c>
      <c r="K3532" t="s">
        <v>158</v>
      </c>
      <c r="L3532" t="s">
        <v>148</v>
      </c>
      <c r="M3532" s="5">
        <v>128</v>
      </c>
    </row>
    <row r="3533" spans="1:13" x14ac:dyDescent="0.15">
      <c r="A3533" s="2">
        <v>45315</v>
      </c>
      <c r="B3533" s="3">
        <f t="shared" si="167"/>
        <v>2024</v>
      </c>
      <c r="C3533" t="str">
        <f t="shared" si="165"/>
        <v>2023-2024</v>
      </c>
      <c r="D3533" t="s">
        <v>160</v>
      </c>
      <c r="E3533" t="s">
        <v>89</v>
      </c>
      <c r="F3533" t="str">
        <f t="shared" si="166"/>
        <v>Queensland</v>
      </c>
      <c r="G3533" t="s">
        <v>19</v>
      </c>
      <c r="H3533">
        <v>4700</v>
      </c>
      <c r="I3533" t="s">
        <v>11</v>
      </c>
      <c r="J3533" t="s">
        <v>136</v>
      </c>
      <c r="K3533" t="s">
        <v>159</v>
      </c>
      <c r="L3533" t="s">
        <v>149</v>
      </c>
      <c r="M3533" s="5">
        <v>688</v>
      </c>
    </row>
    <row r="3534" spans="1:13" x14ac:dyDescent="0.15">
      <c r="A3534" s="2">
        <v>45947</v>
      </c>
      <c r="B3534" s="3">
        <f t="shared" si="167"/>
        <v>2026</v>
      </c>
      <c r="C3534" t="str">
        <f t="shared" si="165"/>
        <v>2025-2026</v>
      </c>
      <c r="D3534" t="s">
        <v>160</v>
      </c>
      <c r="E3534" t="s">
        <v>21</v>
      </c>
      <c r="F3534" t="str">
        <f t="shared" si="166"/>
        <v>South Australia</v>
      </c>
      <c r="G3534" t="s">
        <v>17</v>
      </c>
      <c r="H3534">
        <v>5343</v>
      </c>
      <c r="I3534" t="s">
        <v>11</v>
      </c>
      <c r="J3534" t="s">
        <v>137</v>
      </c>
      <c r="K3534" t="s">
        <v>151</v>
      </c>
      <c r="L3534" t="s">
        <v>141</v>
      </c>
      <c r="M3534" s="5">
        <v>230</v>
      </c>
    </row>
    <row r="3535" spans="1:13" x14ac:dyDescent="0.15">
      <c r="A3535" s="2">
        <v>45918</v>
      </c>
      <c r="B3535" s="3">
        <f t="shared" si="167"/>
        <v>2026</v>
      </c>
      <c r="C3535" t="str">
        <f t="shared" si="165"/>
        <v>2025-2026</v>
      </c>
      <c r="D3535" t="s">
        <v>160</v>
      </c>
      <c r="E3535" t="s">
        <v>40</v>
      </c>
      <c r="F3535" t="str">
        <f t="shared" si="166"/>
        <v>South Australia</v>
      </c>
      <c r="G3535" t="s">
        <v>17</v>
      </c>
      <c r="H3535">
        <v>5169</v>
      </c>
      <c r="I3535" t="s">
        <v>11</v>
      </c>
      <c r="J3535" t="s">
        <v>132</v>
      </c>
      <c r="K3535" t="s">
        <v>159</v>
      </c>
      <c r="L3535" t="s">
        <v>149</v>
      </c>
      <c r="M3535" s="5">
        <v>277</v>
      </c>
    </row>
    <row r="3536" spans="1:13" x14ac:dyDescent="0.15">
      <c r="A3536" s="2">
        <v>45763</v>
      </c>
      <c r="B3536" s="3">
        <f t="shared" si="167"/>
        <v>2025</v>
      </c>
      <c r="C3536" t="str">
        <f t="shared" si="165"/>
        <v>2024-2025</v>
      </c>
      <c r="D3536" t="s">
        <v>160</v>
      </c>
      <c r="E3536" t="s">
        <v>94</v>
      </c>
      <c r="F3536" t="str">
        <f t="shared" si="166"/>
        <v>Queensland</v>
      </c>
      <c r="G3536" t="s">
        <v>19</v>
      </c>
      <c r="H3536">
        <v>4551</v>
      </c>
      <c r="I3536" t="s">
        <v>11</v>
      </c>
      <c r="J3536" t="s">
        <v>134</v>
      </c>
      <c r="K3536" t="s">
        <v>156</v>
      </c>
      <c r="L3536" t="s">
        <v>146</v>
      </c>
      <c r="M3536" s="5">
        <v>238</v>
      </c>
    </row>
    <row r="3537" spans="1:13" x14ac:dyDescent="0.15">
      <c r="A3537" s="2">
        <v>45398</v>
      </c>
      <c r="B3537" s="3">
        <f t="shared" si="167"/>
        <v>2024</v>
      </c>
      <c r="C3537" t="str">
        <f t="shared" si="165"/>
        <v>2023-2024</v>
      </c>
      <c r="D3537" t="s">
        <v>160</v>
      </c>
      <c r="E3537" t="s">
        <v>27</v>
      </c>
      <c r="F3537" t="str">
        <f t="shared" si="166"/>
        <v>Western Australia</v>
      </c>
      <c r="G3537" t="s">
        <v>28</v>
      </c>
      <c r="H3537">
        <v>6030</v>
      </c>
      <c r="I3537" t="s">
        <v>11</v>
      </c>
      <c r="J3537" t="s">
        <v>119</v>
      </c>
      <c r="K3537" t="s">
        <v>159</v>
      </c>
      <c r="L3537" t="s">
        <v>149</v>
      </c>
      <c r="M3537" s="5">
        <v>318</v>
      </c>
    </row>
    <row r="3538" spans="1:13" x14ac:dyDescent="0.15">
      <c r="A3538" s="2">
        <v>45400</v>
      </c>
      <c r="B3538" s="3">
        <f t="shared" si="167"/>
        <v>2024</v>
      </c>
      <c r="C3538" t="str">
        <f t="shared" si="165"/>
        <v>2023-2024</v>
      </c>
      <c r="D3538" t="s">
        <v>160</v>
      </c>
      <c r="E3538" t="s">
        <v>41</v>
      </c>
      <c r="F3538" t="str">
        <f t="shared" si="166"/>
        <v>New South Wales</v>
      </c>
      <c r="G3538" t="s">
        <v>10</v>
      </c>
      <c r="H3538">
        <v>2478</v>
      </c>
      <c r="I3538" t="s">
        <v>11</v>
      </c>
      <c r="J3538" t="s">
        <v>120</v>
      </c>
      <c r="K3538" t="s">
        <v>159</v>
      </c>
      <c r="L3538" t="s">
        <v>149</v>
      </c>
      <c r="M3538" s="5">
        <v>415</v>
      </c>
    </row>
    <row r="3539" spans="1:13" x14ac:dyDescent="0.15">
      <c r="A3539" s="2">
        <v>45769</v>
      </c>
      <c r="B3539" s="3">
        <f t="shared" si="167"/>
        <v>2025</v>
      </c>
      <c r="C3539" t="str">
        <f t="shared" si="165"/>
        <v>2024-2025</v>
      </c>
      <c r="D3539" t="s">
        <v>160</v>
      </c>
      <c r="E3539" t="s">
        <v>113</v>
      </c>
      <c r="F3539" t="str">
        <f t="shared" si="166"/>
        <v>New South Wales</v>
      </c>
      <c r="G3539" t="s">
        <v>10</v>
      </c>
      <c r="H3539">
        <v>2101</v>
      </c>
      <c r="I3539" t="s">
        <v>11</v>
      </c>
      <c r="J3539" t="s">
        <v>123</v>
      </c>
      <c r="K3539" t="s">
        <v>157</v>
      </c>
      <c r="L3539" t="s">
        <v>147</v>
      </c>
      <c r="M3539" s="5">
        <v>184</v>
      </c>
    </row>
    <row r="3540" spans="1:13" x14ac:dyDescent="0.15">
      <c r="A3540" s="2">
        <v>45483</v>
      </c>
      <c r="B3540" s="3">
        <f t="shared" si="167"/>
        <v>2025</v>
      </c>
      <c r="C3540" t="str">
        <f t="shared" si="165"/>
        <v>2024-2025</v>
      </c>
      <c r="D3540" t="s">
        <v>160</v>
      </c>
      <c r="E3540" t="s">
        <v>104</v>
      </c>
      <c r="F3540" t="str">
        <f t="shared" si="166"/>
        <v>Victoria</v>
      </c>
      <c r="G3540" t="s">
        <v>26</v>
      </c>
      <c r="H3540">
        <v>3175</v>
      </c>
      <c r="I3540" t="s">
        <v>11</v>
      </c>
      <c r="J3540" t="s">
        <v>125</v>
      </c>
      <c r="K3540" t="s">
        <v>153</v>
      </c>
      <c r="L3540" t="s">
        <v>143</v>
      </c>
      <c r="M3540" s="5">
        <v>388</v>
      </c>
    </row>
    <row r="3541" spans="1:13" x14ac:dyDescent="0.15">
      <c r="A3541" s="2">
        <v>45466</v>
      </c>
      <c r="B3541" s="3">
        <f t="shared" si="167"/>
        <v>2024</v>
      </c>
      <c r="C3541" t="str">
        <f t="shared" si="165"/>
        <v>2023-2024</v>
      </c>
      <c r="D3541" t="s">
        <v>161</v>
      </c>
      <c r="E3541" t="s">
        <v>103</v>
      </c>
      <c r="F3541" t="str">
        <f t="shared" si="166"/>
        <v>Victoria</v>
      </c>
      <c r="G3541" t="s">
        <v>26</v>
      </c>
      <c r="H3541">
        <v>3550</v>
      </c>
      <c r="I3541" t="s">
        <v>11</v>
      </c>
      <c r="J3541" t="s">
        <v>127</v>
      </c>
      <c r="K3541" t="s">
        <v>154</v>
      </c>
      <c r="L3541" t="s">
        <v>144</v>
      </c>
      <c r="M3541" s="5">
        <v>451</v>
      </c>
    </row>
    <row r="3542" spans="1:13" x14ac:dyDescent="0.15">
      <c r="A3542" s="2">
        <v>46009</v>
      </c>
      <c r="B3542" s="3">
        <f t="shared" si="167"/>
        <v>2026</v>
      </c>
      <c r="C3542" t="str">
        <f t="shared" si="165"/>
        <v>2025-2026</v>
      </c>
      <c r="D3542" t="s">
        <v>160</v>
      </c>
      <c r="E3542" t="s">
        <v>94</v>
      </c>
      <c r="F3542" t="str">
        <f t="shared" si="166"/>
        <v>Queensland</v>
      </c>
      <c r="G3542" t="s">
        <v>19</v>
      </c>
      <c r="H3542">
        <v>4551</v>
      </c>
      <c r="I3542" t="s">
        <v>11</v>
      </c>
      <c r="J3542" t="s">
        <v>134</v>
      </c>
      <c r="K3542" t="s">
        <v>154</v>
      </c>
      <c r="L3542" t="s">
        <v>144</v>
      </c>
      <c r="M3542" s="5">
        <v>60</v>
      </c>
    </row>
    <row r="3543" spans="1:13" x14ac:dyDescent="0.15">
      <c r="A3543" s="2">
        <v>45897</v>
      </c>
      <c r="B3543" s="3">
        <f t="shared" si="167"/>
        <v>2026</v>
      </c>
      <c r="C3543" t="str">
        <f t="shared" si="165"/>
        <v>2025-2026</v>
      </c>
      <c r="D3543" t="s">
        <v>161</v>
      </c>
      <c r="E3543" t="s">
        <v>12</v>
      </c>
      <c r="F3543" t="str">
        <f t="shared" si="166"/>
        <v>New South Wales</v>
      </c>
      <c r="G3543" t="s">
        <v>10</v>
      </c>
      <c r="H3543">
        <v>2795</v>
      </c>
      <c r="I3543" t="s">
        <v>11</v>
      </c>
      <c r="J3543" t="s">
        <v>130</v>
      </c>
      <c r="K3543" t="s">
        <v>151</v>
      </c>
      <c r="L3543" t="s">
        <v>141</v>
      </c>
      <c r="M3543" s="5">
        <v>618</v>
      </c>
    </row>
    <row r="3544" spans="1:13" x14ac:dyDescent="0.15">
      <c r="A3544" s="2">
        <v>45981</v>
      </c>
      <c r="B3544" s="3">
        <f t="shared" si="167"/>
        <v>2026</v>
      </c>
      <c r="C3544" t="str">
        <f t="shared" si="165"/>
        <v>2025-2026</v>
      </c>
      <c r="D3544" t="s">
        <v>160</v>
      </c>
      <c r="E3544" t="s">
        <v>86</v>
      </c>
      <c r="F3544" t="str">
        <f t="shared" si="166"/>
        <v>Queensland</v>
      </c>
      <c r="G3544" t="s">
        <v>19</v>
      </c>
      <c r="H3544">
        <v>4119</v>
      </c>
      <c r="I3544" t="s">
        <v>11</v>
      </c>
      <c r="J3544" t="s">
        <v>129</v>
      </c>
      <c r="K3544" t="s">
        <v>157</v>
      </c>
      <c r="L3544" t="s">
        <v>147</v>
      </c>
      <c r="M3544" s="5">
        <v>515</v>
      </c>
    </row>
    <row r="3545" spans="1:13" x14ac:dyDescent="0.15">
      <c r="A3545" s="2">
        <v>45839</v>
      </c>
      <c r="B3545" s="3">
        <f t="shared" si="167"/>
        <v>2026</v>
      </c>
      <c r="C3545" t="str">
        <f t="shared" si="165"/>
        <v>2025-2026</v>
      </c>
      <c r="D3545" t="s">
        <v>160</v>
      </c>
      <c r="E3545" t="s">
        <v>41</v>
      </c>
      <c r="F3545" t="str">
        <f t="shared" si="166"/>
        <v>New South Wales</v>
      </c>
      <c r="G3545" t="s">
        <v>10</v>
      </c>
      <c r="H3545">
        <v>2478</v>
      </c>
      <c r="I3545" t="s">
        <v>11</v>
      </c>
      <c r="J3545" t="s">
        <v>120</v>
      </c>
      <c r="K3545" t="s">
        <v>150</v>
      </c>
      <c r="L3545" t="s">
        <v>140</v>
      </c>
      <c r="M3545" s="5">
        <v>425</v>
      </c>
    </row>
    <row r="3546" spans="1:13" x14ac:dyDescent="0.15">
      <c r="A3546" s="2">
        <v>45532</v>
      </c>
      <c r="B3546" s="3">
        <f t="shared" si="167"/>
        <v>2025</v>
      </c>
      <c r="C3546" t="str">
        <f t="shared" si="165"/>
        <v>2024-2025</v>
      </c>
      <c r="D3546" t="s">
        <v>160</v>
      </c>
      <c r="E3546" t="s">
        <v>68</v>
      </c>
      <c r="F3546" t="str">
        <f t="shared" si="166"/>
        <v>Victoria</v>
      </c>
      <c r="G3546" t="s">
        <v>26</v>
      </c>
      <c r="H3546">
        <v>3429</v>
      </c>
      <c r="I3546" t="s">
        <v>11</v>
      </c>
      <c r="J3546" t="s">
        <v>127</v>
      </c>
      <c r="K3546" t="s">
        <v>154</v>
      </c>
      <c r="L3546" t="s">
        <v>144</v>
      </c>
      <c r="M3546" s="5">
        <v>524</v>
      </c>
    </row>
    <row r="3547" spans="1:13" x14ac:dyDescent="0.15">
      <c r="A3547" s="2">
        <v>45568</v>
      </c>
      <c r="B3547" s="3">
        <f t="shared" si="167"/>
        <v>2025</v>
      </c>
      <c r="C3547" t="str">
        <f t="shared" si="165"/>
        <v>2024-2025</v>
      </c>
      <c r="D3547" t="s">
        <v>160</v>
      </c>
      <c r="E3547" t="s">
        <v>90</v>
      </c>
      <c r="F3547" t="str">
        <f t="shared" si="166"/>
        <v>New South Wales</v>
      </c>
      <c r="G3547" t="s">
        <v>10</v>
      </c>
      <c r="H3547">
        <v>2650</v>
      </c>
      <c r="I3547" t="s">
        <v>11</v>
      </c>
      <c r="J3547" t="s">
        <v>130</v>
      </c>
      <c r="K3547" t="s">
        <v>155</v>
      </c>
      <c r="L3547" t="s">
        <v>145</v>
      </c>
      <c r="M3547" s="5">
        <v>65</v>
      </c>
    </row>
    <row r="3548" spans="1:13" x14ac:dyDescent="0.15">
      <c r="A3548" s="2">
        <v>45721</v>
      </c>
      <c r="B3548" s="3">
        <f t="shared" si="167"/>
        <v>2025</v>
      </c>
      <c r="C3548" t="str">
        <f t="shared" si="165"/>
        <v>2024-2025</v>
      </c>
      <c r="D3548" t="s">
        <v>160</v>
      </c>
      <c r="E3548" t="s">
        <v>103</v>
      </c>
      <c r="F3548" t="str">
        <f t="shared" si="166"/>
        <v>Victoria</v>
      </c>
      <c r="G3548" t="s">
        <v>26</v>
      </c>
      <c r="H3548">
        <v>3550</v>
      </c>
      <c r="I3548" t="s">
        <v>11</v>
      </c>
      <c r="J3548" t="s">
        <v>127</v>
      </c>
      <c r="K3548" t="s">
        <v>151</v>
      </c>
      <c r="L3548" t="s">
        <v>141</v>
      </c>
      <c r="M3548" s="5">
        <v>560</v>
      </c>
    </row>
    <row r="3549" spans="1:13" x14ac:dyDescent="0.15">
      <c r="A3549" s="2">
        <v>45878</v>
      </c>
      <c r="B3549" s="3">
        <f t="shared" si="167"/>
        <v>2026</v>
      </c>
      <c r="C3549" t="str">
        <f t="shared" si="165"/>
        <v>2025-2026</v>
      </c>
      <c r="D3549" t="s">
        <v>161</v>
      </c>
      <c r="E3549" t="s">
        <v>102</v>
      </c>
      <c r="F3549" t="str">
        <f t="shared" si="166"/>
        <v>Queensland</v>
      </c>
      <c r="G3549" t="s">
        <v>19</v>
      </c>
      <c r="H3549">
        <v>4825</v>
      </c>
      <c r="I3549" t="s">
        <v>11</v>
      </c>
      <c r="J3549" t="s">
        <v>131</v>
      </c>
      <c r="K3549" t="s">
        <v>159</v>
      </c>
      <c r="L3549" t="s">
        <v>149</v>
      </c>
      <c r="M3549" s="5">
        <v>356</v>
      </c>
    </row>
    <row r="3550" spans="1:13" x14ac:dyDescent="0.15">
      <c r="A3550" s="2">
        <v>45529</v>
      </c>
      <c r="B3550" s="3">
        <f t="shared" si="167"/>
        <v>2025</v>
      </c>
      <c r="C3550" t="str">
        <f t="shared" si="165"/>
        <v>2024-2025</v>
      </c>
      <c r="D3550" t="s">
        <v>160</v>
      </c>
      <c r="E3550" t="s">
        <v>86</v>
      </c>
      <c r="F3550" t="str">
        <f t="shared" si="166"/>
        <v>Queensland</v>
      </c>
      <c r="G3550" t="s">
        <v>19</v>
      </c>
      <c r="H3550">
        <v>4119</v>
      </c>
      <c r="I3550" t="s">
        <v>11</v>
      </c>
      <c r="J3550" t="s">
        <v>129</v>
      </c>
      <c r="K3550" t="s">
        <v>152</v>
      </c>
      <c r="L3550" t="s">
        <v>142</v>
      </c>
      <c r="M3550" s="5">
        <v>431</v>
      </c>
    </row>
    <row r="3551" spans="1:13" x14ac:dyDescent="0.15">
      <c r="A3551" s="2">
        <v>45508</v>
      </c>
      <c r="B3551" s="3">
        <f t="shared" si="167"/>
        <v>2025</v>
      </c>
      <c r="C3551" t="str">
        <f t="shared" si="165"/>
        <v>2024-2025</v>
      </c>
      <c r="D3551" t="s">
        <v>160</v>
      </c>
      <c r="E3551" t="s">
        <v>102</v>
      </c>
      <c r="F3551" t="str">
        <f t="shared" si="166"/>
        <v>Queensland</v>
      </c>
      <c r="G3551" t="s">
        <v>19</v>
      </c>
      <c r="H3551">
        <v>4825</v>
      </c>
      <c r="I3551" t="s">
        <v>11</v>
      </c>
      <c r="J3551" t="s">
        <v>131</v>
      </c>
      <c r="K3551" t="s">
        <v>151</v>
      </c>
      <c r="L3551" t="s">
        <v>141</v>
      </c>
      <c r="M3551" s="5">
        <v>247</v>
      </c>
    </row>
    <row r="3552" spans="1:13" x14ac:dyDescent="0.15">
      <c r="A3552" s="2">
        <v>45786</v>
      </c>
      <c r="B3552" s="3">
        <f t="shared" si="167"/>
        <v>2025</v>
      </c>
      <c r="C3552" t="str">
        <f t="shared" si="165"/>
        <v>2024-2025</v>
      </c>
      <c r="D3552" t="s">
        <v>161</v>
      </c>
      <c r="E3552" t="s">
        <v>53</v>
      </c>
      <c r="F3552" t="str">
        <f t="shared" si="166"/>
        <v>Queensland</v>
      </c>
      <c r="G3552" t="s">
        <v>19</v>
      </c>
      <c r="H3552">
        <v>4012</v>
      </c>
      <c r="I3552" t="s">
        <v>11</v>
      </c>
      <c r="J3552" t="s">
        <v>129</v>
      </c>
      <c r="K3552" t="s">
        <v>151</v>
      </c>
      <c r="L3552" t="s">
        <v>141</v>
      </c>
      <c r="M3552" s="5">
        <v>117</v>
      </c>
    </row>
    <row r="3553" spans="1:13" x14ac:dyDescent="0.15">
      <c r="A3553" s="2">
        <v>45528</v>
      </c>
      <c r="B3553" s="3">
        <f t="shared" si="167"/>
        <v>2025</v>
      </c>
      <c r="C3553" t="str">
        <f t="shared" si="165"/>
        <v>2024-2025</v>
      </c>
      <c r="D3553" t="s">
        <v>161</v>
      </c>
      <c r="E3553" t="s">
        <v>77</v>
      </c>
      <c r="F3553" t="str">
        <f t="shared" si="166"/>
        <v>Victoria</v>
      </c>
      <c r="G3553" t="s">
        <v>26</v>
      </c>
      <c r="H3553">
        <v>3018</v>
      </c>
      <c r="I3553" t="s">
        <v>11</v>
      </c>
      <c r="J3553" t="s">
        <v>126</v>
      </c>
      <c r="K3553" t="s">
        <v>150</v>
      </c>
      <c r="L3553" t="s">
        <v>140</v>
      </c>
      <c r="M3553" s="5">
        <v>649</v>
      </c>
    </row>
    <row r="3554" spans="1:13" x14ac:dyDescent="0.15">
      <c r="A3554" s="2">
        <v>45327</v>
      </c>
      <c r="B3554" s="3">
        <f t="shared" si="167"/>
        <v>2024</v>
      </c>
      <c r="C3554" t="str">
        <f t="shared" si="165"/>
        <v>2023-2024</v>
      </c>
      <c r="D3554" t="s">
        <v>160</v>
      </c>
      <c r="E3554" t="s">
        <v>23</v>
      </c>
      <c r="F3554" t="str">
        <f t="shared" si="166"/>
        <v>New South Wales</v>
      </c>
      <c r="G3554" t="s">
        <v>10</v>
      </c>
      <c r="H3554">
        <v>2830</v>
      </c>
      <c r="I3554" t="s">
        <v>11</v>
      </c>
      <c r="J3554" t="s">
        <v>130</v>
      </c>
      <c r="K3554" t="s">
        <v>156</v>
      </c>
      <c r="L3554" t="s">
        <v>146</v>
      </c>
      <c r="M3554" s="5">
        <v>273</v>
      </c>
    </row>
    <row r="3555" spans="1:13" x14ac:dyDescent="0.15">
      <c r="A3555" s="2">
        <v>45895</v>
      </c>
      <c r="B3555" s="3">
        <f t="shared" si="167"/>
        <v>2026</v>
      </c>
      <c r="C3555" t="str">
        <f t="shared" si="165"/>
        <v>2025-2026</v>
      </c>
      <c r="D3555" t="s">
        <v>160</v>
      </c>
      <c r="E3555" t="s">
        <v>71</v>
      </c>
      <c r="F3555" t="str">
        <f t="shared" si="166"/>
        <v>Victoria</v>
      </c>
      <c r="G3555" t="s">
        <v>26</v>
      </c>
      <c r="H3555">
        <v>3131</v>
      </c>
      <c r="I3555" t="s">
        <v>11</v>
      </c>
      <c r="J3555" t="s">
        <v>125</v>
      </c>
      <c r="K3555" t="s">
        <v>154</v>
      </c>
      <c r="L3555" t="s">
        <v>144</v>
      </c>
      <c r="M3555" s="5">
        <v>788</v>
      </c>
    </row>
    <row r="3556" spans="1:13" x14ac:dyDescent="0.15">
      <c r="A3556" s="2">
        <v>45749</v>
      </c>
      <c r="B3556" s="3">
        <f t="shared" si="167"/>
        <v>2025</v>
      </c>
      <c r="C3556" t="str">
        <f t="shared" si="165"/>
        <v>2024-2025</v>
      </c>
      <c r="D3556" t="s">
        <v>161</v>
      </c>
      <c r="E3556" t="s">
        <v>114</v>
      </c>
      <c r="F3556" t="str">
        <f t="shared" si="166"/>
        <v>Victoria</v>
      </c>
      <c r="G3556" t="s">
        <v>26</v>
      </c>
      <c r="H3556">
        <v>3353</v>
      </c>
      <c r="I3556" t="s">
        <v>11</v>
      </c>
      <c r="J3556" t="s">
        <v>127</v>
      </c>
      <c r="K3556" t="s">
        <v>157</v>
      </c>
      <c r="L3556" t="s">
        <v>147</v>
      </c>
      <c r="M3556" s="5">
        <v>445</v>
      </c>
    </row>
    <row r="3557" spans="1:13" x14ac:dyDescent="0.15">
      <c r="A3557" s="2">
        <v>45407</v>
      </c>
      <c r="B3557" s="3">
        <f t="shared" si="167"/>
        <v>2024</v>
      </c>
      <c r="C3557" t="str">
        <f t="shared" si="165"/>
        <v>2023-2024</v>
      </c>
      <c r="D3557" t="s">
        <v>161</v>
      </c>
      <c r="E3557" t="s">
        <v>33</v>
      </c>
      <c r="F3557" t="str">
        <f t="shared" si="166"/>
        <v>Northern Territory</v>
      </c>
      <c r="G3557" t="s">
        <v>15</v>
      </c>
      <c r="H3557">
        <v>870</v>
      </c>
      <c r="I3557" t="s">
        <v>11</v>
      </c>
      <c r="J3557" t="s">
        <v>138</v>
      </c>
      <c r="K3557" t="s">
        <v>159</v>
      </c>
      <c r="L3557" t="s">
        <v>149</v>
      </c>
      <c r="M3557" s="5">
        <v>252</v>
      </c>
    </row>
    <row r="3558" spans="1:13" x14ac:dyDescent="0.15">
      <c r="A3558" s="2">
        <v>45347</v>
      </c>
      <c r="B3558" s="3">
        <f t="shared" si="167"/>
        <v>2024</v>
      </c>
      <c r="C3558" t="str">
        <f t="shared" si="165"/>
        <v>2023-2024</v>
      </c>
      <c r="D3558" t="s">
        <v>160</v>
      </c>
      <c r="E3558" t="s">
        <v>89</v>
      </c>
      <c r="F3558" t="str">
        <f t="shared" si="166"/>
        <v>Queensland</v>
      </c>
      <c r="G3558" t="s">
        <v>19</v>
      </c>
      <c r="H3558">
        <v>4700</v>
      </c>
      <c r="I3558" t="s">
        <v>11</v>
      </c>
      <c r="J3558" t="s">
        <v>136</v>
      </c>
      <c r="K3558" t="s">
        <v>155</v>
      </c>
      <c r="L3558" t="s">
        <v>145</v>
      </c>
      <c r="M3558" s="5">
        <v>593</v>
      </c>
    </row>
    <row r="3559" spans="1:13" x14ac:dyDescent="0.15">
      <c r="A3559" s="2">
        <v>45535</v>
      </c>
      <c r="B3559" s="3">
        <f t="shared" si="167"/>
        <v>2025</v>
      </c>
      <c r="C3559" t="str">
        <f t="shared" si="165"/>
        <v>2024-2025</v>
      </c>
      <c r="D3559" t="s">
        <v>160</v>
      </c>
      <c r="E3559" t="s">
        <v>25</v>
      </c>
      <c r="F3559" t="str">
        <f t="shared" si="166"/>
        <v>Victoria</v>
      </c>
      <c r="G3559" t="s">
        <v>26</v>
      </c>
      <c r="H3559">
        <v>3066</v>
      </c>
      <c r="I3559" t="s">
        <v>11</v>
      </c>
      <c r="J3559" t="s">
        <v>126</v>
      </c>
      <c r="K3559" t="s">
        <v>153</v>
      </c>
      <c r="L3559" t="s">
        <v>143</v>
      </c>
      <c r="M3559" s="5">
        <v>114</v>
      </c>
    </row>
    <row r="3560" spans="1:13" x14ac:dyDescent="0.15">
      <c r="A3560" s="2">
        <v>45553</v>
      </c>
      <c r="B3560" s="3">
        <f t="shared" si="167"/>
        <v>2025</v>
      </c>
      <c r="C3560" t="str">
        <f t="shared" si="165"/>
        <v>2024-2025</v>
      </c>
      <c r="D3560" t="s">
        <v>160</v>
      </c>
      <c r="E3560" t="s">
        <v>20</v>
      </c>
      <c r="F3560" t="str">
        <f t="shared" si="166"/>
        <v>South Australia</v>
      </c>
      <c r="G3560" t="s">
        <v>17</v>
      </c>
      <c r="H3560">
        <v>5607</v>
      </c>
      <c r="I3560" t="s">
        <v>11</v>
      </c>
      <c r="J3560" t="s">
        <v>137</v>
      </c>
      <c r="K3560" t="s">
        <v>159</v>
      </c>
      <c r="L3560" t="s">
        <v>149</v>
      </c>
      <c r="M3560" s="5">
        <v>739</v>
      </c>
    </row>
    <row r="3561" spans="1:13" x14ac:dyDescent="0.15">
      <c r="A3561" s="2">
        <v>45781</v>
      </c>
      <c r="B3561" s="3">
        <f t="shared" si="167"/>
        <v>2025</v>
      </c>
      <c r="C3561" t="str">
        <f t="shared" si="165"/>
        <v>2024-2025</v>
      </c>
      <c r="D3561" t="s">
        <v>160</v>
      </c>
      <c r="E3561" t="s">
        <v>111</v>
      </c>
      <c r="F3561" t="str">
        <f t="shared" si="166"/>
        <v>New South Wales</v>
      </c>
      <c r="G3561" t="s">
        <v>10</v>
      </c>
      <c r="H3561">
        <v>2154</v>
      </c>
      <c r="I3561" t="s">
        <v>11</v>
      </c>
      <c r="J3561" t="s">
        <v>123</v>
      </c>
      <c r="K3561" t="s">
        <v>157</v>
      </c>
      <c r="L3561" t="s">
        <v>147</v>
      </c>
      <c r="M3561" s="5">
        <v>230</v>
      </c>
    </row>
    <row r="3562" spans="1:13" x14ac:dyDescent="0.15">
      <c r="A3562" s="2">
        <v>45444</v>
      </c>
      <c r="B3562" s="3">
        <f t="shared" si="167"/>
        <v>2024</v>
      </c>
      <c r="C3562" t="str">
        <f t="shared" si="165"/>
        <v>2023-2024</v>
      </c>
      <c r="D3562" t="s">
        <v>160</v>
      </c>
      <c r="E3562" t="s">
        <v>105</v>
      </c>
      <c r="F3562" t="str">
        <f t="shared" si="166"/>
        <v>New South Wales</v>
      </c>
      <c r="G3562" t="s">
        <v>10</v>
      </c>
      <c r="H3562">
        <v>2031</v>
      </c>
      <c r="I3562" t="s">
        <v>11</v>
      </c>
      <c r="J3562" t="s">
        <v>124</v>
      </c>
      <c r="K3562" t="s">
        <v>153</v>
      </c>
      <c r="L3562" t="s">
        <v>143</v>
      </c>
      <c r="M3562" s="5">
        <v>132</v>
      </c>
    </row>
    <row r="3563" spans="1:13" x14ac:dyDescent="0.15">
      <c r="A3563" s="2">
        <v>45900</v>
      </c>
      <c r="B3563" s="3">
        <f t="shared" si="167"/>
        <v>2026</v>
      </c>
      <c r="C3563" t="str">
        <f t="shared" si="165"/>
        <v>2025-2026</v>
      </c>
      <c r="D3563" t="s">
        <v>160</v>
      </c>
      <c r="E3563" t="s">
        <v>27</v>
      </c>
      <c r="F3563" t="str">
        <f t="shared" si="166"/>
        <v>Western Australia</v>
      </c>
      <c r="G3563" t="s">
        <v>28</v>
      </c>
      <c r="H3563">
        <v>6030</v>
      </c>
      <c r="I3563" t="s">
        <v>11</v>
      </c>
      <c r="J3563" t="s">
        <v>119</v>
      </c>
      <c r="K3563" t="s">
        <v>155</v>
      </c>
      <c r="L3563" t="s">
        <v>145</v>
      </c>
      <c r="M3563" s="5">
        <v>453</v>
      </c>
    </row>
    <row r="3564" spans="1:13" x14ac:dyDescent="0.15">
      <c r="A3564" s="2">
        <v>45895</v>
      </c>
      <c r="B3564" s="3">
        <f t="shared" si="167"/>
        <v>2026</v>
      </c>
      <c r="C3564" t="str">
        <f t="shared" si="165"/>
        <v>2025-2026</v>
      </c>
      <c r="D3564" t="s">
        <v>160</v>
      </c>
      <c r="E3564" t="s">
        <v>94</v>
      </c>
      <c r="F3564" t="str">
        <f t="shared" si="166"/>
        <v>Queensland</v>
      </c>
      <c r="G3564" t="s">
        <v>19</v>
      </c>
      <c r="H3564">
        <v>4551</v>
      </c>
      <c r="I3564" t="s">
        <v>11</v>
      </c>
      <c r="J3564" t="s">
        <v>134</v>
      </c>
      <c r="K3564" t="s">
        <v>153</v>
      </c>
      <c r="L3564" t="s">
        <v>143</v>
      </c>
      <c r="M3564" s="5">
        <v>466</v>
      </c>
    </row>
    <row r="3565" spans="1:13" x14ac:dyDescent="0.15">
      <c r="A3565" s="2">
        <v>45396</v>
      </c>
      <c r="B3565" s="3">
        <f t="shared" si="167"/>
        <v>2024</v>
      </c>
      <c r="C3565" t="str">
        <f t="shared" si="165"/>
        <v>2023-2024</v>
      </c>
      <c r="D3565" t="s">
        <v>161</v>
      </c>
      <c r="E3565" t="s">
        <v>18</v>
      </c>
      <c r="F3565" t="str">
        <f t="shared" si="166"/>
        <v>Queensland</v>
      </c>
      <c r="G3565" t="s">
        <v>19</v>
      </c>
      <c r="H3565">
        <v>4802</v>
      </c>
      <c r="I3565" t="s">
        <v>11</v>
      </c>
      <c r="J3565" t="s">
        <v>131</v>
      </c>
      <c r="K3565" t="s">
        <v>155</v>
      </c>
      <c r="L3565" t="s">
        <v>145</v>
      </c>
      <c r="M3565" s="5">
        <v>194</v>
      </c>
    </row>
    <row r="3566" spans="1:13" x14ac:dyDescent="0.15">
      <c r="A3566" s="2">
        <v>45694</v>
      </c>
      <c r="B3566" s="3">
        <f t="shared" si="167"/>
        <v>2025</v>
      </c>
      <c r="C3566" t="str">
        <f t="shared" si="165"/>
        <v>2024-2025</v>
      </c>
      <c r="D3566" t="s">
        <v>160</v>
      </c>
      <c r="E3566" t="s">
        <v>96</v>
      </c>
      <c r="F3566" t="str">
        <f t="shared" si="166"/>
        <v>Western Australia</v>
      </c>
      <c r="G3566" t="s">
        <v>28</v>
      </c>
      <c r="H3566">
        <v>6027</v>
      </c>
      <c r="I3566" t="s">
        <v>11</v>
      </c>
      <c r="J3566" t="s">
        <v>119</v>
      </c>
      <c r="K3566" t="s">
        <v>154</v>
      </c>
      <c r="L3566" t="s">
        <v>144</v>
      </c>
      <c r="M3566" s="5">
        <v>654</v>
      </c>
    </row>
    <row r="3567" spans="1:13" x14ac:dyDescent="0.15">
      <c r="A3567" s="2">
        <v>45940</v>
      </c>
      <c r="B3567" s="3">
        <f t="shared" si="167"/>
        <v>2026</v>
      </c>
      <c r="C3567" t="str">
        <f t="shared" si="165"/>
        <v>2025-2026</v>
      </c>
      <c r="D3567" t="s">
        <v>160</v>
      </c>
      <c r="E3567" t="s">
        <v>112</v>
      </c>
      <c r="F3567" t="str">
        <f t="shared" si="166"/>
        <v>Queensland</v>
      </c>
      <c r="G3567" t="s">
        <v>19</v>
      </c>
      <c r="H3567">
        <v>4566</v>
      </c>
      <c r="I3567" t="s">
        <v>11</v>
      </c>
      <c r="J3567" t="s">
        <v>134</v>
      </c>
      <c r="K3567" t="s">
        <v>150</v>
      </c>
      <c r="L3567" t="s">
        <v>140</v>
      </c>
      <c r="M3567" s="5">
        <v>702</v>
      </c>
    </row>
    <row r="3568" spans="1:13" x14ac:dyDescent="0.15">
      <c r="A3568" s="2">
        <v>45761</v>
      </c>
      <c r="B3568" s="3">
        <f t="shared" si="167"/>
        <v>2025</v>
      </c>
      <c r="C3568" t="str">
        <f t="shared" si="165"/>
        <v>2024-2025</v>
      </c>
      <c r="D3568" t="s">
        <v>160</v>
      </c>
      <c r="E3568" t="s">
        <v>82</v>
      </c>
      <c r="F3568" t="str">
        <f t="shared" si="166"/>
        <v>Queensland</v>
      </c>
      <c r="G3568" t="s">
        <v>19</v>
      </c>
      <c r="H3568">
        <v>4215</v>
      </c>
      <c r="I3568" t="s">
        <v>11</v>
      </c>
      <c r="J3568" t="s">
        <v>122</v>
      </c>
      <c r="K3568" t="s">
        <v>153</v>
      </c>
      <c r="L3568" t="s">
        <v>143</v>
      </c>
      <c r="M3568" s="5">
        <v>176</v>
      </c>
    </row>
    <row r="3569" spans="1:13" x14ac:dyDescent="0.15">
      <c r="A3569" s="2">
        <v>45770</v>
      </c>
      <c r="B3569" s="3">
        <f t="shared" si="167"/>
        <v>2025</v>
      </c>
      <c r="C3569" t="str">
        <f t="shared" si="165"/>
        <v>2024-2025</v>
      </c>
      <c r="D3569" t="s">
        <v>160</v>
      </c>
      <c r="E3569" t="s">
        <v>94</v>
      </c>
      <c r="F3569" t="str">
        <f t="shared" si="166"/>
        <v>Queensland</v>
      </c>
      <c r="G3569" t="s">
        <v>19</v>
      </c>
      <c r="H3569">
        <v>4551</v>
      </c>
      <c r="I3569" t="s">
        <v>11</v>
      </c>
      <c r="J3569" t="s">
        <v>134</v>
      </c>
      <c r="K3569" t="s">
        <v>159</v>
      </c>
      <c r="L3569" t="s">
        <v>149</v>
      </c>
      <c r="M3569" s="5">
        <v>381</v>
      </c>
    </row>
    <row r="3570" spans="1:13" x14ac:dyDescent="0.15">
      <c r="A3570" s="2">
        <v>45829</v>
      </c>
      <c r="B3570" s="3">
        <f t="shared" si="167"/>
        <v>2025</v>
      </c>
      <c r="C3570" t="str">
        <f t="shared" si="165"/>
        <v>2024-2025</v>
      </c>
      <c r="D3570" t="s">
        <v>161</v>
      </c>
      <c r="E3570" t="s">
        <v>106</v>
      </c>
      <c r="F3570" t="str">
        <f t="shared" si="166"/>
        <v>Queensland</v>
      </c>
      <c r="G3570" t="s">
        <v>19</v>
      </c>
      <c r="H3570">
        <v>4558</v>
      </c>
      <c r="I3570" t="s">
        <v>11</v>
      </c>
      <c r="J3570" t="s">
        <v>134</v>
      </c>
      <c r="K3570" t="s">
        <v>159</v>
      </c>
      <c r="L3570" t="s">
        <v>149</v>
      </c>
      <c r="M3570" s="5">
        <v>335</v>
      </c>
    </row>
    <row r="3571" spans="1:13" x14ac:dyDescent="0.15">
      <c r="A3571" s="2">
        <v>45890</v>
      </c>
      <c r="B3571" s="3">
        <f t="shared" si="167"/>
        <v>2026</v>
      </c>
      <c r="C3571" t="str">
        <f t="shared" si="165"/>
        <v>2025-2026</v>
      </c>
      <c r="D3571" t="s">
        <v>160</v>
      </c>
      <c r="E3571" t="s">
        <v>113</v>
      </c>
      <c r="F3571" t="str">
        <f t="shared" si="166"/>
        <v>New South Wales</v>
      </c>
      <c r="G3571" t="s">
        <v>10</v>
      </c>
      <c r="H3571">
        <v>2101</v>
      </c>
      <c r="I3571" t="s">
        <v>11</v>
      </c>
      <c r="J3571" t="s">
        <v>123</v>
      </c>
      <c r="K3571" t="s">
        <v>157</v>
      </c>
      <c r="L3571" t="s">
        <v>147</v>
      </c>
      <c r="M3571" s="5">
        <v>155</v>
      </c>
    </row>
    <row r="3572" spans="1:13" x14ac:dyDescent="0.15">
      <c r="A3572" s="2">
        <v>45461</v>
      </c>
      <c r="B3572" s="3">
        <f t="shared" si="167"/>
        <v>2024</v>
      </c>
      <c r="C3572" t="str">
        <f t="shared" si="165"/>
        <v>2023-2024</v>
      </c>
      <c r="D3572" t="s">
        <v>161</v>
      </c>
      <c r="E3572" t="s">
        <v>18</v>
      </c>
      <c r="F3572" t="str">
        <f t="shared" si="166"/>
        <v>Queensland</v>
      </c>
      <c r="G3572" t="s">
        <v>19</v>
      </c>
      <c r="H3572">
        <v>4802</v>
      </c>
      <c r="I3572" t="s">
        <v>11</v>
      </c>
      <c r="J3572" t="s">
        <v>131</v>
      </c>
      <c r="K3572" t="s">
        <v>154</v>
      </c>
      <c r="L3572" t="s">
        <v>144</v>
      </c>
      <c r="M3572" s="5">
        <v>79</v>
      </c>
    </row>
    <row r="3573" spans="1:13" x14ac:dyDescent="0.15">
      <c r="A3573" s="2">
        <v>45435</v>
      </c>
      <c r="B3573" s="3">
        <f t="shared" si="167"/>
        <v>2024</v>
      </c>
      <c r="C3573" t="str">
        <f t="shared" si="165"/>
        <v>2023-2024</v>
      </c>
      <c r="D3573" t="s">
        <v>160</v>
      </c>
      <c r="E3573" t="s">
        <v>91</v>
      </c>
      <c r="F3573" t="str">
        <f t="shared" si="166"/>
        <v>Western Australia</v>
      </c>
      <c r="G3573" t="s">
        <v>28</v>
      </c>
      <c r="H3573">
        <v>6109</v>
      </c>
      <c r="I3573" t="s">
        <v>11</v>
      </c>
      <c r="J3573" t="s">
        <v>133</v>
      </c>
      <c r="K3573" t="s">
        <v>159</v>
      </c>
      <c r="L3573" t="s">
        <v>149</v>
      </c>
      <c r="M3573" s="5">
        <v>609</v>
      </c>
    </row>
    <row r="3574" spans="1:13" x14ac:dyDescent="0.15">
      <c r="A3574" s="2">
        <v>45785</v>
      </c>
      <c r="B3574" s="3">
        <f t="shared" si="167"/>
        <v>2025</v>
      </c>
      <c r="C3574" t="str">
        <f t="shared" si="165"/>
        <v>2024-2025</v>
      </c>
      <c r="D3574" t="s">
        <v>160</v>
      </c>
      <c r="E3574" t="s">
        <v>105</v>
      </c>
      <c r="F3574" t="str">
        <f t="shared" si="166"/>
        <v>New South Wales</v>
      </c>
      <c r="G3574" t="s">
        <v>10</v>
      </c>
      <c r="H3574">
        <v>2031</v>
      </c>
      <c r="I3574" t="s">
        <v>11</v>
      </c>
      <c r="J3574" t="s">
        <v>124</v>
      </c>
      <c r="K3574" t="s">
        <v>152</v>
      </c>
      <c r="L3574" t="s">
        <v>142</v>
      </c>
      <c r="M3574" s="5">
        <v>524</v>
      </c>
    </row>
    <row r="3575" spans="1:13" x14ac:dyDescent="0.15">
      <c r="A3575" s="2">
        <v>45657</v>
      </c>
      <c r="B3575" s="3">
        <f t="shared" si="167"/>
        <v>2025</v>
      </c>
      <c r="C3575" t="str">
        <f t="shared" si="165"/>
        <v>2024-2025</v>
      </c>
      <c r="D3575" t="s">
        <v>160</v>
      </c>
      <c r="E3575" t="s">
        <v>60</v>
      </c>
      <c r="F3575" t="str">
        <f t="shared" si="166"/>
        <v>Queensland</v>
      </c>
      <c r="G3575" t="s">
        <v>19</v>
      </c>
      <c r="H3575">
        <v>4655</v>
      </c>
      <c r="I3575" t="s">
        <v>11</v>
      </c>
      <c r="J3575" t="s">
        <v>136</v>
      </c>
      <c r="K3575" t="s">
        <v>159</v>
      </c>
      <c r="L3575" t="s">
        <v>149</v>
      </c>
      <c r="M3575" s="5">
        <v>101</v>
      </c>
    </row>
    <row r="3576" spans="1:13" x14ac:dyDescent="0.15">
      <c r="A3576" s="2">
        <v>45545</v>
      </c>
      <c r="B3576" s="3">
        <f t="shared" si="167"/>
        <v>2025</v>
      </c>
      <c r="C3576" t="str">
        <f t="shared" si="165"/>
        <v>2024-2025</v>
      </c>
      <c r="D3576" t="s">
        <v>160</v>
      </c>
      <c r="E3576" t="s">
        <v>54</v>
      </c>
      <c r="F3576" t="str">
        <f t="shared" si="166"/>
        <v>New South Wales</v>
      </c>
      <c r="G3576" t="s">
        <v>10</v>
      </c>
      <c r="H3576">
        <v>2750</v>
      </c>
      <c r="I3576" t="s">
        <v>11</v>
      </c>
      <c r="J3576" t="s">
        <v>130</v>
      </c>
      <c r="K3576" t="s">
        <v>159</v>
      </c>
      <c r="L3576" t="s">
        <v>149</v>
      </c>
      <c r="M3576" s="5">
        <v>740</v>
      </c>
    </row>
    <row r="3577" spans="1:13" x14ac:dyDescent="0.15">
      <c r="A3577" s="2">
        <v>45645</v>
      </c>
      <c r="B3577" s="3">
        <f t="shared" si="167"/>
        <v>2025</v>
      </c>
      <c r="C3577" t="str">
        <f t="shared" si="165"/>
        <v>2024-2025</v>
      </c>
      <c r="D3577" t="s">
        <v>160</v>
      </c>
      <c r="E3577" t="s">
        <v>65</v>
      </c>
      <c r="F3577" t="str">
        <f t="shared" si="166"/>
        <v>Victoria</v>
      </c>
      <c r="G3577" t="s">
        <v>26</v>
      </c>
      <c r="H3577">
        <v>3931</v>
      </c>
      <c r="I3577" t="s">
        <v>11</v>
      </c>
      <c r="J3577" t="s">
        <v>135</v>
      </c>
      <c r="K3577" t="s">
        <v>151</v>
      </c>
      <c r="L3577" t="s">
        <v>141</v>
      </c>
      <c r="M3577" s="5">
        <v>673</v>
      </c>
    </row>
    <row r="3578" spans="1:13" x14ac:dyDescent="0.15">
      <c r="A3578" s="2">
        <v>45952</v>
      </c>
      <c r="B3578" s="3">
        <f t="shared" si="167"/>
        <v>2026</v>
      </c>
      <c r="C3578" t="str">
        <f t="shared" si="165"/>
        <v>2025-2026</v>
      </c>
      <c r="D3578" t="s">
        <v>160</v>
      </c>
      <c r="E3578" t="s">
        <v>106</v>
      </c>
      <c r="F3578" t="str">
        <f t="shared" si="166"/>
        <v>Queensland</v>
      </c>
      <c r="G3578" t="s">
        <v>19</v>
      </c>
      <c r="H3578">
        <v>4558</v>
      </c>
      <c r="I3578" t="s">
        <v>11</v>
      </c>
      <c r="J3578" t="s">
        <v>134</v>
      </c>
      <c r="K3578" t="s">
        <v>157</v>
      </c>
      <c r="L3578" t="s">
        <v>147</v>
      </c>
      <c r="M3578" s="5">
        <v>428</v>
      </c>
    </row>
    <row r="3579" spans="1:13" x14ac:dyDescent="0.15">
      <c r="A3579" s="2">
        <v>45436</v>
      </c>
      <c r="B3579" s="3">
        <f t="shared" si="167"/>
        <v>2024</v>
      </c>
      <c r="C3579" t="str">
        <f t="shared" si="165"/>
        <v>2023-2024</v>
      </c>
      <c r="D3579" t="s">
        <v>160</v>
      </c>
      <c r="E3579" t="s">
        <v>71</v>
      </c>
      <c r="F3579" t="str">
        <f t="shared" si="166"/>
        <v>Victoria</v>
      </c>
      <c r="G3579" t="s">
        <v>26</v>
      </c>
      <c r="H3579">
        <v>3131</v>
      </c>
      <c r="I3579" t="s">
        <v>11</v>
      </c>
      <c r="J3579" t="s">
        <v>125</v>
      </c>
      <c r="K3579" t="s">
        <v>154</v>
      </c>
      <c r="L3579" t="s">
        <v>144</v>
      </c>
      <c r="M3579" s="5">
        <v>112</v>
      </c>
    </row>
    <row r="3580" spans="1:13" x14ac:dyDescent="0.15">
      <c r="A3580" s="2">
        <v>45768</v>
      </c>
      <c r="B3580" s="3">
        <f t="shared" si="167"/>
        <v>2025</v>
      </c>
      <c r="C3580" t="str">
        <f t="shared" si="165"/>
        <v>2024-2025</v>
      </c>
      <c r="D3580" t="s">
        <v>160</v>
      </c>
      <c r="E3580" t="s">
        <v>73</v>
      </c>
      <c r="F3580" t="str">
        <f t="shared" si="166"/>
        <v>Queensland</v>
      </c>
      <c r="G3580" t="s">
        <v>19</v>
      </c>
      <c r="H3580">
        <v>4509</v>
      </c>
      <c r="I3580" t="s">
        <v>11</v>
      </c>
      <c r="J3580" t="s">
        <v>122</v>
      </c>
      <c r="K3580" t="s">
        <v>157</v>
      </c>
      <c r="L3580" t="s">
        <v>147</v>
      </c>
      <c r="M3580" s="5">
        <v>113</v>
      </c>
    </row>
    <row r="3581" spans="1:13" x14ac:dyDescent="0.15">
      <c r="A3581" s="2">
        <v>45686</v>
      </c>
      <c r="B3581" s="3">
        <f t="shared" si="167"/>
        <v>2025</v>
      </c>
      <c r="C3581" t="str">
        <f t="shared" si="165"/>
        <v>2024-2025</v>
      </c>
      <c r="D3581" t="s">
        <v>161</v>
      </c>
      <c r="E3581" t="s">
        <v>44</v>
      </c>
      <c r="F3581" t="str">
        <f t="shared" si="166"/>
        <v>Western Australia</v>
      </c>
      <c r="G3581" t="s">
        <v>28</v>
      </c>
      <c r="H3581">
        <v>6010</v>
      </c>
      <c r="I3581" t="s">
        <v>11</v>
      </c>
      <c r="J3581" t="s">
        <v>119</v>
      </c>
      <c r="K3581" t="s">
        <v>151</v>
      </c>
      <c r="L3581" t="s">
        <v>141</v>
      </c>
      <c r="M3581" s="5">
        <v>622</v>
      </c>
    </row>
    <row r="3582" spans="1:13" x14ac:dyDescent="0.15">
      <c r="A3582" s="2">
        <v>45977</v>
      </c>
      <c r="B3582" s="3">
        <f t="shared" si="167"/>
        <v>2026</v>
      </c>
      <c r="C3582" t="str">
        <f t="shared" si="165"/>
        <v>2025-2026</v>
      </c>
      <c r="D3582" t="s">
        <v>160</v>
      </c>
      <c r="E3582" t="s">
        <v>38</v>
      </c>
      <c r="F3582" t="str">
        <f t="shared" si="166"/>
        <v>Victoria</v>
      </c>
      <c r="G3582" t="s">
        <v>26</v>
      </c>
      <c r="H3582">
        <v>3199</v>
      </c>
      <c r="I3582" t="s">
        <v>11</v>
      </c>
      <c r="J3582" t="s">
        <v>125</v>
      </c>
      <c r="K3582" t="s">
        <v>153</v>
      </c>
      <c r="L3582" t="s">
        <v>143</v>
      </c>
      <c r="M3582" s="5">
        <v>167</v>
      </c>
    </row>
    <row r="3583" spans="1:13" x14ac:dyDescent="0.15">
      <c r="A3583" s="2">
        <v>45846</v>
      </c>
      <c r="B3583" s="3">
        <f t="shared" si="167"/>
        <v>2026</v>
      </c>
      <c r="C3583" t="str">
        <f t="shared" si="165"/>
        <v>2025-2026</v>
      </c>
      <c r="D3583" t="s">
        <v>160</v>
      </c>
      <c r="E3583" t="s">
        <v>21</v>
      </c>
      <c r="F3583" t="str">
        <f t="shared" si="166"/>
        <v>South Australia</v>
      </c>
      <c r="G3583" t="s">
        <v>17</v>
      </c>
      <c r="H3583">
        <v>5343</v>
      </c>
      <c r="I3583" t="s">
        <v>11</v>
      </c>
      <c r="J3583" t="s">
        <v>137</v>
      </c>
      <c r="K3583" t="s">
        <v>151</v>
      </c>
      <c r="L3583" t="s">
        <v>141</v>
      </c>
      <c r="M3583" s="5">
        <v>236</v>
      </c>
    </row>
    <row r="3584" spans="1:13" x14ac:dyDescent="0.15">
      <c r="A3584" s="2">
        <v>45734</v>
      </c>
      <c r="B3584" s="3">
        <f t="shared" si="167"/>
        <v>2025</v>
      </c>
      <c r="C3584" t="str">
        <f t="shared" si="165"/>
        <v>2024-2025</v>
      </c>
      <c r="D3584" t="s">
        <v>160</v>
      </c>
      <c r="E3584" t="s">
        <v>100</v>
      </c>
      <c r="F3584" t="str">
        <f t="shared" si="166"/>
        <v>New South Wales</v>
      </c>
      <c r="G3584" t="s">
        <v>10</v>
      </c>
      <c r="H3584">
        <v>2800</v>
      </c>
      <c r="I3584" t="s">
        <v>11</v>
      </c>
      <c r="J3584" t="s">
        <v>130</v>
      </c>
      <c r="K3584" t="s">
        <v>158</v>
      </c>
      <c r="L3584" t="s">
        <v>148</v>
      </c>
      <c r="M3584" s="5">
        <v>201</v>
      </c>
    </row>
    <row r="3585" spans="1:13" x14ac:dyDescent="0.15">
      <c r="A3585" s="2">
        <v>45551</v>
      </c>
      <c r="B3585" s="3">
        <f t="shared" si="167"/>
        <v>2025</v>
      </c>
      <c r="C3585" t="str">
        <f t="shared" si="165"/>
        <v>2024-2025</v>
      </c>
      <c r="D3585" t="s">
        <v>160</v>
      </c>
      <c r="E3585" t="s">
        <v>39</v>
      </c>
      <c r="F3585" t="str">
        <f t="shared" si="166"/>
        <v>New South Wales</v>
      </c>
      <c r="G3585" t="s">
        <v>10</v>
      </c>
      <c r="H3585">
        <v>2541</v>
      </c>
      <c r="I3585" t="s">
        <v>11</v>
      </c>
      <c r="J3585" t="s">
        <v>121</v>
      </c>
      <c r="K3585" t="s">
        <v>153</v>
      </c>
      <c r="L3585" t="s">
        <v>143</v>
      </c>
      <c r="M3585" s="5">
        <v>731</v>
      </c>
    </row>
    <row r="3586" spans="1:13" x14ac:dyDescent="0.15">
      <c r="A3586" s="2">
        <v>45297</v>
      </c>
      <c r="B3586" s="3">
        <f t="shared" si="167"/>
        <v>2024</v>
      </c>
      <c r="C3586" t="str">
        <f t="shared" ref="C3586:C3649" si="168">IF(MONTH(A3586) &gt;= 7, YEAR(A3586) &amp; "-" &amp; YEAR(A3586) + 1, YEAR(A3586) - 1 &amp; "-" &amp; YEAR(A3586))</f>
        <v>2023-2024</v>
      </c>
      <c r="D3586" t="s">
        <v>160</v>
      </c>
      <c r="E3586" t="s">
        <v>42</v>
      </c>
      <c r="F3586" t="str">
        <f t="shared" ref="F3586:F3649" si="169">IF(G3586="WA","Western Australia",
IF(G3586="NSW","New South Wales",
IF(G3586="QLD","Queensland",
IF(G3586="VIC","Victoria",
IF(G3586="TAS","Tasmania",
IF(G3586="SA","South Australia",
IF(G3586="NT","Northern Territory",
IF(G3586="ACT","Australian Capital Territory",G3586))))))))</f>
        <v>Tasmania</v>
      </c>
      <c r="G3586" t="s">
        <v>43</v>
      </c>
      <c r="H3586">
        <v>7018</v>
      </c>
      <c r="I3586" t="s">
        <v>11</v>
      </c>
      <c r="J3586" t="s">
        <v>128</v>
      </c>
      <c r="K3586" t="s">
        <v>150</v>
      </c>
      <c r="L3586" t="s">
        <v>140</v>
      </c>
      <c r="M3586" s="5">
        <v>378</v>
      </c>
    </row>
    <row r="3587" spans="1:13" x14ac:dyDescent="0.15">
      <c r="A3587" s="2">
        <v>45478</v>
      </c>
      <c r="B3587" s="3">
        <f t="shared" ref="B3587:B3650" si="170">IF(MONTH(A3587)&gt;=7,YEAR(A3587)+1,YEAR(A3587))</f>
        <v>2025</v>
      </c>
      <c r="C3587" t="str">
        <f t="shared" si="168"/>
        <v>2024-2025</v>
      </c>
      <c r="D3587" t="s">
        <v>160</v>
      </c>
      <c r="E3587" t="s">
        <v>56</v>
      </c>
      <c r="F3587" t="str">
        <f t="shared" si="169"/>
        <v>Queensland</v>
      </c>
      <c r="G3587" t="s">
        <v>19</v>
      </c>
      <c r="H3587">
        <v>4883</v>
      </c>
      <c r="I3587" t="s">
        <v>11</v>
      </c>
      <c r="J3587" t="s">
        <v>131</v>
      </c>
      <c r="K3587" t="s">
        <v>159</v>
      </c>
      <c r="L3587" t="s">
        <v>149</v>
      </c>
      <c r="M3587" s="5">
        <v>542</v>
      </c>
    </row>
    <row r="3588" spans="1:13" x14ac:dyDescent="0.15">
      <c r="A3588" s="2">
        <v>45865</v>
      </c>
      <c r="B3588" s="3">
        <f t="shared" si="170"/>
        <v>2026</v>
      </c>
      <c r="C3588" t="str">
        <f t="shared" si="168"/>
        <v>2025-2026</v>
      </c>
      <c r="D3588" t="s">
        <v>160</v>
      </c>
      <c r="E3588" t="s">
        <v>50</v>
      </c>
      <c r="F3588" t="str">
        <f t="shared" si="169"/>
        <v>Australian Capital Territory</v>
      </c>
      <c r="G3588" t="s">
        <v>51</v>
      </c>
      <c r="H3588">
        <v>2617</v>
      </c>
      <c r="I3588" t="s">
        <v>11</v>
      </c>
      <c r="J3588" t="s">
        <v>121</v>
      </c>
      <c r="K3588" t="s">
        <v>155</v>
      </c>
      <c r="L3588" t="s">
        <v>145</v>
      </c>
      <c r="M3588" s="5">
        <v>232</v>
      </c>
    </row>
    <row r="3589" spans="1:13" x14ac:dyDescent="0.15">
      <c r="A3589" s="2">
        <v>45529</v>
      </c>
      <c r="B3589" s="3">
        <f t="shared" si="170"/>
        <v>2025</v>
      </c>
      <c r="C3589" t="str">
        <f t="shared" si="168"/>
        <v>2024-2025</v>
      </c>
      <c r="D3589" t="s">
        <v>160</v>
      </c>
      <c r="E3589" t="s">
        <v>107</v>
      </c>
      <c r="F3589" t="str">
        <f t="shared" si="169"/>
        <v>New South Wales</v>
      </c>
      <c r="G3589" t="s">
        <v>10</v>
      </c>
      <c r="H3589">
        <v>2020</v>
      </c>
      <c r="I3589" t="s">
        <v>11</v>
      </c>
      <c r="J3589" t="s">
        <v>124</v>
      </c>
      <c r="K3589" t="s">
        <v>159</v>
      </c>
      <c r="L3589" t="s">
        <v>149</v>
      </c>
      <c r="M3589" s="5">
        <v>461</v>
      </c>
    </row>
    <row r="3590" spans="1:13" x14ac:dyDescent="0.15">
      <c r="A3590" s="2">
        <v>45405</v>
      </c>
      <c r="B3590" s="3">
        <f t="shared" si="170"/>
        <v>2024</v>
      </c>
      <c r="C3590" t="str">
        <f t="shared" si="168"/>
        <v>2023-2024</v>
      </c>
      <c r="D3590" t="s">
        <v>161</v>
      </c>
      <c r="E3590" t="s">
        <v>32</v>
      </c>
      <c r="F3590" t="str">
        <f t="shared" si="169"/>
        <v>Victoria</v>
      </c>
      <c r="G3590" t="s">
        <v>26</v>
      </c>
      <c r="H3590">
        <v>3977</v>
      </c>
      <c r="I3590" t="s">
        <v>11</v>
      </c>
      <c r="J3590" t="s">
        <v>135</v>
      </c>
      <c r="K3590" t="s">
        <v>154</v>
      </c>
      <c r="L3590" t="s">
        <v>144</v>
      </c>
      <c r="M3590" s="5">
        <v>602</v>
      </c>
    </row>
    <row r="3591" spans="1:13" x14ac:dyDescent="0.15">
      <c r="A3591" s="2">
        <v>45591</v>
      </c>
      <c r="B3591" s="3">
        <f t="shared" si="170"/>
        <v>2025</v>
      </c>
      <c r="C3591" t="str">
        <f t="shared" si="168"/>
        <v>2024-2025</v>
      </c>
      <c r="D3591" t="s">
        <v>160</v>
      </c>
      <c r="E3591" t="s">
        <v>99</v>
      </c>
      <c r="F3591" t="str">
        <f t="shared" si="169"/>
        <v>Western Australia</v>
      </c>
      <c r="G3591" t="s">
        <v>28</v>
      </c>
      <c r="H3591">
        <v>6530</v>
      </c>
      <c r="I3591" t="s">
        <v>11</v>
      </c>
      <c r="J3591" t="s">
        <v>139</v>
      </c>
      <c r="K3591" t="s">
        <v>153</v>
      </c>
      <c r="L3591" t="s">
        <v>143</v>
      </c>
      <c r="M3591" s="5">
        <v>254</v>
      </c>
    </row>
    <row r="3592" spans="1:13" x14ac:dyDescent="0.15">
      <c r="A3592" s="2">
        <v>45373</v>
      </c>
      <c r="B3592" s="3">
        <f t="shared" si="170"/>
        <v>2024</v>
      </c>
      <c r="C3592" t="str">
        <f t="shared" si="168"/>
        <v>2023-2024</v>
      </c>
      <c r="D3592" t="s">
        <v>160</v>
      </c>
      <c r="E3592" t="s">
        <v>83</v>
      </c>
      <c r="F3592" t="str">
        <f t="shared" si="169"/>
        <v>Victoria</v>
      </c>
      <c r="G3592" t="s">
        <v>26</v>
      </c>
      <c r="H3592">
        <v>3551</v>
      </c>
      <c r="I3592" t="s">
        <v>11</v>
      </c>
      <c r="J3592" t="s">
        <v>127</v>
      </c>
      <c r="K3592" t="s">
        <v>152</v>
      </c>
      <c r="L3592" t="s">
        <v>142</v>
      </c>
      <c r="M3592" s="5">
        <v>479</v>
      </c>
    </row>
    <row r="3593" spans="1:13" x14ac:dyDescent="0.15">
      <c r="A3593" s="2">
        <v>45440</v>
      </c>
      <c r="B3593" s="3">
        <f t="shared" si="170"/>
        <v>2024</v>
      </c>
      <c r="C3593" t="str">
        <f t="shared" si="168"/>
        <v>2023-2024</v>
      </c>
      <c r="D3593" t="s">
        <v>160</v>
      </c>
      <c r="E3593" t="s">
        <v>105</v>
      </c>
      <c r="F3593" t="str">
        <f t="shared" si="169"/>
        <v>New South Wales</v>
      </c>
      <c r="G3593" t="s">
        <v>10</v>
      </c>
      <c r="H3593">
        <v>2031</v>
      </c>
      <c r="I3593" t="s">
        <v>11</v>
      </c>
      <c r="J3593" t="s">
        <v>124</v>
      </c>
      <c r="K3593" t="s">
        <v>154</v>
      </c>
      <c r="L3593" t="s">
        <v>144</v>
      </c>
      <c r="M3593" s="5">
        <v>793</v>
      </c>
    </row>
    <row r="3594" spans="1:13" x14ac:dyDescent="0.15">
      <c r="A3594" s="2">
        <v>45409</v>
      </c>
      <c r="B3594" s="3">
        <f t="shared" si="170"/>
        <v>2024</v>
      </c>
      <c r="C3594" t="str">
        <f t="shared" si="168"/>
        <v>2023-2024</v>
      </c>
      <c r="D3594" t="s">
        <v>161</v>
      </c>
      <c r="E3594" t="s">
        <v>70</v>
      </c>
      <c r="F3594" t="str">
        <f t="shared" si="169"/>
        <v>Western Australia</v>
      </c>
      <c r="G3594" t="s">
        <v>28</v>
      </c>
      <c r="H3594">
        <v>6021</v>
      </c>
      <c r="I3594" t="s">
        <v>11</v>
      </c>
      <c r="J3594" t="s">
        <v>119</v>
      </c>
      <c r="K3594" t="s">
        <v>159</v>
      </c>
      <c r="L3594" t="s">
        <v>149</v>
      </c>
      <c r="M3594" s="5">
        <v>654</v>
      </c>
    </row>
    <row r="3595" spans="1:13" x14ac:dyDescent="0.15">
      <c r="A3595" s="2">
        <v>45914</v>
      </c>
      <c r="B3595" s="3">
        <f t="shared" si="170"/>
        <v>2026</v>
      </c>
      <c r="C3595" t="str">
        <f t="shared" si="168"/>
        <v>2025-2026</v>
      </c>
      <c r="D3595" t="s">
        <v>160</v>
      </c>
      <c r="E3595" t="s">
        <v>57</v>
      </c>
      <c r="F3595" t="str">
        <f t="shared" si="169"/>
        <v>New South Wales</v>
      </c>
      <c r="G3595" t="s">
        <v>10</v>
      </c>
      <c r="H3595">
        <v>2064</v>
      </c>
      <c r="I3595" t="s">
        <v>11</v>
      </c>
      <c r="J3595" t="s">
        <v>124</v>
      </c>
      <c r="K3595" t="s">
        <v>159</v>
      </c>
      <c r="L3595" t="s">
        <v>149</v>
      </c>
      <c r="M3595" s="5">
        <v>681</v>
      </c>
    </row>
    <row r="3596" spans="1:13" x14ac:dyDescent="0.15">
      <c r="A3596" s="2">
        <v>45540</v>
      </c>
      <c r="B3596" s="3">
        <f t="shared" si="170"/>
        <v>2025</v>
      </c>
      <c r="C3596" t="str">
        <f t="shared" si="168"/>
        <v>2024-2025</v>
      </c>
      <c r="D3596" t="s">
        <v>161</v>
      </c>
      <c r="E3596" t="s">
        <v>56</v>
      </c>
      <c r="F3596" t="str">
        <f t="shared" si="169"/>
        <v>Queensland</v>
      </c>
      <c r="G3596" t="s">
        <v>19</v>
      </c>
      <c r="H3596">
        <v>4883</v>
      </c>
      <c r="I3596" t="s">
        <v>11</v>
      </c>
      <c r="J3596" t="s">
        <v>131</v>
      </c>
      <c r="K3596" t="s">
        <v>159</v>
      </c>
      <c r="L3596" t="s">
        <v>149</v>
      </c>
      <c r="M3596" s="5">
        <v>642</v>
      </c>
    </row>
    <row r="3597" spans="1:13" x14ac:dyDescent="0.15">
      <c r="A3597" s="2">
        <v>45707</v>
      </c>
      <c r="B3597" s="3">
        <f t="shared" si="170"/>
        <v>2025</v>
      </c>
      <c r="C3597" t="str">
        <f t="shared" si="168"/>
        <v>2024-2025</v>
      </c>
      <c r="D3597" t="s">
        <v>161</v>
      </c>
      <c r="E3597" t="s">
        <v>103</v>
      </c>
      <c r="F3597" t="str">
        <f t="shared" si="169"/>
        <v>Victoria</v>
      </c>
      <c r="G3597" t="s">
        <v>26</v>
      </c>
      <c r="H3597">
        <v>3550</v>
      </c>
      <c r="I3597" t="s">
        <v>11</v>
      </c>
      <c r="J3597" t="s">
        <v>127</v>
      </c>
      <c r="K3597" t="s">
        <v>152</v>
      </c>
      <c r="L3597" t="s">
        <v>142</v>
      </c>
      <c r="M3597" s="5">
        <v>74</v>
      </c>
    </row>
    <row r="3598" spans="1:13" x14ac:dyDescent="0.15">
      <c r="A3598" s="2">
        <v>45903</v>
      </c>
      <c r="B3598" s="3">
        <f t="shared" si="170"/>
        <v>2026</v>
      </c>
      <c r="C3598" t="str">
        <f t="shared" si="168"/>
        <v>2025-2026</v>
      </c>
      <c r="D3598" t="s">
        <v>160</v>
      </c>
      <c r="E3598" t="s">
        <v>82</v>
      </c>
      <c r="F3598" t="str">
        <f t="shared" si="169"/>
        <v>Queensland</v>
      </c>
      <c r="G3598" t="s">
        <v>19</v>
      </c>
      <c r="H3598">
        <v>4215</v>
      </c>
      <c r="I3598" t="s">
        <v>11</v>
      </c>
      <c r="J3598" t="s">
        <v>122</v>
      </c>
      <c r="K3598" t="s">
        <v>156</v>
      </c>
      <c r="L3598" t="s">
        <v>146</v>
      </c>
      <c r="M3598" s="5">
        <v>204</v>
      </c>
    </row>
    <row r="3599" spans="1:13" x14ac:dyDescent="0.15">
      <c r="A3599" s="2">
        <v>45775</v>
      </c>
      <c r="B3599" s="3">
        <f t="shared" si="170"/>
        <v>2025</v>
      </c>
      <c r="C3599" t="str">
        <f t="shared" si="168"/>
        <v>2024-2025</v>
      </c>
      <c r="D3599" t="s">
        <v>160</v>
      </c>
      <c r="E3599" t="s">
        <v>104</v>
      </c>
      <c r="F3599" t="str">
        <f t="shared" si="169"/>
        <v>Victoria</v>
      </c>
      <c r="G3599" t="s">
        <v>26</v>
      </c>
      <c r="H3599">
        <v>3175</v>
      </c>
      <c r="I3599" t="s">
        <v>11</v>
      </c>
      <c r="J3599" t="s">
        <v>125</v>
      </c>
      <c r="K3599" t="s">
        <v>159</v>
      </c>
      <c r="L3599" t="s">
        <v>149</v>
      </c>
      <c r="M3599" s="5">
        <v>565</v>
      </c>
    </row>
    <row r="3600" spans="1:13" x14ac:dyDescent="0.15">
      <c r="A3600" s="2">
        <v>45969</v>
      </c>
      <c r="B3600" s="3">
        <f t="shared" si="170"/>
        <v>2026</v>
      </c>
      <c r="C3600" t="str">
        <f t="shared" si="168"/>
        <v>2025-2026</v>
      </c>
      <c r="D3600" t="s">
        <v>161</v>
      </c>
      <c r="E3600" t="s">
        <v>103</v>
      </c>
      <c r="F3600" t="str">
        <f t="shared" si="169"/>
        <v>Victoria</v>
      </c>
      <c r="G3600" t="s">
        <v>26</v>
      </c>
      <c r="H3600">
        <v>3550</v>
      </c>
      <c r="I3600" t="s">
        <v>11</v>
      </c>
      <c r="J3600" t="s">
        <v>127</v>
      </c>
      <c r="K3600" t="s">
        <v>158</v>
      </c>
      <c r="L3600" t="s">
        <v>148</v>
      </c>
      <c r="M3600" s="5">
        <v>170</v>
      </c>
    </row>
    <row r="3601" spans="1:13" x14ac:dyDescent="0.15">
      <c r="A3601" s="2">
        <v>45506</v>
      </c>
      <c r="B3601" s="3">
        <f t="shared" si="170"/>
        <v>2025</v>
      </c>
      <c r="C3601" t="str">
        <f t="shared" si="168"/>
        <v>2024-2025</v>
      </c>
      <c r="D3601" t="s">
        <v>160</v>
      </c>
      <c r="E3601" t="s">
        <v>34</v>
      </c>
      <c r="F3601" t="str">
        <f t="shared" si="169"/>
        <v>New South Wales</v>
      </c>
      <c r="G3601" t="s">
        <v>10</v>
      </c>
      <c r="H3601">
        <v>2560</v>
      </c>
      <c r="I3601" t="s">
        <v>11</v>
      </c>
      <c r="J3601" t="s">
        <v>121</v>
      </c>
      <c r="K3601" t="s">
        <v>152</v>
      </c>
      <c r="L3601" t="s">
        <v>142</v>
      </c>
      <c r="M3601" s="5">
        <v>462</v>
      </c>
    </row>
    <row r="3602" spans="1:13" x14ac:dyDescent="0.15">
      <c r="A3602" s="2">
        <v>45770</v>
      </c>
      <c r="B3602" s="3">
        <f t="shared" si="170"/>
        <v>2025</v>
      </c>
      <c r="C3602" t="str">
        <f t="shared" si="168"/>
        <v>2024-2025</v>
      </c>
      <c r="D3602" t="s">
        <v>161</v>
      </c>
      <c r="E3602" t="s">
        <v>32</v>
      </c>
      <c r="F3602" t="str">
        <f t="shared" si="169"/>
        <v>Victoria</v>
      </c>
      <c r="G3602" t="s">
        <v>26</v>
      </c>
      <c r="H3602">
        <v>3977</v>
      </c>
      <c r="I3602" t="s">
        <v>11</v>
      </c>
      <c r="J3602" t="s">
        <v>135</v>
      </c>
      <c r="K3602" t="s">
        <v>150</v>
      </c>
      <c r="L3602" t="s">
        <v>140</v>
      </c>
      <c r="M3602" s="5">
        <v>486</v>
      </c>
    </row>
    <row r="3603" spans="1:13" x14ac:dyDescent="0.15">
      <c r="A3603" s="2">
        <v>45760</v>
      </c>
      <c r="B3603" s="3">
        <f t="shared" si="170"/>
        <v>2025</v>
      </c>
      <c r="C3603" t="str">
        <f t="shared" si="168"/>
        <v>2024-2025</v>
      </c>
      <c r="D3603" t="s">
        <v>161</v>
      </c>
      <c r="E3603" t="s">
        <v>99</v>
      </c>
      <c r="F3603" t="str">
        <f t="shared" si="169"/>
        <v>Western Australia</v>
      </c>
      <c r="G3603" t="s">
        <v>28</v>
      </c>
      <c r="H3603">
        <v>6530</v>
      </c>
      <c r="I3603" t="s">
        <v>11</v>
      </c>
      <c r="J3603" t="s">
        <v>139</v>
      </c>
      <c r="K3603" t="s">
        <v>153</v>
      </c>
      <c r="L3603" t="s">
        <v>143</v>
      </c>
      <c r="M3603" s="5">
        <v>721</v>
      </c>
    </row>
    <row r="3604" spans="1:13" x14ac:dyDescent="0.15">
      <c r="A3604" s="2">
        <v>45321</v>
      </c>
      <c r="B3604" s="3">
        <f t="shared" si="170"/>
        <v>2024</v>
      </c>
      <c r="C3604" t="str">
        <f t="shared" si="168"/>
        <v>2023-2024</v>
      </c>
      <c r="D3604" t="s">
        <v>160</v>
      </c>
      <c r="E3604" t="s">
        <v>89</v>
      </c>
      <c r="F3604" t="str">
        <f t="shared" si="169"/>
        <v>Queensland</v>
      </c>
      <c r="G3604" t="s">
        <v>19</v>
      </c>
      <c r="H3604">
        <v>4700</v>
      </c>
      <c r="I3604" t="s">
        <v>11</v>
      </c>
      <c r="J3604" t="s">
        <v>136</v>
      </c>
      <c r="K3604" t="s">
        <v>150</v>
      </c>
      <c r="L3604" t="s">
        <v>140</v>
      </c>
      <c r="M3604" s="5">
        <v>435</v>
      </c>
    </row>
    <row r="3605" spans="1:13" x14ac:dyDescent="0.15">
      <c r="A3605" s="2">
        <v>45355</v>
      </c>
      <c r="B3605" s="3">
        <f t="shared" si="170"/>
        <v>2024</v>
      </c>
      <c r="C3605" t="str">
        <f t="shared" si="168"/>
        <v>2023-2024</v>
      </c>
      <c r="D3605" t="s">
        <v>160</v>
      </c>
      <c r="E3605" t="s">
        <v>76</v>
      </c>
      <c r="F3605" t="str">
        <f t="shared" si="169"/>
        <v>Queensland</v>
      </c>
      <c r="G3605" t="s">
        <v>19</v>
      </c>
      <c r="H3605">
        <v>4220</v>
      </c>
      <c r="I3605" t="s">
        <v>11</v>
      </c>
      <c r="J3605" t="s">
        <v>122</v>
      </c>
      <c r="K3605" t="s">
        <v>157</v>
      </c>
      <c r="L3605" t="s">
        <v>147</v>
      </c>
      <c r="M3605" s="5">
        <v>749</v>
      </c>
    </row>
    <row r="3606" spans="1:13" x14ac:dyDescent="0.15">
      <c r="A3606" s="2">
        <v>45796</v>
      </c>
      <c r="B3606" s="3">
        <f t="shared" si="170"/>
        <v>2025</v>
      </c>
      <c r="C3606" t="str">
        <f t="shared" si="168"/>
        <v>2024-2025</v>
      </c>
      <c r="D3606" t="s">
        <v>160</v>
      </c>
      <c r="E3606" t="s">
        <v>113</v>
      </c>
      <c r="F3606" t="str">
        <f t="shared" si="169"/>
        <v>New South Wales</v>
      </c>
      <c r="G3606" t="s">
        <v>10</v>
      </c>
      <c r="H3606">
        <v>2101</v>
      </c>
      <c r="I3606" t="s">
        <v>11</v>
      </c>
      <c r="J3606" t="s">
        <v>123</v>
      </c>
      <c r="K3606" t="s">
        <v>159</v>
      </c>
      <c r="L3606" t="s">
        <v>149</v>
      </c>
      <c r="M3606" s="5">
        <v>331</v>
      </c>
    </row>
    <row r="3607" spans="1:13" x14ac:dyDescent="0.15">
      <c r="A3607" s="2">
        <v>45927</v>
      </c>
      <c r="B3607" s="3">
        <f t="shared" si="170"/>
        <v>2026</v>
      </c>
      <c r="C3607" t="str">
        <f t="shared" si="168"/>
        <v>2025-2026</v>
      </c>
      <c r="D3607" t="s">
        <v>160</v>
      </c>
      <c r="E3607" t="s">
        <v>91</v>
      </c>
      <c r="F3607" t="str">
        <f t="shared" si="169"/>
        <v>Western Australia</v>
      </c>
      <c r="G3607" t="s">
        <v>28</v>
      </c>
      <c r="H3607">
        <v>6109</v>
      </c>
      <c r="I3607" t="s">
        <v>11</v>
      </c>
      <c r="J3607" t="s">
        <v>133</v>
      </c>
      <c r="K3607" t="s">
        <v>159</v>
      </c>
      <c r="L3607" t="s">
        <v>149</v>
      </c>
      <c r="M3607" s="5">
        <v>380</v>
      </c>
    </row>
    <row r="3608" spans="1:13" x14ac:dyDescent="0.15">
      <c r="A3608" s="2">
        <v>45693</v>
      </c>
      <c r="B3608" s="3">
        <f t="shared" si="170"/>
        <v>2025</v>
      </c>
      <c r="C3608" t="str">
        <f t="shared" si="168"/>
        <v>2024-2025</v>
      </c>
      <c r="D3608" t="s">
        <v>160</v>
      </c>
      <c r="E3608" t="s">
        <v>100</v>
      </c>
      <c r="F3608" t="str">
        <f t="shared" si="169"/>
        <v>New South Wales</v>
      </c>
      <c r="G3608" t="s">
        <v>10</v>
      </c>
      <c r="H3608">
        <v>2800</v>
      </c>
      <c r="I3608" t="s">
        <v>11</v>
      </c>
      <c r="J3608" t="s">
        <v>130</v>
      </c>
      <c r="K3608" t="s">
        <v>156</v>
      </c>
      <c r="L3608" t="s">
        <v>146</v>
      </c>
      <c r="M3608" s="5">
        <v>459</v>
      </c>
    </row>
    <row r="3609" spans="1:13" x14ac:dyDescent="0.15">
      <c r="A3609" s="2">
        <v>45591</v>
      </c>
      <c r="B3609" s="3">
        <f t="shared" si="170"/>
        <v>2025</v>
      </c>
      <c r="C3609" t="str">
        <f t="shared" si="168"/>
        <v>2024-2025</v>
      </c>
      <c r="D3609" t="s">
        <v>160</v>
      </c>
      <c r="E3609" t="s">
        <v>34</v>
      </c>
      <c r="F3609" t="str">
        <f t="shared" si="169"/>
        <v>New South Wales</v>
      </c>
      <c r="G3609" t="s">
        <v>10</v>
      </c>
      <c r="H3609">
        <v>2560</v>
      </c>
      <c r="I3609" t="s">
        <v>11</v>
      </c>
      <c r="J3609" t="s">
        <v>121</v>
      </c>
      <c r="K3609" t="s">
        <v>157</v>
      </c>
      <c r="L3609" t="s">
        <v>147</v>
      </c>
      <c r="M3609" s="5">
        <v>538</v>
      </c>
    </row>
    <row r="3610" spans="1:13" x14ac:dyDescent="0.15">
      <c r="A3610" s="2">
        <v>45514</v>
      </c>
      <c r="B3610" s="3">
        <f t="shared" si="170"/>
        <v>2025</v>
      </c>
      <c r="C3610" t="str">
        <f t="shared" si="168"/>
        <v>2024-2025</v>
      </c>
      <c r="D3610" t="s">
        <v>161</v>
      </c>
      <c r="E3610" t="s">
        <v>62</v>
      </c>
      <c r="F3610" t="str">
        <f t="shared" si="169"/>
        <v>Victoria</v>
      </c>
      <c r="G3610" t="s">
        <v>26</v>
      </c>
      <c r="H3610">
        <v>3690</v>
      </c>
      <c r="I3610" t="s">
        <v>11</v>
      </c>
      <c r="J3610" t="s">
        <v>135</v>
      </c>
      <c r="K3610" t="s">
        <v>159</v>
      </c>
      <c r="L3610" t="s">
        <v>149</v>
      </c>
      <c r="M3610" s="5">
        <v>159</v>
      </c>
    </row>
    <row r="3611" spans="1:13" x14ac:dyDescent="0.15">
      <c r="A3611" s="2">
        <v>45478</v>
      </c>
      <c r="B3611" s="3">
        <f t="shared" si="170"/>
        <v>2025</v>
      </c>
      <c r="C3611" t="str">
        <f t="shared" si="168"/>
        <v>2024-2025</v>
      </c>
      <c r="D3611" t="s">
        <v>161</v>
      </c>
      <c r="E3611" t="s">
        <v>57</v>
      </c>
      <c r="F3611" t="str">
        <f t="shared" si="169"/>
        <v>New South Wales</v>
      </c>
      <c r="G3611" t="s">
        <v>10</v>
      </c>
      <c r="H3611">
        <v>2064</v>
      </c>
      <c r="I3611" t="s">
        <v>11</v>
      </c>
      <c r="J3611" t="s">
        <v>124</v>
      </c>
      <c r="K3611" t="s">
        <v>151</v>
      </c>
      <c r="L3611" t="s">
        <v>141</v>
      </c>
      <c r="M3611" s="5">
        <v>740</v>
      </c>
    </row>
    <row r="3612" spans="1:13" x14ac:dyDescent="0.15">
      <c r="A3612" s="2">
        <v>45958</v>
      </c>
      <c r="B3612" s="3">
        <f t="shared" si="170"/>
        <v>2026</v>
      </c>
      <c r="C3612" t="str">
        <f t="shared" si="168"/>
        <v>2025-2026</v>
      </c>
      <c r="D3612" t="s">
        <v>160</v>
      </c>
      <c r="E3612" t="s">
        <v>69</v>
      </c>
      <c r="F3612" t="str">
        <f t="shared" si="169"/>
        <v>Victoria</v>
      </c>
      <c r="G3612" t="s">
        <v>26</v>
      </c>
      <c r="H3612">
        <v>3148</v>
      </c>
      <c r="I3612" t="s">
        <v>11</v>
      </c>
      <c r="J3612" t="s">
        <v>125</v>
      </c>
      <c r="K3612" t="s">
        <v>153</v>
      </c>
      <c r="L3612" t="s">
        <v>143</v>
      </c>
      <c r="M3612" s="5">
        <v>650</v>
      </c>
    </row>
    <row r="3613" spans="1:13" x14ac:dyDescent="0.15">
      <c r="A3613" s="2">
        <v>45651</v>
      </c>
      <c r="B3613" s="3">
        <f t="shared" si="170"/>
        <v>2025</v>
      </c>
      <c r="C3613" t="str">
        <f t="shared" si="168"/>
        <v>2024-2025</v>
      </c>
      <c r="D3613" t="s">
        <v>160</v>
      </c>
      <c r="E3613" t="s">
        <v>34</v>
      </c>
      <c r="F3613" t="str">
        <f t="shared" si="169"/>
        <v>New South Wales</v>
      </c>
      <c r="G3613" t="s">
        <v>10</v>
      </c>
      <c r="H3613">
        <v>2560</v>
      </c>
      <c r="I3613" t="s">
        <v>11</v>
      </c>
      <c r="J3613" t="s">
        <v>121</v>
      </c>
      <c r="K3613" t="s">
        <v>153</v>
      </c>
      <c r="L3613" t="s">
        <v>143</v>
      </c>
      <c r="M3613" s="5">
        <v>357</v>
      </c>
    </row>
    <row r="3614" spans="1:13" x14ac:dyDescent="0.15">
      <c r="A3614" s="2">
        <v>45843</v>
      </c>
      <c r="B3614" s="3">
        <f t="shared" si="170"/>
        <v>2026</v>
      </c>
      <c r="C3614" t="str">
        <f t="shared" si="168"/>
        <v>2025-2026</v>
      </c>
      <c r="D3614" t="s">
        <v>160</v>
      </c>
      <c r="E3614" t="s">
        <v>113</v>
      </c>
      <c r="F3614" t="str">
        <f t="shared" si="169"/>
        <v>New South Wales</v>
      </c>
      <c r="G3614" t="s">
        <v>10</v>
      </c>
      <c r="H3614">
        <v>2101</v>
      </c>
      <c r="I3614" t="s">
        <v>11</v>
      </c>
      <c r="J3614" t="s">
        <v>123</v>
      </c>
      <c r="K3614" t="s">
        <v>153</v>
      </c>
      <c r="L3614" t="s">
        <v>143</v>
      </c>
      <c r="M3614" s="5">
        <v>386</v>
      </c>
    </row>
    <row r="3615" spans="1:13" x14ac:dyDescent="0.15">
      <c r="A3615" s="2">
        <v>45948</v>
      </c>
      <c r="B3615" s="3">
        <f t="shared" si="170"/>
        <v>2026</v>
      </c>
      <c r="C3615" t="str">
        <f t="shared" si="168"/>
        <v>2025-2026</v>
      </c>
      <c r="D3615" t="s">
        <v>160</v>
      </c>
      <c r="E3615" t="s">
        <v>23</v>
      </c>
      <c r="F3615" t="str">
        <f t="shared" si="169"/>
        <v>New South Wales</v>
      </c>
      <c r="G3615" t="s">
        <v>10</v>
      </c>
      <c r="H3615">
        <v>2830</v>
      </c>
      <c r="I3615" t="s">
        <v>11</v>
      </c>
      <c r="J3615" t="s">
        <v>130</v>
      </c>
      <c r="K3615" t="s">
        <v>151</v>
      </c>
      <c r="L3615" t="s">
        <v>141</v>
      </c>
      <c r="M3615" s="5">
        <v>46</v>
      </c>
    </row>
    <row r="3616" spans="1:13" x14ac:dyDescent="0.15">
      <c r="A3616" s="2">
        <v>45541</v>
      </c>
      <c r="B3616" s="3">
        <f t="shared" si="170"/>
        <v>2025</v>
      </c>
      <c r="C3616" t="str">
        <f t="shared" si="168"/>
        <v>2024-2025</v>
      </c>
      <c r="D3616" t="s">
        <v>161</v>
      </c>
      <c r="E3616" t="s">
        <v>14</v>
      </c>
      <c r="F3616" t="str">
        <f t="shared" si="169"/>
        <v>Northern Territory</v>
      </c>
      <c r="G3616" t="s">
        <v>15</v>
      </c>
      <c r="H3616">
        <v>800</v>
      </c>
      <c r="I3616" t="s">
        <v>11</v>
      </c>
      <c r="J3616" t="s">
        <v>138</v>
      </c>
      <c r="K3616" t="s">
        <v>152</v>
      </c>
      <c r="L3616" t="s">
        <v>142</v>
      </c>
      <c r="M3616" s="5">
        <v>699</v>
      </c>
    </row>
    <row r="3617" spans="1:13" x14ac:dyDescent="0.15">
      <c r="A3617" s="2">
        <v>45928</v>
      </c>
      <c r="B3617" s="3">
        <f t="shared" si="170"/>
        <v>2026</v>
      </c>
      <c r="C3617" t="str">
        <f t="shared" si="168"/>
        <v>2025-2026</v>
      </c>
      <c r="D3617" t="s">
        <v>160</v>
      </c>
      <c r="E3617" t="s">
        <v>9</v>
      </c>
      <c r="F3617" t="str">
        <f t="shared" si="169"/>
        <v>New South Wales</v>
      </c>
      <c r="G3617" t="s">
        <v>10</v>
      </c>
      <c r="H3617">
        <v>2067</v>
      </c>
      <c r="I3617" t="s">
        <v>11</v>
      </c>
      <c r="J3617" t="s">
        <v>124</v>
      </c>
      <c r="K3617" t="s">
        <v>153</v>
      </c>
      <c r="L3617" t="s">
        <v>143</v>
      </c>
      <c r="M3617" s="5">
        <v>64</v>
      </c>
    </row>
    <row r="3618" spans="1:13" x14ac:dyDescent="0.15">
      <c r="A3618" s="2">
        <v>45805</v>
      </c>
      <c r="B3618" s="3">
        <f t="shared" si="170"/>
        <v>2025</v>
      </c>
      <c r="C3618" t="str">
        <f t="shared" si="168"/>
        <v>2024-2025</v>
      </c>
      <c r="D3618" t="s">
        <v>161</v>
      </c>
      <c r="E3618" t="s">
        <v>14</v>
      </c>
      <c r="F3618" t="str">
        <f t="shared" si="169"/>
        <v>Northern Territory</v>
      </c>
      <c r="G3618" t="s">
        <v>15</v>
      </c>
      <c r="H3618">
        <v>800</v>
      </c>
      <c r="I3618" t="s">
        <v>11</v>
      </c>
      <c r="J3618" t="s">
        <v>138</v>
      </c>
      <c r="K3618" t="s">
        <v>154</v>
      </c>
      <c r="L3618" t="s">
        <v>144</v>
      </c>
      <c r="M3618" s="5">
        <v>790</v>
      </c>
    </row>
    <row r="3619" spans="1:13" x14ac:dyDescent="0.15">
      <c r="A3619" s="2">
        <v>45661</v>
      </c>
      <c r="B3619" s="3">
        <f t="shared" si="170"/>
        <v>2025</v>
      </c>
      <c r="C3619" t="str">
        <f t="shared" si="168"/>
        <v>2024-2025</v>
      </c>
      <c r="D3619" t="s">
        <v>160</v>
      </c>
      <c r="E3619" t="s">
        <v>9</v>
      </c>
      <c r="F3619" t="str">
        <f t="shared" si="169"/>
        <v>New South Wales</v>
      </c>
      <c r="G3619" t="s">
        <v>10</v>
      </c>
      <c r="H3619">
        <v>2067</v>
      </c>
      <c r="I3619" t="s">
        <v>11</v>
      </c>
      <c r="J3619" t="s">
        <v>124</v>
      </c>
      <c r="K3619" t="s">
        <v>157</v>
      </c>
      <c r="L3619" t="s">
        <v>147</v>
      </c>
      <c r="M3619" s="5">
        <v>798</v>
      </c>
    </row>
    <row r="3620" spans="1:13" x14ac:dyDescent="0.15">
      <c r="A3620" s="2">
        <v>45536</v>
      </c>
      <c r="B3620" s="3">
        <f t="shared" si="170"/>
        <v>2025</v>
      </c>
      <c r="C3620" t="str">
        <f t="shared" si="168"/>
        <v>2024-2025</v>
      </c>
      <c r="D3620" t="s">
        <v>160</v>
      </c>
      <c r="E3620" t="s">
        <v>25</v>
      </c>
      <c r="F3620" t="str">
        <f t="shared" si="169"/>
        <v>Victoria</v>
      </c>
      <c r="G3620" t="s">
        <v>26</v>
      </c>
      <c r="H3620">
        <v>3066</v>
      </c>
      <c r="I3620" t="s">
        <v>11</v>
      </c>
      <c r="J3620" t="s">
        <v>126</v>
      </c>
      <c r="K3620" t="s">
        <v>157</v>
      </c>
      <c r="L3620" t="s">
        <v>147</v>
      </c>
      <c r="M3620" s="5">
        <v>782</v>
      </c>
    </row>
    <row r="3621" spans="1:13" x14ac:dyDescent="0.15">
      <c r="A3621" s="2">
        <v>45731</v>
      </c>
      <c r="B3621" s="3">
        <f t="shared" si="170"/>
        <v>2025</v>
      </c>
      <c r="C3621" t="str">
        <f t="shared" si="168"/>
        <v>2024-2025</v>
      </c>
      <c r="D3621" t="s">
        <v>160</v>
      </c>
      <c r="E3621" t="s">
        <v>31</v>
      </c>
      <c r="F3621" t="str">
        <f t="shared" si="169"/>
        <v>South Australia</v>
      </c>
      <c r="G3621" t="s">
        <v>17</v>
      </c>
      <c r="H3621">
        <v>5082</v>
      </c>
      <c r="I3621" t="s">
        <v>11</v>
      </c>
      <c r="J3621" t="s">
        <v>132</v>
      </c>
      <c r="K3621" t="s">
        <v>151</v>
      </c>
      <c r="L3621" t="s">
        <v>141</v>
      </c>
      <c r="M3621" s="5">
        <v>480</v>
      </c>
    </row>
    <row r="3622" spans="1:13" x14ac:dyDescent="0.15">
      <c r="A3622" s="2">
        <v>45858</v>
      </c>
      <c r="B3622" s="3">
        <f t="shared" si="170"/>
        <v>2026</v>
      </c>
      <c r="C3622" t="str">
        <f t="shared" si="168"/>
        <v>2025-2026</v>
      </c>
      <c r="D3622" t="s">
        <v>160</v>
      </c>
      <c r="E3622" t="s">
        <v>69</v>
      </c>
      <c r="F3622" t="str">
        <f t="shared" si="169"/>
        <v>Victoria</v>
      </c>
      <c r="G3622" t="s">
        <v>26</v>
      </c>
      <c r="H3622">
        <v>3148</v>
      </c>
      <c r="I3622" t="s">
        <v>11</v>
      </c>
      <c r="J3622" t="s">
        <v>125</v>
      </c>
      <c r="K3622" t="s">
        <v>159</v>
      </c>
      <c r="L3622" t="s">
        <v>149</v>
      </c>
      <c r="M3622" s="5">
        <v>35</v>
      </c>
    </row>
    <row r="3623" spans="1:13" x14ac:dyDescent="0.15">
      <c r="A3623" s="2">
        <v>45600</v>
      </c>
      <c r="B3623" s="3">
        <f t="shared" si="170"/>
        <v>2025</v>
      </c>
      <c r="C3623" t="str">
        <f t="shared" si="168"/>
        <v>2024-2025</v>
      </c>
      <c r="D3623" t="s">
        <v>160</v>
      </c>
      <c r="E3623" t="s">
        <v>103</v>
      </c>
      <c r="F3623" t="str">
        <f t="shared" si="169"/>
        <v>Victoria</v>
      </c>
      <c r="G3623" t="s">
        <v>26</v>
      </c>
      <c r="H3623">
        <v>3550</v>
      </c>
      <c r="I3623" t="s">
        <v>11</v>
      </c>
      <c r="J3623" t="s">
        <v>127</v>
      </c>
      <c r="K3623" t="s">
        <v>156</v>
      </c>
      <c r="L3623" t="s">
        <v>146</v>
      </c>
      <c r="M3623" s="5">
        <v>214</v>
      </c>
    </row>
    <row r="3624" spans="1:13" x14ac:dyDescent="0.15">
      <c r="A3624" s="2">
        <v>45470</v>
      </c>
      <c r="B3624" s="3">
        <f t="shared" si="170"/>
        <v>2024</v>
      </c>
      <c r="C3624" t="str">
        <f t="shared" si="168"/>
        <v>2023-2024</v>
      </c>
      <c r="D3624" t="s">
        <v>161</v>
      </c>
      <c r="E3624" t="s">
        <v>66</v>
      </c>
      <c r="F3624" t="str">
        <f t="shared" si="169"/>
        <v>Western Australia</v>
      </c>
      <c r="G3624" t="s">
        <v>28</v>
      </c>
      <c r="H3624">
        <v>6330</v>
      </c>
      <c r="I3624" t="s">
        <v>11</v>
      </c>
      <c r="J3624" t="s">
        <v>133</v>
      </c>
      <c r="K3624" t="s">
        <v>152</v>
      </c>
      <c r="L3624" t="s">
        <v>142</v>
      </c>
      <c r="M3624" s="5">
        <v>150</v>
      </c>
    </row>
    <row r="3625" spans="1:13" x14ac:dyDescent="0.15">
      <c r="A3625" s="2">
        <v>45983</v>
      </c>
      <c r="B3625" s="3">
        <f t="shared" si="170"/>
        <v>2026</v>
      </c>
      <c r="C3625" t="str">
        <f t="shared" si="168"/>
        <v>2025-2026</v>
      </c>
      <c r="D3625" t="s">
        <v>160</v>
      </c>
      <c r="E3625" t="s">
        <v>90</v>
      </c>
      <c r="F3625" t="str">
        <f t="shared" si="169"/>
        <v>New South Wales</v>
      </c>
      <c r="G3625" t="s">
        <v>10</v>
      </c>
      <c r="H3625">
        <v>2650</v>
      </c>
      <c r="I3625" t="s">
        <v>11</v>
      </c>
      <c r="J3625" t="s">
        <v>130</v>
      </c>
      <c r="K3625" t="s">
        <v>159</v>
      </c>
      <c r="L3625" t="s">
        <v>149</v>
      </c>
      <c r="M3625" s="5">
        <v>78</v>
      </c>
    </row>
    <row r="3626" spans="1:13" x14ac:dyDescent="0.15">
      <c r="A3626" s="2">
        <v>45460</v>
      </c>
      <c r="B3626" s="3">
        <f t="shared" si="170"/>
        <v>2024</v>
      </c>
      <c r="C3626" t="str">
        <f t="shared" si="168"/>
        <v>2023-2024</v>
      </c>
      <c r="D3626" t="s">
        <v>160</v>
      </c>
      <c r="E3626" t="s">
        <v>105</v>
      </c>
      <c r="F3626" t="str">
        <f t="shared" si="169"/>
        <v>New South Wales</v>
      </c>
      <c r="G3626" t="s">
        <v>10</v>
      </c>
      <c r="H3626">
        <v>2031</v>
      </c>
      <c r="I3626" t="s">
        <v>11</v>
      </c>
      <c r="J3626" t="s">
        <v>124</v>
      </c>
      <c r="K3626" t="s">
        <v>154</v>
      </c>
      <c r="L3626" t="s">
        <v>144</v>
      </c>
      <c r="M3626" s="5">
        <v>149</v>
      </c>
    </row>
    <row r="3627" spans="1:13" x14ac:dyDescent="0.15">
      <c r="A3627" s="2">
        <v>45462</v>
      </c>
      <c r="B3627" s="3">
        <f t="shared" si="170"/>
        <v>2024</v>
      </c>
      <c r="C3627" t="str">
        <f t="shared" si="168"/>
        <v>2023-2024</v>
      </c>
      <c r="D3627" t="s">
        <v>160</v>
      </c>
      <c r="E3627" t="s">
        <v>22</v>
      </c>
      <c r="F3627" t="str">
        <f t="shared" si="169"/>
        <v>New South Wales</v>
      </c>
      <c r="G3627" t="s">
        <v>10</v>
      </c>
      <c r="H3627">
        <v>2116</v>
      </c>
      <c r="I3627" t="s">
        <v>11</v>
      </c>
      <c r="J3627" t="s">
        <v>123</v>
      </c>
      <c r="K3627" t="s">
        <v>158</v>
      </c>
      <c r="L3627" t="s">
        <v>148</v>
      </c>
      <c r="M3627" s="5">
        <v>550</v>
      </c>
    </row>
    <row r="3628" spans="1:13" x14ac:dyDescent="0.15">
      <c r="A3628" s="2">
        <v>45808</v>
      </c>
      <c r="B3628" s="3">
        <f t="shared" si="170"/>
        <v>2025</v>
      </c>
      <c r="C3628" t="str">
        <f t="shared" si="168"/>
        <v>2024-2025</v>
      </c>
      <c r="D3628" t="s">
        <v>160</v>
      </c>
      <c r="E3628" t="s">
        <v>67</v>
      </c>
      <c r="F3628" t="str">
        <f t="shared" si="169"/>
        <v>Tasmania</v>
      </c>
      <c r="G3628" t="s">
        <v>43</v>
      </c>
      <c r="H3628">
        <v>7250</v>
      </c>
      <c r="I3628" t="s">
        <v>11</v>
      </c>
      <c r="J3628" t="s">
        <v>128</v>
      </c>
      <c r="K3628" t="s">
        <v>151</v>
      </c>
      <c r="L3628" t="s">
        <v>141</v>
      </c>
      <c r="M3628" s="5">
        <v>705</v>
      </c>
    </row>
    <row r="3629" spans="1:13" x14ac:dyDescent="0.15">
      <c r="A3629" s="2">
        <v>45717</v>
      </c>
      <c r="B3629" s="3">
        <f t="shared" si="170"/>
        <v>2025</v>
      </c>
      <c r="C3629" t="str">
        <f t="shared" si="168"/>
        <v>2024-2025</v>
      </c>
      <c r="D3629" t="s">
        <v>161</v>
      </c>
      <c r="E3629" t="s">
        <v>77</v>
      </c>
      <c r="F3629" t="str">
        <f t="shared" si="169"/>
        <v>Victoria</v>
      </c>
      <c r="G3629" t="s">
        <v>26</v>
      </c>
      <c r="H3629">
        <v>3018</v>
      </c>
      <c r="I3629" t="s">
        <v>11</v>
      </c>
      <c r="J3629" t="s">
        <v>126</v>
      </c>
      <c r="K3629" t="s">
        <v>153</v>
      </c>
      <c r="L3629" t="s">
        <v>143</v>
      </c>
      <c r="M3629" s="5">
        <v>144</v>
      </c>
    </row>
    <row r="3630" spans="1:13" x14ac:dyDescent="0.15">
      <c r="A3630" s="2">
        <v>45809</v>
      </c>
      <c r="B3630" s="3">
        <f t="shared" si="170"/>
        <v>2025</v>
      </c>
      <c r="C3630" t="str">
        <f t="shared" si="168"/>
        <v>2024-2025</v>
      </c>
      <c r="D3630" t="s">
        <v>160</v>
      </c>
      <c r="E3630" t="s">
        <v>111</v>
      </c>
      <c r="F3630" t="str">
        <f t="shared" si="169"/>
        <v>New South Wales</v>
      </c>
      <c r="G3630" t="s">
        <v>10</v>
      </c>
      <c r="H3630">
        <v>2154</v>
      </c>
      <c r="I3630" t="s">
        <v>11</v>
      </c>
      <c r="J3630" t="s">
        <v>123</v>
      </c>
      <c r="K3630" t="s">
        <v>158</v>
      </c>
      <c r="L3630" t="s">
        <v>148</v>
      </c>
      <c r="M3630" s="5">
        <v>188</v>
      </c>
    </row>
    <row r="3631" spans="1:13" x14ac:dyDescent="0.15">
      <c r="A3631" s="2">
        <v>45560</v>
      </c>
      <c r="B3631" s="3">
        <f t="shared" si="170"/>
        <v>2025</v>
      </c>
      <c r="C3631" t="str">
        <f t="shared" si="168"/>
        <v>2024-2025</v>
      </c>
      <c r="D3631" t="s">
        <v>160</v>
      </c>
      <c r="E3631" t="s">
        <v>102</v>
      </c>
      <c r="F3631" t="str">
        <f t="shared" si="169"/>
        <v>Queensland</v>
      </c>
      <c r="G3631" t="s">
        <v>19</v>
      </c>
      <c r="H3631">
        <v>4825</v>
      </c>
      <c r="I3631" t="s">
        <v>11</v>
      </c>
      <c r="J3631" t="s">
        <v>131</v>
      </c>
      <c r="K3631" t="s">
        <v>151</v>
      </c>
      <c r="L3631" t="s">
        <v>141</v>
      </c>
      <c r="M3631" s="5">
        <v>283</v>
      </c>
    </row>
    <row r="3632" spans="1:13" x14ac:dyDescent="0.15">
      <c r="A3632" s="2">
        <v>45597</v>
      </c>
      <c r="B3632" s="3">
        <f t="shared" si="170"/>
        <v>2025</v>
      </c>
      <c r="C3632" t="str">
        <f t="shared" si="168"/>
        <v>2024-2025</v>
      </c>
      <c r="D3632" t="s">
        <v>160</v>
      </c>
      <c r="E3632" t="s">
        <v>34</v>
      </c>
      <c r="F3632" t="str">
        <f t="shared" si="169"/>
        <v>New South Wales</v>
      </c>
      <c r="G3632" t="s">
        <v>10</v>
      </c>
      <c r="H3632">
        <v>2560</v>
      </c>
      <c r="I3632" t="s">
        <v>11</v>
      </c>
      <c r="J3632" t="s">
        <v>121</v>
      </c>
      <c r="K3632" t="s">
        <v>159</v>
      </c>
      <c r="L3632" t="s">
        <v>149</v>
      </c>
      <c r="M3632" s="5">
        <v>69</v>
      </c>
    </row>
    <row r="3633" spans="1:13" x14ac:dyDescent="0.15">
      <c r="A3633" s="2">
        <v>45788</v>
      </c>
      <c r="B3633" s="3">
        <f t="shared" si="170"/>
        <v>2025</v>
      </c>
      <c r="C3633" t="str">
        <f t="shared" si="168"/>
        <v>2024-2025</v>
      </c>
      <c r="D3633" t="s">
        <v>161</v>
      </c>
      <c r="E3633" t="s">
        <v>99</v>
      </c>
      <c r="F3633" t="str">
        <f t="shared" si="169"/>
        <v>Western Australia</v>
      </c>
      <c r="G3633" t="s">
        <v>28</v>
      </c>
      <c r="H3633">
        <v>6530</v>
      </c>
      <c r="I3633" t="s">
        <v>11</v>
      </c>
      <c r="J3633" t="s">
        <v>139</v>
      </c>
      <c r="K3633" t="s">
        <v>154</v>
      </c>
      <c r="L3633" t="s">
        <v>144</v>
      </c>
      <c r="M3633" s="5">
        <v>127</v>
      </c>
    </row>
    <row r="3634" spans="1:13" x14ac:dyDescent="0.15">
      <c r="A3634" s="2">
        <v>45732</v>
      </c>
      <c r="B3634" s="3">
        <f t="shared" si="170"/>
        <v>2025</v>
      </c>
      <c r="C3634" t="str">
        <f t="shared" si="168"/>
        <v>2024-2025</v>
      </c>
      <c r="D3634" t="s">
        <v>160</v>
      </c>
      <c r="E3634" t="s">
        <v>40</v>
      </c>
      <c r="F3634" t="str">
        <f t="shared" si="169"/>
        <v>South Australia</v>
      </c>
      <c r="G3634" t="s">
        <v>17</v>
      </c>
      <c r="H3634">
        <v>5169</v>
      </c>
      <c r="I3634" t="s">
        <v>11</v>
      </c>
      <c r="J3634" t="s">
        <v>132</v>
      </c>
      <c r="K3634" t="s">
        <v>151</v>
      </c>
      <c r="L3634" t="s">
        <v>141</v>
      </c>
      <c r="M3634" s="5">
        <v>250</v>
      </c>
    </row>
    <row r="3635" spans="1:13" x14ac:dyDescent="0.15">
      <c r="A3635" s="2">
        <v>45775</v>
      </c>
      <c r="B3635" s="3">
        <f t="shared" si="170"/>
        <v>2025</v>
      </c>
      <c r="C3635" t="str">
        <f t="shared" si="168"/>
        <v>2024-2025</v>
      </c>
      <c r="D3635" t="s">
        <v>161</v>
      </c>
      <c r="E3635" t="s">
        <v>80</v>
      </c>
      <c r="F3635" t="str">
        <f t="shared" si="169"/>
        <v>New South Wales</v>
      </c>
      <c r="G3635" t="s">
        <v>10</v>
      </c>
      <c r="H3635">
        <v>2120</v>
      </c>
      <c r="I3635" t="s">
        <v>11</v>
      </c>
      <c r="J3635" t="s">
        <v>123</v>
      </c>
      <c r="K3635" t="s">
        <v>151</v>
      </c>
      <c r="L3635" t="s">
        <v>141</v>
      </c>
      <c r="M3635" s="5">
        <v>467</v>
      </c>
    </row>
    <row r="3636" spans="1:13" x14ac:dyDescent="0.15">
      <c r="A3636" s="2">
        <v>45372</v>
      </c>
      <c r="B3636" s="3">
        <f t="shared" si="170"/>
        <v>2024</v>
      </c>
      <c r="C3636" t="str">
        <f t="shared" si="168"/>
        <v>2023-2024</v>
      </c>
      <c r="D3636" t="s">
        <v>160</v>
      </c>
      <c r="E3636" t="s">
        <v>81</v>
      </c>
      <c r="F3636" t="str">
        <f t="shared" si="169"/>
        <v>Victoria</v>
      </c>
      <c r="G3636" t="s">
        <v>26</v>
      </c>
      <c r="H3636">
        <v>3076</v>
      </c>
      <c r="I3636" t="s">
        <v>11</v>
      </c>
      <c r="J3636" t="s">
        <v>126</v>
      </c>
      <c r="K3636" t="s">
        <v>153</v>
      </c>
      <c r="L3636" t="s">
        <v>143</v>
      </c>
      <c r="M3636" s="5">
        <v>353</v>
      </c>
    </row>
    <row r="3637" spans="1:13" x14ac:dyDescent="0.15">
      <c r="A3637" s="2">
        <v>45341</v>
      </c>
      <c r="B3637" s="3">
        <f t="shared" si="170"/>
        <v>2024</v>
      </c>
      <c r="C3637" t="str">
        <f t="shared" si="168"/>
        <v>2023-2024</v>
      </c>
      <c r="D3637" t="s">
        <v>160</v>
      </c>
      <c r="E3637" t="s">
        <v>23</v>
      </c>
      <c r="F3637" t="str">
        <f t="shared" si="169"/>
        <v>New South Wales</v>
      </c>
      <c r="G3637" t="s">
        <v>10</v>
      </c>
      <c r="H3637">
        <v>2830</v>
      </c>
      <c r="I3637" t="s">
        <v>11</v>
      </c>
      <c r="J3637" t="s">
        <v>130</v>
      </c>
      <c r="K3637" t="s">
        <v>156</v>
      </c>
      <c r="L3637" t="s">
        <v>146</v>
      </c>
      <c r="M3637" s="5">
        <v>45</v>
      </c>
    </row>
    <row r="3638" spans="1:13" x14ac:dyDescent="0.15">
      <c r="A3638" s="2">
        <v>45348</v>
      </c>
      <c r="B3638" s="3">
        <f t="shared" si="170"/>
        <v>2024</v>
      </c>
      <c r="C3638" t="str">
        <f t="shared" si="168"/>
        <v>2023-2024</v>
      </c>
      <c r="D3638" t="s">
        <v>160</v>
      </c>
      <c r="E3638" t="s">
        <v>71</v>
      </c>
      <c r="F3638" t="str">
        <f t="shared" si="169"/>
        <v>Victoria</v>
      </c>
      <c r="G3638" t="s">
        <v>26</v>
      </c>
      <c r="H3638">
        <v>3131</v>
      </c>
      <c r="I3638" t="s">
        <v>11</v>
      </c>
      <c r="J3638" t="s">
        <v>125</v>
      </c>
      <c r="K3638" t="s">
        <v>155</v>
      </c>
      <c r="L3638" t="s">
        <v>145</v>
      </c>
      <c r="M3638" s="5">
        <v>160</v>
      </c>
    </row>
    <row r="3639" spans="1:13" x14ac:dyDescent="0.15">
      <c r="A3639" s="2">
        <v>45505</v>
      </c>
      <c r="B3639" s="3">
        <f t="shared" si="170"/>
        <v>2025</v>
      </c>
      <c r="C3639" t="str">
        <f t="shared" si="168"/>
        <v>2024-2025</v>
      </c>
      <c r="D3639" t="s">
        <v>160</v>
      </c>
      <c r="E3639" t="s">
        <v>95</v>
      </c>
      <c r="F3639" t="str">
        <f t="shared" si="169"/>
        <v>New South Wales</v>
      </c>
      <c r="G3639" t="s">
        <v>10</v>
      </c>
      <c r="H3639">
        <v>2131</v>
      </c>
      <c r="I3639" t="s">
        <v>11</v>
      </c>
      <c r="J3639" t="s">
        <v>123</v>
      </c>
      <c r="K3639" t="s">
        <v>159</v>
      </c>
      <c r="L3639" t="s">
        <v>149</v>
      </c>
      <c r="M3639" s="5">
        <v>87</v>
      </c>
    </row>
    <row r="3640" spans="1:13" x14ac:dyDescent="0.15">
      <c r="A3640" s="2">
        <v>45608</v>
      </c>
      <c r="B3640" s="3">
        <f t="shared" si="170"/>
        <v>2025</v>
      </c>
      <c r="C3640" t="str">
        <f t="shared" si="168"/>
        <v>2024-2025</v>
      </c>
      <c r="D3640" t="s">
        <v>160</v>
      </c>
      <c r="E3640" t="s">
        <v>12</v>
      </c>
      <c r="F3640" t="str">
        <f t="shared" si="169"/>
        <v>New South Wales</v>
      </c>
      <c r="G3640" t="s">
        <v>10</v>
      </c>
      <c r="H3640">
        <v>2795</v>
      </c>
      <c r="I3640" t="s">
        <v>11</v>
      </c>
      <c r="J3640" t="s">
        <v>130</v>
      </c>
      <c r="K3640" t="s">
        <v>158</v>
      </c>
      <c r="L3640" t="s">
        <v>148</v>
      </c>
      <c r="M3640" s="5">
        <v>481</v>
      </c>
    </row>
    <row r="3641" spans="1:13" x14ac:dyDescent="0.15">
      <c r="A3641" s="2">
        <v>45910</v>
      </c>
      <c r="B3641" s="3">
        <f t="shared" si="170"/>
        <v>2026</v>
      </c>
      <c r="C3641" t="str">
        <f t="shared" si="168"/>
        <v>2025-2026</v>
      </c>
      <c r="D3641" t="s">
        <v>160</v>
      </c>
      <c r="E3641" t="s">
        <v>66</v>
      </c>
      <c r="F3641" t="str">
        <f t="shared" si="169"/>
        <v>Western Australia</v>
      </c>
      <c r="G3641" t="s">
        <v>28</v>
      </c>
      <c r="H3641">
        <v>6330</v>
      </c>
      <c r="I3641" t="s">
        <v>11</v>
      </c>
      <c r="J3641" t="s">
        <v>133</v>
      </c>
      <c r="K3641" t="s">
        <v>157</v>
      </c>
      <c r="L3641" t="s">
        <v>147</v>
      </c>
      <c r="M3641" s="5">
        <v>67</v>
      </c>
    </row>
    <row r="3642" spans="1:13" x14ac:dyDescent="0.15">
      <c r="A3642" s="2">
        <v>45358</v>
      </c>
      <c r="B3642" s="3">
        <f t="shared" si="170"/>
        <v>2024</v>
      </c>
      <c r="C3642" t="str">
        <f t="shared" si="168"/>
        <v>2023-2024</v>
      </c>
      <c r="D3642" t="s">
        <v>160</v>
      </c>
      <c r="E3642" t="s">
        <v>24</v>
      </c>
      <c r="F3642" t="str">
        <f t="shared" si="169"/>
        <v>Queensland</v>
      </c>
      <c r="G3642" t="s">
        <v>19</v>
      </c>
      <c r="H3642">
        <v>4053</v>
      </c>
      <c r="I3642" t="s">
        <v>11</v>
      </c>
      <c r="J3642" t="s">
        <v>129</v>
      </c>
      <c r="K3642" t="s">
        <v>158</v>
      </c>
      <c r="L3642" t="s">
        <v>148</v>
      </c>
      <c r="M3642" s="5">
        <v>128</v>
      </c>
    </row>
    <row r="3643" spans="1:13" x14ac:dyDescent="0.15">
      <c r="A3643" s="2">
        <v>46003</v>
      </c>
      <c r="B3643" s="3">
        <f t="shared" si="170"/>
        <v>2026</v>
      </c>
      <c r="C3643" t="str">
        <f t="shared" si="168"/>
        <v>2025-2026</v>
      </c>
      <c r="D3643" t="s">
        <v>160</v>
      </c>
      <c r="E3643" t="s">
        <v>86</v>
      </c>
      <c r="F3643" t="str">
        <f t="shared" si="169"/>
        <v>Queensland</v>
      </c>
      <c r="G3643" t="s">
        <v>19</v>
      </c>
      <c r="H3643">
        <v>4119</v>
      </c>
      <c r="I3643" t="s">
        <v>11</v>
      </c>
      <c r="J3643" t="s">
        <v>129</v>
      </c>
      <c r="K3643" t="s">
        <v>153</v>
      </c>
      <c r="L3643" t="s">
        <v>143</v>
      </c>
      <c r="M3643" s="5">
        <v>422</v>
      </c>
    </row>
    <row r="3644" spans="1:13" x14ac:dyDescent="0.15">
      <c r="A3644" s="2">
        <v>45617</v>
      </c>
      <c r="B3644" s="3">
        <f t="shared" si="170"/>
        <v>2025</v>
      </c>
      <c r="C3644" t="str">
        <f t="shared" si="168"/>
        <v>2024-2025</v>
      </c>
      <c r="D3644" t="s">
        <v>160</v>
      </c>
      <c r="E3644" t="s">
        <v>37</v>
      </c>
      <c r="F3644" t="str">
        <f t="shared" si="169"/>
        <v>Victoria</v>
      </c>
      <c r="G3644" t="s">
        <v>26</v>
      </c>
      <c r="H3644">
        <v>3134</v>
      </c>
      <c r="I3644" t="s">
        <v>11</v>
      </c>
      <c r="J3644" t="s">
        <v>125</v>
      </c>
      <c r="K3644" t="s">
        <v>154</v>
      </c>
      <c r="L3644" t="s">
        <v>144</v>
      </c>
      <c r="M3644" s="5">
        <v>767</v>
      </c>
    </row>
    <row r="3645" spans="1:13" x14ac:dyDescent="0.15">
      <c r="A3645" s="2">
        <v>45883</v>
      </c>
      <c r="B3645" s="3">
        <f t="shared" si="170"/>
        <v>2026</v>
      </c>
      <c r="C3645" t="str">
        <f t="shared" si="168"/>
        <v>2025-2026</v>
      </c>
      <c r="D3645" t="s">
        <v>160</v>
      </c>
      <c r="E3645" t="s">
        <v>73</v>
      </c>
      <c r="F3645" t="str">
        <f t="shared" si="169"/>
        <v>Queensland</v>
      </c>
      <c r="G3645" t="s">
        <v>19</v>
      </c>
      <c r="H3645">
        <v>4509</v>
      </c>
      <c r="I3645" t="s">
        <v>11</v>
      </c>
      <c r="J3645" t="s">
        <v>122</v>
      </c>
      <c r="K3645" t="s">
        <v>157</v>
      </c>
      <c r="L3645" t="s">
        <v>147</v>
      </c>
      <c r="M3645" s="5">
        <v>398</v>
      </c>
    </row>
    <row r="3646" spans="1:13" x14ac:dyDescent="0.15">
      <c r="A3646" s="2">
        <v>45789</v>
      </c>
      <c r="B3646" s="3">
        <f t="shared" si="170"/>
        <v>2025</v>
      </c>
      <c r="C3646" t="str">
        <f t="shared" si="168"/>
        <v>2024-2025</v>
      </c>
      <c r="D3646" t="s">
        <v>160</v>
      </c>
      <c r="E3646" t="s">
        <v>79</v>
      </c>
      <c r="F3646" t="str">
        <f t="shared" si="169"/>
        <v>Queensland</v>
      </c>
      <c r="G3646" t="s">
        <v>19</v>
      </c>
      <c r="H3646">
        <v>4680</v>
      </c>
      <c r="I3646" t="s">
        <v>11</v>
      </c>
      <c r="J3646" t="s">
        <v>136</v>
      </c>
      <c r="K3646" t="s">
        <v>151</v>
      </c>
      <c r="L3646" t="s">
        <v>141</v>
      </c>
      <c r="M3646" s="5">
        <v>606</v>
      </c>
    </row>
    <row r="3647" spans="1:13" x14ac:dyDescent="0.15">
      <c r="A3647" s="2">
        <v>45857</v>
      </c>
      <c r="B3647" s="3">
        <f t="shared" si="170"/>
        <v>2026</v>
      </c>
      <c r="C3647" t="str">
        <f t="shared" si="168"/>
        <v>2025-2026</v>
      </c>
      <c r="D3647" t="s">
        <v>160</v>
      </c>
      <c r="E3647" t="s">
        <v>106</v>
      </c>
      <c r="F3647" t="str">
        <f t="shared" si="169"/>
        <v>Queensland</v>
      </c>
      <c r="G3647" t="s">
        <v>19</v>
      </c>
      <c r="H3647">
        <v>4558</v>
      </c>
      <c r="I3647" t="s">
        <v>11</v>
      </c>
      <c r="J3647" t="s">
        <v>134</v>
      </c>
      <c r="K3647" t="s">
        <v>157</v>
      </c>
      <c r="L3647" t="s">
        <v>147</v>
      </c>
      <c r="M3647" s="5">
        <v>323</v>
      </c>
    </row>
    <row r="3648" spans="1:13" x14ac:dyDescent="0.15">
      <c r="A3648" s="2">
        <v>45629</v>
      </c>
      <c r="B3648" s="3">
        <f t="shared" si="170"/>
        <v>2025</v>
      </c>
      <c r="C3648" t="str">
        <f t="shared" si="168"/>
        <v>2024-2025</v>
      </c>
      <c r="D3648" t="s">
        <v>160</v>
      </c>
      <c r="E3648" t="s">
        <v>69</v>
      </c>
      <c r="F3648" t="str">
        <f t="shared" si="169"/>
        <v>Victoria</v>
      </c>
      <c r="G3648" t="s">
        <v>26</v>
      </c>
      <c r="H3648">
        <v>3148</v>
      </c>
      <c r="I3648" t="s">
        <v>11</v>
      </c>
      <c r="J3648" t="s">
        <v>125</v>
      </c>
      <c r="K3648" t="s">
        <v>152</v>
      </c>
      <c r="L3648" t="s">
        <v>142</v>
      </c>
      <c r="M3648" s="5">
        <v>127</v>
      </c>
    </row>
    <row r="3649" spans="1:13" x14ac:dyDescent="0.15">
      <c r="A3649" s="2">
        <v>45853</v>
      </c>
      <c r="B3649" s="3">
        <f t="shared" si="170"/>
        <v>2026</v>
      </c>
      <c r="C3649" t="str">
        <f t="shared" si="168"/>
        <v>2025-2026</v>
      </c>
      <c r="D3649" t="s">
        <v>160</v>
      </c>
      <c r="E3649" t="s">
        <v>96</v>
      </c>
      <c r="F3649" t="str">
        <f t="shared" si="169"/>
        <v>Western Australia</v>
      </c>
      <c r="G3649" t="s">
        <v>28</v>
      </c>
      <c r="H3649">
        <v>6027</v>
      </c>
      <c r="I3649" t="s">
        <v>11</v>
      </c>
      <c r="J3649" t="s">
        <v>119</v>
      </c>
      <c r="K3649" t="s">
        <v>150</v>
      </c>
      <c r="L3649" t="s">
        <v>140</v>
      </c>
      <c r="M3649" s="5">
        <v>33</v>
      </c>
    </row>
    <row r="3650" spans="1:13" x14ac:dyDescent="0.15">
      <c r="A3650" s="2">
        <v>45424</v>
      </c>
      <c r="B3650" s="3">
        <f t="shared" si="170"/>
        <v>2024</v>
      </c>
      <c r="C3650" t="str">
        <f t="shared" ref="C3650:C3713" si="171">IF(MONTH(A3650) &gt;= 7, YEAR(A3650) &amp; "-" &amp; YEAR(A3650) + 1, YEAR(A3650) - 1 &amp; "-" &amp; YEAR(A3650))</f>
        <v>2023-2024</v>
      </c>
      <c r="D3650" t="s">
        <v>160</v>
      </c>
      <c r="E3650" t="s">
        <v>78</v>
      </c>
      <c r="F3650" t="str">
        <f t="shared" ref="F3650:F3713" si="172">IF(G3650="WA","Western Australia",
IF(G3650="NSW","New South Wales",
IF(G3650="QLD","Queensland",
IF(G3650="VIC","Victoria",
IF(G3650="TAS","Tasmania",
IF(G3650="SA","South Australia",
IF(G3650="NT","Northern Territory",
IF(G3650="ACT","Australian Capital Territory",G3650))))))))</f>
        <v>New South Wales</v>
      </c>
      <c r="G3650" t="s">
        <v>10</v>
      </c>
      <c r="H3650">
        <v>2480</v>
      </c>
      <c r="I3650" t="s">
        <v>11</v>
      </c>
      <c r="J3650" t="s">
        <v>120</v>
      </c>
      <c r="K3650" t="s">
        <v>152</v>
      </c>
      <c r="L3650" t="s">
        <v>142</v>
      </c>
      <c r="M3650" s="5">
        <v>591</v>
      </c>
    </row>
    <row r="3651" spans="1:13" x14ac:dyDescent="0.15">
      <c r="A3651" s="2">
        <v>45578</v>
      </c>
      <c r="B3651" s="3">
        <f t="shared" ref="B3651:B3714" si="173">IF(MONTH(A3651)&gt;=7,YEAR(A3651)+1,YEAR(A3651))</f>
        <v>2025</v>
      </c>
      <c r="C3651" t="str">
        <f t="shared" si="171"/>
        <v>2024-2025</v>
      </c>
      <c r="D3651" t="s">
        <v>160</v>
      </c>
      <c r="E3651" t="s">
        <v>47</v>
      </c>
      <c r="F3651" t="str">
        <f t="shared" si="172"/>
        <v>Victoria</v>
      </c>
      <c r="G3651" t="s">
        <v>26</v>
      </c>
      <c r="H3651">
        <v>3630</v>
      </c>
      <c r="I3651" t="s">
        <v>11</v>
      </c>
      <c r="J3651" t="s">
        <v>135</v>
      </c>
      <c r="K3651" t="s">
        <v>155</v>
      </c>
      <c r="L3651" t="s">
        <v>145</v>
      </c>
      <c r="M3651" s="5">
        <v>255</v>
      </c>
    </row>
    <row r="3652" spans="1:13" x14ac:dyDescent="0.15">
      <c r="A3652" s="2">
        <v>45455</v>
      </c>
      <c r="B3652" s="3">
        <f t="shared" si="173"/>
        <v>2024</v>
      </c>
      <c r="C3652" t="str">
        <f t="shared" si="171"/>
        <v>2023-2024</v>
      </c>
      <c r="D3652" t="s">
        <v>161</v>
      </c>
      <c r="E3652" t="s">
        <v>95</v>
      </c>
      <c r="F3652" t="str">
        <f t="shared" si="172"/>
        <v>New South Wales</v>
      </c>
      <c r="G3652" t="s">
        <v>10</v>
      </c>
      <c r="H3652">
        <v>2131</v>
      </c>
      <c r="I3652" t="s">
        <v>11</v>
      </c>
      <c r="J3652" t="s">
        <v>123</v>
      </c>
      <c r="K3652" t="s">
        <v>154</v>
      </c>
      <c r="L3652" t="s">
        <v>144</v>
      </c>
      <c r="M3652" s="5">
        <v>433</v>
      </c>
    </row>
    <row r="3653" spans="1:13" x14ac:dyDescent="0.15">
      <c r="A3653" s="2">
        <v>45607</v>
      </c>
      <c r="B3653" s="3">
        <f t="shared" si="173"/>
        <v>2025</v>
      </c>
      <c r="C3653" t="str">
        <f t="shared" si="171"/>
        <v>2024-2025</v>
      </c>
      <c r="D3653" t="s">
        <v>160</v>
      </c>
      <c r="E3653" t="s">
        <v>41</v>
      </c>
      <c r="F3653" t="str">
        <f t="shared" si="172"/>
        <v>New South Wales</v>
      </c>
      <c r="G3653" t="s">
        <v>10</v>
      </c>
      <c r="H3653">
        <v>2478</v>
      </c>
      <c r="I3653" t="s">
        <v>11</v>
      </c>
      <c r="J3653" t="s">
        <v>120</v>
      </c>
      <c r="K3653" t="s">
        <v>155</v>
      </c>
      <c r="L3653" t="s">
        <v>145</v>
      </c>
      <c r="M3653" s="5">
        <v>557</v>
      </c>
    </row>
    <row r="3654" spans="1:13" x14ac:dyDescent="0.15">
      <c r="A3654" s="2">
        <v>45783</v>
      </c>
      <c r="B3654" s="3">
        <f t="shared" si="173"/>
        <v>2025</v>
      </c>
      <c r="C3654" t="str">
        <f t="shared" si="171"/>
        <v>2024-2025</v>
      </c>
      <c r="D3654" t="s">
        <v>160</v>
      </c>
      <c r="E3654" t="s">
        <v>52</v>
      </c>
      <c r="F3654" t="str">
        <f t="shared" si="172"/>
        <v>New South Wales</v>
      </c>
      <c r="G3654" t="s">
        <v>10</v>
      </c>
      <c r="H3654">
        <v>2485</v>
      </c>
      <c r="I3654" t="s">
        <v>11</v>
      </c>
      <c r="J3654" t="s">
        <v>120</v>
      </c>
      <c r="K3654" t="s">
        <v>151</v>
      </c>
      <c r="L3654" t="s">
        <v>141</v>
      </c>
      <c r="M3654" s="5">
        <v>559</v>
      </c>
    </row>
    <row r="3655" spans="1:13" x14ac:dyDescent="0.15">
      <c r="A3655" s="2">
        <v>45397</v>
      </c>
      <c r="B3655" s="3">
        <f t="shared" si="173"/>
        <v>2024</v>
      </c>
      <c r="C3655" t="str">
        <f t="shared" si="171"/>
        <v>2023-2024</v>
      </c>
      <c r="D3655" t="s">
        <v>160</v>
      </c>
      <c r="E3655" t="s">
        <v>68</v>
      </c>
      <c r="F3655" t="str">
        <f t="shared" si="172"/>
        <v>Victoria</v>
      </c>
      <c r="G3655" t="s">
        <v>26</v>
      </c>
      <c r="H3655">
        <v>3429</v>
      </c>
      <c r="I3655" t="s">
        <v>11</v>
      </c>
      <c r="J3655" t="s">
        <v>127</v>
      </c>
      <c r="K3655" t="s">
        <v>151</v>
      </c>
      <c r="L3655" t="s">
        <v>141</v>
      </c>
      <c r="M3655" s="5">
        <v>227</v>
      </c>
    </row>
    <row r="3656" spans="1:13" x14ac:dyDescent="0.15">
      <c r="A3656" s="2">
        <v>45942</v>
      </c>
      <c r="B3656" s="3">
        <f t="shared" si="173"/>
        <v>2026</v>
      </c>
      <c r="C3656" t="str">
        <f t="shared" si="171"/>
        <v>2025-2026</v>
      </c>
      <c r="D3656" t="s">
        <v>161</v>
      </c>
      <c r="E3656" t="s">
        <v>104</v>
      </c>
      <c r="F3656" t="str">
        <f t="shared" si="172"/>
        <v>Victoria</v>
      </c>
      <c r="G3656" t="s">
        <v>26</v>
      </c>
      <c r="H3656">
        <v>3175</v>
      </c>
      <c r="I3656" t="s">
        <v>11</v>
      </c>
      <c r="J3656" t="s">
        <v>125</v>
      </c>
      <c r="K3656" t="s">
        <v>157</v>
      </c>
      <c r="L3656" t="s">
        <v>147</v>
      </c>
      <c r="M3656" s="5">
        <v>67</v>
      </c>
    </row>
    <row r="3657" spans="1:13" x14ac:dyDescent="0.15">
      <c r="A3657" s="2">
        <v>45614</v>
      </c>
      <c r="B3657" s="3">
        <f t="shared" si="173"/>
        <v>2025</v>
      </c>
      <c r="C3657" t="str">
        <f t="shared" si="171"/>
        <v>2024-2025</v>
      </c>
      <c r="D3657" t="s">
        <v>160</v>
      </c>
      <c r="E3657" t="s">
        <v>66</v>
      </c>
      <c r="F3657" t="str">
        <f t="shared" si="172"/>
        <v>Western Australia</v>
      </c>
      <c r="G3657" t="s">
        <v>28</v>
      </c>
      <c r="H3657">
        <v>6330</v>
      </c>
      <c r="I3657" t="s">
        <v>11</v>
      </c>
      <c r="J3657" t="s">
        <v>133</v>
      </c>
      <c r="K3657" t="s">
        <v>153</v>
      </c>
      <c r="L3657" t="s">
        <v>143</v>
      </c>
      <c r="M3657" s="5">
        <v>245</v>
      </c>
    </row>
    <row r="3658" spans="1:13" x14ac:dyDescent="0.15">
      <c r="A3658" s="2">
        <v>45783</v>
      </c>
      <c r="B3658" s="3">
        <f t="shared" si="173"/>
        <v>2025</v>
      </c>
      <c r="C3658" t="str">
        <f t="shared" si="171"/>
        <v>2024-2025</v>
      </c>
      <c r="D3658" t="s">
        <v>160</v>
      </c>
      <c r="E3658" t="s">
        <v>113</v>
      </c>
      <c r="F3658" t="str">
        <f t="shared" si="172"/>
        <v>New South Wales</v>
      </c>
      <c r="G3658" t="s">
        <v>10</v>
      </c>
      <c r="H3658">
        <v>2101</v>
      </c>
      <c r="I3658" t="s">
        <v>11</v>
      </c>
      <c r="J3658" t="s">
        <v>123</v>
      </c>
      <c r="K3658" t="s">
        <v>153</v>
      </c>
      <c r="L3658" t="s">
        <v>143</v>
      </c>
      <c r="M3658" s="5">
        <v>275</v>
      </c>
    </row>
    <row r="3659" spans="1:13" x14ac:dyDescent="0.15">
      <c r="A3659" s="2">
        <v>45511</v>
      </c>
      <c r="B3659" s="3">
        <f t="shared" si="173"/>
        <v>2025</v>
      </c>
      <c r="C3659" t="str">
        <f t="shared" si="171"/>
        <v>2024-2025</v>
      </c>
      <c r="D3659" t="s">
        <v>160</v>
      </c>
      <c r="E3659" t="s">
        <v>96</v>
      </c>
      <c r="F3659" t="str">
        <f t="shared" si="172"/>
        <v>Western Australia</v>
      </c>
      <c r="G3659" t="s">
        <v>28</v>
      </c>
      <c r="H3659">
        <v>6027</v>
      </c>
      <c r="I3659" t="s">
        <v>11</v>
      </c>
      <c r="J3659" t="s">
        <v>119</v>
      </c>
      <c r="K3659" t="s">
        <v>159</v>
      </c>
      <c r="L3659" t="s">
        <v>149</v>
      </c>
      <c r="M3659" s="5">
        <v>662</v>
      </c>
    </row>
    <row r="3660" spans="1:13" x14ac:dyDescent="0.15">
      <c r="A3660" s="2">
        <v>45378</v>
      </c>
      <c r="B3660" s="3">
        <f t="shared" si="173"/>
        <v>2024</v>
      </c>
      <c r="C3660" t="str">
        <f t="shared" si="171"/>
        <v>2023-2024</v>
      </c>
      <c r="D3660" t="s">
        <v>160</v>
      </c>
      <c r="E3660" t="s">
        <v>38</v>
      </c>
      <c r="F3660" t="str">
        <f t="shared" si="172"/>
        <v>Victoria</v>
      </c>
      <c r="G3660" t="s">
        <v>26</v>
      </c>
      <c r="H3660">
        <v>3199</v>
      </c>
      <c r="I3660" t="s">
        <v>11</v>
      </c>
      <c r="J3660" t="s">
        <v>125</v>
      </c>
      <c r="K3660" t="s">
        <v>153</v>
      </c>
      <c r="L3660" t="s">
        <v>143</v>
      </c>
      <c r="M3660" s="5">
        <v>279</v>
      </c>
    </row>
    <row r="3661" spans="1:13" x14ac:dyDescent="0.15">
      <c r="A3661" s="2">
        <v>45793</v>
      </c>
      <c r="B3661" s="3">
        <f t="shared" si="173"/>
        <v>2025</v>
      </c>
      <c r="C3661" t="str">
        <f t="shared" si="171"/>
        <v>2024-2025</v>
      </c>
      <c r="D3661" t="s">
        <v>160</v>
      </c>
      <c r="E3661" t="s">
        <v>38</v>
      </c>
      <c r="F3661" t="str">
        <f t="shared" si="172"/>
        <v>Victoria</v>
      </c>
      <c r="G3661" t="s">
        <v>26</v>
      </c>
      <c r="H3661">
        <v>3199</v>
      </c>
      <c r="I3661" t="s">
        <v>11</v>
      </c>
      <c r="J3661" t="s">
        <v>125</v>
      </c>
      <c r="K3661" t="s">
        <v>152</v>
      </c>
      <c r="L3661" t="s">
        <v>142</v>
      </c>
      <c r="M3661" s="5">
        <v>710</v>
      </c>
    </row>
    <row r="3662" spans="1:13" x14ac:dyDescent="0.15">
      <c r="A3662" s="2">
        <v>45317</v>
      </c>
      <c r="B3662" s="3">
        <f t="shared" si="173"/>
        <v>2024</v>
      </c>
      <c r="C3662" t="str">
        <f t="shared" si="171"/>
        <v>2023-2024</v>
      </c>
      <c r="D3662" t="s">
        <v>160</v>
      </c>
      <c r="E3662" t="s">
        <v>72</v>
      </c>
      <c r="F3662" t="str">
        <f t="shared" si="172"/>
        <v>Queensland</v>
      </c>
      <c r="G3662" t="s">
        <v>19</v>
      </c>
      <c r="H3662">
        <v>4870</v>
      </c>
      <c r="I3662" t="s">
        <v>11</v>
      </c>
      <c r="J3662" t="s">
        <v>131</v>
      </c>
      <c r="K3662" t="s">
        <v>151</v>
      </c>
      <c r="L3662" t="s">
        <v>141</v>
      </c>
      <c r="M3662" s="5">
        <v>482</v>
      </c>
    </row>
    <row r="3663" spans="1:13" x14ac:dyDescent="0.15">
      <c r="A3663" s="2">
        <v>46004</v>
      </c>
      <c r="B3663" s="3">
        <f t="shared" si="173"/>
        <v>2026</v>
      </c>
      <c r="C3663" t="str">
        <f t="shared" si="171"/>
        <v>2025-2026</v>
      </c>
      <c r="D3663" t="s">
        <v>161</v>
      </c>
      <c r="E3663" t="s">
        <v>22</v>
      </c>
      <c r="F3663" t="str">
        <f t="shared" si="172"/>
        <v>New South Wales</v>
      </c>
      <c r="G3663" t="s">
        <v>10</v>
      </c>
      <c r="H3663">
        <v>2116</v>
      </c>
      <c r="I3663" t="s">
        <v>11</v>
      </c>
      <c r="J3663" t="s">
        <v>123</v>
      </c>
      <c r="K3663" t="s">
        <v>159</v>
      </c>
      <c r="L3663" t="s">
        <v>149</v>
      </c>
      <c r="M3663" s="5">
        <v>471</v>
      </c>
    </row>
    <row r="3664" spans="1:13" x14ac:dyDescent="0.15">
      <c r="A3664" s="2">
        <v>45340</v>
      </c>
      <c r="B3664" s="3">
        <f t="shared" si="173"/>
        <v>2024</v>
      </c>
      <c r="C3664" t="str">
        <f t="shared" si="171"/>
        <v>2023-2024</v>
      </c>
      <c r="D3664" t="s">
        <v>160</v>
      </c>
      <c r="E3664" t="s">
        <v>60</v>
      </c>
      <c r="F3664" t="str">
        <f t="shared" si="172"/>
        <v>Queensland</v>
      </c>
      <c r="G3664" t="s">
        <v>19</v>
      </c>
      <c r="H3664">
        <v>4655</v>
      </c>
      <c r="I3664" t="s">
        <v>11</v>
      </c>
      <c r="J3664" t="s">
        <v>136</v>
      </c>
      <c r="K3664" t="s">
        <v>150</v>
      </c>
      <c r="L3664" t="s">
        <v>140</v>
      </c>
      <c r="M3664" s="5">
        <v>545</v>
      </c>
    </row>
    <row r="3665" spans="1:13" x14ac:dyDescent="0.15">
      <c r="A3665" s="2">
        <v>45943</v>
      </c>
      <c r="B3665" s="3">
        <f t="shared" si="173"/>
        <v>2026</v>
      </c>
      <c r="C3665" t="str">
        <f t="shared" si="171"/>
        <v>2025-2026</v>
      </c>
      <c r="D3665" t="s">
        <v>160</v>
      </c>
      <c r="E3665" t="s">
        <v>23</v>
      </c>
      <c r="F3665" t="str">
        <f t="shared" si="172"/>
        <v>New South Wales</v>
      </c>
      <c r="G3665" t="s">
        <v>10</v>
      </c>
      <c r="H3665">
        <v>2830</v>
      </c>
      <c r="I3665" t="s">
        <v>11</v>
      </c>
      <c r="J3665" t="s">
        <v>130</v>
      </c>
      <c r="K3665" t="s">
        <v>154</v>
      </c>
      <c r="L3665" t="s">
        <v>144</v>
      </c>
      <c r="M3665" s="5">
        <v>233</v>
      </c>
    </row>
    <row r="3666" spans="1:13" x14ac:dyDescent="0.15">
      <c r="A3666" s="2">
        <v>45388</v>
      </c>
      <c r="B3666" s="3">
        <f t="shared" si="173"/>
        <v>2024</v>
      </c>
      <c r="C3666" t="str">
        <f t="shared" si="171"/>
        <v>2023-2024</v>
      </c>
      <c r="D3666" t="s">
        <v>160</v>
      </c>
      <c r="E3666" t="s">
        <v>87</v>
      </c>
      <c r="F3666" t="str">
        <f t="shared" si="172"/>
        <v>New South Wales</v>
      </c>
      <c r="G3666" t="s">
        <v>10</v>
      </c>
      <c r="H3666">
        <v>2158</v>
      </c>
      <c r="I3666" t="s">
        <v>11</v>
      </c>
      <c r="J3666" t="s">
        <v>123</v>
      </c>
      <c r="K3666" t="s">
        <v>155</v>
      </c>
      <c r="L3666" t="s">
        <v>145</v>
      </c>
      <c r="M3666" s="5">
        <v>63</v>
      </c>
    </row>
    <row r="3667" spans="1:13" x14ac:dyDescent="0.15">
      <c r="A3667" s="2">
        <v>45778</v>
      </c>
      <c r="B3667" s="3">
        <f t="shared" si="173"/>
        <v>2025</v>
      </c>
      <c r="C3667" t="str">
        <f t="shared" si="171"/>
        <v>2024-2025</v>
      </c>
      <c r="D3667" t="s">
        <v>160</v>
      </c>
      <c r="E3667" t="s">
        <v>34</v>
      </c>
      <c r="F3667" t="str">
        <f t="shared" si="172"/>
        <v>New South Wales</v>
      </c>
      <c r="G3667" t="s">
        <v>10</v>
      </c>
      <c r="H3667">
        <v>2560</v>
      </c>
      <c r="I3667" t="s">
        <v>11</v>
      </c>
      <c r="J3667" t="s">
        <v>121</v>
      </c>
      <c r="K3667" t="s">
        <v>150</v>
      </c>
      <c r="L3667" t="s">
        <v>140</v>
      </c>
      <c r="M3667" s="5">
        <v>516</v>
      </c>
    </row>
    <row r="3668" spans="1:13" x14ac:dyDescent="0.15">
      <c r="A3668" s="2">
        <v>45868</v>
      </c>
      <c r="B3668" s="3">
        <f t="shared" si="173"/>
        <v>2026</v>
      </c>
      <c r="C3668" t="str">
        <f t="shared" si="171"/>
        <v>2025-2026</v>
      </c>
      <c r="D3668" t="s">
        <v>160</v>
      </c>
      <c r="E3668" t="s">
        <v>60</v>
      </c>
      <c r="F3668" t="str">
        <f t="shared" si="172"/>
        <v>Queensland</v>
      </c>
      <c r="G3668" t="s">
        <v>19</v>
      </c>
      <c r="H3668">
        <v>4655</v>
      </c>
      <c r="I3668" t="s">
        <v>11</v>
      </c>
      <c r="J3668" t="s">
        <v>136</v>
      </c>
      <c r="K3668" t="s">
        <v>159</v>
      </c>
      <c r="L3668" t="s">
        <v>149</v>
      </c>
      <c r="M3668" s="5">
        <v>119</v>
      </c>
    </row>
    <row r="3669" spans="1:13" x14ac:dyDescent="0.15">
      <c r="A3669" s="2">
        <v>45845</v>
      </c>
      <c r="B3669" s="3">
        <f t="shared" si="173"/>
        <v>2026</v>
      </c>
      <c r="C3669" t="str">
        <f t="shared" si="171"/>
        <v>2025-2026</v>
      </c>
      <c r="D3669" t="s">
        <v>160</v>
      </c>
      <c r="E3669" t="s">
        <v>83</v>
      </c>
      <c r="F3669" t="str">
        <f t="shared" si="172"/>
        <v>Victoria</v>
      </c>
      <c r="G3669" t="s">
        <v>26</v>
      </c>
      <c r="H3669">
        <v>3551</v>
      </c>
      <c r="I3669" t="s">
        <v>11</v>
      </c>
      <c r="J3669" t="s">
        <v>127</v>
      </c>
      <c r="K3669" t="s">
        <v>153</v>
      </c>
      <c r="L3669" t="s">
        <v>143</v>
      </c>
      <c r="M3669" s="5">
        <v>245</v>
      </c>
    </row>
    <row r="3670" spans="1:13" x14ac:dyDescent="0.15">
      <c r="A3670" s="2">
        <v>45632</v>
      </c>
      <c r="B3670" s="3">
        <f t="shared" si="173"/>
        <v>2025</v>
      </c>
      <c r="C3670" t="str">
        <f t="shared" si="171"/>
        <v>2024-2025</v>
      </c>
      <c r="D3670" t="s">
        <v>160</v>
      </c>
      <c r="E3670" t="s">
        <v>54</v>
      </c>
      <c r="F3670" t="str">
        <f t="shared" si="172"/>
        <v>New South Wales</v>
      </c>
      <c r="G3670" t="s">
        <v>10</v>
      </c>
      <c r="H3670">
        <v>2750</v>
      </c>
      <c r="I3670" t="s">
        <v>11</v>
      </c>
      <c r="J3670" t="s">
        <v>130</v>
      </c>
      <c r="K3670" t="s">
        <v>150</v>
      </c>
      <c r="L3670" t="s">
        <v>140</v>
      </c>
      <c r="M3670" s="5">
        <v>489</v>
      </c>
    </row>
    <row r="3671" spans="1:13" x14ac:dyDescent="0.15">
      <c r="A3671" s="2">
        <v>45834</v>
      </c>
      <c r="B3671" s="3">
        <f t="shared" si="173"/>
        <v>2025</v>
      </c>
      <c r="C3671" t="str">
        <f t="shared" si="171"/>
        <v>2024-2025</v>
      </c>
      <c r="D3671" t="s">
        <v>160</v>
      </c>
      <c r="E3671" t="s">
        <v>104</v>
      </c>
      <c r="F3671" t="str">
        <f t="shared" si="172"/>
        <v>Victoria</v>
      </c>
      <c r="G3671" t="s">
        <v>26</v>
      </c>
      <c r="H3671">
        <v>3175</v>
      </c>
      <c r="I3671" t="s">
        <v>11</v>
      </c>
      <c r="J3671" t="s">
        <v>125</v>
      </c>
      <c r="K3671" t="s">
        <v>157</v>
      </c>
      <c r="L3671" t="s">
        <v>147</v>
      </c>
      <c r="M3671" s="5">
        <v>256</v>
      </c>
    </row>
    <row r="3672" spans="1:13" x14ac:dyDescent="0.15">
      <c r="A3672" s="2">
        <v>45991</v>
      </c>
      <c r="B3672" s="3">
        <f t="shared" si="173"/>
        <v>2026</v>
      </c>
      <c r="C3672" t="str">
        <f t="shared" si="171"/>
        <v>2025-2026</v>
      </c>
      <c r="D3672" t="s">
        <v>161</v>
      </c>
      <c r="E3672" t="s">
        <v>18</v>
      </c>
      <c r="F3672" t="str">
        <f t="shared" si="172"/>
        <v>Queensland</v>
      </c>
      <c r="G3672" t="s">
        <v>19</v>
      </c>
      <c r="H3672">
        <v>4802</v>
      </c>
      <c r="I3672" t="s">
        <v>11</v>
      </c>
      <c r="J3672" t="s">
        <v>131</v>
      </c>
      <c r="K3672" t="s">
        <v>159</v>
      </c>
      <c r="L3672" t="s">
        <v>149</v>
      </c>
      <c r="M3672" s="5">
        <v>724</v>
      </c>
    </row>
    <row r="3673" spans="1:13" x14ac:dyDescent="0.15">
      <c r="A3673" s="2">
        <v>45659</v>
      </c>
      <c r="B3673" s="3">
        <f t="shared" si="173"/>
        <v>2025</v>
      </c>
      <c r="C3673" t="str">
        <f t="shared" si="171"/>
        <v>2024-2025</v>
      </c>
      <c r="D3673" t="s">
        <v>160</v>
      </c>
      <c r="E3673" t="s">
        <v>53</v>
      </c>
      <c r="F3673" t="str">
        <f t="shared" si="172"/>
        <v>Queensland</v>
      </c>
      <c r="G3673" t="s">
        <v>19</v>
      </c>
      <c r="H3673">
        <v>4012</v>
      </c>
      <c r="I3673" t="s">
        <v>11</v>
      </c>
      <c r="J3673" t="s">
        <v>129</v>
      </c>
      <c r="K3673" t="s">
        <v>154</v>
      </c>
      <c r="L3673" t="s">
        <v>144</v>
      </c>
      <c r="M3673" s="5">
        <v>483</v>
      </c>
    </row>
    <row r="3674" spans="1:13" x14ac:dyDescent="0.15">
      <c r="A3674" s="2">
        <v>45893</v>
      </c>
      <c r="B3674" s="3">
        <f t="shared" si="173"/>
        <v>2026</v>
      </c>
      <c r="C3674" t="str">
        <f t="shared" si="171"/>
        <v>2025-2026</v>
      </c>
      <c r="D3674" t="s">
        <v>161</v>
      </c>
      <c r="E3674" t="s">
        <v>77</v>
      </c>
      <c r="F3674" t="str">
        <f t="shared" si="172"/>
        <v>Victoria</v>
      </c>
      <c r="G3674" t="s">
        <v>26</v>
      </c>
      <c r="H3674">
        <v>3018</v>
      </c>
      <c r="I3674" t="s">
        <v>11</v>
      </c>
      <c r="J3674" t="s">
        <v>126</v>
      </c>
      <c r="K3674" t="s">
        <v>154</v>
      </c>
      <c r="L3674" t="s">
        <v>144</v>
      </c>
      <c r="M3674" s="5">
        <v>647</v>
      </c>
    </row>
    <row r="3675" spans="1:13" x14ac:dyDescent="0.15">
      <c r="A3675" s="2">
        <v>45861</v>
      </c>
      <c r="B3675" s="3">
        <f t="shared" si="173"/>
        <v>2026</v>
      </c>
      <c r="C3675" t="str">
        <f t="shared" si="171"/>
        <v>2025-2026</v>
      </c>
      <c r="D3675" t="s">
        <v>160</v>
      </c>
      <c r="E3675" t="s">
        <v>80</v>
      </c>
      <c r="F3675" t="str">
        <f t="shared" si="172"/>
        <v>New South Wales</v>
      </c>
      <c r="G3675" t="s">
        <v>10</v>
      </c>
      <c r="H3675">
        <v>2120</v>
      </c>
      <c r="I3675" t="s">
        <v>11</v>
      </c>
      <c r="J3675" t="s">
        <v>123</v>
      </c>
      <c r="K3675" t="s">
        <v>159</v>
      </c>
      <c r="L3675" t="s">
        <v>149</v>
      </c>
      <c r="M3675" s="5">
        <v>100</v>
      </c>
    </row>
    <row r="3676" spans="1:13" x14ac:dyDescent="0.15">
      <c r="A3676" s="2">
        <v>45828</v>
      </c>
      <c r="B3676" s="3">
        <f t="shared" si="173"/>
        <v>2025</v>
      </c>
      <c r="C3676" t="str">
        <f t="shared" si="171"/>
        <v>2024-2025</v>
      </c>
      <c r="D3676" t="s">
        <v>160</v>
      </c>
      <c r="E3676" t="s">
        <v>108</v>
      </c>
      <c r="F3676" t="str">
        <f t="shared" si="172"/>
        <v>Tasmania</v>
      </c>
      <c r="G3676" t="s">
        <v>43</v>
      </c>
      <c r="H3676">
        <v>7320</v>
      </c>
      <c r="I3676" t="s">
        <v>11</v>
      </c>
      <c r="J3676" t="s">
        <v>128</v>
      </c>
      <c r="K3676" t="s">
        <v>159</v>
      </c>
      <c r="L3676" t="s">
        <v>149</v>
      </c>
      <c r="M3676" s="5">
        <v>192</v>
      </c>
    </row>
    <row r="3677" spans="1:13" x14ac:dyDescent="0.15">
      <c r="A3677" s="2">
        <v>45707</v>
      </c>
      <c r="B3677" s="3">
        <f t="shared" si="173"/>
        <v>2025</v>
      </c>
      <c r="C3677" t="str">
        <f t="shared" si="171"/>
        <v>2024-2025</v>
      </c>
      <c r="D3677" t="s">
        <v>160</v>
      </c>
      <c r="E3677" t="s">
        <v>75</v>
      </c>
      <c r="F3677" t="str">
        <f t="shared" si="172"/>
        <v>Victoria</v>
      </c>
      <c r="G3677" t="s">
        <v>26</v>
      </c>
      <c r="H3677">
        <v>3915</v>
      </c>
      <c r="I3677" t="s">
        <v>11</v>
      </c>
      <c r="J3677" t="s">
        <v>135</v>
      </c>
      <c r="K3677" t="s">
        <v>154</v>
      </c>
      <c r="L3677" t="s">
        <v>144</v>
      </c>
      <c r="M3677" s="5">
        <v>251</v>
      </c>
    </row>
    <row r="3678" spans="1:13" x14ac:dyDescent="0.15">
      <c r="A3678" s="2">
        <v>45475</v>
      </c>
      <c r="B3678" s="3">
        <f t="shared" si="173"/>
        <v>2025</v>
      </c>
      <c r="C3678" t="str">
        <f t="shared" si="171"/>
        <v>2024-2025</v>
      </c>
      <c r="D3678" t="s">
        <v>160</v>
      </c>
      <c r="E3678" t="s">
        <v>76</v>
      </c>
      <c r="F3678" t="str">
        <f t="shared" si="172"/>
        <v>Queensland</v>
      </c>
      <c r="G3678" t="s">
        <v>19</v>
      </c>
      <c r="H3678">
        <v>4220</v>
      </c>
      <c r="I3678" t="s">
        <v>11</v>
      </c>
      <c r="J3678" t="s">
        <v>122</v>
      </c>
      <c r="K3678" t="s">
        <v>150</v>
      </c>
      <c r="L3678" t="s">
        <v>140</v>
      </c>
      <c r="M3678" s="5">
        <v>656</v>
      </c>
    </row>
    <row r="3679" spans="1:13" x14ac:dyDescent="0.15">
      <c r="A3679" s="2">
        <v>45739</v>
      </c>
      <c r="B3679" s="3">
        <f t="shared" si="173"/>
        <v>2025</v>
      </c>
      <c r="C3679" t="str">
        <f t="shared" si="171"/>
        <v>2024-2025</v>
      </c>
      <c r="D3679" t="s">
        <v>161</v>
      </c>
      <c r="E3679" t="s">
        <v>114</v>
      </c>
      <c r="F3679" t="str">
        <f t="shared" si="172"/>
        <v>Victoria</v>
      </c>
      <c r="G3679" t="s">
        <v>26</v>
      </c>
      <c r="H3679">
        <v>3353</v>
      </c>
      <c r="I3679" t="s">
        <v>11</v>
      </c>
      <c r="J3679" t="s">
        <v>127</v>
      </c>
      <c r="K3679" t="s">
        <v>159</v>
      </c>
      <c r="L3679" t="s">
        <v>149</v>
      </c>
      <c r="M3679" s="5">
        <v>116</v>
      </c>
    </row>
    <row r="3680" spans="1:13" x14ac:dyDescent="0.15">
      <c r="A3680" s="2">
        <v>45834</v>
      </c>
      <c r="B3680" s="3">
        <f t="shared" si="173"/>
        <v>2025</v>
      </c>
      <c r="C3680" t="str">
        <f t="shared" si="171"/>
        <v>2024-2025</v>
      </c>
      <c r="D3680" t="s">
        <v>160</v>
      </c>
      <c r="E3680" t="s">
        <v>109</v>
      </c>
      <c r="F3680" t="str">
        <f t="shared" si="172"/>
        <v>Western Australia</v>
      </c>
      <c r="G3680" t="s">
        <v>28</v>
      </c>
      <c r="H3680">
        <v>6052</v>
      </c>
      <c r="I3680" t="s">
        <v>11</v>
      </c>
      <c r="J3680" t="s">
        <v>119</v>
      </c>
      <c r="K3680" t="s">
        <v>150</v>
      </c>
      <c r="L3680" t="s">
        <v>140</v>
      </c>
      <c r="M3680" s="5">
        <v>99</v>
      </c>
    </row>
    <row r="3681" spans="1:13" x14ac:dyDescent="0.15">
      <c r="A3681" s="2">
        <v>45795</v>
      </c>
      <c r="B3681" s="3">
        <f t="shared" si="173"/>
        <v>2025</v>
      </c>
      <c r="C3681" t="str">
        <f t="shared" si="171"/>
        <v>2024-2025</v>
      </c>
      <c r="D3681" t="s">
        <v>161</v>
      </c>
      <c r="E3681" t="s">
        <v>44</v>
      </c>
      <c r="F3681" t="str">
        <f t="shared" si="172"/>
        <v>Western Australia</v>
      </c>
      <c r="G3681" t="s">
        <v>28</v>
      </c>
      <c r="H3681">
        <v>6010</v>
      </c>
      <c r="I3681" t="s">
        <v>11</v>
      </c>
      <c r="J3681" t="s">
        <v>119</v>
      </c>
      <c r="K3681" t="s">
        <v>150</v>
      </c>
      <c r="L3681" t="s">
        <v>140</v>
      </c>
      <c r="M3681" s="5">
        <v>123</v>
      </c>
    </row>
    <row r="3682" spans="1:13" x14ac:dyDescent="0.15">
      <c r="A3682" s="2">
        <v>45853</v>
      </c>
      <c r="B3682" s="3">
        <f t="shared" si="173"/>
        <v>2026</v>
      </c>
      <c r="C3682" t="str">
        <f t="shared" si="171"/>
        <v>2025-2026</v>
      </c>
      <c r="D3682" t="s">
        <v>161</v>
      </c>
      <c r="E3682" t="s">
        <v>106</v>
      </c>
      <c r="F3682" t="str">
        <f t="shared" si="172"/>
        <v>Queensland</v>
      </c>
      <c r="G3682" t="s">
        <v>19</v>
      </c>
      <c r="H3682">
        <v>4558</v>
      </c>
      <c r="I3682" t="s">
        <v>11</v>
      </c>
      <c r="J3682" t="s">
        <v>134</v>
      </c>
      <c r="K3682" t="s">
        <v>154</v>
      </c>
      <c r="L3682" t="s">
        <v>144</v>
      </c>
      <c r="M3682" s="5">
        <v>397</v>
      </c>
    </row>
    <row r="3683" spans="1:13" x14ac:dyDescent="0.15">
      <c r="A3683" s="2">
        <v>45923</v>
      </c>
      <c r="B3683" s="3">
        <f t="shared" si="173"/>
        <v>2026</v>
      </c>
      <c r="C3683" t="str">
        <f t="shared" si="171"/>
        <v>2025-2026</v>
      </c>
      <c r="D3683" t="s">
        <v>160</v>
      </c>
      <c r="E3683" t="s">
        <v>84</v>
      </c>
      <c r="F3683" t="str">
        <f t="shared" si="172"/>
        <v>Western Australia</v>
      </c>
      <c r="G3683" t="s">
        <v>28</v>
      </c>
      <c r="H3683">
        <v>6280</v>
      </c>
      <c r="I3683" t="s">
        <v>11</v>
      </c>
      <c r="J3683" t="s">
        <v>133</v>
      </c>
      <c r="K3683" t="s">
        <v>154</v>
      </c>
      <c r="L3683" t="s">
        <v>144</v>
      </c>
      <c r="M3683" s="5">
        <v>437</v>
      </c>
    </row>
    <row r="3684" spans="1:13" x14ac:dyDescent="0.15">
      <c r="A3684" s="2">
        <v>45327</v>
      </c>
      <c r="B3684" s="3">
        <f t="shared" si="173"/>
        <v>2024</v>
      </c>
      <c r="C3684" t="str">
        <f t="shared" si="171"/>
        <v>2023-2024</v>
      </c>
      <c r="D3684" t="s">
        <v>160</v>
      </c>
      <c r="E3684" t="s">
        <v>38</v>
      </c>
      <c r="F3684" t="str">
        <f t="shared" si="172"/>
        <v>Victoria</v>
      </c>
      <c r="G3684" t="s">
        <v>26</v>
      </c>
      <c r="H3684">
        <v>3199</v>
      </c>
      <c r="I3684" t="s">
        <v>11</v>
      </c>
      <c r="J3684" t="s">
        <v>125</v>
      </c>
      <c r="K3684" t="s">
        <v>152</v>
      </c>
      <c r="L3684" t="s">
        <v>142</v>
      </c>
      <c r="M3684" s="5">
        <v>710</v>
      </c>
    </row>
    <row r="3685" spans="1:13" x14ac:dyDescent="0.15">
      <c r="A3685" s="2">
        <v>45607</v>
      </c>
      <c r="B3685" s="3">
        <f t="shared" si="173"/>
        <v>2025</v>
      </c>
      <c r="C3685" t="str">
        <f t="shared" si="171"/>
        <v>2024-2025</v>
      </c>
      <c r="D3685" t="s">
        <v>160</v>
      </c>
      <c r="E3685" t="s">
        <v>46</v>
      </c>
      <c r="F3685" t="str">
        <f t="shared" si="172"/>
        <v>South Australia</v>
      </c>
      <c r="G3685" t="s">
        <v>17</v>
      </c>
      <c r="H3685">
        <v>5043</v>
      </c>
      <c r="I3685" t="s">
        <v>11</v>
      </c>
      <c r="J3685" t="s">
        <v>132</v>
      </c>
      <c r="K3685" t="s">
        <v>155</v>
      </c>
      <c r="L3685" t="s">
        <v>145</v>
      </c>
      <c r="M3685" s="5">
        <v>193</v>
      </c>
    </row>
    <row r="3686" spans="1:13" x14ac:dyDescent="0.15">
      <c r="A3686" s="2">
        <v>45429</v>
      </c>
      <c r="B3686" s="3">
        <f t="shared" si="173"/>
        <v>2024</v>
      </c>
      <c r="C3686" t="str">
        <f t="shared" si="171"/>
        <v>2023-2024</v>
      </c>
      <c r="D3686" t="s">
        <v>160</v>
      </c>
      <c r="E3686" t="s">
        <v>107</v>
      </c>
      <c r="F3686" t="str">
        <f t="shared" si="172"/>
        <v>New South Wales</v>
      </c>
      <c r="G3686" t="s">
        <v>10</v>
      </c>
      <c r="H3686">
        <v>2020</v>
      </c>
      <c r="I3686" t="s">
        <v>11</v>
      </c>
      <c r="J3686" t="s">
        <v>124</v>
      </c>
      <c r="K3686" t="s">
        <v>150</v>
      </c>
      <c r="L3686" t="s">
        <v>140</v>
      </c>
      <c r="M3686" s="5">
        <v>129</v>
      </c>
    </row>
    <row r="3687" spans="1:13" x14ac:dyDescent="0.15">
      <c r="A3687" s="2">
        <v>45535</v>
      </c>
      <c r="B3687" s="3">
        <f t="shared" si="173"/>
        <v>2025</v>
      </c>
      <c r="C3687" t="str">
        <f t="shared" si="171"/>
        <v>2024-2025</v>
      </c>
      <c r="D3687" t="s">
        <v>161</v>
      </c>
      <c r="E3687" t="s">
        <v>97</v>
      </c>
      <c r="F3687" t="str">
        <f t="shared" si="172"/>
        <v>Tasmania</v>
      </c>
      <c r="G3687" t="s">
        <v>43</v>
      </c>
      <c r="H3687">
        <v>7010</v>
      </c>
      <c r="I3687" t="s">
        <v>11</v>
      </c>
      <c r="J3687" t="s">
        <v>128</v>
      </c>
      <c r="K3687" t="s">
        <v>151</v>
      </c>
      <c r="L3687" t="s">
        <v>141</v>
      </c>
      <c r="M3687" s="5">
        <v>486</v>
      </c>
    </row>
    <row r="3688" spans="1:13" x14ac:dyDescent="0.15">
      <c r="A3688" s="2">
        <v>45580</v>
      </c>
      <c r="B3688" s="3">
        <f t="shared" si="173"/>
        <v>2025</v>
      </c>
      <c r="C3688" t="str">
        <f t="shared" si="171"/>
        <v>2024-2025</v>
      </c>
      <c r="D3688" t="s">
        <v>160</v>
      </c>
      <c r="E3688" t="s">
        <v>61</v>
      </c>
      <c r="F3688" t="str">
        <f t="shared" si="172"/>
        <v>Victoria</v>
      </c>
      <c r="G3688" t="s">
        <v>26</v>
      </c>
      <c r="H3688">
        <v>3179</v>
      </c>
      <c r="I3688" t="s">
        <v>11</v>
      </c>
      <c r="J3688" t="s">
        <v>125</v>
      </c>
      <c r="K3688" t="s">
        <v>151</v>
      </c>
      <c r="L3688" t="s">
        <v>141</v>
      </c>
      <c r="M3688" s="5">
        <v>263</v>
      </c>
    </row>
    <row r="3689" spans="1:13" x14ac:dyDescent="0.15">
      <c r="A3689" s="2">
        <v>45848</v>
      </c>
      <c r="B3689" s="3">
        <f t="shared" si="173"/>
        <v>2026</v>
      </c>
      <c r="C3689" t="str">
        <f t="shared" si="171"/>
        <v>2025-2026</v>
      </c>
      <c r="D3689" t="s">
        <v>160</v>
      </c>
      <c r="E3689" t="s">
        <v>50</v>
      </c>
      <c r="F3689" t="str">
        <f t="shared" si="172"/>
        <v>Australian Capital Territory</v>
      </c>
      <c r="G3689" t="s">
        <v>51</v>
      </c>
      <c r="H3689">
        <v>2617</v>
      </c>
      <c r="I3689" t="s">
        <v>11</v>
      </c>
      <c r="J3689" t="s">
        <v>121</v>
      </c>
      <c r="K3689" t="s">
        <v>154</v>
      </c>
      <c r="L3689" t="s">
        <v>144</v>
      </c>
      <c r="M3689" s="5">
        <v>623</v>
      </c>
    </row>
    <row r="3690" spans="1:13" x14ac:dyDescent="0.15">
      <c r="A3690" s="2">
        <v>45327</v>
      </c>
      <c r="B3690" s="3">
        <f t="shared" si="173"/>
        <v>2024</v>
      </c>
      <c r="C3690" t="str">
        <f t="shared" si="171"/>
        <v>2023-2024</v>
      </c>
      <c r="D3690" t="s">
        <v>161</v>
      </c>
      <c r="E3690" t="s">
        <v>58</v>
      </c>
      <c r="F3690" t="str">
        <f t="shared" si="172"/>
        <v>New South Wales</v>
      </c>
      <c r="G3690" t="s">
        <v>10</v>
      </c>
      <c r="H3690">
        <v>2790</v>
      </c>
      <c r="I3690" t="s">
        <v>11</v>
      </c>
      <c r="J3690" t="s">
        <v>130</v>
      </c>
      <c r="K3690" t="s">
        <v>154</v>
      </c>
      <c r="L3690" t="s">
        <v>144</v>
      </c>
      <c r="M3690" s="5">
        <v>557</v>
      </c>
    </row>
    <row r="3691" spans="1:13" x14ac:dyDescent="0.15">
      <c r="A3691" s="2">
        <v>45888</v>
      </c>
      <c r="B3691" s="3">
        <f t="shared" si="173"/>
        <v>2026</v>
      </c>
      <c r="C3691" t="str">
        <f t="shared" si="171"/>
        <v>2025-2026</v>
      </c>
      <c r="D3691" t="s">
        <v>160</v>
      </c>
      <c r="E3691" t="s">
        <v>13</v>
      </c>
      <c r="F3691" t="str">
        <f t="shared" si="172"/>
        <v>New South Wales</v>
      </c>
      <c r="G3691" t="s">
        <v>10</v>
      </c>
      <c r="H3691">
        <v>2141</v>
      </c>
      <c r="I3691" t="s">
        <v>11</v>
      </c>
      <c r="J3691" t="s">
        <v>123</v>
      </c>
      <c r="K3691" t="s">
        <v>154</v>
      </c>
      <c r="L3691" t="s">
        <v>144</v>
      </c>
      <c r="M3691" s="5">
        <v>176</v>
      </c>
    </row>
    <row r="3692" spans="1:13" x14ac:dyDescent="0.15">
      <c r="A3692" s="2">
        <v>45835</v>
      </c>
      <c r="B3692" s="3">
        <f t="shared" si="173"/>
        <v>2025</v>
      </c>
      <c r="C3692" t="str">
        <f t="shared" si="171"/>
        <v>2024-2025</v>
      </c>
      <c r="D3692" t="s">
        <v>160</v>
      </c>
      <c r="E3692" t="s">
        <v>73</v>
      </c>
      <c r="F3692" t="str">
        <f t="shared" si="172"/>
        <v>Queensland</v>
      </c>
      <c r="G3692" t="s">
        <v>19</v>
      </c>
      <c r="H3692">
        <v>4509</v>
      </c>
      <c r="I3692" t="s">
        <v>11</v>
      </c>
      <c r="J3692" t="s">
        <v>122</v>
      </c>
      <c r="K3692" t="s">
        <v>152</v>
      </c>
      <c r="L3692" t="s">
        <v>142</v>
      </c>
      <c r="M3692" s="5">
        <v>481</v>
      </c>
    </row>
    <row r="3693" spans="1:13" x14ac:dyDescent="0.15">
      <c r="A3693" s="2">
        <v>45988</v>
      </c>
      <c r="B3693" s="3">
        <f t="shared" si="173"/>
        <v>2026</v>
      </c>
      <c r="C3693" t="str">
        <f t="shared" si="171"/>
        <v>2025-2026</v>
      </c>
      <c r="D3693" t="s">
        <v>160</v>
      </c>
      <c r="E3693" t="s">
        <v>68</v>
      </c>
      <c r="F3693" t="str">
        <f t="shared" si="172"/>
        <v>Victoria</v>
      </c>
      <c r="G3693" t="s">
        <v>26</v>
      </c>
      <c r="H3693">
        <v>3429</v>
      </c>
      <c r="I3693" t="s">
        <v>11</v>
      </c>
      <c r="J3693" t="s">
        <v>127</v>
      </c>
      <c r="K3693" t="s">
        <v>151</v>
      </c>
      <c r="L3693" t="s">
        <v>141</v>
      </c>
      <c r="M3693" s="5">
        <v>620</v>
      </c>
    </row>
    <row r="3694" spans="1:13" x14ac:dyDescent="0.15">
      <c r="A3694" s="2">
        <v>45478</v>
      </c>
      <c r="B3694" s="3">
        <f t="shared" si="173"/>
        <v>2025</v>
      </c>
      <c r="C3694" t="str">
        <f t="shared" si="171"/>
        <v>2024-2025</v>
      </c>
      <c r="D3694" t="s">
        <v>160</v>
      </c>
      <c r="E3694" t="s">
        <v>88</v>
      </c>
      <c r="F3694" t="str">
        <f t="shared" si="172"/>
        <v>Queensland</v>
      </c>
      <c r="G3694" t="s">
        <v>19</v>
      </c>
      <c r="H3694">
        <v>4570</v>
      </c>
      <c r="I3694" t="s">
        <v>11</v>
      </c>
      <c r="J3694" t="s">
        <v>134</v>
      </c>
      <c r="K3694" t="s">
        <v>150</v>
      </c>
      <c r="L3694" t="s">
        <v>140</v>
      </c>
      <c r="M3694" s="5">
        <v>588</v>
      </c>
    </row>
    <row r="3695" spans="1:13" x14ac:dyDescent="0.15">
      <c r="A3695" s="2">
        <v>45769</v>
      </c>
      <c r="B3695" s="3">
        <f t="shared" si="173"/>
        <v>2025</v>
      </c>
      <c r="C3695" t="str">
        <f t="shared" si="171"/>
        <v>2024-2025</v>
      </c>
      <c r="D3695" t="s">
        <v>160</v>
      </c>
      <c r="E3695" t="s">
        <v>107</v>
      </c>
      <c r="F3695" t="str">
        <f t="shared" si="172"/>
        <v>New South Wales</v>
      </c>
      <c r="G3695" t="s">
        <v>10</v>
      </c>
      <c r="H3695">
        <v>2020</v>
      </c>
      <c r="I3695" t="s">
        <v>11</v>
      </c>
      <c r="J3695" t="s">
        <v>124</v>
      </c>
      <c r="K3695" t="s">
        <v>154</v>
      </c>
      <c r="L3695" t="s">
        <v>144</v>
      </c>
      <c r="M3695" s="5">
        <v>149</v>
      </c>
    </row>
    <row r="3696" spans="1:13" x14ac:dyDescent="0.15">
      <c r="A3696" s="2">
        <v>45704</v>
      </c>
      <c r="B3696" s="3">
        <f t="shared" si="173"/>
        <v>2025</v>
      </c>
      <c r="C3696" t="str">
        <f t="shared" si="171"/>
        <v>2024-2025</v>
      </c>
      <c r="D3696" t="s">
        <v>160</v>
      </c>
      <c r="E3696" t="s">
        <v>82</v>
      </c>
      <c r="F3696" t="str">
        <f t="shared" si="172"/>
        <v>Queensland</v>
      </c>
      <c r="G3696" t="s">
        <v>19</v>
      </c>
      <c r="H3696">
        <v>4215</v>
      </c>
      <c r="I3696" t="s">
        <v>11</v>
      </c>
      <c r="J3696" t="s">
        <v>122</v>
      </c>
      <c r="K3696" t="s">
        <v>150</v>
      </c>
      <c r="L3696" t="s">
        <v>140</v>
      </c>
      <c r="M3696" s="5">
        <v>140</v>
      </c>
    </row>
    <row r="3697" spans="1:13" x14ac:dyDescent="0.15">
      <c r="A3697" s="2">
        <v>45487</v>
      </c>
      <c r="B3697" s="3">
        <f t="shared" si="173"/>
        <v>2025</v>
      </c>
      <c r="C3697" t="str">
        <f t="shared" si="171"/>
        <v>2024-2025</v>
      </c>
      <c r="D3697" t="s">
        <v>160</v>
      </c>
      <c r="E3697" t="s">
        <v>99</v>
      </c>
      <c r="F3697" t="str">
        <f t="shared" si="172"/>
        <v>Western Australia</v>
      </c>
      <c r="G3697" t="s">
        <v>28</v>
      </c>
      <c r="H3697">
        <v>6530</v>
      </c>
      <c r="I3697" t="s">
        <v>11</v>
      </c>
      <c r="J3697" t="s">
        <v>139</v>
      </c>
      <c r="K3697" t="s">
        <v>150</v>
      </c>
      <c r="L3697" t="s">
        <v>140</v>
      </c>
      <c r="M3697" s="5">
        <v>726</v>
      </c>
    </row>
    <row r="3698" spans="1:13" x14ac:dyDescent="0.15">
      <c r="A3698" s="2">
        <v>45649</v>
      </c>
      <c r="B3698" s="3">
        <f t="shared" si="173"/>
        <v>2025</v>
      </c>
      <c r="C3698" t="str">
        <f t="shared" si="171"/>
        <v>2024-2025</v>
      </c>
      <c r="D3698" t="s">
        <v>160</v>
      </c>
      <c r="E3698" t="s">
        <v>25</v>
      </c>
      <c r="F3698" t="str">
        <f t="shared" si="172"/>
        <v>Victoria</v>
      </c>
      <c r="G3698" t="s">
        <v>26</v>
      </c>
      <c r="H3698">
        <v>3066</v>
      </c>
      <c r="I3698" t="s">
        <v>11</v>
      </c>
      <c r="J3698" t="s">
        <v>126</v>
      </c>
      <c r="K3698" t="s">
        <v>152</v>
      </c>
      <c r="L3698" t="s">
        <v>142</v>
      </c>
      <c r="M3698" s="5">
        <v>216</v>
      </c>
    </row>
    <row r="3699" spans="1:13" x14ac:dyDescent="0.15">
      <c r="A3699" s="2">
        <v>45357</v>
      </c>
      <c r="B3699" s="3">
        <f t="shared" si="173"/>
        <v>2024</v>
      </c>
      <c r="C3699" t="str">
        <f t="shared" si="171"/>
        <v>2023-2024</v>
      </c>
      <c r="D3699" t="s">
        <v>160</v>
      </c>
      <c r="E3699" t="s">
        <v>76</v>
      </c>
      <c r="F3699" t="str">
        <f t="shared" si="172"/>
        <v>Queensland</v>
      </c>
      <c r="G3699" t="s">
        <v>19</v>
      </c>
      <c r="H3699">
        <v>4220</v>
      </c>
      <c r="I3699" t="s">
        <v>11</v>
      </c>
      <c r="J3699" t="s">
        <v>122</v>
      </c>
      <c r="K3699" t="s">
        <v>154</v>
      </c>
      <c r="L3699" t="s">
        <v>144</v>
      </c>
      <c r="M3699" s="5">
        <v>332</v>
      </c>
    </row>
    <row r="3700" spans="1:13" x14ac:dyDescent="0.15">
      <c r="A3700" s="2">
        <v>45683</v>
      </c>
      <c r="B3700" s="3">
        <f t="shared" si="173"/>
        <v>2025</v>
      </c>
      <c r="C3700" t="str">
        <f t="shared" si="171"/>
        <v>2024-2025</v>
      </c>
      <c r="D3700" t="s">
        <v>160</v>
      </c>
      <c r="E3700" t="s">
        <v>100</v>
      </c>
      <c r="F3700" t="str">
        <f t="shared" si="172"/>
        <v>New South Wales</v>
      </c>
      <c r="G3700" t="s">
        <v>10</v>
      </c>
      <c r="H3700">
        <v>2800</v>
      </c>
      <c r="I3700" t="s">
        <v>11</v>
      </c>
      <c r="J3700" t="s">
        <v>130</v>
      </c>
      <c r="K3700" t="s">
        <v>156</v>
      </c>
      <c r="L3700" t="s">
        <v>146</v>
      </c>
      <c r="M3700" s="5">
        <v>338</v>
      </c>
    </row>
    <row r="3701" spans="1:13" x14ac:dyDescent="0.15">
      <c r="A3701" s="2">
        <v>45735</v>
      </c>
      <c r="B3701" s="3">
        <f t="shared" si="173"/>
        <v>2025</v>
      </c>
      <c r="C3701" t="str">
        <f t="shared" si="171"/>
        <v>2024-2025</v>
      </c>
      <c r="D3701" t="s">
        <v>160</v>
      </c>
      <c r="E3701" t="s">
        <v>35</v>
      </c>
      <c r="F3701" t="str">
        <f t="shared" si="172"/>
        <v>Victoria</v>
      </c>
      <c r="G3701" t="s">
        <v>26</v>
      </c>
      <c r="H3701">
        <v>3280</v>
      </c>
      <c r="I3701" t="s">
        <v>11</v>
      </c>
      <c r="J3701" t="s">
        <v>127</v>
      </c>
      <c r="K3701" t="s">
        <v>154</v>
      </c>
      <c r="L3701" t="s">
        <v>144</v>
      </c>
      <c r="M3701" s="5">
        <v>715</v>
      </c>
    </row>
    <row r="3702" spans="1:13" x14ac:dyDescent="0.15">
      <c r="A3702" s="2">
        <v>45707</v>
      </c>
      <c r="B3702" s="3">
        <f t="shared" si="173"/>
        <v>2025</v>
      </c>
      <c r="C3702" t="str">
        <f t="shared" si="171"/>
        <v>2024-2025</v>
      </c>
      <c r="D3702" t="s">
        <v>160</v>
      </c>
      <c r="E3702" t="s">
        <v>104</v>
      </c>
      <c r="F3702" t="str">
        <f t="shared" si="172"/>
        <v>Victoria</v>
      </c>
      <c r="G3702" t="s">
        <v>26</v>
      </c>
      <c r="H3702">
        <v>3175</v>
      </c>
      <c r="I3702" t="s">
        <v>11</v>
      </c>
      <c r="J3702" t="s">
        <v>125</v>
      </c>
      <c r="K3702" t="s">
        <v>154</v>
      </c>
      <c r="L3702" t="s">
        <v>144</v>
      </c>
      <c r="M3702" s="5">
        <v>398</v>
      </c>
    </row>
    <row r="3703" spans="1:13" x14ac:dyDescent="0.15">
      <c r="A3703" s="2">
        <v>45809</v>
      </c>
      <c r="B3703" s="3">
        <f t="shared" si="173"/>
        <v>2025</v>
      </c>
      <c r="C3703" t="str">
        <f t="shared" si="171"/>
        <v>2024-2025</v>
      </c>
      <c r="D3703" t="s">
        <v>161</v>
      </c>
      <c r="E3703" t="s">
        <v>95</v>
      </c>
      <c r="F3703" t="str">
        <f t="shared" si="172"/>
        <v>New South Wales</v>
      </c>
      <c r="G3703" t="s">
        <v>10</v>
      </c>
      <c r="H3703">
        <v>2131</v>
      </c>
      <c r="I3703" t="s">
        <v>11</v>
      </c>
      <c r="J3703" t="s">
        <v>123</v>
      </c>
      <c r="K3703" t="s">
        <v>151</v>
      </c>
      <c r="L3703" t="s">
        <v>141</v>
      </c>
      <c r="M3703" s="5">
        <v>40</v>
      </c>
    </row>
    <row r="3704" spans="1:13" x14ac:dyDescent="0.15">
      <c r="A3704" s="2">
        <v>45334</v>
      </c>
      <c r="B3704" s="3">
        <f t="shared" si="173"/>
        <v>2024</v>
      </c>
      <c r="C3704" t="str">
        <f t="shared" si="171"/>
        <v>2023-2024</v>
      </c>
      <c r="D3704" t="s">
        <v>160</v>
      </c>
      <c r="E3704" t="s">
        <v>37</v>
      </c>
      <c r="F3704" t="str">
        <f t="shared" si="172"/>
        <v>Victoria</v>
      </c>
      <c r="G3704" t="s">
        <v>26</v>
      </c>
      <c r="H3704">
        <v>3134</v>
      </c>
      <c r="I3704" t="s">
        <v>11</v>
      </c>
      <c r="J3704" t="s">
        <v>125</v>
      </c>
      <c r="K3704" t="s">
        <v>150</v>
      </c>
      <c r="L3704" t="s">
        <v>140</v>
      </c>
      <c r="M3704" s="5">
        <v>739</v>
      </c>
    </row>
    <row r="3705" spans="1:13" x14ac:dyDescent="0.15">
      <c r="A3705" s="2">
        <v>45331</v>
      </c>
      <c r="B3705" s="3">
        <f t="shared" si="173"/>
        <v>2024</v>
      </c>
      <c r="C3705" t="str">
        <f t="shared" si="171"/>
        <v>2023-2024</v>
      </c>
      <c r="D3705" t="s">
        <v>160</v>
      </c>
      <c r="E3705" t="s">
        <v>109</v>
      </c>
      <c r="F3705" t="str">
        <f t="shared" si="172"/>
        <v>Western Australia</v>
      </c>
      <c r="G3705" t="s">
        <v>28</v>
      </c>
      <c r="H3705">
        <v>6052</v>
      </c>
      <c r="I3705" t="s">
        <v>11</v>
      </c>
      <c r="J3705" t="s">
        <v>119</v>
      </c>
      <c r="K3705" t="s">
        <v>159</v>
      </c>
      <c r="L3705" t="s">
        <v>149</v>
      </c>
      <c r="M3705" s="5">
        <v>519</v>
      </c>
    </row>
    <row r="3706" spans="1:13" x14ac:dyDescent="0.15">
      <c r="A3706" s="2">
        <v>45922</v>
      </c>
      <c r="B3706" s="3">
        <f t="shared" si="173"/>
        <v>2026</v>
      </c>
      <c r="C3706" t="str">
        <f t="shared" si="171"/>
        <v>2025-2026</v>
      </c>
      <c r="D3706" t="s">
        <v>161</v>
      </c>
      <c r="E3706" t="s">
        <v>52</v>
      </c>
      <c r="F3706" t="str">
        <f t="shared" si="172"/>
        <v>New South Wales</v>
      </c>
      <c r="G3706" t="s">
        <v>10</v>
      </c>
      <c r="H3706">
        <v>2485</v>
      </c>
      <c r="I3706" t="s">
        <v>11</v>
      </c>
      <c r="J3706" t="s">
        <v>120</v>
      </c>
      <c r="K3706" t="s">
        <v>159</v>
      </c>
      <c r="L3706" t="s">
        <v>149</v>
      </c>
      <c r="M3706" s="5">
        <v>703</v>
      </c>
    </row>
    <row r="3707" spans="1:13" x14ac:dyDescent="0.15">
      <c r="A3707" s="2">
        <v>45398</v>
      </c>
      <c r="B3707" s="3">
        <f t="shared" si="173"/>
        <v>2024</v>
      </c>
      <c r="C3707" t="str">
        <f t="shared" si="171"/>
        <v>2023-2024</v>
      </c>
      <c r="D3707" t="s">
        <v>161</v>
      </c>
      <c r="E3707" t="s">
        <v>49</v>
      </c>
      <c r="F3707" t="str">
        <f t="shared" si="172"/>
        <v>New South Wales</v>
      </c>
      <c r="G3707" t="s">
        <v>10</v>
      </c>
      <c r="H3707">
        <v>2350</v>
      </c>
      <c r="I3707" t="s">
        <v>11</v>
      </c>
      <c r="J3707" t="s">
        <v>120</v>
      </c>
      <c r="K3707" t="s">
        <v>153</v>
      </c>
      <c r="L3707" t="s">
        <v>143</v>
      </c>
      <c r="M3707" s="5">
        <v>498</v>
      </c>
    </row>
    <row r="3708" spans="1:13" x14ac:dyDescent="0.15">
      <c r="A3708" s="2">
        <v>45795</v>
      </c>
      <c r="B3708" s="3">
        <f t="shared" si="173"/>
        <v>2025</v>
      </c>
      <c r="C3708" t="str">
        <f t="shared" si="171"/>
        <v>2024-2025</v>
      </c>
      <c r="D3708" t="s">
        <v>160</v>
      </c>
      <c r="E3708" t="s">
        <v>73</v>
      </c>
      <c r="F3708" t="str">
        <f t="shared" si="172"/>
        <v>Queensland</v>
      </c>
      <c r="G3708" t="s">
        <v>19</v>
      </c>
      <c r="H3708">
        <v>4509</v>
      </c>
      <c r="I3708" t="s">
        <v>11</v>
      </c>
      <c r="J3708" t="s">
        <v>122</v>
      </c>
      <c r="K3708" t="s">
        <v>159</v>
      </c>
      <c r="L3708" t="s">
        <v>149</v>
      </c>
      <c r="M3708" s="5">
        <v>266</v>
      </c>
    </row>
    <row r="3709" spans="1:13" x14ac:dyDescent="0.15">
      <c r="A3709" s="2">
        <v>45454</v>
      </c>
      <c r="B3709" s="3">
        <f t="shared" si="173"/>
        <v>2024</v>
      </c>
      <c r="C3709" t="str">
        <f t="shared" si="171"/>
        <v>2023-2024</v>
      </c>
      <c r="D3709" t="s">
        <v>160</v>
      </c>
      <c r="E3709" t="s">
        <v>82</v>
      </c>
      <c r="F3709" t="str">
        <f t="shared" si="172"/>
        <v>Queensland</v>
      </c>
      <c r="G3709" t="s">
        <v>19</v>
      </c>
      <c r="H3709">
        <v>4215</v>
      </c>
      <c r="I3709" t="s">
        <v>11</v>
      </c>
      <c r="J3709" t="s">
        <v>122</v>
      </c>
      <c r="K3709" t="s">
        <v>153</v>
      </c>
      <c r="L3709" t="s">
        <v>143</v>
      </c>
      <c r="M3709" s="5">
        <v>497</v>
      </c>
    </row>
    <row r="3710" spans="1:13" x14ac:dyDescent="0.15">
      <c r="A3710" s="2">
        <v>45740</v>
      </c>
      <c r="B3710" s="3">
        <f t="shared" si="173"/>
        <v>2025</v>
      </c>
      <c r="C3710" t="str">
        <f t="shared" si="171"/>
        <v>2024-2025</v>
      </c>
      <c r="D3710" t="s">
        <v>160</v>
      </c>
      <c r="E3710" t="s">
        <v>66</v>
      </c>
      <c r="F3710" t="str">
        <f t="shared" si="172"/>
        <v>Western Australia</v>
      </c>
      <c r="G3710" t="s">
        <v>28</v>
      </c>
      <c r="H3710">
        <v>6330</v>
      </c>
      <c r="I3710" t="s">
        <v>11</v>
      </c>
      <c r="J3710" t="s">
        <v>133</v>
      </c>
      <c r="K3710" t="s">
        <v>151</v>
      </c>
      <c r="L3710" t="s">
        <v>141</v>
      </c>
      <c r="M3710" s="5">
        <v>407</v>
      </c>
    </row>
    <row r="3711" spans="1:13" x14ac:dyDescent="0.15">
      <c r="A3711" s="2">
        <v>45993</v>
      </c>
      <c r="B3711" s="3">
        <f t="shared" si="173"/>
        <v>2026</v>
      </c>
      <c r="C3711" t="str">
        <f t="shared" si="171"/>
        <v>2025-2026</v>
      </c>
      <c r="D3711" t="s">
        <v>160</v>
      </c>
      <c r="E3711" t="s">
        <v>105</v>
      </c>
      <c r="F3711" t="str">
        <f t="shared" si="172"/>
        <v>New South Wales</v>
      </c>
      <c r="G3711" t="s">
        <v>10</v>
      </c>
      <c r="H3711">
        <v>2031</v>
      </c>
      <c r="I3711" t="s">
        <v>11</v>
      </c>
      <c r="J3711" t="s">
        <v>124</v>
      </c>
      <c r="K3711" t="s">
        <v>153</v>
      </c>
      <c r="L3711" t="s">
        <v>143</v>
      </c>
      <c r="M3711" s="5">
        <v>567</v>
      </c>
    </row>
    <row r="3712" spans="1:13" x14ac:dyDescent="0.15">
      <c r="A3712" s="2">
        <v>45437</v>
      </c>
      <c r="B3712" s="3">
        <f t="shared" si="173"/>
        <v>2024</v>
      </c>
      <c r="C3712" t="str">
        <f t="shared" si="171"/>
        <v>2023-2024</v>
      </c>
      <c r="D3712" t="s">
        <v>160</v>
      </c>
      <c r="E3712" t="s">
        <v>78</v>
      </c>
      <c r="F3712" t="str">
        <f t="shared" si="172"/>
        <v>New South Wales</v>
      </c>
      <c r="G3712" t="s">
        <v>10</v>
      </c>
      <c r="H3712">
        <v>2480</v>
      </c>
      <c r="I3712" t="s">
        <v>11</v>
      </c>
      <c r="J3712" t="s">
        <v>120</v>
      </c>
      <c r="K3712" t="s">
        <v>159</v>
      </c>
      <c r="L3712" t="s">
        <v>149</v>
      </c>
      <c r="M3712" s="5">
        <v>494</v>
      </c>
    </row>
    <row r="3713" spans="1:13" x14ac:dyDescent="0.15">
      <c r="A3713" s="2">
        <v>45659</v>
      </c>
      <c r="B3713" s="3">
        <f t="shared" si="173"/>
        <v>2025</v>
      </c>
      <c r="C3713" t="str">
        <f t="shared" si="171"/>
        <v>2024-2025</v>
      </c>
      <c r="D3713" t="s">
        <v>161</v>
      </c>
      <c r="E3713" t="s">
        <v>36</v>
      </c>
      <c r="F3713" t="str">
        <f t="shared" si="172"/>
        <v>New South Wales</v>
      </c>
      <c r="G3713" t="s">
        <v>10</v>
      </c>
      <c r="H3713">
        <v>2539</v>
      </c>
      <c r="I3713" t="s">
        <v>11</v>
      </c>
      <c r="J3713" t="s">
        <v>121</v>
      </c>
      <c r="K3713" t="s">
        <v>159</v>
      </c>
      <c r="L3713" t="s">
        <v>149</v>
      </c>
      <c r="M3713" s="5">
        <v>143</v>
      </c>
    </row>
    <row r="3714" spans="1:13" x14ac:dyDescent="0.15">
      <c r="A3714" s="2">
        <v>45533</v>
      </c>
      <c r="B3714" s="3">
        <f t="shared" si="173"/>
        <v>2025</v>
      </c>
      <c r="C3714" t="str">
        <f t="shared" ref="C3714:C3777" si="174">IF(MONTH(A3714) &gt;= 7, YEAR(A3714) &amp; "-" &amp; YEAR(A3714) + 1, YEAR(A3714) - 1 &amp; "-" &amp; YEAR(A3714))</f>
        <v>2024-2025</v>
      </c>
      <c r="D3714" t="s">
        <v>160</v>
      </c>
      <c r="E3714" t="s">
        <v>72</v>
      </c>
      <c r="F3714" t="str">
        <f t="shared" ref="F3714:F3777" si="175">IF(G3714="WA","Western Australia",
IF(G3714="NSW","New South Wales",
IF(G3714="QLD","Queensland",
IF(G3714="VIC","Victoria",
IF(G3714="TAS","Tasmania",
IF(G3714="SA","South Australia",
IF(G3714="NT","Northern Territory",
IF(G3714="ACT","Australian Capital Territory",G3714))))))))</f>
        <v>Queensland</v>
      </c>
      <c r="G3714" t="s">
        <v>19</v>
      </c>
      <c r="H3714">
        <v>4870</v>
      </c>
      <c r="I3714" t="s">
        <v>11</v>
      </c>
      <c r="J3714" t="s">
        <v>131</v>
      </c>
      <c r="K3714" t="s">
        <v>154</v>
      </c>
      <c r="L3714" t="s">
        <v>144</v>
      </c>
      <c r="M3714" s="5">
        <v>222</v>
      </c>
    </row>
    <row r="3715" spans="1:13" x14ac:dyDescent="0.15">
      <c r="A3715" s="2">
        <v>45653</v>
      </c>
      <c r="B3715" s="3">
        <f t="shared" ref="B3715:B3778" si="176">IF(MONTH(A3715)&gt;=7,YEAR(A3715)+1,YEAR(A3715))</f>
        <v>2025</v>
      </c>
      <c r="C3715" t="str">
        <f t="shared" si="174"/>
        <v>2024-2025</v>
      </c>
      <c r="D3715" t="s">
        <v>160</v>
      </c>
      <c r="E3715" t="s">
        <v>106</v>
      </c>
      <c r="F3715" t="str">
        <f t="shared" si="175"/>
        <v>Queensland</v>
      </c>
      <c r="G3715" t="s">
        <v>19</v>
      </c>
      <c r="H3715">
        <v>4558</v>
      </c>
      <c r="I3715" t="s">
        <v>11</v>
      </c>
      <c r="J3715" t="s">
        <v>134</v>
      </c>
      <c r="K3715" t="s">
        <v>158</v>
      </c>
      <c r="L3715" t="s">
        <v>148</v>
      </c>
      <c r="M3715" s="5">
        <v>264</v>
      </c>
    </row>
    <row r="3716" spans="1:13" x14ac:dyDescent="0.15">
      <c r="A3716" s="2">
        <v>45559</v>
      </c>
      <c r="B3716" s="3">
        <f t="shared" si="176"/>
        <v>2025</v>
      </c>
      <c r="C3716" t="str">
        <f t="shared" si="174"/>
        <v>2024-2025</v>
      </c>
      <c r="D3716" t="s">
        <v>160</v>
      </c>
      <c r="E3716" t="s">
        <v>29</v>
      </c>
      <c r="F3716" t="str">
        <f t="shared" si="175"/>
        <v>Queensland</v>
      </c>
      <c r="G3716" t="s">
        <v>19</v>
      </c>
      <c r="H3716">
        <v>4703</v>
      </c>
      <c r="I3716" t="s">
        <v>11</v>
      </c>
      <c r="J3716" t="s">
        <v>136</v>
      </c>
      <c r="K3716" t="s">
        <v>154</v>
      </c>
      <c r="L3716" t="s">
        <v>144</v>
      </c>
      <c r="M3716" s="5">
        <v>561</v>
      </c>
    </row>
    <row r="3717" spans="1:13" x14ac:dyDescent="0.15">
      <c r="A3717" s="2">
        <v>45711</v>
      </c>
      <c r="B3717" s="3">
        <f t="shared" si="176"/>
        <v>2025</v>
      </c>
      <c r="C3717" t="str">
        <f t="shared" si="174"/>
        <v>2024-2025</v>
      </c>
      <c r="D3717" t="s">
        <v>160</v>
      </c>
      <c r="E3717" t="s">
        <v>9</v>
      </c>
      <c r="F3717" t="str">
        <f t="shared" si="175"/>
        <v>New South Wales</v>
      </c>
      <c r="G3717" t="s">
        <v>10</v>
      </c>
      <c r="H3717">
        <v>2067</v>
      </c>
      <c r="I3717" t="s">
        <v>11</v>
      </c>
      <c r="J3717" t="s">
        <v>124</v>
      </c>
      <c r="K3717" t="s">
        <v>153</v>
      </c>
      <c r="L3717" t="s">
        <v>143</v>
      </c>
      <c r="M3717" s="5">
        <v>218</v>
      </c>
    </row>
    <row r="3718" spans="1:13" x14ac:dyDescent="0.15">
      <c r="A3718" s="2">
        <v>45552</v>
      </c>
      <c r="B3718" s="3">
        <f t="shared" si="176"/>
        <v>2025</v>
      </c>
      <c r="C3718" t="str">
        <f t="shared" si="174"/>
        <v>2024-2025</v>
      </c>
      <c r="D3718" t="s">
        <v>160</v>
      </c>
      <c r="E3718" t="s">
        <v>64</v>
      </c>
      <c r="F3718" t="str">
        <f t="shared" si="175"/>
        <v>Western Australia</v>
      </c>
      <c r="G3718" t="s">
        <v>28</v>
      </c>
      <c r="H3718">
        <v>6112</v>
      </c>
      <c r="I3718" t="s">
        <v>11</v>
      </c>
      <c r="J3718" t="s">
        <v>133</v>
      </c>
      <c r="K3718" t="s">
        <v>159</v>
      </c>
      <c r="L3718" t="s">
        <v>149</v>
      </c>
      <c r="M3718" s="5">
        <v>178</v>
      </c>
    </row>
    <row r="3719" spans="1:13" x14ac:dyDescent="0.15">
      <c r="A3719" s="2">
        <v>45533</v>
      </c>
      <c r="B3719" s="3">
        <f t="shared" si="176"/>
        <v>2025</v>
      </c>
      <c r="C3719" t="str">
        <f t="shared" si="174"/>
        <v>2024-2025</v>
      </c>
      <c r="D3719" t="s">
        <v>160</v>
      </c>
      <c r="E3719" t="s">
        <v>75</v>
      </c>
      <c r="F3719" t="str">
        <f t="shared" si="175"/>
        <v>Victoria</v>
      </c>
      <c r="G3719" t="s">
        <v>26</v>
      </c>
      <c r="H3719">
        <v>3915</v>
      </c>
      <c r="I3719" t="s">
        <v>11</v>
      </c>
      <c r="J3719" t="s">
        <v>135</v>
      </c>
      <c r="K3719" t="s">
        <v>150</v>
      </c>
      <c r="L3719" t="s">
        <v>140</v>
      </c>
      <c r="M3719" s="5">
        <v>606</v>
      </c>
    </row>
    <row r="3720" spans="1:13" x14ac:dyDescent="0.15">
      <c r="A3720" s="2">
        <v>45744</v>
      </c>
      <c r="B3720" s="3">
        <f t="shared" si="176"/>
        <v>2025</v>
      </c>
      <c r="C3720" t="str">
        <f t="shared" si="174"/>
        <v>2024-2025</v>
      </c>
      <c r="D3720" t="s">
        <v>160</v>
      </c>
      <c r="E3720" t="s">
        <v>52</v>
      </c>
      <c r="F3720" t="str">
        <f t="shared" si="175"/>
        <v>New South Wales</v>
      </c>
      <c r="G3720" t="s">
        <v>10</v>
      </c>
      <c r="H3720">
        <v>2485</v>
      </c>
      <c r="I3720" t="s">
        <v>11</v>
      </c>
      <c r="J3720" t="s">
        <v>120</v>
      </c>
      <c r="K3720" t="s">
        <v>151</v>
      </c>
      <c r="L3720" t="s">
        <v>141</v>
      </c>
      <c r="M3720" s="5">
        <v>179</v>
      </c>
    </row>
    <row r="3721" spans="1:13" x14ac:dyDescent="0.15">
      <c r="A3721" s="2">
        <v>45711</v>
      </c>
      <c r="B3721" s="3">
        <f t="shared" si="176"/>
        <v>2025</v>
      </c>
      <c r="C3721" t="str">
        <f t="shared" si="174"/>
        <v>2024-2025</v>
      </c>
      <c r="D3721" t="s">
        <v>160</v>
      </c>
      <c r="E3721" t="s">
        <v>103</v>
      </c>
      <c r="F3721" t="str">
        <f t="shared" si="175"/>
        <v>Victoria</v>
      </c>
      <c r="G3721" t="s">
        <v>26</v>
      </c>
      <c r="H3721">
        <v>3550</v>
      </c>
      <c r="I3721" t="s">
        <v>11</v>
      </c>
      <c r="J3721" t="s">
        <v>127</v>
      </c>
      <c r="K3721" t="s">
        <v>154</v>
      </c>
      <c r="L3721" t="s">
        <v>144</v>
      </c>
      <c r="M3721" s="5">
        <v>800</v>
      </c>
    </row>
    <row r="3722" spans="1:13" x14ac:dyDescent="0.15">
      <c r="A3722" s="2">
        <v>45735</v>
      </c>
      <c r="B3722" s="3">
        <f t="shared" si="176"/>
        <v>2025</v>
      </c>
      <c r="C3722" t="str">
        <f t="shared" si="174"/>
        <v>2024-2025</v>
      </c>
      <c r="D3722" t="s">
        <v>160</v>
      </c>
      <c r="E3722" t="s">
        <v>80</v>
      </c>
      <c r="F3722" t="str">
        <f t="shared" si="175"/>
        <v>New South Wales</v>
      </c>
      <c r="G3722" t="s">
        <v>10</v>
      </c>
      <c r="H3722">
        <v>2120</v>
      </c>
      <c r="I3722" t="s">
        <v>11</v>
      </c>
      <c r="J3722" t="s">
        <v>123</v>
      </c>
      <c r="K3722" t="s">
        <v>150</v>
      </c>
      <c r="L3722" t="s">
        <v>140</v>
      </c>
      <c r="M3722" s="5">
        <v>52</v>
      </c>
    </row>
    <row r="3723" spans="1:13" x14ac:dyDescent="0.15">
      <c r="A3723" s="2">
        <v>45760</v>
      </c>
      <c r="B3723" s="3">
        <f t="shared" si="176"/>
        <v>2025</v>
      </c>
      <c r="C3723" t="str">
        <f t="shared" si="174"/>
        <v>2024-2025</v>
      </c>
      <c r="D3723" t="s">
        <v>160</v>
      </c>
      <c r="E3723" t="s">
        <v>21</v>
      </c>
      <c r="F3723" t="str">
        <f t="shared" si="175"/>
        <v>South Australia</v>
      </c>
      <c r="G3723" t="s">
        <v>17</v>
      </c>
      <c r="H3723">
        <v>5343</v>
      </c>
      <c r="I3723" t="s">
        <v>11</v>
      </c>
      <c r="J3723" t="s">
        <v>137</v>
      </c>
      <c r="K3723" t="s">
        <v>159</v>
      </c>
      <c r="L3723" t="s">
        <v>149</v>
      </c>
      <c r="M3723" s="5">
        <v>582</v>
      </c>
    </row>
    <row r="3724" spans="1:13" x14ac:dyDescent="0.15">
      <c r="A3724" s="2">
        <v>45506</v>
      </c>
      <c r="B3724" s="3">
        <f t="shared" si="176"/>
        <v>2025</v>
      </c>
      <c r="C3724" t="str">
        <f t="shared" si="174"/>
        <v>2024-2025</v>
      </c>
      <c r="D3724" t="s">
        <v>160</v>
      </c>
      <c r="E3724" t="s">
        <v>16</v>
      </c>
      <c r="F3724" t="str">
        <f t="shared" si="175"/>
        <v>South Australia</v>
      </c>
      <c r="G3724" t="s">
        <v>17</v>
      </c>
      <c r="H3724">
        <v>5168</v>
      </c>
      <c r="I3724" t="s">
        <v>11</v>
      </c>
      <c r="J3724" t="s">
        <v>132</v>
      </c>
      <c r="K3724" t="s">
        <v>151</v>
      </c>
      <c r="L3724" t="s">
        <v>141</v>
      </c>
      <c r="M3724" s="5">
        <v>481</v>
      </c>
    </row>
    <row r="3725" spans="1:13" x14ac:dyDescent="0.15">
      <c r="A3725" s="2">
        <v>45816</v>
      </c>
      <c r="B3725" s="3">
        <f t="shared" si="176"/>
        <v>2025</v>
      </c>
      <c r="C3725" t="str">
        <f t="shared" si="174"/>
        <v>2024-2025</v>
      </c>
      <c r="D3725" t="s">
        <v>161</v>
      </c>
      <c r="E3725" t="s">
        <v>18</v>
      </c>
      <c r="F3725" t="str">
        <f t="shared" si="175"/>
        <v>Queensland</v>
      </c>
      <c r="G3725" t="s">
        <v>19</v>
      </c>
      <c r="H3725">
        <v>4802</v>
      </c>
      <c r="I3725" t="s">
        <v>11</v>
      </c>
      <c r="J3725" t="s">
        <v>131</v>
      </c>
      <c r="K3725" t="s">
        <v>154</v>
      </c>
      <c r="L3725" t="s">
        <v>144</v>
      </c>
      <c r="M3725" s="5">
        <v>589</v>
      </c>
    </row>
    <row r="3726" spans="1:13" x14ac:dyDescent="0.15">
      <c r="A3726" s="2">
        <v>46002</v>
      </c>
      <c r="B3726" s="3">
        <f t="shared" si="176"/>
        <v>2026</v>
      </c>
      <c r="C3726" t="str">
        <f t="shared" si="174"/>
        <v>2025-2026</v>
      </c>
      <c r="D3726" t="s">
        <v>161</v>
      </c>
      <c r="E3726" t="s">
        <v>36</v>
      </c>
      <c r="F3726" t="str">
        <f t="shared" si="175"/>
        <v>New South Wales</v>
      </c>
      <c r="G3726" t="s">
        <v>10</v>
      </c>
      <c r="H3726">
        <v>2539</v>
      </c>
      <c r="I3726" t="s">
        <v>11</v>
      </c>
      <c r="J3726" t="s">
        <v>121</v>
      </c>
      <c r="K3726" t="s">
        <v>154</v>
      </c>
      <c r="L3726" t="s">
        <v>144</v>
      </c>
      <c r="M3726" s="5">
        <v>104</v>
      </c>
    </row>
    <row r="3727" spans="1:13" x14ac:dyDescent="0.15">
      <c r="A3727" s="2">
        <v>45812</v>
      </c>
      <c r="B3727" s="3">
        <f t="shared" si="176"/>
        <v>2025</v>
      </c>
      <c r="C3727" t="str">
        <f t="shared" si="174"/>
        <v>2024-2025</v>
      </c>
      <c r="D3727" t="s">
        <v>161</v>
      </c>
      <c r="E3727" t="s">
        <v>58</v>
      </c>
      <c r="F3727" t="str">
        <f t="shared" si="175"/>
        <v>New South Wales</v>
      </c>
      <c r="G3727" t="s">
        <v>10</v>
      </c>
      <c r="H3727">
        <v>2790</v>
      </c>
      <c r="I3727" t="s">
        <v>11</v>
      </c>
      <c r="J3727" t="s">
        <v>130</v>
      </c>
      <c r="K3727" t="s">
        <v>155</v>
      </c>
      <c r="L3727" t="s">
        <v>145</v>
      </c>
      <c r="M3727" s="5">
        <v>225</v>
      </c>
    </row>
    <row r="3728" spans="1:13" x14ac:dyDescent="0.15">
      <c r="A3728" s="2">
        <v>45447</v>
      </c>
      <c r="B3728" s="3">
        <f t="shared" si="176"/>
        <v>2024</v>
      </c>
      <c r="C3728" t="str">
        <f t="shared" si="174"/>
        <v>2023-2024</v>
      </c>
      <c r="D3728" t="s">
        <v>160</v>
      </c>
      <c r="E3728" t="s">
        <v>86</v>
      </c>
      <c r="F3728" t="str">
        <f t="shared" si="175"/>
        <v>Queensland</v>
      </c>
      <c r="G3728" t="s">
        <v>19</v>
      </c>
      <c r="H3728">
        <v>4119</v>
      </c>
      <c r="I3728" t="s">
        <v>11</v>
      </c>
      <c r="J3728" t="s">
        <v>129</v>
      </c>
      <c r="K3728" t="s">
        <v>158</v>
      </c>
      <c r="L3728" t="s">
        <v>148</v>
      </c>
      <c r="M3728" s="5">
        <v>225</v>
      </c>
    </row>
    <row r="3729" spans="1:13" x14ac:dyDescent="0.15">
      <c r="A3729" s="2">
        <v>45794</v>
      </c>
      <c r="B3729" s="3">
        <f t="shared" si="176"/>
        <v>2025</v>
      </c>
      <c r="C3729" t="str">
        <f t="shared" si="174"/>
        <v>2024-2025</v>
      </c>
      <c r="D3729" t="s">
        <v>160</v>
      </c>
      <c r="E3729" t="s">
        <v>82</v>
      </c>
      <c r="F3729" t="str">
        <f t="shared" si="175"/>
        <v>Queensland</v>
      </c>
      <c r="G3729" t="s">
        <v>19</v>
      </c>
      <c r="H3729">
        <v>4215</v>
      </c>
      <c r="I3729" t="s">
        <v>11</v>
      </c>
      <c r="J3729" t="s">
        <v>122</v>
      </c>
      <c r="K3729" t="s">
        <v>153</v>
      </c>
      <c r="L3729" t="s">
        <v>143</v>
      </c>
      <c r="M3729" s="5">
        <v>38</v>
      </c>
    </row>
    <row r="3730" spans="1:13" x14ac:dyDescent="0.15">
      <c r="A3730" s="2">
        <v>45920</v>
      </c>
      <c r="B3730" s="3">
        <f t="shared" si="176"/>
        <v>2026</v>
      </c>
      <c r="C3730" t="str">
        <f t="shared" si="174"/>
        <v>2025-2026</v>
      </c>
      <c r="D3730" t="s">
        <v>161</v>
      </c>
      <c r="E3730" t="s">
        <v>70</v>
      </c>
      <c r="F3730" t="str">
        <f t="shared" si="175"/>
        <v>Western Australia</v>
      </c>
      <c r="G3730" t="s">
        <v>28</v>
      </c>
      <c r="H3730">
        <v>6021</v>
      </c>
      <c r="I3730" t="s">
        <v>11</v>
      </c>
      <c r="J3730" t="s">
        <v>119</v>
      </c>
      <c r="K3730" t="s">
        <v>159</v>
      </c>
      <c r="L3730" t="s">
        <v>149</v>
      </c>
      <c r="M3730" s="5">
        <v>491</v>
      </c>
    </row>
    <row r="3731" spans="1:13" x14ac:dyDescent="0.15">
      <c r="A3731" s="2">
        <v>45502</v>
      </c>
      <c r="B3731" s="3">
        <f t="shared" si="176"/>
        <v>2025</v>
      </c>
      <c r="C3731" t="str">
        <f t="shared" si="174"/>
        <v>2024-2025</v>
      </c>
      <c r="D3731" t="s">
        <v>160</v>
      </c>
      <c r="E3731" t="s">
        <v>69</v>
      </c>
      <c r="F3731" t="str">
        <f t="shared" si="175"/>
        <v>Victoria</v>
      </c>
      <c r="G3731" t="s">
        <v>26</v>
      </c>
      <c r="H3731">
        <v>3148</v>
      </c>
      <c r="I3731" t="s">
        <v>11</v>
      </c>
      <c r="J3731" t="s">
        <v>125</v>
      </c>
      <c r="K3731" t="s">
        <v>151</v>
      </c>
      <c r="L3731" t="s">
        <v>141</v>
      </c>
      <c r="M3731" s="5">
        <v>612</v>
      </c>
    </row>
    <row r="3732" spans="1:13" x14ac:dyDescent="0.15">
      <c r="A3732" s="2">
        <v>45506</v>
      </c>
      <c r="B3732" s="3">
        <f t="shared" si="176"/>
        <v>2025</v>
      </c>
      <c r="C3732" t="str">
        <f t="shared" si="174"/>
        <v>2024-2025</v>
      </c>
      <c r="D3732" t="s">
        <v>160</v>
      </c>
      <c r="E3732" t="s">
        <v>38</v>
      </c>
      <c r="F3732" t="str">
        <f t="shared" si="175"/>
        <v>Victoria</v>
      </c>
      <c r="G3732" t="s">
        <v>26</v>
      </c>
      <c r="H3732">
        <v>3199</v>
      </c>
      <c r="I3732" t="s">
        <v>11</v>
      </c>
      <c r="J3732" t="s">
        <v>125</v>
      </c>
      <c r="K3732" t="s">
        <v>153</v>
      </c>
      <c r="L3732" t="s">
        <v>143</v>
      </c>
      <c r="M3732" s="5">
        <v>689</v>
      </c>
    </row>
    <row r="3733" spans="1:13" x14ac:dyDescent="0.15">
      <c r="A3733" s="2">
        <v>45573</v>
      </c>
      <c r="B3733" s="3">
        <f t="shared" si="176"/>
        <v>2025</v>
      </c>
      <c r="C3733" t="str">
        <f t="shared" si="174"/>
        <v>2024-2025</v>
      </c>
      <c r="D3733" t="s">
        <v>160</v>
      </c>
      <c r="E3733" t="s">
        <v>59</v>
      </c>
      <c r="F3733" t="str">
        <f t="shared" si="175"/>
        <v>South Australia</v>
      </c>
      <c r="G3733" t="s">
        <v>17</v>
      </c>
      <c r="H3733">
        <v>5011</v>
      </c>
      <c r="I3733" t="s">
        <v>11</v>
      </c>
      <c r="J3733" t="s">
        <v>132</v>
      </c>
      <c r="K3733" t="s">
        <v>151</v>
      </c>
      <c r="L3733" t="s">
        <v>141</v>
      </c>
      <c r="M3733" s="5">
        <v>61</v>
      </c>
    </row>
    <row r="3734" spans="1:13" x14ac:dyDescent="0.15">
      <c r="A3734" s="2">
        <v>45899</v>
      </c>
      <c r="B3734" s="3">
        <f t="shared" si="176"/>
        <v>2026</v>
      </c>
      <c r="C3734" t="str">
        <f t="shared" si="174"/>
        <v>2025-2026</v>
      </c>
      <c r="D3734" t="s">
        <v>160</v>
      </c>
      <c r="E3734" t="s">
        <v>30</v>
      </c>
      <c r="F3734" t="str">
        <f t="shared" si="175"/>
        <v>Victoria</v>
      </c>
      <c r="G3734" t="s">
        <v>26</v>
      </c>
      <c r="H3734">
        <v>3030</v>
      </c>
      <c r="I3734" t="s">
        <v>11</v>
      </c>
      <c r="J3734" t="s">
        <v>126</v>
      </c>
      <c r="K3734" t="s">
        <v>150</v>
      </c>
      <c r="L3734" t="s">
        <v>140</v>
      </c>
      <c r="M3734" s="5">
        <v>799</v>
      </c>
    </row>
    <row r="3735" spans="1:13" x14ac:dyDescent="0.15">
      <c r="A3735" s="2">
        <v>45999</v>
      </c>
      <c r="B3735" s="3">
        <f t="shared" si="176"/>
        <v>2026</v>
      </c>
      <c r="C3735" t="str">
        <f t="shared" si="174"/>
        <v>2025-2026</v>
      </c>
      <c r="D3735" t="s">
        <v>160</v>
      </c>
      <c r="E3735" t="s">
        <v>109</v>
      </c>
      <c r="F3735" t="str">
        <f t="shared" si="175"/>
        <v>Western Australia</v>
      </c>
      <c r="G3735" t="s">
        <v>28</v>
      </c>
      <c r="H3735">
        <v>6052</v>
      </c>
      <c r="I3735" t="s">
        <v>11</v>
      </c>
      <c r="J3735" t="s">
        <v>119</v>
      </c>
      <c r="K3735" t="s">
        <v>159</v>
      </c>
      <c r="L3735" t="s">
        <v>149</v>
      </c>
      <c r="M3735" s="5">
        <v>454</v>
      </c>
    </row>
    <row r="3736" spans="1:13" x14ac:dyDescent="0.15">
      <c r="A3736" s="2">
        <v>45408</v>
      </c>
      <c r="B3736" s="3">
        <f t="shared" si="176"/>
        <v>2024</v>
      </c>
      <c r="C3736" t="str">
        <f t="shared" si="174"/>
        <v>2023-2024</v>
      </c>
      <c r="D3736" t="s">
        <v>160</v>
      </c>
      <c r="E3736" t="s">
        <v>9</v>
      </c>
      <c r="F3736" t="str">
        <f t="shared" si="175"/>
        <v>New South Wales</v>
      </c>
      <c r="G3736" t="s">
        <v>10</v>
      </c>
      <c r="H3736">
        <v>2067</v>
      </c>
      <c r="I3736" t="s">
        <v>11</v>
      </c>
      <c r="J3736" t="s">
        <v>124</v>
      </c>
      <c r="K3736" t="s">
        <v>153</v>
      </c>
      <c r="L3736" t="s">
        <v>143</v>
      </c>
      <c r="M3736" s="5">
        <v>380</v>
      </c>
    </row>
    <row r="3737" spans="1:13" x14ac:dyDescent="0.15">
      <c r="A3737" s="2">
        <v>45811</v>
      </c>
      <c r="B3737" s="3">
        <f t="shared" si="176"/>
        <v>2025</v>
      </c>
      <c r="C3737" t="str">
        <f t="shared" si="174"/>
        <v>2024-2025</v>
      </c>
      <c r="D3737" t="s">
        <v>160</v>
      </c>
      <c r="E3737" t="s">
        <v>82</v>
      </c>
      <c r="F3737" t="str">
        <f t="shared" si="175"/>
        <v>Queensland</v>
      </c>
      <c r="G3737" t="s">
        <v>19</v>
      </c>
      <c r="H3737">
        <v>4215</v>
      </c>
      <c r="I3737" t="s">
        <v>11</v>
      </c>
      <c r="J3737" t="s">
        <v>122</v>
      </c>
      <c r="K3737" t="s">
        <v>154</v>
      </c>
      <c r="L3737" t="s">
        <v>144</v>
      </c>
      <c r="M3737" s="5">
        <v>443</v>
      </c>
    </row>
    <row r="3738" spans="1:13" x14ac:dyDescent="0.15">
      <c r="A3738" s="2">
        <v>45327</v>
      </c>
      <c r="B3738" s="3">
        <f t="shared" si="176"/>
        <v>2024</v>
      </c>
      <c r="C3738" t="str">
        <f t="shared" si="174"/>
        <v>2023-2024</v>
      </c>
      <c r="D3738" t="s">
        <v>160</v>
      </c>
      <c r="E3738" t="s">
        <v>71</v>
      </c>
      <c r="F3738" t="str">
        <f t="shared" si="175"/>
        <v>Victoria</v>
      </c>
      <c r="G3738" t="s">
        <v>26</v>
      </c>
      <c r="H3738">
        <v>3131</v>
      </c>
      <c r="I3738" t="s">
        <v>11</v>
      </c>
      <c r="J3738" t="s">
        <v>125</v>
      </c>
      <c r="K3738" t="s">
        <v>151</v>
      </c>
      <c r="L3738" t="s">
        <v>141</v>
      </c>
      <c r="M3738" s="5">
        <v>277</v>
      </c>
    </row>
    <row r="3739" spans="1:13" x14ac:dyDescent="0.15">
      <c r="A3739" s="2">
        <v>45310</v>
      </c>
      <c r="B3739" s="3">
        <f t="shared" si="176"/>
        <v>2024</v>
      </c>
      <c r="C3739" t="str">
        <f t="shared" si="174"/>
        <v>2023-2024</v>
      </c>
      <c r="D3739" t="s">
        <v>161</v>
      </c>
      <c r="E3739" t="s">
        <v>66</v>
      </c>
      <c r="F3739" t="str">
        <f t="shared" si="175"/>
        <v>Western Australia</v>
      </c>
      <c r="G3739" t="s">
        <v>28</v>
      </c>
      <c r="H3739">
        <v>6330</v>
      </c>
      <c r="I3739" t="s">
        <v>11</v>
      </c>
      <c r="J3739" t="s">
        <v>133</v>
      </c>
      <c r="K3739" t="s">
        <v>153</v>
      </c>
      <c r="L3739" t="s">
        <v>143</v>
      </c>
      <c r="M3739" s="5">
        <v>762</v>
      </c>
    </row>
    <row r="3740" spans="1:13" x14ac:dyDescent="0.15">
      <c r="A3740" s="2">
        <v>45550</v>
      </c>
      <c r="B3740" s="3">
        <f t="shared" si="176"/>
        <v>2025</v>
      </c>
      <c r="C3740" t="str">
        <f t="shared" si="174"/>
        <v>2024-2025</v>
      </c>
      <c r="D3740" t="s">
        <v>160</v>
      </c>
      <c r="E3740" t="s">
        <v>85</v>
      </c>
      <c r="F3740" t="str">
        <f t="shared" si="175"/>
        <v>Western Australia</v>
      </c>
      <c r="G3740" t="s">
        <v>28</v>
      </c>
      <c r="H3740">
        <v>6725</v>
      </c>
      <c r="I3740" t="s">
        <v>11</v>
      </c>
      <c r="J3740" t="s">
        <v>139</v>
      </c>
      <c r="K3740" t="s">
        <v>159</v>
      </c>
      <c r="L3740" t="s">
        <v>149</v>
      </c>
      <c r="M3740" s="5">
        <v>170</v>
      </c>
    </row>
    <row r="3741" spans="1:13" x14ac:dyDescent="0.15">
      <c r="A3741" s="2">
        <v>45720</v>
      </c>
      <c r="B3741" s="3">
        <f t="shared" si="176"/>
        <v>2025</v>
      </c>
      <c r="C3741" t="str">
        <f t="shared" si="174"/>
        <v>2024-2025</v>
      </c>
      <c r="D3741" t="s">
        <v>160</v>
      </c>
      <c r="E3741" t="s">
        <v>23</v>
      </c>
      <c r="F3741" t="str">
        <f t="shared" si="175"/>
        <v>New South Wales</v>
      </c>
      <c r="G3741" t="s">
        <v>10</v>
      </c>
      <c r="H3741">
        <v>2830</v>
      </c>
      <c r="I3741" t="s">
        <v>11</v>
      </c>
      <c r="J3741" t="s">
        <v>130</v>
      </c>
      <c r="K3741" t="s">
        <v>158</v>
      </c>
      <c r="L3741" t="s">
        <v>148</v>
      </c>
      <c r="M3741" s="5">
        <v>441</v>
      </c>
    </row>
    <row r="3742" spans="1:13" x14ac:dyDescent="0.15">
      <c r="A3742" s="2">
        <v>45433</v>
      </c>
      <c r="B3742" s="3">
        <f t="shared" si="176"/>
        <v>2024</v>
      </c>
      <c r="C3742" t="str">
        <f t="shared" si="174"/>
        <v>2023-2024</v>
      </c>
      <c r="D3742" t="s">
        <v>160</v>
      </c>
      <c r="E3742" t="s">
        <v>76</v>
      </c>
      <c r="F3742" t="str">
        <f t="shared" si="175"/>
        <v>Queensland</v>
      </c>
      <c r="G3742" t="s">
        <v>19</v>
      </c>
      <c r="H3742">
        <v>4220</v>
      </c>
      <c r="I3742" t="s">
        <v>11</v>
      </c>
      <c r="J3742" t="s">
        <v>122</v>
      </c>
      <c r="K3742" t="s">
        <v>155</v>
      </c>
      <c r="L3742" t="s">
        <v>145</v>
      </c>
      <c r="M3742" s="5">
        <v>402</v>
      </c>
    </row>
    <row r="3743" spans="1:13" x14ac:dyDescent="0.15">
      <c r="A3743" s="2">
        <v>45424</v>
      </c>
      <c r="B3743" s="3">
        <f t="shared" si="176"/>
        <v>2024</v>
      </c>
      <c r="C3743" t="str">
        <f t="shared" si="174"/>
        <v>2023-2024</v>
      </c>
      <c r="D3743" t="s">
        <v>160</v>
      </c>
      <c r="E3743" t="s">
        <v>92</v>
      </c>
      <c r="F3743" t="str">
        <f t="shared" si="175"/>
        <v>New South Wales</v>
      </c>
      <c r="G3743" t="s">
        <v>10</v>
      </c>
      <c r="H3743">
        <v>2015</v>
      </c>
      <c r="I3743" t="s">
        <v>11</v>
      </c>
      <c r="J3743" t="s">
        <v>124</v>
      </c>
      <c r="K3743" t="s">
        <v>152</v>
      </c>
      <c r="L3743" t="s">
        <v>142</v>
      </c>
      <c r="M3743" s="5">
        <v>398</v>
      </c>
    </row>
    <row r="3744" spans="1:13" x14ac:dyDescent="0.15">
      <c r="A3744" s="2">
        <v>45911</v>
      </c>
      <c r="B3744" s="3">
        <f t="shared" si="176"/>
        <v>2026</v>
      </c>
      <c r="C3744" t="str">
        <f t="shared" si="174"/>
        <v>2025-2026</v>
      </c>
      <c r="D3744" t="s">
        <v>160</v>
      </c>
      <c r="E3744" t="s">
        <v>102</v>
      </c>
      <c r="F3744" t="str">
        <f t="shared" si="175"/>
        <v>Queensland</v>
      </c>
      <c r="G3744" t="s">
        <v>19</v>
      </c>
      <c r="H3744">
        <v>4825</v>
      </c>
      <c r="I3744" t="s">
        <v>11</v>
      </c>
      <c r="J3744" t="s">
        <v>131</v>
      </c>
      <c r="K3744" t="s">
        <v>150</v>
      </c>
      <c r="L3744" t="s">
        <v>140</v>
      </c>
      <c r="M3744" s="5">
        <v>693</v>
      </c>
    </row>
    <row r="3745" spans="1:13" x14ac:dyDescent="0.15">
      <c r="A3745" s="2">
        <v>45790</v>
      </c>
      <c r="B3745" s="3">
        <f t="shared" si="176"/>
        <v>2025</v>
      </c>
      <c r="C3745" t="str">
        <f t="shared" si="174"/>
        <v>2024-2025</v>
      </c>
      <c r="D3745" t="s">
        <v>161</v>
      </c>
      <c r="E3745" t="s">
        <v>48</v>
      </c>
      <c r="F3745" t="str">
        <f t="shared" si="175"/>
        <v>Western Australia</v>
      </c>
      <c r="G3745" t="s">
        <v>28</v>
      </c>
      <c r="H3745">
        <v>6450</v>
      </c>
      <c r="I3745" t="s">
        <v>11</v>
      </c>
      <c r="J3745" t="s">
        <v>139</v>
      </c>
      <c r="K3745" t="s">
        <v>154</v>
      </c>
      <c r="L3745" t="s">
        <v>144</v>
      </c>
      <c r="M3745" s="5">
        <v>428</v>
      </c>
    </row>
    <row r="3746" spans="1:13" x14ac:dyDescent="0.15">
      <c r="A3746" s="2">
        <v>45835</v>
      </c>
      <c r="B3746" s="3">
        <f t="shared" si="176"/>
        <v>2025</v>
      </c>
      <c r="C3746" t="str">
        <f t="shared" si="174"/>
        <v>2024-2025</v>
      </c>
      <c r="D3746" t="s">
        <v>160</v>
      </c>
      <c r="E3746" t="s">
        <v>20</v>
      </c>
      <c r="F3746" t="str">
        <f t="shared" si="175"/>
        <v>South Australia</v>
      </c>
      <c r="G3746" t="s">
        <v>17</v>
      </c>
      <c r="H3746">
        <v>5607</v>
      </c>
      <c r="I3746" t="s">
        <v>11</v>
      </c>
      <c r="J3746" t="s">
        <v>137</v>
      </c>
      <c r="K3746" t="s">
        <v>154</v>
      </c>
      <c r="L3746" t="s">
        <v>144</v>
      </c>
      <c r="M3746" s="5">
        <v>579</v>
      </c>
    </row>
    <row r="3747" spans="1:13" x14ac:dyDescent="0.15">
      <c r="A3747" s="2">
        <v>45543</v>
      </c>
      <c r="B3747" s="3">
        <f t="shared" si="176"/>
        <v>2025</v>
      </c>
      <c r="C3747" t="str">
        <f t="shared" si="174"/>
        <v>2024-2025</v>
      </c>
      <c r="D3747" t="s">
        <v>160</v>
      </c>
      <c r="E3747" t="s">
        <v>41</v>
      </c>
      <c r="F3747" t="str">
        <f t="shared" si="175"/>
        <v>New South Wales</v>
      </c>
      <c r="G3747" t="s">
        <v>10</v>
      </c>
      <c r="H3747">
        <v>2478</v>
      </c>
      <c r="I3747" t="s">
        <v>11</v>
      </c>
      <c r="J3747" t="s">
        <v>120</v>
      </c>
      <c r="K3747" t="s">
        <v>154</v>
      </c>
      <c r="L3747" t="s">
        <v>144</v>
      </c>
      <c r="M3747" s="5">
        <v>454</v>
      </c>
    </row>
    <row r="3748" spans="1:13" x14ac:dyDescent="0.15">
      <c r="A3748" s="2">
        <v>45618</v>
      </c>
      <c r="B3748" s="3">
        <f t="shared" si="176"/>
        <v>2025</v>
      </c>
      <c r="C3748" t="str">
        <f t="shared" si="174"/>
        <v>2024-2025</v>
      </c>
      <c r="D3748" t="s">
        <v>161</v>
      </c>
      <c r="E3748" t="s">
        <v>33</v>
      </c>
      <c r="F3748" t="str">
        <f t="shared" si="175"/>
        <v>Northern Territory</v>
      </c>
      <c r="G3748" t="s">
        <v>15</v>
      </c>
      <c r="H3748">
        <v>870</v>
      </c>
      <c r="I3748" t="s">
        <v>11</v>
      </c>
      <c r="J3748" t="s">
        <v>138</v>
      </c>
      <c r="K3748" t="s">
        <v>154</v>
      </c>
      <c r="L3748" t="s">
        <v>144</v>
      </c>
      <c r="M3748" s="5">
        <v>276</v>
      </c>
    </row>
    <row r="3749" spans="1:13" x14ac:dyDescent="0.15">
      <c r="A3749" s="2">
        <v>45799</v>
      </c>
      <c r="B3749" s="3">
        <f t="shared" si="176"/>
        <v>2025</v>
      </c>
      <c r="C3749" t="str">
        <f t="shared" si="174"/>
        <v>2024-2025</v>
      </c>
      <c r="D3749" t="s">
        <v>161</v>
      </c>
      <c r="E3749" t="s">
        <v>95</v>
      </c>
      <c r="F3749" t="str">
        <f t="shared" si="175"/>
        <v>New South Wales</v>
      </c>
      <c r="G3749" t="s">
        <v>10</v>
      </c>
      <c r="H3749">
        <v>2131</v>
      </c>
      <c r="I3749" t="s">
        <v>11</v>
      </c>
      <c r="J3749" t="s">
        <v>123</v>
      </c>
      <c r="K3749" t="s">
        <v>150</v>
      </c>
      <c r="L3749" t="s">
        <v>140</v>
      </c>
      <c r="M3749" s="5">
        <v>616</v>
      </c>
    </row>
    <row r="3750" spans="1:13" x14ac:dyDescent="0.15">
      <c r="A3750" s="2">
        <v>45613</v>
      </c>
      <c r="B3750" s="3">
        <f t="shared" si="176"/>
        <v>2025</v>
      </c>
      <c r="C3750" t="str">
        <f t="shared" si="174"/>
        <v>2024-2025</v>
      </c>
      <c r="D3750" t="s">
        <v>160</v>
      </c>
      <c r="E3750" t="s">
        <v>60</v>
      </c>
      <c r="F3750" t="str">
        <f t="shared" si="175"/>
        <v>Queensland</v>
      </c>
      <c r="G3750" t="s">
        <v>19</v>
      </c>
      <c r="H3750">
        <v>4655</v>
      </c>
      <c r="I3750" t="s">
        <v>11</v>
      </c>
      <c r="J3750" t="s">
        <v>136</v>
      </c>
      <c r="K3750" t="s">
        <v>159</v>
      </c>
      <c r="L3750" t="s">
        <v>149</v>
      </c>
      <c r="M3750" s="5">
        <v>151</v>
      </c>
    </row>
    <row r="3751" spans="1:13" x14ac:dyDescent="0.15">
      <c r="A3751" s="2">
        <v>45948</v>
      </c>
      <c r="B3751" s="3">
        <f t="shared" si="176"/>
        <v>2026</v>
      </c>
      <c r="C3751" t="str">
        <f t="shared" si="174"/>
        <v>2025-2026</v>
      </c>
      <c r="D3751" t="s">
        <v>160</v>
      </c>
      <c r="E3751" t="s">
        <v>40</v>
      </c>
      <c r="F3751" t="str">
        <f t="shared" si="175"/>
        <v>South Australia</v>
      </c>
      <c r="G3751" t="s">
        <v>17</v>
      </c>
      <c r="H3751">
        <v>5169</v>
      </c>
      <c r="I3751" t="s">
        <v>11</v>
      </c>
      <c r="J3751" t="s">
        <v>132</v>
      </c>
      <c r="K3751" t="s">
        <v>150</v>
      </c>
      <c r="L3751" t="s">
        <v>140</v>
      </c>
      <c r="M3751" s="5">
        <v>459</v>
      </c>
    </row>
    <row r="3752" spans="1:13" x14ac:dyDescent="0.15">
      <c r="A3752" s="2">
        <v>45414</v>
      </c>
      <c r="B3752" s="3">
        <f t="shared" si="176"/>
        <v>2024</v>
      </c>
      <c r="C3752" t="str">
        <f t="shared" si="174"/>
        <v>2023-2024</v>
      </c>
      <c r="D3752" t="s">
        <v>160</v>
      </c>
      <c r="E3752" t="s">
        <v>98</v>
      </c>
      <c r="F3752" t="str">
        <f t="shared" si="175"/>
        <v>South Australia</v>
      </c>
      <c r="G3752" t="s">
        <v>17</v>
      </c>
      <c r="H3752">
        <v>5290</v>
      </c>
      <c r="I3752" t="s">
        <v>11</v>
      </c>
      <c r="J3752" t="s">
        <v>137</v>
      </c>
      <c r="K3752" t="s">
        <v>154</v>
      </c>
      <c r="L3752" t="s">
        <v>144</v>
      </c>
      <c r="M3752" s="5">
        <v>118</v>
      </c>
    </row>
    <row r="3753" spans="1:13" x14ac:dyDescent="0.15">
      <c r="A3753" s="2">
        <v>45314</v>
      </c>
      <c r="B3753" s="3">
        <f t="shared" si="176"/>
        <v>2024</v>
      </c>
      <c r="C3753" t="str">
        <f t="shared" si="174"/>
        <v>2023-2024</v>
      </c>
      <c r="D3753" t="s">
        <v>160</v>
      </c>
      <c r="E3753" t="s">
        <v>38</v>
      </c>
      <c r="F3753" t="str">
        <f t="shared" si="175"/>
        <v>Victoria</v>
      </c>
      <c r="G3753" t="s">
        <v>26</v>
      </c>
      <c r="H3753">
        <v>3199</v>
      </c>
      <c r="I3753" t="s">
        <v>11</v>
      </c>
      <c r="J3753" t="s">
        <v>125</v>
      </c>
      <c r="K3753" t="s">
        <v>157</v>
      </c>
      <c r="L3753" t="s">
        <v>147</v>
      </c>
      <c r="M3753" s="5">
        <v>283</v>
      </c>
    </row>
    <row r="3754" spans="1:13" x14ac:dyDescent="0.15">
      <c r="A3754" s="2">
        <v>45470</v>
      </c>
      <c r="B3754" s="3">
        <f t="shared" si="176"/>
        <v>2024</v>
      </c>
      <c r="C3754" t="str">
        <f t="shared" si="174"/>
        <v>2023-2024</v>
      </c>
      <c r="D3754" t="s">
        <v>160</v>
      </c>
      <c r="E3754" t="s">
        <v>107</v>
      </c>
      <c r="F3754" t="str">
        <f t="shared" si="175"/>
        <v>New South Wales</v>
      </c>
      <c r="G3754" t="s">
        <v>10</v>
      </c>
      <c r="H3754">
        <v>2020</v>
      </c>
      <c r="I3754" t="s">
        <v>11</v>
      </c>
      <c r="J3754" t="s">
        <v>124</v>
      </c>
      <c r="K3754" t="s">
        <v>156</v>
      </c>
      <c r="L3754" t="s">
        <v>146</v>
      </c>
      <c r="M3754" s="5">
        <v>395</v>
      </c>
    </row>
    <row r="3755" spans="1:13" x14ac:dyDescent="0.15">
      <c r="A3755" s="2">
        <v>45630</v>
      </c>
      <c r="B3755" s="3">
        <f t="shared" si="176"/>
        <v>2025</v>
      </c>
      <c r="C3755" t="str">
        <f t="shared" si="174"/>
        <v>2024-2025</v>
      </c>
      <c r="D3755" t="s">
        <v>160</v>
      </c>
      <c r="E3755" t="s">
        <v>54</v>
      </c>
      <c r="F3755" t="str">
        <f t="shared" si="175"/>
        <v>New South Wales</v>
      </c>
      <c r="G3755" t="s">
        <v>10</v>
      </c>
      <c r="H3755">
        <v>2750</v>
      </c>
      <c r="I3755" t="s">
        <v>11</v>
      </c>
      <c r="J3755" t="s">
        <v>130</v>
      </c>
      <c r="K3755" t="s">
        <v>155</v>
      </c>
      <c r="L3755" t="s">
        <v>145</v>
      </c>
      <c r="M3755" s="5">
        <v>648</v>
      </c>
    </row>
    <row r="3756" spans="1:13" x14ac:dyDescent="0.15">
      <c r="A3756" s="2">
        <v>45466</v>
      </c>
      <c r="B3756" s="3">
        <f t="shared" si="176"/>
        <v>2024</v>
      </c>
      <c r="C3756" t="str">
        <f t="shared" si="174"/>
        <v>2023-2024</v>
      </c>
      <c r="D3756" t="s">
        <v>161</v>
      </c>
      <c r="E3756" t="s">
        <v>36</v>
      </c>
      <c r="F3756" t="str">
        <f t="shared" si="175"/>
        <v>New South Wales</v>
      </c>
      <c r="G3756" t="s">
        <v>10</v>
      </c>
      <c r="H3756">
        <v>2539</v>
      </c>
      <c r="I3756" t="s">
        <v>11</v>
      </c>
      <c r="J3756" t="s">
        <v>121</v>
      </c>
      <c r="K3756" t="s">
        <v>155</v>
      </c>
      <c r="L3756" t="s">
        <v>145</v>
      </c>
      <c r="M3756" s="5">
        <v>574</v>
      </c>
    </row>
    <row r="3757" spans="1:13" x14ac:dyDescent="0.15">
      <c r="A3757" s="2">
        <v>45425</v>
      </c>
      <c r="B3757" s="3">
        <f t="shared" si="176"/>
        <v>2024</v>
      </c>
      <c r="C3757" t="str">
        <f t="shared" si="174"/>
        <v>2023-2024</v>
      </c>
      <c r="D3757" t="s">
        <v>160</v>
      </c>
      <c r="E3757" t="s">
        <v>108</v>
      </c>
      <c r="F3757" t="str">
        <f t="shared" si="175"/>
        <v>Tasmania</v>
      </c>
      <c r="G3757" t="s">
        <v>43</v>
      </c>
      <c r="H3757">
        <v>7320</v>
      </c>
      <c r="I3757" t="s">
        <v>11</v>
      </c>
      <c r="J3757" t="s">
        <v>128</v>
      </c>
      <c r="K3757" t="s">
        <v>151</v>
      </c>
      <c r="L3757" t="s">
        <v>141</v>
      </c>
      <c r="M3757" s="5">
        <v>256</v>
      </c>
    </row>
    <row r="3758" spans="1:13" x14ac:dyDescent="0.15">
      <c r="A3758" s="2">
        <v>45406</v>
      </c>
      <c r="B3758" s="3">
        <f t="shared" si="176"/>
        <v>2024</v>
      </c>
      <c r="C3758" t="str">
        <f t="shared" si="174"/>
        <v>2023-2024</v>
      </c>
      <c r="D3758" t="s">
        <v>160</v>
      </c>
      <c r="E3758" t="s">
        <v>113</v>
      </c>
      <c r="F3758" t="str">
        <f t="shared" si="175"/>
        <v>New South Wales</v>
      </c>
      <c r="G3758" t="s">
        <v>10</v>
      </c>
      <c r="H3758">
        <v>2101</v>
      </c>
      <c r="I3758" t="s">
        <v>11</v>
      </c>
      <c r="J3758" t="s">
        <v>123</v>
      </c>
      <c r="K3758" t="s">
        <v>153</v>
      </c>
      <c r="L3758" t="s">
        <v>143</v>
      </c>
      <c r="M3758" s="5">
        <v>559</v>
      </c>
    </row>
    <row r="3759" spans="1:13" x14ac:dyDescent="0.15">
      <c r="A3759" s="2">
        <v>45996</v>
      </c>
      <c r="B3759" s="3">
        <f t="shared" si="176"/>
        <v>2026</v>
      </c>
      <c r="C3759" t="str">
        <f t="shared" si="174"/>
        <v>2025-2026</v>
      </c>
      <c r="D3759" t="s">
        <v>160</v>
      </c>
      <c r="E3759" t="s">
        <v>69</v>
      </c>
      <c r="F3759" t="str">
        <f t="shared" si="175"/>
        <v>Victoria</v>
      </c>
      <c r="G3759" t="s">
        <v>26</v>
      </c>
      <c r="H3759">
        <v>3148</v>
      </c>
      <c r="I3759" t="s">
        <v>11</v>
      </c>
      <c r="J3759" t="s">
        <v>125</v>
      </c>
      <c r="K3759" t="s">
        <v>151</v>
      </c>
      <c r="L3759" t="s">
        <v>141</v>
      </c>
      <c r="M3759" s="5">
        <v>251</v>
      </c>
    </row>
    <row r="3760" spans="1:13" x14ac:dyDescent="0.15">
      <c r="A3760" s="2">
        <v>45877</v>
      </c>
      <c r="B3760" s="3">
        <f t="shared" si="176"/>
        <v>2026</v>
      </c>
      <c r="C3760" t="str">
        <f t="shared" si="174"/>
        <v>2025-2026</v>
      </c>
      <c r="D3760" t="s">
        <v>161</v>
      </c>
      <c r="E3760" t="s">
        <v>58</v>
      </c>
      <c r="F3760" t="str">
        <f t="shared" si="175"/>
        <v>New South Wales</v>
      </c>
      <c r="G3760" t="s">
        <v>10</v>
      </c>
      <c r="H3760">
        <v>2790</v>
      </c>
      <c r="I3760" t="s">
        <v>11</v>
      </c>
      <c r="J3760" t="s">
        <v>130</v>
      </c>
      <c r="K3760" t="s">
        <v>150</v>
      </c>
      <c r="L3760" t="s">
        <v>140</v>
      </c>
      <c r="M3760" s="5">
        <v>653</v>
      </c>
    </row>
    <row r="3761" spans="1:13" x14ac:dyDescent="0.15">
      <c r="A3761" s="2">
        <v>45732</v>
      </c>
      <c r="B3761" s="3">
        <f t="shared" si="176"/>
        <v>2025</v>
      </c>
      <c r="C3761" t="str">
        <f t="shared" si="174"/>
        <v>2024-2025</v>
      </c>
      <c r="D3761" t="s">
        <v>160</v>
      </c>
      <c r="E3761" t="s">
        <v>61</v>
      </c>
      <c r="F3761" t="str">
        <f t="shared" si="175"/>
        <v>Victoria</v>
      </c>
      <c r="G3761" t="s">
        <v>26</v>
      </c>
      <c r="H3761">
        <v>3179</v>
      </c>
      <c r="I3761" t="s">
        <v>11</v>
      </c>
      <c r="J3761" t="s">
        <v>125</v>
      </c>
      <c r="K3761" t="s">
        <v>159</v>
      </c>
      <c r="L3761" t="s">
        <v>149</v>
      </c>
      <c r="M3761" s="5">
        <v>659</v>
      </c>
    </row>
    <row r="3762" spans="1:13" x14ac:dyDescent="0.15">
      <c r="A3762" s="2">
        <v>45721</v>
      </c>
      <c r="B3762" s="3">
        <f t="shared" si="176"/>
        <v>2025</v>
      </c>
      <c r="C3762" t="str">
        <f t="shared" si="174"/>
        <v>2024-2025</v>
      </c>
      <c r="D3762" t="s">
        <v>160</v>
      </c>
      <c r="E3762" t="s">
        <v>42</v>
      </c>
      <c r="F3762" t="str">
        <f t="shared" si="175"/>
        <v>Tasmania</v>
      </c>
      <c r="G3762" t="s">
        <v>43</v>
      </c>
      <c r="H3762">
        <v>7018</v>
      </c>
      <c r="I3762" t="s">
        <v>11</v>
      </c>
      <c r="J3762" t="s">
        <v>128</v>
      </c>
      <c r="K3762" t="s">
        <v>154</v>
      </c>
      <c r="L3762" t="s">
        <v>144</v>
      </c>
      <c r="M3762" s="5">
        <v>445</v>
      </c>
    </row>
    <row r="3763" spans="1:13" x14ac:dyDescent="0.15">
      <c r="A3763" s="2">
        <v>45411</v>
      </c>
      <c r="B3763" s="3">
        <f t="shared" si="176"/>
        <v>2024</v>
      </c>
      <c r="C3763" t="str">
        <f t="shared" si="174"/>
        <v>2023-2024</v>
      </c>
      <c r="D3763" t="s">
        <v>160</v>
      </c>
      <c r="E3763" t="s">
        <v>13</v>
      </c>
      <c r="F3763" t="str">
        <f t="shared" si="175"/>
        <v>New South Wales</v>
      </c>
      <c r="G3763" t="s">
        <v>10</v>
      </c>
      <c r="H3763">
        <v>2141</v>
      </c>
      <c r="I3763" t="s">
        <v>11</v>
      </c>
      <c r="J3763" t="s">
        <v>123</v>
      </c>
      <c r="K3763" t="s">
        <v>154</v>
      </c>
      <c r="L3763" t="s">
        <v>144</v>
      </c>
      <c r="M3763" s="5">
        <v>419</v>
      </c>
    </row>
    <row r="3764" spans="1:13" x14ac:dyDescent="0.15">
      <c r="A3764" s="2">
        <v>45657</v>
      </c>
      <c r="B3764" s="3">
        <f t="shared" si="176"/>
        <v>2025</v>
      </c>
      <c r="C3764" t="str">
        <f t="shared" si="174"/>
        <v>2024-2025</v>
      </c>
      <c r="D3764" t="s">
        <v>160</v>
      </c>
      <c r="E3764" t="s">
        <v>39</v>
      </c>
      <c r="F3764" t="str">
        <f t="shared" si="175"/>
        <v>New South Wales</v>
      </c>
      <c r="G3764" t="s">
        <v>10</v>
      </c>
      <c r="H3764">
        <v>2541</v>
      </c>
      <c r="I3764" t="s">
        <v>11</v>
      </c>
      <c r="J3764" t="s">
        <v>121</v>
      </c>
      <c r="K3764" t="s">
        <v>152</v>
      </c>
      <c r="L3764" t="s">
        <v>142</v>
      </c>
      <c r="M3764" s="5">
        <v>59</v>
      </c>
    </row>
    <row r="3765" spans="1:13" x14ac:dyDescent="0.15">
      <c r="A3765" s="2">
        <v>45833</v>
      </c>
      <c r="B3765" s="3">
        <f t="shared" si="176"/>
        <v>2025</v>
      </c>
      <c r="C3765" t="str">
        <f t="shared" si="174"/>
        <v>2024-2025</v>
      </c>
      <c r="D3765" t="s">
        <v>160</v>
      </c>
      <c r="E3765" t="s">
        <v>21</v>
      </c>
      <c r="F3765" t="str">
        <f t="shared" si="175"/>
        <v>South Australia</v>
      </c>
      <c r="G3765" t="s">
        <v>17</v>
      </c>
      <c r="H3765">
        <v>5343</v>
      </c>
      <c r="I3765" t="s">
        <v>11</v>
      </c>
      <c r="J3765" t="s">
        <v>137</v>
      </c>
      <c r="K3765" t="s">
        <v>150</v>
      </c>
      <c r="L3765" t="s">
        <v>140</v>
      </c>
      <c r="M3765" s="5">
        <v>562</v>
      </c>
    </row>
    <row r="3766" spans="1:13" x14ac:dyDescent="0.15">
      <c r="A3766" s="2">
        <v>45474</v>
      </c>
      <c r="B3766" s="3">
        <f t="shared" si="176"/>
        <v>2025</v>
      </c>
      <c r="C3766" t="str">
        <f t="shared" si="174"/>
        <v>2024-2025</v>
      </c>
      <c r="D3766" t="s">
        <v>160</v>
      </c>
      <c r="E3766" t="s">
        <v>110</v>
      </c>
      <c r="F3766" t="str">
        <f t="shared" si="175"/>
        <v>Australian Capital Territory</v>
      </c>
      <c r="G3766" t="s">
        <v>51</v>
      </c>
      <c r="H3766">
        <v>2609</v>
      </c>
      <c r="I3766" t="s">
        <v>11</v>
      </c>
      <c r="J3766" t="s">
        <v>121</v>
      </c>
      <c r="K3766" t="s">
        <v>150</v>
      </c>
      <c r="L3766" t="s">
        <v>140</v>
      </c>
      <c r="M3766" s="5">
        <v>350</v>
      </c>
    </row>
    <row r="3767" spans="1:13" x14ac:dyDescent="0.15">
      <c r="A3767" s="2">
        <v>45458</v>
      </c>
      <c r="B3767" s="3">
        <f t="shared" si="176"/>
        <v>2024</v>
      </c>
      <c r="C3767" t="str">
        <f t="shared" si="174"/>
        <v>2023-2024</v>
      </c>
      <c r="D3767" t="s">
        <v>160</v>
      </c>
      <c r="E3767" t="s">
        <v>13</v>
      </c>
      <c r="F3767" t="str">
        <f t="shared" si="175"/>
        <v>New South Wales</v>
      </c>
      <c r="G3767" t="s">
        <v>10</v>
      </c>
      <c r="H3767">
        <v>2141</v>
      </c>
      <c r="I3767" t="s">
        <v>11</v>
      </c>
      <c r="J3767" t="s">
        <v>123</v>
      </c>
      <c r="K3767" t="s">
        <v>155</v>
      </c>
      <c r="L3767" t="s">
        <v>145</v>
      </c>
      <c r="M3767" s="5">
        <v>557</v>
      </c>
    </row>
    <row r="3768" spans="1:13" x14ac:dyDescent="0.15">
      <c r="A3768" s="2">
        <v>45525</v>
      </c>
      <c r="B3768" s="3">
        <f t="shared" si="176"/>
        <v>2025</v>
      </c>
      <c r="C3768" t="str">
        <f t="shared" si="174"/>
        <v>2024-2025</v>
      </c>
      <c r="D3768" t="s">
        <v>161</v>
      </c>
      <c r="E3768" t="s">
        <v>77</v>
      </c>
      <c r="F3768" t="str">
        <f t="shared" si="175"/>
        <v>Victoria</v>
      </c>
      <c r="G3768" t="s">
        <v>26</v>
      </c>
      <c r="H3768">
        <v>3018</v>
      </c>
      <c r="I3768" t="s">
        <v>11</v>
      </c>
      <c r="J3768" t="s">
        <v>126</v>
      </c>
      <c r="K3768" t="s">
        <v>151</v>
      </c>
      <c r="L3768" t="s">
        <v>141</v>
      </c>
      <c r="M3768" s="5">
        <v>556</v>
      </c>
    </row>
    <row r="3769" spans="1:13" x14ac:dyDescent="0.15">
      <c r="A3769" s="2">
        <v>45889</v>
      </c>
      <c r="B3769" s="3">
        <f t="shared" si="176"/>
        <v>2026</v>
      </c>
      <c r="C3769" t="str">
        <f t="shared" si="174"/>
        <v>2025-2026</v>
      </c>
      <c r="D3769" t="s">
        <v>160</v>
      </c>
      <c r="E3769" t="s">
        <v>82</v>
      </c>
      <c r="F3769" t="str">
        <f t="shared" si="175"/>
        <v>Queensland</v>
      </c>
      <c r="G3769" t="s">
        <v>19</v>
      </c>
      <c r="H3769">
        <v>4215</v>
      </c>
      <c r="I3769" t="s">
        <v>11</v>
      </c>
      <c r="J3769" t="s">
        <v>122</v>
      </c>
      <c r="K3769" t="s">
        <v>154</v>
      </c>
      <c r="L3769" t="s">
        <v>144</v>
      </c>
      <c r="M3769" s="5">
        <v>216</v>
      </c>
    </row>
    <row r="3770" spans="1:13" x14ac:dyDescent="0.15">
      <c r="A3770" s="2">
        <v>45346</v>
      </c>
      <c r="B3770" s="3">
        <f t="shared" si="176"/>
        <v>2024</v>
      </c>
      <c r="C3770" t="str">
        <f t="shared" si="174"/>
        <v>2023-2024</v>
      </c>
      <c r="D3770" t="s">
        <v>160</v>
      </c>
      <c r="E3770" t="s">
        <v>38</v>
      </c>
      <c r="F3770" t="str">
        <f t="shared" si="175"/>
        <v>Victoria</v>
      </c>
      <c r="G3770" t="s">
        <v>26</v>
      </c>
      <c r="H3770">
        <v>3199</v>
      </c>
      <c r="I3770" t="s">
        <v>11</v>
      </c>
      <c r="J3770" t="s">
        <v>125</v>
      </c>
      <c r="K3770" t="s">
        <v>156</v>
      </c>
      <c r="L3770" t="s">
        <v>146</v>
      </c>
      <c r="M3770" s="5">
        <v>170</v>
      </c>
    </row>
    <row r="3771" spans="1:13" x14ac:dyDescent="0.15">
      <c r="A3771" s="2">
        <v>45548</v>
      </c>
      <c r="B3771" s="3">
        <f t="shared" si="176"/>
        <v>2025</v>
      </c>
      <c r="C3771" t="str">
        <f t="shared" si="174"/>
        <v>2024-2025</v>
      </c>
      <c r="D3771" t="s">
        <v>160</v>
      </c>
      <c r="E3771" t="s">
        <v>101</v>
      </c>
      <c r="F3771" t="str">
        <f t="shared" si="175"/>
        <v>Queensland</v>
      </c>
      <c r="G3771" t="s">
        <v>19</v>
      </c>
      <c r="H3771">
        <v>4305</v>
      </c>
      <c r="I3771" t="s">
        <v>11</v>
      </c>
      <c r="J3771" t="s">
        <v>122</v>
      </c>
      <c r="K3771" t="s">
        <v>150</v>
      </c>
      <c r="L3771" t="s">
        <v>140</v>
      </c>
      <c r="M3771" s="5">
        <v>349</v>
      </c>
    </row>
    <row r="3772" spans="1:13" x14ac:dyDescent="0.15">
      <c r="A3772" s="2">
        <v>45707</v>
      </c>
      <c r="B3772" s="3">
        <f t="shared" si="176"/>
        <v>2025</v>
      </c>
      <c r="C3772" t="str">
        <f t="shared" si="174"/>
        <v>2024-2025</v>
      </c>
      <c r="D3772" t="s">
        <v>160</v>
      </c>
      <c r="E3772" t="s">
        <v>25</v>
      </c>
      <c r="F3772" t="str">
        <f t="shared" si="175"/>
        <v>Victoria</v>
      </c>
      <c r="G3772" t="s">
        <v>26</v>
      </c>
      <c r="H3772">
        <v>3066</v>
      </c>
      <c r="I3772" t="s">
        <v>11</v>
      </c>
      <c r="J3772" t="s">
        <v>126</v>
      </c>
      <c r="K3772" t="s">
        <v>154</v>
      </c>
      <c r="L3772" t="s">
        <v>144</v>
      </c>
      <c r="M3772" s="5">
        <v>698</v>
      </c>
    </row>
    <row r="3773" spans="1:13" x14ac:dyDescent="0.15">
      <c r="A3773" s="2">
        <v>45901</v>
      </c>
      <c r="B3773" s="3">
        <f t="shared" si="176"/>
        <v>2026</v>
      </c>
      <c r="C3773" t="str">
        <f t="shared" si="174"/>
        <v>2025-2026</v>
      </c>
      <c r="D3773" t="s">
        <v>160</v>
      </c>
      <c r="E3773" t="s">
        <v>81</v>
      </c>
      <c r="F3773" t="str">
        <f t="shared" si="175"/>
        <v>Victoria</v>
      </c>
      <c r="G3773" t="s">
        <v>26</v>
      </c>
      <c r="H3773">
        <v>3076</v>
      </c>
      <c r="I3773" t="s">
        <v>11</v>
      </c>
      <c r="J3773" t="s">
        <v>126</v>
      </c>
      <c r="K3773" t="s">
        <v>156</v>
      </c>
      <c r="L3773" t="s">
        <v>146</v>
      </c>
      <c r="M3773" s="5">
        <v>726</v>
      </c>
    </row>
    <row r="3774" spans="1:13" x14ac:dyDescent="0.15">
      <c r="A3774" s="2">
        <v>45833</v>
      </c>
      <c r="B3774" s="3">
        <f t="shared" si="176"/>
        <v>2025</v>
      </c>
      <c r="C3774" t="str">
        <f t="shared" si="174"/>
        <v>2024-2025</v>
      </c>
      <c r="D3774" t="s">
        <v>160</v>
      </c>
      <c r="E3774" t="s">
        <v>63</v>
      </c>
      <c r="F3774" t="str">
        <f t="shared" si="175"/>
        <v>Queensland</v>
      </c>
      <c r="G3774" t="s">
        <v>19</v>
      </c>
      <c r="H3774">
        <v>4068</v>
      </c>
      <c r="I3774" t="s">
        <v>11</v>
      </c>
      <c r="J3774" t="s">
        <v>129</v>
      </c>
      <c r="K3774" t="s">
        <v>153</v>
      </c>
      <c r="L3774" t="s">
        <v>143</v>
      </c>
      <c r="M3774" s="5">
        <v>120</v>
      </c>
    </row>
    <row r="3775" spans="1:13" x14ac:dyDescent="0.15">
      <c r="A3775" s="2">
        <v>45930</v>
      </c>
      <c r="B3775" s="3">
        <f t="shared" si="176"/>
        <v>2026</v>
      </c>
      <c r="C3775" t="str">
        <f t="shared" si="174"/>
        <v>2025-2026</v>
      </c>
      <c r="D3775" t="s">
        <v>160</v>
      </c>
      <c r="E3775" t="s">
        <v>79</v>
      </c>
      <c r="F3775" t="str">
        <f t="shared" si="175"/>
        <v>Queensland</v>
      </c>
      <c r="G3775" t="s">
        <v>19</v>
      </c>
      <c r="H3775">
        <v>4680</v>
      </c>
      <c r="I3775" t="s">
        <v>11</v>
      </c>
      <c r="J3775" t="s">
        <v>136</v>
      </c>
      <c r="K3775" t="s">
        <v>159</v>
      </c>
      <c r="L3775" t="s">
        <v>149</v>
      </c>
      <c r="M3775" s="5">
        <v>408</v>
      </c>
    </row>
    <row r="3776" spans="1:13" x14ac:dyDescent="0.15">
      <c r="A3776" s="2">
        <v>45486</v>
      </c>
      <c r="B3776" s="3">
        <f t="shared" si="176"/>
        <v>2025</v>
      </c>
      <c r="C3776" t="str">
        <f t="shared" si="174"/>
        <v>2024-2025</v>
      </c>
      <c r="D3776" t="s">
        <v>160</v>
      </c>
      <c r="E3776" t="s">
        <v>86</v>
      </c>
      <c r="F3776" t="str">
        <f t="shared" si="175"/>
        <v>Queensland</v>
      </c>
      <c r="G3776" t="s">
        <v>19</v>
      </c>
      <c r="H3776">
        <v>4119</v>
      </c>
      <c r="I3776" t="s">
        <v>11</v>
      </c>
      <c r="J3776" t="s">
        <v>129</v>
      </c>
      <c r="K3776" t="s">
        <v>154</v>
      </c>
      <c r="L3776" t="s">
        <v>144</v>
      </c>
      <c r="M3776" s="5">
        <v>38</v>
      </c>
    </row>
    <row r="3777" spans="1:13" x14ac:dyDescent="0.15">
      <c r="A3777" s="2">
        <v>45759</v>
      </c>
      <c r="B3777" s="3">
        <f t="shared" si="176"/>
        <v>2025</v>
      </c>
      <c r="C3777" t="str">
        <f t="shared" si="174"/>
        <v>2024-2025</v>
      </c>
      <c r="D3777" t="s">
        <v>160</v>
      </c>
      <c r="E3777" t="s">
        <v>16</v>
      </c>
      <c r="F3777" t="str">
        <f t="shared" si="175"/>
        <v>South Australia</v>
      </c>
      <c r="G3777" t="s">
        <v>17</v>
      </c>
      <c r="H3777">
        <v>5168</v>
      </c>
      <c r="I3777" t="s">
        <v>11</v>
      </c>
      <c r="J3777" t="s">
        <v>132</v>
      </c>
      <c r="K3777" t="s">
        <v>159</v>
      </c>
      <c r="L3777" t="s">
        <v>149</v>
      </c>
      <c r="M3777" s="5">
        <v>628</v>
      </c>
    </row>
    <row r="3778" spans="1:13" x14ac:dyDescent="0.15">
      <c r="A3778" s="2">
        <v>45344</v>
      </c>
      <c r="B3778" s="3">
        <f t="shared" si="176"/>
        <v>2024</v>
      </c>
      <c r="C3778" t="str">
        <f t="shared" ref="C3778:C3841" si="177">IF(MONTH(A3778) &gt;= 7, YEAR(A3778) &amp; "-" &amp; YEAR(A3778) + 1, YEAR(A3778) - 1 &amp; "-" &amp; YEAR(A3778))</f>
        <v>2023-2024</v>
      </c>
      <c r="D3778" t="s">
        <v>160</v>
      </c>
      <c r="E3778" t="s">
        <v>35</v>
      </c>
      <c r="F3778" t="str">
        <f t="shared" ref="F3778:F3841" si="178">IF(G3778="WA","Western Australia",
IF(G3778="NSW","New South Wales",
IF(G3778="QLD","Queensland",
IF(G3778="VIC","Victoria",
IF(G3778="TAS","Tasmania",
IF(G3778="SA","South Australia",
IF(G3778="NT","Northern Territory",
IF(G3778="ACT","Australian Capital Territory",G3778))))))))</f>
        <v>Victoria</v>
      </c>
      <c r="G3778" t="s">
        <v>26</v>
      </c>
      <c r="H3778">
        <v>3280</v>
      </c>
      <c r="I3778" t="s">
        <v>11</v>
      </c>
      <c r="J3778" t="s">
        <v>127</v>
      </c>
      <c r="K3778" t="s">
        <v>155</v>
      </c>
      <c r="L3778" t="s">
        <v>145</v>
      </c>
      <c r="M3778" s="5">
        <v>723</v>
      </c>
    </row>
    <row r="3779" spans="1:13" x14ac:dyDescent="0.15">
      <c r="A3779" s="2">
        <v>45822</v>
      </c>
      <c r="B3779" s="3">
        <f t="shared" ref="B3779:B3842" si="179">IF(MONTH(A3779)&gt;=7,YEAR(A3779)+1,YEAR(A3779))</f>
        <v>2025</v>
      </c>
      <c r="C3779" t="str">
        <f t="shared" si="177"/>
        <v>2024-2025</v>
      </c>
      <c r="D3779" t="s">
        <v>160</v>
      </c>
      <c r="E3779" t="s">
        <v>73</v>
      </c>
      <c r="F3779" t="str">
        <f t="shared" si="178"/>
        <v>Queensland</v>
      </c>
      <c r="G3779" t="s">
        <v>19</v>
      </c>
      <c r="H3779">
        <v>4509</v>
      </c>
      <c r="I3779" t="s">
        <v>11</v>
      </c>
      <c r="J3779" t="s">
        <v>122</v>
      </c>
      <c r="K3779" t="s">
        <v>154</v>
      </c>
      <c r="L3779" t="s">
        <v>144</v>
      </c>
      <c r="M3779" s="5">
        <v>486</v>
      </c>
    </row>
    <row r="3780" spans="1:13" x14ac:dyDescent="0.15">
      <c r="A3780" s="2">
        <v>45896</v>
      </c>
      <c r="B3780" s="3">
        <f t="shared" si="179"/>
        <v>2026</v>
      </c>
      <c r="C3780" t="str">
        <f t="shared" si="177"/>
        <v>2025-2026</v>
      </c>
      <c r="D3780" t="s">
        <v>160</v>
      </c>
      <c r="E3780" t="s">
        <v>65</v>
      </c>
      <c r="F3780" t="str">
        <f t="shared" si="178"/>
        <v>Victoria</v>
      </c>
      <c r="G3780" t="s">
        <v>26</v>
      </c>
      <c r="H3780">
        <v>3931</v>
      </c>
      <c r="I3780" t="s">
        <v>11</v>
      </c>
      <c r="J3780" t="s">
        <v>135</v>
      </c>
      <c r="K3780" t="s">
        <v>159</v>
      </c>
      <c r="L3780" t="s">
        <v>149</v>
      </c>
      <c r="M3780" s="5">
        <v>320</v>
      </c>
    </row>
    <row r="3781" spans="1:13" x14ac:dyDescent="0.15">
      <c r="A3781" s="2">
        <v>45728</v>
      </c>
      <c r="B3781" s="3">
        <f t="shared" si="179"/>
        <v>2025</v>
      </c>
      <c r="C3781" t="str">
        <f t="shared" si="177"/>
        <v>2024-2025</v>
      </c>
      <c r="D3781" t="s">
        <v>160</v>
      </c>
      <c r="E3781" t="s">
        <v>23</v>
      </c>
      <c r="F3781" t="str">
        <f t="shared" si="178"/>
        <v>New South Wales</v>
      </c>
      <c r="G3781" t="s">
        <v>10</v>
      </c>
      <c r="H3781">
        <v>2830</v>
      </c>
      <c r="I3781" t="s">
        <v>11</v>
      </c>
      <c r="J3781" t="s">
        <v>130</v>
      </c>
      <c r="K3781" t="s">
        <v>150</v>
      </c>
      <c r="L3781" t="s">
        <v>140</v>
      </c>
      <c r="M3781" s="5">
        <v>281</v>
      </c>
    </row>
    <row r="3782" spans="1:13" x14ac:dyDescent="0.15">
      <c r="A3782" s="2">
        <v>45297</v>
      </c>
      <c r="B3782" s="3">
        <f t="shared" si="179"/>
        <v>2024</v>
      </c>
      <c r="C3782" t="str">
        <f t="shared" si="177"/>
        <v>2023-2024</v>
      </c>
      <c r="D3782" t="s">
        <v>161</v>
      </c>
      <c r="E3782" t="s">
        <v>53</v>
      </c>
      <c r="F3782" t="str">
        <f t="shared" si="178"/>
        <v>Queensland</v>
      </c>
      <c r="G3782" t="s">
        <v>19</v>
      </c>
      <c r="H3782">
        <v>4012</v>
      </c>
      <c r="I3782" t="s">
        <v>11</v>
      </c>
      <c r="J3782" t="s">
        <v>129</v>
      </c>
      <c r="K3782" t="s">
        <v>159</v>
      </c>
      <c r="L3782" t="s">
        <v>149</v>
      </c>
      <c r="M3782" s="5">
        <v>740</v>
      </c>
    </row>
    <row r="3783" spans="1:13" x14ac:dyDescent="0.15">
      <c r="A3783" s="2">
        <v>45497</v>
      </c>
      <c r="B3783" s="3">
        <f t="shared" si="179"/>
        <v>2025</v>
      </c>
      <c r="C3783" t="str">
        <f t="shared" si="177"/>
        <v>2024-2025</v>
      </c>
      <c r="D3783" t="s">
        <v>160</v>
      </c>
      <c r="E3783" t="s">
        <v>83</v>
      </c>
      <c r="F3783" t="str">
        <f t="shared" si="178"/>
        <v>Victoria</v>
      </c>
      <c r="G3783" t="s">
        <v>26</v>
      </c>
      <c r="H3783">
        <v>3551</v>
      </c>
      <c r="I3783" t="s">
        <v>11</v>
      </c>
      <c r="J3783" t="s">
        <v>127</v>
      </c>
      <c r="K3783" t="s">
        <v>158</v>
      </c>
      <c r="L3783" t="s">
        <v>148</v>
      </c>
      <c r="M3783" s="5">
        <v>383</v>
      </c>
    </row>
    <row r="3784" spans="1:13" x14ac:dyDescent="0.15">
      <c r="A3784" s="2">
        <v>45310</v>
      </c>
      <c r="B3784" s="3">
        <f t="shared" si="179"/>
        <v>2024</v>
      </c>
      <c r="C3784" t="str">
        <f t="shared" si="177"/>
        <v>2023-2024</v>
      </c>
      <c r="D3784" t="s">
        <v>160</v>
      </c>
      <c r="E3784" t="s">
        <v>99</v>
      </c>
      <c r="F3784" t="str">
        <f t="shared" si="178"/>
        <v>Western Australia</v>
      </c>
      <c r="G3784" t="s">
        <v>28</v>
      </c>
      <c r="H3784">
        <v>6530</v>
      </c>
      <c r="I3784" t="s">
        <v>11</v>
      </c>
      <c r="J3784" t="s">
        <v>139</v>
      </c>
      <c r="K3784" t="s">
        <v>154</v>
      </c>
      <c r="L3784" t="s">
        <v>144</v>
      </c>
      <c r="M3784" s="5">
        <v>462</v>
      </c>
    </row>
    <row r="3785" spans="1:13" x14ac:dyDescent="0.15">
      <c r="A3785" s="2">
        <v>45896</v>
      </c>
      <c r="B3785" s="3">
        <f t="shared" si="179"/>
        <v>2026</v>
      </c>
      <c r="C3785" t="str">
        <f t="shared" si="177"/>
        <v>2025-2026</v>
      </c>
      <c r="D3785" t="s">
        <v>161</v>
      </c>
      <c r="E3785" t="s">
        <v>114</v>
      </c>
      <c r="F3785" t="str">
        <f t="shared" si="178"/>
        <v>Victoria</v>
      </c>
      <c r="G3785" t="s">
        <v>26</v>
      </c>
      <c r="H3785">
        <v>3353</v>
      </c>
      <c r="I3785" t="s">
        <v>11</v>
      </c>
      <c r="J3785" t="s">
        <v>127</v>
      </c>
      <c r="K3785" t="s">
        <v>153</v>
      </c>
      <c r="L3785" t="s">
        <v>143</v>
      </c>
      <c r="M3785" s="5">
        <v>310</v>
      </c>
    </row>
    <row r="3786" spans="1:13" x14ac:dyDescent="0.15">
      <c r="A3786" s="2">
        <v>45798</v>
      </c>
      <c r="B3786" s="3">
        <f t="shared" si="179"/>
        <v>2025</v>
      </c>
      <c r="C3786" t="str">
        <f t="shared" si="177"/>
        <v>2024-2025</v>
      </c>
      <c r="D3786" t="s">
        <v>160</v>
      </c>
      <c r="E3786" t="s">
        <v>27</v>
      </c>
      <c r="F3786" t="str">
        <f t="shared" si="178"/>
        <v>Western Australia</v>
      </c>
      <c r="G3786" t="s">
        <v>28</v>
      </c>
      <c r="H3786">
        <v>6030</v>
      </c>
      <c r="I3786" t="s">
        <v>11</v>
      </c>
      <c r="J3786" t="s">
        <v>119</v>
      </c>
      <c r="K3786" t="s">
        <v>154</v>
      </c>
      <c r="L3786" t="s">
        <v>144</v>
      </c>
      <c r="M3786" s="5">
        <v>780</v>
      </c>
    </row>
    <row r="3787" spans="1:13" x14ac:dyDescent="0.15">
      <c r="A3787" s="2">
        <v>45359</v>
      </c>
      <c r="B3787" s="3">
        <f t="shared" si="179"/>
        <v>2024</v>
      </c>
      <c r="C3787" t="str">
        <f t="shared" si="177"/>
        <v>2023-2024</v>
      </c>
      <c r="D3787" t="s">
        <v>160</v>
      </c>
      <c r="E3787" t="s">
        <v>12</v>
      </c>
      <c r="F3787" t="str">
        <f t="shared" si="178"/>
        <v>New South Wales</v>
      </c>
      <c r="G3787" t="s">
        <v>10</v>
      </c>
      <c r="H3787">
        <v>2795</v>
      </c>
      <c r="I3787" t="s">
        <v>11</v>
      </c>
      <c r="J3787" t="s">
        <v>130</v>
      </c>
      <c r="K3787" t="s">
        <v>153</v>
      </c>
      <c r="L3787" t="s">
        <v>143</v>
      </c>
      <c r="M3787" s="5">
        <v>531</v>
      </c>
    </row>
    <row r="3788" spans="1:13" x14ac:dyDescent="0.15">
      <c r="A3788" s="2">
        <v>45346</v>
      </c>
      <c r="B3788" s="3">
        <f t="shared" si="179"/>
        <v>2024</v>
      </c>
      <c r="C3788" t="str">
        <f t="shared" si="177"/>
        <v>2023-2024</v>
      </c>
      <c r="D3788" t="s">
        <v>161</v>
      </c>
      <c r="E3788" t="s">
        <v>18</v>
      </c>
      <c r="F3788" t="str">
        <f t="shared" si="178"/>
        <v>Queensland</v>
      </c>
      <c r="G3788" t="s">
        <v>19</v>
      </c>
      <c r="H3788">
        <v>4802</v>
      </c>
      <c r="I3788" t="s">
        <v>11</v>
      </c>
      <c r="J3788" t="s">
        <v>131</v>
      </c>
      <c r="K3788" t="s">
        <v>151</v>
      </c>
      <c r="L3788" t="s">
        <v>141</v>
      </c>
      <c r="M3788" s="5">
        <v>541</v>
      </c>
    </row>
    <row r="3789" spans="1:13" x14ac:dyDescent="0.15">
      <c r="A3789" s="2">
        <v>45849</v>
      </c>
      <c r="B3789" s="3">
        <f t="shared" si="179"/>
        <v>2026</v>
      </c>
      <c r="C3789" t="str">
        <f t="shared" si="177"/>
        <v>2025-2026</v>
      </c>
      <c r="D3789" t="s">
        <v>160</v>
      </c>
      <c r="E3789" t="s">
        <v>90</v>
      </c>
      <c r="F3789" t="str">
        <f t="shared" si="178"/>
        <v>New South Wales</v>
      </c>
      <c r="G3789" t="s">
        <v>10</v>
      </c>
      <c r="H3789">
        <v>2650</v>
      </c>
      <c r="I3789" t="s">
        <v>11</v>
      </c>
      <c r="J3789" t="s">
        <v>130</v>
      </c>
      <c r="K3789" t="s">
        <v>158</v>
      </c>
      <c r="L3789" t="s">
        <v>148</v>
      </c>
      <c r="M3789" s="5">
        <v>267</v>
      </c>
    </row>
    <row r="3790" spans="1:13" x14ac:dyDescent="0.15">
      <c r="A3790" s="2">
        <v>45766</v>
      </c>
      <c r="B3790" s="3">
        <f t="shared" si="179"/>
        <v>2025</v>
      </c>
      <c r="C3790" t="str">
        <f t="shared" si="177"/>
        <v>2024-2025</v>
      </c>
      <c r="D3790" t="s">
        <v>160</v>
      </c>
      <c r="E3790" t="s">
        <v>78</v>
      </c>
      <c r="F3790" t="str">
        <f t="shared" si="178"/>
        <v>New South Wales</v>
      </c>
      <c r="G3790" t="s">
        <v>10</v>
      </c>
      <c r="H3790">
        <v>2480</v>
      </c>
      <c r="I3790" t="s">
        <v>11</v>
      </c>
      <c r="J3790" t="s">
        <v>120</v>
      </c>
      <c r="K3790" t="s">
        <v>153</v>
      </c>
      <c r="L3790" t="s">
        <v>143</v>
      </c>
      <c r="M3790" s="5">
        <v>351</v>
      </c>
    </row>
    <row r="3791" spans="1:13" x14ac:dyDescent="0.15">
      <c r="A3791" s="2">
        <v>45315</v>
      </c>
      <c r="B3791" s="3">
        <f t="shared" si="179"/>
        <v>2024</v>
      </c>
      <c r="C3791" t="str">
        <f t="shared" si="177"/>
        <v>2023-2024</v>
      </c>
      <c r="D3791" t="s">
        <v>161</v>
      </c>
      <c r="E3791" t="s">
        <v>95</v>
      </c>
      <c r="F3791" t="str">
        <f t="shared" si="178"/>
        <v>New South Wales</v>
      </c>
      <c r="G3791" t="s">
        <v>10</v>
      </c>
      <c r="H3791">
        <v>2131</v>
      </c>
      <c r="I3791" t="s">
        <v>11</v>
      </c>
      <c r="J3791" t="s">
        <v>123</v>
      </c>
      <c r="K3791" t="s">
        <v>151</v>
      </c>
      <c r="L3791" t="s">
        <v>141</v>
      </c>
      <c r="M3791" s="5">
        <v>734</v>
      </c>
    </row>
    <row r="3792" spans="1:13" x14ac:dyDescent="0.15">
      <c r="A3792" s="2">
        <v>45669</v>
      </c>
      <c r="B3792" s="3">
        <f t="shared" si="179"/>
        <v>2025</v>
      </c>
      <c r="C3792" t="str">
        <f t="shared" si="177"/>
        <v>2024-2025</v>
      </c>
      <c r="D3792" t="s">
        <v>160</v>
      </c>
      <c r="E3792" t="s">
        <v>69</v>
      </c>
      <c r="F3792" t="str">
        <f t="shared" si="178"/>
        <v>Victoria</v>
      </c>
      <c r="G3792" t="s">
        <v>26</v>
      </c>
      <c r="H3792">
        <v>3148</v>
      </c>
      <c r="I3792" t="s">
        <v>11</v>
      </c>
      <c r="J3792" t="s">
        <v>125</v>
      </c>
      <c r="K3792" t="s">
        <v>156</v>
      </c>
      <c r="L3792" t="s">
        <v>146</v>
      </c>
      <c r="M3792" s="5">
        <v>233</v>
      </c>
    </row>
    <row r="3793" spans="1:13" x14ac:dyDescent="0.15">
      <c r="A3793" s="2">
        <v>45848</v>
      </c>
      <c r="B3793" s="3">
        <f t="shared" si="179"/>
        <v>2026</v>
      </c>
      <c r="C3793" t="str">
        <f t="shared" si="177"/>
        <v>2025-2026</v>
      </c>
      <c r="D3793" t="s">
        <v>160</v>
      </c>
      <c r="E3793" t="s">
        <v>63</v>
      </c>
      <c r="F3793" t="str">
        <f t="shared" si="178"/>
        <v>Queensland</v>
      </c>
      <c r="G3793" t="s">
        <v>19</v>
      </c>
      <c r="H3793">
        <v>4068</v>
      </c>
      <c r="I3793" t="s">
        <v>11</v>
      </c>
      <c r="J3793" t="s">
        <v>129</v>
      </c>
      <c r="K3793" t="s">
        <v>158</v>
      </c>
      <c r="L3793" t="s">
        <v>148</v>
      </c>
      <c r="M3793" s="5">
        <v>706</v>
      </c>
    </row>
    <row r="3794" spans="1:13" x14ac:dyDescent="0.15">
      <c r="A3794" s="2">
        <v>45965</v>
      </c>
      <c r="B3794" s="3">
        <f t="shared" si="179"/>
        <v>2026</v>
      </c>
      <c r="C3794" t="str">
        <f t="shared" si="177"/>
        <v>2025-2026</v>
      </c>
      <c r="D3794" t="s">
        <v>160</v>
      </c>
      <c r="E3794" t="s">
        <v>69</v>
      </c>
      <c r="F3794" t="str">
        <f t="shared" si="178"/>
        <v>Victoria</v>
      </c>
      <c r="G3794" t="s">
        <v>26</v>
      </c>
      <c r="H3794">
        <v>3148</v>
      </c>
      <c r="I3794" t="s">
        <v>11</v>
      </c>
      <c r="J3794" t="s">
        <v>125</v>
      </c>
      <c r="K3794" t="s">
        <v>153</v>
      </c>
      <c r="L3794" t="s">
        <v>143</v>
      </c>
      <c r="M3794" s="5">
        <v>416</v>
      </c>
    </row>
    <row r="3795" spans="1:13" x14ac:dyDescent="0.15">
      <c r="A3795" s="2">
        <v>45980</v>
      </c>
      <c r="B3795" s="3">
        <f t="shared" si="179"/>
        <v>2026</v>
      </c>
      <c r="C3795" t="str">
        <f t="shared" si="177"/>
        <v>2025-2026</v>
      </c>
      <c r="D3795" t="s">
        <v>160</v>
      </c>
      <c r="E3795" t="s">
        <v>29</v>
      </c>
      <c r="F3795" t="str">
        <f t="shared" si="178"/>
        <v>Queensland</v>
      </c>
      <c r="G3795" t="s">
        <v>19</v>
      </c>
      <c r="H3795">
        <v>4703</v>
      </c>
      <c r="I3795" t="s">
        <v>11</v>
      </c>
      <c r="J3795" t="s">
        <v>136</v>
      </c>
      <c r="K3795" t="s">
        <v>150</v>
      </c>
      <c r="L3795" t="s">
        <v>140</v>
      </c>
      <c r="M3795" s="5">
        <v>57</v>
      </c>
    </row>
    <row r="3796" spans="1:13" x14ac:dyDescent="0.15">
      <c r="A3796" s="2">
        <v>45368</v>
      </c>
      <c r="B3796" s="3">
        <f t="shared" si="179"/>
        <v>2024</v>
      </c>
      <c r="C3796" t="str">
        <f t="shared" si="177"/>
        <v>2023-2024</v>
      </c>
      <c r="D3796" t="s">
        <v>160</v>
      </c>
      <c r="E3796" t="s">
        <v>63</v>
      </c>
      <c r="F3796" t="str">
        <f t="shared" si="178"/>
        <v>Queensland</v>
      </c>
      <c r="G3796" t="s">
        <v>19</v>
      </c>
      <c r="H3796">
        <v>4068</v>
      </c>
      <c r="I3796" t="s">
        <v>11</v>
      </c>
      <c r="J3796" t="s">
        <v>129</v>
      </c>
      <c r="K3796" t="s">
        <v>153</v>
      </c>
      <c r="L3796" t="s">
        <v>143</v>
      </c>
      <c r="M3796" s="5">
        <v>572</v>
      </c>
    </row>
    <row r="3797" spans="1:13" x14ac:dyDescent="0.15">
      <c r="A3797" s="2">
        <v>45850</v>
      </c>
      <c r="B3797" s="3">
        <f t="shared" si="179"/>
        <v>2026</v>
      </c>
      <c r="C3797" t="str">
        <f t="shared" si="177"/>
        <v>2025-2026</v>
      </c>
      <c r="D3797" t="s">
        <v>160</v>
      </c>
      <c r="E3797" t="s">
        <v>63</v>
      </c>
      <c r="F3797" t="str">
        <f t="shared" si="178"/>
        <v>Queensland</v>
      </c>
      <c r="G3797" t="s">
        <v>19</v>
      </c>
      <c r="H3797">
        <v>4068</v>
      </c>
      <c r="I3797" t="s">
        <v>11</v>
      </c>
      <c r="J3797" t="s">
        <v>129</v>
      </c>
      <c r="K3797" t="s">
        <v>156</v>
      </c>
      <c r="L3797" t="s">
        <v>146</v>
      </c>
      <c r="M3797" s="5">
        <v>525</v>
      </c>
    </row>
    <row r="3798" spans="1:13" x14ac:dyDescent="0.15">
      <c r="A3798" s="2">
        <v>45816</v>
      </c>
      <c r="B3798" s="3">
        <f t="shared" si="179"/>
        <v>2025</v>
      </c>
      <c r="C3798" t="str">
        <f t="shared" si="177"/>
        <v>2024-2025</v>
      </c>
      <c r="D3798" t="s">
        <v>161</v>
      </c>
      <c r="E3798" t="s">
        <v>36</v>
      </c>
      <c r="F3798" t="str">
        <f t="shared" si="178"/>
        <v>New South Wales</v>
      </c>
      <c r="G3798" t="s">
        <v>10</v>
      </c>
      <c r="H3798">
        <v>2539</v>
      </c>
      <c r="I3798" t="s">
        <v>11</v>
      </c>
      <c r="J3798" t="s">
        <v>121</v>
      </c>
      <c r="K3798" t="s">
        <v>150</v>
      </c>
      <c r="L3798" t="s">
        <v>140</v>
      </c>
      <c r="M3798" s="5">
        <v>765</v>
      </c>
    </row>
    <row r="3799" spans="1:13" x14ac:dyDescent="0.15">
      <c r="A3799" s="2">
        <v>45883</v>
      </c>
      <c r="B3799" s="3">
        <f t="shared" si="179"/>
        <v>2026</v>
      </c>
      <c r="C3799" t="str">
        <f t="shared" si="177"/>
        <v>2025-2026</v>
      </c>
      <c r="D3799" t="s">
        <v>160</v>
      </c>
      <c r="E3799" t="s">
        <v>69</v>
      </c>
      <c r="F3799" t="str">
        <f t="shared" si="178"/>
        <v>Victoria</v>
      </c>
      <c r="G3799" t="s">
        <v>26</v>
      </c>
      <c r="H3799">
        <v>3148</v>
      </c>
      <c r="I3799" t="s">
        <v>11</v>
      </c>
      <c r="J3799" t="s">
        <v>125</v>
      </c>
      <c r="K3799" t="s">
        <v>153</v>
      </c>
      <c r="L3799" t="s">
        <v>143</v>
      </c>
      <c r="M3799" s="5">
        <v>348</v>
      </c>
    </row>
    <row r="3800" spans="1:13" x14ac:dyDescent="0.15">
      <c r="A3800" s="2">
        <v>45661</v>
      </c>
      <c r="B3800" s="3">
        <f t="shared" si="179"/>
        <v>2025</v>
      </c>
      <c r="C3800" t="str">
        <f t="shared" si="177"/>
        <v>2024-2025</v>
      </c>
      <c r="D3800" t="s">
        <v>160</v>
      </c>
      <c r="E3800" t="s">
        <v>84</v>
      </c>
      <c r="F3800" t="str">
        <f t="shared" si="178"/>
        <v>Western Australia</v>
      </c>
      <c r="G3800" t="s">
        <v>28</v>
      </c>
      <c r="H3800">
        <v>6280</v>
      </c>
      <c r="I3800" t="s">
        <v>11</v>
      </c>
      <c r="J3800" t="s">
        <v>133</v>
      </c>
      <c r="K3800" t="s">
        <v>152</v>
      </c>
      <c r="L3800" t="s">
        <v>142</v>
      </c>
      <c r="M3800" s="5">
        <v>41</v>
      </c>
    </row>
    <row r="3801" spans="1:13" x14ac:dyDescent="0.15">
      <c r="A3801" s="2">
        <v>45766</v>
      </c>
      <c r="B3801" s="3">
        <f t="shared" si="179"/>
        <v>2025</v>
      </c>
      <c r="C3801" t="str">
        <f t="shared" si="177"/>
        <v>2024-2025</v>
      </c>
      <c r="D3801" t="s">
        <v>160</v>
      </c>
      <c r="E3801" t="s">
        <v>34</v>
      </c>
      <c r="F3801" t="str">
        <f t="shared" si="178"/>
        <v>New South Wales</v>
      </c>
      <c r="G3801" t="s">
        <v>10</v>
      </c>
      <c r="H3801">
        <v>2560</v>
      </c>
      <c r="I3801" t="s">
        <v>11</v>
      </c>
      <c r="J3801" t="s">
        <v>121</v>
      </c>
      <c r="K3801" t="s">
        <v>151</v>
      </c>
      <c r="L3801" t="s">
        <v>141</v>
      </c>
      <c r="M3801" s="5">
        <v>569</v>
      </c>
    </row>
    <row r="3802" spans="1:13" x14ac:dyDescent="0.15">
      <c r="A3802" s="2">
        <v>45459</v>
      </c>
      <c r="B3802" s="3">
        <f t="shared" si="179"/>
        <v>2024</v>
      </c>
      <c r="C3802" t="str">
        <f t="shared" si="177"/>
        <v>2023-2024</v>
      </c>
      <c r="D3802" t="s">
        <v>160</v>
      </c>
      <c r="E3802" t="s">
        <v>27</v>
      </c>
      <c r="F3802" t="str">
        <f t="shared" si="178"/>
        <v>Western Australia</v>
      </c>
      <c r="G3802" t="s">
        <v>28</v>
      </c>
      <c r="H3802">
        <v>6030</v>
      </c>
      <c r="I3802" t="s">
        <v>11</v>
      </c>
      <c r="J3802" t="s">
        <v>119</v>
      </c>
      <c r="K3802" t="s">
        <v>159</v>
      </c>
      <c r="L3802" t="s">
        <v>149</v>
      </c>
      <c r="M3802" s="5">
        <v>625</v>
      </c>
    </row>
    <row r="3803" spans="1:13" x14ac:dyDescent="0.15">
      <c r="A3803" s="2">
        <v>45782</v>
      </c>
      <c r="B3803" s="3">
        <f t="shared" si="179"/>
        <v>2025</v>
      </c>
      <c r="C3803" t="str">
        <f t="shared" si="177"/>
        <v>2024-2025</v>
      </c>
      <c r="D3803" t="s">
        <v>161</v>
      </c>
      <c r="E3803" t="s">
        <v>58</v>
      </c>
      <c r="F3803" t="str">
        <f t="shared" si="178"/>
        <v>New South Wales</v>
      </c>
      <c r="G3803" t="s">
        <v>10</v>
      </c>
      <c r="H3803">
        <v>2790</v>
      </c>
      <c r="I3803" t="s">
        <v>11</v>
      </c>
      <c r="J3803" t="s">
        <v>130</v>
      </c>
      <c r="K3803" t="s">
        <v>159</v>
      </c>
      <c r="L3803" t="s">
        <v>149</v>
      </c>
      <c r="M3803" s="5">
        <v>342</v>
      </c>
    </row>
    <row r="3804" spans="1:13" x14ac:dyDescent="0.15">
      <c r="A3804" s="2">
        <v>45776</v>
      </c>
      <c r="B3804" s="3">
        <f t="shared" si="179"/>
        <v>2025</v>
      </c>
      <c r="C3804" t="str">
        <f t="shared" si="177"/>
        <v>2024-2025</v>
      </c>
      <c r="D3804" t="s">
        <v>160</v>
      </c>
      <c r="E3804" t="s">
        <v>76</v>
      </c>
      <c r="F3804" t="str">
        <f t="shared" si="178"/>
        <v>Queensland</v>
      </c>
      <c r="G3804" t="s">
        <v>19</v>
      </c>
      <c r="H3804">
        <v>4220</v>
      </c>
      <c r="I3804" t="s">
        <v>11</v>
      </c>
      <c r="J3804" t="s">
        <v>122</v>
      </c>
      <c r="K3804" t="s">
        <v>159</v>
      </c>
      <c r="L3804" t="s">
        <v>149</v>
      </c>
      <c r="M3804" s="5">
        <v>280</v>
      </c>
    </row>
    <row r="3805" spans="1:13" x14ac:dyDescent="0.15">
      <c r="A3805" s="2">
        <v>45689</v>
      </c>
      <c r="B3805" s="3">
        <f t="shared" si="179"/>
        <v>2025</v>
      </c>
      <c r="C3805" t="str">
        <f t="shared" si="177"/>
        <v>2024-2025</v>
      </c>
      <c r="D3805" t="s">
        <v>161</v>
      </c>
      <c r="E3805" t="s">
        <v>77</v>
      </c>
      <c r="F3805" t="str">
        <f t="shared" si="178"/>
        <v>Victoria</v>
      </c>
      <c r="G3805" t="s">
        <v>26</v>
      </c>
      <c r="H3805">
        <v>3018</v>
      </c>
      <c r="I3805" t="s">
        <v>11</v>
      </c>
      <c r="J3805" t="s">
        <v>126</v>
      </c>
      <c r="K3805" t="s">
        <v>153</v>
      </c>
      <c r="L3805" t="s">
        <v>143</v>
      </c>
      <c r="M3805" s="5">
        <v>303</v>
      </c>
    </row>
    <row r="3806" spans="1:13" x14ac:dyDescent="0.15">
      <c r="A3806" s="2">
        <v>45924</v>
      </c>
      <c r="B3806" s="3">
        <f t="shared" si="179"/>
        <v>2026</v>
      </c>
      <c r="C3806" t="str">
        <f t="shared" si="177"/>
        <v>2025-2026</v>
      </c>
      <c r="D3806" t="s">
        <v>160</v>
      </c>
      <c r="E3806" t="s">
        <v>84</v>
      </c>
      <c r="F3806" t="str">
        <f t="shared" si="178"/>
        <v>Western Australia</v>
      </c>
      <c r="G3806" t="s">
        <v>28</v>
      </c>
      <c r="H3806">
        <v>6280</v>
      </c>
      <c r="I3806" t="s">
        <v>11</v>
      </c>
      <c r="J3806" t="s">
        <v>133</v>
      </c>
      <c r="K3806" t="s">
        <v>154</v>
      </c>
      <c r="L3806" t="s">
        <v>144</v>
      </c>
      <c r="M3806" s="5">
        <v>329</v>
      </c>
    </row>
    <row r="3807" spans="1:13" x14ac:dyDescent="0.15">
      <c r="A3807" s="2">
        <v>45849</v>
      </c>
      <c r="B3807" s="3">
        <f t="shared" si="179"/>
        <v>2026</v>
      </c>
      <c r="C3807" t="str">
        <f t="shared" si="177"/>
        <v>2025-2026</v>
      </c>
      <c r="D3807" t="s">
        <v>160</v>
      </c>
      <c r="E3807" t="s">
        <v>84</v>
      </c>
      <c r="F3807" t="str">
        <f t="shared" si="178"/>
        <v>Western Australia</v>
      </c>
      <c r="G3807" t="s">
        <v>28</v>
      </c>
      <c r="H3807">
        <v>6280</v>
      </c>
      <c r="I3807" t="s">
        <v>11</v>
      </c>
      <c r="J3807" t="s">
        <v>133</v>
      </c>
      <c r="K3807" t="s">
        <v>150</v>
      </c>
      <c r="L3807" t="s">
        <v>140</v>
      </c>
      <c r="M3807" s="5">
        <v>534</v>
      </c>
    </row>
    <row r="3808" spans="1:13" x14ac:dyDescent="0.15">
      <c r="A3808" s="2">
        <v>45793</v>
      </c>
      <c r="B3808" s="3">
        <f t="shared" si="179"/>
        <v>2025</v>
      </c>
      <c r="C3808" t="str">
        <f t="shared" si="177"/>
        <v>2024-2025</v>
      </c>
      <c r="D3808" t="s">
        <v>160</v>
      </c>
      <c r="E3808" t="s">
        <v>72</v>
      </c>
      <c r="F3808" t="str">
        <f t="shared" si="178"/>
        <v>Queensland</v>
      </c>
      <c r="G3808" t="s">
        <v>19</v>
      </c>
      <c r="H3808">
        <v>4870</v>
      </c>
      <c r="I3808" t="s">
        <v>11</v>
      </c>
      <c r="J3808" t="s">
        <v>131</v>
      </c>
      <c r="K3808" t="s">
        <v>150</v>
      </c>
      <c r="L3808" t="s">
        <v>140</v>
      </c>
      <c r="M3808" s="5">
        <v>506</v>
      </c>
    </row>
    <row r="3809" spans="1:13" x14ac:dyDescent="0.15">
      <c r="A3809" s="2">
        <v>45608</v>
      </c>
      <c r="B3809" s="3">
        <f t="shared" si="179"/>
        <v>2025</v>
      </c>
      <c r="C3809" t="str">
        <f t="shared" si="177"/>
        <v>2024-2025</v>
      </c>
      <c r="D3809" t="s">
        <v>160</v>
      </c>
      <c r="E3809" t="s">
        <v>79</v>
      </c>
      <c r="F3809" t="str">
        <f t="shared" si="178"/>
        <v>Queensland</v>
      </c>
      <c r="G3809" t="s">
        <v>19</v>
      </c>
      <c r="H3809">
        <v>4680</v>
      </c>
      <c r="I3809" t="s">
        <v>11</v>
      </c>
      <c r="J3809" t="s">
        <v>136</v>
      </c>
      <c r="K3809" t="s">
        <v>151</v>
      </c>
      <c r="L3809" t="s">
        <v>141</v>
      </c>
      <c r="M3809" s="5">
        <v>123</v>
      </c>
    </row>
    <row r="3810" spans="1:13" x14ac:dyDescent="0.15">
      <c r="A3810" s="2">
        <v>45752</v>
      </c>
      <c r="B3810" s="3">
        <f t="shared" si="179"/>
        <v>2025</v>
      </c>
      <c r="C3810" t="str">
        <f t="shared" si="177"/>
        <v>2024-2025</v>
      </c>
      <c r="D3810" t="s">
        <v>160</v>
      </c>
      <c r="E3810" t="s">
        <v>39</v>
      </c>
      <c r="F3810" t="str">
        <f t="shared" si="178"/>
        <v>New South Wales</v>
      </c>
      <c r="G3810" t="s">
        <v>10</v>
      </c>
      <c r="H3810">
        <v>2541</v>
      </c>
      <c r="I3810" t="s">
        <v>11</v>
      </c>
      <c r="J3810" t="s">
        <v>121</v>
      </c>
      <c r="K3810" t="s">
        <v>156</v>
      </c>
      <c r="L3810" t="s">
        <v>146</v>
      </c>
      <c r="M3810" s="5">
        <v>707</v>
      </c>
    </row>
    <row r="3811" spans="1:13" x14ac:dyDescent="0.15">
      <c r="A3811" s="2">
        <v>45417</v>
      </c>
      <c r="B3811" s="3">
        <f t="shared" si="179"/>
        <v>2024</v>
      </c>
      <c r="C3811" t="str">
        <f t="shared" si="177"/>
        <v>2023-2024</v>
      </c>
      <c r="D3811" t="s">
        <v>160</v>
      </c>
      <c r="E3811" t="s">
        <v>111</v>
      </c>
      <c r="F3811" t="str">
        <f t="shared" si="178"/>
        <v>New South Wales</v>
      </c>
      <c r="G3811" t="s">
        <v>10</v>
      </c>
      <c r="H3811">
        <v>2154</v>
      </c>
      <c r="I3811" t="s">
        <v>11</v>
      </c>
      <c r="J3811" t="s">
        <v>123</v>
      </c>
      <c r="K3811" t="s">
        <v>156</v>
      </c>
      <c r="L3811" t="s">
        <v>146</v>
      </c>
      <c r="M3811" s="5">
        <v>112</v>
      </c>
    </row>
    <row r="3812" spans="1:13" x14ac:dyDescent="0.15">
      <c r="A3812" s="2">
        <v>45651</v>
      </c>
      <c r="B3812" s="3">
        <f t="shared" si="179"/>
        <v>2025</v>
      </c>
      <c r="C3812" t="str">
        <f t="shared" si="177"/>
        <v>2024-2025</v>
      </c>
      <c r="D3812" t="s">
        <v>160</v>
      </c>
      <c r="E3812" t="s">
        <v>59</v>
      </c>
      <c r="F3812" t="str">
        <f t="shared" si="178"/>
        <v>South Australia</v>
      </c>
      <c r="G3812" t="s">
        <v>17</v>
      </c>
      <c r="H3812">
        <v>5011</v>
      </c>
      <c r="I3812" t="s">
        <v>11</v>
      </c>
      <c r="J3812" t="s">
        <v>132</v>
      </c>
      <c r="K3812" t="s">
        <v>154</v>
      </c>
      <c r="L3812" t="s">
        <v>144</v>
      </c>
      <c r="M3812" s="5">
        <v>103</v>
      </c>
    </row>
    <row r="3813" spans="1:13" x14ac:dyDescent="0.15">
      <c r="A3813" s="2">
        <v>45452</v>
      </c>
      <c r="B3813" s="3">
        <f t="shared" si="179"/>
        <v>2024</v>
      </c>
      <c r="C3813" t="str">
        <f t="shared" si="177"/>
        <v>2023-2024</v>
      </c>
      <c r="D3813" t="s">
        <v>160</v>
      </c>
      <c r="E3813" t="s">
        <v>108</v>
      </c>
      <c r="F3813" t="str">
        <f t="shared" si="178"/>
        <v>Tasmania</v>
      </c>
      <c r="G3813" t="s">
        <v>43</v>
      </c>
      <c r="H3813">
        <v>7320</v>
      </c>
      <c r="I3813" t="s">
        <v>11</v>
      </c>
      <c r="J3813" t="s">
        <v>128</v>
      </c>
      <c r="K3813" t="s">
        <v>159</v>
      </c>
      <c r="L3813" t="s">
        <v>149</v>
      </c>
      <c r="M3813" s="5">
        <v>182</v>
      </c>
    </row>
    <row r="3814" spans="1:13" x14ac:dyDescent="0.15">
      <c r="A3814" s="2">
        <v>45515</v>
      </c>
      <c r="B3814" s="3">
        <f t="shared" si="179"/>
        <v>2025</v>
      </c>
      <c r="C3814" t="str">
        <f t="shared" si="177"/>
        <v>2024-2025</v>
      </c>
      <c r="D3814" t="s">
        <v>160</v>
      </c>
      <c r="E3814" t="s">
        <v>86</v>
      </c>
      <c r="F3814" t="str">
        <f t="shared" si="178"/>
        <v>Queensland</v>
      </c>
      <c r="G3814" t="s">
        <v>19</v>
      </c>
      <c r="H3814">
        <v>4119</v>
      </c>
      <c r="I3814" t="s">
        <v>11</v>
      </c>
      <c r="J3814" t="s">
        <v>129</v>
      </c>
      <c r="K3814" t="s">
        <v>156</v>
      </c>
      <c r="L3814" t="s">
        <v>146</v>
      </c>
      <c r="M3814" s="5">
        <v>352</v>
      </c>
    </row>
    <row r="3815" spans="1:13" x14ac:dyDescent="0.15">
      <c r="A3815" s="2">
        <v>45506</v>
      </c>
      <c r="B3815" s="3">
        <f t="shared" si="179"/>
        <v>2025</v>
      </c>
      <c r="C3815" t="str">
        <f t="shared" si="177"/>
        <v>2024-2025</v>
      </c>
      <c r="D3815" t="s">
        <v>161</v>
      </c>
      <c r="E3815" t="s">
        <v>14</v>
      </c>
      <c r="F3815" t="str">
        <f t="shared" si="178"/>
        <v>Northern Territory</v>
      </c>
      <c r="G3815" t="s">
        <v>15</v>
      </c>
      <c r="H3815">
        <v>800</v>
      </c>
      <c r="I3815" t="s">
        <v>11</v>
      </c>
      <c r="J3815" t="s">
        <v>138</v>
      </c>
      <c r="K3815" t="s">
        <v>150</v>
      </c>
      <c r="L3815" t="s">
        <v>140</v>
      </c>
      <c r="M3815" s="5">
        <v>240</v>
      </c>
    </row>
    <row r="3816" spans="1:13" x14ac:dyDescent="0.15">
      <c r="A3816" s="2">
        <v>45838</v>
      </c>
      <c r="B3816" s="3">
        <f t="shared" si="179"/>
        <v>2025</v>
      </c>
      <c r="C3816" t="str">
        <f t="shared" si="177"/>
        <v>2024-2025</v>
      </c>
      <c r="D3816" t="s">
        <v>160</v>
      </c>
      <c r="E3816" t="s">
        <v>86</v>
      </c>
      <c r="F3816" t="str">
        <f t="shared" si="178"/>
        <v>Queensland</v>
      </c>
      <c r="G3816" t="s">
        <v>19</v>
      </c>
      <c r="H3816">
        <v>4119</v>
      </c>
      <c r="I3816" t="s">
        <v>11</v>
      </c>
      <c r="J3816" t="s">
        <v>129</v>
      </c>
      <c r="K3816" t="s">
        <v>156</v>
      </c>
      <c r="L3816" t="s">
        <v>146</v>
      </c>
      <c r="M3816" s="5">
        <v>775</v>
      </c>
    </row>
    <row r="3817" spans="1:13" x14ac:dyDescent="0.15">
      <c r="A3817" s="2">
        <v>45977</v>
      </c>
      <c r="B3817" s="3">
        <f t="shared" si="179"/>
        <v>2026</v>
      </c>
      <c r="C3817" t="str">
        <f t="shared" si="177"/>
        <v>2025-2026</v>
      </c>
      <c r="D3817" t="s">
        <v>161</v>
      </c>
      <c r="E3817" t="s">
        <v>58</v>
      </c>
      <c r="F3817" t="str">
        <f t="shared" si="178"/>
        <v>New South Wales</v>
      </c>
      <c r="G3817" t="s">
        <v>10</v>
      </c>
      <c r="H3817">
        <v>2790</v>
      </c>
      <c r="I3817" t="s">
        <v>11</v>
      </c>
      <c r="J3817" t="s">
        <v>130</v>
      </c>
      <c r="K3817" t="s">
        <v>151</v>
      </c>
      <c r="L3817" t="s">
        <v>141</v>
      </c>
      <c r="M3817" s="5">
        <v>749</v>
      </c>
    </row>
    <row r="3818" spans="1:13" x14ac:dyDescent="0.15">
      <c r="A3818" s="2">
        <v>45638</v>
      </c>
      <c r="B3818" s="3">
        <f t="shared" si="179"/>
        <v>2025</v>
      </c>
      <c r="C3818" t="str">
        <f t="shared" si="177"/>
        <v>2024-2025</v>
      </c>
      <c r="D3818" t="s">
        <v>160</v>
      </c>
      <c r="E3818" t="s">
        <v>107</v>
      </c>
      <c r="F3818" t="str">
        <f t="shared" si="178"/>
        <v>New South Wales</v>
      </c>
      <c r="G3818" t="s">
        <v>10</v>
      </c>
      <c r="H3818">
        <v>2020</v>
      </c>
      <c r="I3818" t="s">
        <v>11</v>
      </c>
      <c r="J3818" t="s">
        <v>124</v>
      </c>
      <c r="K3818" t="s">
        <v>154</v>
      </c>
      <c r="L3818" t="s">
        <v>144</v>
      </c>
      <c r="M3818" s="5">
        <v>155</v>
      </c>
    </row>
    <row r="3819" spans="1:13" x14ac:dyDescent="0.15">
      <c r="A3819" s="2">
        <v>45468</v>
      </c>
      <c r="B3819" s="3">
        <f t="shared" si="179"/>
        <v>2024</v>
      </c>
      <c r="C3819" t="str">
        <f t="shared" si="177"/>
        <v>2023-2024</v>
      </c>
      <c r="D3819" t="s">
        <v>161</v>
      </c>
      <c r="E3819" t="s">
        <v>22</v>
      </c>
      <c r="F3819" t="str">
        <f t="shared" si="178"/>
        <v>New South Wales</v>
      </c>
      <c r="G3819" t="s">
        <v>10</v>
      </c>
      <c r="H3819">
        <v>2116</v>
      </c>
      <c r="I3819" t="s">
        <v>11</v>
      </c>
      <c r="J3819" t="s">
        <v>123</v>
      </c>
      <c r="K3819" t="s">
        <v>154</v>
      </c>
      <c r="L3819" t="s">
        <v>144</v>
      </c>
      <c r="M3819" s="5">
        <v>210</v>
      </c>
    </row>
    <row r="3820" spans="1:13" x14ac:dyDescent="0.15">
      <c r="A3820" s="2">
        <v>45631</v>
      </c>
      <c r="B3820" s="3">
        <f t="shared" si="179"/>
        <v>2025</v>
      </c>
      <c r="C3820" t="str">
        <f t="shared" si="177"/>
        <v>2024-2025</v>
      </c>
      <c r="D3820" t="s">
        <v>161</v>
      </c>
      <c r="E3820" t="s">
        <v>92</v>
      </c>
      <c r="F3820" t="str">
        <f t="shared" si="178"/>
        <v>New South Wales</v>
      </c>
      <c r="G3820" t="s">
        <v>10</v>
      </c>
      <c r="H3820">
        <v>2015</v>
      </c>
      <c r="I3820" t="s">
        <v>11</v>
      </c>
      <c r="J3820" t="s">
        <v>124</v>
      </c>
      <c r="K3820" t="s">
        <v>154</v>
      </c>
      <c r="L3820" t="s">
        <v>144</v>
      </c>
      <c r="M3820" s="5">
        <v>206</v>
      </c>
    </row>
    <row r="3821" spans="1:13" x14ac:dyDescent="0.15">
      <c r="A3821" s="2">
        <v>45347</v>
      </c>
      <c r="B3821" s="3">
        <f t="shared" si="179"/>
        <v>2024</v>
      </c>
      <c r="C3821" t="str">
        <f t="shared" si="177"/>
        <v>2023-2024</v>
      </c>
      <c r="D3821" t="s">
        <v>161</v>
      </c>
      <c r="E3821" t="s">
        <v>80</v>
      </c>
      <c r="F3821" t="str">
        <f t="shared" si="178"/>
        <v>New South Wales</v>
      </c>
      <c r="G3821" t="s">
        <v>10</v>
      </c>
      <c r="H3821">
        <v>2120</v>
      </c>
      <c r="I3821" t="s">
        <v>11</v>
      </c>
      <c r="J3821" t="s">
        <v>123</v>
      </c>
      <c r="K3821" t="s">
        <v>159</v>
      </c>
      <c r="L3821" t="s">
        <v>149</v>
      </c>
      <c r="M3821" s="5">
        <v>70</v>
      </c>
    </row>
    <row r="3822" spans="1:13" x14ac:dyDescent="0.15">
      <c r="A3822" s="2">
        <v>45667</v>
      </c>
      <c r="B3822" s="3">
        <f t="shared" si="179"/>
        <v>2025</v>
      </c>
      <c r="C3822" t="str">
        <f t="shared" si="177"/>
        <v>2024-2025</v>
      </c>
      <c r="D3822" t="s">
        <v>160</v>
      </c>
      <c r="E3822" t="s">
        <v>37</v>
      </c>
      <c r="F3822" t="str">
        <f t="shared" si="178"/>
        <v>Victoria</v>
      </c>
      <c r="G3822" t="s">
        <v>26</v>
      </c>
      <c r="H3822">
        <v>3134</v>
      </c>
      <c r="I3822" t="s">
        <v>11</v>
      </c>
      <c r="J3822" t="s">
        <v>125</v>
      </c>
      <c r="K3822" t="s">
        <v>159</v>
      </c>
      <c r="L3822" t="s">
        <v>149</v>
      </c>
      <c r="M3822" s="5">
        <v>97</v>
      </c>
    </row>
    <row r="3823" spans="1:13" x14ac:dyDescent="0.15">
      <c r="A3823" s="2">
        <v>45883</v>
      </c>
      <c r="B3823" s="3">
        <f t="shared" si="179"/>
        <v>2026</v>
      </c>
      <c r="C3823" t="str">
        <f t="shared" si="177"/>
        <v>2025-2026</v>
      </c>
      <c r="D3823" t="s">
        <v>160</v>
      </c>
      <c r="E3823" t="s">
        <v>34</v>
      </c>
      <c r="F3823" t="str">
        <f t="shared" si="178"/>
        <v>New South Wales</v>
      </c>
      <c r="G3823" t="s">
        <v>10</v>
      </c>
      <c r="H3823">
        <v>2560</v>
      </c>
      <c r="I3823" t="s">
        <v>11</v>
      </c>
      <c r="J3823" t="s">
        <v>121</v>
      </c>
      <c r="K3823" t="s">
        <v>153</v>
      </c>
      <c r="L3823" t="s">
        <v>143</v>
      </c>
      <c r="M3823" s="5">
        <v>179</v>
      </c>
    </row>
    <row r="3824" spans="1:13" x14ac:dyDescent="0.15">
      <c r="A3824" s="2">
        <v>45399</v>
      </c>
      <c r="B3824" s="3">
        <f t="shared" si="179"/>
        <v>2024</v>
      </c>
      <c r="C3824" t="str">
        <f t="shared" si="177"/>
        <v>2023-2024</v>
      </c>
      <c r="D3824" t="s">
        <v>161</v>
      </c>
      <c r="E3824" t="s">
        <v>38</v>
      </c>
      <c r="F3824" t="str">
        <f t="shared" si="178"/>
        <v>Victoria</v>
      </c>
      <c r="G3824" t="s">
        <v>26</v>
      </c>
      <c r="H3824">
        <v>3199</v>
      </c>
      <c r="I3824" t="s">
        <v>11</v>
      </c>
      <c r="J3824" t="s">
        <v>125</v>
      </c>
      <c r="K3824" t="s">
        <v>157</v>
      </c>
      <c r="L3824" t="s">
        <v>147</v>
      </c>
      <c r="M3824" s="5">
        <v>183</v>
      </c>
    </row>
    <row r="3825" spans="1:13" x14ac:dyDescent="0.15">
      <c r="A3825" s="2">
        <v>45819</v>
      </c>
      <c r="B3825" s="3">
        <f t="shared" si="179"/>
        <v>2025</v>
      </c>
      <c r="C3825" t="str">
        <f t="shared" si="177"/>
        <v>2024-2025</v>
      </c>
      <c r="D3825" t="s">
        <v>161</v>
      </c>
      <c r="E3825" t="s">
        <v>58</v>
      </c>
      <c r="F3825" t="str">
        <f t="shared" si="178"/>
        <v>New South Wales</v>
      </c>
      <c r="G3825" t="s">
        <v>10</v>
      </c>
      <c r="H3825">
        <v>2790</v>
      </c>
      <c r="I3825" t="s">
        <v>11</v>
      </c>
      <c r="J3825" t="s">
        <v>130</v>
      </c>
      <c r="K3825" t="s">
        <v>159</v>
      </c>
      <c r="L3825" t="s">
        <v>149</v>
      </c>
      <c r="M3825" s="5">
        <v>444</v>
      </c>
    </row>
    <row r="3826" spans="1:13" x14ac:dyDescent="0.15">
      <c r="A3826" s="2">
        <v>45888</v>
      </c>
      <c r="B3826" s="3">
        <f t="shared" si="179"/>
        <v>2026</v>
      </c>
      <c r="C3826" t="str">
        <f t="shared" si="177"/>
        <v>2025-2026</v>
      </c>
      <c r="D3826" t="s">
        <v>160</v>
      </c>
      <c r="E3826" t="s">
        <v>63</v>
      </c>
      <c r="F3826" t="str">
        <f t="shared" si="178"/>
        <v>Queensland</v>
      </c>
      <c r="G3826" t="s">
        <v>19</v>
      </c>
      <c r="H3826">
        <v>4068</v>
      </c>
      <c r="I3826" t="s">
        <v>11</v>
      </c>
      <c r="J3826" t="s">
        <v>129</v>
      </c>
      <c r="K3826" t="s">
        <v>154</v>
      </c>
      <c r="L3826" t="s">
        <v>144</v>
      </c>
      <c r="M3826" s="5">
        <v>349</v>
      </c>
    </row>
    <row r="3827" spans="1:13" x14ac:dyDescent="0.15">
      <c r="A3827" s="2">
        <v>45476</v>
      </c>
      <c r="B3827" s="3">
        <f t="shared" si="179"/>
        <v>2025</v>
      </c>
      <c r="C3827" t="str">
        <f t="shared" si="177"/>
        <v>2024-2025</v>
      </c>
      <c r="D3827" t="s">
        <v>160</v>
      </c>
      <c r="E3827" t="s">
        <v>109</v>
      </c>
      <c r="F3827" t="str">
        <f t="shared" si="178"/>
        <v>Western Australia</v>
      </c>
      <c r="G3827" t="s">
        <v>28</v>
      </c>
      <c r="H3827">
        <v>6052</v>
      </c>
      <c r="I3827" t="s">
        <v>11</v>
      </c>
      <c r="J3827" t="s">
        <v>119</v>
      </c>
      <c r="K3827" t="s">
        <v>159</v>
      </c>
      <c r="L3827" t="s">
        <v>149</v>
      </c>
      <c r="M3827" s="5">
        <v>660</v>
      </c>
    </row>
    <row r="3828" spans="1:13" x14ac:dyDescent="0.15">
      <c r="A3828" s="2">
        <v>45596</v>
      </c>
      <c r="B3828" s="3">
        <f t="shared" si="179"/>
        <v>2025</v>
      </c>
      <c r="C3828" t="str">
        <f t="shared" si="177"/>
        <v>2024-2025</v>
      </c>
      <c r="D3828" t="s">
        <v>160</v>
      </c>
      <c r="E3828" t="s">
        <v>110</v>
      </c>
      <c r="F3828" t="str">
        <f t="shared" si="178"/>
        <v>Australian Capital Territory</v>
      </c>
      <c r="G3828" t="s">
        <v>51</v>
      </c>
      <c r="H3828">
        <v>2609</v>
      </c>
      <c r="I3828" t="s">
        <v>11</v>
      </c>
      <c r="J3828" t="s">
        <v>121</v>
      </c>
      <c r="K3828" t="s">
        <v>159</v>
      </c>
      <c r="L3828" t="s">
        <v>149</v>
      </c>
      <c r="M3828" s="5">
        <v>364</v>
      </c>
    </row>
    <row r="3829" spans="1:13" x14ac:dyDescent="0.15">
      <c r="A3829" s="2">
        <v>45576</v>
      </c>
      <c r="B3829" s="3">
        <f t="shared" si="179"/>
        <v>2025</v>
      </c>
      <c r="C3829" t="str">
        <f t="shared" si="177"/>
        <v>2024-2025</v>
      </c>
      <c r="D3829" t="s">
        <v>160</v>
      </c>
      <c r="E3829" t="s">
        <v>52</v>
      </c>
      <c r="F3829" t="str">
        <f t="shared" si="178"/>
        <v>New South Wales</v>
      </c>
      <c r="G3829" t="s">
        <v>10</v>
      </c>
      <c r="H3829">
        <v>2485</v>
      </c>
      <c r="I3829" t="s">
        <v>11</v>
      </c>
      <c r="J3829" t="s">
        <v>120</v>
      </c>
      <c r="K3829" t="s">
        <v>159</v>
      </c>
      <c r="L3829" t="s">
        <v>149</v>
      </c>
      <c r="M3829" s="5">
        <v>550</v>
      </c>
    </row>
    <row r="3830" spans="1:13" x14ac:dyDescent="0.15">
      <c r="A3830" s="2">
        <v>45556</v>
      </c>
      <c r="B3830" s="3">
        <f t="shared" si="179"/>
        <v>2025</v>
      </c>
      <c r="C3830" t="str">
        <f t="shared" si="177"/>
        <v>2024-2025</v>
      </c>
      <c r="D3830" t="s">
        <v>160</v>
      </c>
      <c r="E3830" t="s">
        <v>72</v>
      </c>
      <c r="F3830" t="str">
        <f t="shared" si="178"/>
        <v>Queensland</v>
      </c>
      <c r="G3830" t="s">
        <v>19</v>
      </c>
      <c r="H3830">
        <v>4870</v>
      </c>
      <c r="I3830" t="s">
        <v>11</v>
      </c>
      <c r="J3830" t="s">
        <v>131</v>
      </c>
      <c r="K3830" t="s">
        <v>159</v>
      </c>
      <c r="L3830" t="s">
        <v>149</v>
      </c>
      <c r="M3830" s="5">
        <v>612</v>
      </c>
    </row>
    <row r="3831" spans="1:13" x14ac:dyDescent="0.15">
      <c r="A3831" s="2">
        <v>45453</v>
      </c>
      <c r="B3831" s="3">
        <f t="shared" si="179"/>
        <v>2024</v>
      </c>
      <c r="C3831" t="str">
        <f t="shared" si="177"/>
        <v>2023-2024</v>
      </c>
      <c r="D3831" t="s">
        <v>160</v>
      </c>
      <c r="E3831" t="s">
        <v>38</v>
      </c>
      <c r="F3831" t="str">
        <f t="shared" si="178"/>
        <v>Victoria</v>
      </c>
      <c r="G3831" t="s">
        <v>26</v>
      </c>
      <c r="H3831">
        <v>3199</v>
      </c>
      <c r="I3831" t="s">
        <v>11</v>
      </c>
      <c r="J3831" t="s">
        <v>125</v>
      </c>
      <c r="K3831" t="s">
        <v>159</v>
      </c>
      <c r="L3831" t="s">
        <v>149</v>
      </c>
      <c r="M3831" s="5">
        <v>661</v>
      </c>
    </row>
    <row r="3832" spans="1:13" x14ac:dyDescent="0.15">
      <c r="A3832" s="2">
        <v>45831</v>
      </c>
      <c r="B3832" s="3">
        <f t="shared" si="179"/>
        <v>2025</v>
      </c>
      <c r="C3832" t="str">
        <f t="shared" si="177"/>
        <v>2024-2025</v>
      </c>
      <c r="D3832" t="s">
        <v>160</v>
      </c>
      <c r="E3832" t="s">
        <v>34</v>
      </c>
      <c r="F3832" t="str">
        <f t="shared" si="178"/>
        <v>New South Wales</v>
      </c>
      <c r="G3832" t="s">
        <v>10</v>
      </c>
      <c r="H3832">
        <v>2560</v>
      </c>
      <c r="I3832" t="s">
        <v>11</v>
      </c>
      <c r="J3832" t="s">
        <v>121</v>
      </c>
      <c r="K3832" t="s">
        <v>156</v>
      </c>
      <c r="L3832" t="s">
        <v>146</v>
      </c>
      <c r="M3832" s="5">
        <v>127</v>
      </c>
    </row>
    <row r="3833" spans="1:13" x14ac:dyDescent="0.15">
      <c r="A3833" s="2">
        <v>45625</v>
      </c>
      <c r="B3833" s="3">
        <f t="shared" si="179"/>
        <v>2025</v>
      </c>
      <c r="C3833" t="str">
        <f t="shared" si="177"/>
        <v>2024-2025</v>
      </c>
      <c r="D3833" t="s">
        <v>161</v>
      </c>
      <c r="E3833" t="s">
        <v>74</v>
      </c>
      <c r="F3833" t="str">
        <f t="shared" si="178"/>
        <v>Victoria</v>
      </c>
      <c r="G3833" t="s">
        <v>26</v>
      </c>
      <c r="H3833">
        <v>3500</v>
      </c>
      <c r="I3833" t="s">
        <v>11</v>
      </c>
      <c r="J3833" t="s">
        <v>127</v>
      </c>
      <c r="K3833" t="s">
        <v>159</v>
      </c>
      <c r="L3833" t="s">
        <v>149</v>
      </c>
      <c r="M3833" s="5">
        <v>608</v>
      </c>
    </row>
    <row r="3834" spans="1:13" x14ac:dyDescent="0.15">
      <c r="A3834" s="2">
        <v>45690</v>
      </c>
      <c r="B3834" s="3">
        <f t="shared" si="179"/>
        <v>2025</v>
      </c>
      <c r="C3834" t="str">
        <f t="shared" si="177"/>
        <v>2024-2025</v>
      </c>
      <c r="D3834" t="s">
        <v>160</v>
      </c>
      <c r="E3834" t="s">
        <v>62</v>
      </c>
      <c r="F3834" t="str">
        <f t="shared" si="178"/>
        <v>Victoria</v>
      </c>
      <c r="G3834" t="s">
        <v>26</v>
      </c>
      <c r="H3834">
        <v>3690</v>
      </c>
      <c r="I3834" t="s">
        <v>11</v>
      </c>
      <c r="J3834" t="s">
        <v>135</v>
      </c>
      <c r="K3834" t="s">
        <v>151</v>
      </c>
      <c r="L3834" t="s">
        <v>141</v>
      </c>
      <c r="M3834" s="5">
        <v>415</v>
      </c>
    </row>
    <row r="3835" spans="1:13" x14ac:dyDescent="0.15">
      <c r="A3835" s="2">
        <v>45427</v>
      </c>
      <c r="B3835" s="3">
        <f t="shared" si="179"/>
        <v>2024</v>
      </c>
      <c r="C3835" t="str">
        <f t="shared" si="177"/>
        <v>2023-2024</v>
      </c>
      <c r="D3835" t="s">
        <v>160</v>
      </c>
      <c r="E3835" t="s">
        <v>23</v>
      </c>
      <c r="F3835" t="str">
        <f t="shared" si="178"/>
        <v>New South Wales</v>
      </c>
      <c r="G3835" t="s">
        <v>10</v>
      </c>
      <c r="H3835">
        <v>2830</v>
      </c>
      <c r="I3835" t="s">
        <v>11</v>
      </c>
      <c r="J3835" t="s">
        <v>130</v>
      </c>
      <c r="K3835" t="s">
        <v>152</v>
      </c>
      <c r="L3835" t="s">
        <v>142</v>
      </c>
      <c r="M3835" s="5">
        <v>752</v>
      </c>
    </row>
    <row r="3836" spans="1:13" x14ac:dyDescent="0.15">
      <c r="A3836" s="2">
        <v>45420</v>
      </c>
      <c r="B3836" s="3">
        <f t="shared" si="179"/>
        <v>2024</v>
      </c>
      <c r="C3836" t="str">
        <f t="shared" si="177"/>
        <v>2023-2024</v>
      </c>
      <c r="D3836" t="s">
        <v>160</v>
      </c>
      <c r="E3836" t="s">
        <v>25</v>
      </c>
      <c r="F3836" t="str">
        <f t="shared" si="178"/>
        <v>Victoria</v>
      </c>
      <c r="G3836" t="s">
        <v>26</v>
      </c>
      <c r="H3836">
        <v>3066</v>
      </c>
      <c r="I3836" t="s">
        <v>11</v>
      </c>
      <c r="J3836" t="s">
        <v>126</v>
      </c>
      <c r="K3836" t="s">
        <v>152</v>
      </c>
      <c r="L3836" t="s">
        <v>142</v>
      </c>
      <c r="M3836" s="5">
        <v>136</v>
      </c>
    </row>
    <row r="3837" spans="1:13" x14ac:dyDescent="0.15">
      <c r="A3837" s="2">
        <v>45370</v>
      </c>
      <c r="B3837" s="3">
        <f t="shared" si="179"/>
        <v>2024</v>
      </c>
      <c r="C3837" t="str">
        <f t="shared" si="177"/>
        <v>2023-2024</v>
      </c>
      <c r="D3837" t="s">
        <v>160</v>
      </c>
      <c r="E3837" t="s">
        <v>68</v>
      </c>
      <c r="F3837" t="str">
        <f t="shared" si="178"/>
        <v>Victoria</v>
      </c>
      <c r="G3837" t="s">
        <v>26</v>
      </c>
      <c r="H3837">
        <v>3429</v>
      </c>
      <c r="I3837" t="s">
        <v>11</v>
      </c>
      <c r="J3837" t="s">
        <v>127</v>
      </c>
      <c r="K3837" t="s">
        <v>159</v>
      </c>
      <c r="L3837" t="s">
        <v>149</v>
      </c>
      <c r="M3837" s="5">
        <v>635</v>
      </c>
    </row>
    <row r="3838" spans="1:13" x14ac:dyDescent="0.15">
      <c r="A3838" s="2">
        <v>45556</v>
      </c>
      <c r="B3838" s="3">
        <f t="shared" si="179"/>
        <v>2025</v>
      </c>
      <c r="C3838" t="str">
        <f t="shared" si="177"/>
        <v>2024-2025</v>
      </c>
      <c r="D3838" t="s">
        <v>160</v>
      </c>
      <c r="E3838" t="s">
        <v>12</v>
      </c>
      <c r="F3838" t="str">
        <f t="shared" si="178"/>
        <v>New South Wales</v>
      </c>
      <c r="G3838" t="s">
        <v>10</v>
      </c>
      <c r="H3838">
        <v>2795</v>
      </c>
      <c r="I3838" t="s">
        <v>11</v>
      </c>
      <c r="J3838" t="s">
        <v>130</v>
      </c>
      <c r="K3838" t="s">
        <v>154</v>
      </c>
      <c r="L3838" t="s">
        <v>144</v>
      </c>
      <c r="M3838" s="5">
        <v>138</v>
      </c>
    </row>
    <row r="3839" spans="1:13" x14ac:dyDescent="0.15">
      <c r="A3839" s="2">
        <v>45984</v>
      </c>
      <c r="B3839" s="3">
        <f t="shared" si="179"/>
        <v>2026</v>
      </c>
      <c r="C3839" t="str">
        <f t="shared" si="177"/>
        <v>2025-2026</v>
      </c>
      <c r="D3839" t="s">
        <v>160</v>
      </c>
      <c r="E3839" t="s">
        <v>83</v>
      </c>
      <c r="F3839" t="str">
        <f t="shared" si="178"/>
        <v>Victoria</v>
      </c>
      <c r="G3839" t="s">
        <v>26</v>
      </c>
      <c r="H3839">
        <v>3551</v>
      </c>
      <c r="I3839" t="s">
        <v>11</v>
      </c>
      <c r="J3839" t="s">
        <v>127</v>
      </c>
      <c r="K3839" t="s">
        <v>154</v>
      </c>
      <c r="L3839" t="s">
        <v>144</v>
      </c>
      <c r="M3839" s="5">
        <v>240</v>
      </c>
    </row>
    <row r="3840" spans="1:13" x14ac:dyDescent="0.15">
      <c r="A3840" s="2">
        <v>45756</v>
      </c>
      <c r="B3840" s="3">
        <f t="shared" si="179"/>
        <v>2025</v>
      </c>
      <c r="C3840" t="str">
        <f t="shared" si="177"/>
        <v>2024-2025</v>
      </c>
      <c r="D3840" t="s">
        <v>161</v>
      </c>
      <c r="E3840" t="s">
        <v>14</v>
      </c>
      <c r="F3840" t="str">
        <f t="shared" si="178"/>
        <v>Northern Territory</v>
      </c>
      <c r="G3840" t="s">
        <v>15</v>
      </c>
      <c r="H3840">
        <v>800</v>
      </c>
      <c r="I3840" t="s">
        <v>11</v>
      </c>
      <c r="J3840" t="s">
        <v>138</v>
      </c>
      <c r="K3840" t="s">
        <v>152</v>
      </c>
      <c r="L3840" t="s">
        <v>142</v>
      </c>
      <c r="M3840" s="5">
        <v>417</v>
      </c>
    </row>
    <row r="3841" spans="1:13" x14ac:dyDescent="0.15">
      <c r="A3841" s="2">
        <v>45891</v>
      </c>
      <c r="B3841" s="3">
        <f t="shared" si="179"/>
        <v>2026</v>
      </c>
      <c r="C3841" t="str">
        <f t="shared" si="177"/>
        <v>2025-2026</v>
      </c>
      <c r="D3841" t="s">
        <v>160</v>
      </c>
      <c r="E3841" t="s">
        <v>92</v>
      </c>
      <c r="F3841" t="str">
        <f t="shared" si="178"/>
        <v>New South Wales</v>
      </c>
      <c r="G3841" t="s">
        <v>10</v>
      </c>
      <c r="H3841">
        <v>2015</v>
      </c>
      <c r="I3841" t="s">
        <v>11</v>
      </c>
      <c r="J3841" t="s">
        <v>124</v>
      </c>
      <c r="K3841" t="s">
        <v>156</v>
      </c>
      <c r="L3841" t="s">
        <v>146</v>
      </c>
      <c r="M3841" s="5">
        <v>769</v>
      </c>
    </row>
    <row r="3842" spans="1:13" x14ac:dyDescent="0.15">
      <c r="A3842" s="2">
        <v>45730</v>
      </c>
      <c r="B3842" s="3">
        <f t="shared" si="179"/>
        <v>2025</v>
      </c>
      <c r="C3842" t="str">
        <f t="shared" ref="C3842:C3905" si="180">IF(MONTH(A3842) &gt;= 7, YEAR(A3842) &amp; "-" &amp; YEAR(A3842) + 1, YEAR(A3842) - 1 &amp; "-" &amp; YEAR(A3842))</f>
        <v>2024-2025</v>
      </c>
      <c r="D3842" t="s">
        <v>160</v>
      </c>
      <c r="E3842" t="s">
        <v>67</v>
      </c>
      <c r="F3842" t="str">
        <f t="shared" ref="F3842:F3905" si="181">IF(G3842="WA","Western Australia",
IF(G3842="NSW","New South Wales",
IF(G3842="QLD","Queensland",
IF(G3842="VIC","Victoria",
IF(G3842="TAS","Tasmania",
IF(G3842="SA","South Australia",
IF(G3842="NT","Northern Territory",
IF(G3842="ACT","Australian Capital Territory",G3842))))))))</f>
        <v>Tasmania</v>
      </c>
      <c r="G3842" t="s">
        <v>43</v>
      </c>
      <c r="H3842">
        <v>7250</v>
      </c>
      <c r="I3842" t="s">
        <v>11</v>
      </c>
      <c r="J3842" t="s">
        <v>128</v>
      </c>
      <c r="K3842" t="s">
        <v>151</v>
      </c>
      <c r="L3842" t="s">
        <v>141</v>
      </c>
      <c r="M3842" s="5">
        <v>193</v>
      </c>
    </row>
    <row r="3843" spans="1:13" x14ac:dyDescent="0.15">
      <c r="A3843" s="2">
        <v>45483</v>
      </c>
      <c r="B3843" s="3">
        <f t="shared" ref="B3843:B3906" si="182">IF(MONTH(A3843)&gt;=7,YEAR(A3843)+1,YEAR(A3843))</f>
        <v>2025</v>
      </c>
      <c r="C3843" t="str">
        <f t="shared" si="180"/>
        <v>2024-2025</v>
      </c>
      <c r="D3843" t="s">
        <v>160</v>
      </c>
      <c r="E3843" t="s">
        <v>66</v>
      </c>
      <c r="F3843" t="str">
        <f t="shared" si="181"/>
        <v>Western Australia</v>
      </c>
      <c r="G3843" t="s">
        <v>28</v>
      </c>
      <c r="H3843">
        <v>6330</v>
      </c>
      <c r="I3843" t="s">
        <v>11</v>
      </c>
      <c r="J3843" t="s">
        <v>133</v>
      </c>
      <c r="K3843" t="s">
        <v>158</v>
      </c>
      <c r="L3843" t="s">
        <v>148</v>
      </c>
      <c r="M3843" s="5">
        <v>304</v>
      </c>
    </row>
    <row r="3844" spans="1:13" x14ac:dyDescent="0.15">
      <c r="A3844" s="2">
        <v>45573</v>
      </c>
      <c r="B3844" s="3">
        <f t="shared" si="182"/>
        <v>2025</v>
      </c>
      <c r="C3844" t="str">
        <f t="shared" si="180"/>
        <v>2024-2025</v>
      </c>
      <c r="D3844" t="s">
        <v>160</v>
      </c>
      <c r="E3844" t="s">
        <v>83</v>
      </c>
      <c r="F3844" t="str">
        <f t="shared" si="181"/>
        <v>Victoria</v>
      </c>
      <c r="G3844" t="s">
        <v>26</v>
      </c>
      <c r="H3844">
        <v>3551</v>
      </c>
      <c r="I3844" t="s">
        <v>11</v>
      </c>
      <c r="J3844" t="s">
        <v>127</v>
      </c>
      <c r="K3844" t="s">
        <v>150</v>
      </c>
      <c r="L3844" t="s">
        <v>140</v>
      </c>
      <c r="M3844" s="5">
        <v>544</v>
      </c>
    </row>
    <row r="3845" spans="1:13" x14ac:dyDescent="0.15">
      <c r="A3845" s="2">
        <v>45895</v>
      </c>
      <c r="B3845" s="3">
        <f t="shared" si="182"/>
        <v>2026</v>
      </c>
      <c r="C3845" t="str">
        <f t="shared" si="180"/>
        <v>2025-2026</v>
      </c>
      <c r="D3845" t="s">
        <v>160</v>
      </c>
      <c r="E3845" t="s">
        <v>63</v>
      </c>
      <c r="F3845" t="str">
        <f t="shared" si="181"/>
        <v>Queensland</v>
      </c>
      <c r="G3845" t="s">
        <v>19</v>
      </c>
      <c r="H3845">
        <v>4068</v>
      </c>
      <c r="I3845" t="s">
        <v>11</v>
      </c>
      <c r="J3845" t="s">
        <v>129</v>
      </c>
      <c r="K3845" t="s">
        <v>154</v>
      </c>
      <c r="L3845" t="s">
        <v>144</v>
      </c>
      <c r="M3845" s="5">
        <v>763</v>
      </c>
    </row>
    <row r="3846" spans="1:13" x14ac:dyDescent="0.15">
      <c r="A3846" s="2">
        <v>45978</v>
      </c>
      <c r="B3846" s="3">
        <f t="shared" si="182"/>
        <v>2026</v>
      </c>
      <c r="C3846" t="str">
        <f t="shared" si="180"/>
        <v>2025-2026</v>
      </c>
      <c r="D3846" t="s">
        <v>160</v>
      </c>
      <c r="E3846" t="s">
        <v>90</v>
      </c>
      <c r="F3846" t="str">
        <f t="shared" si="181"/>
        <v>New South Wales</v>
      </c>
      <c r="G3846" t="s">
        <v>10</v>
      </c>
      <c r="H3846">
        <v>2650</v>
      </c>
      <c r="I3846" t="s">
        <v>11</v>
      </c>
      <c r="J3846" t="s">
        <v>130</v>
      </c>
      <c r="K3846" t="s">
        <v>153</v>
      </c>
      <c r="L3846" t="s">
        <v>143</v>
      </c>
      <c r="M3846" s="5">
        <v>215</v>
      </c>
    </row>
    <row r="3847" spans="1:13" x14ac:dyDescent="0.15">
      <c r="A3847" s="2">
        <v>45362</v>
      </c>
      <c r="B3847" s="3">
        <f t="shared" si="182"/>
        <v>2024</v>
      </c>
      <c r="C3847" t="str">
        <f t="shared" si="180"/>
        <v>2023-2024</v>
      </c>
      <c r="D3847" t="s">
        <v>160</v>
      </c>
      <c r="E3847" t="s">
        <v>105</v>
      </c>
      <c r="F3847" t="str">
        <f t="shared" si="181"/>
        <v>New South Wales</v>
      </c>
      <c r="G3847" t="s">
        <v>10</v>
      </c>
      <c r="H3847">
        <v>2031</v>
      </c>
      <c r="I3847" t="s">
        <v>11</v>
      </c>
      <c r="J3847" t="s">
        <v>124</v>
      </c>
      <c r="K3847" t="s">
        <v>156</v>
      </c>
      <c r="L3847" t="s">
        <v>146</v>
      </c>
      <c r="M3847" s="5">
        <v>416</v>
      </c>
    </row>
    <row r="3848" spans="1:13" x14ac:dyDescent="0.15">
      <c r="A3848" s="2">
        <v>45485</v>
      </c>
      <c r="B3848" s="3">
        <f t="shared" si="182"/>
        <v>2025</v>
      </c>
      <c r="C3848" t="str">
        <f t="shared" si="180"/>
        <v>2024-2025</v>
      </c>
      <c r="D3848" t="s">
        <v>160</v>
      </c>
      <c r="E3848" t="s">
        <v>24</v>
      </c>
      <c r="F3848" t="str">
        <f t="shared" si="181"/>
        <v>Queensland</v>
      </c>
      <c r="G3848" t="s">
        <v>19</v>
      </c>
      <c r="H3848">
        <v>4053</v>
      </c>
      <c r="I3848" t="s">
        <v>11</v>
      </c>
      <c r="J3848" t="s">
        <v>129</v>
      </c>
      <c r="K3848" t="s">
        <v>150</v>
      </c>
      <c r="L3848" t="s">
        <v>140</v>
      </c>
      <c r="M3848" s="5">
        <v>634</v>
      </c>
    </row>
    <row r="3849" spans="1:13" x14ac:dyDescent="0.15">
      <c r="A3849" s="2">
        <v>45410</v>
      </c>
      <c r="B3849" s="3">
        <f t="shared" si="182"/>
        <v>2024</v>
      </c>
      <c r="C3849" t="str">
        <f t="shared" si="180"/>
        <v>2023-2024</v>
      </c>
      <c r="D3849" t="s">
        <v>160</v>
      </c>
      <c r="E3849" t="s">
        <v>38</v>
      </c>
      <c r="F3849" t="str">
        <f t="shared" si="181"/>
        <v>Victoria</v>
      </c>
      <c r="G3849" t="s">
        <v>26</v>
      </c>
      <c r="H3849">
        <v>3199</v>
      </c>
      <c r="I3849" t="s">
        <v>11</v>
      </c>
      <c r="J3849" t="s">
        <v>125</v>
      </c>
      <c r="K3849" t="s">
        <v>153</v>
      </c>
      <c r="L3849" t="s">
        <v>143</v>
      </c>
      <c r="M3849" s="5">
        <v>680</v>
      </c>
    </row>
    <row r="3850" spans="1:13" x14ac:dyDescent="0.15">
      <c r="A3850" s="2">
        <v>45399</v>
      </c>
      <c r="B3850" s="3">
        <f t="shared" si="182"/>
        <v>2024</v>
      </c>
      <c r="C3850" t="str">
        <f t="shared" si="180"/>
        <v>2023-2024</v>
      </c>
      <c r="D3850" t="s">
        <v>160</v>
      </c>
      <c r="E3850" t="s">
        <v>87</v>
      </c>
      <c r="F3850" t="str">
        <f t="shared" si="181"/>
        <v>New South Wales</v>
      </c>
      <c r="G3850" t="s">
        <v>10</v>
      </c>
      <c r="H3850">
        <v>2158</v>
      </c>
      <c r="I3850" t="s">
        <v>11</v>
      </c>
      <c r="J3850" t="s">
        <v>123</v>
      </c>
      <c r="K3850" t="s">
        <v>151</v>
      </c>
      <c r="L3850" t="s">
        <v>141</v>
      </c>
      <c r="M3850" s="5">
        <v>31</v>
      </c>
    </row>
    <row r="3851" spans="1:13" x14ac:dyDescent="0.15">
      <c r="A3851" s="2">
        <v>45327</v>
      </c>
      <c r="B3851" s="3">
        <f t="shared" si="182"/>
        <v>2024</v>
      </c>
      <c r="C3851" t="str">
        <f t="shared" si="180"/>
        <v>2023-2024</v>
      </c>
      <c r="D3851" t="s">
        <v>160</v>
      </c>
      <c r="E3851" t="s">
        <v>111</v>
      </c>
      <c r="F3851" t="str">
        <f t="shared" si="181"/>
        <v>New South Wales</v>
      </c>
      <c r="G3851" t="s">
        <v>10</v>
      </c>
      <c r="H3851">
        <v>2154</v>
      </c>
      <c r="I3851" t="s">
        <v>11</v>
      </c>
      <c r="J3851" t="s">
        <v>123</v>
      </c>
      <c r="K3851" t="s">
        <v>154</v>
      </c>
      <c r="L3851" t="s">
        <v>144</v>
      </c>
      <c r="M3851" s="5">
        <v>634</v>
      </c>
    </row>
    <row r="3852" spans="1:13" x14ac:dyDescent="0.15">
      <c r="A3852" s="2">
        <v>45402</v>
      </c>
      <c r="B3852" s="3">
        <f t="shared" si="182"/>
        <v>2024</v>
      </c>
      <c r="C3852" t="str">
        <f t="shared" si="180"/>
        <v>2023-2024</v>
      </c>
      <c r="D3852" t="s">
        <v>160</v>
      </c>
      <c r="E3852" t="s">
        <v>73</v>
      </c>
      <c r="F3852" t="str">
        <f t="shared" si="181"/>
        <v>Queensland</v>
      </c>
      <c r="G3852" t="s">
        <v>19</v>
      </c>
      <c r="H3852">
        <v>4509</v>
      </c>
      <c r="I3852" t="s">
        <v>11</v>
      </c>
      <c r="J3852" t="s">
        <v>122</v>
      </c>
      <c r="K3852" t="s">
        <v>154</v>
      </c>
      <c r="L3852" t="s">
        <v>144</v>
      </c>
      <c r="M3852" s="5">
        <v>66</v>
      </c>
    </row>
    <row r="3853" spans="1:13" x14ac:dyDescent="0.15">
      <c r="A3853" s="2">
        <v>45661</v>
      </c>
      <c r="B3853" s="3">
        <f t="shared" si="182"/>
        <v>2025</v>
      </c>
      <c r="C3853" t="str">
        <f t="shared" si="180"/>
        <v>2024-2025</v>
      </c>
      <c r="D3853" t="s">
        <v>160</v>
      </c>
      <c r="E3853" t="s">
        <v>83</v>
      </c>
      <c r="F3853" t="str">
        <f t="shared" si="181"/>
        <v>Victoria</v>
      </c>
      <c r="G3853" t="s">
        <v>26</v>
      </c>
      <c r="H3853">
        <v>3551</v>
      </c>
      <c r="I3853" t="s">
        <v>11</v>
      </c>
      <c r="J3853" t="s">
        <v>127</v>
      </c>
      <c r="K3853" t="s">
        <v>153</v>
      </c>
      <c r="L3853" t="s">
        <v>143</v>
      </c>
      <c r="M3853" s="5">
        <v>107</v>
      </c>
    </row>
    <row r="3854" spans="1:13" x14ac:dyDescent="0.15">
      <c r="A3854" s="2">
        <v>45372</v>
      </c>
      <c r="B3854" s="3">
        <f t="shared" si="182"/>
        <v>2024</v>
      </c>
      <c r="C3854" t="str">
        <f t="shared" si="180"/>
        <v>2023-2024</v>
      </c>
      <c r="D3854" t="s">
        <v>160</v>
      </c>
      <c r="E3854" t="s">
        <v>68</v>
      </c>
      <c r="F3854" t="str">
        <f t="shared" si="181"/>
        <v>Victoria</v>
      </c>
      <c r="G3854" t="s">
        <v>26</v>
      </c>
      <c r="H3854">
        <v>3429</v>
      </c>
      <c r="I3854" t="s">
        <v>11</v>
      </c>
      <c r="J3854" t="s">
        <v>127</v>
      </c>
      <c r="K3854" t="s">
        <v>150</v>
      </c>
      <c r="L3854" t="s">
        <v>140</v>
      </c>
      <c r="M3854" s="5">
        <v>472</v>
      </c>
    </row>
    <row r="3855" spans="1:13" x14ac:dyDescent="0.15">
      <c r="A3855" s="2">
        <v>45571</v>
      </c>
      <c r="B3855" s="3">
        <f t="shared" si="182"/>
        <v>2025</v>
      </c>
      <c r="C3855" t="str">
        <f t="shared" si="180"/>
        <v>2024-2025</v>
      </c>
      <c r="D3855" t="s">
        <v>160</v>
      </c>
      <c r="E3855" t="s">
        <v>107</v>
      </c>
      <c r="F3855" t="str">
        <f t="shared" si="181"/>
        <v>New South Wales</v>
      </c>
      <c r="G3855" t="s">
        <v>10</v>
      </c>
      <c r="H3855">
        <v>2020</v>
      </c>
      <c r="I3855" t="s">
        <v>11</v>
      </c>
      <c r="J3855" t="s">
        <v>124</v>
      </c>
      <c r="K3855" t="s">
        <v>154</v>
      </c>
      <c r="L3855" t="s">
        <v>144</v>
      </c>
      <c r="M3855" s="5">
        <v>683</v>
      </c>
    </row>
    <row r="3856" spans="1:13" x14ac:dyDescent="0.15">
      <c r="A3856" s="2">
        <v>45587</v>
      </c>
      <c r="B3856" s="3">
        <f t="shared" si="182"/>
        <v>2025</v>
      </c>
      <c r="C3856" t="str">
        <f t="shared" si="180"/>
        <v>2024-2025</v>
      </c>
      <c r="D3856" t="s">
        <v>160</v>
      </c>
      <c r="E3856" t="s">
        <v>103</v>
      </c>
      <c r="F3856" t="str">
        <f t="shared" si="181"/>
        <v>Victoria</v>
      </c>
      <c r="G3856" t="s">
        <v>26</v>
      </c>
      <c r="H3856">
        <v>3550</v>
      </c>
      <c r="I3856" t="s">
        <v>11</v>
      </c>
      <c r="J3856" t="s">
        <v>127</v>
      </c>
      <c r="K3856" t="s">
        <v>152</v>
      </c>
      <c r="L3856" t="s">
        <v>142</v>
      </c>
      <c r="M3856" s="5">
        <v>695</v>
      </c>
    </row>
    <row r="3857" spans="1:13" x14ac:dyDescent="0.15">
      <c r="A3857" s="2">
        <v>45458</v>
      </c>
      <c r="B3857" s="3">
        <f t="shared" si="182"/>
        <v>2024</v>
      </c>
      <c r="C3857" t="str">
        <f t="shared" si="180"/>
        <v>2023-2024</v>
      </c>
      <c r="D3857" t="s">
        <v>160</v>
      </c>
      <c r="E3857" t="s">
        <v>88</v>
      </c>
      <c r="F3857" t="str">
        <f t="shared" si="181"/>
        <v>Queensland</v>
      </c>
      <c r="G3857" t="s">
        <v>19</v>
      </c>
      <c r="H3857">
        <v>4570</v>
      </c>
      <c r="I3857" t="s">
        <v>11</v>
      </c>
      <c r="J3857" t="s">
        <v>134</v>
      </c>
      <c r="K3857" t="s">
        <v>159</v>
      </c>
      <c r="L3857" t="s">
        <v>149</v>
      </c>
      <c r="M3857" s="5">
        <v>284</v>
      </c>
    </row>
    <row r="3858" spans="1:13" x14ac:dyDescent="0.15">
      <c r="A3858" s="2">
        <v>45708</v>
      </c>
      <c r="B3858" s="3">
        <f t="shared" si="182"/>
        <v>2025</v>
      </c>
      <c r="C3858" t="str">
        <f t="shared" si="180"/>
        <v>2024-2025</v>
      </c>
      <c r="D3858" t="s">
        <v>160</v>
      </c>
      <c r="E3858" t="s">
        <v>40</v>
      </c>
      <c r="F3858" t="str">
        <f t="shared" si="181"/>
        <v>South Australia</v>
      </c>
      <c r="G3858" t="s">
        <v>17</v>
      </c>
      <c r="H3858">
        <v>5169</v>
      </c>
      <c r="I3858" t="s">
        <v>11</v>
      </c>
      <c r="J3858" t="s">
        <v>132</v>
      </c>
      <c r="K3858" t="s">
        <v>159</v>
      </c>
      <c r="L3858" t="s">
        <v>149</v>
      </c>
      <c r="M3858" s="5">
        <v>765</v>
      </c>
    </row>
    <row r="3859" spans="1:13" x14ac:dyDescent="0.15">
      <c r="A3859" s="2">
        <v>45491</v>
      </c>
      <c r="B3859" s="3">
        <f t="shared" si="182"/>
        <v>2025</v>
      </c>
      <c r="C3859" t="str">
        <f t="shared" si="180"/>
        <v>2024-2025</v>
      </c>
      <c r="D3859" t="s">
        <v>160</v>
      </c>
      <c r="E3859" t="s">
        <v>12</v>
      </c>
      <c r="F3859" t="str">
        <f t="shared" si="181"/>
        <v>New South Wales</v>
      </c>
      <c r="G3859" t="s">
        <v>10</v>
      </c>
      <c r="H3859">
        <v>2795</v>
      </c>
      <c r="I3859" t="s">
        <v>11</v>
      </c>
      <c r="J3859" t="s">
        <v>130</v>
      </c>
      <c r="K3859" t="s">
        <v>156</v>
      </c>
      <c r="L3859" t="s">
        <v>146</v>
      </c>
      <c r="M3859" s="5">
        <v>780</v>
      </c>
    </row>
    <row r="3860" spans="1:13" x14ac:dyDescent="0.15">
      <c r="A3860" s="2">
        <v>45474</v>
      </c>
      <c r="B3860" s="3">
        <f t="shared" si="182"/>
        <v>2025</v>
      </c>
      <c r="C3860" t="str">
        <f t="shared" si="180"/>
        <v>2024-2025</v>
      </c>
      <c r="D3860" t="s">
        <v>160</v>
      </c>
      <c r="E3860" t="s">
        <v>94</v>
      </c>
      <c r="F3860" t="str">
        <f t="shared" si="181"/>
        <v>Queensland</v>
      </c>
      <c r="G3860" t="s">
        <v>19</v>
      </c>
      <c r="H3860">
        <v>4551</v>
      </c>
      <c r="I3860" t="s">
        <v>11</v>
      </c>
      <c r="J3860" t="s">
        <v>134</v>
      </c>
      <c r="K3860" t="s">
        <v>154</v>
      </c>
      <c r="L3860" t="s">
        <v>144</v>
      </c>
      <c r="M3860" s="5">
        <v>672</v>
      </c>
    </row>
    <row r="3861" spans="1:13" x14ac:dyDescent="0.15">
      <c r="A3861" s="2">
        <v>45734</v>
      </c>
      <c r="B3861" s="3">
        <f t="shared" si="182"/>
        <v>2025</v>
      </c>
      <c r="C3861" t="str">
        <f t="shared" si="180"/>
        <v>2024-2025</v>
      </c>
      <c r="D3861" t="s">
        <v>160</v>
      </c>
      <c r="E3861" t="s">
        <v>12</v>
      </c>
      <c r="F3861" t="str">
        <f t="shared" si="181"/>
        <v>New South Wales</v>
      </c>
      <c r="G3861" t="s">
        <v>10</v>
      </c>
      <c r="H3861">
        <v>2795</v>
      </c>
      <c r="I3861" t="s">
        <v>11</v>
      </c>
      <c r="J3861" t="s">
        <v>130</v>
      </c>
      <c r="K3861" t="s">
        <v>153</v>
      </c>
      <c r="L3861" t="s">
        <v>143</v>
      </c>
      <c r="M3861" s="5">
        <v>723</v>
      </c>
    </row>
    <row r="3862" spans="1:13" x14ac:dyDescent="0.15">
      <c r="A3862" s="2">
        <v>45650</v>
      </c>
      <c r="B3862" s="3">
        <f t="shared" si="182"/>
        <v>2025</v>
      </c>
      <c r="C3862" t="str">
        <f t="shared" si="180"/>
        <v>2024-2025</v>
      </c>
      <c r="D3862" t="s">
        <v>160</v>
      </c>
      <c r="E3862" t="s">
        <v>94</v>
      </c>
      <c r="F3862" t="str">
        <f t="shared" si="181"/>
        <v>Queensland</v>
      </c>
      <c r="G3862" t="s">
        <v>19</v>
      </c>
      <c r="H3862">
        <v>4551</v>
      </c>
      <c r="I3862" t="s">
        <v>11</v>
      </c>
      <c r="J3862" t="s">
        <v>134</v>
      </c>
      <c r="K3862" t="s">
        <v>154</v>
      </c>
      <c r="L3862" t="s">
        <v>144</v>
      </c>
      <c r="M3862" s="5">
        <v>368</v>
      </c>
    </row>
    <row r="3863" spans="1:13" x14ac:dyDescent="0.15">
      <c r="A3863" s="2">
        <v>45955</v>
      </c>
      <c r="B3863" s="3">
        <f t="shared" si="182"/>
        <v>2026</v>
      </c>
      <c r="C3863" t="str">
        <f t="shared" si="180"/>
        <v>2025-2026</v>
      </c>
      <c r="D3863" t="s">
        <v>160</v>
      </c>
      <c r="E3863" t="s">
        <v>61</v>
      </c>
      <c r="F3863" t="str">
        <f t="shared" si="181"/>
        <v>Victoria</v>
      </c>
      <c r="G3863" t="s">
        <v>26</v>
      </c>
      <c r="H3863">
        <v>3179</v>
      </c>
      <c r="I3863" t="s">
        <v>11</v>
      </c>
      <c r="J3863" t="s">
        <v>125</v>
      </c>
      <c r="K3863" t="s">
        <v>159</v>
      </c>
      <c r="L3863" t="s">
        <v>149</v>
      </c>
      <c r="M3863" s="5">
        <v>514</v>
      </c>
    </row>
    <row r="3864" spans="1:13" x14ac:dyDescent="0.15">
      <c r="A3864" s="2">
        <v>45742</v>
      </c>
      <c r="B3864" s="3">
        <f t="shared" si="182"/>
        <v>2025</v>
      </c>
      <c r="C3864" t="str">
        <f t="shared" si="180"/>
        <v>2024-2025</v>
      </c>
      <c r="D3864" t="s">
        <v>160</v>
      </c>
      <c r="E3864" t="s">
        <v>99</v>
      </c>
      <c r="F3864" t="str">
        <f t="shared" si="181"/>
        <v>Western Australia</v>
      </c>
      <c r="G3864" t="s">
        <v>28</v>
      </c>
      <c r="H3864">
        <v>6530</v>
      </c>
      <c r="I3864" t="s">
        <v>11</v>
      </c>
      <c r="J3864" t="s">
        <v>139</v>
      </c>
      <c r="K3864" t="s">
        <v>153</v>
      </c>
      <c r="L3864" t="s">
        <v>143</v>
      </c>
      <c r="M3864" s="5">
        <v>46</v>
      </c>
    </row>
    <row r="3865" spans="1:13" x14ac:dyDescent="0.15">
      <c r="A3865" s="2">
        <v>45316</v>
      </c>
      <c r="B3865" s="3">
        <f t="shared" si="182"/>
        <v>2024</v>
      </c>
      <c r="C3865" t="str">
        <f t="shared" si="180"/>
        <v>2023-2024</v>
      </c>
      <c r="D3865" t="s">
        <v>160</v>
      </c>
      <c r="E3865" t="s">
        <v>50</v>
      </c>
      <c r="F3865" t="str">
        <f t="shared" si="181"/>
        <v>Australian Capital Territory</v>
      </c>
      <c r="G3865" t="s">
        <v>51</v>
      </c>
      <c r="H3865">
        <v>2617</v>
      </c>
      <c r="I3865" t="s">
        <v>11</v>
      </c>
      <c r="J3865" t="s">
        <v>121</v>
      </c>
      <c r="K3865" t="s">
        <v>157</v>
      </c>
      <c r="L3865" t="s">
        <v>147</v>
      </c>
      <c r="M3865" s="5">
        <v>266</v>
      </c>
    </row>
    <row r="3866" spans="1:13" x14ac:dyDescent="0.15">
      <c r="A3866" s="2">
        <v>45428</v>
      </c>
      <c r="B3866" s="3">
        <f t="shared" si="182"/>
        <v>2024</v>
      </c>
      <c r="C3866" t="str">
        <f t="shared" si="180"/>
        <v>2023-2024</v>
      </c>
      <c r="D3866" t="s">
        <v>161</v>
      </c>
      <c r="E3866" t="s">
        <v>57</v>
      </c>
      <c r="F3866" t="str">
        <f t="shared" si="181"/>
        <v>New South Wales</v>
      </c>
      <c r="G3866" t="s">
        <v>10</v>
      </c>
      <c r="H3866">
        <v>2064</v>
      </c>
      <c r="I3866" t="s">
        <v>11</v>
      </c>
      <c r="J3866" t="s">
        <v>124</v>
      </c>
      <c r="K3866" t="s">
        <v>159</v>
      </c>
      <c r="L3866" t="s">
        <v>149</v>
      </c>
      <c r="M3866" s="5">
        <v>261</v>
      </c>
    </row>
    <row r="3867" spans="1:13" x14ac:dyDescent="0.15">
      <c r="A3867" s="2">
        <v>45741</v>
      </c>
      <c r="B3867" s="3">
        <f t="shared" si="182"/>
        <v>2025</v>
      </c>
      <c r="C3867" t="str">
        <f t="shared" si="180"/>
        <v>2024-2025</v>
      </c>
      <c r="D3867" t="s">
        <v>160</v>
      </c>
      <c r="E3867" t="s">
        <v>97</v>
      </c>
      <c r="F3867" t="str">
        <f t="shared" si="181"/>
        <v>Tasmania</v>
      </c>
      <c r="G3867" t="s">
        <v>43</v>
      </c>
      <c r="H3867">
        <v>7010</v>
      </c>
      <c r="I3867" t="s">
        <v>11</v>
      </c>
      <c r="J3867" t="s">
        <v>128</v>
      </c>
      <c r="K3867" t="s">
        <v>150</v>
      </c>
      <c r="L3867" t="s">
        <v>140</v>
      </c>
      <c r="M3867" s="5">
        <v>691</v>
      </c>
    </row>
    <row r="3868" spans="1:13" x14ac:dyDescent="0.15">
      <c r="A3868" s="2">
        <v>45771</v>
      </c>
      <c r="B3868" s="3">
        <f t="shared" si="182"/>
        <v>2025</v>
      </c>
      <c r="C3868" t="str">
        <f t="shared" si="180"/>
        <v>2024-2025</v>
      </c>
      <c r="D3868" t="s">
        <v>160</v>
      </c>
      <c r="E3868" t="s">
        <v>27</v>
      </c>
      <c r="F3868" t="str">
        <f t="shared" si="181"/>
        <v>Western Australia</v>
      </c>
      <c r="G3868" t="s">
        <v>28</v>
      </c>
      <c r="H3868">
        <v>6030</v>
      </c>
      <c r="I3868" t="s">
        <v>11</v>
      </c>
      <c r="J3868" t="s">
        <v>119</v>
      </c>
      <c r="K3868" t="s">
        <v>159</v>
      </c>
      <c r="L3868" t="s">
        <v>149</v>
      </c>
      <c r="M3868" s="5">
        <v>144</v>
      </c>
    </row>
    <row r="3869" spans="1:13" x14ac:dyDescent="0.15">
      <c r="A3869" s="2">
        <v>45309</v>
      </c>
      <c r="B3869" s="3">
        <f t="shared" si="182"/>
        <v>2024</v>
      </c>
      <c r="C3869" t="str">
        <f t="shared" si="180"/>
        <v>2023-2024</v>
      </c>
      <c r="D3869" t="s">
        <v>160</v>
      </c>
      <c r="E3869" t="s">
        <v>59</v>
      </c>
      <c r="F3869" t="str">
        <f t="shared" si="181"/>
        <v>South Australia</v>
      </c>
      <c r="G3869" t="s">
        <v>17</v>
      </c>
      <c r="H3869">
        <v>5011</v>
      </c>
      <c r="I3869" t="s">
        <v>11</v>
      </c>
      <c r="J3869" t="s">
        <v>132</v>
      </c>
      <c r="K3869" t="s">
        <v>150</v>
      </c>
      <c r="L3869" t="s">
        <v>140</v>
      </c>
      <c r="M3869" s="5">
        <v>479</v>
      </c>
    </row>
    <row r="3870" spans="1:13" x14ac:dyDescent="0.15">
      <c r="A3870" s="2">
        <v>45540</v>
      </c>
      <c r="B3870" s="3">
        <f t="shared" si="182"/>
        <v>2025</v>
      </c>
      <c r="C3870" t="str">
        <f t="shared" si="180"/>
        <v>2024-2025</v>
      </c>
      <c r="D3870" t="s">
        <v>160</v>
      </c>
      <c r="E3870" t="s">
        <v>31</v>
      </c>
      <c r="F3870" t="str">
        <f t="shared" si="181"/>
        <v>South Australia</v>
      </c>
      <c r="G3870" t="s">
        <v>17</v>
      </c>
      <c r="H3870">
        <v>5082</v>
      </c>
      <c r="I3870" t="s">
        <v>11</v>
      </c>
      <c r="J3870" t="s">
        <v>132</v>
      </c>
      <c r="K3870" t="s">
        <v>159</v>
      </c>
      <c r="L3870" t="s">
        <v>149</v>
      </c>
      <c r="M3870" s="5">
        <v>621</v>
      </c>
    </row>
    <row r="3871" spans="1:13" x14ac:dyDescent="0.15">
      <c r="A3871" s="2">
        <v>45814</v>
      </c>
      <c r="B3871" s="3">
        <f t="shared" si="182"/>
        <v>2025</v>
      </c>
      <c r="C3871" t="str">
        <f t="shared" si="180"/>
        <v>2024-2025</v>
      </c>
      <c r="D3871" t="s">
        <v>160</v>
      </c>
      <c r="E3871" t="s">
        <v>97</v>
      </c>
      <c r="F3871" t="str">
        <f t="shared" si="181"/>
        <v>Tasmania</v>
      </c>
      <c r="G3871" t="s">
        <v>43</v>
      </c>
      <c r="H3871">
        <v>7010</v>
      </c>
      <c r="I3871" t="s">
        <v>11</v>
      </c>
      <c r="J3871" t="s">
        <v>128</v>
      </c>
      <c r="K3871" t="s">
        <v>151</v>
      </c>
      <c r="L3871" t="s">
        <v>141</v>
      </c>
      <c r="M3871" s="5">
        <v>613</v>
      </c>
    </row>
    <row r="3872" spans="1:13" x14ac:dyDescent="0.15">
      <c r="A3872" s="2">
        <v>45630</v>
      </c>
      <c r="B3872" s="3">
        <f t="shared" si="182"/>
        <v>2025</v>
      </c>
      <c r="C3872" t="str">
        <f t="shared" si="180"/>
        <v>2024-2025</v>
      </c>
      <c r="D3872" t="s">
        <v>160</v>
      </c>
      <c r="E3872" t="s">
        <v>62</v>
      </c>
      <c r="F3872" t="str">
        <f t="shared" si="181"/>
        <v>Victoria</v>
      </c>
      <c r="G3872" t="s">
        <v>26</v>
      </c>
      <c r="H3872">
        <v>3690</v>
      </c>
      <c r="I3872" t="s">
        <v>11</v>
      </c>
      <c r="J3872" t="s">
        <v>135</v>
      </c>
      <c r="K3872" t="s">
        <v>151</v>
      </c>
      <c r="L3872" t="s">
        <v>141</v>
      </c>
      <c r="M3872" s="5">
        <v>669</v>
      </c>
    </row>
    <row r="3873" spans="1:13" x14ac:dyDescent="0.15">
      <c r="A3873" s="2">
        <v>45297</v>
      </c>
      <c r="B3873" s="3">
        <f t="shared" si="182"/>
        <v>2024</v>
      </c>
      <c r="C3873" t="str">
        <f t="shared" si="180"/>
        <v>2023-2024</v>
      </c>
      <c r="D3873" t="s">
        <v>160</v>
      </c>
      <c r="E3873" t="s">
        <v>73</v>
      </c>
      <c r="F3873" t="str">
        <f t="shared" si="181"/>
        <v>Queensland</v>
      </c>
      <c r="G3873" t="s">
        <v>19</v>
      </c>
      <c r="H3873">
        <v>4509</v>
      </c>
      <c r="I3873" t="s">
        <v>11</v>
      </c>
      <c r="J3873" t="s">
        <v>122</v>
      </c>
      <c r="K3873" t="s">
        <v>153</v>
      </c>
      <c r="L3873" t="s">
        <v>143</v>
      </c>
      <c r="M3873" s="5">
        <v>83</v>
      </c>
    </row>
    <row r="3874" spans="1:13" x14ac:dyDescent="0.15">
      <c r="A3874" s="2">
        <v>45453</v>
      </c>
      <c r="B3874" s="3">
        <f t="shared" si="182"/>
        <v>2024</v>
      </c>
      <c r="C3874" t="str">
        <f t="shared" si="180"/>
        <v>2023-2024</v>
      </c>
      <c r="D3874" t="s">
        <v>161</v>
      </c>
      <c r="E3874" t="s">
        <v>49</v>
      </c>
      <c r="F3874" t="str">
        <f t="shared" si="181"/>
        <v>New South Wales</v>
      </c>
      <c r="G3874" t="s">
        <v>10</v>
      </c>
      <c r="H3874">
        <v>2350</v>
      </c>
      <c r="I3874" t="s">
        <v>11</v>
      </c>
      <c r="J3874" t="s">
        <v>120</v>
      </c>
      <c r="K3874" t="s">
        <v>154</v>
      </c>
      <c r="L3874" t="s">
        <v>144</v>
      </c>
      <c r="M3874" s="5">
        <v>244</v>
      </c>
    </row>
    <row r="3875" spans="1:13" x14ac:dyDescent="0.15">
      <c r="A3875" s="2">
        <v>45597</v>
      </c>
      <c r="B3875" s="3">
        <f t="shared" si="182"/>
        <v>2025</v>
      </c>
      <c r="C3875" t="str">
        <f t="shared" si="180"/>
        <v>2024-2025</v>
      </c>
      <c r="D3875" t="s">
        <v>160</v>
      </c>
      <c r="E3875" t="s">
        <v>107</v>
      </c>
      <c r="F3875" t="str">
        <f t="shared" si="181"/>
        <v>New South Wales</v>
      </c>
      <c r="G3875" t="s">
        <v>10</v>
      </c>
      <c r="H3875">
        <v>2020</v>
      </c>
      <c r="I3875" t="s">
        <v>11</v>
      </c>
      <c r="J3875" t="s">
        <v>124</v>
      </c>
      <c r="K3875" t="s">
        <v>154</v>
      </c>
      <c r="L3875" t="s">
        <v>144</v>
      </c>
      <c r="M3875" s="5">
        <v>573</v>
      </c>
    </row>
    <row r="3876" spans="1:13" x14ac:dyDescent="0.15">
      <c r="A3876" s="2">
        <v>45820</v>
      </c>
      <c r="B3876" s="3">
        <f t="shared" si="182"/>
        <v>2025</v>
      </c>
      <c r="C3876" t="str">
        <f t="shared" si="180"/>
        <v>2024-2025</v>
      </c>
      <c r="D3876" t="s">
        <v>160</v>
      </c>
      <c r="E3876" t="s">
        <v>82</v>
      </c>
      <c r="F3876" t="str">
        <f t="shared" si="181"/>
        <v>Queensland</v>
      </c>
      <c r="G3876" t="s">
        <v>19</v>
      </c>
      <c r="H3876">
        <v>4215</v>
      </c>
      <c r="I3876" t="s">
        <v>11</v>
      </c>
      <c r="J3876" t="s">
        <v>122</v>
      </c>
      <c r="K3876" t="s">
        <v>154</v>
      </c>
      <c r="L3876" t="s">
        <v>144</v>
      </c>
      <c r="M3876" s="5">
        <v>711</v>
      </c>
    </row>
    <row r="3877" spans="1:13" x14ac:dyDescent="0.15">
      <c r="A3877" s="2">
        <v>45794</v>
      </c>
      <c r="B3877" s="3">
        <f t="shared" si="182"/>
        <v>2025</v>
      </c>
      <c r="C3877" t="str">
        <f t="shared" si="180"/>
        <v>2024-2025</v>
      </c>
      <c r="D3877" t="s">
        <v>160</v>
      </c>
      <c r="E3877" t="s">
        <v>90</v>
      </c>
      <c r="F3877" t="str">
        <f t="shared" si="181"/>
        <v>New South Wales</v>
      </c>
      <c r="G3877" t="s">
        <v>10</v>
      </c>
      <c r="H3877">
        <v>2650</v>
      </c>
      <c r="I3877" t="s">
        <v>11</v>
      </c>
      <c r="J3877" t="s">
        <v>130</v>
      </c>
      <c r="K3877" t="s">
        <v>154</v>
      </c>
      <c r="L3877" t="s">
        <v>144</v>
      </c>
      <c r="M3877" s="5">
        <v>735</v>
      </c>
    </row>
    <row r="3878" spans="1:13" x14ac:dyDescent="0.15">
      <c r="A3878" s="2">
        <v>45660</v>
      </c>
      <c r="B3878" s="3">
        <f t="shared" si="182"/>
        <v>2025</v>
      </c>
      <c r="C3878" t="str">
        <f t="shared" si="180"/>
        <v>2024-2025</v>
      </c>
      <c r="D3878" t="s">
        <v>160</v>
      </c>
      <c r="E3878" t="s">
        <v>99</v>
      </c>
      <c r="F3878" t="str">
        <f t="shared" si="181"/>
        <v>Western Australia</v>
      </c>
      <c r="G3878" t="s">
        <v>28</v>
      </c>
      <c r="H3878">
        <v>6530</v>
      </c>
      <c r="I3878" t="s">
        <v>11</v>
      </c>
      <c r="J3878" t="s">
        <v>139</v>
      </c>
      <c r="K3878" t="s">
        <v>154</v>
      </c>
      <c r="L3878" t="s">
        <v>144</v>
      </c>
      <c r="M3878" s="5">
        <v>568</v>
      </c>
    </row>
    <row r="3879" spans="1:13" x14ac:dyDescent="0.15">
      <c r="A3879" s="2">
        <v>45341</v>
      </c>
      <c r="B3879" s="3">
        <f t="shared" si="182"/>
        <v>2024</v>
      </c>
      <c r="C3879" t="str">
        <f t="shared" si="180"/>
        <v>2023-2024</v>
      </c>
      <c r="D3879" t="s">
        <v>160</v>
      </c>
      <c r="E3879" t="s">
        <v>52</v>
      </c>
      <c r="F3879" t="str">
        <f t="shared" si="181"/>
        <v>New South Wales</v>
      </c>
      <c r="G3879" t="s">
        <v>10</v>
      </c>
      <c r="H3879">
        <v>2485</v>
      </c>
      <c r="I3879" t="s">
        <v>11</v>
      </c>
      <c r="J3879" t="s">
        <v>120</v>
      </c>
      <c r="K3879" t="s">
        <v>159</v>
      </c>
      <c r="L3879" t="s">
        <v>149</v>
      </c>
      <c r="M3879" s="5">
        <v>380</v>
      </c>
    </row>
    <row r="3880" spans="1:13" x14ac:dyDescent="0.15">
      <c r="A3880" s="2">
        <v>45967</v>
      </c>
      <c r="B3880" s="3">
        <f t="shared" si="182"/>
        <v>2026</v>
      </c>
      <c r="C3880" t="str">
        <f t="shared" si="180"/>
        <v>2025-2026</v>
      </c>
      <c r="D3880" t="s">
        <v>160</v>
      </c>
      <c r="E3880" t="s">
        <v>16</v>
      </c>
      <c r="F3880" t="str">
        <f t="shared" si="181"/>
        <v>South Australia</v>
      </c>
      <c r="G3880" t="s">
        <v>17</v>
      </c>
      <c r="H3880">
        <v>5168</v>
      </c>
      <c r="I3880" t="s">
        <v>11</v>
      </c>
      <c r="J3880" t="s">
        <v>132</v>
      </c>
      <c r="K3880" t="s">
        <v>151</v>
      </c>
      <c r="L3880" t="s">
        <v>141</v>
      </c>
      <c r="M3880" s="5">
        <v>544</v>
      </c>
    </row>
    <row r="3881" spans="1:13" x14ac:dyDescent="0.15">
      <c r="A3881" s="2">
        <v>45784</v>
      </c>
      <c r="B3881" s="3">
        <f t="shared" si="182"/>
        <v>2025</v>
      </c>
      <c r="C3881" t="str">
        <f t="shared" si="180"/>
        <v>2024-2025</v>
      </c>
      <c r="D3881" t="s">
        <v>160</v>
      </c>
      <c r="E3881" t="s">
        <v>12</v>
      </c>
      <c r="F3881" t="str">
        <f t="shared" si="181"/>
        <v>New South Wales</v>
      </c>
      <c r="G3881" t="s">
        <v>10</v>
      </c>
      <c r="H3881">
        <v>2795</v>
      </c>
      <c r="I3881" t="s">
        <v>11</v>
      </c>
      <c r="J3881" t="s">
        <v>130</v>
      </c>
      <c r="K3881" t="s">
        <v>154</v>
      </c>
      <c r="L3881" t="s">
        <v>144</v>
      </c>
      <c r="M3881" s="5">
        <v>238</v>
      </c>
    </row>
    <row r="3882" spans="1:13" x14ac:dyDescent="0.15">
      <c r="A3882" s="2">
        <v>45973</v>
      </c>
      <c r="B3882" s="3">
        <f t="shared" si="182"/>
        <v>2026</v>
      </c>
      <c r="C3882" t="str">
        <f t="shared" si="180"/>
        <v>2025-2026</v>
      </c>
      <c r="D3882" t="s">
        <v>161</v>
      </c>
      <c r="E3882" t="s">
        <v>77</v>
      </c>
      <c r="F3882" t="str">
        <f t="shared" si="181"/>
        <v>Victoria</v>
      </c>
      <c r="G3882" t="s">
        <v>26</v>
      </c>
      <c r="H3882">
        <v>3018</v>
      </c>
      <c r="I3882" t="s">
        <v>11</v>
      </c>
      <c r="J3882" t="s">
        <v>126</v>
      </c>
      <c r="K3882" t="s">
        <v>156</v>
      </c>
      <c r="L3882" t="s">
        <v>146</v>
      </c>
      <c r="M3882" s="5">
        <v>410</v>
      </c>
    </row>
    <row r="3883" spans="1:13" x14ac:dyDescent="0.15">
      <c r="A3883" s="2">
        <v>45828</v>
      </c>
      <c r="B3883" s="3">
        <f t="shared" si="182"/>
        <v>2025</v>
      </c>
      <c r="C3883" t="str">
        <f t="shared" si="180"/>
        <v>2024-2025</v>
      </c>
      <c r="D3883" t="s">
        <v>160</v>
      </c>
      <c r="E3883" t="s">
        <v>102</v>
      </c>
      <c r="F3883" t="str">
        <f t="shared" si="181"/>
        <v>Queensland</v>
      </c>
      <c r="G3883" t="s">
        <v>19</v>
      </c>
      <c r="H3883">
        <v>4825</v>
      </c>
      <c r="I3883" t="s">
        <v>11</v>
      </c>
      <c r="J3883" t="s">
        <v>131</v>
      </c>
      <c r="K3883" t="s">
        <v>159</v>
      </c>
      <c r="L3883" t="s">
        <v>149</v>
      </c>
      <c r="M3883" s="5">
        <v>91</v>
      </c>
    </row>
    <row r="3884" spans="1:13" x14ac:dyDescent="0.15">
      <c r="A3884" s="2">
        <v>45537</v>
      </c>
      <c r="B3884" s="3">
        <f t="shared" si="182"/>
        <v>2025</v>
      </c>
      <c r="C3884" t="str">
        <f t="shared" si="180"/>
        <v>2024-2025</v>
      </c>
      <c r="D3884" t="s">
        <v>160</v>
      </c>
      <c r="E3884" t="s">
        <v>84</v>
      </c>
      <c r="F3884" t="str">
        <f t="shared" si="181"/>
        <v>Western Australia</v>
      </c>
      <c r="G3884" t="s">
        <v>28</v>
      </c>
      <c r="H3884">
        <v>6280</v>
      </c>
      <c r="I3884" t="s">
        <v>11</v>
      </c>
      <c r="J3884" t="s">
        <v>133</v>
      </c>
      <c r="K3884" t="s">
        <v>154</v>
      </c>
      <c r="L3884" t="s">
        <v>144</v>
      </c>
      <c r="M3884" s="5">
        <v>227</v>
      </c>
    </row>
    <row r="3885" spans="1:13" x14ac:dyDescent="0.15">
      <c r="A3885" s="2">
        <v>45723</v>
      </c>
      <c r="B3885" s="3">
        <f t="shared" si="182"/>
        <v>2025</v>
      </c>
      <c r="C3885" t="str">
        <f t="shared" si="180"/>
        <v>2024-2025</v>
      </c>
      <c r="D3885" t="s">
        <v>160</v>
      </c>
      <c r="E3885" t="s">
        <v>83</v>
      </c>
      <c r="F3885" t="str">
        <f t="shared" si="181"/>
        <v>Victoria</v>
      </c>
      <c r="G3885" t="s">
        <v>26</v>
      </c>
      <c r="H3885">
        <v>3551</v>
      </c>
      <c r="I3885" t="s">
        <v>11</v>
      </c>
      <c r="J3885" t="s">
        <v>127</v>
      </c>
      <c r="K3885" t="s">
        <v>154</v>
      </c>
      <c r="L3885" t="s">
        <v>144</v>
      </c>
      <c r="M3885" s="5">
        <v>485</v>
      </c>
    </row>
    <row r="3886" spans="1:13" x14ac:dyDescent="0.15">
      <c r="A3886" s="2">
        <v>45461</v>
      </c>
      <c r="B3886" s="3">
        <f t="shared" si="182"/>
        <v>2024</v>
      </c>
      <c r="C3886" t="str">
        <f t="shared" si="180"/>
        <v>2023-2024</v>
      </c>
      <c r="D3886" t="s">
        <v>161</v>
      </c>
      <c r="E3886" t="s">
        <v>57</v>
      </c>
      <c r="F3886" t="str">
        <f t="shared" si="181"/>
        <v>New South Wales</v>
      </c>
      <c r="G3886" t="s">
        <v>10</v>
      </c>
      <c r="H3886">
        <v>2064</v>
      </c>
      <c r="I3886" t="s">
        <v>11</v>
      </c>
      <c r="J3886" t="s">
        <v>124</v>
      </c>
      <c r="K3886" t="s">
        <v>153</v>
      </c>
      <c r="L3886" t="s">
        <v>143</v>
      </c>
      <c r="M3886" s="5">
        <v>607</v>
      </c>
    </row>
    <row r="3887" spans="1:13" x14ac:dyDescent="0.15">
      <c r="A3887" s="2">
        <v>45954</v>
      </c>
      <c r="B3887" s="3">
        <f t="shared" si="182"/>
        <v>2026</v>
      </c>
      <c r="C3887" t="str">
        <f t="shared" si="180"/>
        <v>2025-2026</v>
      </c>
      <c r="D3887" t="s">
        <v>160</v>
      </c>
      <c r="E3887" t="s">
        <v>38</v>
      </c>
      <c r="F3887" t="str">
        <f t="shared" si="181"/>
        <v>Victoria</v>
      </c>
      <c r="G3887" t="s">
        <v>26</v>
      </c>
      <c r="H3887">
        <v>3199</v>
      </c>
      <c r="I3887" t="s">
        <v>11</v>
      </c>
      <c r="J3887" t="s">
        <v>125</v>
      </c>
      <c r="K3887" t="s">
        <v>150</v>
      </c>
      <c r="L3887" t="s">
        <v>140</v>
      </c>
      <c r="M3887" s="5">
        <v>486</v>
      </c>
    </row>
    <row r="3888" spans="1:13" x14ac:dyDescent="0.15">
      <c r="A3888" s="2">
        <v>45955</v>
      </c>
      <c r="B3888" s="3">
        <f t="shared" si="182"/>
        <v>2026</v>
      </c>
      <c r="C3888" t="str">
        <f t="shared" si="180"/>
        <v>2025-2026</v>
      </c>
      <c r="D3888" t="s">
        <v>160</v>
      </c>
      <c r="E3888" t="s">
        <v>23</v>
      </c>
      <c r="F3888" t="str">
        <f t="shared" si="181"/>
        <v>New South Wales</v>
      </c>
      <c r="G3888" t="s">
        <v>10</v>
      </c>
      <c r="H3888">
        <v>2830</v>
      </c>
      <c r="I3888" t="s">
        <v>11</v>
      </c>
      <c r="J3888" t="s">
        <v>130</v>
      </c>
      <c r="K3888" t="s">
        <v>153</v>
      </c>
      <c r="L3888" t="s">
        <v>143</v>
      </c>
      <c r="M3888" s="5">
        <v>213</v>
      </c>
    </row>
    <row r="3889" spans="1:13" x14ac:dyDescent="0.15">
      <c r="A3889" s="2">
        <v>45386</v>
      </c>
      <c r="B3889" s="3">
        <f t="shared" si="182"/>
        <v>2024</v>
      </c>
      <c r="C3889" t="str">
        <f t="shared" si="180"/>
        <v>2023-2024</v>
      </c>
      <c r="D3889" t="s">
        <v>161</v>
      </c>
      <c r="E3889" t="s">
        <v>114</v>
      </c>
      <c r="F3889" t="str">
        <f t="shared" si="181"/>
        <v>Victoria</v>
      </c>
      <c r="G3889" t="s">
        <v>26</v>
      </c>
      <c r="H3889">
        <v>3353</v>
      </c>
      <c r="I3889" t="s">
        <v>11</v>
      </c>
      <c r="J3889" t="s">
        <v>127</v>
      </c>
      <c r="K3889" t="s">
        <v>158</v>
      </c>
      <c r="L3889" t="s">
        <v>148</v>
      </c>
      <c r="M3889" s="5">
        <v>415</v>
      </c>
    </row>
    <row r="3890" spans="1:13" x14ac:dyDescent="0.15">
      <c r="A3890" s="2">
        <v>45759</v>
      </c>
      <c r="B3890" s="3">
        <f t="shared" si="182"/>
        <v>2025</v>
      </c>
      <c r="C3890" t="str">
        <f t="shared" si="180"/>
        <v>2024-2025</v>
      </c>
      <c r="D3890" t="s">
        <v>160</v>
      </c>
      <c r="E3890" t="s">
        <v>79</v>
      </c>
      <c r="F3890" t="str">
        <f t="shared" si="181"/>
        <v>Queensland</v>
      </c>
      <c r="G3890" t="s">
        <v>19</v>
      </c>
      <c r="H3890">
        <v>4680</v>
      </c>
      <c r="I3890" t="s">
        <v>11</v>
      </c>
      <c r="J3890" t="s">
        <v>136</v>
      </c>
      <c r="K3890" t="s">
        <v>150</v>
      </c>
      <c r="L3890" t="s">
        <v>140</v>
      </c>
      <c r="M3890" s="5">
        <v>603</v>
      </c>
    </row>
    <row r="3891" spans="1:13" x14ac:dyDescent="0.15">
      <c r="A3891" s="2">
        <v>45486</v>
      </c>
      <c r="B3891" s="3">
        <f t="shared" si="182"/>
        <v>2025</v>
      </c>
      <c r="C3891" t="str">
        <f t="shared" si="180"/>
        <v>2024-2025</v>
      </c>
      <c r="D3891" t="s">
        <v>161</v>
      </c>
      <c r="E3891" t="s">
        <v>77</v>
      </c>
      <c r="F3891" t="str">
        <f t="shared" si="181"/>
        <v>Victoria</v>
      </c>
      <c r="G3891" t="s">
        <v>26</v>
      </c>
      <c r="H3891">
        <v>3018</v>
      </c>
      <c r="I3891" t="s">
        <v>11</v>
      </c>
      <c r="J3891" t="s">
        <v>126</v>
      </c>
      <c r="K3891" t="s">
        <v>150</v>
      </c>
      <c r="L3891" t="s">
        <v>140</v>
      </c>
      <c r="M3891" s="5">
        <v>129</v>
      </c>
    </row>
    <row r="3892" spans="1:13" x14ac:dyDescent="0.15">
      <c r="A3892" s="2">
        <v>45741</v>
      </c>
      <c r="B3892" s="3">
        <f t="shared" si="182"/>
        <v>2025</v>
      </c>
      <c r="C3892" t="str">
        <f t="shared" si="180"/>
        <v>2024-2025</v>
      </c>
      <c r="D3892" t="s">
        <v>161</v>
      </c>
      <c r="E3892" t="s">
        <v>48</v>
      </c>
      <c r="F3892" t="str">
        <f t="shared" si="181"/>
        <v>Western Australia</v>
      </c>
      <c r="G3892" t="s">
        <v>28</v>
      </c>
      <c r="H3892">
        <v>6450</v>
      </c>
      <c r="I3892" t="s">
        <v>11</v>
      </c>
      <c r="J3892" t="s">
        <v>139</v>
      </c>
      <c r="K3892" t="s">
        <v>150</v>
      </c>
      <c r="L3892" t="s">
        <v>140</v>
      </c>
      <c r="M3892" s="5">
        <v>338</v>
      </c>
    </row>
    <row r="3893" spans="1:13" x14ac:dyDescent="0.15">
      <c r="A3893" s="2">
        <v>45670</v>
      </c>
      <c r="B3893" s="3">
        <f t="shared" si="182"/>
        <v>2025</v>
      </c>
      <c r="C3893" t="str">
        <f t="shared" si="180"/>
        <v>2024-2025</v>
      </c>
      <c r="D3893" t="s">
        <v>160</v>
      </c>
      <c r="E3893" t="s">
        <v>55</v>
      </c>
      <c r="F3893" t="str">
        <f t="shared" si="181"/>
        <v>Queensland</v>
      </c>
      <c r="G3893" t="s">
        <v>19</v>
      </c>
      <c r="H3893">
        <v>4740</v>
      </c>
      <c r="I3893" t="s">
        <v>11</v>
      </c>
      <c r="J3893" t="s">
        <v>136</v>
      </c>
      <c r="K3893" t="s">
        <v>150</v>
      </c>
      <c r="L3893" t="s">
        <v>140</v>
      </c>
      <c r="M3893" s="5">
        <v>795</v>
      </c>
    </row>
    <row r="3894" spans="1:13" x14ac:dyDescent="0.15">
      <c r="A3894" s="2">
        <v>45906</v>
      </c>
      <c r="B3894" s="3">
        <f t="shared" si="182"/>
        <v>2026</v>
      </c>
      <c r="C3894" t="str">
        <f t="shared" si="180"/>
        <v>2025-2026</v>
      </c>
      <c r="D3894" t="s">
        <v>160</v>
      </c>
      <c r="E3894" t="s">
        <v>81</v>
      </c>
      <c r="F3894" t="str">
        <f t="shared" si="181"/>
        <v>Victoria</v>
      </c>
      <c r="G3894" t="s">
        <v>26</v>
      </c>
      <c r="H3894">
        <v>3076</v>
      </c>
      <c r="I3894" t="s">
        <v>11</v>
      </c>
      <c r="J3894" t="s">
        <v>126</v>
      </c>
      <c r="K3894" t="s">
        <v>154</v>
      </c>
      <c r="L3894" t="s">
        <v>144</v>
      </c>
      <c r="M3894" s="5">
        <v>252</v>
      </c>
    </row>
    <row r="3895" spans="1:13" x14ac:dyDescent="0.15">
      <c r="A3895" s="2">
        <v>45706</v>
      </c>
      <c r="B3895" s="3">
        <f t="shared" si="182"/>
        <v>2025</v>
      </c>
      <c r="C3895" t="str">
        <f t="shared" si="180"/>
        <v>2024-2025</v>
      </c>
      <c r="D3895" t="s">
        <v>161</v>
      </c>
      <c r="E3895" t="s">
        <v>77</v>
      </c>
      <c r="F3895" t="str">
        <f t="shared" si="181"/>
        <v>Victoria</v>
      </c>
      <c r="G3895" t="s">
        <v>26</v>
      </c>
      <c r="H3895">
        <v>3018</v>
      </c>
      <c r="I3895" t="s">
        <v>11</v>
      </c>
      <c r="J3895" t="s">
        <v>126</v>
      </c>
      <c r="K3895" t="s">
        <v>154</v>
      </c>
      <c r="L3895" t="s">
        <v>144</v>
      </c>
      <c r="M3895" s="5">
        <v>57</v>
      </c>
    </row>
    <row r="3896" spans="1:13" x14ac:dyDescent="0.15">
      <c r="A3896" s="2">
        <v>45324</v>
      </c>
      <c r="B3896" s="3">
        <f t="shared" si="182"/>
        <v>2024</v>
      </c>
      <c r="C3896" t="str">
        <f t="shared" si="180"/>
        <v>2023-2024</v>
      </c>
      <c r="D3896" t="s">
        <v>160</v>
      </c>
      <c r="E3896" t="s">
        <v>107</v>
      </c>
      <c r="F3896" t="str">
        <f t="shared" si="181"/>
        <v>New South Wales</v>
      </c>
      <c r="G3896" t="s">
        <v>10</v>
      </c>
      <c r="H3896">
        <v>2020</v>
      </c>
      <c r="I3896" t="s">
        <v>11</v>
      </c>
      <c r="J3896" t="s">
        <v>124</v>
      </c>
      <c r="K3896" t="s">
        <v>153</v>
      </c>
      <c r="L3896" t="s">
        <v>143</v>
      </c>
      <c r="M3896" s="5">
        <v>743</v>
      </c>
    </row>
    <row r="3897" spans="1:13" x14ac:dyDescent="0.15">
      <c r="A3897" s="2">
        <v>45654</v>
      </c>
      <c r="B3897" s="3">
        <f t="shared" si="182"/>
        <v>2025</v>
      </c>
      <c r="C3897" t="str">
        <f t="shared" si="180"/>
        <v>2024-2025</v>
      </c>
      <c r="D3897" t="s">
        <v>160</v>
      </c>
      <c r="E3897" t="s">
        <v>47</v>
      </c>
      <c r="F3897" t="str">
        <f t="shared" si="181"/>
        <v>Victoria</v>
      </c>
      <c r="G3897" t="s">
        <v>26</v>
      </c>
      <c r="H3897">
        <v>3630</v>
      </c>
      <c r="I3897" t="s">
        <v>11</v>
      </c>
      <c r="J3897" t="s">
        <v>135</v>
      </c>
      <c r="K3897" t="s">
        <v>151</v>
      </c>
      <c r="L3897" t="s">
        <v>141</v>
      </c>
      <c r="M3897" s="5">
        <v>746</v>
      </c>
    </row>
    <row r="3898" spans="1:13" x14ac:dyDescent="0.15">
      <c r="A3898" s="2">
        <v>45932</v>
      </c>
      <c r="B3898" s="3">
        <f t="shared" si="182"/>
        <v>2026</v>
      </c>
      <c r="C3898" t="str">
        <f t="shared" si="180"/>
        <v>2025-2026</v>
      </c>
      <c r="D3898" t="s">
        <v>160</v>
      </c>
      <c r="E3898" t="s">
        <v>63</v>
      </c>
      <c r="F3898" t="str">
        <f t="shared" si="181"/>
        <v>Queensland</v>
      </c>
      <c r="G3898" t="s">
        <v>19</v>
      </c>
      <c r="H3898">
        <v>4068</v>
      </c>
      <c r="I3898" t="s">
        <v>11</v>
      </c>
      <c r="J3898" t="s">
        <v>129</v>
      </c>
      <c r="K3898" t="s">
        <v>154</v>
      </c>
      <c r="L3898" t="s">
        <v>144</v>
      </c>
      <c r="M3898" s="5">
        <v>131</v>
      </c>
    </row>
    <row r="3899" spans="1:13" x14ac:dyDescent="0.15">
      <c r="A3899" s="2">
        <v>45583</v>
      </c>
      <c r="B3899" s="3">
        <f t="shared" si="182"/>
        <v>2025</v>
      </c>
      <c r="C3899" t="str">
        <f t="shared" si="180"/>
        <v>2024-2025</v>
      </c>
      <c r="D3899" t="s">
        <v>161</v>
      </c>
      <c r="E3899" t="s">
        <v>92</v>
      </c>
      <c r="F3899" t="str">
        <f t="shared" si="181"/>
        <v>New South Wales</v>
      </c>
      <c r="G3899" t="s">
        <v>10</v>
      </c>
      <c r="H3899">
        <v>2015</v>
      </c>
      <c r="I3899" t="s">
        <v>11</v>
      </c>
      <c r="J3899" t="s">
        <v>124</v>
      </c>
      <c r="K3899" t="s">
        <v>150</v>
      </c>
      <c r="L3899" t="s">
        <v>140</v>
      </c>
      <c r="M3899" s="5">
        <v>717</v>
      </c>
    </row>
    <row r="3900" spans="1:13" x14ac:dyDescent="0.15">
      <c r="A3900" s="2">
        <v>45966</v>
      </c>
      <c r="B3900" s="3">
        <f t="shared" si="182"/>
        <v>2026</v>
      </c>
      <c r="C3900" t="str">
        <f t="shared" si="180"/>
        <v>2025-2026</v>
      </c>
      <c r="D3900" t="s">
        <v>161</v>
      </c>
      <c r="E3900" t="s">
        <v>49</v>
      </c>
      <c r="F3900" t="str">
        <f t="shared" si="181"/>
        <v>New South Wales</v>
      </c>
      <c r="G3900" t="s">
        <v>10</v>
      </c>
      <c r="H3900">
        <v>2350</v>
      </c>
      <c r="I3900" t="s">
        <v>11</v>
      </c>
      <c r="J3900" t="s">
        <v>120</v>
      </c>
      <c r="K3900" t="s">
        <v>153</v>
      </c>
      <c r="L3900" t="s">
        <v>143</v>
      </c>
      <c r="M3900" s="5">
        <v>313</v>
      </c>
    </row>
    <row r="3901" spans="1:13" x14ac:dyDescent="0.15">
      <c r="A3901" s="2">
        <v>45435</v>
      </c>
      <c r="B3901" s="3">
        <f t="shared" si="182"/>
        <v>2024</v>
      </c>
      <c r="C3901" t="str">
        <f t="shared" si="180"/>
        <v>2023-2024</v>
      </c>
      <c r="D3901" t="s">
        <v>160</v>
      </c>
      <c r="E3901" t="s">
        <v>97</v>
      </c>
      <c r="F3901" t="str">
        <f t="shared" si="181"/>
        <v>Tasmania</v>
      </c>
      <c r="G3901" t="s">
        <v>43</v>
      </c>
      <c r="H3901">
        <v>7010</v>
      </c>
      <c r="I3901" t="s">
        <v>11</v>
      </c>
      <c r="J3901" t="s">
        <v>128</v>
      </c>
      <c r="K3901" t="s">
        <v>159</v>
      </c>
      <c r="L3901" t="s">
        <v>149</v>
      </c>
      <c r="M3901" s="5">
        <v>279</v>
      </c>
    </row>
    <row r="3902" spans="1:13" x14ac:dyDescent="0.15">
      <c r="A3902" s="2">
        <v>45663</v>
      </c>
      <c r="B3902" s="3">
        <f t="shared" si="182"/>
        <v>2025</v>
      </c>
      <c r="C3902" t="str">
        <f t="shared" si="180"/>
        <v>2024-2025</v>
      </c>
      <c r="D3902" t="s">
        <v>160</v>
      </c>
      <c r="E3902" t="s">
        <v>68</v>
      </c>
      <c r="F3902" t="str">
        <f t="shared" si="181"/>
        <v>Victoria</v>
      </c>
      <c r="G3902" t="s">
        <v>26</v>
      </c>
      <c r="H3902">
        <v>3429</v>
      </c>
      <c r="I3902" t="s">
        <v>11</v>
      </c>
      <c r="J3902" t="s">
        <v>127</v>
      </c>
      <c r="K3902" t="s">
        <v>159</v>
      </c>
      <c r="L3902" t="s">
        <v>149</v>
      </c>
      <c r="M3902" s="5">
        <v>793</v>
      </c>
    </row>
    <row r="3903" spans="1:13" x14ac:dyDescent="0.15">
      <c r="A3903" s="2">
        <v>45556</v>
      </c>
      <c r="B3903" s="3">
        <f t="shared" si="182"/>
        <v>2025</v>
      </c>
      <c r="C3903" t="str">
        <f t="shared" si="180"/>
        <v>2024-2025</v>
      </c>
      <c r="D3903" t="s">
        <v>161</v>
      </c>
      <c r="E3903" t="s">
        <v>56</v>
      </c>
      <c r="F3903" t="str">
        <f t="shared" si="181"/>
        <v>Queensland</v>
      </c>
      <c r="G3903" t="s">
        <v>19</v>
      </c>
      <c r="H3903">
        <v>4883</v>
      </c>
      <c r="I3903" t="s">
        <v>11</v>
      </c>
      <c r="J3903" t="s">
        <v>131</v>
      </c>
      <c r="K3903" t="s">
        <v>151</v>
      </c>
      <c r="L3903" t="s">
        <v>141</v>
      </c>
      <c r="M3903" s="5">
        <v>34</v>
      </c>
    </row>
    <row r="3904" spans="1:13" x14ac:dyDescent="0.15">
      <c r="A3904" s="2">
        <v>45884</v>
      </c>
      <c r="B3904" s="3">
        <f t="shared" si="182"/>
        <v>2026</v>
      </c>
      <c r="C3904" t="str">
        <f t="shared" si="180"/>
        <v>2025-2026</v>
      </c>
      <c r="D3904" t="s">
        <v>161</v>
      </c>
      <c r="E3904" t="s">
        <v>49</v>
      </c>
      <c r="F3904" t="str">
        <f t="shared" si="181"/>
        <v>New South Wales</v>
      </c>
      <c r="G3904" t="s">
        <v>10</v>
      </c>
      <c r="H3904">
        <v>2350</v>
      </c>
      <c r="I3904" t="s">
        <v>11</v>
      </c>
      <c r="J3904" t="s">
        <v>120</v>
      </c>
      <c r="K3904" t="s">
        <v>159</v>
      </c>
      <c r="L3904" t="s">
        <v>149</v>
      </c>
      <c r="M3904" s="5">
        <v>643</v>
      </c>
    </row>
    <row r="3905" spans="1:13" x14ac:dyDescent="0.15">
      <c r="A3905" s="2">
        <v>45475</v>
      </c>
      <c r="B3905" s="3">
        <f t="shared" si="182"/>
        <v>2025</v>
      </c>
      <c r="C3905" t="str">
        <f t="shared" si="180"/>
        <v>2024-2025</v>
      </c>
      <c r="D3905" t="s">
        <v>160</v>
      </c>
      <c r="E3905" t="s">
        <v>81</v>
      </c>
      <c r="F3905" t="str">
        <f t="shared" si="181"/>
        <v>Victoria</v>
      </c>
      <c r="G3905" t="s">
        <v>26</v>
      </c>
      <c r="H3905">
        <v>3076</v>
      </c>
      <c r="I3905" t="s">
        <v>11</v>
      </c>
      <c r="J3905" t="s">
        <v>126</v>
      </c>
      <c r="K3905" t="s">
        <v>155</v>
      </c>
      <c r="L3905" t="s">
        <v>145</v>
      </c>
      <c r="M3905" s="5">
        <v>156</v>
      </c>
    </row>
    <row r="3906" spans="1:13" x14ac:dyDescent="0.15">
      <c r="A3906" s="2">
        <v>45477</v>
      </c>
      <c r="B3906" s="3">
        <f t="shared" si="182"/>
        <v>2025</v>
      </c>
      <c r="C3906" t="str">
        <f t="shared" ref="C3906:C3969" si="183">IF(MONTH(A3906) &gt;= 7, YEAR(A3906) &amp; "-" &amp; YEAR(A3906) + 1, YEAR(A3906) - 1 &amp; "-" &amp; YEAR(A3906))</f>
        <v>2024-2025</v>
      </c>
      <c r="D3906" t="s">
        <v>160</v>
      </c>
      <c r="E3906" t="s">
        <v>84</v>
      </c>
      <c r="F3906" t="str">
        <f t="shared" ref="F3906:F3969" si="184">IF(G3906="WA","Western Australia",
IF(G3906="NSW","New South Wales",
IF(G3906="QLD","Queensland",
IF(G3906="VIC","Victoria",
IF(G3906="TAS","Tasmania",
IF(G3906="SA","South Australia",
IF(G3906="NT","Northern Territory",
IF(G3906="ACT","Australian Capital Territory",G3906))))))))</f>
        <v>Western Australia</v>
      </c>
      <c r="G3906" t="s">
        <v>28</v>
      </c>
      <c r="H3906">
        <v>6280</v>
      </c>
      <c r="I3906" t="s">
        <v>11</v>
      </c>
      <c r="J3906" t="s">
        <v>133</v>
      </c>
      <c r="K3906" t="s">
        <v>153</v>
      </c>
      <c r="L3906" t="s">
        <v>143</v>
      </c>
      <c r="M3906" s="5">
        <v>114</v>
      </c>
    </row>
    <row r="3907" spans="1:13" x14ac:dyDescent="0.15">
      <c r="A3907" s="2">
        <v>46016</v>
      </c>
      <c r="B3907" s="3">
        <f t="shared" ref="B3907:B3970" si="185">IF(MONTH(A3907)&gt;=7,YEAR(A3907)+1,YEAR(A3907))</f>
        <v>2026</v>
      </c>
      <c r="C3907" t="str">
        <f t="shared" si="183"/>
        <v>2025-2026</v>
      </c>
      <c r="D3907" t="s">
        <v>160</v>
      </c>
      <c r="E3907" t="s">
        <v>105</v>
      </c>
      <c r="F3907" t="str">
        <f t="shared" si="184"/>
        <v>New South Wales</v>
      </c>
      <c r="G3907" t="s">
        <v>10</v>
      </c>
      <c r="H3907">
        <v>2031</v>
      </c>
      <c r="I3907" t="s">
        <v>11</v>
      </c>
      <c r="J3907" t="s">
        <v>124</v>
      </c>
      <c r="K3907" t="s">
        <v>154</v>
      </c>
      <c r="L3907" t="s">
        <v>144</v>
      </c>
      <c r="M3907" s="5">
        <v>479</v>
      </c>
    </row>
    <row r="3908" spans="1:13" x14ac:dyDescent="0.15">
      <c r="A3908" s="2">
        <v>45763</v>
      </c>
      <c r="B3908" s="3">
        <f t="shared" si="185"/>
        <v>2025</v>
      </c>
      <c r="C3908" t="str">
        <f t="shared" si="183"/>
        <v>2024-2025</v>
      </c>
      <c r="D3908" t="s">
        <v>160</v>
      </c>
      <c r="E3908" t="s">
        <v>42</v>
      </c>
      <c r="F3908" t="str">
        <f t="shared" si="184"/>
        <v>Tasmania</v>
      </c>
      <c r="G3908" t="s">
        <v>43</v>
      </c>
      <c r="H3908">
        <v>7018</v>
      </c>
      <c r="I3908" t="s">
        <v>11</v>
      </c>
      <c r="J3908" t="s">
        <v>128</v>
      </c>
      <c r="K3908" t="s">
        <v>159</v>
      </c>
      <c r="L3908" t="s">
        <v>149</v>
      </c>
      <c r="M3908" s="5">
        <v>570</v>
      </c>
    </row>
    <row r="3909" spans="1:13" x14ac:dyDescent="0.15">
      <c r="A3909" s="2">
        <v>45890</v>
      </c>
      <c r="B3909" s="3">
        <f t="shared" si="185"/>
        <v>2026</v>
      </c>
      <c r="C3909" t="str">
        <f t="shared" si="183"/>
        <v>2025-2026</v>
      </c>
      <c r="D3909" t="s">
        <v>160</v>
      </c>
      <c r="E3909" t="s">
        <v>111</v>
      </c>
      <c r="F3909" t="str">
        <f t="shared" si="184"/>
        <v>New South Wales</v>
      </c>
      <c r="G3909" t="s">
        <v>10</v>
      </c>
      <c r="H3909">
        <v>2154</v>
      </c>
      <c r="I3909" t="s">
        <v>11</v>
      </c>
      <c r="J3909" t="s">
        <v>123</v>
      </c>
      <c r="K3909" t="s">
        <v>159</v>
      </c>
      <c r="L3909" t="s">
        <v>149</v>
      </c>
      <c r="M3909" s="5">
        <v>625</v>
      </c>
    </row>
    <row r="3910" spans="1:13" x14ac:dyDescent="0.15">
      <c r="A3910" s="2">
        <v>45568</v>
      </c>
      <c r="B3910" s="3">
        <f t="shared" si="185"/>
        <v>2025</v>
      </c>
      <c r="C3910" t="str">
        <f t="shared" si="183"/>
        <v>2024-2025</v>
      </c>
      <c r="D3910" t="s">
        <v>160</v>
      </c>
      <c r="E3910" t="s">
        <v>103</v>
      </c>
      <c r="F3910" t="str">
        <f t="shared" si="184"/>
        <v>Victoria</v>
      </c>
      <c r="G3910" t="s">
        <v>26</v>
      </c>
      <c r="H3910">
        <v>3550</v>
      </c>
      <c r="I3910" t="s">
        <v>11</v>
      </c>
      <c r="J3910" t="s">
        <v>127</v>
      </c>
      <c r="K3910" t="s">
        <v>154</v>
      </c>
      <c r="L3910" t="s">
        <v>144</v>
      </c>
      <c r="M3910" s="5">
        <v>64</v>
      </c>
    </row>
    <row r="3911" spans="1:13" x14ac:dyDescent="0.15">
      <c r="A3911" s="2">
        <v>45884</v>
      </c>
      <c r="B3911" s="3">
        <f t="shared" si="185"/>
        <v>2026</v>
      </c>
      <c r="C3911" t="str">
        <f t="shared" si="183"/>
        <v>2025-2026</v>
      </c>
      <c r="D3911" t="s">
        <v>160</v>
      </c>
      <c r="E3911" t="s">
        <v>94</v>
      </c>
      <c r="F3911" t="str">
        <f t="shared" si="184"/>
        <v>Queensland</v>
      </c>
      <c r="G3911" t="s">
        <v>19</v>
      </c>
      <c r="H3911">
        <v>4551</v>
      </c>
      <c r="I3911" t="s">
        <v>11</v>
      </c>
      <c r="J3911" t="s">
        <v>134</v>
      </c>
      <c r="K3911" t="s">
        <v>153</v>
      </c>
      <c r="L3911" t="s">
        <v>143</v>
      </c>
      <c r="M3911" s="5">
        <v>373</v>
      </c>
    </row>
    <row r="3912" spans="1:13" x14ac:dyDescent="0.15">
      <c r="A3912" s="2">
        <v>45424</v>
      </c>
      <c r="B3912" s="3">
        <f t="shared" si="185"/>
        <v>2024</v>
      </c>
      <c r="C3912" t="str">
        <f t="shared" si="183"/>
        <v>2023-2024</v>
      </c>
      <c r="D3912" t="s">
        <v>161</v>
      </c>
      <c r="E3912" t="s">
        <v>79</v>
      </c>
      <c r="F3912" t="str">
        <f t="shared" si="184"/>
        <v>Queensland</v>
      </c>
      <c r="G3912" t="s">
        <v>19</v>
      </c>
      <c r="H3912">
        <v>4680</v>
      </c>
      <c r="I3912" t="s">
        <v>11</v>
      </c>
      <c r="J3912" t="s">
        <v>136</v>
      </c>
      <c r="K3912" t="s">
        <v>159</v>
      </c>
      <c r="L3912" t="s">
        <v>149</v>
      </c>
      <c r="M3912" s="5">
        <v>405</v>
      </c>
    </row>
    <row r="3913" spans="1:13" x14ac:dyDescent="0.15">
      <c r="A3913" s="2">
        <v>45962</v>
      </c>
      <c r="B3913" s="3">
        <f t="shared" si="185"/>
        <v>2026</v>
      </c>
      <c r="C3913" t="str">
        <f t="shared" si="183"/>
        <v>2025-2026</v>
      </c>
      <c r="D3913" t="s">
        <v>160</v>
      </c>
      <c r="E3913" t="s">
        <v>62</v>
      </c>
      <c r="F3913" t="str">
        <f t="shared" si="184"/>
        <v>Victoria</v>
      </c>
      <c r="G3913" t="s">
        <v>26</v>
      </c>
      <c r="H3913">
        <v>3690</v>
      </c>
      <c r="I3913" t="s">
        <v>11</v>
      </c>
      <c r="J3913" t="s">
        <v>135</v>
      </c>
      <c r="K3913" t="s">
        <v>159</v>
      </c>
      <c r="L3913" t="s">
        <v>149</v>
      </c>
      <c r="M3913" s="5">
        <v>570</v>
      </c>
    </row>
    <row r="3914" spans="1:13" x14ac:dyDescent="0.15">
      <c r="A3914" s="2">
        <v>45880</v>
      </c>
      <c r="B3914" s="3">
        <f t="shared" si="185"/>
        <v>2026</v>
      </c>
      <c r="C3914" t="str">
        <f t="shared" si="183"/>
        <v>2025-2026</v>
      </c>
      <c r="D3914" t="s">
        <v>160</v>
      </c>
      <c r="E3914" t="s">
        <v>71</v>
      </c>
      <c r="F3914" t="str">
        <f t="shared" si="184"/>
        <v>Victoria</v>
      </c>
      <c r="G3914" t="s">
        <v>26</v>
      </c>
      <c r="H3914">
        <v>3131</v>
      </c>
      <c r="I3914" t="s">
        <v>11</v>
      </c>
      <c r="J3914" t="s">
        <v>125</v>
      </c>
      <c r="K3914" t="s">
        <v>150</v>
      </c>
      <c r="L3914" t="s">
        <v>140</v>
      </c>
      <c r="M3914" s="5">
        <v>694</v>
      </c>
    </row>
    <row r="3915" spans="1:13" x14ac:dyDescent="0.15">
      <c r="A3915" s="2">
        <v>45385</v>
      </c>
      <c r="B3915" s="3">
        <f t="shared" si="185"/>
        <v>2024</v>
      </c>
      <c r="C3915" t="str">
        <f t="shared" si="183"/>
        <v>2023-2024</v>
      </c>
      <c r="D3915" t="s">
        <v>160</v>
      </c>
      <c r="E3915" t="s">
        <v>25</v>
      </c>
      <c r="F3915" t="str">
        <f t="shared" si="184"/>
        <v>Victoria</v>
      </c>
      <c r="G3915" t="s">
        <v>26</v>
      </c>
      <c r="H3915">
        <v>3066</v>
      </c>
      <c r="I3915" t="s">
        <v>11</v>
      </c>
      <c r="J3915" t="s">
        <v>126</v>
      </c>
      <c r="K3915" t="s">
        <v>159</v>
      </c>
      <c r="L3915" t="s">
        <v>149</v>
      </c>
      <c r="M3915" s="5">
        <v>93</v>
      </c>
    </row>
    <row r="3916" spans="1:13" x14ac:dyDescent="0.15">
      <c r="A3916" s="2">
        <v>45584</v>
      </c>
      <c r="B3916" s="3">
        <f t="shared" si="185"/>
        <v>2025</v>
      </c>
      <c r="C3916" t="str">
        <f t="shared" si="183"/>
        <v>2024-2025</v>
      </c>
      <c r="D3916" t="s">
        <v>161</v>
      </c>
      <c r="E3916" t="s">
        <v>49</v>
      </c>
      <c r="F3916" t="str">
        <f t="shared" si="184"/>
        <v>New South Wales</v>
      </c>
      <c r="G3916" t="s">
        <v>10</v>
      </c>
      <c r="H3916">
        <v>2350</v>
      </c>
      <c r="I3916" t="s">
        <v>11</v>
      </c>
      <c r="J3916" t="s">
        <v>120</v>
      </c>
      <c r="K3916" t="s">
        <v>158</v>
      </c>
      <c r="L3916" t="s">
        <v>148</v>
      </c>
      <c r="M3916" s="5">
        <v>292</v>
      </c>
    </row>
    <row r="3917" spans="1:13" x14ac:dyDescent="0.15">
      <c r="A3917" s="2">
        <v>45929</v>
      </c>
      <c r="B3917" s="3">
        <f t="shared" si="185"/>
        <v>2026</v>
      </c>
      <c r="C3917" t="str">
        <f t="shared" si="183"/>
        <v>2025-2026</v>
      </c>
      <c r="D3917" t="s">
        <v>160</v>
      </c>
      <c r="E3917" t="s">
        <v>54</v>
      </c>
      <c r="F3917" t="str">
        <f t="shared" si="184"/>
        <v>New South Wales</v>
      </c>
      <c r="G3917" t="s">
        <v>10</v>
      </c>
      <c r="H3917">
        <v>2750</v>
      </c>
      <c r="I3917" t="s">
        <v>11</v>
      </c>
      <c r="J3917" t="s">
        <v>130</v>
      </c>
      <c r="K3917" t="s">
        <v>154</v>
      </c>
      <c r="L3917" t="s">
        <v>144</v>
      </c>
      <c r="M3917" s="5">
        <v>361</v>
      </c>
    </row>
    <row r="3918" spans="1:13" x14ac:dyDescent="0.15">
      <c r="A3918" s="2">
        <v>45399</v>
      </c>
      <c r="B3918" s="3">
        <f t="shared" si="185"/>
        <v>2024</v>
      </c>
      <c r="C3918" t="str">
        <f t="shared" si="183"/>
        <v>2023-2024</v>
      </c>
      <c r="D3918" t="s">
        <v>160</v>
      </c>
      <c r="E3918" t="s">
        <v>64</v>
      </c>
      <c r="F3918" t="str">
        <f t="shared" si="184"/>
        <v>Western Australia</v>
      </c>
      <c r="G3918" t="s">
        <v>28</v>
      </c>
      <c r="H3918">
        <v>6112</v>
      </c>
      <c r="I3918" t="s">
        <v>11</v>
      </c>
      <c r="J3918" t="s">
        <v>133</v>
      </c>
      <c r="K3918" t="s">
        <v>154</v>
      </c>
      <c r="L3918" t="s">
        <v>144</v>
      </c>
      <c r="M3918" s="5">
        <v>474</v>
      </c>
    </row>
    <row r="3919" spans="1:13" x14ac:dyDescent="0.15">
      <c r="A3919" s="2">
        <v>45673</v>
      </c>
      <c r="B3919" s="3">
        <f t="shared" si="185"/>
        <v>2025</v>
      </c>
      <c r="C3919" t="str">
        <f t="shared" si="183"/>
        <v>2024-2025</v>
      </c>
      <c r="D3919" t="s">
        <v>160</v>
      </c>
      <c r="E3919" t="s">
        <v>78</v>
      </c>
      <c r="F3919" t="str">
        <f t="shared" si="184"/>
        <v>New South Wales</v>
      </c>
      <c r="G3919" t="s">
        <v>10</v>
      </c>
      <c r="H3919">
        <v>2480</v>
      </c>
      <c r="I3919" t="s">
        <v>11</v>
      </c>
      <c r="J3919" t="s">
        <v>120</v>
      </c>
      <c r="K3919" t="s">
        <v>154</v>
      </c>
      <c r="L3919" t="s">
        <v>144</v>
      </c>
      <c r="M3919" s="5">
        <v>753</v>
      </c>
    </row>
    <row r="3920" spans="1:13" x14ac:dyDescent="0.15">
      <c r="A3920" s="2">
        <v>45327</v>
      </c>
      <c r="B3920" s="3">
        <f t="shared" si="185"/>
        <v>2024</v>
      </c>
      <c r="C3920" t="str">
        <f t="shared" si="183"/>
        <v>2023-2024</v>
      </c>
      <c r="D3920" t="s">
        <v>160</v>
      </c>
      <c r="E3920" t="s">
        <v>9</v>
      </c>
      <c r="F3920" t="str">
        <f t="shared" si="184"/>
        <v>New South Wales</v>
      </c>
      <c r="G3920" t="s">
        <v>10</v>
      </c>
      <c r="H3920">
        <v>2067</v>
      </c>
      <c r="I3920" t="s">
        <v>11</v>
      </c>
      <c r="J3920" t="s">
        <v>124</v>
      </c>
      <c r="K3920" t="s">
        <v>154</v>
      </c>
      <c r="L3920" t="s">
        <v>144</v>
      </c>
      <c r="M3920" s="5">
        <v>137</v>
      </c>
    </row>
    <row r="3921" spans="1:13" x14ac:dyDescent="0.15">
      <c r="A3921" s="2">
        <v>45432</v>
      </c>
      <c r="B3921" s="3">
        <f t="shared" si="185"/>
        <v>2024</v>
      </c>
      <c r="C3921" t="str">
        <f t="shared" si="183"/>
        <v>2023-2024</v>
      </c>
      <c r="D3921" t="s">
        <v>160</v>
      </c>
      <c r="E3921" t="s">
        <v>25</v>
      </c>
      <c r="F3921" t="str">
        <f t="shared" si="184"/>
        <v>Victoria</v>
      </c>
      <c r="G3921" t="s">
        <v>26</v>
      </c>
      <c r="H3921">
        <v>3066</v>
      </c>
      <c r="I3921" t="s">
        <v>11</v>
      </c>
      <c r="J3921" t="s">
        <v>126</v>
      </c>
      <c r="K3921" t="s">
        <v>154</v>
      </c>
      <c r="L3921" t="s">
        <v>144</v>
      </c>
      <c r="M3921" s="5">
        <v>525</v>
      </c>
    </row>
    <row r="3922" spans="1:13" x14ac:dyDescent="0.15">
      <c r="A3922" s="2">
        <v>46016</v>
      </c>
      <c r="B3922" s="3">
        <f t="shared" si="185"/>
        <v>2026</v>
      </c>
      <c r="C3922" t="str">
        <f t="shared" si="183"/>
        <v>2025-2026</v>
      </c>
      <c r="D3922" t="s">
        <v>160</v>
      </c>
      <c r="E3922" t="s">
        <v>93</v>
      </c>
      <c r="F3922" t="str">
        <f t="shared" si="184"/>
        <v>Victoria</v>
      </c>
      <c r="G3922" t="s">
        <v>26</v>
      </c>
      <c r="H3922">
        <v>3400</v>
      </c>
      <c r="I3922" t="s">
        <v>11</v>
      </c>
      <c r="J3922" t="s">
        <v>127</v>
      </c>
      <c r="K3922" t="s">
        <v>154</v>
      </c>
      <c r="L3922" t="s">
        <v>144</v>
      </c>
      <c r="M3922" s="5">
        <v>147</v>
      </c>
    </row>
    <row r="3923" spans="1:13" x14ac:dyDescent="0.15">
      <c r="A3923" s="2">
        <v>45322</v>
      </c>
      <c r="B3923" s="3">
        <f t="shared" si="185"/>
        <v>2024</v>
      </c>
      <c r="C3923" t="str">
        <f t="shared" si="183"/>
        <v>2023-2024</v>
      </c>
      <c r="D3923" t="s">
        <v>160</v>
      </c>
      <c r="E3923" t="s">
        <v>25</v>
      </c>
      <c r="F3923" t="str">
        <f t="shared" si="184"/>
        <v>Victoria</v>
      </c>
      <c r="G3923" t="s">
        <v>26</v>
      </c>
      <c r="H3923">
        <v>3066</v>
      </c>
      <c r="I3923" t="s">
        <v>11</v>
      </c>
      <c r="J3923" t="s">
        <v>126</v>
      </c>
      <c r="K3923" t="s">
        <v>158</v>
      </c>
      <c r="L3923" t="s">
        <v>148</v>
      </c>
      <c r="M3923" s="5">
        <v>143</v>
      </c>
    </row>
    <row r="3924" spans="1:13" x14ac:dyDescent="0.15">
      <c r="A3924" s="2">
        <v>45557</v>
      </c>
      <c r="B3924" s="3">
        <f t="shared" si="185"/>
        <v>2025</v>
      </c>
      <c r="C3924" t="str">
        <f t="shared" si="183"/>
        <v>2024-2025</v>
      </c>
      <c r="D3924" t="s">
        <v>160</v>
      </c>
      <c r="E3924" t="s">
        <v>113</v>
      </c>
      <c r="F3924" t="str">
        <f t="shared" si="184"/>
        <v>New South Wales</v>
      </c>
      <c r="G3924" t="s">
        <v>10</v>
      </c>
      <c r="H3924">
        <v>2101</v>
      </c>
      <c r="I3924" t="s">
        <v>11</v>
      </c>
      <c r="J3924" t="s">
        <v>123</v>
      </c>
      <c r="K3924" t="s">
        <v>154</v>
      </c>
      <c r="L3924" t="s">
        <v>144</v>
      </c>
      <c r="M3924" s="5">
        <v>583</v>
      </c>
    </row>
    <row r="3925" spans="1:13" x14ac:dyDescent="0.15">
      <c r="A3925" s="2">
        <v>45588</v>
      </c>
      <c r="B3925" s="3">
        <f t="shared" si="185"/>
        <v>2025</v>
      </c>
      <c r="C3925" t="str">
        <f t="shared" si="183"/>
        <v>2024-2025</v>
      </c>
      <c r="D3925" t="s">
        <v>160</v>
      </c>
      <c r="E3925" t="s">
        <v>113</v>
      </c>
      <c r="F3925" t="str">
        <f t="shared" si="184"/>
        <v>New South Wales</v>
      </c>
      <c r="G3925" t="s">
        <v>10</v>
      </c>
      <c r="H3925">
        <v>2101</v>
      </c>
      <c r="I3925" t="s">
        <v>11</v>
      </c>
      <c r="J3925" t="s">
        <v>123</v>
      </c>
      <c r="K3925" t="s">
        <v>158</v>
      </c>
      <c r="L3925" t="s">
        <v>148</v>
      </c>
      <c r="M3925" s="5">
        <v>547</v>
      </c>
    </row>
    <row r="3926" spans="1:13" x14ac:dyDescent="0.15">
      <c r="A3926" s="2">
        <v>45964</v>
      </c>
      <c r="B3926" s="3">
        <f t="shared" si="185"/>
        <v>2026</v>
      </c>
      <c r="C3926" t="str">
        <f t="shared" si="183"/>
        <v>2025-2026</v>
      </c>
      <c r="D3926" t="s">
        <v>160</v>
      </c>
      <c r="E3926" t="s">
        <v>104</v>
      </c>
      <c r="F3926" t="str">
        <f t="shared" si="184"/>
        <v>Victoria</v>
      </c>
      <c r="G3926" t="s">
        <v>26</v>
      </c>
      <c r="H3926">
        <v>3175</v>
      </c>
      <c r="I3926" t="s">
        <v>11</v>
      </c>
      <c r="J3926" t="s">
        <v>125</v>
      </c>
      <c r="K3926" t="s">
        <v>158</v>
      </c>
      <c r="L3926" t="s">
        <v>148</v>
      </c>
      <c r="M3926" s="5">
        <v>698</v>
      </c>
    </row>
    <row r="3927" spans="1:13" x14ac:dyDescent="0.15">
      <c r="A3927" s="2">
        <v>45511</v>
      </c>
      <c r="B3927" s="3">
        <f t="shared" si="185"/>
        <v>2025</v>
      </c>
      <c r="C3927" t="str">
        <f t="shared" si="183"/>
        <v>2024-2025</v>
      </c>
      <c r="D3927" t="s">
        <v>160</v>
      </c>
      <c r="E3927" t="s">
        <v>83</v>
      </c>
      <c r="F3927" t="str">
        <f t="shared" si="184"/>
        <v>Victoria</v>
      </c>
      <c r="G3927" t="s">
        <v>26</v>
      </c>
      <c r="H3927">
        <v>3551</v>
      </c>
      <c r="I3927" t="s">
        <v>11</v>
      </c>
      <c r="J3927" t="s">
        <v>127</v>
      </c>
      <c r="K3927" t="s">
        <v>155</v>
      </c>
      <c r="L3927" t="s">
        <v>145</v>
      </c>
      <c r="M3927" s="5">
        <v>518</v>
      </c>
    </row>
    <row r="3928" spans="1:13" x14ac:dyDescent="0.15">
      <c r="A3928" s="2">
        <v>45600</v>
      </c>
      <c r="B3928" s="3">
        <f t="shared" si="185"/>
        <v>2025</v>
      </c>
      <c r="C3928" t="str">
        <f t="shared" si="183"/>
        <v>2024-2025</v>
      </c>
      <c r="D3928" t="s">
        <v>160</v>
      </c>
      <c r="E3928" t="s">
        <v>34</v>
      </c>
      <c r="F3928" t="str">
        <f t="shared" si="184"/>
        <v>New South Wales</v>
      </c>
      <c r="G3928" t="s">
        <v>10</v>
      </c>
      <c r="H3928">
        <v>2560</v>
      </c>
      <c r="I3928" t="s">
        <v>11</v>
      </c>
      <c r="J3928" t="s">
        <v>121</v>
      </c>
      <c r="K3928" t="s">
        <v>156</v>
      </c>
      <c r="L3928" t="s">
        <v>146</v>
      </c>
      <c r="M3928" s="5">
        <v>741</v>
      </c>
    </row>
    <row r="3929" spans="1:13" x14ac:dyDescent="0.15">
      <c r="A3929" s="2">
        <v>45410</v>
      </c>
      <c r="B3929" s="3">
        <f t="shared" si="185"/>
        <v>2024</v>
      </c>
      <c r="C3929" t="str">
        <f t="shared" si="183"/>
        <v>2023-2024</v>
      </c>
      <c r="D3929" t="s">
        <v>160</v>
      </c>
      <c r="E3929" t="s">
        <v>104</v>
      </c>
      <c r="F3929" t="str">
        <f t="shared" si="184"/>
        <v>Victoria</v>
      </c>
      <c r="G3929" t="s">
        <v>26</v>
      </c>
      <c r="H3929">
        <v>3175</v>
      </c>
      <c r="I3929" t="s">
        <v>11</v>
      </c>
      <c r="J3929" t="s">
        <v>125</v>
      </c>
      <c r="K3929" t="s">
        <v>153</v>
      </c>
      <c r="L3929" t="s">
        <v>143</v>
      </c>
      <c r="M3929" s="5">
        <v>216</v>
      </c>
    </row>
    <row r="3930" spans="1:13" x14ac:dyDescent="0.15">
      <c r="A3930" s="2">
        <v>45377</v>
      </c>
      <c r="B3930" s="3">
        <f t="shared" si="185"/>
        <v>2024</v>
      </c>
      <c r="C3930" t="str">
        <f t="shared" si="183"/>
        <v>2023-2024</v>
      </c>
      <c r="D3930" t="s">
        <v>160</v>
      </c>
      <c r="E3930" t="s">
        <v>99</v>
      </c>
      <c r="F3930" t="str">
        <f t="shared" si="184"/>
        <v>Western Australia</v>
      </c>
      <c r="G3930" t="s">
        <v>28</v>
      </c>
      <c r="H3930">
        <v>6530</v>
      </c>
      <c r="I3930" t="s">
        <v>11</v>
      </c>
      <c r="J3930" t="s">
        <v>139</v>
      </c>
      <c r="K3930" t="s">
        <v>154</v>
      </c>
      <c r="L3930" t="s">
        <v>144</v>
      </c>
      <c r="M3930" s="5">
        <v>295</v>
      </c>
    </row>
    <row r="3931" spans="1:13" x14ac:dyDescent="0.15">
      <c r="A3931" s="2">
        <v>45654</v>
      </c>
      <c r="B3931" s="3">
        <f t="shared" si="185"/>
        <v>2025</v>
      </c>
      <c r="C3931" t="str">
        <f t="shared" si="183"/>
        <v>2024-2025</v>
      </c>
      <c r="D3931" t="s">
        <v>160</v>
      </c>
      <c r="E3931" t="s">
        <v>73</v>
      </c>
      <c r="F3931" t="str">
        <f t="shared" si="184"/>
        <v>Queensland</v>
      </c>
      <c r="G3931" t="s">
        <v>19</v>
      </c>
      <c r="H3931">
        <v>4509</v>
      </c>
      <c r="I3931" t="s">
        <v>11</v>
      </c>
      <c r="J3931" t="s">
        <v>122</v>
      </c>
      <c r="K3931" t="s">
        <v>150</v>
      </c>
      <c r="L3931" t="s">
        <v>140</v>
      </c>
      <c r="M3931" s="5">
        <v>797</v>
      </c>
    </row>
    <row r="3932" spans="1:13" x14ac:dyDescent="0.15">
      <c r="A3932" s="2">
        <v>45491</v>
      </c>
      <c r="B3932" s="3">
        <f t="shared" si="185"/>
        <v>2025</v>
      </c>
      <c r="C3932" t="str">
        <f t="shared" si="183"/>
        <v>2024-2025</v>
      </c>
      <c r="D3932" t="s">
        <v>160</v>
      </c>
      <c r="E3932" t="s">
        <v>96</v>
      </c>
      <c r="F3932" t="str">
        <f t="shared" si="184"/>
        <v>Western Australia</v>
      </c>
      <c r="G3932" t="s">
        <v>28</v>
      </c>
      <c r="H3932">
        <v>6027</v>
      </c>
      <c r="I3932" t="s">
        <v>11</v>
      </c>
      <c r="J3932" t="s">
        <v>119</v>
      </c>
      <c r="K3932" t="s">
        <v>159</v>
      </c>
      <c r="L3932" t="s">
        <v>149</v>
      </c>
      <c r="M3932" s="5">
        <v>182</v>
      </c>
    </row>
    <row r="3933" spans="1:13" x14ac:dyDescent="0.15">
      <c r="A3933" s="2">
        <v>45830</v>
      </c>
      <c r="B3933" s="3">
        <f t="shared" si="185"/>
        <v>2025</v>
      </c>
      <c r="C3933" t="str">
        <f t="shared" si="183"/>
        <v>2024-2025</v>
      </c>
      <c r="D3933" t="s">
        <v>161</v>
      </c>
      <c r="E3933" t="s">
        <v>49</v>
      </c>
      <c r="F3933" t="str">
        <f t="shared" si="184"/>
        <v>New South Wales</v>
      </c>
      <c r="G3933" t="s">
        <v>10</v>
      </c>
      <c r="H3933">
        <v>2350</v>
      </c>
      <c r="I3933" t="s">
        <v>11</v>
      </c>
      <c r="J3933" t="s">
        <v>120</v>
      </c>
      <c r="K3933" t="s">
        <v>154</v>
      </c>
      <c r="L3933" t="s">
        <v>144</v>
      </c>
      <c r="M3933" s="5">
        <v>754</v>
      </c>
    </row>
    <row r="3934" spans="1:13" x14ac:dyDescent="0.15">
      <c r="A3934" s="2">
        <v>45678</v>
      </c>
      <c r="B3934" s="3">
        <f t="shared" si="185"/>
        <v>2025</v>
      </c>
      <c r="C3934" t="str">
        <f t="shared" si="183"/>
        <v>2024-2025</v>
      </c>
      <c r="D3934" t="s">
        <v>161</v>
      </c>
      <c r="E3934" t="s">
        <v>49</v>
      </c>
      <c r="F3934" t="str">
        <f t="shared" si="184"/>
        <v>New South Wales</v>
      </c>
      <c r="G3934" t="s">
        <v>10</v>
      </c>
      <c r="H3934">
        <v>2350</v>
      </c>
      <c r="I3934" t="s">
        <v>11</v>
      </c>
      <c r="J3934" t="s">
        <v>120</v>
      </c>
      <c r="K3934" t="s">
        <v>154</v>
      </c>
      <c r="L3934" t="s">
        <v>144</v>
      </c>
      <c r="M3934" s="5">
        <v>235</v>
      </c>
    </row>
    <row r="3935" spans="1:13" x14ac:dyDescent="0.15">
      <c r="A3935" s="2">
        <v>45817</v>
      </c>
      <c r="B3935" s="3">
        <f t="shared" si="185"/>
        <v>2025</v>
      </c>
      <c r="C3935" t="str">
        <f t="shared" si="183"/>
        <v>2024-2025</v>
      </c>
      <c r="D3935" t="s">
        <v>160</v>
      </c>
      <c r="E3935" t="s">
        <v>25</v>
      </c>
      <c r="F3935" t="str">
        <f t="shared" si="184"/>
        <v>Victoria</v>
      </c>
      <c r="G3935" t="s">
        <v>26</v>
      </c>
      <c r="H3935">
        <v>3066</v>
      </c>
      <c r="I3935" t="s">
        <v>11</v>
      </c>
      <c r="J3935" t="s">
        <v>126</v>
      </c>
      <c r="K3935" t="s">
        <v>154</v>
      </c>
      <c r="L3935" t="s">
        <v>144</v>
      </c>
      <c r="M3935" s="5">
        <v>139</v>
      </c>
    </row>
    <row r="3936" spans="1:13" x14ac:dyDescent="0.15">
      <c r="A3936" s="2">
        <v>45653</v>
      </c>
      <c r="B3936" s="3">
        <f t="shared" si="185"/>
        <v>2025</v>
      </c>
      <c r="C3936" t="str">
        <f t="shared" si="183"/>
        <v>2024-2025</v>
      </c>
      <c r="D3936" t="s">
        <v>161</v>
      </c>
      <c r="E3936" t="s">
        <v>92</v>
      </c>
      <c r="F3936" t="str">
        <f t="shared" si="184"/>
        <v>New South Wales</v>
      </c>
      <c r="G3936" t="s">
        <v>10</v>
      </c>
      <c r="H3936">
        <v>2015</v>
      </c>
      <c r="I3936" t="s">
        <v>11</v>
      </c>
      <c r="J3936" t="s">
        <v>124</v>
      </c>
      <c r="K3936" t="s">
        <v>154</v>
      </c>
      <c r="L3936" t="s">
        <v>144</v>
      </c>
      <c r="M3936" s="5">
        <v>650</v>
      </c>
    </row>
    <row r="3937" spans="1:13" x14ac:dyDescent="0.15">
      <c r="A3937" s="2">
        <v>45681</v>
      </c>
      <c r="B3937" s="3">
        <f t="shared" si="185"/>
        <v>2025</v>
      </c>
      <c r="C3937" t="str">
        <f t="shared" si="183"/>
        <v>2024-2025</v>
      </c>
      <c r="D3937" t="s">
        <v>161</v>
      </c>
      <c r="E3937" t="s">
        <v>45</v>
      </c>
      <c r="F3937" t="str">
        <f t="shared" si="184"/>
        <v>Victoria</v>
      </c>
      <c r="G3937" t="s">
        <v>26</v>
      </c>
      <c r="H3937">
        <v>3136</v>
      </c>
      <c r="I3937" t="s">
        <v>11</v>
      </c>
      <c r="J3937" t="s">
        <v>125</v>
      </c>
      <c r="K3937" t="s">
        <v>150</v>
      </c>
      <c r="L3937" t="s">
        <v>140</v>
      </c>
      <c r="M3937" s="5">
        <v>286</v>
      </c>
    </row>
    <row r="3938" spans="1:13" x14ac:dyDescent="0.15">
      <c r="A3938" s="2">
        <v>45822</v>
      </c>
      <c r="B3938" s="3">
        <f t="shared" si="185"/>
        <v>2025</v>
      </c>
      <c r="C3938" t="str">
        <f t="shared" si="183"/>
        <v>2024-2025</v>
      </c>
      <c r="D3938" t="s">
        <v>160</v>
      </c>
      <c r="E3938" t="s">
        <v>47</v>
      </c>
      <c r="F3938" t="str">
        <f t="shared" si="184"/>
        <v>Victoria</v>
      </c>
      <c r="G3938" t="s">
        <v>26</v>
      </c>
      <c r="H3938">
        <v>3630</v>
      </c>
      <c r="I3938" t="s">
        <v>11</v>
      </c>
      <c r="J3938" t="s">
        <v>135</v>
      </c>
      <c r="K3938" t="s">
        <v>154</v>
      </c>
      <c r="L3938" t="s">
        <v>144</v>
      </c>
      <c r="M3938" s="5">
        <v>674</v>
      </c>
    </row>
    <row r="3939" spans="1:13" x14ac:dyDescent="0.15">
      <c r="A3939" s="2">
        <v>45370</v>
      </c>
      <c r="B3939" s="3">
        <f t="shared" si="185"/>
        <v>2024</v>
      </c>
      <c r="C3939" t="str">
        <f t="shared" si="183"/>
        <v>2023-2024</v>
      </c>
      <c r="D3939" t="s">
        <v>160</v>
      </c>
      <c r="E3939" t="s">
        <v>105</v>
      </c>
      <c r="F3939" t="str">
        <f t="shared" si="184"/>
        <v>New South Wales</v>
      </c>
      <c r="G3939" t="s">
        <v>10</v>
      </c>
      <c r="H3939">
        <v>2031</v>
      </c>
      <c r="I3939" t="s">
        <v>11</v>
      </c>
      <c r="J3939" t="s">
        <v>124</v>
      </c>
      <c r="K3939" t="s">
        <v>155</v>
      </c>
      <c r="L3939" t="s">
        <v>145</v>
      </c>
      <c r="M3939" s="5">
        <v>185</v>
      </c>
    </row>
    <row r="3940" spans="1:13" x14ac:dyDescent="0.15">
      <c r="A3940" s="2">
        <v>45652</v>
      </c>
      <c r="B3940" s="3">
        <f t="shared" si="185"/>
        <v>2025</v>
      </c>
      <c r="C3940" t="str">
        <f t="shared" si="183"/>
        <v>2024-2025</v>
      </c>
      <c r="D3940" t="s">
        <v>160</v>
      </c>
      <c r="E3940" t="s">
        <v>37</v>
      </c>
      <c r="F3940" t="str">
        <f t="shared" si="184"/>
        <v>Victoria</v>
      </c>
      <c r="G3940" t="s">
        <v>26</v>
      </c>
      <c r="H3940">
        <v>3134</v>
      </c>
      <c r="I3940" t="s">
        <v>11</v>
      </c>
      <c r="J3940" t="s">
        <v>125</v>
      </c>
      <c r="K3940" t="s">
        <v>154</v>
      </c>
      <c r="L3940" t="s">
        <v>144</v>
      </c>
      <c r="M3940" s="5">
        <v>226</v>
      </c>
    </row>
    <row r="3941" spans="1:13" x14ac:dyDescent="0.15">
      <c r="A3941" s="2">
        <v>45679</v>
      </c>
      <c r="B3941" s="3">
        <f t="shared" si="185"/>
        <v>2025</v>
      </c>
      <c r="C3941" t="str">
        <f t="shared" si="183"/>
        <v>2024-2025</v>
      </c>
      <c r="D3941" t="s">
        <v>160</v>
      </c>
      <c r="E3941" t="s">
        <v>107</v>
      </c>
      <c r="F3941" t="str">
        <f t="shared" si="184"/>
        <v>New South Wales</v>
      </c>
      <c r="G3941" t="s">
        <v>10</v>
      </c>
      <c r="H3941">
        <v>2020</v>
      </c>
      <c r="I3941" t="s">
        <v>11</v>
      </c>
      <c r="J3941" t="s">
        <v>124</v>
      </c>
      <c r="K3941" t="s">
        <v>157</v>
      </c>
      <c r="L3941" t="s">
        <v>147</v>
      </c>
      <c r="M3941" s="5">
        <v>780</v>
      </c>
    </row>
    <row r="3942" spans="1:13" x14ac:dyDescent="0.15">
      <c r="A3942" s="2">
        <v>45380</v>
      </c>
      <c r="B3942" s="3">
        <f t="shared" si="185"/>
        <v>2024</v>
      </c>
      <c r="C3942" t="str">
        <f t="shared" si="183"/>
        <v>2023-2024</v>
      </c>
      <c r="D3942" t="s">
        <v>160</v>
      </c>
      <c r="E3942" t="s">
        <v>24</v>
      </c>
      <c r="F3942" t="str">
        <f t="shared" si="184"/>
        <v>Queensland</v>
      </c>
      <c r="G3942" t="s">
        <v>19</v>
      </c>
      <c r="H3942">
        <v>4053</v>
      </c>
      <c r="I3942" t="s">
        <v>11</v>
      </c>
      <c r="J3942" t="s">
        <v>129</v>
      </c>
      <c r="K3942" t="s">
        <v>154</v>
      </c>
      <c r="L3942" t="s">
        <v>144</v>
      </c>
      <c r="M3942" s="5">
        <v>258</v>
      </c>
    </row>
    <row r="3943" spans="1:13" x14ac:dyDescent="0.15">
      <c r="A3943" s="2">
        <v>45692</v>
      </c>
      <c r="B3943" s="3">
        <f t="shared" si="185"/>
        <v>2025</v>
      </c>
      <c r="C3943" t="str">
        <f t="shared" si="183"/>
        <v>2024-2025</v>
      </c>
      <c r="D3943" t="s">
        <v>160</v>
      </c>
      <c r="E3943" t="s">
        <v>67</v>
      </c>
      <c r="F3943" t="str">
        <f t="shared" si="184"/>
        <v>Tasmania</v>
      </c>
      <c r="G3943" t="s">
        <v>43</v>
      </c>
      <c r="H3943">
        <v>7250</v>
      </c>
      <c r="I3943" t="s">
        <v>11</v>
      </c>
      <c r="J3943" t="s">
        <v>128</v>
      </c>
      <c r="K3943" t="s">
        <v>159</v>
      </c>
      <c r="L3943" t="s">
        <v>149</v>
      </c>
      <c r="M3943" s="5">
        <v>562</v>
      </c>
    </row>
    <row r="3944" spans="1:13" x14ac:dyDescent="0.15">
      <c r="A3944" s="2">
        <v>45589</v>
      </c>
      <c r="B3944" s="3">
        <f t="shared" si="185"/>
        <v>2025</v>
      </c>
      <c r="C3944" t="str">
        <f t="shared" si="183"/>
        <v>2024-2025</v>
      </c>
      <c r="D3944" t="s">
        <v>160</v>
      </c>
      <c r="E3944" t="s">
        <v>99</v>
      </c>
      <c r="F3944" t="str">
        <f t="shared" si="184"/>
        <v>Western Australia</v>
      </c>
      <c r="G3944" t="s">
        <v>28</v>
      </c>
      <c r="H3944">
        <v>6530</v>
      </c>
      <c r="I3944" t="s">
        <v>11</v>
      </c>
      <c r="J3944" t="s">
        <v>139</v>
      </c>
      <c r="K3944" t="s">
        <v>159</v>
      </c>
      <c r="L3944" t="s">
        <v>149</v>
      </c>
      <c r="M3944" s="5">
        <v>468</v>
      </c>
    </row>
    <row r="3945" spans="1:13" x14ac:dyDescent="0.15">
      <c r="A3945" s="2">
        <v>45686</v>
      </c>
      <c r="B3945" s="3">
        <f t="shared" si="185"/>
        <v>2025</v>
      </c>
      <c r="C3945" t="str">
        <f t="shared" si="183"/>
        <v>2024-2025</v>
      </c>
      <c r="D3945" t="s">
        <v>161</v>
      </c>
      <c r="E3945" t="s">
        <v>92</v>
      </c>
      <c r="F3945" t="str">
        <f t="shared" si="184"/>
        <v>New South Wales</v>
      </c>
      <c r="G3945" t="s">
        <v>10</v>
      </c>
      <c r="H3945">
        <v>2015</v>
      </c>
      <c r="I3945" t="s">
        <v>11</v>
      </c>
      <c r="J3945" t="s">
        <v>124</v>
      </c>
      <c r="K3945" t="s">
        <v>153</v>
      </c>
      <c r="L3945" t="s">
        <v>143</v>
      </c>
      <c r="M3945" s="5">
        <v>577</v>
      </c>
    </row>
    <row r="3946" spans="1:13" x14ac:dyDescent="0.15">
      <c r="A3946" s="2">
        <v>45840</v>
      </c>
      <c r="B3946" s="3">
        <f t="shared" si="185"/>
        <v>2026</v>
      </c>
      <c r="C3946" t="str">
        <f t="shared" si="183"/>
        <v>2025-2026</v>
      </c>
      <c r="D3946" t="s">
        <v>160</v>
      </c>
      <c r="E3946" t="s">
        <v>83</v>
      </c>
      <c r="F3946" t="str">
        <f t="shared" si="184"/>
        <v>Victoria</v>
      </c>
      <c r="G3946" t="s">
        <v>26</v>
      </c>
      <c r="H3946">
        <v>3551</v>
      </c>
      <c r="I3946" t="s">
        <v>11</v>
      </c>
      <c r="J3946" t="s">
        <v>127</v>
      </c>
      <c r="K3946" t="s">
        <v>159</v>
      </c>
      <c r="L3946" t="s">
        <v>149</v>
      </c>
      <c r="M3946" s="5">
        <v>313</v>
      </c>
    </row>
    <row r="3947" spans="1:13" x14ac:dyDescent="0.15">
      <c r="A3947" s="2">
        <v>45513</v>
      </c>
      <c r="B3947" s="3">
        <f t="shared" si="185"/>
        <v>2025</v>
      </c>
      <c r="C3947" t="str">
        <f t="shared" si="183"/>
        <v>2024-2025</v>
      </c>
      <c r="D3947" t="s">
        <v>160</v>
      </c>
      <c r="E3947" t="s">
        <v>73</v>
      </c>
      <c r="F3947" t="str">
        <f t="shared" si="184"/>
        <v>Queensland</v>
      </c>
      <c r="G3947" t="s">
        <v>19</v>
      </c>
      <c r="H3947">
        <v>4509</v>
      </c>
      <c r="I3947" t="s">
        <v>11</v>
      </c>
      <c r="J3947" t="s">
        <v>122</v>
      </c>
      <c r="K3947" t="s">
        <v>158</v>
      </c>
      <c r="L3947" t="s">
        <v>148</v>
      </c>
      <c r="M3947" s="5">
        <v>192</v>
      </c>
    </row>
    <row r="3948" spans="1:13" x14ac:dyDescent="0.15">
      <c r="A3948" s="2">
        <v>46019</v>
      </c>
      <c r="B3948" s="3">
        <f t="shared" si="185"/>
        <v>2026</v>
      </c>
      <c r="C3948" t="str">
        <f t="shared" si="183"/>
        <v>2025-2026</v>
      </c>
      <c r="D3948" t="s">
        <v>161</v>
      </c>
      <c r="E3948" t="s">
        <v>22</v>
      </c>
      <c r="F3948" t="str">
        <f t="shared" si="184"/>
        <v>New South Wales</v>
      </c>
      <c r="G3948" t="s">
        <v>10</v>
      </c>
      <c r="H3948">
        <v>2116</v>
      </c>
      <c r="I3948" t="s">
        <v>11</v>
      </c>
      <c r="J3948" t="s">
        <v>123</v>
      </c>
      <c r="K3948" t="s">
        <v>153</v>
      </c>
      <c r="L3948" t="s">
        <v>143</v>
      </c>
      <c r="M3948" s="5">
        <v>242</v>
      </c>
    </row>
    <row r="3949" spans="1:13" x14ac:dyDescent="0.15">
      <c r="A3949" s="2">
        <v>45753</v>
      </c>
      <c r="B3949" s="3">
        <f t="shared" si="185"/>
        <v>2025</v>
      </c>
      <c r="C3949" t="str">
        <f t="shared" si="183"/>
        <v>2024-2025</v>
      </c>
      <c r="D3949" t="s">
        <v>161</v>
      </c>
      <c r="E3949" t="s">
        <v>18</v>
      </c>
      <c r="F3949" t="str">
        <f t="shared" si="184"/>
        <v>Queensland</v>
      </c>
      <c r="G3949" t="s">
        <v>19</v>
      </c>
      <c r="H3949">
        <v>4802</v>
      </c>
      <c r="I3949" t="s">
        <v>11</v>
      </c>
      <c r="J3949" t="s">
        <v>131</v>
      </c>
      <c r="K3949" t="s">
        <v>150</v>
      </c>
      <c r="L3949" t="s">
        <v>140</v>
      </c>
      <c r="M3949" s="5">
        <v>190</v>
      </c>
    </row>
    <row r="3950" spans="1:13" x14ac:dyDescent="0.15">
      <c r="A3950" s="2">
        <v>45598</v>
      </c>
      <c r="B3950" s="3">
        <f t="shared" si="185"/>
        <v>2025</v>
      </c>
      <c r="C3950" t="str">
        <f t="shared" si="183"/>
        <v>2024-2025</v>
      </c>
      <c r="D3950" t="s">
        <v>160</v>
      </c>
      <c r="E3950" t="s">
        <v>84</v>
      </c>
      <c r="F3950" t="str">
        <f t="shared" si="184"/>
        <v>Western Australia</v>
      </c>
      <c r="G3950" t="s">
        <v>28</v>
      </c>
      <c r="H3950">
        <v>6280</v>
      </c>
      <c r="I3950" t="s">
        <v>11</v>
      </c>
      <c r="J3950" t="s">
        <v>133</v>
      </c>
      <c r="K3950" t="s">
        <v>155</v>
      </c>
      <c r="L3950" t="s">
        <v>145</v>
      </c>
      <c r="M3950" s="5">
        <v>553</v>
      </c>
    </row>
    <row r="3951" spans="1:13" x14ac:dyDescent="0.15">
      <c r="A3951" s="2">
        <v>45391</v>
      </c>
      <c r="B3951" s="3">
        <f t="shared" si="185"/>
        <v>2024</v>
      </c>
      <c r="C3951" t="str">
        <f t="shared" si="183"/>
        <v>2023-2024</v>
      </c>
      <c r="D3951" t="s">
        <v>160</v>
      </c>
      <c r="E3951" t="s">
        <v>47</v>
      </c>
      <c r="F3951" t="str">
        <f t="shared" si="184"/>
        <v>Victoria</v>
      </c>
      <c r="G3951" t="s">
        <v>26</v>
      </c>
      <c r="H3951">
        <v>3630</v>
      </c>
      <c r="I3951" t="s">
        <v>11</v>
      </c>
      <c r="J3951" t="s">
        <v>135</v>
      </c>
      <c r="K3951" t="s">
        <v>151</v>
      </c>
      <c r="L3951" t="s">
        <v>141</v>
      </c>
      <c r="M3951" s="5">
        <v>70</v>
      </c>
    </row>
    <row r="3952" spans="1:13" x14ac:dyDescent="0.15">
      <c r="A3952" s="2">
        <v>45425</v>
      </c>
      <c r="B3952" s="3">
        <f t="shared" si="185"/>
        <v>2024</v>
      </c>
      <c r="C3952" t="str">
        <f t="shared" si="183"/>
        <v>2023-2024</v>
      </c>
      <c r="D3952" t="s">
        <v>160</v>
      </c>
      <c r="E3952" t="s">
        <v>14</v>
      </c>
      <c r="F3952" t="str">
        <f t="shared" si="184"/>
        <v>Northern Territory</v>
      </c>
      <c r="G3952" t="s">
        <v>15</v>
      </c>
      <c r="H3952">
        <v>800</v>
      </c>
      <c r="I3952" t="s">
        <v>11</v>
      </c>
      <c r="J3952" t="s">
        <v>138</v>
      </c>
      <c r="K3952" t="s">
        <v>155</v>
      </c>
      <c r="L3952" t="s">
        <v>145</v>
      </c>
      <c r="M3952" s="5">
        <v>230</v>
      </c>
    </row>
    <row r="3953" spans="1:13" x14ac:dyDescent="0.15">
      <c r="A3953" s="2">
        <v>45663</v>
      </c>
      <c r="B3953" s="3">
        <f t="shared" si="185"/>
        <v>2025</v>
      </c>
      <c r="C3953" t="str">
        <f t="shared" si="183"/>
        <v>2024-2025</v>
      </c>
      <c r="D3953" t="s">
        <v>160</v>
      </c>
      <c r="E3953" t="s">
        <v>81</v>
      </c>
      <c r="F3953" t="str">
        <f t="shared" si="184"/>
        <v>Victoria</v>
      </c>
      <c r="G3953" t="s">
        <v>26</v>
      </c>
      <c r="H3953">
        <v>3076</v>
      </c>
      <c r="I3953" t="s">
        <v>11</v>
      </c>
      <c r="J3953" t="s">
        <v>126</v>
      </c>
      <c r="K3953" t="s">
        <v>154</v>
      </c>
      <c r="L3953" t="s">
        <v>144</v>
      </c>
      <c r="M3953" s="5">
        <v>327</v>
      </c>
    </row>
    <row r="3954" spans="1:13" x14ac:dyDescent="0.15">
      <c r="A3954" s="2">
        <v>45444</v>
      </c>
      <c r="B3954" s="3">
        <f t="shared" si="185"/>
        <v>2024</v>
      </c>
      <c r="C3954" t="str">
        <f t="shared" si="183"/>
        <v>2023-2024</v>
      </c>
      <c r="D3954" t="s">
        <v>160</v>
      </c>
      <c r="E3954" t="s">
        <v>78</v>
      </c>
      <c r="F3954" t="str">
        <f t="shared" si="184"/>
        <v>New South Wales</v>
      </c>
      <c r="G3954" t="s">
        <v>10</v>
      </c>
      <c r="H3954">
        <v>2480</v>
      </c>
      <c r="I3954" t="s">
        <v>11</v>
      </c>
      <c r="J3954" t="s">
        <v>120</v>
      </c>
      <c r="K3954" t="s">
        <v>154</v>
      </c>
      <c r="L3954" t="s">
        <v>144</v>
      </c>
      <c r="M3954" s="5">
        <v>110</v>
      </c>
    </row>
    <row r="3955" spans="1:13" x14ac:dyDescent="0.15">
      <c r="A3955" s="2">
        <v>45918</v>
      </c>
      <c r="B3955" s="3">
        <f t="shared" si="185"/>
        <v>2026</v>
      </c>
      <c r="C3955" t="str">
        <f t="shared" si="183"/>
        <v>2025-2026</v>
      </c>
      <c r="D3955" t="s">
        <v>161</v>
      </c>
      <c r="E3955" t="s">
        <v>33</v>
      </c>
      <c r="F3955" t="str">
        <f t="shared" si="184"/>
        <v>Northern Territory</v>
      </c>
      <c r="G3955" t="s">
        <v>15</v>
      </c>
      <c r="H3955">
        <v>870</v>
      </c>
      <c r="I3955" t="s">
        <v>11</v>
      </c>
      <c r="J3955" t="s">
        <v>138</v>
      </c>
      <c r="K3955" t="s">
        <v>154</v>
      </c>
      <c r="L3955" t="s">
        <v>144</v>
      </c>
      <c r="M3955" s="5">
        <v>487</v>
      </c>
    </row>
    <row r="3956" spans="1:13" x14ac:dyDescent="0.15">
      <c r="A3956" s="2">
        <v>45583</v>
      </c>
      <c r="B3956" s="3">
        <f t="shared" si="185"/>
        <v>2025</v>
      </c>
      <c r="C3956" t="str">
        <f t="shared" si="183"/>
        <v>2024-2025</v>
      </c>
      <c r="D3956" t="s">
        <v>160</v>
      </c>
      <c r="E3956" t="s">
        <v>46</v>
      </c>
      <c r="F3956" t="str">
        <f t="shared" si="184"/>
        <v>South Australia</v>
      </c>
      <c r="G3956" t="s">
        <v>17</v>
      </c>
      <c r="H3956">
        <v>5043</v>
      </c>
      <c r="I3956" t="s">
        <v>11</v>
      </c>
      <c r="J3956" t="s">
        <v>132</v>
      </c>
      <c r="K3956" t="s">
        <v>150</v>
      </c>
      <c r="L3956" t="s">
        <v>140</v>
      </c>
      <c r="M3956" s="5">
        <v>799</v>
      </c>
    </row>
    <row r="3957" spans="1:13" x14ac:dyDescent="0.15">
      <c r="A3957" s="2">
        <v>45584</v>
      </c>
      <c r="B3957" s="3">
        <f t="shared" si="185"/>
        <v>2025</v>
      </c>
      <c r="C3957" t="str">
        <f t="shared" si="183"/>
        <v>2024-2025</v>
      </c>
      <c r="D3957" t="s">
        <v>160</v>
      </c>
      <c r="E3957" t="s">
        <v>59</v>
      </c>
      <c r="F3957" t="str">
        <f t="shared" si="184"/>
        <v>South Australia</v>
      </c>
      <c r="G3957" t="s">
        <v>17</v>
      </c>
      <c r="H3957">
        <v>5011</v>
      </c>
      <c r="I3957" t="s">
        <v>11</v>
      </c>
      <c r="J3957" t="s">
        <v>132</v>
      </c>
      <c r="K3957" t="s">
        <v>159</v>
      </c>
      <c r="L3957" t="s">
        <v>149</v>
      </c>
      <c r="M3957" s="5">
        <v>554</v>
      </c>
    </row>
    <row r="3958" spans="1:13" x14ac:dyDescent="0.15">
      <c r="A3958" s="2">
        <v>45852</v>
      </c>
      <c r="B3958" s="3">
        <f t="shared" si="185"/>
        <v>2026</v>
      </c>
      <c r="C3958" t="str">
        <f t="shared" si="183"/>
        <v>2025-2026</v>
      </c>
      <c r="D3958" t="s">
        <v>160</v>
      </c>
      <c r="E3958" t="s">
        <v>34</v>
      </c>
      <c r="F3958" t="str">
        <f t="shared" si="184"/>
        <v>New South Wales</v>
      </c>
      <c r="G3958" t="s">
        <v>10</v>
      </c>
      <c r="H3958">
        <v>2560</v>
      </c>
      <c r="I3958" t="s">
        <v>11</v>
      </c>
      <c r="J3958" t="s">
        <v>121</v>
      </c>
      <c r="K3958" t="s">
        <v>154</v>
      </c>
      <c r="L3958" t="s">
        <v>144</v>
      </c>
      <c r="M3958" s="5">
        <v>607</v>
      </c>
    </row>
    <row r="3959" spans="1:13" x14ac:dyDescent="0.15">
      <c r="A3959" s="2">
        <v>45926</v>
      </c>
      <c r="B3959" s="3">
        <f t="shared" si="185"/>
        <v>2026</v>
      </c>
      <c r="C3959" t="str">
        <f t="shared" si="183"/>
        <v>2025-2026</v>
      </c>
      <c r="D3959" t="s">
        <v>160</v>
      </c>
      <c r="E3959" t="s">
        <v>47</v>
      </c>
      <c r="F3959" t="str">
        <f t="shared" si="184"/>
        <v>Victoria</v>
      </c>
      <c r="G3959" t="s">
        <v>26</v>
      </c>
      <c r="H3959">
        <v>3630</v>
      </c>
      <c r="I3959" t="s">
        <v>11</v>
      </c>
      <c r="J3959" t="s">
        <v>135</v>
      </c>
      <c r="K3959" t="s">
        <v>159</v>
      </c>
      <c r="L3959" t="s">
        <v>149</v>
      </c>
      <c r="M3959" s="5">
        <v>394</v>
      </c>
    </row>
    <row r="3960" spans="1:13" x14ac:dyDescent="0.15">
      <c r="A3960" s="2">
        <v>45422</v>
      </c>
      <c r="B3960" s="3">
        <f t="shared" si="185"/>
        <v>2024</v>
      </c>
      <c r="C3960" t="str">
        <f t="shared" si="183"/>
        <v>2023-2024</v>
      </c>
      <c r="D3960" t="s">
        <v>160</v>
      </c>
      <c r="E3960" t="s">
        <v>21</v>
      </c>
      <c r="F3960" t="str">
        <f t="shared" si="184"/>
        <v>South Australia</v>
      </c>
      <c r="G3960" t="s">
        <v>17</v>
      </c>
      <c r="H3960">
        <v>5343</v>
      </c>
      <c r="I3960" t="s">
        <v>11</v>
      </c>
      <c r="J3960" t="s">
        <v>137</v>
      </c>
      <c r="K3960" t="s">
        <v>154</v>
      </c>
      <c r="L3960" t="s">
        <v>144</v>
      </c>
      <c r="M3960" s="5">
        <v>387</v>
      </c>
    </row>
    <row r="3961" spans="1:13" x14ac:dyDescent="0.15">
      <c r="A3961" s="2">
        <v>45622</v>
      </c>
      <c r="B3961" s="3">
        <f t="shared" si="185"/>
        <v>2025</v>
      </c>
      <c r="C3961" t="str">
        <f t="shared" si="183"/>
        <v>2024-2025</v>
      </c>
      <c r="D3961" t="s">
        <v>161</v>
      </c>
      <c r="E3961" t="s">
        <v>106</v>
      </c>
      <c r="F3961" t="str">
        <f t="shared" si="184"/>
        <v>Queensland</v>
      </c>
      <c r="G3961" t="s">
        <v>19</v>
      </c>
      <c r="H3961">
        <v>4558</v>
      </c>
      <c r="I3961" t="s">
        <v>11</v>
      </c>
      <c r="J3961" t="s">
        <v>134</v>
      </c>
      <c r="K3961" t="s">
        <v>154</v>
      </c>
      <c r="L3961" t="s">
        <v>144</v>
      </c>
      <c r="M3961" s="5">
        <v>787</v>
      </c>
    </row>
    <row r="3962" spans="1:13" x14ac:dyDescent="0.15">
      <c r="A3962" s="2">
        <v>45448</v>
      </c>
      <c r="B3962" s="3">
        <f t="shared" si="185"/>
        <v>2024</v>
      </c>
      <c r="C3962" t="str">
        <f t="shared" si="183"/>
        <v>2023-2024</v>
      </c>
      <c r="D3962" t="s">
        <v>161</v>
      </c>
      <c r="E3962" t="s">
        <v>22</v>
      </c>
      <c r="F3962" t="str">
        <f t="shared" si="184"/>
        <v>New South Wales</v>
      </c>
      <c r="G3962" t="s">
        <v>10</v>
      </c>
      <c r="H3962">
        <v>2116</v>
      </c>
      <c r="I3962" t="s">
        <v>11</v>
      </c>
      <c r="J3962" t="s">
        <v>123</v>
      </c>
      <c r="K3962" t="s">
        <v>154</v>
      </c>
      <c r="L3962" t="s">
        <v>144</v>
      </c>
      <c r="M3962" s="5">
        <v>386</v>
      </c>
    </row>
    <row r="3963" spans="1:13" x14ac:dyDescent="0.15">
      <c r="A3963" s="2">
        <v>45386</v>
      </c>
      <c r="B3963" s="3">
        <f t="shared" si="185"/>
        <v>2024</v>
      </c>
      <c r="C3963" t="str">
        <f t="shared" si="183"/>
        <v>2023-2024</v>
      </c>
      <c r="D3963" t="s">
        <v>160</v>
      </c>
      <c r="E3963" t="s">
        <v>12</v>
      </c>
      <c r="F3963" t="str">
        <f t="shared" si="184"/>
        <v>New South Wales</v>
      </c>
      <c r="G3963" t="s">
        <v>10</v>
      </c>
      <c r="H3963">
        <v>2795</v>
      </c>
      <c r="I3963" t="s">
        <v>11</v>
      </c>
      <c r="J3963" t="s">
        <v>130</v>
      </c>
      <c r="K3963" t="s">
        <v>155</v>
      </c>
      <c r="L3963" t="s">
        <v>145</v>
      </c>
      <c r="M3963" s="5">
        <v>724</v>
      </c>
    </row>
    <row r="3964" spans="1:13" x14ac:dyDescent="0.15">
      <c r="A3964" s="2">
        <v>45812</v>
      </c>
      <c r="B3964" s="3">
        <f t="shared" si="185"/>
        <v>2025</v>
      </c>
      <c r="C3964" t="str">
        <f t="shared" si="183"/>
        <v>2024-2025</v>
      </c>
      <c r="D3964" t="s">
        <v>160</v>
      </c>
      <c r="E3964" t="s">
        <v>81</v>
      </c>
      <c r="F3964" t="str">
        <f t="shared" si="184"/>
        <v>Victoria</v>
      </c>
      <c r="G3964" t="s">
        <v>26</v>
      </c>
      <c r="H3964">
        <v>3076</v>
      </c>
      <c r="I3964" t="s">
        <v>11</v>
      </c>
      <c r="J3964" t="s">
        <v>126</v>
      </c>
      <c r="K3964" t="s">
        <v>158</v>
      </c>
      <c r="L3964" t="s">
        <v>148</v>
      </c>
      <c r="M3964" s="5">
        <v>533</v>
      </c>
    </row>
    <row r="3965" spans="1:13" x14ac:dyDescent="0.15">
      <c r="A3965" s="2">
        <v>45666</v>
      </c>
      <c r="B3965" s="3">
        <f t="shared" si="185"/>
        <v>2025</v>
      </c>
      <c r="C3965" t="str">
        <f t="shared" si="183"/>
        <v>2024-2025</v>
      </c>
      <c r="D3965" t="s">
        <v>160</v>
      </c>
      <c r="E3965" t="s">
        <v>9</v>
      </c>
      <c r="F3965" t="str">
        <f t="shared" si="184"/>
        <v>New South Wales</v>
      </c>
      <c r="G3965" t="s">
        <v>10</v>
      </c>
      <c r="H3965">
        <v>2067</v>
      </c>
      <c r="I3965" t="s">
        <v>11</v>
      </c>
      <c r="J3965" t="s">
        <v>124</v>
      </c>
      <c r="K3965" t="s">
        <v>150</v>
      </c>
      <c r="L3965" t="s">
        <v>140</v>
      </c>
      <c r="M3965" s="5">
        <v>203</v>
      </c>
    </row>
    <row r="3966" spans="1:13" x14ac:dyDescent="0.15">
      <c r="A3966" s="2">
        <v>45718</v>
      </c>
      <c r="B3966" s="3">
        <f t="shared" si="185"/>
        <v>2025</v>
      </c>
      <c r="C3966" t="str">
        <f t="shared" si="183"/>
        <v>2024-2025</v>
      </c>
      <c r="D3966" t="s">
        <v>160</v>
      </c>
      <c r="E3966" t="s">
        <v>76</v>
      </c>
      <c r="F3966" t="str">
        <f t="shared" si="184"/>
        <v>Queensland</v>
      </c>
      <c r="G3966" t="s">
        <v>19</v>
      </c>
      <c r="H3966">
        <v>4220</v>
      </c>
      <c r="I3966" t="s">
        <v>11</v>
      </c>
      <c r="J3966" t="s">
        <v>122</v>
      </c>
      <c r="K3966" t="s">
        <v>159</v>
      </c>
      <c r="L3966" t="s">
        <v>149</v>
      </c>
      <c r="M3966" s="5">
        <v>400</v>
      </c>
    </row>
    <row r="3967" spans="1:13" x14ac:dyDescent="0.15">
      <c r="A3967" s="2">
        <v>45399</v>
      </c>
      <c r="B3967" s="3">
        <f t="shared" si="185"/>
        <v>2024</v>
      </c>
      <c r="C3967" t="str">
        <f t="shared" si="183"/>
        <v>2023-2024</v>
      </c>
      <c r="D3967" t="s">
        <v>160</v>
      </c>
      <c r="E3967" t="s">
        <v>81</v>
      </c>
      <c r="F3967" t="str">
        <f t="shared" si="184"/>
        <v>Victoria</v>
      </c>
      <c r="G3967" t="s">
        <v>26</v>
      </c>
      <c r="H3967">
        <v>3076</v>
      </c>
      <c r="I3967" t="s">
        <v>11</v>
      </c>
      <c r="J3967" t="s">
        <v>126</v>
      </c>
      <c r="K3967" t="s">
        <v>150</v>
      </c>
      <c r="L3967" t="s">
        <v>140</v>
      </c>
      <c r="M3967" s="5">
        <v>85</v>
      </c>
    </row>
    <row r="3968" spans="1:13" x14ac:dyDescent="0.15">
      <c r="A3968" s="2">
        <v>45982</v>
      </c>
      <c r="B3968" s="3">
        <f t="shared" si="185"/>
        <v>2026</v>
      </c>
      <c r="C3968" t="str">
        <f t="shared" si="183"/>
        <v>2025-2026</v>
      </c>
      <c r="D3968" t="s">
        <v>160</v>
      </c>
      <c r="E3968" t="s">
        <v>24</v>
      </c>
      <c r="F3968" t="str">
        <f t="shared" si="184"/>
        <v>Queensland</v>
      </c>
      <c r="G3968" t="s">
        <v>19</v>
      </c>
      <c r="H3968">
        <v>4053</v>
      </c>
      <c r="I3968" t="s">
        <v>11</v>
      </c>
      <c r="J3968" t="s">
        <v>129</v>
      </c>
      <c r="K3968" t="s">
        <v>155</v>
      </c>
      <c r="L3968" t="s">
        <v>145</v>
      </c>
      <c r="M3968" s="5">
        <v>496</v>
      </c>
    </row>
    <row r="3969" spans="1:13" x14ac:dyDescent="0.15">
      <c r="A3969" s="2">
        <v>45501</v>
      </c>
      <c r="B3969" s="3">
        <f t="shared" si="185"/>
        <v>2025</v>
      </c>
      <c r="C3969" t="str">
        <f t="shared" si="183"/>
        <v>2024-2025</v>
      </c>
      <c r="D3969" t="s">
        <v>160</v>
      </c>
      <c r="E3969" t="s">
        <v>42</v>
      </c>
      <c r="F3969" t="str">
        <f t="shared" si="184"/>
        <v>Tasmania</v>
      </c>
      <c r="G3969" t="s">
        <v>43</v>
      </c>
      <c r="H3969">
        <v>7018</v>
      </c>
      <c r="I3969" t="s">
        <v>11</v>
      </c>
      <c r="J3969" t="s">
        <v>128</v>
      </c>
      <c r="K3969" t="s">
        <v>159</v>
      </c>
      <c r="L3969" t="s">
        <v>149</v>
      </c>
      <c r="M3969" s="5">
        <v>141</v>
      </c>
    </row>
    <row r="3970" spans="1:13" x14ac:dyDescent="0.15">
      <c r="A3970" s="2">
        <v>45384</v>
      </c>
      <c r="B3970" s="3">
        <f t="shared" si="185"/>
        <v>2024</v>
      </c>
      <c r="C3970" t="str">
        <f t="shared" ref="C3970:C4033" si="186">IF(MONTH(A3970) &gt;= 7, YEAR(A3970) &amp; "-" &amp; YEAR(A3970) + 1, YEAR(A3970) - 1 &amp; "-" &amp; YEAR(A3970))</f>
        <v>2023-2024</v>
      </c>
      <c r="D3970" t="s">
        <v>161</v>
      </c>
      <c r="E3970" t="s">
        <v>66</v>
      </c>
      <c r="F3970" t="str">
        <f t="shared" ref="F3970:F4033" si="187">IF(G3970="WA","Western Australia",
IF(G3970="NSW","New South Wales",
IF(G3970="QLD","Queensland",
IF(G3970="VIC","Victoria",
IF(G3970="TAS","Tasmania",
IF(G3970="SA","South Australia",
IF(G3970="NT","Northern Territory",
IF(G3970="ACT","Australian Capital Territory",G3970))))))))</f>
        <v>Western Australia</v>
      </c>
      <c r="G3970" t="s">
        <v>28</v>
      </c>
      <c r="H3970">
        <v>6330</v>
      </c>
      <c r="I3970" t="s">
        <v>11</v>
      </c>
      <c r="J3970" t="s">
        <v>133</v>
      </c>
      <c r="K3970" t="s">
        <v>157</v>
      </c>
      <c r="L3970" t="s">
        <v>147</v>
      </c>
      <c r="M3970" s="5">
        <v>236</v>
      </c>
    </row>
    <row r="3971" spans="1:13" x14ac:dyDescent="0.15">
      <c r="A3971" s="2">
        <v>45302</v>
      </c>
      <c r="B3971" s="3">
        <f t="shared" ref="B3971:B4034" si="188">IF(MONTH(A3971)&gt;=7,YEAR(A3971)+1,YEAR(A3971))</f>
        <v>2024</v>
      </c>
      <c r="C3971" t="str">
        <f t="shared" si="186"/>
        <v>2023-2024</v>
      </c>
      <c r="D3971" t="s">
        <v>161</v>
      </c>
      <c r="E3971" t="s">
        <v>70</v>
      </c>
      <c r="F3971" t="str">
        <f t="shared" si="187"/>
        <v>Western Australia</v>
      </c>
      <c r="G3971" t="s">
        <v>28</v>
      </c>
      <c r="H3971">
        <v>6021</v>
      </c>
      <c r="I3971" t="s">
        <v>11</v>
      </c>
      <c r="J3971" t="s">
        <v>119</v>
      </c>
      <c r="K3971" t="s">
        <v>159</v>
      </c>
      <c r="L3971" t="s">
        <v>149</v>
      </c>
      <c r="M3971" s="5">
        <v>60</v>
      </c>
    </row>
    <row r="3972" spans="1:13" x14ac:dyDescent="0.15">
      <c r="A3972" s="2">
        <v>45629</v>
      </c>
      <c r="B3972" s="3">
        <f t="shared" si="188"/>
        <v>2025</v>
      </c>
      <c r="C3972" t="str">
        <f t="shared" si="186"/>
        <v>2024-2025</v>
      </c>
      <c r="D3972" t="s">
        <v>160</v>
      </c>
      <c r="E3972" t="s">
        <v>108</v>
      </c>
      <c r="F3972" t="str">
        <f t="shared" si="187"/>
        <v>Tasmania</v>
      </c>
      <c r="G3972" t="s">
        <v>43</v>
      </c>
      <c r="H3972">
        <v>7320</v>
      </c>
      <c r="I3972" t="s">
        <v>11</v>
      </c>
      <c r="J3972" t="s">
        <v>128</v>
      </c>
      <c r="K3972" t="s">
        <v>159</v>
      </c>
      <c r="L3972" t="s">
        <v>149</v>
      </c>
      <c r="M3972" s="5">
        <v>392</v>
      </c>
    </row>
    <row r="3973" spans="1:13" x14ac:dyDescent="0.15">
      <c r="A3973" s="2">
        <v>45620</v>
      </c>
      <c r="B3973" s="3">
        <f t="shared" si="188"/>
        <v>2025</v>
      </c>
      <c r="C3973" t="str">
        <f t="shared" si="186"/>
        <v>2024-2025</v>
      </c>
      <c r="D3973" t="s">
        <v>160</v>
      </c>
      <c r="E3973" t="s">
        <v>90</v>
      </c>
      <c r="F3973" t="str">
        <f t="shared" si="187"/>
        <v>New South Wales</v>
      </c>
      <c r="G3973" t="s">
        <v>10</v>
      </c>
      <c r="H3973">
        <v>2650</v>
      </c>
      <c r="I3973" t="s">
        <v>11</v>
      </c>
      <c r="J3973" t="s">
        <v>130</v>
      </c>
      <c r="K3973" t="s">
        <v>154</v>
      </c>
      <c r="L3973" t="s">
        <v>144</v>
      </c>
      <c r="M3973" s="5">
        <v>397</v>
      </c>
    </row>
    <row r="3974" spans="1:13" x14ac:dyDescent="0.15">
      <c r="A3974" s="2">
        <v>45824</v>
      </c>
      <c r="B3974" s="3">
        <f t="shared" si="188"/>
        <v>2025</v>
      </c>
      <c r="C3974" t="str">
        <f t="shared" si="186"/>
        <v>2024-2025</v>
      </c>
      <c r="D3974" t="s">
        <v>160</v>
      </c>
      <c r="E3974" t="s">
        <v>16</v>
      </c>
      <c r="F3974" t="str">
        <f t="shared" si="187"/>
        <v>South Australia</v>
      </c>
      <c r="G3974" t="s">
        <v>17</v>
      </c>
      <c r="H3974">
        <v>5168</v>
      </c>
      <c r="I3974" t="s">
        <v>11</v>
      </c>
      <c r="J3974" t="s">
        <v>132</v>
      </c>
      <c r="K3974" t="s">
        <v>154</v>
      </c>
      <c r="L3974" t="s">
        <v>144</v>
      </c>
      <c r="M3974" s="5">
        <v>502</v>
      </c>
    </row>
    <row r="3975" spans="1:13" x14ac:dyDescent="0.15">
      <c r="A3975" s="2">
        <v>45881</v>
      </c>
      <c r="B3975" s="3">
        <f t="shared" si="188"/>
        <v>2026</v>
      </c>
      <c r="C3975" t="str">
        <f t="shared" si="186"/>
        <v>2025-2026</v>
      </c>
      <c r="D3975" t="s">
        <v>160</v>
      </c>
      <c r="E3975" t="s">
        <v>94</v>
      </c>
      <c r="F3975" t="str">
        <f t="shared" si="187"/>
        <v>Queensland</v>
      </c>
      <c r="G3975" t="s">
        <v>19</v>
      </c>
      <c r="H3975">
        <v>4551</v>
      </c>
      <c r="I3975" t="s">
        <v>11</v>
      </c>
      <c r="J3975" t="s">
        <v>134</v>
      </c>
      <c r="K3975" t="s">
        <v>158</v>
      </c>
      <c r="L3975" t="s">
        <v>148</v>
      </c>
      <c r="M3975" s="5">
        <v>500</v>
      </c>
    </row>
    <row r="3976" spans="1:13" x14ac:dyDescent="0.15">
      <c r="A3976" s="2">
        <v>45877</v>
      </c>
      <c r="B3976" s="3">
        <f t="shared" si="188"/>
        <v>2026</v>
      </c>
      <c r="C3976" t="str">
        <f t="shared" si="186"/>
        <v>2025-2026</v>
      </c>
      <c r="D3976" t="s">
        <v>161</v>
      </c>
      <c r="E3976" t="s">
        <v>22</v>
      </c>
      <c r="F3976" t="str">
        <f t="shared" si="187"/>
        <v>New South Wales</v>
      </c>
      <c r="G3976" t="s">
        <v>10</v>
      </c>
      <c r="H3976">
        <v>2116</v>
      </c>
      <c r="I3976" t="s">
        <v>11</v>
      </c>
      <c r="J3976" t="s">
        <v>123</v>
      </c>
      <c r="K3976" t="s">
        <v>150</v>
      </c>
      <c r="L3976" t="s">
        <v>140</v>
      </c>
      <c r="M3976" s="5">
        <v>266</v>
      </c>
    </row>
    <row r="3977" spans="1:13" x14ac:dyDescent="0.15">
      <c r="A3977" s="2">
        <v>45850</v>
      </c>
      <c r="B3977" s="3">
        <f t="shared" si="188"/>
        <v>2026</v>
      </c>
      <c r="C3977" t="str">
        <f t="shared" si="186"/>
        <v>2025-2026</v>
      </c>
      <c r="D3977" t="s">
        <v>160</v>
      </c>
      <c r="E3977" t="s">
        <v>87</v>
      </c>
      <c r="F3977" t="str">
        <f t="shared" si="187"/>
        <v>New South Wales</v>
      </c>
      <c r="G3977" t="s">
        <v>10</v>
      </c>
      <c r="H3977">
        <v>2158</v>
      </c>
      <c r="I3977" t="s">
        <v>11</v>
      </c>
      <c r="J3977" t="s">
        <v>123</v>
      </c>
      <c r="K3977" t="s">
        <v>150</v>
      </c>
      <c r="L3977" t="s">
        <v>140</v>
      </c>
      <c r="M3977" s="5">
        <v>445</v>
      </c>
    </row>
    <row r="3978" spans="1:13" x14ac:dyDescent="0.15">
      <c r="A3978" s="2">
        <v>45740</v>
      </c>
      <c r="B3978" s="3">
        <f t="shared" si="188"/>
        <v>2025</v>
      </c>
      <c r="C3978" t="str">
        <f t="shared" si="186"/>
        <v>2024-2025</v>
      </c>
      <c r="D3978" t="s">
        <v>160</v>
      </c>
      <c r="E3978" t="s">
        <v>35</v>
      </c>
      <c r="F3978" t="str">
        <f t="shared" si="187"/>
        <v>Victoria</v>
      </c>
      <c r="G3978" t="s">
        <v>26</v>
      </c>
      <c r="H3978">
        <v>3280</v>
      </c>
      <c r="I3978" t="s">
        <v>11</v>
      </c>
      <c r="J3978" t="s">
        <v>127</v>
      </c>
      <c r="K3978" t="s">
        <v>151</v>
      </c>
      <c r="L3978" t="s">
        <v>141</v>
      </c>
      <c r="M3978" s="5">
        <v>278</v>
      </c>
    </row>
    <row r="3979" spans="1:13" x14ac:dyDescent="0.15">
      <c r="A3979" s="2">
        <v>45474</v>
      </c>
      <c r="B3979" s="3">
        <f t="shared" si="188"/>
        <v>2025</v>
      </c>
      <c r="C3979" t="str">
        <f t="shared" si="186"/>
        <v>2024-2025</v>
      </c>
      <c r="D3979" t="s">
        <v>160</v>
      </c>
      <c r="E3979" t="s">
        <v>16</v>
      </c>
      <c r="F3979" t="str">
        <f t="shared" si="187"/>
        <v>South Australia</v>
      </c>
      <c r="G3979" t="s">
        <v>17</v>
      </c>
      <c r="H3979">
        <v>5168</v>
      </c>
      <c r="I3979" t="s">
        <v>11</v>
      </c>
      <c r="J3979" t="s">
        <v>132</v>
      </c>
      <c r="K3979" t="s">
        <v>150</v>
      </c>
      <c r="L3979" t="s">
        <v>140</v>
      </c>
      <c r="M3979" s="5">
        <v>720</v>
      </c>
    </row>
    <row r="3980" spans="1:13" x14ac:dyDescent="0.15">
      <c r="A3980" s="2">
        <v>45555</v>
      </c>
      <c r="B3980" s="3">
        <f t="shared" si="188"/>
        <v>2025</v>
      </c>
      <c r="C3980" t="str">
        <f t="shared" si="186"/>
        <v>2024-2025</v>
      </c>
      <c r="D3980" t="s">
        <v>160</v>
      </c>
      <c r="E3980" t="s">
        <v>103</v>
      </c>
      <c r="F3980" t="str">
        <f t="shared" si="187"/>
        <v>Victoria</v>
      </c>
      <c r="G3980" t="s">
        <v>26</v>
      </c>
      <c r="H3980">
        <v>3550</v>
      </c>
      <c r="I3980" t="s">
        <v>11</v>
      </c>
      <c r="J3980" t="s">
        <v>127</v>
      </c>
      <c r="K3980" t="s">
        <v>153</v>
      </c>
      <c r="L3980" t="s">
        <v>143</v>
      </c>
      <c r="M3980" s="5">
        <v>366</v>
      </c>
    </row>
    <row r="3981" spans="1:13" x14ac:dyDescent="0.15">
      <c r="A3981" s="2">
        <v>45348</v>
      </c>
      <c r="B3981" s="3">
        <f t="shared" si="188"/>
        <v>2024</v>
      </c>
      <c r="C3981" t="str">
        <f t="shared" si="186"/>
        <v>2023-2024</v>
      </c>
      <c r="D3981" t="s">
        <v>160</v>
      </c>
      <c r="E3981" t="s">
        <v>94</v>
      </c>
      <c r="F3981" t="str">
        <f t="shared" si="187"/>
        <v>Queensland</v>
      </c>
      <c r="G3981" t="s">
        <v>19</v>
      </c>
      <c r="H3981">
        <v>4551</v>
      </c>
      <c r="I3981" t="s">
        <v>11</v>
      </c>
      <c r="J3981" t="s">
        <v>134</v>
      </c>
      <c r="K3981" t="s">
        <v>150</v>
      </c>
      <c r="L3981" t="s">
        <v>140</v>
      </c>
      <c r="M3981" s="5">
        <v>754</v>
      </c>
    </row>
    <row r="3982" spans="1:13" x14ac:dyDescent="0.15">
      <c r="A3982" s="2">
        <v>45809</v>
      </c>
      <c r="B3982" s="3">
        <f t="shared" si="188"/>
        <v>2025</v>
      </c>
      <c r="C3982" t="str">
        <f t="shared" si="186"/>
        <v>2024-2025</v>
      </c>
      <c r="D3982" t="s">
        <v>160</v>
      </c>
      <c r="E3982" t="s">
        <v>82</v>
      </c>
      <c r="F3982" t="str">
        <f t="shared" si="187"/>
        <v>Queensland</v>
      </c>
      <c r="G3982" t="s">
        <v>19</v>
      </c>
      <c r="H3982">
        <v>4215</v>
      </c>
      <c r="I3982" t="s">
        <v>11</v>
      </c>
      <c r="J3982" t="s">
        <v>122</v>
      </c>
      <c r="K3982" t="s">
        <v>158</v>
      </c>
      <c r="L3982" t="s">
        <v>148</v>
      </c>
      <c r="M3982" s="5">
        <v>662</v>
      </c>
    </row>
    <row r="3983" spans="1:13" x14ac:dyDescent="0.15">
      <c r="A3983" s="2">
        <v>45904</v>
      </c>
      <c r="B3983" s="3">
        <f t="shared" si="188"/>
        <v>2026</v>
      </c>
      <c r="C3983" t="str">
        <f t="shared" si="186"/>
        <v>2025-2026</v>
      </c>
      <c r="D3983" t="s">
        <v>160</v>
      </c>
      <c r="E3983" t="s">
        <v>12</v>
      </c>
      <c r="F3983" t="str">
        <f t="shared" si="187"/>
        <v>New South Wales</v>
      </c>
      <c r="G3983" t="s">
        <v>10</v>
      </c>
      <c r="H3983">
        <v>2795</v>
      </c>
      <c r="I3983" t="s">
        <v>11</v>
      </c>
      <c r="J3983" t="s">
        <v>130</v>
      </c>
      <c r="K3983" t="s">
        <v>159</v>
      </c>
      <c r="L3983" t="s">
        <v>149</v>
      </c>
      <c r="M3983" s="5">
        <v>772</v>
      </c>
    </row>
    <row r="3984" spans="1:13" x14ac:dyDescent="0.15">
      <c r="A3984" s="2">
        <v>45500</v>
      </c>
      <c r="B3984" s="3">
        <f t="shared" si="188"/>
        <v>2025</v>
      </c>
      <c r="C3984" t="str">
        <f t="shared" si="186"/>
        <v>2024-2025</v>
      </c>
      <c r="D3984" t="s">
        <v>161</v>
      </c>
      <c r="E3984" t="s">
        <v>33</v>
      </c>
      <c r="F3984" t="str">
        <f t="shared" si="187"/>
        <v>Northern Territory</v>
      </c>
      <c r="G3984" t="s">
        <v>15</v>
      </c>
      <c r="H3984">
        <v>870</v>
      </c>
      <c r="I3984" t="s">
        <v>11</v>
      </c>
      <c r="J3984" t="s">
        <v>138</v>
      </c>
      <c r="K3984" t="s">
        <v>159</v>
      </c>
      <c r="L3984" t="s">
        <v>149</v>
      </c>
      <c r="M3984" s="5">
        <v>339</v>
      </c>
    </row>
    <row r="3985" spans="1:13" x14ac:dyDescent="0.15">
      <c r="A3985" s="2">
        <v>46008</v>
      </c>
      <c r="B3985" s="3">
        <f t="shared" si="188"/>
        <v>2026</v>
      </c>
      <c r="C3985" t="str">
        <f t="shared" si="186"/>
        <v>2025-2026</v>
      </c>
      <c r="D3985" t="s">
        <v>160</v>
      </c>
      <c r="E3985" t="s">
        <v>35</v>
      </c>
      <c r="F3985" t="str">
        <f t="shared" si="187"/>
        <v>Victoria</v>
      </c>
      <c r="G3985" t="s">
        <v>26</v>
      </c>
      <c r="H3985">
        <v>3280</v>
      </c>
      <c r="I3985" t="s">
        <v>11</v>
      </c>
      <c r="J3985" t="s">
        <v>127</v>
      </c>
      <c r="K3985" t="s">
        <v>151</v>
      </c>
      <c r="L3985" t="s">
        <v>141</v>
      </c>
      <c r="M3985" s="5">
        <v>783</v>
      </c>
    </row>
    <row r="3986" spans="1:13" x14ac:dyDescent="0.15">
      <c r="A3986" s="2">
        <v>45541</v>
      </c>
      <c r="B3986" s="3">
        <f t="shared" si="188"/>
        <v>2025</v>
      </c>
      <c r="C3986" t="str">
        <f t="shared" si="186"/>
        <v>2024-2025</v>
      </c>
      <c r="D3986" t="s">
        <v>161</v>
      </c>
      <c r="E3986" t="s">
        <v>92</v>
      </c>
      <c r="F3986" t="str">
        <f t="shared" si="187"/>
        <v>New South Wales</v>
      </c>
      <c r="G3986" t="s">
        <v>10</v>
      </c>
      <c r="H3986">
        <v>2015</v>
      </c>
      <c r="I3986" t="s">
        <v>11</v>
      </c>
      <c r="J3986" t="s">
        <v>124</v>
      </c>
      <c r="K3986" t="s">
        <v>159</v>
      </c>
      <c r="L3986" t="s">
        <v>149</v>
      </c>
      <c r="M3986" s="5">
        <v>243</v>
      </c>
    </row>
    <row r="3987" spans="1:13" x14ac:dyDescent="0.15">
      <c r="A3987" s="2">
        <v>45327</v>
      </c>
      <c r="B3987" s="3">
        <f t="shared" si="188"/>
        <v>2024</v>
      </c>
      <c r="C3987" t="str">
        <f t="shared" si="186"/>
        <v>2023-2024</v>
      </c>
      <c r="D3987" t="s">
        <v>161</v>
      </c>
      <c r="E3987" t="s">
        <v>106</v>
      </c>
      <c r="F3987" t="str">
        <f t="shared" si="187"/>
        <v>Queensland</v>
      </c>
      <c r="G3987" t="s">
        <v>19</v>
      </c>
      <c r="H3987">
        <v>4558</v>
      </c>
      <c r="I3987" t="s">
        <v>11</v>
      </c>
      <c r="J3987" t="s">
        <v>134</v>
      </c>
      <c r="K3987" t="s">
        <v>150</v>
      </c>
      <c r="L3987" t="s">
        <v>140</v>
      </c>
      <c r="M3987" s="5">
        <v>574</v>
      </c>
    </row>
    <row r="3988" spans="1:13" x14ac:dyDescent="0.15">
      <c r="A3988" s="2">
        <v>45997</v>
      </c>
      <c r="B3988" s="3">
        <f t="shared" si="188"/>
        <v>2026</v>
      </c>
      <c r="C3988" t="str">
        <f t="shared" si="186"/>
        <v>2025-2026</v>
      </c>
      <c r="D3988" t="s">
        <v>160</v>
      </c>
      <c r="E3988" t="s">
        <v>78</v>
      </c>
      <c r="F3988" t="str">
        <f t="shared" si="187"/>
        <v>New South Wales</v>
      </c>
      <c r="G3988" t="s">
        <v>10</v>
      </c>
      <c r="H3988">
        <v>2480</v>
      </c>
      <c r="I3988" t="s">
        <v>11</v>
      </c>
      <c r="J3988" t="s">
        <v>120</v>
      </c>
      <c r="K3988" t="s">
        <v>154</v>
      </c>
      <c r="L3988" t="s">
        <v>144</v>
      </c>
      <c r="M3988" s="5">
        <v>366</v>
      </c>
    </row>
    <row r="3989" spans="1:13" x14ac:dyDescent="0.15">
      <c r="A3989" s="2">
        <v>45970</v>
      </c>
      <c r="B3989" s="3">
        <f t="shared" si="188"/>
        <v>2026</v>
      </c>
      <c r="C3989" t="str">
        <f t="shared" si="186"/>
        <v>2025-2026</v>
      </c>
      <c r="D3989" t="s">
        <v>160</v>
      </c>
      <c r="E3989" t="s">
        <v>72</v>
      </c>
      <c r="F3989" t="str">
        <f t="shared" si="187"/>
        <v>Queensland</v>
      </c>
      <c r="G3989" t="s">
        <v>19</v>
      </c>
      <c r="H3989">
        <v>4870</v>
      </c>
      <c r="I3989" t="s">
        <v>11</v>
      </c>
      <c r="J3989" t="s">
        <v>131</v>
      </c>
      <c r="K3989" t="s">
        <v>159</v>
      </c>
      <c r="L3989" t="s">
        <v>149</v>
      </c>
      <c r="M3989" s="5">
        <v>145</v>
      </c>
    </row>
    <row r="3990" spans="1:13" x14ac:dyDescent="0.15">
      <c r="A3990" s="2">
        <v>45310</v>
      </c>
      <c r="B3990" s="3">
        <f t="shared" si="188"/>
        <v>2024</v>
      </c>
      <c r="C3990" t="str">
        <f t="shared" si="186"/>
        <v>2023-2024</v>
      </c>
      <c r="D3990" t="s">
        <v>161</v>
      </c>
      <c r="E3990" t="s">
        <v>92</v>
      </c>
      <c r="F3990" t="str">
        <f t="shared" si="187"/>
        <v>New South Wales</v>
      </c>
      <c r="G3990" t="s">
        <v>10</v>
      </c>
      <c r="H3990">
        <v>2015</v>
      </c>
      <c r="I3990" t="s">
        <v>11</v>
      </c>
      <c r="J3990" t="s">
        <v>124</v>
      </c>
      <c r="K3990" t="s">
        <v>154</v>
      </c>
      <c r="L3990" t="s">
        <v>144</v>
      </c>
      <c r="M3990" s="5">
        <v>217</v>
      </c>
    </row>
    <row r="3991" spans="1:13" x14ac:dyDescent="0.15">
      <c r="A3991" s="2">
        <v>45825</v>
      </c>
      <c r="B3991" s="3">
        <f t="shared" si="188"/>
        <v>2025</v>
      </c>
      <c r="C3991" t="str">
        <f t="shared" si="186"/>
        <v>2024-2025</v>
      </c>
      <c r="D3991" t="s">
        <v>160</v>
      </c>
      <c r="E3991" t="s">
        <v>12</v>
      </c>
      <c r="F3991" t="str">
        <f t="shared" si="187"/>
        <v>New South Wales</v>
      </c>
      <c r="G3991" t="s">
        <v>10</v>
      </c>
      <c r="H3991">
        <v>2795</v>
      </c>
      <c r="I3991" t="s">
        <v>11</v>
      </c>
      <c r="J3991" t="s">
        <v>130</v>
      </c>
      <c r="K3991" t="s">
        <v>154</v>
      </c>
      <c r="L3991" t="s">
        <v>144</v>
      </c>
      <c r="M3991" s="5">
        <v>632</v>
      </c>
    </row>
    <row r="3992" spans="1:13" x14ac:dyDescent="0.15">
      <c r="A3992" s="2">
        <v>45605</v>
      </c>
      <c r="B3992" s="3">
        <f t="shared" si="188"/>
        <v>2025</v>
      </c>
      <c r="C3992" t="str">
        <f t="shared" si="186"/>
        <v>2024-2025</v>
      </c>
      <c r="D3992" t="s">
        <v>160</v>
      </c>
      <c r="E3992" t="s">
        <v>74</v>
      </c>
      <c r="F3992" t="str">
        <f t="shared" si="187"/>
        <v>Victoria</v>
      </c>
      <c r="G3992" t="s">
        <v>26</v>
      </c>
      <c r="H3992">
        <v>3500</v>
      </c>
      <c r="I3992" t="s">
        <v>11</v>
      </c>
      <c r="J3992" t="s">
        <v>127</v>
      </c>
      <c r="K3992" t="s">
        <v>154</v>
      </c>
      <c r="L3992" t="s">
        <v>144</v>
      </c>
      <c r="M3992" s="5">
        <v>380</v>
      </c>
    </row>
    <row r="3993" spans="1:13" x14ac:dyDescent="0.15">
      <c r="A3993" s="2">
        <v>45406</v>
      </c>
      <c r="B3993" s="3">
        <f t="shared" si="188"/>
        <v>2024</v>
      </c>
      <c r="C3993" t="str">
        <f t="shared" si="186"/>
        <v>2023-2024</v>
      </c>
      <c r="D3993" t="s">
        <v>161</v>
      </c>
      <c r="E3993" t="s">
        <v>44</v>
      </c>
      <c r="F3993" t="str">
        <f t="shared" si="187"/>
        <v>Western Australia</v>
      </c>
      <c r="G3993" t="s">
        <v>28</v>
      </c>
      <c r="H3993">
        <v>6010</v>
      </c>
      <c r="I3993" t="s">
        <v>11</v>
      </c>
      <c r="J3993" t="s">
        <v>119</v>
      </c>
      <c r="K3993" t="s">
        <v>159</v>
      </c>
      <c r="L3993" t="s">
        <v>149</v>
      </c>
      <c r="M3993" s="5">
        <v>151</v>
      </c>
    </row>
    <row r="3994" spans="1:13" x14ac:dyDescent="0.15">
      <c r="A3994" s="2">
        <v>45944</v>
      </c>
      <c r="B3994" s="3">
        <f t="shared" si="188"/>
        <v>2026</v>
      </c>
      <c r="C3994" t="str">
        <f t="shared" si="186"/>
        <v>2025-2026</v>
      </c>
      <c r="D3994" t="s">
        <v>161</v>
      </c>
      <c r="E3994" t="s">
        <v>66</v>
      </c>
      <c r="F3994" t="str">
        <f t="shared" si="187"/>
        <v>Western Australia</v>
      </c>
      <c r="G3994" t="s">
        <v>28</v>
      </c>
      <c r="H3994">
        <v>6330</v>
      </c>
      <c r="I3994" t="s">
        <v>11</v>
      </c>
      <c r="J3994" t="s">
        <v>133</v>
      </c>
      <c r="K3994" t="s">
        <v>159</v>
      </c>
      <c r="L3994" t="s">
        <v>149</v>
      </c>
      <c r="M3994" s="5">
        <v>35</v>
      </c>
    </row>
    <row r="3995" spans="1:13" x14ac:dyDescent="0.15">
      <c r="A3995" s="2">
        <v>45997</v>
      </c>
      <c r="B3995" s="3">
        <f t="shared" si="188"/>
        <v>2026</v>
      </c>
      <c r="C3995" t="str">
        <f t="shared" si="186"/>
        <v>2025-2026</v>
      </c>
      <c r="D3995" t="s">
        <v>160</v>
      </c>
      <c r="E3995" t="s">
        <v>94</v>
      </c>
      <c r="F3995" t="str">
        <f t="shared" si="187"/>
        <v>Queensland</v>
      </c>
      <c r="G3995" t="s">
        <v>19</v>
      </c>
      <c r="H3995">
        <v>4551</v>
      </c>
      <c r="I3995" t="s">
        <v>11</v>
      </c>
      <c r="J3995" t="s">
        <v>134</v>
      </c>
      <c r="K3995" t="s">
        <v>154</v>
      </c>
      <c r="L3995" t="s">
        <v>144</v>
      </c>
      <c r="M3995" s="5">
        <v>413</v>
      </c>
    </row>
    <row r="3996" spans="1:13" x14ac:dyDescent="0.15">
      <c r="A3996" s="2">
        <v>45840</v>
      </c>
      <c r="B3996" s="3">
        <f t="shared" si="188"/>
        <v>2026</v>
      </c>
      <c r="C3996" t="str">
        <f t="shared" si="186"/>
        <v>2025-2026</v>
      </c>
      <c r="D3996" t="s">
        <v>160</v>
      </c>
      <c r="E3996" t="s">
        <v>39</v>
      </c>
      <c r="F3996" t="str">
        <f t="shared" si="187"/>
        <v>New South Wales</v>
      </c>
      <c r="G3996" t="s">
        <v>10</v>
      </c>
      <c r="H3996">
        <v>2541</v>
      </c>
      <c r="I3996" t="s">
        <v>11</v>
      </c>
      <c r="J3996" t="s">
        <v>121</v>
      </c>
      <c r="K3996" t="s">
        <v>154</v>
      </c>
      <c r="L3996" t="s">
        <v>144</v>
      </c>
      <c r="M3996" s="5">
        <v>732</v>
      </c>
    </row>
    <row r="3997" spans="1:13" x14ac:dyDescent="0.15">
      <c r="A3997" s="2">
        <v>45547</v>
      </c>
      <c r="B3997" s="3">
        <f t="shared" si="188"/>
        <v>2025</v>
      </c>
      <c r="C3997" t="str">
        <f t="shared" si="186"/>
        <v>2024-2025</v>
      </c>
      <c r="D3997" t="s">
        <v>160</v>
      </c>
      <c r="E3997" t="s">
        <v>78</v>
      </c>
      <c r="F3997" t="str">
        <f t="shared" si="187"/>
        <v>New South Wales</v>
      </c>
      <c r="G3997" t="s">
        <v>10</v>
      </c>
      <c r="H3997">
        <v>2480</v>
      </c>
      <c r="I3997" t="s">
        <v>11</v>
      </c>
      <c r="J3997" t="s">
        <v>120</v>
      </c>
      <c r="K3997" t="s">
        <v>159</v>
      </c>
      <c r="L3997" t="s">
        <v>149</v>
      </c>
      <c r="M3997" s="5">
        <v>469</v>
      </c>
    </row>
    <row r="3998" spans="1:13" x14ac:dyDescent="0.15">
      <c r="A3998" s="2">
        <v>45764</v>
      </c>
      <c r="B3998" s="3">
        <f t="shared" si="188"/>
        <v>2025</v>
      </c>
      <c r="C3998" t="str">
        <f t="shared" si="186"/>
        <v>2024-2025</v>
      </c>
      <c r="D3998" t="s">
        <v>161</v>
      </c>
      <c r="E3998" t="s">
        <v>80</v>
      </c>
      <c r="F3998" t="str">
        <f t="shared" si="187"/>
        <v>New South Wales</v>
      </c>
      <c r="G3998" t="s">
        <v>10</v>
      </c>
      <c r="H3998">
        <v>2120</v>
      </c>
      <c r="I3998" t="s">
        <v>11</v>
      </c>
      <c r="J3998" t="s">
        <v>123</v>
      </c>
      <c r="K3998" t="s">
        <v>159</v>
      </c>
      <c r="L3998" t="s">
        <v>149</v>
      </c>
      <c r="M3998" s="5">
        <v>44</v>
      </c>
    </row>
    <row r="3999" spans="1:13" x14ac:dyDescent="0.15">
      <c r="A3999" s="2">
        <v>45379</v>
      </c>
      <c r="B3999" s="3">
        <f t="shared" si="188"/>
        <v>2024</v>
      </c>
      <c r="C3999" t="str">
        <f t="shared" si="186"/>
        <v>2023-2024</v>
      </c>
      <c r="D3999" t="s">
        <v>160</v>
      </c>
      <c r="E3999" t="s">
        <v>38</v>
      </c>
      <c r="F3999" t="str">
        <f t="shared" si="187"/>
        <v>Victoria</v>
      </c>
      <c r="G3999" t="s">
        <v>26</v>
      </c>
      <c r="H3999">
        <v>3199</v>
      </c>
      <c r="I3999" t="s">
        <v>11</v>
      </c>
      <c r="J3999" t="s">
        <v>125</v>
      </c>
      <c r="K3999" t="s">
        <v>152</v>
      </c>
      <c r="L3999" t="s">
        <v>142</v>
      </c>
      <c r="M3999" s="5">
        <v>116</v>
      </c>
    </row>
    <row r="4000" spans="1:13" x14ac:dyDescent="0.15">
      <c r="A4000" s="2">
        <v>45975</v>
      </c>
      <c r="B4000" s="3">
        <f t="shared" si="188"/>
        <v>2026</v>
      </c>
      <c r="C4000" t="str">
        <f t="shared" si="186"/>
        <v>2025-2026</v>
      </c>
      <c r="D4000" t="s">
        <v>161</v>
      </c>
      <c r="E4000" t="s">
        <v>77</v>
      </c>
      <c r="F4000" t="str">
        <f t="shared" si="187"/>
        <v>Victoria</v>
      </c>
      <c r="G4000" t="s">
        <v>26</v>
      </c>
      <c r="H4000">
        <v>3018</v>
      </c>
      <c r="I4000" t="s">
        <v>11</v>
      </c>
      <c r="J4000" t="s">
        <v>126</v>
      </c>
      <c r="K4000" t="s">
        <v>154</v>
      </c>
      <c r="L4000" t="s">
        <v>144</v>
      </c>
      <c r="M4000" s="5">
        <v>174</v>
      </c>
    </row>
    <row r="4001" spans="1:13" x14ac:dyDescent="0.15">
      <c r="A4001" s="2">
        <v>46001</v>
      </c>
      <c r="B4001" s="3">
        <f t="shared" si="188"/>
        <v>2026</v>
      </c>
      <c r="C4001" t="str">
        <f t="shared" si="186"/>
        <v>2025-2026</v>
      </c>
      <c r="D4001" t="s">
        <v>161</v>
      </c>
      <c r="E4001" t="s">
        <v>77</v>
      </c>
      <c r="F4001" t="str">
        <f t="shared" si="187"/>
        <v>Victoria</v>
      </c>
      <c r="G4001" t="s">
        <v>26</v>
      </c>
      <c r="H4001">
        <v>3018</v>
      </c>
      <c r="I4001" t="s">
        <v>11</v>
      </c>
      <c r="J4001" t="s">
        <v>126</v>
      </c>
      <c r="K4001" t="s">
        <v>153</v>
      </c>
      <c r="L4001" t="s">
        <v>143</v>
      </c>
      <c r="M4001" s="5">
        <v>323</v>
      </c>
    </row>
    <row r="4002" spans="1:13" x14ac:dyDescent="0.15">
      <c r="A4002" s="2">
        <v>45345</v>
      </c>
      <c r="B4002" s="3">
        <f t="shared" si="188"/>
        <v>2024</v>
      </c>
      <c r="C4002" t="str">
        <f t="shared" si="186"/>
        <v>2023-2024</v>
      </c>
      <c r="D4002" t="s">
        <v>160</v>
      </c>
      <c r="E4002" t="s">
        <v>44</v>
      </c>
      <c r="F4002" t="str">
        <f t="shared" si="187"/>
        <v>Western Australia</v>
      </c>
      <c r="G4002" t="s">
        <v>28</v>
      </c>
      <c r="H4002">
        <v>6010</v>
      </c>
      <c r="I4002" t="s">
        <v>11</v>
      </c>
      <c r="J4002" t="s">
        <v>119</v>
      </c>
      <c r="K4002" t="s">
        <v>159</v>
      </c>
      <c r="L4002" t="s">
        <v>149</v>
      </c>
      <c r="M4002" s="5">
        <v>482</v>
      </c>
    </row>
    <row r="4003" spans="1:13" x14ac:dyDescent="0.15">
      <c r="A4003" s="2">
        <v>45973</v>
      </c>
      <c r="B4003" s="3">
        <f t="shared" si="188"/>
        <v>2026</v>
      </c>
      <c r="C4003" t="str">
        <f t="shared" si="186"/>
        <v>2025-2026</v>
      </c>
      <c r="D4003" t="s">
        <v>160</v>
      </c>
      <c r="E4003" t="s">
        <v>39</v>
      </c>
      <c r="F4003" t="str">
        <f t="shared" si="187"/>
        <v>New South Wales</v>
      </c>
      <c r="G4003" t="s">
        <v>10</v>
      </c>
      <c r="H4003">
        <v>2541</v>
      </c>
      <c r="I4003" t="s">
        <v>11</v>
      </c>
      <c r="J4003" t="s">
        <v>121</v>
      </c>
      <c r="K4003" t="s">
        <v>154</v>
      </c>
      <c r="L4003" t="s">
        <v>144</v>
      </c>
      <c r="M4003" s="5">
        <v>618</v>
      </c>
    </row>
    <row r="4004" spans="1:13" x14ac:dyDescent="0.15">
      <c r="A4004" s="2">
        <v>45851</v>
      </c>
      <c r="B4004" s="3">
        <f t="shared" si="188"/>
        <v>2026</v>
      </c>
      <c r="C4004" t="str">
        <f t="shared" si="186"/>
        <v>2025-2026</v>
      </c>
      <c r="D4004" t="s">
        <v>160</v>
      </c>
      <c r="E4004" t="s">
        <v>84</v>
      </c>
      <c r="F4004" t="str">
        <f t="shared" si="187"/>
        <v>Western Australia</v>
      </c>
      <c r="G4004" t="s">
        <v>28</v>
      </c>
      <c r="H4004">
        <v>6280</v>
      </c>
      <c r="I4004" t="s">
        <v>11</v>
      </c>
      <c r="J4004" t="s">
        <v>133</v>
      </c>
      <c r="K4004" t="s">
        <v>154</v>
      </c>
      <c r="L4004" t="s">
        <v>144</v>
      </c>
      <c r="M4004" s="5">
        <v>585</v>
      </c>
    </row>
    <row r="4005" spans="1:13" x14ac:dyDescent="0.15">
      <c r="A4005" s="2">
        <v>46009</v>
      </c>
      <c r="B4005" s="3">
        <f t="shared" si="188"/>
        <v>2026</v>
      </c>
      <c r="C4005" t="str">
        <f t="shared" si="186"/>
        <v>2025-2026</v>
      </c>
      <c r="D4005" t="s">
        <v>160</v>
      </c>
      <c r="E4005" t="s">
        <v>85</v>
      </c>
      <c r="F4005" t="str">
        <f t="shared" si="187"/>
        <v>Western Australia</v>
      </c>
      <c r="G4005" t="s">
        <v>28</v>
      </c>
      <c r="H4005">
        <v>6725</v>
      </c>
      <c r="I4005" t="s">
        <v>11</v>
      </c>
      <c r="J4005" t="s">
        <v>139</v>
      </c>
      <c r="K4005" t="s">
        <v>150</v>
      </c>
      <c r="L4005" t="s">
        <v>140</v>
      </c>
      <c r="M4005" s="5">
        <v>723</v>
      </c>
    </row>
    <row r="4006" spans="1:13" x14ac:dyDescent="0.15">
      <c r="A4006" s="2">
        <v>45652</v>
      </c>
      <c r="B4006" s="3">
        <f t="shared" si="188"/>
        <v>2025</v>
      </c>
      <c r="C4006" t="str">
        <f t="shared" si="186"/>
        <v>2024-2025</v>
      </c>
      <c r="D4006" t="s">
        <v>160</v>
      </c>
      <c r="E4006" t="s">
        <v>91</v>
      </c>
      <c r="F4006" t="str">
        <f t="shared" si="187"/>
        <v>Western Australia</v>
      </c>
      <c r="G4006" t="s">
        <v>28</v>
      </c>
      <c r="H4006">
        <v>6109</v>
      </c>
      <c r="I4006" t="s">
        <v>11</v>
      </c>
      <c r="J4006" t="s">
        <v>133</v>
      </c>
      <c r="K4006" t="s">
        <v>150</v>
      </c>
      <c r="L4006" t="s">
        <v>140</v>
      </c>
      <c r="M4006" s="5">
        <v>722</v>
      </c>
    </row>
    <row r="4007" spans="1:13" x14ac:dyDescent="0.15">
      <c r="A4007" s="2">
        <v>45687</v>
      </c>
      <c r="B4007" s="3">
        <f t="shared" si="188"/>
        <v>2025</v>
      </c>
      <c r="C4007" t="str">
        <f t="shared" si="186"/>
        <v>2024-2025</v>
      </c>
      <c r="D4007" t="s">
        <v>161</v>
      </c>
      <c r="E4007" t="s">
        <v>49</v>
      </c>
      <c r="F4007" t="str">
        <f t="shared" si="187"/>
        <v>New South Wales</v>
      </c>
      <c r="G4007" t="s">
        <v>10</v>
      </c>
      <c r="H4007">
        <v>2350</v>
      </c>
      <c r="I4007" t="s">
        <v>11</v>
      </c>
      <c r="J4007" t="s">
        <v>120</v>
      </c>
      <c r="K4007" t="s">
        <v>156</v>
      </c>
      <c r="L4007" t="s">
        <v>146</v>
      </c>
      <c r="M4007" s="5">
        <v>650</v>
      </c>
    </row>
    <row r="4008" spans="1:13" x14ac:dyDescent="0.15">
      <c r="A4008" s="2">
        <v>45327</v>
      </c>
      <c r="B4008" s="3">
        <f t="shared" si="188"/>
        <v>2024</v>
      </c>
      <c r="C4008" t="str">
        <f t="shared" si="186"/>
        <v>2023-2024</v>
      </c>
      <c r="D4008" t="s">
        <v>160</v>
      </c>
      <c r="E4008" t="s">
        <v>9</v>
      </c>
      <c r="F4008" t="str">
        <f t="shared" si="187"/>
        <v>New South Wales</v>
      </c>
      <c r="G4008" t="s">
        <v>10</v>
      </c>
      <c r="H4008">
        <v>2067</v>
      </c>
      <c r="I4008" t="s">
        <v>11</v>
      </c>
      <c r="J4008" t="s">
        <v>124</v>
      </c>
      <c r="K4008" t="s">
        <v>159</v>
      </c>
      <c r="L4008" t="s">
        <v>149</v>
      </c>
      <c r="M4008" s="5">
        <v>786</v>
      </c>
    </row>
    <row r="4009" spans="1:13" x14ac:dyDescent="0.15">
      <c r="A4009" s="2">
        <v>45515</v>
      </c>
      <c r="B4009" s="3">
        <f t="shared" si="188"/>
        <v>2025</v>
      </c>
      <c r="C4009" t="str">
        <f t="shared" si="186"/>
        <v>2024-2025</v>
      </c>
      <c r="D4009" t="s">
        <v>161</v>
      </c>
      <c r="E4009" t="s">
        <v>114</v>
      </c>
      <c r="F4009" t="str">
        <f t="shared" si="187"/>
        <v>Victoria</v>
      </c>
      <c r="G4009" t="s">
        <v>26</v>
      </c>
      <c r="H4009">
        <v>3353</v>
      </c>
      <c r="I4009" t="s">
        <v>11</v>
      </c>
      <c r="J4009" t="s">
        <v>127</v>
      </c>
      <c r="K4009" t="s">
        <v>154</v>
      </c>
      <c r="L4009" t="s">
        <v>144</v>
      </c>
      <c r="M4009" s="5">
        <v>221</v>
      </c>
    </row>
    <row r="4010" spans="1:13" x14ac:dyDescent="0.15">
      <c r="A4010" s="2">
        <v>45861</v>
      </c>
      <c r="B4010" s="3">
        <f t="shared" si="188"/>
        <v>2026</v>
      </c>
      <c r="C4010" t="str">
        <f t="shared" si="186"/>
        <v>2025-2026</v>
      </c>
      <c r="D4010" t="s">
        <v>160</v>
      </c>
      <c r="E4010" t="s">
        <v>39</v>
      </c>
      <c r="F4010" t="str">
        <f t="shared" si="187"/>
        <v>New South Wales</v>
      </c>
      <c r="G4010" t="s">
        <v>10</v>
      </c>
      <c r="H4010">
        <v>2541</v>
      </c>
      <c r="I4010" t="s">
        <v>11</v>
      </c>
      <c r="J4010" t="s">
        <v>121</v>
      </c>
      <c r="K4010" t="s">
        <v>153</v>
      </c>
      <c r="L4010" t="s">
        <v>143</v>
      </c>
      <c r="M4010" s="5">
        <v>698</v>
      </c>
    </row>
    <row r="4011" spans="1:13" x14ac:dyDescent="0.15">
      <c r="A4011" s="2">
        <v>45971</v>
      </c>
      <c r="B4011" s="3">
        <f t="shared" si="188"/>
        <v>2026</v>
      </c>
      <c r="C4011" t="str">
        <f t="shared" si="186"/>
        <v>2025-2026</v>
      </c>
      <c r="D4011" t="s">
        <v>161</v>
      </c>
      <c r="E4011" t="s">
        <v>70</v>
      </c>
      <c r="F4011" t="str">
        <f t="shared" si="187"/>
        <v>Western Australia</v>
      </c>
      <c r="G4011" t="s">
        <v>28</v>
      </c>
      <c r="H4011">
        <v>6021</v>
      </c>
      <c r="I4011" t="s">
        <v>11</v>
      </c>
      <c r="J4011" t="s">
        <v>119</v>
      </c>
      <c r="K4011" t="s">
        <v>150</v>
      </c>
      <c r="L4011" t="s">
        <v>140</v>
      </c>
      <c r="M4011" s="5">
        <v>119</v>
      </c>
    </row>
    <row r="4012" spans="1:13" x14ac:dyDescent="0.15">
      <c r="A4012" s="2">
        <v>45784</v>
      </c>
      <c r="B4012" s="3">
        <f t="shared" si="188"/>
        <v>2025</v>
      </c>
      <c r="C4012" t="str">
        <f t="shared" si="186"/>
        <v>2024-2025</v>
      </c>
      <c r="D4012" t="s">
        <v>160</v>
      </c>
      <c r="E4012" t="s">
        <v>101</v>
      </c>
      <c r="F4012" t="str">
        <f t="shared" si="187"/>
        <v>Queensland</v>
      </c>
      <c r="G4012" t="s">
        <v>19</v>
      </c>
      <c r="H4012">
        <v>4305</v>
      </c>
      <c r="I4012" t="s">
        <v>11</v>
      </c>
      <c r="J4012" t="s">
        <v>122</v>
      </c>
      <c r="K4012" t="s">
        <v>154</v>
      </c>
      <c r="L4012" t="s">
        <v>144</v>
      </c>
      <c r="M4012" s="5">
        <v>582</v>
      </c>
    </row>
    <row r="4013" spans="1:13" x14ac:dyDescent="0.15">
      <c r="A4013" s="2">
        <v>45831</v>
      </c>
      <c r="B4013" s="3">
        <f t="shared" si="188"/>
        <v>2025</v>
      </c>
      <c r="C4013" t="str">
        <f t="shared" si="186"/>
        <v>2024-2025</v>
      </c>
      <c r="D4013" t="s">
        <v>160</v>
      </c>
      <c r="E4013" t="s">
        <v>12</v>
      </c>
      <c r="F4013" t="str">
        <f t="shared" si="187"/>
        <v>New South Wales</v>
      </c>
      <c r="G4013" t="s">
        <v>10</v>
      </c>
      <c r="H4013">
        <v>2795</v>
      </c>
      <c r="I4013" t="s">
        <v>11</v>
      </c>
      <c r="J4013" t="s">
        <v>130</v>
      </c>
      <c r="K4013" t="s">
        <v>150</v>
      </c>
      <c r="L4013" t="s">
        <v>140</v>
      </c>
      <c r="M4013" s="5">
        <v>749</v>
      </c>
    </row>
    <row r="4014" spans="1:13" x14ac:dyDescent="0.15">
      <c r="A4014" s="2">
        <v>45677</v>
      </c>
      <c r="B4014" s="3">
        <f t="shared" si="188"/>
        <v>2025</v>
      </c>
      <c r="C4014" t="str">
        <f t="shared" si="186"/>
        <v>2024-2025</v>
      </c>
      <c r="D4014" t="s">
        <v>160</v>
      </c>
      <c r="E4014" t="s">
        <v>111</v>
      </c>
      <c r="F4014" t="str">
        <f t="shared" si="187"/>
        <v>New South Wales</v>
      </c>
      <c r="G4014" t="s">
        <v>10</v>
      </c>
      <c r="H4014">
        <v>2154</v>
      </c>
      <c r="I4014" t="s">
        <v>11</v>
      </c>
      <c r="J4014" t="s">
        <v>123</v>
      </c>
      <c r="K4014" t="s">
        <v>153</v>
      </c>
      <c r="L4014" t="s">
        <v>143</v>
      </c>
      <c r="M4014" s="5">
        <v>619</v>
      </c>
    </row>
    <row r="4015" spans="1:13" x14ac:dyDescent="0.15">
      <c r="A4015" s="2">
        <v>45906</v>
      </c>
      <c r="B4015" s="3">
        <f t="shared" si="188"/>
        <v>2026</v>
      </c>
      <c r="C4015" t="str">
        <f t="shared" si="186"/>
        <v>2025-2026</v>
      </c>
      <c r="D4015" t="s">
        <v>160</v>
      </c>
      <c r="E4015" t="s">
        <v>55</v>
      </c>
      <c r="F4015" t="str">
        <f t="shared" si="187"/>
        <v>Queensland</v>
      </c>
      <c r="G4015" t="s">
        <v>19</v>
      </c>
      <c r="H4015">
        <v>4740</v>
      </c>
      <c r="I4015" t="s">
        <v>11</v>
      </c>
      <c r="J4015" t="s">
        <v>136</v>
      </c>
      <c r="K4015" t="s">
        <v>159</v>
      </c>
      <c r="L4015" t="s">
        <v>149</v>
      </c>
      <c r="M4015" s="5">
        <v>202</v>
      </c>
    </row>
    <row r="4016" spans="1:13" x14ac:dyDescent="0.15">
      <c r="A4016" s="2">
        <v>45652</v>
      </c>
      <c r="B4016" s="3">
        <f t="shared" si="188"/>
        <v>2025</v>
      </c>
      <c r="C4016" t="str">
        <f t="shared" si="186"/>
        <v>2024-2025</v>
      </c>
      <c r="D4016" t="s">
        <v>161</v>
      </c>
      <c r="E4016" t="s">
        <v>66</v>
      </c>
      <c r="F4016" t="str">
        <f t="shared" si="187"/>
        <v>Western Australia</v>
      </c>
      <c r="G4016" t="s">
        <v>28</v>
      </c>
      <c r="H4016">
        <v>6330</v>
      </c>
      <c r="I4016" t="s">
        <v>11</v>
      </c>
      <c r="J4016" t="s">
        <v>133</v>
      </c>
      <c r="K4016" t="s">
        <v>154</v>
      </c>
      <c r="L4016" t="s">
        <v>144</v>
      </c>
      <c r="M4016" s="5">
        <v>399</v>
      </c>
    </row>
    <row r="4017" spans="1:13" x14ac:dyDescent="0.15">
      <c r="A4017" s="2">
        <v>45322</v>
      </c>
      <c r="B4017" s="3">
        <f t="shared" si="188"/>
        <v>2024</v>
      </c>
      <c r="C4017" t="str">
        <f t="shared" si="186"/>
        <v>2023-2024</v>
      </c>
      <c r="D4017" t="s">
        <v>160</v>
      </c>
      <c r="E4017" t="s">
        <v>108</v>
      </c>
      <c r="F4017" t="str">
        <f t="shared" si="187"/>
        <v>Tasmania</v>
      </c>
      <c r="G4017" t="s">
        <v>43</v>
      </c>
      <c r="H4017">
        <v>7320</v>
      </c>
      <c r="I4017" t="s">
        <v>11</v>
      </c>
      <c r="J4017" t="s">
        <v>128</v>
      </c>
      <c r="K4017" t="s">
        <v>150</v>
      </c>
      <c r="L4017" t="s">
        <v>140</v>
      </c>
      <c r="M4017" s="5">
        <v>764</v>
      </c>
    </row>
    <row r="4018" spans="1:13" x14ac:dyDescent="0.15">
      <c r="A4018" s="2">
        <v>45579</v>
      </c>
      <c r="B4018" s="3">
        <f t="shared" si="188"/>
        <v>2025</v>
      </c>
      <c r="C4018" t="str">
        <f t="shared" si="186"/>
        <v>2024-2025</v>
      </c>
      <c r="D4018" t="s">
        <v>160</v>
      </c>
      <c r="E4018" t="s">
        <v>37</v>
      </c>
      <c r="F4018" t="str">
        <f t="shared" si="187"/>
        <v>Victoria</v>
      </c>
      <c r="G4018" t="s">
        <v>26</v>
      </c>
      <c r="H4018">
        <v>3134</v>
      </c>
      <c r="I4018" t="s">
        <v>11</v>
      </c>
      <c r="J4018" t="s">
        <v>125</v>
      </c>
      <c r="K4018" t="s">
        <v>154</v>
      </c>
      <c r="L4018" t="s">
        <v>144</v>
      </c>
      <c r="M4018" s="5">
        <v>105</v>
      </c>
    </row>
    <row r="4019" spans="1:13" x14ac:dyDescent="0.15">
      <c r="A4019" s="2">
        <v>45888</v>
      </c>
      <c r="B4019" s="3">
        <f t="shared" si="188"/>
        <v>2026</v>
      </c>
      <c r="C4019" t="str">
        <f t="shared" si="186"/>
        <v>2025-2026</v>
      </c>
      <c r="D4019" t="s">
        <v>160</v>
      </c>
      <c r="E4019" t="s">
        <v>25</v>
      </c>
      <c r="F4019" t="str">
        <f t="shared" si="187"/>
        <v>Victoria</v>
      </c>
      <c r="G4019" t="s">
        <v>26</v>
      </c>
      <c r="H4019">
        <v>3066</v>
      </c>
      <c r="I4019" t="s">
        <v>11</v>
      </c>
      <c r="J4019" t="s">
        <v>126</v>
      </c>
      <c r="K4019" t="s">
        <v>153</v>
      </c>
      <c r="L4019" t="s">
        <v>143</v>
      </c>
      <c r="M4019" s="5">
        <v>408</v>
      </c>
    </row>
    <row r="4020" spans="1:13" x14ac:dyDescent="0.15">
      <c r="A4020" s="2">
        <v>45713</v>
      </c>
      <c r="B4020" s="3">
        <f t="shared" si="188"/>
        <v>2025</v>
      </c>
      <c r="C4020" t="str">
        <f t="shared" si="186"/>
        <v>2024-2025</v>
      </c>
      <c r="D4020" t="s">
        <v>160</v>
      </c>
      <c r="E4020" t="s">
        <v>23</v>
      </c>
      <c r="F4020" t="str">
        <f t="shared" si="187"/>
        <v>New South Wales</v>
      </c>
      <c r="G4020" t="s">
        <v>10</v>
      </c>
      <c r="H4020">
        <v>2830</v>
      </c>
      <c r="I4020" t="s">
        <v>11</v>
      </c>
      <c r="J4020" t="s">
        <v>130</v>
      </c>
      <c r="K4020" t="s">
        <v>159</v>
      </c>
      <c r="L4020" t="s">
        <v>149</v>
      </c>
      <c r="M4020" s="5">
        <v>276</v>
      </c>
    </row>
    <row r="4021" spans="1:13" x14ac:dyDescent="0.15">
      <c r="A4021" s="2">
        <v>45590</v>
      </c>
      <c r="B4021" s="3">
        <f t="shared" si="188"/>
        <v>2025</v>
      </c>
      <c r="C4021" t="str">
        <f t="shared" si="186"/>
        <v>2024-2025</v>
      </c>
      <c r="D4021" t="s">
        <v>161</v>
      </c>
      <c r="E4021" t="s">
        <v>59</v>
      </c>
      <c r="F4021" t="str">
        <f t="shared" si="187"/>
        <v>South Australia</v>
      </c>
      <c r="G4021" t="s">
        <v>17</v>
      </c>
      <c r="H4021">
        <v>5011</v>
      </c>
      <c r="I4021" t="s">
        <v>11</v>
      </c>
      <c r="J4021" t="s">
        <v>132</v>
      </c>
      <c r="K4021" t="s">
        <v>159</v>
      </c>
      <c r="L4021" t="s">
        <v>149</v>
      </c>
      <c r="M4021" s="5">
        <v>401</v>
      </c>
    </row>
    <row r="4022" spans="1:13" x14ac:dyDescent="0.15">
      <c r="A4022" s="2">
        <v>45793</v>
      </c>
      <c r="B4022" s="3">
        <f t="shared" si="188"/>
        <v>2025</v>
      </c>
      <c r="C4022" t="str">
        <f t="shared" si="186"/>
        <v>2024-2025</v>
      </c>
      <c r="D4022" t="s">
        <v>160</v>
      </c>
      <c r="E4022" t="s">
        <v>105</v>
      </c>
      <c r="F4022" t="str">
        <f t="shared" si="187"/>
        <v>New South Wales</v>
      </c>
      <c r="G4022" t="s">
        <v>10</v>
      </c>
      <c r="H4022">
        <v>2031</v>
      </c>
      <c r="I4022" t="s">
        <v>11</v>
      </c>
      <c r="J4022" t="s">
        <v>124</v>
      </c>
      <c r="K4022" t="s">
        <v>150</v>
      </c>
      <c r="L4022" t="s">
        <v>140</v>
      </c>
      <c r="M4022" s="5">
        <v>28</v>
      </c>
    </row>
    <row r="4023" spans="1:13" x14ac:dyDescent="0.15">
      <c r="A4023" s="2">
        <v>45661</v>
      </c>
      <c r="B4023" s="3">
        <f t="shared" si="188"/>
        <v>2025</v>
      </c>
      <c r="C4023" t="str">
        <f t="shared" si="186"/>
        <v>2024-2025</v>
      </c>
      <c r="D4023" t="s">
        <v>161</v>
      </c>
      <c r="E4023" t="s">
        <v>22</v>
      </c>
      <c r="F4023" t="str">
        <f t="shared" si="187"/>
        <v>New South Wales</v>
      </c>
      <c r="G4023" t="s">
        <v>10</v>
      </c>
      <c r="H4023">
        <v>2116</v>
      </c>
      <c r="I4023" t="s">
        <v>11</v>
      </c>
      <c r="J4023" t="s">
        <v>123</v>
      </c>
      <c r="K4023" t="s">
        <v>155</v>
      </c>
      <c r="L4023" t="s">
        <v>145</v>
      </c>
      <c r="M4023" s="5">
        <v>212</v>
      </c>
    </row>
    <row r="4024" spans="1:13" x14ac:dyDescent="0.15">
      <c r="A4024" s="2">
        <v>45895</v>
      </c>
      <c r="B4024" s="3">
        <f t="shared" si="188"/>
        <v>2026</v>
      </c>
      <c r="C4024" t="str">
        <f t="shared" si="186"/>
        <v>2025-2026</v>
      </c>
      <c r="D4024" t="s">
        <v>160</v>
      </c>
      <c r="E4024" t="s">
        <v>90</v>
      </c>
      <c r="F4024" t="str">
        <f t="shared" si="187"/>
        <v>New South Wales</v>
      </c>
      <c r="G4024" t="s">
        <v>10</v>
      </c>
      <c r="H4024">
        <v>2650</v>
      </c>
      <c r="I4024" t="s">
        <v>11</v>
      </c>
      <c r="J4024" t="s">
        <v>130</v>
      </c>
      <c r="K4024" t="s">
        <v>150</v>
      </c>
      <c r="L4024" t="s">
        <v>140</v>
      </c>
      <c r="M4024" s="5">
        <v>412</v>
      </c>
    </row>
    <row r="4025" spans="1:13" x14ac:dyDescent="0.15">
      <c r="A4025" s="2">
        <v>45872</v>
      </c>
      <c r="B4025" s="3">
        <f t="shared" si="188"/>
        <v>2026</v>
      </c>
      <c r="C4025" t="str">
        <f t="shared" si="186"/>
        <v>2025-2026</v>
      </c>
      <c r="D4025" t="s">
        <v>161</v>
      </c>
      <c r="E4025" t="s">
        <v>57</v>
      </c>
      <c r="F4025" t="str">
        <f t="shared" si="187"/>
        <v>New South Wales</v>
      </c>
      <c r="G4025" t="s">
        <v>10</v>
      </c>
      <c r="H4025">
        <v>2064</v>
      </c>
      <c r="I4025" t="s">
        <v>11</v>
      </c>
      <c r="J4025" t="s">
        <v>124</v>
      </c>
      <c r="K4025" t="s">
        <v>155</v>
      </c>
      <c r="L4025" t="s">
        <v>145</v>
      </c>
      <c r="M4025" s="5">
        <v>451</v>
      </c>
    </row>
    <row r="4026" spans="1:13" x14ac:dyDescent="0.15">
      <c r="A4026" s="2">
        <v>45475</v>
      </c>
      <c r="B4026" s="3">
        <f t="shared" si="188"/>
        <v>2025</v>
      </c>
      <c r="C4026" t="str">
        <f t="shared" si="186"/>
        <v>2024-2025</v>
      </c>
      <c r="D4026" t="s">
        <v>160</v>
      </c>
      <c r="E4026" t="s">
        <v>63</v>
      </c>
      <c r="F4026" t="str">
        <f t="shared" si="187"/>
        <v>Queensland</v>
      </c>
      <c r="G4026" t="s">
        <v>19</v>
      </c>
      <c r="H4026">
        <v>4068</v>
      </c>
      <c r="I4026" t="s">
        <v>11</v>
      </c>
      <c r="J4026" t="s">
        <v>129</v>
      </c>
      <c r="K4026" t="s">
        <v>157</v>
      </c>
      <c r="L4026" t="s">
        <v>147</v>
      </c>
      <c r="M4026" s="5">
        <v>717</v>
      </c>
    </row>
    <row r="4027" spans="1:13" x14ac:dyDescent="0.15">
      <c r="A4027" s="2">
        <v>45798</v>
      </c>
      <c r="B4027" s="3">
        <f t="shared" si="188"/>
        <v>2025</v>
      </c>
      <c r="C4027" t="str">
        <f t="shared" si="186"/>
        <v>2024-2025</v>
      </c>
      <c r="D4027" t="s">
        <v>160</v>
      </c>
      <c r="E4027" t="s">
        <v>69</v>
      </c>
      <c r="F4027" t="str">
        <f t="shared" si="187"/>
        <v>Victoria</v>
      </c>
      <c r="G4027" t="s">
        <v>26</v>
      </c>
      <c r="H4027">
        <v>3148</v>
      </c>
      <c r="I4027" t="s">
        <v>11</v>
      </c>
      <c r="J4027" t="s">
        <v>125</v>
      </c>
      <c r="K4027" t="s">
        <v>154</v>
      </c>
      <c r="L4027" t="s">
        <v>144</v>
      </c>
      <c r="M4027" s="5">
        <v>98</v>
      </c>
    </row>
    <row r="4028" spans="1:13" x14ac:dyDescent="0.15">
      <c r="A4028" s="2">
        <v>45592</v>
      </c>
      <c r="B4028" s="3">
        <f t="shared" si="188"/>
        <v>2025</v>
      </c>
      <c r="C4028" t="str">
        <f t="shared" si="186"/>
        <v>2024-2025</v>
      </c>
      <c r="D4028" t="s">
        <v>160</v>
      </c>
      <c r="E4028" t="s">
        <v>105</v>
      </c>
      <c r="F4028" t="str">
        <f t="shared" si="187"/>
        <v>New South Wales</v>
      </c>
      <c r="G4028" t="s">
        <v>10</v>
      </c>
      <c r="H4028">
        <v>2031</v>
      </c>
      <c r="I4028" t="s">
        <v>11</v>
      </c>
      <c r="J4028" t="s">
        <v>124</v>
      </c>
      <c r="K4028" t="s">
        <v>158</v>
      </c>
      <c r="L4028" t="s">
        <v>148</v>
      </c>
      <c r="M4028" s="5">
        <v>325</v>
      </c>
    </row>
    <row r="4029" spans="1:13" x14ac:dyDescent="0.15">
      <c r="A4029" s="2">
        <v>45569</v>
      </c>
      <c r="B4029" s="3">
        <f t="shared" si="188"/>
        <v>2025</v>
      </c>
      <c r="C4029" t="str">
        <f t="shared" si="186"/>
        <v>2024-2025</v>
      </c>
      <c r="D4029" t="s">
        <v>161</v>
      </c>
      <c r="E4029" t="s">
        <v>49</v>
      </c>
      <c r="F4029" t="str">
        <f t="shared" si="187"/>
        <v>New South Wales</v>
      </c>
      <c r="G4029" t="s">
        <v>10</v>
      </c>
      <c r="H4029">
        <v>2350</v>
      </c>
      <c r="I4029" t="s">
        <v>11</v>
      </c>
      <c r="J4029" t="s">
        <v>120</v>
      </c>
      <c r="K4029" t="s">
        <v>157</v>
      </c>
      <c r="L4029" t="s">
        <v>147</v>
      </c>
      <c r="M4029" s="5">
        <v>233</v>
      </c>
    </row>
    <row r="4030" spans="1:13" x14ac:dyDescent="0.15">
      <c r="A4030" s="2">
        <v>45987</v>
      </c>
      <c r="B4030" s="3">
        <f t="shared" si="188"/>
        <v>2026</v>
      </c>
      <c r="C4030" t="str">
        <f t="shared" si="186"/>
        <v>2025-2026</v>
      </c>
      <c r="D4030" t="s">
        <v>160</v>
      </c>
      <c r="E4030" t="s">
        <v>104</v>
      </c>
      <c r="F4030" t="str">
        <f t="shared" si="187"/>
        <v>Victoria</v>
      </c>
      <c r="G4030" t="s">
        <v>26</v>
      </c>
      <c r="H4030">
        <v>3175</v>
      </c>
      <c r="I4030" t="s">
        <v>11</v>
      </c>
      <c r="J4030" t="s">
        <v>125</v>
      </c>
      <c r="K4030" t="s">
        <v>154</v>
      </c>
      <c r="L4030" t="s">
        <v>144</v>
      </c>
      <c r="M4030" s="5">
        <v>589</v>
      </c>
    </row>
    <row r="4031" spans="1:13" x14ac:dyDescent="0.15">
      <c r="A4031" s="2">
        <v>45911</v>
      </c>
      <c r="B4031" s="3">
        <f t="shared" si="188"/>
        <v>2026</v>
      </c>
      <c r="C4031" t="str">
        <f t="shared" si="186"/>
        <v>2025-2026</v>
      </c>
      <c r="D4031" t="s">
        <v>160</v>
      </c>
      <c r="E4031" t="s">
        <v>35</v>
      </c>
      <c r="F4031" t="str">
        <f t="shared" si="187"/>
        <v>Victoria</v>
      </c>
      <c r="G4031" t="s">
        <v>26</v>
      </c>
      <c r="H4031">
        <v>3280</v>
      </c>
      <c r="I4031" t="s">
        <v>11</v>
      </c>
      <c r="J4031" t="s">
        <v>127</v>
      </c>
      <c r="K4031" t="s">
        <v>159</v>
      </c>
      <c r="L4031" t="s">
        <v>149</v>
      </c>
      <c r="M4031" s="5">
        <v>622</v>
      </c>
    </row>
    <row r="4032" spans="1:13" x14ac:dyDescent="0.15">
      <c r="A4032" s="2">
        <v>45588</v>
      </c>
      <c r="B4032" s="3">
        <f t="shared" si="188"/>
        <v>2025</v>
      </c>
      <c r="C4032" t="str">
        <f t="shared" si="186"/>
        <v>2024-2025</v>
      </c>
      <c r="D4032" t="s">
        <v>160</v>
      </c>
      <c r="E4032" t="s">
        <v>69</v>
      </c>
      <c r="F4032" t="str">
        <f t="shared" si="187"/>
        <v>Victoria</v>
      </c>
      <c r="G4032" t="s">
        <v>26</v>
      </c>
      <c r="H4032">
        <v>3148</v>
      </c>
      <c r="I4032" t="s">
        <v>11</v>
      </c>
      <c r="J4032" t="s">
        <v>125</v>
      </c>
      <c r="K4032" t="s">
        <v>154</v>
      </c>
      <c r="L4032" t="s">
        <v>144</v>
      </c>
      <c r="M4032" s="5">
        <v>422</v>
      </c>
    </row>
    <row r="4033" spans="1:13" x14ac:dyDescent="0.15">
      <c r="A4033" s="2">
        <v>46011</v>
      </c>
      <c r="B4033" s="3">
        <f t="shared" si="188"/>
        <v>2026</v>
      </c>
      <c r="C4033" t="str">
        <f t="shared" si="186"/>
        <v>2025-2026</v>
      </c>
      <c r="D4033" t="s">
        <v>160</v>
      </c>
      <c r="E4033" t="s">
        <v>13</v>
      </c>
      <c r="F4033" t="str">
        <f t="shared" si="187"/>
        <v>New South Wales</v>
      </c>
      <c r="G4033" t="s">
        <v>10</v>
      </c>
      <c r="H4033">
        <v>2141</v>
      </c>
      <c r="I4033" t="s">
        <v>11</v>
      </c>
      <c r="J4033" t="s">
        <v>123</v>
      </c>
      <c r="K4033" t="s">
        <v>159</v>
      </c>
      <c r="L4033" t="s">
        <v>149</v>
      </c>
      <c r="M4033" s="5">
        <v>628</v>
      </c>
    </row>
    <row r="4034" spans="1:13" x14ac:dyDescent="0.15">
      <c r="A4034" s="2">
        <v>45504</v>
      </c>
      <c r="B4034" s="3">
        <f t="shared" si="188"/>
        <v>2025</v>
      </c>
      <c r="C4034" t="str">
        <f t="shared" ref="C4034:C4097" si="189">IF(MONTH(A4034) &gt;= 7, YEAR(A4034) &amp; "-" &amp; YEAR(A4034) + 1, YEAR(A4034) - 1 &amp; "-" &amp; YEAR(A4034))</f>
        <v>2024-2025</v>
      </c>
      <c r="D4034" t="s">
        <v>160</v>
      </c>
      <c r="E4034" t="s">
        <v>113</v>
      </c>
      <c r="F4034" t="str">
        <f t="shared" ref="F4034:F4097" si="190">IF(G4034="WA","Western Australia",
IF(G4034="NSW","New South Wales",
IF(G4034="QLD","Queensland",
IF(G4034="VIC","Victoria",
IF(G4034="TAS","Tasmania",
IF(G4034="SA","South Australia",
IF(G4034="NT","Northern Territory",
IF(G4034="ACT","Australian Capital Territory",G4034))))))))</f>
        <v>New South Wales</v>
      </c>
      <c r="G4034" t="s">
        <v>10</v>
      </c>
      <c r="H4034">
        <v>2101</v>
      </c>
      <c r="I4034" t="s">
        <v>11</v>
      </c>
      <c r="J4034" t="s">
        <v>123</v>
      </c>
      <c r="K4034" t="s">
        <v>150</v>
      </c>
      <c r="L4034" t="s">
        <v>140</v>
      </c>
      <c r="M4034" s="5">
        <v>191</v>
      </c>
    </row>
    <row r="4035" spans="1:13" x14ac:dyDescent="0.15">
      <c r="A4035" s="2">
        <v>45898</v>
      </c>
      <c r="B4035" s="3">
        <f t="shared" ref="B4035:B4098" si="191">IF(MONTH(A4035)&gt;=7,YEAR(A4035)+1,YEAR(A4035))</f>
        <v>2026</v>
      </c>
      <c r="C4035" t="str">
        <f t="shared" si="189"/>
        <v>2025-2026</v>
      </c>
      <c r="D4035" t="s">
        <v>160</v>
      </c>
      <c r="E4035" t="s">
        <v>81</v>
      </c>
      <c r="F4035" t="str">
        <f t="shared" si="190"/>
        <v>Victoria</v>
      </c>
      <c r="G4035" t="s">
        <v>26</v>
      </c>
      <c r="H4035">
        <v>3076</v>
      </c>
      <c r="I4035" t="s">
        <v>11</v>
      </c>
      <c r="J4035" t="s">
        <v>126</v>
      </c>
      <c r="K4035" t="s">
        <v>154</v>
      </c>
      <c r="L4035" t="s">
        <v>144</v>
      </c>
      <c r="M4035" s="5">
        <v>378</v>
      </c>
    </row>
    <row r="4036" spans="1:13" x14ac:dyDescent="0.15">
      <c r="A4036" s="2">
        <v>45913</v>
      </c>
      <c r="B4036" s="3">
        <f t="shared" si="191"/>
        <v>2026</v>
      </c>
      <c r="C4036" t="str">
        <f t="shared" si="189"/>
        <v>2025-2026</v>
      </c>
      <c r="D4036" t="s">
        <v>160</v>
      </c>
      <c r="E4036" t="s">
        <v>88</v>
      </c>
      <c r="F4036" t="str">
        <f t="shared" si="190"/>
        <v>Queensland</v>
      </c>
      <c r="G4036" t="s">
        <v>19</v>
      </c>
      <c r="H4036">
        <v>4570</v>
      </c>
      <c r="I4036" t="s">
        <v>11</v>
      </c>
      <c r="J4036" t="s">
        <v>134</v>
      </c>
      <c r="K4036" t="s">
        <v>154</v>
      </c>
      <c r="L4036" t="s">
        <v>144</v>
      </c>
      <c r="M4036" s="5">
        <v>481</v>
      </c>
    </row>
    <row r="4037" spans="1:13" x14ac:dyDescent="0.15">
      <c r="A4037" s="2">
        <v>45861</v>
      </c>
      <c r="B4037" s="3">
        <f t="shared" si="191"/>
        <v>2026</v>
      </c>
      <c r="C4037" t="str">
        <f t="shared" si="189"/>
        <v>2025-2026</v>
      </c>
      <c r="D4037" t="s">
        <v>160</v>
      </c>
      <c r="E4037" t="s">
        <v>89</v>
      </c>
      <c r="F4037" t="str">
        <f t="shared" si="190"/>
        <v>Queensland</v>
      </c>
      <c r="G4037" t="s">
        <v>19</v>
      </c>
      <c r="H4037">
        <v>4700</v>
      </c>
      <c r="I4037" t="s">
        <v>11</v>
      </c>
      <c r="J4037" t="s">
        <v>136</v>
      </c>
      <c r="K4037" t="s">
        <v>154</v>
      </c>
      <c r="L4037" t="s">
        <v>144</v>
      </c>
      <c r="M4037" s="5">
        <v>467</v>
      </c>
    </row>
    <row r="4038" spans="1:13" x14ac:dyDescent="0.15">
      <c r="A4038" s="2">
        <v>45349</v>
      </c>
      <c r="B4038" s="3">
        <f t="shared" si="191"/>
        <v>2024</v>
      </c>
      <c r="C4038" t="str">
        <f t="shared" si="189"/>
        <v>2023-2024</v>
      </c>
      <c r="D4038" t="s">
        <v>160</v>
      </c>
      <c r="E4038" t="s">
        <v>99</v>
      </c>
      <c r="F4038" t="str">
        <f t="shared" si="190"/>
        <v>Western Australia</v>
      </c>
      <c r="G4038" t="s">
        <v>28</v>
      </c>
      <c r="H4038">
        <v>6530</v>
      </c>
      <c r="I4038" t="s">
        <v>11</v>
      </c>
      <c r="J4038" t="s">
        <v>139</v>
      </c>
      <c r="K4038" t="s">
        <v>152</v>
      </c>
      <c r="L4038" t="s">
        <v>142</v>
      </c>
      <c r="M4038" s="5">
        <v>131</v>
      </c>
    </row>
    <row r="4039" spans="1:13" x14ac:dyDescent="0.15">
      <c r="A4039" s="2">
        <v>45982</v>
      </c>
      <c r="B4039" s="3">
        <f t="shared" si="191"/>
        <v>2026</v>
      </c>
      <c r="C4039" t="str">
        <f t="shared" si="189"/>
        <v>2025-2026</v>
      </c>
      <c r="D4039" t="s">
        <v>160</v>
      </c>
      <c r="E4039" t="s">
        <v>113</v>
      </c>
      <c r="F4039" t="str">
        <f t="shared" si="190"/>
        <v>New South Wales</v>
      </c>
      <c r="G4039" t="s">
        <v>10</v>
      </c>
      <c r="H4039">
        <v>2101</v>
      </c>
      <c r="I4039" t="s">
        <v>11</v>
      </c>
      <c r="J4039" t="s">
        <v>123</v>
      </c>
      <c r="K4039" t="s">
        <v>154</v>
      </c>
      <c r="L4039" t="s">
        <v>144</v>
      </c>
      <c r="M4039" s="5">
        <v>427</v>
      </c>
    </row>
    <row r="4040" spans="1:13" x14ac:dyDescent="0.15">
      <c r="A4040" s="2">
        <v>45716</v>
      </c>
      <c r="B4040" s="3">
        <f t="shared" si="191"/>
        <v>2025</v>
      </c>
      <c r="C4040" t="str">
        <f t="shared" si="189"/>
        <v>2024-2025</v>
      </c>
      <c r="D4040" t="s">
        <v>161</v>
      </c>
      <c r="E4040" t="s">
        <v>97</v>
      </c>
      <c r="F4040" t="str">
        <f t="shared" si="190"/>
        <v>Tasmania</v>
      </c>
      <c r="G4040" t="s">
        <v>43</v>
      </c>
      <c r="H4040">
        <v>7010</v>
      </c>
      <c r="I4040" t="s">
        <v>11</v>
      </c>
      <c r="J4040" t="s">
        <v>128</v>
      </c>
      <c r="K4040" t="s">
        <v>159</v>
      </c>
      <c r="L4040" t="s">
        <v>149</v>
      </c>
      <c r="M4040" s="5">
        <v>748</v>
      </c>
    </row>
    <row r="4041" spans="1:13" x14ac:dyDescent="0.15">
      <c r="A4041" s="2">
        <v>45454</v>
      </c>
      <c r="B4041" s="3">
        <f t="shared" si="191"/>
        <v>2024</v>
      </c>
      <c r="C4041" t="str">
        <f t="shared" si="189"/>
        <v>2023-2024</v>
      </c>
      <c r="D4041" t="s">
        <v>160</v>
      </c>
      <c r="E4041" t="s">
        <v>61</v>
      </c>
      <c r="F4041" t="str">
        <f t="shared" si="190"/>
        <v>Victoria</v>
      </c>
      <c r="G4041" t="s">
        <v>26</v>
      </c>
      <c r="H4041">
        <v>3179</v>
      </c>
      <c r="I4041" t="s">
        <v>11</v>
      </c>
      <c r="J4041" t="s">
        <v>125</v>
      </c>
      <c r="K4041" t="s">
        <v>154</v>
      </c>
      <c r="L4041" t="s">
        <v>144</v>
      </c>
      <c r="M4041" s="5">
        <v>660</v>
      </c>
    </row>
    <row r="4042" spans="1:13" x14ac:dyDescent="0.15">
      <c r="A4042" s="2">
        <v>45441</v>
      </c>
      <c r="B4042" s="3">
        <f t="shared" si="191"/>
        <v>2024</v>
      </c>
      <c r="C4042" t="str">
        <f t="shared" si="189"/>
        <v>2023-2024</v>
      </c>
      <c r="D4042" t="s">
        <v>161</v>
      </c>
      <c r="E4042" t="s">
        <v>48</v>
      </c>
      <c r="F4042" t="str">
        <f t="shared" si="190"/>
        <v>Western Australia</v>
      </c>
      <c r="G4042" t="s">
        <v>28</v>
      </c>
      <c r="H4042">
        <v>6450</v>
      </c>
      <c r="I4042" t="s">
        <v>11</v>
      </c>
      <c r="J4042" t="s">
        <v>139</v>
      </c>
      <c r="K4042" t="s">
        <v>159</v>
      </c>
      <c r="L4042" t="s">
        <v>149</v>
      </c>
      <c r="M4042" s="5">
        <v>611</v>
      </c>
    </row>
    <row r="4043" spans="1:13" x14ac:dyDescent="0.15">
      <c r="A4043" s="2">
        <v>45472</v>
      </c>
      <c r="B4043" s="3">
        <f t="shared" si="191"/>
        <v>2024</v>
      </c>
      <c r="C4043" t="str">
        <f t="shared" si="189"/>
        <v>2023-2024</v>
      </c>
      <c r="D4043" t="s">
        <v>160</v>
      </c>
      <c r="E4043" t="s">
        <v>99</v>
      </c>
      <c r="F4043" t="str">
        <f t="shared" si="190"/>
        <v>Western Australia</v>
      </c>
      <c r="G4043" t="s">
        <v>28</v>
      </c>
      <c r="H4043">
        <v>6530</v>
      </c>
      <c r="I4043" t="s">
        <v>11</v>
      </c>
      <c r="J4043" t="s">
        <v>139</v>
      </c>
      <c r="K4043" t="s">
        <v>158</v>
      </c>
      <c r="L4043" t="s">
        <v>148</v>
      </c>
      <c r="M4043" s="5">
        <v>547</v>
      </c>
    </row>
    <row r="4044" spans="1:13" x14ac:dyDescent="0.15">
      <c r="A4044" s="2">
        <v>45755</v>
      </c>
      <c r="B4044" s="3">
        <f t="shared" si="191"/>
        <v>2025</v>
      </c>
      <c r="C4044" t="str">
        <f t="shared" si="189"/>
        <v>2024-2025</v>
      </c>
      <c r="D4044" t="s">
        <v>160</v>
      </c>
      <c r="E4044" t="s">
        <v>25</v>
      </c>
      <c r="F4044" t="str">
        <f t="shared" si="190"/>
        <v>Victoria</v>
      </c>
      <c r="G4044" t="s">
        <v>26</v>
      </c>
      <c r="H4044">
        <v>3066</v>
      </c>
      <c r="I4044" t="s">
        <v>11</v>
      </c>
      <c r="J4044" t="s">
        <v>126</v>
      </c>
      <c r="K4044" t="s">
        <v>155</v>
      </c>
      <c r="L4044" t="s">
        <v>145</v>
      </c>
      <c r="M4044" s="5">
        <v>436</v>
      </c>
    </row>
    <row r="4045" spans="1:13" x14ac:dyDescent="0.15">
      <c r="A4045" s="2">
        <v>45796</v>
      </c>
      <c r="B4045" s="3">
        <f t="shared" si="191"/>
        <v>2025</v>
      </c>
      <c r="C4045" t="str">
        <f t="shared" si="189"/>
        <v>2024-2025</v>
      </c>
      <c r="D4045" t="s">
        <v>161</v>
      </c>
      <c r="E4045" t="s">
        <v>66</v>
      </c>
      <c r="F4045" t="str">
        <f t="shared" si="190"/>
        <v>Western Australia</v>
      </c>
      <c r="G4045" t="s">
        <v>28</v>
      </c>
      <c r="H4045">
        <v>6330</v>
      </c>
      <c r="I4045" t="s">
        <v>11</v>
      </c>
      <c r="J4045" t="s">
        <v>133</v>
      </c>
      <c r="K4045" t="s">
        <v>154</v>
      </c>
      <c r="L4045" t="s">
        <v>144</v>
      </c>
      <c r="M4045" s="5">
        <v>483</v>
      </c>
    </row>
    <row r="4046" spans="1:13" x14ac:dyDescent="0.15">
      <c r="A4046" s="2">
        <v>46007</v>
      </c>
      <c r="B4046" s="3">
        <f t="shared" si="191"/>
        <v>2026</v>
      </c>
      <c r="C4046" t="str">
        <f t="shared" si="189"/>
        <v>2025-2026</v>
      </c>
      <c r="D4046" t="s">
        <v>160</v>
      </c>
      <c r="E4046" t="s">
        <v>54</v>
      </c>
      <c r="F4046" t="str">
        <f t="shared" si="190"/>
        <v>New South Wales</v>
      </c>
      <c r="G4046" t="s">
        <v>10</v>
      </c>
      <c r="H4046">
        <v>2750</v>
      </c>
      <c r="I4046" t="s">
        <v>11</v>
      </c>
      <c r="J4046" t="s">
        <v>130</v>
      </c>
      <c r="K4046" t="s">
        <v>154</v>
      </c>
      <c r="L4046" t="s">
        <v>144</v>
      </c>
      <c r="M4046" s="5">
        <v>729</v>
      </c>
    </row>
    <row r="4047" spans="1:13" x14ac:dyDescent="0.15">
      <c r="A4047" s="2">
        <v>45465</v>
      </c>
      <c r="B4047" s="3">
        <f t="shared" si="191"/>
        <v>2024</v>
      </c>
      <c r="C4047" t="str">
        <f t="shared" si="189"/>
        <v>2023-2024</v>
      </c>
      <c r="D4047" t="s">
        <v>160</v>
      </c>
      <c r="E4047" t="s">
        <v>61</v>
      </c>
      <c r="F4047" t="str">
        <f t="shared" si="190"/>
        <v>Victoria</v>
      </c>
      <c r="G4047" t="s">
        <v>26</v>
      </c>
      <c r="H4047">
        <v>3179</v>
      </c>
      <c r="I4047" t="s">
        <v>11</v>
      </c>
      <c r="J4047" t="s">
        <v>125</v>
      </c>
      <c r="K4047" t="s">
        <v>150</v>
      </c>
      <c r="L4047" t="s">
        <v>140</v>
      </c>
      <c r="M4047" s="5">
        <v>479</v>
      </c>
    </row>
    <row r="4048" spans="1:13" x14ac:dyDescent="0.15">
      <c r="A4048" s="2">
        <v>45678</v>
      </c>
      <c r="B4048" s="3">
        <f t="shared" si="191"/>
        <v>2025</v>
      </c>
      <c r="C4048" t="str">
        <f t="shared" si="189"/>
        <v>2024-2025</v>
      </c>
      <c r="D4048" t="s">
        <v>160</v>
      </c>
      <c r="E4048" t="s">
        <v>24</v>
      </c>
      <c r="F4048" t="str">
        <f t="shared" si="190"/>
        <v>Queensland</v>
      </c>
      <c r="G4048" t="s">
        <v>19</v>
      </c>
      <c r="H4048">
        <v>4053</v>
      </c>
      <c r="I4048" t="s">
        <v>11</v>
      </c>
      <c r="J4048" t="s">
        <v>129</v>
      </c>
      <c r="K4048" t="s">
        <v>153</v>
      </c>
      <c r="L4048" t="s">
        <v>143</v>
      </c>
      <c r="M4048" s="5">
        <v>124</v>
      </c>
    </row>
    <row r="4049" spans="1:13" x14ac:dyDescent="0.15">
      <c r="A4049" s="2">
        <v>45775</v>
      </c>
      <c r="B4049" s="3">
        <f t="shared" si="191"/>
        <v>2025</v>
      </c>
      <c r="C4049" t="str">
        <f t="shared" si="189"/>
        <v>2024-2025</v>
      </c>
      <c r="D4049" t="s">
        <v>160</v>
      </c>
      <c r="E4049" t="s">
        <v>13</v>
      </c>
      <c r="F4049" t="str">
        <f t="shared" si="190"/>
        <v>New South Wales</v>
      </c>
      <c r="G4049" t="s">
        <v>10</v>
      </c>
      <c r="H4049">
        <v>2141</v>
      </c>
      <c r="I4049" t="s">
        <v>11</v>
      </c>
      <c r="J4049" t="s">
        <v>123</v>
      </c>
      <c r="K4049" t="s">
        <v>159</v>
      </c>
      <c r="L4049" t="s">
        <v>149</v>
      </c>
      <c r="M4049" s="5">
        <v>789</v>
      </c>
    </row>
    <row r="4050" spans="1:13" x14ac:dyDescent="0.15">
      <c r="A4050" s="2">
        <v>45521</v>
      </c>
      <c r="B4050" s="3">
        <f t="shared" si="191"/>
        <v>2025</v>
      </c>
      <c r="C4050" t="str">
        <f t="shared" si="189"/>
        <v>2024-2025</v>
      </c>
      <c r="D4050" t="s">
        <v>160</v>
      </c>
      <c r="E4050" t="s">
        <v>52</v>
      </c>
      <c r="F4050" t="str">
        <f t="shared" si="190"/>
        <v>New South Wales</v>
      </c>
      <c r="G4050" t="s">
        <v>10</v>
      </c>
      <c r="H4050">
        <v>2485</v>
      </c>
      <c r="I4050" t="s">
        <v>11</v>
      </c>
      <c r="J4050" t="s">
        <v>120</v>
      </c>
      <c r="K4050" t="s">
        <v>150</v>
      </c>
      <c r="L4050" t="s">
        <v>140</v>
      </c>
      <c r="M4050" s="5">
        <v>750</v>
      </c>
    </row>
    <row r="4051" spans="1:13" x14ac:dyDescent="0.15">
      <c r="A4051" s="2">
        <v>45309</v>
      </c>
      <c r="B4051" s="3">
        <f t="shared" si="191"/>
        <v>2024</v>
      </c>
      <c r="C4051" t="str">
        <f t="shared" si="189"/>
        <v>2023-2024</v>
      </c>
      <c r="D4051" t="s">
        <v>160</v>
      </c>
      <c r="E4051" t="s">
        <v>23</v>
      </c>
      <c r="F4051" t="str">
        <f t="shared" si="190"/>
        <v>New South Wales</v>
      </c>
      <c r="G4051" t="s">
        <v>10</v>
      </c>
      <c r="H4051">
        <v>2830</v>
      </c>
      <c r="I4051" t="s">
        <v>11</v>
      </c>
      <c r="J4051" t="s">
        <v>130</v>
      </c>
      <c r="K4051" t="s">
        <v>155</v>
      </c>
      <c r="L4051" t="s">
        <v>145</v>
      </c>
      <c r="M4051" s="5">
        <v>507</v>
      </c>
    </row>
    <row r="4052" spans="1:13" x14ac:dyDescent="0.15">
      <c r="A4052" s="2">
        <v>45671</v>
      </c>
      <c r="B4052" s="3">
        <f t="shared" si="191"/>
        <v>2025</v>
      </c>
      <c r="C4052" t="str">
        <f t="shared" si="189"/>
        <v>2024-2025</v>
      </c>
      <c r="D4052" t="s">
        <v>161</v>
      </c>
      <c r="E4052" t="s">
        <v>95</v>
      </c>
      <c r="F4052" t="str">
        <f t="shared" si="190"/>
        <v>New South Wales</v>
      </c>
      <c r="G4052" t="s">
        <v>10</v>
      </c>
      <c r="H4052">
        <v>2131</v>
      </c>
      <c r="I4052" t="s">
        <v>11</v>
      </c>
      <c r="J4052" t="s">
        <v>123</v>
      </c>
      <c r="K4052" t="s">
        <v>154</v>
      </c>
      <c r="L4052" t="s">
        <v>144</v>
      </c>
      <c r="M4052" s="5">
        <v>527</v>
      </c>
    </row>
    <row r="4053" spans="1:13" x14ac:dyDescent="0.15">
      <c r="A4053" s="2">
        <v>45568</v>
      </c>
      <c r="B4053" s="3">
        <f t="shared" si="191"/>
        <v>2025</v>
      </c>
      <c r="C4053" t="str">
        <f t="shared" si="189"/>
        <v>2024-2025</v>
      </c>
      <c r="D4053" t="s">
        <v>160</v>
      </c>
      <c r="E4053" t="s">
        <v>94</v>
      </c>
      <c r="F4053" t="str">
        <f t="shared" si="190"/>
        <v>Queensland</v>
      </c>
      <c r="G4053" t="s">
        <v>19</v>
      </c>
      <c r="H4053">
        <v>4551</v>
      </c>
      <c r="I4053" t="s">
        <v>11</v>
      </c>
      <c r="J4053" t="s">
        <v>134</v>
      </c>
      <c r="K4053" t="s">
        <v>155</v>
      </c>
      <c r="L4053" t="s">
        <v>145</v>
      </c>
      <c r="M4053" s="5">
        <v>296</v>
      </c>
    </row>
    <row r="4054" spans="1:13" x14ac:dyDescent="0.15">
      <c r="A4054" s="2">
        <v>45404</v>
      </c>
      <c r="B4054" s="3">
        <f t="shared" si="191"/>
        <v>2024</v>
      </c>
      <c r="C4054" t="str">
        <f t="shared" si="189"/>
        <v>2023-2024</v>
      </c>
      <c r="D4054" t="s">
        <v>160</v>
      </c>
      <c r="E4054" t="s">
        <v>50</v>
      </c>
      <c r="F4054" t="str">
        <f t="shared" si="190"/>
        <v>Australian Capital Territory</v>
      </c>
      <c r="G4054" t="s">
        <v>51</v>
      </c>
      <c r="H4054">
        <v>2617</v>
      </c>
      <c r="I4054" t="s">
        <v>11</v>
      </c>
      <c r="J4054" t="s">
        <v>121</v>
      </c>
      <c r="K4054" t="s">
        <v>159</v>
      </c>
      <c r="L4054" t="s">
        <v>149</v>
      </c>
      <c r="M4054" s="5">
        <v>207</v>
      </c>
    </row>
    <row r="4055" spans="1:13" x14ac:dyDescent="0.15">
      <c r="A4055" s="2">
        <v>45434</v>
      </c>
      <c r="B4055" s="3">
        <f t="shared" si="191"/>
        <v>2024</v>
      </c>
      <c r="C4055" t="str">
        <f t="shared" si="189"/>
        <v>2023-2024</v>
      </c>
      <c r="D4055" t="s">
        <v>160</v>
      </c>
      <c r="E4055" t="s">
        <v>104</v>
      </c>
      <c r="F4055" t="str">
        <f t="shared" si="190"/>
        <v>Victoria</v>
      </c>
      <c r="G4055" t="s">
        <v>26</v>
      </c>
      <c r="H4055">
        <v>3175</v>
      </c>
      <c r="I4055" t="s">
        <v>11</v>
      </c>
      <c r="J4055" t="s">
        <v>125</v>
      </c>
      <c r="K4055" t="s">
        <v>150</v>
      </c>
      <c r="L4055" t="s">
        <v>140</v>
      </c>
      <c r="M4055" s="5">
        <v>239</v>
      </c>
    </row>
    <row r="4056" spans="1:13" x14ac:dyDescent="0.15">
      <c r="A4056" s="2">
        <v>45557</v>
      </c>
      <c r="B4056" s="3">
        <f t="shared" si="191"/>
        <v>2025</v>
      </c>
      <c r="C4056" t="str">
        <f t="shared" si="189"/>
        <v>2024-2025</v>
      </c>
      <c r="D4056" t="s">
        <v>160</v>
      </c>
      <c r="E4056" t="s">
        <v>30</v>
      </c>
      <c r="F4056" t="str">
        <f t="shared" si="190"/>
        <v>Victoria</v>
      </c>
      <c r="G4056" t="s">
        <v>26</v>
      </c>
      <c r="H4056">
        <v>3030</v>
      </c>
      <c r="I4056" t="s">
        <v>11</v>
      </c>
      <c r="J4056" t="s">
        <v>126</v>
      </c>
      <c r="K4056" t="s">
        <v>154</v>
      </c>
      <c r="L4056" t="s">
        <v>144</v>
      </c>
      <c r="M4056" s="5">
        <v>479</v>
      </c>
    </row>
    <row r="4057" spans="1:13" x14ac:dyDescent="0.15">
      <c r="A4057" s="2">
        <v>45862</v>
      </c>
      <c r="B4057" s="3">
        <f t="shared" si="191"/>
        <v>2026</v>
      </c>
      <c r="C4057" t="str">
        <f t="shared" si="189"/>
        <v>2025-2026</v>
      </c>
      <c r="D4057" t="s">
        <v>160</v>
      </c>
      <c r="E4057" t="s">
        <v>53</v>
      </c>
      <c r="F4057" t="str">
        <f t="shared" si="190"/>
        <v>Queensland</v>
      </c>
      <c r="G4057" t="s">
        <v>19</v>
      </c>
      <c r="H4057">
        <v>4012</v>
      </c>
      <c r="I4057" t="s">
        <v>11</v>
      </c>
      <c r="J4057" t="s">
        <v>129</v>
      </c>
      <c r="K4057" t="s">
        <v>159</v>
      </c>
      <c r="L4057" t="s">
        <v>149</v>
      </c>
      <c r="M4057" s="5">
        <v>393</v>
      </c>
    </row>
    <row r="4058" spans="1:13" x14ac:dyDescent="0.15">
      <c r="A4058" s="2">
        <v>45983</v>
      </c>
      <c r="B4058" s="3">
        <f t="shared" si="191"/>
        <v>2026</v>
      </c>
      <c r="C4058" t="str">
        <f t="shared" si="189"/>
        <v>2025-2026</v>
      </c>
      <c r="D4058" t="s">
        <v>160</v>
      </c>
      <c r="E4058" t="s">
        <v>47</v>
      </c>
      <c r="F4058" t="str">
        <f t="shared" si="190"/>
        <v>Victoria</v>
      </c>
      <c r="G4058" t="s">
        <v>26</v>
      </c>
      <c r="H4058">
        <v>3630</v>
      </c>
      <c r="I4058" t="s">
        <v>11</v>
      </c>
      <c r="J4058" t="s">
        <v>135</v>
      </c>
      <c r="K4058" t="s">
        <v>150</v>
      </c>
      <c r="L4058" t="s">
        <v>140</v>
      </c>
      <c r="M4058" s="5">
        <v>279</v>
      </c>
    </row>
    <row r="4059" spans="1:13" x14ac:dyDescent="0.15">
      <c r="A4059" s="2">
        <v>45401</v>
      </c>
      <c r="B4059" s="3">
        <f t="shared" si="191"/>
        <v>2024</v>
      </c>
      <c r="C4059" t="str">
        <f t="shared" si="189"/>
        <v>2023-2024</v>
      </c>
      <c r="D4059" t="s">
        <v>160</v>
      </c>
      <c r="E4059" t="s">
        <v>86</v>
      </c>
      <c r="F4059" t="str">
        <f t="shared" si="190"/>
        <v>Queensland</v>
      </c>
      <c r="G4059" t="s">
        <v>19</v>
      </c>
      <c r="H4059">
        <v>4119</v>
      </c>
      <c r="I4059" t="s">
        <v>11</v>
      </c>
      <c r="J4059" t="s">
        <v>129</v>
      </c>
      <c r="K4059" t="s">
        <v>154</v>
      </c>
      <c r="L4059" t="s">
        <v>144</v>
      </c>
      <c r="M4059" s="5">
        <v>114</v>
      </c>
    </row>
    <row r="4060" spans="1:13" x14ac:dyDescent="0.15">
      <c r="A4060" s="2">
        <v>45316</v>
      </c>
      <c r="B4060" s="3">
        <f t="shared" si="191"/>
        <v>2024</v>
      </c>
      <c r="C4060" t="str">
        <f t="shared" si="189"/>
        <v>2023-2024</v>
      </c>
      <c r="D4060" t="s">
        <v>160</v>
      </c>
      <c r="E4060" t="s">
        <v>74</v>
      </c>
      <c r="F4060" t="str">
        <f t="shared" si="190"/>
        <v>Victoria</v>
      </c>
      <c r="G4060" t="s">
        <v>26</v>
      </c>
      <c r="H4060">
        <v>3500</v>
      </c>
      <c r="I4060" t="s">
        <v>11</v>
      </c>
      <c r="J4060" t="s">
        <v>127</v>
      </c>
      <c r="K4060" t="s">
        <v>150</v>
      </c>
      <c r="L4060" t="s">
        <v>140</v>
      </c>
      <c r="M4060" s="5">
        <v>87</v>
      </c>
    </row>
    <row r="4061" spans="1:13" x14ac:dyDescent="0.15">
      <c r="A4061" s="2">
        <v>45699</v>
      </c>
      <c r="B4061" s="3">
        <f t="shared" si="191"/>
        <v>2025</v>
      </c>
      <c r="C4061" t="str">
        <f t="shared" si="189"/>
        <v>2024-2025</v>
      </c>
      <c r="D4061" t="s">
        <v>160</v>
      </c>
      <c r="E4061" t="s">
        <v>103</v>
      </c>
      <c r="F4061" t="str">
        <f t="shared" si="190"/>
        <v>Victoria</v>
      </c>
      <c r="G4061" t="s">
        <v>26</v>
      </c>
      <c r="H4061">
        <v>3550</v>
      </c>
      <c r="I4061" t="s">
        <v>11</v>
      </c>
      <c r="J4061" t="s">
        <v>127</v>
      </c>
      <c r="K4061" t="s">
        <v>150</v>
      </c>
      <c r="L4061" t="s">
        <v>140</v>
      </c>
      <c r="M4061" s="5">
        <v>722</v>
      </c>
    </row>
    <row r="4062" spans="1:13" x14ac:dyDescent="0.15">
      <c r="A4062" s="2">
        <v>45399</v>
      </c>
      <c r="B4062" s="3">
        <f t="shared" si="191"/>
        <v>2024</v>
      </c>
      <c r="C4062" t="str">
        <f t="shared" si="189"/>
        <v>2023-2024</v>
      </c>
      <c r="D4062" t="s">
        <v>161</v>
      </c>
      <c r="E4062" t="s">
        <v>36</v>
      </c>
      <c r="F4062" t="str">
        <f t="shared" si="190"/>
        <v>New South Wales</v>
      </c>
      <c r="G4062" t="s">
        <v>10</v>
      </c>
      <c r="H4062">
        <v>2539</v>
      </c>
      <c r="I4062" t="s">
        <v>11</v>
      </c>
      <c r="J4062" t="s">
        <v>121</v>
      </c>
      <c r="K4062" t="s">
        <v>159</v>
      </c>
      <c r="L4062" t="s">
        <v>149</v>
      </c>
      <c r="M4062" s="5">
        <v>414</v>
      </c>
    </row>
    <row r="4063" spans="1:13" x14ac:dyDescent="0.15">
      <c r="A4063" s="2">
        <v>45554</v>
      </c>
      <c r="B4063" s="3">
        <f t="shared" si="191"/>
        <v>2025</v>
      </c>
      <c r="C4063" t="str">
        <f t="shared" si="189"/>
        <v>2024-2025</v>
      </c>
      <c r="D4063" t="s">
        <v>160</v>
      </c>
      <c r="E4063" t="s">
        <v>63</v>
      </c>
      <c r="F4063" t="str">
        <f t="shared" si="190"/>
        <v>Queensland</v>
      </c>
      <c r="G4063" t="s">
        <v>19</v>
      </c>
      <c r="H4063">
        <v>4068</v>
      </c>
      <c r="I4063" t="s">
        <v>11</v>
      </c>
      <c r="J4063" t="s">
        <v>129</v>
      </c>
      <c r="K4063" t="s">
        <v>154</v>
      </c>
      <c r="L4063" t="s">
        <v>144</v>
      </c>
      <c r="M4063" s="5">
        <v>701</v>
      </c>
    </row>
    <row r="4064" spans="1:13" x14ac:dyDescent="0.15">
      <c r="A4064" s="2">
        <v>45589</v>
      </c>
      <c r="B4064" s="3">
        <f t="shared" si="191"/>
        <v>2025</v>
      </c>
      <c r="C4064" t="str">
        <f t="shared" si="189"/>
        <v>2024-2025</v>
      </c>
      <c r="D4064" t="s">
        <v>160</v>
      </c>
      <c r="E4064" t="s">
        <v>67</v>
      </c>
      <c r="F4064" t="str">
        <f t="shared" si="190"/>
        <v>Tasmania</v>
      </c>
      <c r="G4064" t="s">
        <v>43</v>
      </c>
      <c r="H4064">
        <v>7250</v>
      </c>
      <c r="I4064" t="s">
        <v>11</v>
      </c>
      <c r="J4064" t="s">
        <v>128</v>
      </c>
      <c r="K4064" t="s">
        <v>150</v>
      </c>
      <c r="L4064" t="s">
        <v>140</v>
      </c>
      <c r="M4064" s="5">
        <v>464</v>
      </c>
    </row>
    <row r="4065" spans="1:13" x14ac:dyDescent="0.15">
      <c r="A4065" s="2">
        <v>45389</v>
      </c>
      <c r="B4065" s="3">
        <f t="shared" si="191"/>
        <v>2024</v>
      </c>
      <c r="C4065" t="str">
        <f t="shared" si="189"/>
        <v>2023-2024</v>
      </c>
      <c r="D4065" t="s">
        <v>160</v>
      </c>
      <c r="E4065" t="s">
        <v>100</v>
      </c>
      <c r="F4065" t="str">
        <f t="shared" si="190"/>
        <v>New South Wales</v>
      </c>
      <c r="G4065" t="s">
        <v>10</v>
      </c>
      <c r="H4065">
        <v>2800</v>
      </c>
      <c r="I4065" t="s">
        <v>11</v>
      </c>
      <c r="J4065" t="s">
        <v>130</v>
      </c>
      <c r="K4065" t="s">
        <v>154</v>
      </c>
      <c r="L4065" t="s">
        <v>144</v>
      </c>
      <c r="M4065" s="5">
        <v>403</v>
      </c>
    </row>
    <row r="4066" spans="1:13" x14ac:dyDescent="0.15">
      <c r="A4066" s="2">
        <v>45769</v>
      </c>
      <c r="B4066" s="3">
        <f t="shared" si="191"/>
        <v>2025</v>
      </c>
      <c r="C4066" t="str">
        <f t="shared" si="189"/>
        <v>2024-2025</v>
      </c>
      <c r="D4066" t="s">
        <v>160</v>
      </c>
      <c r="E4066" t="s">
        <v>112</v>
      </c>
      <c r="F4066" t="str">
        <f t="shared" si="190"/>
        <v>Queensland</v>
      </c>
      <c r="G4066" t="s">
        <v>19</v>
      </c>
      <c r="H4066">
        <v>4566</v>
      </c>
      <c r="I4066" t="s">
        <v>11</v>
      </c>
      <c r="J4066" t="s">
        <v>134</v>
      </c>
      <c r="K4066" t="s">
        <v>154</v>
      </c>
      <c r="L4066" t="s">
        <v>144</v>
      </c>
      <c r="M4066" s="5">
        <v>400</v>
      </c>
    </row>
    <row r="4067" spans="1:13" x14ac:dyDescent="0.15">
      <c r="A4067" s="2">
        <v>45522</v>
      </c>
      <c r="B4067" s="3">
        <f t="shared" si="191"/>
        <v>2025</v>
      </c>
      <c r="C4067" t="str">
        <f t="shared" si="189"/>
        <v>2024-2025</v>
      </c>
      <c r="D4067" t="s">
        <v>160</v>
      </c>
      <c r="E4067" t="s">
        <v>35</v>
      </c>
      <c r="F4067" t="str">
        <f t="shared" si="190"/>
        <v>Victoria</v>
      </c>
      <c r="G4067" t="s">
        <v>26</v>
      </c>
      <c r="H4067">
        <v>3280</v>
      </c>
      <c r="I4067" t="s">
        <v>11</v>
      </c>
      <c r="J4067" t="s">
        <v>127</v>
      </c>
      <c r="K4067" t="s">
        <v>159</v>
      </c>
      <c r="L4067" t="s">
        <v>149</v>
      </c>
      <c r="M4067" s="5">
        <v>191</v>
      </c>
    </row>
    <row r="4068" spans="1:13" x14ac:dyDescent="0.15">
      <c r="A4068" s="2">
        <v>45506</v>
      </c>
      <c r="B4068" s="3">
        <f t="shared" si="191"/>
        <v>2025</v>
      </c>
      <c r="C4068" t="str">
        <f t="shared" si="189"/>
        <v>2024-2025</v>
      </c>
      <c r="D4068" t="s">
        <v>160</v>
      </c>
      <c r="E4068" t="s">
        <v>111</v>
      </c>
      <c r="F4068" t="str">
        <f t="shared" si="190"/>
        <v>New South Wales</v>
      </c>
      <c r="G4068" t="s">
        <v>10</v>
      </c>
      <c r="H4068">
        <v>2154</v>
      </c>
      <c r="I4068" t="s">
        <v>11</v>
      </c>
      <c r="J4068" t="s">
        <v>123</v>
      </c>
      <c r="K4068" t="s">
        <v>159</v>
      </c>
      <c r="L4068" t="s">
        <v>149</v>
      </c>
      <c r="M4068" s="5">
        <v>676</v>
      </c>
    </row>
    <row r="4069" spans="1:13" x14ac:dyDescent="0.15">
      <c r="A4069" s="2">
        <v>45333</v>
      </c>
      <c r="B4069" s="3">
        <f t="shared" si="191"/>
        <v>2024</v>
      </c>
      <c r="C4069" t="str">
        <f t="shared" si="189"/>
        <v>2023-2024</v>
      </c>
      <c r="D4069" t="s">
        <v>160</v>
      </c>
      <c r="E4069" t="s">
        <v>14</v>
      </c>
      <c r="F4069" t="str">
        <f t="shared" si="190"/>
        <v>Northern Territory</v>
      </c>
      <c r="G4069" t="s">
        <v>15</v>
      </c>
      <c r="H4069">
        <v>800</v>
      </c>
      <c r="I4069" t="s">
        <v>11</v>
      </c>
      <c r="J4069" t="s">
        <v>138</v>
      </c>
      <c r="K4069" t="s">
        <v>154</v>
      </c>
      <c r="L4069" t="s">
        <v>144</v>
      </c>
      <c r="M4069" s="5">
        <v>257</v>
      </c>
    </row>
    <row r="4070" spans="1:13" x14ac:dyDescent="0.15">
      <c r="A4070" s="2">
        <v>45975</v>
      </c>
      <c r="B4070" s="3">
        <f t="shared" si="191"/>
        <v>2026</v>
      </c>
      <c r="C4070" t="str">
        <f t="shared" si="189"/>
        <v>2025-2026</v>
      </c>
      <c r="D4070" t="s">
        <v>160</v>
      </c>
      <c r="E4070" t="s">
        <v>90</v>
      </c>
      <c r="F4070" t="str">
        <f t="shared" si="190"/>
        <v>New South Wales</v>
      </c>
      <c r="G4070" t="s">
        <v>10</v>
      </c>
      <c r="H4070">
        <v>2650</v>
      </c>
      <c r="I4070" t="s">
        <v>11</v>
      </c>
      <c r="J4070" t="s">
        <v>130</v>
      </c>
      <c r="K4070" t="s">
        <v>154</v>
      </c>
      <c r="L4070" t="s">
        <v>144</v>
      </c>
      <c r="M4070" s="5">
        <v>609</v>
      </c>
    </row>
    <row r="4071" spans="1:13" x14ac:dyDescent="0.15">
      <c r="A4071" s="2">
        <v>45658</v>
      </c>
      <c r="B4071" s="3">
        <f t="shared" si="191"/>
        <v>2025</v>
      </c>
      <c r="C4071" t="str">
        <f t="shared" si="189"/>
        <v>2024-2025</v>
      </c>
      <c r="D4071" t="s">
        <v>160</v>
      </c>
      <c r="E4071" t="s">
        <v>69</v>
      </c>
      <c r="F4071" t="str">
        <f t="shared" si="190"/>
        <v>Victoria</v>
      </c>
      <c r="G4071" t="s">
        <v>26</v>
      </c>
      <c r="H4071">
        <v>3148</v>
      </c>
      <c r="I4071" t="s">
        <v>11</v>
      </c>
      <c r="J4071" t="s">
        <v>125</v>
      </c>
      <c r="K4071" t="s">
        <v>150</v>
      </c>
      <c r="L4071" t="s">
        <v>140</v>
      </c>
      <c r="M4071" s="5">
        <v>135</v>
      </c>
    </row>
    <row r="4072" spans="1:13" x14ac:dyDescent="0.15">
      <c r="A4072" s="2">
        <v>45625</v>
      </c>
      <c r="B4072" s="3">
        <f t="shared" si="191"/>
        <v>2025</v>
      </c>
      <c r="C4072" t="str">
        <f t="shared" si="189"/>
        <v>2024-2025</v>
      </c>
      <c r="D4072" t="s">
        <v>161</v>
      </c>
      <c r="E4072" t="s">
        <v>77</v>
      </c>
      <c r="F4072" t="str">
        <f t="shared" si="190"/>
        <v>Victoria</v>
      </c>
      <c r="G4072" t="s">
        <v>26</v>
      </c>
      <c r="H4072">
        <v>3018</v>
      </c>
      <c r="I4072" t="s">
        <v>11</v>
      </c>
      <c r="J4072" t="s">
        <v>126</v>
      </c>
      <c r="K4072" t="s">
        <v>158</v>
      </c>
      <c r="L4072" t="s">
        <v>148</v>
      </c>
      <c r="M4072" s="5">
        <v>588</v>
      </c>
    </row>
    <row r="4073" spans="1:13" x14ac:dyDescent="0.15">
      <c r="A4073" s="2">
        <v>45825</v>
      </c>
      <c r="B4073" s="3">
        <f t="shared" si="191"/>
        <v>2025</v>
      </c>
      <c r="C4073" t="str">
        <f t="shared" si="189"/>
        <v>2024-2025</v>
      </c>
      <c r="D4073" t="s">
        <v>161</v>
      </c>
      <c r="E4073" t="s">
        <v>36</v>
      </c>
      <c r="F4073" t="str">
        <f t="shared" si="190"/>
        <v>New South Wales</v>
      </c>
      <c r="G4073" t="s">
        <v>10</v>
      </c>
      <c r="H4073">
        <v>2539</v>
      </c>
      <c r="I4073" t="s">
        <v>11</v>
      </c>
      <c r="J4073" t="s">
        <v>121</v>
      </c>
      <c r="K4073" t="s">
        <v>154</v>
      </c>
      <c r="L4073" t="s">
        <v>144</v>
      </c>
      <c r="M4073" s="5">
        <v>627</v>
      </c>
    </row>
    <row r="4074" spans="1:13" x14ac:dyDescent="0.15">
      <c r="A4074" s="2">
        <v>45457</v>
      </c>
      <c r="B4074" s="3">
        <f t="shared" si="191"/>
        <v>2024</v>
      </c>
      <c r="C4074" t="str">
        <f t="shared" si="189"/>
        <v>2023-2024</v>
      </c>
      <c r="D4074" t="s">
        <v>161</v>
      </c>
      <c r="E4074" t="s">
        <v>56</v>
      </c>
      <c r="F4074" t="str">
        <f t="shared" si="190"/>
        <v>Queensland</v>
      </c>
      <c r="G4074" t="s">
        <v>19</v>
      </c>
      <c r="H4074">
        <v>4883</v>
      </c>
      <c r="I4074" t="s">
        <v>11</v>
      </c>
      <c r="J4074" t="s">
        <v>131</v>
      </c>
      <c r="K4074" t="s">
        <v>150</v>
      </c>
      <c r="L4074" t="s">
        <v>140</v>
      </c>
      <c r="M4074" s="5">
        <v>737</v>
      </c>
    </row>
    <row r="4075" spans="1:13" x14ac:dyDescent="0.15">
      <c r="A4075" s="2">
        <v>45865</v>
      </c>
      <c r="B4075" s="3">
        <f t="shared" si="191"/>
        <v>2026</v>
      </c>
      <c r="C4075" t="str">
        <f t="shared" si="189"/>
        <v>2025-2026</v>
      </c>
      <c r="D4075" t="s">
        <v>160</v>
      </c>
      <c r="E4075" t="s">
        <v>90</v>
      </c>
      <c r="F4075" t="str">
        <f t="shared" si="190"/>
        <v>New South Wales</v>
      </c>
      <c r="G4075" t="s">
        <v>10</v>
      </c>
      <c r="H4075">
        <v>2650</v>
      </c>
      <c r="I4075" t="s">
        <v>11</v>
      </c>
      <c r="J4075" t="s">
        <v>130</v>
      </c>
      <c r="K4075" t="s">
        <v>153</v>
      </c>
      <c r="L4075" t="s">
        <v>143</v>
      </c>
      <c r="M4075" s="5">
        <v>200</v>
      </c>
    </row>
    <row r="4076" spans="1:13" x14ac:dyDescent="0.15">
      <c r="A4076" s="2">
        <v>45392</v>
      </c>
      <c r="B4076" s="3">
        <f t="shared" si="191"/>
        <v>2024</v>
      </c>
      <c r="C4076" t="str">
        <f t="shared" si="189"/>
        <v>2023-2024</v>
      </c>
      <c r="D4076" t="s">
        <v>160</v>
      </c>
      <c r="E4076" t="s">
        <v>14</v>
      </c>
      <c r="F4076" t="str">
        <f t="shared" si="190"/>
        <v>Northern Territory</v>
      </c>
      <c r="G4076" t="s">
        <v>15</v>
      </c>
      <c r="H4076">
        <v>800</v>
      </c>
      <c r="I4076" t="s">
        <v>11</v>
      </c>
      <c r="J4076" t="s">
        <v>138</v>
      </c>
      <c r="K4076" t="s">
        <v>153</v>
      </c>
      <c r="L4076" t="s">
        <v>143</v>
      </c>
      <c r="M4076" s="5">
        <v>249</v>
      </c>
    </row>
    <row r="4077" spans="1:13" x14ac:dyDescent="0.15">
      <c r="A4077" s="2">
        <v>45742</v>
      </c>
      <c r="B4077" s="3">
        <f t="shared" si="191"/>
        <v>2025</v>
      </c>
      <c r="C4077" t="str">
        <f t="shared" si="189"/>
        <v>2024-2025</v>
      </c>
      <c r="D4077" t="s">
        <v>160</v>
      </c>
      <c r="E4077" t="s">
        <v>9</v>
      </c>
      <c r="F4077" t="str">
        <f t="shared" si="190"/>
        <v>New South Wales</v>
      </c>
      <c r="G4077" t="s">
        <v>10</v>
      </c>
      <c r="H4077">
        <v>2067</v>
      </c>
      <c r="I4077" t="s">
        <v>11</v>
      </c>
      <c r="J4077" t="s">
        <v>124</v>
      </c>
      <c r="K4077" t="s">
        <v>154</v>
      </c>
      <c r="L4077" t="s">
        <v>144</v>
      </c>
      <c r="M4077" s="5">
        <v>399</v>
      </c>
    </row>
    <row r="4078" spans="1:13" x14ac:dyDescent="0.15">
      <c r="A4078" s="2">
        <v>45500</v>
      </c>
      <c r="B4078" s="3">
        <f t="shared" si="191"/>
        <v>2025</v>
      </c>
      <c r="C4078" t="str">
        <f t="shared" si="189"/>
        <v>2024-2025</v>
      </c>
      <c r="D4078" t="s">
        <v>160</v>
      </c>
      <c r="E4078" t="s">
        <v>50</v>
      </c>
      <c r="F4078" t="str">
        <f t="shared" si="190"/>
        <v>Australian Capital Territory</v>
      </c>
      <c r="G4078" t="s">
        <v>51</v>
      </c>
      <c r="H4078">
        <v>2617</v>
      </c>
      <c r="I4078" t="s">
        <v>11</v>
      </c>
      <c r="J4078" t="s">
        <v>121</v>
      </c>
      <c r="K4078" t="s">
        <v>159</v>
      </c>
      <c r="L4078" t="s">
        <v>149</v>
      </c>
      <c r="M4078" s="5">
        <v>262</v>
      </c>
    </row>
    <row r="4079" spans="1:13" x14ac:dyDescent="0.15">
      <c r="A4079" s="2">
        <v>45544</v>
      </c>
      <c r="B4079" s="3">
        <f t="shared" si="191"/>
        <v>2025</v>
      </c>
      <c r="C4079" t="str">
        <f t="shared" si="189"/>
        <v>2024-2025</v>
      </c>
      <c r="D4079" t="s">
        <v>160</v>
      </c>
      <c r="E4079" t="s">
        <v>100</v>
      </c>
      <c r="F4079" t="str">
        <f t="shared" si="190"/>
        <v>New South Wales</v>
      </c>
      <c r="G4079" t="s">
        <v>10</v>
      </c>
      <c r="H4079">
        <v>2800</v>
      </c>
      <c r="I4079" t="s">
        <v>11</v>
      </c>
      <c r="J4079" t="s">
        <v>130</v>
      </c>
      <c r="K4079" t="s">
        <v>155</v>
      </c>
      <c r="L4079" t="s">
        <v>145</v>
      </c>
      <c r="M4079" s="5">
        <v>575</v>
      </c>
    </row>
    <row r="4080" spans="1:13" x14ac:dyDescent="0.15">
      <c r="A4080" s="2">
        <v>45376</v>
      </c>
      <c r="B4080" s="3">
        <f t="shared" si="191"/>
        <v>2024</v>
      </c>
      <c r="C4080" t="str">
        <f t="shared" si="189"/>
        <v>2023-2024</v>
      </c>
      <c r="D4080" t="s">
        <v>160</v>
      </c>
      <c r="E4080" t="s">
        <v>87</v>
      </c>
      <c r="F4080" t="str">
        <f t="shared" si="190"/>
        <v>New South Wales</v>
      </c>
      <c r="G4080" t="s">
        <v>10</v>
      </c>
      <c r="H4080">
        <v>2158</v>
      </c>
      <c r="I4080" t="s">
        <v>11</v>
      </c>
      <c r="J4080" t="s">
        <v>123</v>
      </c>
      <c r="K4080" t="s">
        <v>159</v>
      </c>
      <c r="L4080" t="s">
        <v>149</v>
      </c>
      <c r="M4080" s="5">
        <v>111</v>
      </c>
    </row>
    <row r="4081" spans="1:13" x14ac:dyDescent="0.15">
      <c r="A4081" s="2">
        <v>45898</v>
      </c>
      <c r="B4081" s="3">
        <f t="shared" si="191"/>
        <v>2026</v>
      </c>
      <c r="C4081" t="str">
        <f t="shared" si="189"/>
        <v>2025-2026</v>
      </c>
      <c r="D4081" t="s">
        <v>161</v>
      </c>
      <c r="E4081" t="s">
        <v>92</v>
      </c>
      <c r="F4081" t="str">
        <f t="shared" si="190"/>
        <v>New South Wales</v>
      </c>
      <c r="G4081" t="s">
        <v>10</v>
      </c>
      <c r="H4081">
        <v>2015</v>
      </c>
      <c r="I4081" t="s">
        <v>11</v>
      </c>
      <c r="J4081" t="s">
        <v>124</v>
      </c>
      <c r="K4081" t="s">
        <v>155</v>
      </c>
      <c r="L4081" t="s">
        <v>145</v>
      </c>
      <c r="M4081" s="5">
        <v>193</v>
      </c>
    </row>
    <row r="4082" spans="1:13" x14ac:dyDescent="0.15">
      <c r="A4082" s="2">
        <v>45525</v>
      </c>
      <c r="B4082" s="3">
        <f t="shared" si="191"/>
        <v>2025</v>
      </c>
      <c r="C4082" t="str">
        <f t="shared" si="189"/>
        <v>2024-2025</v>
      </c>
      <c r="D4082" t="s">
        <v>161</v>
      </c>
      <c r="E4082" t="s">
        <v>66</v>
      </c>
      <c r="F4082" t="str">
        <f t="shared" si="190"/>
        <v>Western Australia</v>
      </c>
      <c r="G4082" t="s">
        <v>28</v>
      </c>
      <c r="H4082">
        <v>6330</v>
      </c>
      <c r="I4082" t="s">
        <v>11</v>
      </c>
      <c r="J4082" t="s">
        <v>133</v>
      </c>
      <c r="K4082" t="s">
        <v>150</v>
      </c>
      <c r="L4082" t="s">
        <v>140</v>
      </c>
      <c r="M4082" s="5">
        <v>800</v>
      </c>
    </row>
    <row r="4083" spans="1:13" x14ac:dyDescent="0.15">
      <c r="A4083" s="2">
        <v>45337</v>
      </c>
      <c r="B4083" s="3">
        <f t="shared" si="191"/>
        <v>2024</v>
      </c>
      <c r="C4083" t="str">
        <f t="shared" si="189"/>
        <v>2023-2024</v>
      </c>
      <c r="D4083" t="s">
        <v>160</v>
      </c>
      <c r="E4083" t="s">
        <v>94</v>
      </c>
      <c r="F4083" t="str">
        <f t="shared" si="190"/>
        <v>Queensland</v>
      </c>
      <c r="G4083" t="s">
        <v>19</v>
      </c>
      <c r="H4083">
        <v>4551</v>
      </c>
      <c r="I4083" t="s">
        <v>11</v>
      </c>
      <c r="J4083" t="s">
        <v>134</v>
      </c>
      <c r="K4083" t="s">
        <v>153</v>
      </c>
      <c r="L4083" t="s">
        <v>143</v>
      </c>
      <c r="M4083" s="5">
        <v>466</v>
      </c>
    </row>
    <row r="4084" spans="1:13" x14ac:dyDescent="0.15">
      <c r="A4084" s="2">
        <v>45661</v>
      </c>
      <c r="B4084" s="3">
        <f t="shared" si="191"/>
        <v>2025</v>
      </c>
      <c r="C4084" t="str">
        <f t="shared" si="189"/>
        <v>2024-2025</v>
      </c>
      <c r="D4084" t="s">
        <v>160</v>
      </c>
      <c r="E4084" t="s">
        <v>73</v>
      </c>
      <c r="F4084" t="str">
        <f t="shared" si="190"/>
        <v>Queensland</v>
      </c>
      <c r="G4084" t="s">
        <v>19</v>
      </c>
      <c r="H4084">
        <v>4509</v>
      </c>
      <c r="I4084" t="s">
        <v>11</v>
      </c>
      <c r="J4084" t="s">
        <v>122</v>
      </c>
      <c r="K4084" t="s">
        <v>154</v>
      </c>
      <c r="L4084" t="s">
        <v>144</v>
      </c>
      <c r="M4084" s="5">
        <v>314</v>
      </c>
    </row>
    <row r="4085" spans="1:13" x14ac:dyDescent="0.15">
      <c r="A4085" s="2">
        <v>45504</v>
      </c>
      <c r="B4085" s="3">
        <f t="shared" si="191"/>
        <v>2025</v>
      </c>
      <c r="C4085" t="str">
        <f t="shared" si="189"/>
        <v>2024-2025</v>
      </c>
      <c r="D4085" t="s">
        <v>160</v>
      </c>
      <c r="E4085" t="s">
        <v>86</v>
      </c>
      <c r="F4085" t="str">
        <f t="shared" si="190"/>
        <v>Queensland</v>
      </c>
      <c r="G4085" t="s">
        <v>19</v>
      </c>
      <c r="H4085">
        <v>4119</v>
      </c>
      <c r="I4085" t="s">
        <v>11</v>
      </c>
      <c r="J4085" t="s">
        <v>129</v>
      </c>
      <c r="K4085" t="s">
        <v>153</v>
      </c>
      <c r="L4085" t="s">
        <v>143</v>
      </c>
      <c r="M4085" s="5">
        <v>685</v>
      </c>
    </row>
    <row r="4086" spans="1:13" x14ac:dyDescent="0.15">
      <c r="A4086" s="2">
        <v>45798</v>
      </c>
      <c r="B4086" s="3">
        <f t="shared" si="191"/>
        <v>2025</v>
      </c>
      <c r="C4086" t="str">
        <f t="shared" si="189"/>
        <v>2024-2025</v>
      </c>
      <c r="D4086" t="s">
        <v>160</v>
      </c>
      <c r="E4086" t="s">
        <v>50</v>
      </c>
      <c r="F4086" t="str">
        <f t="shared" si="190"/>
        <v>Australian Capital Territory</v>
      </c>
      <c r="G4086" t="s">
        <v>51</v>
      </c>
      <c r="H4086">
        <v>2617</v>
      </c>
      <c r="I4086" t="s">
        <v>11</v>
      </c>
      <c r="J4086" t="s">
        <v>121</v>
      </c>
      <c r="K4086" t="s">
        <v>157</v>
      </c>
      <c r="L4086" t="s">
        <v>147</v>
      </c>
      <c r="M4086" s="5">
        <v>438</v>
      </c>
    </row>
    <row r="4087" spans="1:13" x14ac:dyDescent="0.15">
      <c r="A4087" s="2">
        <v>45966</v>
      </c>
      <c r="B4087" s="3">
        <f t="shared" si="191"/>
        <v>2026</v>
      </c>
      <c r="C4087" t="str">
        <f t="shared" si="189"/>
        <v>2025-2026</v>
      </c>
      <c r="D4087" t="s">
        <v>160</v>
      </c>
      <c r="E4087" t="s">
        <v>31</v>
      </c>
      <c r="F4087" t="str">
        <f t="shared" si="190"/>
        <v>South Australia</v>
      </c>
      <c r="G4087" t="s">
        <v>17</v>
      </c>
      <c r="H4087">
        <v>5082</v>
      </c>
      <c r="I4087" t="s">
        <v>11</v>
      </c>
      <c r="J4087" t="s">
        <v>132</v>
      </c>
      <c r="K4087" t="s">
        <v>159</v>
      </c>
      <c r="L4087" t="s">
        <v>149</v>
      </c>
      <c r="M4087" s="5">
        <v>280</v>
      </c>
    </row>
    <row r="4088" spans="1:13" x14ac:dyDescent="0.15">
      <c r="A4088" s="2">
        <v>45659</v>
      </c>
      <c r="B4088" s="3">
        <f t="shared" si="191"/>
        <v>2025</v>
      </c>
      <c r="C4088" t="str">
        <f t="shared" si="189"/>
        <v>2024-2025</v>
      </c>
      <c r="D4088" t="s">
        <v>160</v>
      </c>
      <c r="E4088" t="s">
        <v>69</v>
      </c>
      <c r="F4088" t="str">
        <f t="shared" si="190"/>
        <v>Victoria</v>
      </c>
      <c r="G4088" t="s">
        <v>26</v>
      </c>
      <c r="H4088">
        <v>3148</v>
      </c>
      <c r="I4088" t="s">
        <v>11</v>
      </c>
      <c r="J4088" t="s">
        <v>125</v>
      </c>
      <c r="K4088" t="s">
        <v>154</v>
      </c>
      <c r="L4088" t="s">
        <v>144</v>
      </c>
      <c r="M4088" s="5">
        <v>645</v>
      </c>
    </row>
    <row r="4089" spans="1:13" x14ac:dyDescent="0.15">
      <c r="A4089" s="2">
        <v>45903</v>
      </c>
      <c r="B4089" s="3">
        <f t="shared" si="191"/>
        <v>2026</v>
      </c>
      <c r="C4089" t="str">
        <f t="shared" si="189"/>
        <v>2025-2026</v>
      </c>
      <c r="D4089" t="s">
        <v>161</v>
      </c>
      <c r="E4089" t="s">
        <v>114</v>
      </c>
      <c r="F4089" t="str">
        <f t="shared" si="190"/>
        <v>Victoria</v>
      </c>
      <c r="G4089" t="s">
        <v>26</v>
      </c>
      <c r="H4089">
        <v>3353</v>
      </c>
      <c r="I4089" t="s">
        <v>11</v>
      </c>
      <c r="J4089" t="s">
        <v>127</v>
      </c>
      <c r="K4089" t="s">
        <v>154</v>
      </c>
      <c r="L4089" t="s">
        <v>144</v>
      </c>
      <c r="M4089" s="5">
        <v>265</v>
      </c>
    </row>
    <row r="4090" spans="1:13" x14ac:dyDescent="0.15">
      <c r="A4090" s="2">
        <v>45315</v>
      </c>
      <c r="B4090" s="3">
        <f t="shared" si="191"/>
        <v>2024</v>
      </c>
      <c r="C4090" t="str">
        <f t="shared" si="189"/>
        <v>2023-2024</v>
      </c>
      <c r="D4090" t="s">
        <v>161</v>
      </c>
      <c r="E4090" t="s">
        <v>114</v>
      </c>
      <c r="F4090" t="str">
        <f t="shared" si="190"/>
        <v>Victoria</v>
      </c>
      <c r="G4090" t="s">
        <v>26</v>
      </c>
      <c r="H4090">
        <v>3353</v>
      </c>
      <c r="I4090" t="s">
        <v>11</v>
      </c>
      <c r="J4090" t="s">
        <v>127</v>
      </c>
      <c r="K4090" t="s">
        <v>150</v>
      </c>
      <c r="L4090" t="s">
        <v>140</v>
      </c>
      <c r="M4090" s="5">
        <v>678</v>
      </c>
    </row>
    <row r="4091" spans="1:13" x14ac:dyDescent="0.15">
      <c r="A4091" s="2">
        <v>45765</v>
      </c>
      <c r="B4091" s="3">
        <f t="shared" si="191"/>
        <v>2025</v>
      </c>
      <c r="C4091" t="str">
        <f t="shared" si="189"/>
        <v>2024-2025</v>
      </c>
      <c r="D4091" t="s">
        <v>161</v>
      </c>
      <c r="E4091" t="s">
        <v>25</v>
      </c>
      <c r="F4091" t="str">
        <f t="shared" si="190"/>
        <v>Victoria</v>
      </c>
      <c r="G4091" t="s">
        <v>26</v>
      </c>
      <c r="H4091">
        <v>3066</v>
      </c>
      <c r="I4091" t="s">
        <v>11</v>
      </c>
      <c r="J4091" t="s">
        <v>126</v>
      </c>
      <c r="K4091" t="s">
        <v>150</v>
      </c>
      <c r="L4091" t="s">
        <v>140</v>
      </c>
      <c r="M4091" s="5">
        <v>488</v>
      </c>
    </row>
    <row r="4092" spans="1:13" x14ac:dyDescent="0.15">
      <c r="A4092" s="2">
        <v>45670</v>
      </c>
      <c r="B4092" s="3">
        <f t="shared" si="191"/>
        <v>2025</v>
      </c>
      <c r="C4092" t="str">
        <f t="shared" si="189"/>
        <v>2024-2025</v>
      </c>
      <c r="D4092" t="s">
        <v>160</v>
      </c>
      <c r="E4092" t="s">
        <v>34</v>
      </c>
      <c r="F4092" t="str">
        <f t="shared" si="190"/>
        <v>New South Wales</v>
      </c>
      <c r="G4092" t="s">
        <v>10</v>
      </c>
      <c r="H4092">
        <v>2560</v>
      </c>
      <c r="I4092" t="s">
        <v>11</v>
      </c>
      <c r="J4092" t="s">
        <v>121</v>
      </c>
      <c r="K4092" t="s">
        <v>153</v>
      </c>
      <c r="L4092" t="s">
        <v>143</v>
      </c>
      <c r="M4092" s="5">
        <v>79</v>
      </c>
    </row>
    <row r="4093" spans="1:13" x14ac:dyDescent="0.15">
      <c r="A4093" s="2">
        <v>45383</v>
      </c>
      <c r="B4093" s="3">
        <f t="shared" si="191"/>
        <v>2024</v>
      </c>
      <c r="C4093" t="str">
        <f t="shared" si="189"/>
        <v>2023-2024</v>
      </c>
      <c r="D4093" t="s">
        <v>161</v>
      </c>
      <c r="E4093" t="s">
        <v>77</v>
      </c>
      <c r="F4093" t="str">
        <f t="shared" si="190"/>
        <v>Victoria</v>
      </c>
      <c r="G4093" t="s">
        <v>26</v>
      </c>
      <c r="H4093">
        <v>3018</v>
      </c>
      <c r="I4093" t="s">
        <v>11</v>
      </c>
      <c r="J4093" t="s">
        <v>126</v>
      </c>
      <c r="K4093" t="s">
        <v>155</v>
      </c>
      <c r="L4093" t="s">
        <v>145</v>
      </c>
      <c r="M4093" s="5">
        <v>782</v>
      </c>
    </row>
    <row r="4094" spans="1:13" x14ac:dyDescent="0.15">
      <c r="A4094" s="2">
        <v>45357</v>
      </c>
      <c r="B4094" s="3">
        <f t="shared" si="191"/>
        <v>2024</v>
      </c>
      <c r="C4094" t="str">
        <f t="shared" si="189"/>
        <v>2023-2024</v>
      </c>
      <c r="D4094" t="s">
        <v>160</v>
      </c>
      <c r="E4094" t="s">
        <v>114</v>
      </c>
      <c r="F4094" t="str">
        <f t="shared" si="190"/>
        <v>Victoria</v>
      </c>
      <c r="G4094" t="s">
        <v>26</v>
      </c>
      <c r="H4094">
        <v>3353</v>
      </c>
      <c r="I4094" t="s">
        <v>11</v>
      </c>
      <c r="J4094" t="s">
        <v>127</v>
      </c>
      <c r="K4094" t="s">
        <v>155</v>
      </c>
      <c r="L4094" t="s">
        <v>145</v>
      </c>
      <c r="M4094" s="5">
        <v>622</v>
      </c>
    </row>
    <row r="4095" spans="1:13" x14ac:dyDescent="0.15">
      <c r="A4095" s="2">
        <v>45707</v>
      </c>
      <c r="B4095" s="3">
        <f t="shared" si="191"/>
        <v>2025</v>
      </c>
      <c r="C4095" t="str">
        <f t="shared" si="189"/>
        <v>2024-2025</v>
      </c>
      <c r="D4095" t="s">
        <v>160</v>
      </c>
      <c r="E4095" t="s">
        <v>24</v>
      </c>
      <c r="F4095" t="str">
        <f t="shared" si="190"/>
        <v>Queensland</v>
      </c>
      <c r="G4095" t="s">
        <v>19</v>
      </c>
      <c r="H4095">
        <v>4053</v>
      </c>
      <c r="I4095" t="s">
        <v>11</v>
      </c>
      <c r="J4095" t="s">
        <v>129</v>
      </c>
      <c r="K4095" t="s">
        <v>154</v>
      </c>
      <c r="L4095" t="s">
        <v>144</v>
      </c>
      <c r="M4095" s="5">
        <v>49</v>
      </c>
    </row>
    <row r="4096" spans="1:13" x14ac:dyDescent="0.15">
      <c r="A4096" s="2">
        <v>45689</v>
      </c>
      <c r="B4096" s="3">
        <f t="shared" si="191"/>
        <v>2025</v>
      </c>
      <c r="C4096" t="str">
        <f t="shared" si="189"/>
        <v>2024-2025</v>
      </c>
      <c r="D4096" t="s">
        <v>160</v>
      </c>
      <c r="E4096" t="s">
        <v>103</v>
      </c>
      <c r="F4096" t="str">
        <f t="shared" si="190"/>
        <v>Victoria</v>
      </c>
      <c r="G4096" t="s">
        <v>26</v>
      </c>
      <c r="H4096">
        <v>3550</v>
      </c>
      <c r="I4096" t="s">
        <v>11</v>
      </c>
      <c r="J4096" t="s">
        <v>127</v>
      </c>
      <c r="K4096" t="s">
        <v>154</v>
      </c>
      <c r="L4096" t="s">
        <v>144</v>
      </c>
      <c r="M4096" s="5">
        <v>612</v>
      </c>
    </row>
    <row r="4097" spans="1:13" x14ac:dyDescent="0.15">
      <c r="A4097" s="2">
        <v>45661</v>
      </c>
      <c r="B4097" s="3">
        <f t="shared" si="191"/>
        <v>2025</v>
      </c>
      <c r="C4097" t="str">
        <f t="shared" si="189"/>
        <v>2024-2025</v>
      </c>
      <c r="D4097" t="s">
        <v>160</v>
      </c>
      <c r="E4097" t="s">
        <v>100</v>
      </c>
      <c r="F4097" t="str">
        <f t="shared" si="190"/>
        <v>New South Wales</v>
      </c>
      <c r="G4097" t="s">
        <v>10</v>
      </c>
      <c r="H4097">
        <v>2800</v>
      </c>
      <c r="I4097" t="s">
        <v>11</v>
      </c>
      <c r="J4097" t="s">
        <v>130</v>
      </c>
      <c r="K4097" t="s">
        <v>153</v>
      </c>
      <c r="L4097" t="s">
        <v>143</v>
      </c>
      <c r="M4097" s="5">
        <v>266</v>
      </c>
    </row>
    <row r="4098" spans="1:13" x14ac:dyDescent="0.15">
      <c r="A4098" s="2">
        <v>45418</v>
      </c>
      <c r="B4098" s="3">
        <f t="shared" si="191"/>
        <v>2024</v>
      </c>
      <c r="C4098" t="str">
        <f t="shared" ref="C4098:C4161" si="192">IF(MONTH(A4098) &gt;= 7, YEAR(A4098) &amp; "-" &amp; YEAR(A4098) + 1, YEAR(A4098) - 1 &amp; "-" &amp; YEAR(A4098))</f>
        <v>2023-2024</v>
      </c>
      <c r="D4098" t="s">
        <v>161</v>
      </c>
      <c r="E4098" t="s">
        <v>95</v>
      </c>
      <c r="F4098" t="str">
        <f t="shared" ref="F4098:F4161" si="193">IF(G4098="WA","Western Australia",
IF(G4098="NSW","New South Wales",
IF(G4098="QLD","Queensland",
IF(G4098="VIC","Victoria",
IF(G4098="TAS","Tasmania",
IF(G4098="SA","South Australia",
IF(G4098="NT","Northern Territory",
IF(G4098="ACT","Australian Capital Territory",G4098))))))))</f>
        <v>New South Wales</v>
      </c>
      <c r="G4098" t="s">
        <v>10</v>
      </c>
      <c r="H4098">
        <v>2131</v>
      </c>
      <c r="I4098" t="s">
        <v>11</v>
      </c>
      <c r="J4098" t="s">
        <v>123</v>
      </c>
      <c r="K4098" t="s">
        <v>150</v>
      </c>
      <c r="L4098" t="s">
        <v>140</v>
      </c>
      <c r="M4098" s="5">
        <v>311</v>
      </c>
    </row>
    <row r="4099" spans="1:13" x14ac:dyDescent="0.15">
      <c r="A4099" s="2">
        <v>45342</v>
      </c>
      <c r="B4099" s="3">
        <f t="shared" ref="B4099:B4162" si="194">IF(MONTH(A4099)&gt;=7,YEAR(A4099)+1,YEAR(A4099))</f>
        <v>2024</v>
      </c>
      <c r="C4099" t="str">
        <f t="shared" si="192"/>
        <v>2023-2024</v>
      </c>
      <c r="D4099" t="s">
        <v>160</v>
      </c>
      <c r="E4099" t="s">
        <v>29</v>
      </c>
      <c r="F4099" t="str">
        <f t="shared" si="193"/>
        <v>Queensland</v>
      </c>
      <c r="G4099" t="s">
        <v>19</v>
      </c>
      <c r="H4099">
        <v>4703</v>
      </c>
      <c r="I4099" t="s">
        <v>11</v>
      </c>
      <c r="J4099" t="s">
        <v>136</v>
      </c>
      <c r="K4099" t="s">
        <v>154</v>
      </c>
      <c r="L4099" t="s">
        <v>144</v>
      </c>
      <c r="M4099" s="5">
        <v>760</v>
      </c>
    </row>
    <row r="4100" spans="1:13" x14ac:dyDescent="0.15">
      <c r="A4100" s="2">
        <v>45563</v>
      </c>
      <c r="B4100" s="3">
        <f t="shared" si="194"/>
        <v>2025</v>
      </c>
      <c r="C4100" t="str">
        <f t="shared" si="192"/>
        <v>2024-2025</v>
      </c>
      <c r="D4100" t="s">
        <v>160</v>
      </c>
      <c r="E4100" t="s">
        <v>69</v>
      </c>
      <c r="F4100" t="str">
        <f t="shared" si="193"/>
        <v>Victoria</v>
      </c>
      <c r="G4100" t="s">
        <v>26</v>
      </c>
      <c r="H4100">
        <v>3148</v>
      </c>
      <c r="I4100" t="s">
        <v>11</v>
      </c>
      <c r="J4100" t="s">
        <v>125</v>
      </c>
      <c r="K4100" t="s">
        <v>158</v>
      </c>
      <c r="L4100" t="s">
        <v>148</v>
      </c>
      <c r="M4100" s="5">
        <v>447</v>
      </c>
    </row>
    <row r="4101" spans="1:13" x14ac:dyDescent="0.15">
      <c r="A4101" s="2">
        <v>45338</v>
      </c>
      <c r="B4101" s="3">
        <f t="shared" si="194"/>
        <v>2024</v>
      </c>
      <c r="C4101" t="str">
        <f t="shared" si="192"/>
        <v>2023-2024</v>
      </c>
      <c r="D4101" t="s">
        <v>160</v>
      </c>
      <c r="E4101" t="s">
        <v>13</v>
      </c>
      <c r="F4101" t="str">
        <f t="shared" si="193"/>
        <v>New South Wales</v>
      </c>
      <c r="G4101" t="s">
        <v>10</v>
      </c>
      <c r="H4101">
        <v>2141</v>
      </c>
      <c r="I4101" t="s">
        <v>11</v>
      </c>
      <c r="J4101" t="s">
        <v>123</v>
      </c>
      <c r="K4101" t="s">
        <v>150</v>
      </c>
      <c r="L4101" t="s">
        <v>140</v>
      </c>
      <c r="M4101" s="5">
        <v>728</v>
      </c>
    </row>
    <row r="4102" spans="1:13" x14ac:dyDescent="0.15">
      <c r="A4102" s="2">
        <v>45473</v>
      </c>
      <c r="B4102" s="3">
        <f t="shared" si="194"/>
        <v>2024</v>
      </c>
      <c r="C4102" t="str">
        <f t="shared" si="192"/>
        <v>2023-2024</v>
      </c>
      <c r="D4102" t="s">
        <v>160</v>
      </c>
      <c r="E4102" t="s">
        <v>53</v>
      </c>
      <c r="F4102" t="str">
        <f t="shared" si="193"/>
        <v>Queensland</v>
      </c>
      <c r="G4102" t="s">
        <v>19</v>
      </c>
      <c r="H4102">
        <v>4012</v>
      </c>
      <c r="I4102" t="s">
        <v>11</v>
      </c>
      <c r="J4102" t="s">
        <v>129</v>
      </c>
      <c r="K4102" t="s">
        <v>151</v>
      </c>
      <c r="L4102" t="s">
        <v>141</v>
      </c>
      <c r="M4102" s="5">
        <v>96</v>
      </c>
    </row>
    <row r="4103" spans="1:13" x14ac:dyDescent="0.15">
      <c r="A4103" s="2">
        <v>45912</v>
      </c>
      <c r="B4103" s="3">
        <f t="shared" si="194"/>
        <v>2026</v>
      </c>
      <c r="C4103" t="str">
        <f t="shared" si="192"/>
        <v>2025-2026</v>
      </c>
      <c r="D4103" t="s">
        <v>161</v>
      </c>
      <c r="E4103" t="s">
        <v>22</v>
      </c>
      <c r="F4103" t="str">
        <f t="shared" si="193"/>
        <v>New South Wales</v>
      </c>
      <c r="G4103" t="s">
        <v>10</v>
      </c>
      <c r="H4103">
        <v>2116</v>
      </c>
      <c r="I4103" t="s">
        <v>11</v>
      </c>
      <c r="J4103" t="s">
        <v>123</v>
      </c>
      <c r="K4103" t="s">
        <v>154</v>
      </c>
      <c r="L4103" t="s">
        <v>144</v>
      </c>
      <c r="M4103" s="5">
        <v>706</v>
      </c>
    </row>
    <row r="4104" spans="1:13" x14ac:dyDescent="0.15">
      <c r="A4104" s="2">
        <v>45328</v>
      </c>
      <c r="B4104" s="3">
        <f t="shared" si="194"/>
        <v>2024</v>
      </c>
      <c r="C4104" t="str">
        <f t="shared" si="192"/>
        <v>2023-2024</v>
      </c>
      <c r="D4104" t="s">
        <v>160</v>
      </c>
      <c r="E4104" t="s">
        <v>107</v>
      </c>
      <c r="F4104" t="str">
        <f t="shared" si="193"/>
        <v>New South Wales</v>
      </c>
      <c r="G4104" t="s">
        <v>10</v>
      </c>
      <c r="H4104">
        <v>2020</v>
      </c>
      <c r="I4104" t="s">
        <v>11</v>
      </c>
      <c r="J4104" t="s">
        <v>124</v>
      </c>
      <c r="K4104" t="s">
        <v>155</v>
      </c>
      <c r="L4104" t="s">
        <v>145</v>
      </c>
      <c r="M4104" s="5">
        <v>203</v>
      </c>
    </row>
    <row r="4105" spans="1:13" x14ac:dyDescent="0.15">
      <c r="A4105" s="2">
        <v>45311</v>
      </c>
      <c r="B4105" s="3">
        <f t="shared" si="194"/>
        <v>2024</v>
      </c>
      <c r="C4105" t="str">
        <f t="shared" si="192"/>
        <v>2023-2024</v>
      </c>
      <c r="D4105" t="s">
        <v>160</v>
      </c>
      <c r="E4105" t="s">
        <v>86</v>
      </c>
      <c r="F4105" t="str">
        <f t="shared" si="193"/>
        <v>Queensland</v>
      </c>
      <c r="G4105" t="s">
        <v>19</v>
      </c>
      <c r="H4105">
        <v>4119</v>
      </c>
      <c r="I4105" t="s">
        <v>11</v>
      </c>
      <c r="J4105" t="s">
        <v>129</v>
      </c>
      <c r="K4105" t="s">
        <v>155</v>
      </c>
      <c r="L4105" t="s">
        <v>145</v>
      </c>
      <c r="M4105" s="5">
        <v>775</v>
      </c>
    </row>
    <row r="4106" spans="1:13" x14ac:dyDescent="0.15">
      <c r="A4106" s="2">
        <v>45770</v>
      </c>
      <c r="B4106" s="3">
        <f t="shared" si="194"/>
        <v>2025</v>
      </c>
      <c r="C4106" t="str">
        <f t="shared" si="192"/>
        <v>2024-2025</v>
      </c>
      <c r="D4106" t="s">
        <v>160</v>
      </c>
      <c r="E4106" t="s">
        <v>38</v>
      </c>
      <c r="F4106" t="str">
        <f t="shared" si="193"/>
        <v>Victoria</v>
      </c>
      <c r="G4106" t="s">
        <v>26</v>
      </c>
      <c r="H4106">
        <v>3199</v>
      </c>
      <c r="I4106" t="s">
        <v>11</v>
      </c>
      <c r="J4106" t="s">
        <v>125</v>
      </c>
      <c r="K4106" t="s">
        <v>154</v>
      </c>
      <c r="L4106" t="s">
        <v>144</v>
      </c>
      <c r="M4106" s="5">
        <v>502</v>
      </c>
    </row>
    <row r="4107" spans="1:13" x14ac:dyDescent="0.15">
      <c r="A4107" s="2">
        <v>45946</v>
      </c>
      <c r="B4107" s="3">
        <f t="shared" si="194"/>
        <v>2026</v>
      </c>
      <c r="C4107" t="str">
        <f t="shared" si="192"/>
        <v>2025-2026</v>
      </c>
      <c r="D4107" t="s">
        <v>160</v>
      </c>
      <c r="E4107" t="s">
        <v>63</v>
      </c>
      <c r="F4107" t="str">
        <f t="shared" si="193"/>
        <v>Queensland</v>
      </c>
      <c r="G4107" t="s">
        <v>19</v>
      </c>
      <c r="H4107">
        <v>4068</v>
      </c>
      <c r="I4107" t="s">
        <v>11</v>
      </c>
      <c r="J4107" t="s">
        <v>129</v>
      </c>
      <c r="K4107" t="s">
        <v>150</v>
      </c>
      <c r="L4107" t="s">
        <v>140</v>
      </c>
      <c r="M4107" s="5">
        <v>256</v>
      </c>
    </row>
    <row r="4108" spans="1:13" x14ac:dyDescent="0.15">
      <c r="A4108" s="2">
        <v>45486</v>
      </c>
      <c r="B4108" s="3">
        <f t="shared" si="194"/>
        <v>2025</v>
      </c>
      <c r="C4108" t="str">
        <f t="shared" si="192"/>
        <v>2024-2025</v>
      </c>
      <c r="D4108" t="s">
        <v>161</v>
      </c>
      <c r="E4108" t="s">
        <v>114</v>
      </c>
      <c r="F4108" t="str">
        <f t="shared" si="193"/>
        <v>Victoria</v>
      </c>
      <c r="G4108" t="s">
        <v>26</v>
      </c>
      <c r="H4108">
        <v>3353</v>
      </c>
      <c r="I4108" t="s">
        <v>11</v>
      </c>
      <c r="J4108" t="s">
        <v>127</v>
      </c>
      <c r="K4108" t="s">
        <v>154</v>
      </c>
      <c r="L4108" t="s">
        <v>144</v>
      </c>
      <c r="M4108" s="5">
        <v>548</v>
      </c>
    </row>
    <row r="4109" spans="1:13" x14ac:dyDescent="0.15">
      <c r="A4109" s="2">
        <v>45391</v>
      </c>
      <c r="B4109" s="3">
        <f t="shared" si="194"/>
        <v>2024</v>
      </c>
      <c r="C4109" t="str">
        <f t="shared" si="192"/>
        <v>2023-2024</v>
      </c>
      <c r="D4109" t="s">
        <v>160</v>
      </c>
      <c r="E4109" t="s">
        <v>113</v>
      </c>
      <c r="F4109" t="str">
        <f t="shared" si="193"/>
        <v>New South Wales</v>
      </c>
      <c r="G4109" t="s">
        <v>10</v>
      </c>
      <c r="H4109">
        <v>2101</v>
      </c>
      <c r="I4109" t="s">
        <v>11</v>
      </c>
      <c r="J4109" t="s">
        <v>123</v>
      </c>
      <c r="K4109" t="s">
        <v>154</v>
      </c>
      <c r="L4109" t="s">
        <v>144</v>
      </c>
      <c r="M4109" s="5">
        <v>161</v>
      </c>
    </row>
    <row r="4110" spans="1:13" x14ac:dyDescent="0.15">
      <c r="A4110" s="2">
        <v>45403</v>
      </c>
      <c r="B4110" s="3">
        <f t="shared" si="194"/>
        <v>2024</v>
      </c>
      <c r="C4110" t="str">
        <f t="shared" si="192"/>
        <v>2023-2024</v>
      </c>
      <c r="D4110" t="s">
        <v>160</v>
      </c>
      <c r="E4110" t="s">
        <v>82</v>
      </c>
      <c r="F4110" t="str">
        <f t="shared" si="193"/>
        <v>Queensland</v>
      </c>
      <c r="G4110" t="s">
        <v>19</v>
      </c>
      <c r="H4110">
        <v>4215</v>
      </c>
      <c r="I4110" t="s">
        <v>11</v>
      </c>
      <c r="J4110" t="s">
        <v>122</v>
      </c>
      <c r="K4110" t="s">
        <v>155</v>
      </c>
      <c r="L4110" t="s">
        <v>145</v>
      </c>
      <c r="M4110" s="5">
        <v>84</v>
      </c>
    </row>
    <row r="4111" spans="1:13" x14ac:dyDescent="0.15">
      <c r="A4111" s="2">
        <v>45856</v>
      </c>
      <c r="B4111" s="3">
        <f t="shared" si="194"/>
        <v>2026</v>
      </c>
      <c r="C4111" t="str">
        <f t="shared" si="192"/>
        <v>2025-2026</v>
      </c>
      <c r="D4111" t="s">
        <v>160</v>
      </c>
      <c r="E4111" t="s">
        <v>79</v>
      </c>
      <c r="F4111" t="str">
        <f t="shared" si="193"/>
        <v>Queensland</v>
      </c>
      <c r="G4111" t="s">
        <v>19</v>
      </c>
      <c r="H4111">
        <v>4680</v>
      </c>
      <c r="I4111" t="s">
        <v>11</v>
      </c>
      <c r="J4111" t="s">
        <v>136</v>
      </c>
      <c r="K4111" t="s">
        <v>154</v>
      </c>
      <c r="L4111" t="s">
        <v>144</v>
      </c>
      <c r="M4111" s="5">
        <v>99</v>
      </c>
    </row>
    <row r="4112" spans="1:13" x14ac:dyDescent="0.15">
      <c r="A4112" s="2">
        <v>45625</v>
      </c>
      <c r="B4112" s="3">
        <f t="shared" si="194"/>
        <v>2025</v>
      </c>
      <c r="C4112" t="str">
        <f t="shared" si="192"/>
        <v>2024-2025</v>
      </c>
      <c r="D4112" t="s">
        <v>160</v>
      </c>
      <c r="E4112" t="s">
        <v>114</v>
      </c>
      <c r="F4112" t="str">
        <f t="shared" si="193"/>
        <v>Victoria</v>
      </c>
      <c r="G4112" t="s">
        <v>26</v>
      </c>
      <c r="H4112">
        <v>3353</v>
      </c>
      <c r="I4112" t="s">
        <v>11</v>
      </c>
      <c r="J4112" t="s">
        <v>127</v>
      </c>
      <c r="K4112" t="s">
        <v>153</v>
      </c>
      <c r="L4112" t="s">
        <v>143</v>
      </c>
      <c r="M4112" s="5">
        <v>737</v>
      </c>
    </row>
    <row r="4113" spans="1:13" x14ac:dyDescent="0.15">
      <c r="A4113" s="2">
        <v>45766</v>
      </c>
      <c r="B4113" s="3">
        <f t="shared" si="194"/>
        <v>2025</v>
      </c>
      <c r="C4113" t="str">
        <f t="shared" si="192"/>
        <v>2024-2025</v>
      </c>
      <c r="D4113" t="s">
        <v>161</v>
      </c>
      <c r="E4113" t="s">
        <v>92</v>
      </c>
      <c r="F4113" t="str">
        <f t="shared" si="193"/>
        <v>New South Wales</v>
      </c>
      <c r="G4113" t="s">
        <v>10</v>
      </c>
      <c r="H4113">
        <v>2015</v>
      </c>
      <c r="I4113" t="s">
        <v>11</v>
      </c>
      <c r="J4113" t="s">
        <v>124</v>
      </c>
      <c r="K4113" t="s">
        <v>159</v>
      </c>
      <c r="L4113" t="s">
        <v>149</v>
      </c>
      <c r="M4113" s="5">
        <v>272</v>
      </c>
    </row>
    <row r="4114" spans="1:13" x14ac:dyDescent="0.15">
      <c r="A4114" s="2">
        <v>45813</v>
      </c>
      <c r="B4114" s="3">
        <f t="shared" si="194"/>
        <v>2025</v>
      </c>
      <c r="C4114" t="str">
        <f t="shared" si="192"/>
        <v>2024-2025</v>
      </c>
      <c r="D4114" t="s">
        <v>160</v>
      </c>
      <c r="E4114" t="s">
        <v>35</v>
      </c>
      <c r="F4114" t="str">
        <f t="shared" si="193"/>
        <v>Victoria</v>
      </c>
      <c r="G4114" t="s">
        <v>26</v>
      </c>
      <c r="H4114">
        <v>3280</v>
      </c>
      <c r="I4114" t="s">
        <v>11</v>
      </c>
      <c r="J4114" t="s">
        <v>127</v>
      </c>
      <c r="K4114" t="s">
        <v>159</v>
      </c>
      <c r="L4114" t="s">
        <v>149</v>
      </c>
      <c r="M4114" s="5">
        <v>163</v>
      </c>
    </row>
    <row r="4115" spans="1:13" x14ac:dyDescent="0.15">
      <c r="A4115" s="2">
        <v>45375</v>
      </c>
      <c r="B4115" s="3">
        <f t="shared" si="194"/>
        <v>2024</v>
      </c>
      <c r="C4115" t="str">
        <f t="shared" si="192"/>
        <v>2023-2024</v>
      </c>
      <c r="D4115" t="s">
        <v>160</v>
      </c>
      <c r="E4115" t="s">
        <v>34</v>
      </c>
      <c r="F4115" t="str">
        <f t="shared" si="193"/>
        <v>New South Wales</v>
      </c>
      <c r="G4115" t="s">
        <v>10</v>
      </c>
      <c r="H4115">
        <v>2560</v>
      </c>
      <c r="I4115" t="s">
        <v>11</v>
      </c>
      <c r="J4115" t="s">
        <v>121</v>
      </c>
      <c r="K4115" t="s">
        <v>154</v>
      </c>
      <c r="L4115" t="s">
        <v>144</v>
      </c>
      <c r="M4115" s="5">
        <v>51</v>
      </c>
    </row>
    <row r="4116" spans="1:13" x14ac:dyDescent="0.15">
      <c r="A4116" s="2">
        <v>45801</v>
      </c>
      <c r="B4116" s="3">
        <f t="shared" si="194"/>
        <v>2025</v>
      </c>
      <c r="C4116" t="str">
        <f t="shared" si="192"/>
        <v>2024-2025</v>
      </c>
      <c r="D4116" t="s">
        <v>161</v>
      </c>
      <c r="E4116" t="s">
        <v>49</v>
      </c>
      <c r="F4116" t="str">
        <f t="shared" si="193"/>
        <v>New South Wales</v>
      </c>
      <c r="G4116" t="s">
        <v>10</v>
      </c>
      <c r="H4116">
        <v>2350</v>
      </c>
      <c r="I4116" t="s">
        <v>11</v>
      </c>
      <c r="J4116" t="s">
        <v>120</v>
      </c>
      <c r="K4116" t="s">
        <v>154</v>
      </c>
      <c r="L4116" t="s">
        <v>144</v>
      </c>
      <c r="M4116" s="5">
        <v>412</v>
      </c>
    </row>
    <row r="4117" spans="1:13" x14ac:dyDescent="0.15">
      <c r="A4117" s="2">
        <v>45354</v>
      </c>
      <c r="B4117" s="3">
        <f t="shared" si="194"/>
        <v>2024</v>
      </c>
      <c r="C4117" t="str">
        <f t="shared" si="192"/>
        <v>2023-2024</v>
      </c>
      <c r="D4117" t="s">
        <v>160</v>
      </c>
      <c r="E4117" t="s">
        <v>108</v>
      </c>
      <c r="F4117" t="str">
        <f t="shared" si="193"/>
        <v>Tasmania</v>
      </c>
      <c r="G4117" t="s">
        <v>43</v>
      </c>
      <c r="H4117">
        <v>7320</v>
      </c>
      <c r="I4117" t="s">
        <v>11</v>
      </c>
      <c r="J4117" t="s">
        <v>128</v>
      </c>
      <c r="K4117" t="s">
        <v>154</v>
      </c>
      <c r="L4117" t="s">
        <v>144</v>
      </c>
      <c r="M4117" s="5">
        <v>714</v>
      </c>
    </row>
    <row r="4118" spans="1:13" x14ac:dyDescent="0.15">
      <c r="A4118" s="2">
        <v>45636</v>
      </c>
      <c r="B4118" s="3">
        <f t="shared" si="194"/>
        <v>2025</v>
      </c>
      <c r="C4118" t="str">
        <f t="shared" si="192"/>
        <v>2024-2025</v>
      </c>
      <c r="D4118" t="s">
        <v>160</v>
      </c>
      <c r="E4118" t="s">
        <v>23</v>
      </c>
      <c r="F4118" t="str">
        <f t="shared" si="193"/>
        <v>New South Wales</v>
      </c>
      <c r="G4118" t="s">
        <v>10</v>
      </c>
      <c r="H4118">
        <v>2830</v>
      </c>
      <c r="I4118" t="s">
        <v>11</v>
      </c>
      <c r="J4118" t="s">
        <v>130</v>
      </c>
      <c r="K4118" t="s">
        <v>154</v>
      </c>
      <c r="L4118" t="s">
        <v>144</v>
      </c>
      <c r="M4118" s="5">
        <v>744</v>
      </c>
    </row>
    <row r="4119" spans="1:13" x14ac:dyDescent="0.15">
      <c r="A4119" s="2">
        <v>45879</v>
      </c>
      <c r="B4119" s="3">
        <f t="shared" si="194"/>
        <v>2026</v>
      </c>
      <c r="C4119" t="str">
        <f t="shared" si="192"/>
        <v>2025-2026</v>
      </c>
      <c r="D4119" t="s">
        <v>160</v>
      </c>
      <c r="E4119" t="s">
        <v>39</v>
      </c>
      <c r="F4119" t="str">
        <f t="shared" si="193"/>
        <v>New South Wales</v>
      </c>
      <c r="G4119" t="s">
        <v>10</v>
      </c>
      <c r="H4119">
        <v>2541</v>
      </c>
      <c r="I4119" t="s">
        <v>11</v>
      </c>
      <c r="J4119" t="s">
        <v>121</v>
      </c>
      <c r="K4119" t="s">
        <v>155</v>
      </c>
      <c r="L4119" t="s">
        <v>145</v>
      </c>
      <c r="M4119" s="5">
        <v>605</v>
      </c>
    </row>
    <row r="4120" spans="1:13" x14ac:dyDescent="0.15">
      <c r="A4120" s="2">
        <v>45866</v>
      </c>
      <c r="B4120" s="3">
        <f t="shared" si="194"/>
        <v>2026</v>
      </c>
      <c r="C4120" t="str">
        <f t="shared" si="192"/>
        <v>2025-2026</v>
      </c>
      <c r="D4120" t="s">
        <v>160</v>
      </c>
      <c r="E4120" t="s">
        <v>41</v>
      </c>
      <c r="F4120" t="str">
        <f t="shared" si="193"/>
        <v>New South Wales</v>
      </c>
      <c r="G4120" t="s">
        <v>10</v>
      </c>
      <c r="H4120">
        <v>2478</v>
      </c>
      <c r="I4120" t="s">
        <v>11</v>
      </c>
      <c r="J4120" t="s">
        <v>120</v>
      </c>
      <c r="K4120" t="s">
        <v>159</v>
      </c>
      <c r="L4120" t="s">
        <v>149</v>
      </c>
      <c r="M4120" s="5">
        <v>416</v>
      </c>
    </row>
    <row r="4121" spans="1:13" x14ac:dyDescent="0.15">
      <c r="A4121" s="2">
        <v>45946</v>
      </c>
      <c r="B4121" s="3">
        <f t="shared" si="194"/>
        <v>2026</v>
      </c>
      <c r="C4121" t="str">
        <f t="shared" si="192"/>
        <v>2025-2026</v>
      </c>
      <c r="D4121" t="s">
        <v>161</v>
      </c>
      <c r="E4121" t="s">
        <v>70</v>
      </c>
      <c r="F4121" t="str">
        <f t="shared" si="193"/>
        <v>Western Australia</v>
      </c>
      <c r="G4121" t="s">
        <v>28</v>
      </c>
      <c r="H4121">
        <v>6021</v>
      </c>
      <c r="I4121" t="s">
        <v>11</v>
      </c>
      <c r="J4121" t="s">
        <v>119</v>
      </c>
      <c r="K4121" t="s">
        <v>154</v>
      </c>
      <c r="L4121" t="s">
        <v>144</v>
      </c>
      <c r="M4121" s="5">
        <v>506</v>
      </c>
    </row>
    <row r="4122" spans="1:13" x14ac:dyDescent="0.15">
      <c r="A4122" s="2">
        <v>45966</v>
      </c>
      <c r="B4122" s="3">
        <f t="shared" si="194"/>
        <v>2026</v>
      </c>
      <c r="C4122" t="str">
        <f t="shared" si="192"/>
        <v>2025-2026</v>
      </c>
      <c r="D4122" t="s">
        <v>160</v>
      </c>
      <c r="E4122" t="s">
        <v>39</v>
      </c>
      <c r="F4122" t="str">
        <f t="shared" si="193"/>
        <v>New South Wales</v>
      </c>
      <c r="G4122" t="s">
        <v>10</v>
      </c>
      <c r="H4122">
        <v>2541</v>
      </c>
      <c r="I4122" t="s">
        <v>11</v>
      </c>
      <c r="J4122" t="s">
        <v>121</v>
      </c>
      <c r="K4122" t="s">
        <v>159</v>
      </c>
      <c r="L4122" t="s">
        <v>149</v>
      </c>
      <c r="M4122" s="5">
        <v>676</v>
      </c>
    </row>
    <row r="4123" spans="1:13" x14ac:dyDescent="0.15">
      <c r="A4123" s="2">
        <v>45714</v>
      </c>
      <c r="B4123" s="3">
        <f t="shared" si="194"/>
        <v>2025</v>
      </c>
      <c r="C4123" t="str">
        <f t="shared" si="192"/>
        <v>2024-2025</v>
      </c>
      <c r="D4123" t="s">
        <v>160</v>
      </c>
      <c r="E4123" t="s">
        <v>103</v>
      </c>
      <c r="F4123" t="str">
        <f t="shared" si="193"/>
        <v>Victoria</v>
      </c>
      <c r="G4123" t="s">
        <v>26</v>
      </c>
      <c r="H4123">
        <v>3550</v>
      </c>
      <c r="I4123" t="s">
        <v>11</v>
      </c>
      <c r="J4123" t="s">
        <v>127</v>
      </c>
      <c r="K4123" t="s">
        <v>155</v>
      </c>
      <c r="L4123" t="s">
        <v>145</v>
      </c>
      <c r="M4123" s="5">
        <v>237</v>
      </c>
    </row>
    <row r="4124" spans="1:13" x14ac:dyDescent="0.15">
      <c r="A4124" s="2">
        <v>45649</v>
      </c>
      <c r="B4124" s="3">
        <f t="shared" si="194"/>
        <v>2025</v>
      </c>
      <c r="C4124" t="str">
        <f t="shared" si="192"/>
        <v>2024-2025</v>
      </c>
      <c r="D4124" t="s">
        <v>160</v>
      </c>
      <c r="E4124" t="s">
        <v>107</v>
      </c>
      <c r="F4124" t="str">
        <f t="shared" si="193"/>
        <v>New South Wales</v>
      </c>
      <c r="G4124" t="s">
        <v>10</v>
      </c>
      <c r="H4124">
        <v>2020</v>
      </c>
      <c r="I4124" t="s">
        <v>11</v>
      </c>
      <c r="J4124" t="s">
        <v>124</v>
      </c>
      <c r="K4124" t="s">
        <v>157</v>
      </c>
      <c r="L4124" t="s">
        <v>147</v>
      </c>
      <c r="M4124" s="5">
        <v>335</v>
      </c>
    </row>
    <row r="4125" spans="1:13" x14ac:dyDescent="0.15">
      <c r="A4125" s="2">
        <v>45737</v>
      </c>
      <c r="B4125" s="3">
        <f t="shared" si="194"/>
        <v>2025</v>
      </c>
      <c r="C4125" t="str">
        <f t="shared" si="192"/>
        <v>2024-2025</v>
      </c>
      <c r="D4125" t="s">
        <v>160</v>
      </c>
      <c r="E4125" t="s">
        <v>14</v>
      </c>
      <c r="F4125" t="str">
        <f t="shared" si="193"/>
        <v>Northern Territory</v>
      </c>
      <c r="G4125" t="s">
        <v>15</v>
      </c>
      <c r="H4125">
        <v>800</v>
      </c>
      <c r="I4125" t="s">
        <v>11</v>
      </c>
      <c r="J4125" t="s">
        <v>138</v>
      </c>
      <c r="K4125" t="s">
        <v>154</v>
      </c>
      <c r="L4125" t="s">
        <v>144</v>
      </c>
      <c r="M4125" s="5">
        <v>412</v>
      </c>
    </row>
    <row r="4126" spans="1:13" x14ac:dyDescent="0.15">
      <c r="A4126" s="2">
        <v>45806</v>
      </c>
      <c r="B4126" s="3">
        <f t="shared" si="194"/>
        <v>2025</v>
      </c>
      <c r="C4126" t="str">
        <f t="shared" si="192"/>
        <v>2024-2025</v>
      </c>
      <c r="D4126" t="s">
        <v>160</v>
      </c>
      <c r="E4126" t="s">
        <v>73</v>
      </c>
      <c r="F4126" t="str">
        <f t="shared" si="193"/>
        <v>Queensland</v>
      </c>
      <c r="G4126" t="s">
        <v>19</v>
      </c>
      <c r="H4126">
        <v>4509</v>
      </c>
      <c r="I4126" t="s">
        <v>11</v>
      </c>
      <c r="J4126" t="s">
        <v>122</v>
      </c>
      <c r="K4126" t="s">
        <v>155</v>
      </c>
      <c r="L4126" t="s">
        <v>145</v>
      </c>
      <c r="M4126" s="5">
        <v>415</v>
      </c>
    </row>
    <row r="4127" spans="1:13" x14ac:dyDescent="0.15">
      <c r="A4127" s="2">
        <v>45759</v>
      </c>
      <c r="B4127" s="3">
        <f t="shared" si="194"/>
        <v>2025</v>
      </c>
      <c r="C4127" t="str">
        <f t="shared" si="192"/>
        <v>2024-2025</v>
      </c>
      <c r="D4127" t="s">
        <v>160</v>
      </c>
      <c r="E4127" t="s">
        <v>106</v>
      </c>
      <c r="F4127" t="str">
        <f t="shared" si="193"/>
        <v>Queensland</v>
      </c>
      <c r="G4127" t="s">
        <v>19</v>
      </c>
      <c r="H4127">
        <v>4558</v>
      </c>
      <c r="I4127" t="s">
        <v>11</v>
      </c>
      <c r="J4127" t="s">
        <v>134</v>
      </c>
      <c r="K4127" t="s">
        <v>153</v>
      </c>
      <c r="L4127" t="s">
        <v>143</v>
      </c>
      <c r="M4127" s="5">
        <v>656</v>
      </c>
    </row>
    <row r="4128" spans="1:13" x14ac:dyDescent="0.15">
      <c r="A4128" s="2">
        <v>45718</v>
      </c>
      <c r="B4128" s="3">
        <f t="shared" si="194"/>
        <v>2025</v>
      </c>
      <c r="C4128" t="str">
        <f t="shared" si="192"/>
        <v>2024-2025</v>
      </c>
      <c r="D4128" t="s">
        <v>160</v>
      </c>
      <c r="E4128" t="s">
        <v>20</v>
      </c>
      <c r="F4128" t="str">
        <f t="shared" si="193"/>
        <v>South Australia</v>
      </c>
      <c r="G4128" t="s">
        <v>17</v>
      </c>
      <c r="H4128">
        <v>5607</v>
      </c>
      <c r="I4128" t="s">
        <v>11</v>
      </c>
      <c r="J4128" t="s">
        <v>137</v>
      </c>
      <c r="K4128" t="s">
        <v>154</v>
      </c>
      <c r="L4128" t="s">
        <v>144</v>
      </c>
      <c r="M4128" s="5">
        <v>115</v>
      </c>
    </row>
    <row r="4129" spans="1:13" x14ac:dyDescent="0.15">
      <c r="A4129" s="2">
        <v>45656</v>
      </c>
      <c r="B4129" s="3">
        <f t="shared" si="194"/>
        <v>2025</v>
      </c>
      <c r="C4129" t="str">
        <f t="shared" si="192"/>
        <v>2024-2025</v>
      </c>
      <c r="D4129" t="s">
        <v>160</v>
      </c>
      <c r="E4129" t="s">
        <v>24</v>
      </c>
      <c r="F4129" t="str">
        <f t="shared" si="193"/>
        <v>Queensland</v>
      </c>
      <c r="G4129" t="s">
        <v>19</v>
      </c>
      <c r="H4129">
        <v>4053</v>
      </c>
      <c r="I4129" t="s">
        <v>11</v>
      </c>
      <c r="J4129" t="s">
        <v>129</v>
      </c>
      <c r="K4129" t="s">
        <v>154</v>
      </c>
      <c r="L4129" t="s">
        <v>144</v>
      </c>
      <c r="M4129" s="5">
        <v>360</v>
      </c>
    </row>
    <row r="4130" spans="1:13" x14ac:dyDescent="0.15">
      <c r="A4130" s="2">
        <v>45739</v>
      </c>
      <c r="B4130" s="3">
        <f t="shared" si="194"/>
        <v>2025</v>
      </c>
      <c r="C4130" t="str">
        <f t="shared" si="192"/>
        <v>2024-2025</v>
      </c>
      <c r="D4130" t="s">
        <v>160</v>
      </c>
      <c r="E4130" t="s">
        <v>104</v>
      </c>
      <c r="F4130" t="str">
        <f t="shared" si="193"/>
        <v>Victoria</v>
      </c>
      <c r="G4130" t="s">
        <v>26</v>
      </c>
      <c r="H4130">
        <v>3175</v>
      </c>
      <c r="I4130" t="s">
        <v>11</v>
      </c>
      <c r="J4130" t="s">
        <v>125</v>
      </c>
      <c r="K4130" t="s">
        <v>155</v>
      </c>
      <c r="L4130" t="s">
        <v>145</v>
      </c>
      <c r="M4130" s="5">
        <v>548</v>
      </c>
    </row>
    <row r="4131" spans="1:13" x14ac:dyDescent="0.15">
      <c r="A4131" s="2">
        <v>45568</v>
      </c>
      <c r="B4131" s="3">
        <f t="shared" si="194"/>
        <v>2025</v>
      </c>
      <c r="C4131" t="str">
        <f t="shared" si="192"/>
        <v>2024-2025</v>
      </c>
      <c r="D4131" t="s">
        <v>160</v>
      </c>
      <c r="E4131" t="s">
        <v>60</v>
      </c>
      <c r="F4131" t="str">
        <f t="shared" si="193"/>
        <v>Queensland</v>
      </c>
      <c r="G4131" t="s">
        <v>19</v>
      </c>
      <c r="H4131">
        <v>4655</v>
      </c>
      <c r="I4131" t="s">
        <v>11</v>
      </c>
      <c r="J4131" t="s">
        <v>136</v>
      </c>
      <c r="K4131" t="s">
        <v>154</v>
      </c>
      <c r="L4131" t="s">
        <v>144</v>
      </c>
      <c r="M4131" s="5">
        <v>657</v>
      </c>
    </row>
    <row r="4132" spans="1:13" x14ac:dyDescent="0.15">
      <c r="A4132" s="2">
        <v>45408</v>
      </c>
      <c r="B4132" s="3">
        <f t="shared" si="194"/>
        <v>2024</v>
      </c>
      <c r="C4132" t="str">
        <f t="shared" si="192"/>
        <v>2023-2024</v>
      </c>
      <c r="D4132" t="s">
        <v>160</v>
      </c>
      <c r="E4132" t="s">
        <v>87</v>
      </c>
      <c r="F4132" t="str">
        <f t="shared" si="193"/>
        <v>New South Wales</v>
      </c>
      <c r="G4132" t="s">
        <v>10</v>
      </c>
      <c r="H4132">
        <v>2158</v>
      </c>
      <c r="I4132" t="s">
        <v>11</v>
      </c>
      <c r="J4132" t="s">
        <v>123</v>
      </c>
      <c r="K4132" t="s">
        <v>151</v>
      </c>
      <c r="L4132" t="s">
        <v>141</v>
      </c>
      <c r="M4132" s="5">
        <v>634</v>
      </c>
    </row>
    <row r="4133" spans="1:13" x14ac:dyDescent="0.15">
      <c r="A4133" s="2">
        <v>45548</v>
      </c>
      <c r="B4133" s="3">
        <f t="shared" si="194"/>
        <v>2025</v>
      </c>
      <c r="C4133" t="str">
        <f t="shared" si="192"/>
        <v>2024-2025</v>
      </c>
      <c r="D4133" t="s">
        <v>160</v>
      </c>
      <c r="E4133" t="s">
        <v>32</v>
      </c>
      <c r="F4133" t="str">
        <f t="shared" si="193"/>
        <v>Victoria</v>
      </c>
      <c r="G4133" t="s">
        <v>26</v>
      </c>
      <c r="H4133">
        <v>3977</v>
      </c>
      <c r="I4133" t="s">
        <v>11</v>
      </c>
      <c r="J4133" t="s">
        <v>135</v>
      </c>
      <c r="K4133" t="s">
        <v>154</v>
      </c>
      <c r="L4133" t="s">
        <v>144</v>
      </c>
      <c r="M4133" s="5">
        <v>341</v>
      </c>
    </row>
    <row r="4134" spans="1:13" x14ac:dyDescent="0.15">
      <c r="A4134" s="2">
        <v>45625</v>
      </c>
      <c r="B4134" s="3">
        <f t="shared" si="194"/>
        <v>2025</v>
      </c>
      <c r="C4134" t="str">
        <f t="shared" si="192"/>
        <v>2024-2025</v>
      </c>
      <c r="D4134" t="s">
        <v>160</v>
      </c>
      <c r="E4134" t="s">
        <v>9</v>
      </c>
      <c r="F4134" t="str">
        <f t="shared" si="193"/>
        <v>New South Wales</v>
      </c>
      <c r="G4134" t="s">
        <v>10</v>
      </c>
      <c r="H4134">
        <v>2067</v>
      </c>
      <c r="I4134" t="s">
        <v>11</v>
      </c>
      <c r="J4134" t="s">
        <v>124</v>
      </c>
      <c r="K4134" t="s">
        <v>159</v>
      </c>
      <c r="L4134" t="s">
        <v>149</v>
      </c>
      <c r="M4134" s="5">
        <v>284</v>
      </c>
    </row>
    <row r="4135" spans="1:13" x14ac:dyDescent="0.15">
      <c r="A4135" s="2">
        <v>45394</v>
      </c>
      <c r="B4135" s="3">
        <f t="shared" si="194"/>
        <v>2024</v>
      </c>
      <c r="C4135" t="str">
        <f t="shared" si="192"/>
        <v>2023-2024</v>
      </c>
      <c r="D4135" t="s">
        <v>160</v>
      </c>
      <c r="E4135" t="s">
        <v>69</v>
      </c>
      <c r="F4135" t="str">
        <f t="shared" si="193"/>
        <v>Victoria</v>
      </c>
      <c r="G4135" t="s">
        <v>26</v>
      </c>
      <c r="H4135">
        <v>3148</v>
      </c>
      <c r="I4135" t="s">
        <v>11</v>
      </c>
      <c r="J4135" t="s">
        <v>125</v>
      </c>
      <c r="K4135" t="s">
        <v>155</v>
      </c>
      <c r="L4135" t="s">
        <v>145</v>
      </c>
      <c r="M4135" s="5">
        <v>156</v>
      </c>
    </row>
    <row r="4136" spans="1:13" x14ac:dyDescent="0.15">
      <c r="A4136" s="2">
        <v>45930</v>
      </c>
      <c r="B4136" s="3">
        <f t="shared" si="194"/>
        <v>2026</v>
      </c>
      <c r="C4136" t="str">
        <f t="shared" si="192"/>
        <v>2025-2026</v>
      </c>
      <c r="D4136" t="s">
        <v>160</v>
      </c>
      <c r="E4136" t="s">
        <v>81</v>
      </c>
      <c r="F4136" t="str">
        <f t="shared" si="193"/>
        <v>Victoria</v>
      </c>
      <c r="G4136" t="s">
        <v>26</v>
      </c>
      <c r="H4136">
        <v>3076</v>
      </c>
      <c r="I4136" t="s">
        <v>11</v>
      </c>
      <c r="J4136" t="s">
        <v>126</v>
      </c>
      <c r="K4136" t="s">
        <v>153</v>
      </c>
      <c r="L4136" t="s">
        <v>143</v>
      </c>
      <c r="M4136" s="5">
        <v>37</v>
      </c>
    </row>
    <row r="4137" spans="1:13" x14ac:dyDescent="0.15">
      <c r="A4137" s="2">
        <v>45809</v>
      </c>
      <c r="B4137" s="3">
        <f t="shared" si="194"/>
        <v>2025</v>
      </c>
      <c r="C4137" t="str">
        <f t="shared" si="192"/>
        <v>2024-2025</v>
      </c>
      <c r="D4137" t="s">
        <v>160</v>
      </c>
      <c r="E4137" t="s">
        <v>107</v>
      </c>
      <c r="F4137" t="str">
        <f t="shared" si="193"/>
        <v>New South Wales</v>
      </c>
      <c r="G4137" t="s">
        <v>10</v>
      </c>
      <c r="H4137">
        <v>2020</v>
      </c>
      <c r="I4137" t="s">
        <v>11</v>
      </c>
      <c r="J4137" t="s">
        <v>124</v>
      </c>
      <c r="K4137" t="s">
        <v>154</v>
      </c>
      <c r="L4137" t="s">
        <v>144</v>
      </c>
      <c r="M4137" s="5">
        <v>477</v>
      </c>
    </row>
    <row r="4138" spans="1:13" x14ac:dyDescent="0.15">
      <c r="A4138" s="2">
        <v>45332</v>
      </c>
      <c r="B4138" s="3">
        <f t="shared" si="194"/>
        <v>2024</v>
      </c>
      <c r="C4138" t="str">
        <f t="shared" si="192"/>
        <v>2023-2024</v>
      </c>
      <c r="D4138" t="s">
        <v>160</v>
      </c>
      <c r="E4138" t="s">
        <v>34</v>
      </c>
      <c r="F4138" t="str">
        <f t="shared" si="193"/>
        <v>New South Wales</v>
      </c>
      <c r="G4138" t="s">
        <v>10</v>
      </c>
      <c r="H4138">
        <v>2560</v>
      </c>
      <c r="I4138" t="s">
        <v>11</v>
      </c>
      <c r="J4138" t="s">
        <v>121</v>
      </c>
      <c r="K4138" t="s">
        <v>150</v>
      </c>
      <c r="L4138" t="s">
        <v>140</v>
      </c>
      <c r="M4138" s="5">
        <v>612</v>
      </c>
    </row>
    <row r="4139" spans="1:13" x14ac:dyDescent="0.15">
      <c r="A4139" s="2">
        <v>45757</v>
      </c>
      <c r="B4139" s="3">
        <f t="shared" si="194"/>
        <v>2025</v>
      </c>
      <c r="C4139" t="str">
        <f t="shared" si="192"/>
        <v>2024-2025</v>
      </c>
      <c r="D4139" t="s">
        <v>160</v>
      </c>
      <c r="E4139" t="s">
        <v>65</v>
      </c>
      <c r="F4139" t="str">
        <f t="shared" si="193"/>
        <v>Victoria</v>
      </c>
      <c r="G4139" t="s">
        <v>26</v>
      </c>
      <c r="H4139">
        <v>3931</v>
      </c>
      <c r="I4139" t="s">
        <v>11</v>
      </c>
      <c r="J4139" t="s">
        <v>135</v>
      </c>
      <c r="K4139" t="s">
        <v>154</v>
      </c>
      <c r="L4139" t="s">
        <v>144</v>
      </c>
      <c r="M4139" s="5">
        <v>193</v>
      </c>
    </row>
    <row r="4140" spans="1:13" x14ac:dyDescent="0.15">
      <c r="A4140" s="2">
        <v>45359</v>
      </c>
      <c r="B4140" s="3">
        <f t="shared" si="194"/>
        <v>2024</v>
      </c>
      <c r="C4140" t="str">
        <f t="shared" si="192"/>
        <v>2023-2024</v>
      </c>
      <c r="D4140" t="s">
        <v>161</v>
      </c>
      <c r="E4140" t="s">
        <v>22</v>
      </c>
      <c r="F4140" t="str">
        <f t="shared" si="193"/>
        <v>New South Wales</v>
      </c>
      <c r="G4140" t="s">
        <v>10</v>
      </c>
      <c r="H4140">
        <v>2116</v>
      </c>
      <c r="I4140" t="s">
        <v>11</v>
      </c>
      <c r="J4140" t="s">
        <v>123</v>
      </c>
      <c r="K4140" t="s">
        <v>157</v>
      </c>
      <c r="L4140" t="s">
        <v>147</v>
      </c>
      <c r="M4140" s="5">
        <v>508</v>
      </c>
    </row>
    <row r="4141" spans="1:13" x14ac:dyDescent="0.15">
      <c r="A4141" s="2">
        <v>45507</v>
      </c>
      <c r="B4141" s="3">
        <f t="shared" si="194"/>
        <v>2025</v>
      </c>
      <c r="C4141" t="str">
        <f t="shared" si="192"/>
        <v>2024-2025</v>
      </c>
      <c r="D4141" t="s">
        <v>161</v>
      </c>
      <c r="E4141" t="s">
        <v>49</v>
      </c>
      <c r="F4141" t="str">
        <f t="shared" si="193"/>
        <v>New South Wales</v>
      </c>
      <c r="G4141" t="s">
        <v>10</v>
      </c>
      <c r="H4141">
        <v>2350</v>
      </c>
      <c r="I4141" t="s">
        <v>11</v>
      </c>
      <c r="J4141" t="s">
        <v>120</v>
      </c>
      <c r="K4141" t="s">
        <v>150</v>
      </c>
      <c r="L4141" t="s">
        <v>140</v>
      </c>
      <c r="M4141" s="5">
        <v>640</v>
      </c>
    </row>
    <row r="4142" spans="1:13" x14ac:dyDescent="0.15">
      <c r="A4142" s="2">
        <v>45492</v>
      </c>
      <c r="B4142" s="3">
        <f t="shared" si="194"/>
        <v>2025</v>
      </c>
      <c r="C4142" t="str">
        <f t="shared" si="192"/>
        <v>2024-2025</v>
      </c>
      <c r="D4142" t="s">
        <v>161</v>
      </c>
      <c r="E4142" t="s">
        <v>25</v>
      </c>
      <c r="F4142" t="str">
        <f t="shared" si="193"/>
        <v>Victoria</v>
      </c>
      <c r="G4142" t="s">
        <v>26</v>
      </c>
      <c r="H4142">
        <v>3066</v>
      </c>
      <c r="I4142" t="s">
        <v>11</v>
      </c>
      <c r="J4142" t="s">
        <v>126</v>
      </c>
      <c r="K4142" t="s">
        <v>154</v>
      </c>
      <c r="L4142" t="s">
        <v>144</v>
      </c>
      <c r="M4142" s="5">
        <v>125</v>
      </c>
    </row>
    <row r="4143" spans="1:13" x14ac:dyDescent="0.15">
      <c r="A4143" s="2">
        <v>45821</v>
      </c>
      <c r="B4143" s="3">
        <f t="shared" si="194"/>
        <v>2025</v>
      </c>
      <c r="C4143" t="str">
        <f t="shared" si="192"/>
        <v>2024-2025</v>
      </c>
      <c r="D4143" t="s">
        <v>161</v>
      </c>
      <c r="E4143" t="s">
        <v>58</v>
      </c>
      <c r="F4143" t="str">
        <f t="shared" si="193"/>
        <v>New South Wales</v>
      </c>
      <c r="G4143" t="s">
        <v>10</v>
      </c>
      <c r="H4143">
        <v>2790</v>
      </c>
      <c r="I4143" t="s">
        <v>11</v>
      </c>
      <c r="J4143" t="s">
        <v>130</v>
      </c>
      <c r="K4143" t="s">
        <v>150</v>
      </c>
      <c r="L4143" t="s">
        <v>140</v>
      </c>
      <c r="M4143" s="5">
        <v>116</v>
      </c>
    </row>
    <row r="4144" spans="1:13" x14ac:dyDescent="0.15">
      <c r="A4144" s="2">
        <v>45556</v>
      </c>
      <c r="B4144" s="3">
        <f t="shared" si="194"/>
        <v>2025</v>
      </c>
      <c r="C4144" t="str">
        <f t="shared" si="192"/>
        <v>2024-2025</v>
      </c>
      <c r="D4144" t="s">
        <v>160</v>
      </c>
      <c r="E4144" t="s">
        <v>73</v>
      </c>
      <c r="F4144" t="str">
        <f t="shared" si="193"/>
        <v>Queensland</v>
      </c>
      <c r="G4144" t="s">
        <v>19</v>
      </c>
      <c r="H4144">
        <v>4509</v>
      </c>
      <c r="I4144" t="s">
        <v>11</v>
      </c>
      <c r="J4144" t="s">
        <v>122</v>
      </c>
      <c r="K4144" t="s">
        <v>159</v>
      </c>
      <c r="L4144" t="s">
        <v>149</v>
      </c>
      <c r="M4144" s="5">
        <v>680</v>
      </c>
    </row>
    <row r="4145" spans="1:13" x14ac:dyDescent="0.15">
      <c r="A4145" s="2">
        <v>45670</v>
      </c>
      <c r="B4145" s="3">
        <f t="shared" si="194"/>
        <v>2025</v>
      </c>
      <c r="C4145" t="str">
        <f t="shared" si="192"/>
        <v>2024-2025</v>
      </c>
      <c r="D4145" t="s">
        <v>160</v>
      </c>
      <c r="E4145" t="s">
        <v>72</v>
      </c>
      <c r="F4145" t="str">
        <f t="shared" si="193"/>
        <v>Queensland</v>
      </c>
      <c r="G4145" t="s">
        <v>19</v>
      </c>
      <c r="H4145">
        <v>4870</v>
      </c>
      <c r="I4145" t="s">
        <v>11</v>
      </c>
      <c r="J4145" t="s">
        <v>131</v>
      </c>
      <c r="K4145" t="s">
        <v>154</v>
      </c>
      <c r="L4145" t="s">
        <v>144</v>
      </c>
      <c r="M4145" s="5">
        <v>701</v>
      </c>
    </row>
    <row r="4146" spans="1:13" x14ac:dyDescent="0.15">
      <c r="A4146" s="2">
        <v>45953</v>
      </c>
      <c r="B4146" s="3">
        <f t="shared" si="194"/>
        <v>2026</v>
      </c>
      <c r="C4146" t="str">
        <f t="shared" si="192"/>
        <v>2025-2026</v>
      </c>
      <c r="D4146" t="s">
        <v>160</v>
      </c>
      <c r="E4146" t="s">
        <v>47</v>
      </c>
      <c r="F4146" t="str">
        <f t="shared" si="193"/>
        <v>Victoria</v>
      </c>
      <c r="G4146" t="s">
        <v>26</v>
      </c>
      <c r="H4146">
        <v>3630</v>
      </c>
      <c r="I4146" t="s">
        <v>11</v>
      </c>
      <c r="J4146" t="s">
        <v>135</v>
      </c>
      <c r="K4146" t="s">
        <v>154</v>
      </c>
      <c r="L4146" t="s">
        <v>144</v>
      </c>
      <c r="M4146" s="5">
        <v>522</v>
      </c>
    </row>
    <row r="4147" spans="1:13" x14ac:dyDescent="0.15">
      <c r="A4147" s="2">
        <v>45931</v>
      </c>
      <c r="B4147" s="3">
        <f t="shared" si="194"/>
        <v>2026</v>
      </c>
      <c r="C4147" t="str">
        <f t="shared" si="192"/>
        <v>2025-2026</v>
      </c>
      <c r="D4147" t="s">
        <v>160</v>
      </c>
      <c r="E4147" t="s">
        <v>31</v>
      </c>
      <c r="F4147" t="str">
        <f t="shared" si="193"/>
        <v>South Australia</v>
      </c>
      <c r="G4147" t="s">
        <v>17</v>
      </c>
      <c r="H4147">
        <v>5082</v>
      </c>
      <c r="I4147" t="s">
        <v>11</v>
      </c>
      <c r="J4147" t="s">
        <v>132</v>
      </c>
      <c r="K4147" t="s">
        <v>154</v>
      </c>
      <c r="L4147" t="s">
        <v>144</v>
      </c>
      <c r="M4147" s="5">
        <v>648</v>
      </c>
    </row>
    <row r="4148" spans="1:13" x14ac:dyDescent="0.15">
      <c r="A4148" s="2">
        <v>45703</v>
      </c>
      <c r="B4148" s="3">
        <f t="shared" si="194"/>
        <v>2025</v>
      </c>
      <c r="C4148" t="str">
        <f t="shared" si="192"/>
        <v>2024-2025</v>
      </c>
      <c r="D4148" t="s">
        <v>160</v>
      </c>
      <c r="E4148" t="s">
        <v>39</v>
      </c>
      <c r="F4148" t="str">
        <f t="shared" si="193"/>
        <v>New South Wales</v>
      </c>
      <c r="G4148" t="s">
        <v>10</v>
      </c>
      <c r="H4148">
        <v>2541</v>
      </c>
      <c r="I4148" t="s">
        <v>11</v>
      </c>
      <c r="J4148" t="s">
        <v>121</v>
      </c>
      <c r="K4148" t="s">
        <v>154</v>
      </c>
      <c r="L4148" t="s">
        <v>144</v>
      </c>
      <c r="M4148" s="5">
        <v>334</v>
      </c>
    </row>
    <row r="4149" spans="1:13" x14ac:dyDescent="0.15">
      <c r="A4149" s="2">
        <v>45410</v>
      </c>
      <c r="B4149" s="3">
        <f t="shared" si="194"/>
        <v>2024</v>
      </c>
      <c r="C4149" t="str">
        <f t="shared" si="192"/>
        <v>2023-2024</v>
      </c>
      <c r="D4149" t="s">
        <v>160</v>
      </c>
      <c r="E4149" t="s">
        <v>82</v>
      </c>
      <c r="F4149" t="str">
        <f t="shared" si="193"/>
        <v>Queensland</v>
      </c>
      <c r="G4149" t="s">
        <v>19</v>
      </c>
      <c r="H4149">
        <v>4215</v>
      </c>
      <c r="I4149" t="s">
        <v>11</v>
      </c>
      <c r="J4149" t="s">
        <v>122</v>
      </c>
      <c r="K4149" t="s">
        <v>154</v>
      </c>
      <c r="L4149" t="s">
        <v>144</v>
      </c>
      <c r="M4149" s="5">
        <v>790</v>
      </c>
    </row>
    <row r="4150" spans="1:13" x14ac:dyDescent="0.15">
      <c r="A4150" s="2">
        <v>45532</v>
      </c>
      <c r="B4150" s="3">
        <f t="shared" si="194"/>
        <v>2025</v>
      </c>
      <c r="C4150" t="str">
        <f t="shared" si="192"/>
        <v>2024-2025</v>
      </c>
      <c r="D4150" t="s">
        <v>161</v>
      </c>
      <c r="E4150" t="s">
        <v>57</v>
      </c>
      <c r="F4150" t="str">
        <f t="shared" si="193"/>
        <v>New South Wales</v>
      </c>
      <c r="G4150" t="s">
        <v>10</v>
      </c>
      <c r="H4150">
        <v>2064</v>
      </c>
      <c r="I4150" t="s">
        <v>11</v>
      </c>
      <c r="J4150" t="s">
        <v>124</v>
      </c>
      <c r="K4150" t="s">
        <v>150</v>
      </c>
      <c r="L4150" t="s">
        <v>140</v>
      </c>
      <c r="M4150" s="5">
        <v>515</v>
      </c>
    </row>
    <row r="4151" spans="1:13" x14ac:dyDescent="0.15">
      <c r="A4151" s="2">
        <v>45425</v>
      </c>
      <c r="B4151" s="3">
        <f t="shared" si="194"/>
        <v>2024</v>
      </c>
      <c r="C4151" t="str">
        <f t="shared" si="192"/>
        <v>2023-2024</v>
      </c>
      <c r="D4151" t="s">
        <v>161</v>
      </c>
      <c r="E4151" t="s">
        <v>106</v>
      </c>
      <c r="F4151" t="str">
        <f t="shared" si="193"/>
        <v>Queensland</v>
      </c>
      <c r="G4151" t="s">
        <v>19</v>
      </c>
      <c r="H4151">
        <v>4558</v>
      </c>
      <c r="I4151" t="s">
        <v>11</v>
      </c>
      <c r="J4151" t="s">
        <v>134</v>
      </c>
      <c r="K4151" t="s">
        <v>154</v>
      </c>
      <c r="L4151" t="s">
        <v>144</v>
      </c>
      <c r="M4151" s="5">
        <v>536</v>
      </c>
    </row>
    <row r="4152" spans="1:13" x14ac:dyDescent="0.15">
      <c r="A4152" s="2">
        <v>45395</v>
      </c>
      <c r="B4152" s="3">
        <f t="shared" si="194"/>
        <v>2024</v>
      </c>
      <c r="C4152" t="str">
        <f t="shared" si="192"/>
        <v>2023-2024</v>
      </c>
      <c r="D4152" t="s">
        <v>160</v>
      </c>
      <c r="E4152" t="s">
        <v>99</v>
      </c>
      <c r="F4152" t="str">
        <f t="shared" si="193"/>
        <v>Western Australia</v>
      </c>
      <c r="G4152" t="s">
        <v>28</v>
      </c>
      <c r="H4152">
        <v>6530</v>
      </c>
      <c r="I4152" t="s">
        <v>11</v>
      </c>
      <c r="J4152" t="s">
        <v>139</v>
      </c>
      <c r="K4152" t="s">
        <v>155</v>
      </c>
      <c r="L4152" t="s">
        <v>145</v>
      </c>
      <c r="M4152" s="5">
        <v>87</v>
      </c>
    </row>
    <row r="4153" spans="1:13" x14ac:dyDescent="0.15">
      <c r="A4153" s="2">
        <v>45620</v>
      </c>
      <c r="B4153" s="3">
        <f t="shared" si="194"/>
        <v>2025</v>
      </c>
      <c r="C4153" t="str">
        <f t="shared" si="192"/>
        <v>2024-2025</v>
      </c>
      <c r="D4153" t="s">
        <v>160</v>
      </c>
      <c r="E4153" t="s">
        <v>98</v>
      </c>
      <c r="F4153" t="str">
        <f t="shared" si="193"/>
        <v>South Australia</v>
      </c>
      <c r="G4153" t="s">
        <v>17</v>
      </c>
      <c r="H4153">
        <v>5290</v>
      </c>
      <c r="I4153" t="s">
        <v>11</v>
      </c>
      <c r="J4153" t="s">
        <v>137</v>
      </c>
      <c r="K4153" t="s">
        <v>154</v>
      </c>
      <c r="L4153" t="s">
        <v>144</v>
      </c>
      <c r="M4153" s="5">
        <v>172</v>
      </c>
    </row>
    <row r="4154" spans="1:13" x14ac:dyDescent="0.15">
      <c r="A4154" s="2">
        <v>45722</v>
      </c>
      <c r="B4154" s="3">
        <f t="shared" si="194"/>
        <v>2025</v>
      </c>
      <c r="C4154" t="str">
        <f t="shared" si="192"/>
        <v>2024-2025</v>
      </c>
      <c r="D4154" t="s">
        <v>161</v>
      </c>
      <c r="E4154" t="s">
        <v>106</v>
      </c>
      <c r="F4154" t="str">
        <f t="shared" si="193"/>
        <v>Queensland</v>
      </c>
      <c r="G4154" t="s">
        <v>19</v>
      </c>
      <c r="H4154">
        <v>4558</v>
      </c>
      <c r="I4154" t="s">
        <v>11</v>
      </c>
      <c r="J4154" t="s">
        <v>134</v>
      </c>
      <c r="K4154" t="s">
        <v>155</v>
      </c>
      <c r="L4154" t="s">
        <v>145</v>
      </c>
      <c r="M4154" s="5">
        <v>166</v>
      </c>
    </row>
    <row r="4155" spans="1:13" x14ac:dyDescent="0.15">
      <c r="A4155" s="2">
        <v>45658</v>
      </c>
      <c r="B4155" s="3">
        <f t="shared" si="194"/>
        <v>2025</v>
      </c>
      <c r="C4155" t="str">
        <f t="shared" si="192"/>
        <v>2024-2025</v>
      </c>
      <c r="D4155" t="s">
        <v>160</v>
      </c>
      <c r="E4155" t="s">
        <v>31</v>
      </c>
      <c r="F4155" t="str">
        <f t="shared" si="193"/>
        <v>South Australia</v>
      </c>
      <c r="G4155" t="s">
        <v>17</v>
      </c>
      <c r="H4155">
        <v>5082</v>
      </c>
      <c r="I4155" t="s">
        <v>11</v>
      </c>
      <c r="J4155" t="s">
        <v>132</v>
      </c>
      <c r="K4155" t="s">
        <v>150</v>
      </c>
      <c r="L4155" t="s">
        <v>140</v>
      </c>
      <c r="M4155" s="5">
        <v>547</v>
      </c>
    </row>
    <row r="4156" spans="1:13" x14ac:dyDescent="0.15">
      <c r="A4156" s="2">
        <v>45978</v>
      </c>
      <c r="B4156" s="3">
        <f t="shared" si="194"/>
        <v>2026</v>
      </c>
      <c r="C4156" t="str">
        <f t="shared" si="192"/>
        <v>2025-2026</v>
      </c>
      <c r="D4156" t="s">
        <v>160</v>
      </c>
      <c r="E4156" t="s">
        <v>78</v>
      </c>
      <c r="F4156" t="str">
        <f t="shared" si="193"/>
        <v>New South Wales</v>
      </c>
      <c r="G4156" t="s">
        <v>10</v>
      </c>
      <c r="H4156">
        <v>2480</v>
      </c>
      <c r="I4156" t="s">
        <v>11</v>
      </c>
      <c r="J4156" t="s">
        <v>120</v>
      </c>
      <c r="K4156" t="s">
        <v>158</v>
      </c>
      <c r="L4156" t="s">
        <v>148</v>
      </c>
      <c r="M4156" s="5">
        <v>687</v>
      </c>
    </row>
    <row r="4157" spans="1:13" x14ac:dyDescent="0.15">
      <c r="A4157" s="2">
        <v>45552</v>
      </c>
      <c r="B4157" s="3">
        <f t="shared" si="194"/>
        <v>2025</v>
      </c>
      <c r="C4157" t="str">
        <f t="shared" si="192"/>
        <v>2024-2025</v>
      </c>
      <c r="D4157" t="s">
        <v>161</v>
      </c>
      <c r="E4157" t="s">
        <v>22</v>
      </c>
      <c r="F4157" t="str">
        <f t="shared" si="193"/>
        <v>New South Wales</v>
      </c>
      <c r="G4157" t="s">
        <v>10</v>
      </c>
      <c r="H4157">
        <v>2116</v>
      </c>
      <c r="I4157" t="s">
        <v>11</v>
      </c>
      <c r="J4157" t="s">
        <v>123</v>
      </c>
      <c r="K4157" t="s">
        <v>157</v>
      </c>
      <c r="L4157" t="s">
        <v>147</v>
      </c>
      <c r="M4157" s="5">
        <v>296</v>
      </c>
    </row>
    <row r="4158" spans="1:13" x14ac:dyDescent="0.15">
      <c r="A4158" s="2">
        <v>45722</v>
      </c>
      <c r="B4158" s="3">
        <f t="shared" si="194"/>
        <v>2025</v>
      </c>
      <c r="C4158" t="str">
        <f t="shared" si="192"/>
        <v>2024-2025</v>
      </c>
      <c r="D4158" t="s">
        <v>160</v>
      </c>
      <c r="E4158" t="s">
        <v>34</v>
      </c>
      <c r="F4158" t="str">
        <f t="shared" si="193"/>
        <v>New South Wales</v>
      </c>
      <c r="G4158" t="s">
        <v>10</v>
      </c>
      <c r="H4158">
        <v>2560</v>
      </c>
      <c r="I4158" t="s">
        <v>11</v>
      </c>
      <c r="J4158" t="s">
        <v>121</v>
      </c>
      <c r="K4158" t="s">
        <v>158</v>
      </c>
      <c r="L4158" t="s">
        <v>148</v>
      </c>
      <c r="M4158" s="5">
        <v>160</v>
      </c>
    </row>
    <row r="4159" spans="1:13" x14ac:dyDescent="0.15">
      <c r="A4159" s="2">
        <v>45597</v>
      </c>
      <c r="B4159" s="3">
        <f t="shared" si="194"/>
        <v>2025</v>
      </c>
      <c r="C4159" t="str">
        <f t="shared" si="192"/>
        <v>2024-2025</v>
      </c>
      <c r="D4159" t="s">
        <v>160</v>
      </c>
      <c r="E4159" t="s">
        <v>81</v>
      </c>
      <c r="F4159" t="str">
        <f t="shared" si="193"/>
        <v>Victoria</v>
      </c>
      <c r="G4159" t="s">
        <v>26</v>
      </c>
      <c r="H4159">
        <v>3076</v>
      </c>
      <c r="I4159" t="s">
        <v>11</v>
      </c>
      <c r="J4159" t="s">
        <v>126</v>
      </c>
      <c r="K4159" t="s">
        <v>157</v>
      </c>
      <c r="L4159" t="s">
        <v>147</v>
      </c>
      <c r="M4159" s="5">
        <v>97</v>
      </c>
    </row>
    <row r="4160" spans="1:13" x14ac:dyDescent="0.15">
      <c r="A4160" s="2">
        <v>45749</v>
      </c>
      <c r="B4160" s="3">
        <f t="shared" si="194"/>
        <v>2025</v>
      </c>
      <c r="C4160" t="str">
        <f t="shared" si="192"/>
        <v>2024-2025</v>
      </c>
      <c r="D4160" t="s">
        <v>160</v>
      </c>
      <c r="E4160" t="s">
        <v>90</v>
      </c>
      <c r="F4160" t="str">
        <f t="shared" si="193"/>
        <v>New South Wales</v>
      </c>
      <c r="G4160" t="s">
        <v>10</v>
      </c>
      <c r="H4160">
        <v>2650</v>
      </c>
      <c r="I4160" t="s">
        <v>11</v>
      </c>
      <c r="J4160" t="s">
        <v>130</v>
      </c>
      <c r="K4160" t="s">
        <v>155</v>
      </c>
      <c r="L4160" t="s">
        <v>145</v>
      </c>
      <c r="M4160" s="5">
        <v>750</v>
      </c>
    </row>
    <row r="4161" spans="1:13" x14ac:dyDescent="0.15">
      <c r="A4161" s="2">
        <v>45676</v>
      </c>
      <c r="B4161" s="3">
        <f t="shared" si="194"/>
        <v>2025</v>
      </c>
      <c r="C4161" t="str">
        <f t="shared" si="192"/>
        <v>2024-2025</v>
      </c>
      <c r="D4161" t="s">
        <v>160</v>
      </c>
      <c r="E4161" t="s">
        <v>104</v>
      </c>
      <c r="F4161" t="str">
        <f t="shared" si="193"/>
        <v>Victoria</v>
      </c>
      <c r="G4161" t="s">
        <v>26</v>
      </c>
      <c r="H4161">
        <v>3175</v>
      </c>
      <c r="I4161" t="s">
        <v>11</v>
      </c>
      <c r="J4161" t="s">
        <v>125</v>
      </c>
      <c r="K4161" t="s">
        <v>153</v>
      </c>
      <c r="L4161" t="s">
        <v>143</v>
      </c>
      <c r="M4161" s="5">
        <v>514</v>
      </c>
    </row>
    <row r="4162" spans="1:13" x14ac:dyDescent="0.15">
      <c r="A4162" s="2">
        <v>45990</v>
      </c>
      <c r="B4162" s="3">
        <f t="shared" si="194"/>
        <v>2026</v>
      </c>
      <c r="C4162" t="str">
        <f t="shared" ref="C4162:C4225" si="195">IF(MONTH(A4162) &gt;= 7, YEAR(A4162) &amp; "-" &amp; YEAR(A4162) + 1, YEAR(A4162) - 1 &amp; "-" &amp; YEAR(A4162))</f>
        <v>2025-2026</v>
      </c>
      <c r="D4162" t="s">
        <v>160</v>
      </c>
      <c r="E4162" t="s">
        <v>63</v>
      </c>
      <c r="F4162" t="str">
        <f t="shared" ref="F4162:F4225" si="196">IF(G4162="WA","Western Australia",
IF(G4162="NSW","New South Wales",
IF(G4162="QLD","Queensland",
IF(G4162="VIC","Victoria",
IF(G4162="TAS","Tasmania",
IF(G4162="SA","South Australia",
IF(G4162="NT","Northern Territory",
IF(G4162="ACT","Australian Capital Territory",G4162))))))))</f>
        <v>Queensland</v>
      </c>
      <c r="G4162" t="s">
        <v>19</v>
      </c>
      <c r="H4162">
        <v>4068</v>
      </c>
      <c r="I4162" t="s">
        <v>11</v>
      </c>
      <c r="J4162" t="s">
        <v>129</v>
      </c>
      <c r="K4162" t="s">
        <v>159</v>
      </c>
      <c r="L4162" t="s">
        <v>149</v>
      </c>
      <c r="M4162" s="5">
        <v>655</v>
      </c>
    </row>
    <row r="4163" spans="1:13" x14ac:dyDescent="0.15">
      <c r="A4163" s="2">
        <v>45479</v>
      </c>
      <c r="B4163" s="3">
        <f t="shared" ref="B4163:B4226" si="197">IF(MONTH(A4163)&gt;=7,YEAR(A4163)+1,YEAR(A4163))</f>
        <v>2025</v>
      </c>
      <c r="C4163" t="str">
        <f t="shared" si="195"/>
        <v>2024-2025</v>
      </c>
      <c r="D4163" t="s">
        <v>161</v>
      </c>
      <c r="E4163" t="s">
        <v>56</v>
      </c>
      <c r="F4163" t="str">
        <f t="shared" si="196"/>
        <v>Queensland</v>
      </c>
      <c r="G4163" t="s">
        <v>19</v>
      </c>
      <c r="H4163">
        <v>4883</v>
      </c>
      <c r="I4163" t="s">
        <v>11</v>
      </c>
      <c r="J4163" t="s">
        <v>131</v>
      </c>
      <c r="K4163" t="s">
        <v>154</v>
      </c>
      <c r="L4163" t="s">
        <v>144</v>
      </c>
      <c r="M4163" s="5">
        <v>660</v>
      </c>
    </row>
    <row r="4164" spans="1:13" x14ac:dyDescent="0.15">
      <c r="A4164" s="2">
        <v>45577</v>
      </c>
      <c r="B4164" s="3">
        <f t="shared" si="197"/>
        <v>2025</v>
      </c>
      <c r="C4164" t="str">
        <f t="shared" si="195"/>
        <v>2024-2025</v>
      </c>
      <c r="D4164" t="s">
        <v>160</v>
      </c>
      <c r="E4164" t="s">
        <v>107</v>
      </c>
      <c r="F4164" t="str">
        <f t="shared" si="196"/>
        <v>New South Wales</v>
      </c>
      <c r="G4164" t="s">
        <v>10</v>
      </c>
      <c r="H4164">
        <v>2020</v>
      </c>
      <c r="I4164" t="s">
        <v>11</v>
      </c>
      <c r="J4164" t="s">
        <v>124</v>
      </c>
      <c r="K4164" t="s">
        <v>159</v>
      </c>
      <c r="L4164" t="s">
        <v>149</v>
      </c>
      <c r="M4164" s="5">
        <v>694</v>
      </c>
    </row>
    <row r="4165" spans="1:13" x14ac:dyDescent="0.15">
      <c r="A4165" s="2">
        <v>45745</v>
      </c>
      <c r="B4165" s="3">
        <f t="shared" si="197"/>
        <v>2025</v>
      </c>
      <c r="C4165" t="str">
        <f t="shared" si="195"/>
        <v>2024-2025</v>
      </c>
      <c r="D4165" t="s">
        <v>160</v>
      </c>
      <c r="E4165" t="s">
        <v>107</v>
      </c>
      <c r="F4165" t="str">
        <f t="shared" si="196"/>
        <v>New South Wales</v>
      </c>
      <c r="G4165" t="s">
        <v>10</v>
      </c>
      <c r="H4165">
        <v>2020</v>
      </c>
      <c r="I4165" t="s">
        <v>11</v>
      </c>
      <c r="J4165" t="s">
        <v>124</v>
      </c>
      <c r="K4165" t="s">
        <v>151</v>
      </c>
      <c r="L4165" t="s">
        <v>141</v>
      </c>
      <c r="M4165" s="5">
        <v>80</v>
      </c>
    </row>
    <row r="4166" spans="1:13" x14ac:dyDescent="0.15">
      <c r="A4166" s="2">
        <v>45993</v>
      </c>
      <c r="B4166" s="3">
        <f t="shared" si="197"/>
        <v>2026</v>
      </c>
      <c r="C4166" t="str">
        <f t="shared" si="195"/>
        <v>2025-2026</v>
      </c>
      <c r="D4166" t="s">
        <v>161</v>
      </c>
      <c r="E4166" t="s">
        <v>95</v>
      </c>
      <c r="F4166" t="str">
        <f t="shared" si="196"/>
        <v>New South Wales</v>
      </c>
      <c r="G4166" t="s">
        <v>10</v>
      </c>
      <c r="H4166">
        <v>2131</v>
      </c>
      <c r="I4166" t="s">
        <v>11</v>
      </c>
      <c r="J4166" t="s">
        <v>123</v>
      </c>
      <c r="K4166" t="s">
        <v>159</v>
      </c>
      <c r="L4166" t="s">
        <v>149</v>
      </c>
      <c r="M4166" s="5">
        <v>735</v>
      </c>
    </row>
    <row r="4167" spans="1:13" x14ac:dyDescent="0.15">
      <c r="A4167" s="2">
        <v>46007</v>
      </c>
      <c r="B4167" s="3">
        <f t="shared" si="197"/>
        <v>2026</v>
      </c>
      <c r="C4167" t="str">
        <f t="shared" si="195"/>
        <v>2025-2026</v>
      </c>
      <c r="D4167" t="s">
        <v>160</v>
      </c>
      <c r="E4167" t="s">
        <v>86</v>
      </c>
      <c r="F4167" t="str">
        <f t="shared" si="196"/>
        <v>Queensland</v>
      </c>
      <c r="G4167" t="s">
        <v>19</v>
      </c>
      <c r="H4167">
        <v>4119</v>
      </c>
      <c r="I4167" t="s">
        <v>11</v>
      </c>
      <c r="J4167" t="s">
        <v>129</v>
      </c>
      <c r="K4167" t="s">
        <v>150</v>
      </c>
      <c r="L4167" t="s">
        <v>140</v>
      </c>
      <c r="M4167" s="5">
        <v>503</v>
      </c>
    </row>
    <row r="4168" spans="1:13" x14ac:dyDescent="0.15">
      <c r="A4168" s="2">
        <v>45348</v>
      </c>
      <c r="B4168" s="3">
        <f t="shared" si="197"/>
        <v>2024</v>
      </c>
      <c r="C4168" t="str">
        <f t="shared" si="195"/>
        <v>2023-2024</v>
      </c>
      <c r="D4168" t="s">
        <v>160</v>
      </c>
      <c r="E4168" t="s">
        <v>63</v>
      </c>
      <c r="F4168" t="str">
        <f t="shared" si="196"/>
        <v>Queensland</v>
      </c>
      <c r="G4168" t="s">
        <v>19</v>
      </c>
      <c r="H4168">
        <v>4068</v>
      </c>
      <c r="I4168" t="s">
        <v>11</v>
      </c>
      <c r="J4168" t="s">
        <v>129</v>
      </c>
      <c r="K4168" t="s">
        <v>155</v>
      </c>
      <c r="L4168" t="s">
        <v>145</v>
      </c>
      <c r="M4168" s="5">
        <v>636</v>
      </c>
    </row>
    <row r="4169" spans="1:13" x14ac:dyDescent="0.15">
      <c r="A4169" s="2">
        <v>45417</v>
      </c>
      <c r="B4169" s="3">
        <f t="shared" si="197"/>
        <v>2024</v>
      </c>
      <c r="C4169" t="str">
        <f t="shared" si="195"/>
        <v>2023-2024</v>
      </c>
      <c r="D4169" t="s">
        <v>160</v>
      </c>
      <c r="E4169" t="s">
        <v>78</v>
      </c>
      <c r="F4169" t="str">
        <f t="shared" si="196"/>
        <v>New South Wales</v>
      </c>
      <c r="G4169" t="s">
        <v>10</v>
      </c>
      <c r="H4169">
        <v>2480</v>
      </c>
      <c r="I4169" t="s">
        <v>11</v>
      </c>
      <c r="J4169" t="s">
        <v>120</v>
      </c>
      <c r="K4169" t="s">
        <v>155</v>
      </c>
      <c r="L4169" t="s">
        <v>145</v>
      </c>
      <c r="M4169" s="5">
        <v>559</v>
      </c>
    </row>
    <row r="4170" spans="1:13" x14ac:dyDescent="0.15">
      <c r="A4170" s="2">
        <v>45545</v>
      </c>
      <c r="B4170" s="3">
        <f t="shared" si="197"/>
        <v>2025</v>
      </c>
      <c r="C4170" t="str">
        <f t="shared" si="195"/>
        <v>2024-2025</v>
      </c>
      <c r="D4170" t="s">
        <v>160</v>
      </c>
      <c r="E4170" t="s">
        <v>55</v>
      </c>
      <c r="F4170" t="str">
        <f t="shared" si="196"/>
        <v>Queensland</v>
      </c>
      <c r="G4170" t="s">
        <v>19</v>
      </c>
      <c r="H4170">
        <v>4740</v>
      </c>
      <c r="I4170" t="s">
        <v>11</v>
      </c>
      <c r="J4170" t="s">
        <v>136</v>
      </c>
      <c r="K4170" t="s">
        <v>154</v>
      </c>
      <c r="L4170" t="s">
        <v>144</v>
      </c>
      <c r="M4170" s="5">
        <v>737</v>
      </c>
    </row>
    <row r="4171" spans="1:13" x14ac:dyDescent="0.15">
      <c r="A4171" s="2">
        <v>45658</v>
      </c>
      <c r="B4171" s="3">
        <f t="shared" si="197"/>
        <v>2025</v>
      </c>
      <c r="C4171" t="str">
        <f t="shared" si="195"/>
        <v>2024-2025</v>
      </c>
      <c r="D4171" t="s">
        <v>160</v>
      </c>
      <c r="E4171" t="s">
        <v>104</v>
      </c>
      <c r="F4171" t="str">
        <f t="shared" si="196"/>
        <v>Victoria</v>
      </c>
      <c r="G4171" t="s">
        <v>26</v>
      </c>
      <c r="H4171">
        <v>3175</v>
      </c>
      <c r="I4171" t="s">
        <v>11</v>
      </c>
      <c r="J4171" t="s">
        <v>125</v>
      </c>
      <c r="K4171" t="s">
        <v>154</v>
      </c>
      <c r="L4171" t="s">
        <v>144</v>
      </c>
      <c r="M4171" s="5">
        <v>287</v>
      </c>
    </row>
    <row r="4172" spans="1:13" x14ac:dyDescent="0.15">
      <c r="A4172" s="2">
        <v>45699</v>
      </c>
      <c r="B4172" s="3">
        <f t="shared" si="197"/>
        <v>2025</v>
      </c>
      <c r="C4172" t="str">
        <f t="shared" si="195"/>
        <v>2024-2025</v>
      </c>
      <c r="D4172" t="s">
        <v>160</v>
      </c>
      <c r="E4172" t="s">
        <v>71</v>
      </c>
      <c r="F4172" t="str">
        <f t="shared" si="196"/>
        <v>Victoria</v>
      </c>
      <c r="G4172" t="s">
        <v>26</v>
      </c>
      <c r="H4172">
        <v>3131</v>
      </c>
      <c r="I4172" t="s">
        <v>11</v>
      </c>
      <c r="J4172" t="s">
        <v>125</v>
      </c>
      <c r="K4172" t="s">
        <v>154</v>
      </c>
      <c r="L4172" t="s">
        <v>144</v>
      </c>
      <c r="M4172" s="5">
        <v>523</v>
      </c>
    </row>
    <row r="4173" spans="1:13" x14ac:dyDescent="0.15">
      <c r="A4173" s="2">
        <v>45560</v>
      </c>
      <c r="B4173" s="3">
        <f t="shared" si="197"/>
        <v>2025</v>
      </c>
      <c r="C4173" t="str">
        <f t="shared" si="195"/>
        <v>2024-2025</v>
      </c>
      <c r="D4173" t="s">
        <v>160</v>
      </c>
      <c r="E4173" t="s">
        <v>62</v>
      </c>
      <c r="F4173" t="str">
        <f t="shared" si="196"/>
        <v>Victoria</v>
      </c>
      <c r="G4173" t="s">
        <v>26</v>
      </c>
      <c r="H4173">
        <v>3690</v>
      </c>
      <c r="I4173" t="s">
        <v>11</v>
      </c>
      <c r="J4173" t="s">
        <v>135</v>
      </c>
      <c r="K4173" t="s">
        <v>150</v>
      </c>
      <c r="L4173" t="s">
        <v>140</v>
      </c>
      <c r="M4173" s="5">
        <v>325</v>
      </c>
    </row>
    <row r="4174" spans="1:13" x14ac:dyDescent="0.15">
      <c r="A4174" s="2">
        <v>45476</v>
      </c>
      <c r="B4174" s="3">
        <f t="shared" si="197"/>
        <v>2025</v>
      </c>
      <c r="C4174" t="str">
        <f t="shared" si="195"/>
        <v>2024-2025</v>
      </c>
      <c r="D4174" t="s">
        <v>160</v>
      </c>
      <c r="E4174" t="s">
        <v>107</v>
      </c>
      <c r="F4174" t="str">
        <f t="shared" si="196"/>
        <v>New South Wales</v>
      </c>
      <c r="G4174" t="s">
        <v>10</v>
      </c>
      <c r="H4174">
        <v>2020</v>
      </c>
      <c r="I4174" t="s">
        <v>11</v>
      </c>
      <c r="J4174" t="s">
        <v>124</v>
      </c>
      <c r="K4174" t="s">
        <v>150</v>
      </c>
      <c r="L4174" t="s">
        <v>140</v>
      </c>
      <c r="M4174" s="5">
        <v>532</v>
      </c>
    </row>
    <row r="4175" spans="1:13" x14ac:dyDescent="0.15">
      <c r="A4175" s="2">
        <v>45680</v>
      </c>
      <c r="B4175" s="3">
        <f t="shared" si="197"/>
        <v>2025</v>
      </c>
      <c r="C4175" t="str">
        <f t="shared" si="195"/>
        <v>2024-2025</v>
      </c>
      <c r="D4175" t="s">
        <v>160</v>
      </c>
      <c r="E4175" t="s">
        <v>102</v>
      </c>
      <c r="F4175" t="str">
        <f t="shared" si="196"/>
        <v>Queensland</v>
      </c>
      <c r="G4175" t="s">
        <v>19</v>
      </c>
      <c r="H4175">
        <v>4825</v>
      </c>
      <c r="I4175" t="s">
        <v>11</v>
      </c>
      <c r="J4175" t="s">
        <v>131</v>
      </c>
      <c r="K4175" t="s">
        <v>154</v>
      </c>
      <c r="L4175" t="s">
        <v>144</v>
      </c>
      <c r="M4175" s="5">
        <v>554</v>
      </c>
    </row>
    <row r="4176" spans="1:13" x14ac:dyDescent="0.15">
      <c r="A4176" s="2">
        <v>45652</v>
      </c>
      <c r="B4176" s="3">
        <f t="shared" si="197"/>
        <v>2025</v>
      </c>
      <c r="C4176" t="str">
        <f t="shared" si="195"/>
        <v>2024-2025</v>
      </c>
      <c r="D4176" t="s">
        <v>160</v>
      </c>
      <c r="E4176" t="s">
        <v>100</v>
      </c>
      <c r="F4176" t="str">
        <f t="shared" si="196"/>
        <v>New South Wales</v>
      </c>
      <c r="G4176" t="s">
        <v>10</v>
      </c>
      <c r="H4176">
        <v>2800</v>
      </c>
      <c r="I4176" t="s">
        <v>11</v>
      </c>
      <c r="J4176" t="s">
        <v>130</v>
      </c>
      <c r="K4176" t="s">
        <v>154</v>
      </c>
      <c r="L4176" t="s">
        <v>144</v>
      </c>
      <c r="M4176" s="5">
        <v>170</v>
      </c>
    </row>
    <row r="4177" spans="1:13" x14ac:dyDescent="0.15">
      <c r="A4177" s="2">
        <v>45643</v>
      </c>
      <c r="B4177" s="3">
        <f t="shared" si="197"/>
        <v>2025</v>
      </c>
      <c r="C4177" t="str">
        <f t="shared" si="195"/>
        <v>2024-2025</v>
      </c>
      <c r="D4177" t="s">
        <v>160</v>
      </c>
      <c r="E4177" t="s">
        <v>100</v>
      </c>
      <c r="F4177" t="str">
        <f t="shared" si="196"/>
        <v>New South Wales</v>
      </c>
      <c r="G4177" t="s">
        <v>10</v>
      </c>
      <c r="H4177">
        <v>2800</v>
      </c>
      <c r="I4177" t="s">
        <v>11</v>
      </c>
      <c r="J4177" t="s">
        <v>130</v>
      </c>
      <c r="K4177" t="s">
        <v>157</v>
      </c>
      <c r="L4177" t="s">
        <v>147</v>
      </c>
      <c r="M4177" s="5">
        <v>298</v>
      </c>
    </row>
    <row r="4178" spans="1:13" x14ac:dyDescent="0.15">
      <c r="A4178" s="2">
        <v>45479</v>
      </c>
      <c r="B4178" s="3">
        <f t="shared" si="197"/>
        <v>2025</v>
      </c>
      <c r="C4178" t="str">
        <f t="shared" si="195"/>
        <v>2024-2025</v>
      </c>
      <c r="D4178" t="s">
        <v>160</v>
      </c>
      <c r="E4178" t="s">
        <v>82</v>
      </c>
      <c r="F4178" t="str">
        <f t="shared" si="196"/>
        <v>Queensland</v>
      </c>
      <c r="G4178" t="s">
        <v>19</v>
      </c>
      <c r="H4178">
        <v>4215</v>
      </c>
      <c r="I4178" t="s">
        <v>11</v>
      </c>
      <c r="J4178" t="s">
        <v>122</v>
      </c>
      <c r="K4178" t="s">
        <v>157</v>
      </c>
      <c r="L4178" t="s">
        <v>147</v>
      </c>
      <c r="M4178" s="5">
        <v>547</v>
      </c>
    </row>
    <row r="4179" spans="1:13" x14ac:dyDescent="0.15">
      <c r="A4179" s="2">
        <v>45637</v>
      </c>
      <c r="B4179" s="3">
        <f t="shared" si="197"/>
        <v>2025</v>
      </c>
      <c r="C4179" t="str">
        <f t="shared" si="195"/>
        <v>2024-2025</v>
      </c>
      <c r="D4179" t="s">
        <v>161</v>
      </c>
      <c r="E4179" t="s">
        <v>66</v>
      </c>
      <c r="F4179" t="str">
        <f t="shared" si="196"/>
        <v>Western Australia</v>
      </c>
      <c r="G4179" t="s">
        <v>28</v>
      </c>
      <c r="H4179">
        <v>6330</v>
      </c>
      <c r="I4179" t="s">
        <v>11</v>
      </c>
      <c r="J4179" t="s">
        <v>133</v>
      </c>
      <c r="K4179" t="s">
        <v>154</v>
      </c>
      <c r="L4179" t="s">
        <v>144</v>
      </c>
      <c r="M4179" s="5">
        <v>616</v>
      </c>
    </row>
    <row r="4180" spans="1:13" x14ac:dyDescent="0.15">
      <c r="A4180" s="2">
        <v>45612</v>
      </c>
      <c r="B4180" s="3">
        <f t="shared" si="197"/>
        <v>2025</v>
      </c>
      <c r="C4180" t="str">
        <f t="shared" si="195"/>
        <v>2024-2025</v>
      </c>
      <c r="D4180" t="s">
        <v>160</v>
      </c>
      <c r="E4180" t="s">
        <v>39</v>
      </c>
      <c r="F4180" t="str">
        <f t="shared" si="196"/>
        <v>New South Wales</v>
      </c>
      <c r="G4180" t="s">
        <v>10</v>
      </c>
      <c r="H4180">
        <v>2541</v>
      </c>
      <c r="I4180" t="s">
        <v>11</v>
      </c>
      <c r="J4180" t="s">
        <v>121</v>
      </c>
      <c r="K4180" t="s">
        <v>154</v>
      </c>
      <c r="L4180" t="s">
        <v>144</v>
      </c>
      <c r="M4180" s="5">
        <v>701</v>
      </c>
    </row>
    <row r="4181" spans="1:13" x14ac:dyDescent="0.15">
      <c r="A4181" s="2">
        <v>45918</v>
      </c>
      <c r="B4181" s="3">
        <f t="shared" si="197"/>
        <v>2026</v>
      </c>
      <c r="C4181" t="str">
        <f t="shared" si="195"/>
        <v>2025-2026</v>
      </c>
      <c r="D4181" t="s">
        <v>160</v>
      </c>
      <c r="E4181" t="s">
        <v>38</v>
      </c>
      <c r="F4181" t="str">
        <f t="shared" si="196"/>
        <v>Victoria</v>
      </c>
      <c r="G4181" t="s">
        <v>26</v>
      </c>
      <c r="H4181">
        <v>3199</v>
      </c>
      <c r="I4181" t="s">
        <v>11</v>
      </c>
      <c r="J4181" t="s">
        <v>125</v>
      </c>
      <c r="K4181" t="s">
        <v>153</v>
      </c>
      <c r="L4181" t="s">
        <v>143</v>
      </c>
      <c r="M4181" s="5">
        <v>629</v>
      </c>
    </row>
    <row r="4182" spans="1:13" x14ac:dyDescent="0.15">
      <c r="A4182" s="2">
        <v>45790</v>
      </c>
      <c r="B4182" s="3">
        <f t="shared" si="197"/>
        <v>2025</v>
      </c>
      <c r="C4182" t="str">
        <f t="shared" si="195"/>
        <v>2024-2025</v>
      </c>
      <c r="D4182" t="s">
        <v>160</v>
      </c>
      <c r="E4182" t="s">
        <v>23</v>
      </c>
      <c r="F4182" t="str">
        <f t="shared" si="196"/>
        <v>New South Wales</v>
      </c>
      <c r="G4182" t="s">
        <v>10</v>
      </c>
      <c r="H4182">
        <v>2830</v>
      </c>
      <c r="I4182" t="s">
        <v>11</v>
      </c>
      <c r="J4182" t="s">
        <v>130</v>
      </c>
      <c r="K4182" t="s">
        <v>154</v>
      </c>
      <c r="L4182" t="s">
        <v>144</v>
      </c>
      <c r="M4182" s="5">
        <v>175</v>
      </c>
    </row>
    <row r="4183" spans="1:13" x14ac:dyDescent="0.15">
      <c r="A4183" s="2">
        <v>45388</v>
      </c>
      <c r="B4183" s="3">
        <f t="shared" si="197"/>
        <v>2024</v>
      </c>
      <c r="C4183" t="str">
        <f t="shared" si="195"/>
        <v>2023-2024</v>
      </c>
      <c r="D4183" t="s">
        <v>160</v>
      </c>
      <c r="E4183" t="s">
        <v>75</v>
      </c>
      <c r="F4183" t="str">
        <f t="shared" si="196"/>
        <v>Victoria</v>
      </c>
      <c r="G4183" t="s">
        <v>26</v>
      </c>
      <c r="H4183">
        <v>3915</v>
      </c>
      <c r="I4183" t="s">
        <v>11</v>
      </c>
      <c r="J4183" t="s">
        <v>135</v>
      </c>
      <c r="K4183" t="s">
        <v>154</v>
      </c>
      <c r="L4183" t="s">
        <v>144</v>
      </c>
      <c r="M4183" s="5">
        <v>290</v>
      </c>
    </row>
    <row r="4184" spans="1:13" x14ac:dyDescent="0.15">
      <c r="A4184" s="2">
        <v>45673</v>
      </c>
      <c r="B4184" s="3">
        <f t="shared" si="197"/>
        <v>2025</v>
      </c>
      <c r="C4184" t="str">
        <f t="shared" si="195"/>
        <v>2024-2025</v>
      </c>
      <c r="D4184" t="s">
        <v>160</v>
      </c>
      <c r="E4184" t="s">
        <v>83</v>
      </c>
      <c r="F4184" t="str">
        <f t="shared" si="196"/>
        <v>Victoria</v>
      </c>
      <c r="G4184" t="s">
        <v>26</v>
      </c>
      <c r="H4184">
        <v>3551</v>
      </c>
      <c r="I4184" t="s">
        <v>11</v>
      </c>
      <c r="J4184" t="s">
        <v>127</v>
      </c>
      <c r="K4184" t="s">
        <v>157</v>
      </c>
      <c r="L4184" t="s">
        <v>147</v>
      </c>
      <c r="M4184" s="5">
        <v>680</v>
      </c>
    </row>
    <row r="4185" spans="1:13" x14ac:dyDescent="0.15">
      <c r="A4185" s="2">
        <v>45368</v>
      </c>
      <c r="B4185" s="3">
        <f t="shared" si="197"/>
        <v>2024</v>
      </c>
      <c r="C4185" t="str">
        <f t="shared" si="195"/>
        <v>2023-2024</v>
      </c>
      <c r="D4185" t="s">
        <v>160</v>
      </c>
      <c r="E4185" t="s">
        <v>86</v>
      </c>
      <c r="F4185" t="str">
        <f t="shared" si="196"/>
        <v>Queensland</v>
      </c>
      <c r="G4185" t="s">
        <v>19</v>
      </c>
      <c r="H4185">
        <v>4119</v>
      </c>
      <c r="I4185" t="s">
        <v>11</v>
      </c>
      <c r="J4185" t="s">
        <v>129</v>
      </c>
      <c r="K4185" t="s">
        <v>154</v>
      </c>
      <c r="L4185" t="s">
        <v>144</v>
      </c>
      <c r="M4185" s="5">
        <v>130</v>
      </c>
    </row>
    <row r="4186" spans="1:13" x14ac:dyDescent="0.15">
      <c r="A4186" s="2">
        <v>45631</v>
      </c>
      <c r="B4186" s="3">
        <f t="shared" si="197"/>
        <v>2025</v>
      </c>
      <c r="C4186" t="str">
        <f t="shared" si="195"/>
        <v>2024-2025</v>
      </c>
      <c r="D4186" t="s">
        <v>160</v>
      </c>
      <c r="E4186" t="s">
        <v>53</v>
      </c>
      <c r="F4186" t="str">
        <f t="shared" si="196"/>
        <v>Queensland</v>
      </c>
      <c r="G4186" t="s">
        <v>19</v>
      </c>
      <c r="H4186">
        <v>4012</v>
      </c>
      <c r="I4186" t="s">
        <v>11</v>
      </c>
      <c r="J4186" t="s">
        <v>129</v>
      </c>
      <c r="K4186" t="s">
        <v>150</v>
      </c>
      <c r="L4186" t="s">
        <v>140</v>
      </c>
      <c r="M4186" s="5">
        <v>689</v>
      </c>
    </row>
    <row r="4187" spans="1:13" x14ac:dyDescent="0.15">
      <c r="A4187" s="2">
        <v>45970</v>
      </c>
      <c r="B4187" s="3">
        <f t="shared" si="197"/>
        <v>2026</v>
      </c>
      <c r="C4187" t="str">
        <f t="shared" si="195"/>
        <v>2025-2026</v>
      </c>
      <c r="D4187" t="s">
        <v>160</v>
      </c>
      <c r="E4187" t="s">
        <v>14</v>
      </c>
      <c r="F4187" t="str">
        <f t="shared" si="196"/>
        <v>Northern Territory</v>
      </c>
      <c r="G4187" t="s">
        <v>15</v>
      </c>
      <c r="H4187">
        <v>800</v>
      </c>
      <c r="I4187" t="s">
        <v>11</v>
      </c>
      <c r="J4187" t="s">
        <v>138</v>
      </c>
      <c r="K4187" t="s">
        <v>159</v>
      </c>
      <c r="L4187" t="s">
        <v>149</v>
      </c>
      <c r="M4187" s="5">
        <v>692</v>
      </c>
    </row>
    <row r="4188" spans="1:13" x14ac:dyDescent="0.15">
      <c r="A4188" s="2">
        <v>45593</v>
      </c>
      <c r="B4188" s="3">
        <f t="shared" si="197"/>
        <v>2025</v>
      </c>
      <c r="C4188" t="str">
        <f t="shared" si="195"/>
        <v>2024-2025</v>
      </c>
      <c r="D4188" t="s">
        <v>160</v>
      </c>
      <c r="E4188" t="s">
        <v>45</v>
      </c>
      <c r="F4188" t="str">
        <f t="shared" si="196"/>
        <v>Victoria</v>
      </c>
      <c r="G4188" t="s">
        <v>26</v>
      </c>
      <c r="H4188">
        <v>3136</v>
      </c>
      <c r="I4188" t="s">
        <v>11</v>
      </c>
      <c r="J4188" t="s">
        <v>125</v>
      </c>
      <c r="K4188" t="s">
        <v>154</v>
      </c>
      <c r="L4188" t="s">
        <v>144</v>
      </c>
      <c r="M4188" s="5">
        <v>685</v>
      </c>
    </row>
    <row r="4189" spans="1:13" x14ac:dyDescent="0.15">
      <c r="A4189" s="2">
        <v>45788</v>
      </c>
      <c r="B4189" s="3">
        <f t="shared" si="197"/>
        <v>2025</v>
      </c>
      <c r="C4189" t="str">
        <f t="shared" si="195"/>
        <v>2024-2025</v>
      </c>
      <c r="D4189" t="s">
        <v>160</v>
      </c>
      <c r="E4189" t="s">
        <v>86</v>
      </c>
      <c r="F4189" t="str">
        <f t="shared" si="196"/>
        <v>Queensland</v>
      </c>
      <c r="G4189" t="s">
        <v>19</v>
      </c>
      <c r="H4189">
        <v>4119</v>
      </c>
      <c r="I4189" t="s">
        <v>11</v>
      </c>
      <c r="J4189" t="s">
        <v>129</v>
      </c>
      <c r="K4189" t="s">
        <v>154</v>
      </c>
      <c r="L4189" t="s">
        <v>144</v>
      </c>
      <c r="M4189" s="5">
        <v>657</v>
      </c>
    </row>
    <row r="4190" spans="1:13" x14ac:dyDescent="0.15">
      <c r="A4190" s="2">
        <v>45761</v>
      </c>
      <c r="B4190" s="3">
        <f t="shared" si="197"/>
        <v>2025</v>
      </c>
      <c r="C4190" t="str">
        <f t="shared" si="195"/>
        <v>2024-2025</v>
      </c>
      <c r="D4190" t="s">
        <v>160</v>
      </c>
      <c r="E4190" t="s">
        <v>9</v>
      </c>
      <c r="F4190" t="str">
        <f t="shared" si="196"/>
        <v>New South Wales</v>
      </c>
      <c r="G4190" t="s">
        <v>10</v>
      </c>
      <c r="H4190">
        <v>2067</v>
      </c>
      <c r="I4190" t="s">
        <v>11</v>
      </c>
      <c r="J4190" t="s">
        <v>124</v>
      </c>
      <c r="K4190" t="s">
        <v>154</v>
      </c>
      <c r="L4190" t="s">
        <v>144</v>
      </c>
      <c r="M4190" s="5">
        <v>254</v>
      </c>
    </row>
    <row r="4191" spans="1:13" x14ac:dyDescent="0.15">
      <c r="A4191" s="2">
        <v>45769</v>
      </c>
      <c r="B4191" s="3">
        <f t="shared" si="197"/>
        <v>2025</v>
      </c>
      <c r="C4191" t="str">
        <f t="shared" si="195"/>
        <v>2024-2025</v>
      </c>
      <c r="D4191" t="s">
        <v>160</v>
      </c>
      <c r="E4191" t="s">
        <v>87</v>
      </c>
      <c r="F4191" t="str">
        <f t="shared" si="196"/>
        <v>New South Wales</v>
      </c>
      <c r="G4191" t="s">
        <v>10</v>
      </c>
      <c r="H4191">
        <v>2158</v>
      </c>
      <c r="I4191" t="s">
        <v>11</v>
      </c>
      <c r="J4191" t="s">
        <v>123</v>
      </c>
      <c r="K4191" t="s">
        <v>154</v>
      </c>
      <c r="L4191" t="s">
        <v>144</v>
      </c>
      <c r="M4191" s="5">
        <v>785</v>
      </c>
    </row>
    <row r="4192" spans="1:13" x14ac:dyDescent="0.15">
      <c r="A4192" s="2">
        <v>45707</v>
      </c>
      <c r="B4192" s="3">
        <f t="shared" si="197"/>
        <v>2025</v>
      </c>
      <c r="C4192" t="str">
        <f t="shared" si="195"/>
        <v>2024-2025</v>
      </c>
      <c r="D4192" t="s">
        <v>160</v>
      </c>
      <c r="E4192" t="s">
        <v>38</v>
      </c>
      <c r="F4192" t="str">
        <f t="shared" si="196"/>
        <v>Victoria</v>
      </c>
      <c r="G4192" t="s">
        <v>26</v>
      </c>
      <c r="H4192">
        <v>3199</v>
      </c>
      <c r="I4192" t="s">
        <v>11</v>
      </c>
      <c r="J4192" t="s">
        <v>125</v>
      </c>
      <c r="K4192" t="s">
        <v>154</v>
      </c>
      <c r="L4192" t="s">
        <v>144</v>
      </c>
      <c r="M4192" s="5">
        <v>754</v>
      </c>
    </row>
    <row r="4193" spans="1:13" x14ac:dyDescent="0.15">
      <c r="A4193" s="2">
        <v>45314</v>
      </c>
      <c r="B4193" s="3">
        <f t="shared" si="197"/>
        <v>2024</v>
      </c>
      <c r="C4193" t="str">
        <f t="shared" si="195"/>
        <v>2023-2024</v>
      </c>
      <c r="D4193" t="s">
        <v>160</v>
      </c>
      <c r="E4193" t="s">
        <v>38</v>
      </c>
      <c r="F4193" t="str">
        <f t="shared" si="196"/>
        <v>Victoria</v>
      </c>
      <c r="G4193" t="s">
        <v>26</v>
      </c>
      <c r="H4193">
        <v>3199</v>
      </c>
      <c r="I4193" t="s">
        <v>11</v>
      </c>
      <c r="J4193" t="s">
        <v>125</v>
      </c>
      <c r="K4193" t="s">
        <v>158</v>
      </c>
      <c r="L4193" t="s">
        <v>148</v>
      </c>
      <c r="M4193" s="5">
        <v>763</v>
      </c>
    </row>
    <row r="4194" spans="1:13" x14ac:dyDescent="0.15">
      <c r="A4194" s="2">
        <v>45768</v>
      </c>
      <c r="B4194" s="3">
        <f t="shared" si="197"/>
        <v>2025</v>
      </c>
      <c r="C4194" t="str">
        <f t="shared" si="195"/>
        <v>2024-2025</v>
      </c>
      <c r="D4194" t="s">
        <v>160</v>
      </c>
      <c r="E4194" t="s">
        <v>104</v>
      </c>
      <c r="F4194" t="str">
        <f t="shared" si="196"/>
        <v>Victoria</v>
      </c>
      <c r="G4194" t="s">
        <v>26</v>
      </c>
      <c r="H4194">
        <v>3175</v>
      </c>
      <c r="I4194" t="s">
        <v>11</v>
      </c>
      <c r="J4194" t="s">
        <v>125</v>
      </c>
      <c r="K4194" t="s">
        <v>154</v>
      </c>
      <c r="L4194" t="s">
        <v>144</v>
      </c>
      <c r="M4194" s="5">
        <v>341</v>
      </c>
    </row>
    <row r="4195" spans="1:13" x14ac:dyDescent="0.15">
      <c r="A4195" s="2">
        <v>45615</v>
      </c>
      <c r="B4195" s="3">
        <f t="shared" si="197"/>
        <v>2025</v>
      </c>
      <c r="C4195" t="str">
        <f t="shared" si="195"/>
        <v>2024-2025</v>
      </c>
      <c r="D4195" t="s">
        <v>160</v>
      </c>
      <c r="E4195" t="s">
        <v>111</v>
      </c>
      <c r="F4195" t="str">
        <f t="shared" si="196"/>
        <v>New South Wales</v>
      </c>
      <c r="G4195" t="s">
        <v>10</v>
      </c>
      <c r="H4195">
        <v>2154</v>
      </c>
      <c r="I4195" t="s">
        <v>11</v>
      </c>
      <c r="J4195" t="s">
        <v>123</v>
      </c>
      <c r="K4195" t="s">
        <v>154</v>
      </c>
      <c r="L4195" t="s">
        <v>144</v>
      </c>
      <c r="M4195" s="5">
        <v>657</v>
      </c>
    </row>
    <row r="4196" spans="1:13" x14ac:dyDescent="0.15">
      <c r="A4196" s="2">
        <v>45894</v>
      </c>
      <c r="B4196" s="3">
        <f t="shared" si="197"/>
        <v>2026</v>
      </c>
      <c r="C4196" t="str">
        <f t="shared" si="195"/>
        <v>2025-2026</v>
      </c>
      <c r="D4196" t="s">
        <v>160</v>
      </c>
      <c r="E4196" t="s">
        <v>114</v>
      </c>
      <c r="F4196" t="str">
        <f t="shared" si="196"/>
        <v>Victoria</v>
      </c>
      <c r="G4196" t="s">
        <v>26</v>
      </c>
      <c r="H4196">
        <v>3353</v>
      </c>
      <c r="I4196" t="s">
        <v>11</v>
      </c>
      <c r="J4196" t="s">
        <v>127</v>
      </c>
      <c r="K4196" t="s">
        <v>154</v>
      </c>
      <c r="L4196" t="s">
        <v>144</v>
      </c>
      <c r="M4196" s="5">
        <v>564</v>
      </c>
    </row>
    <row r="4197" spans="1:13" x14ac:dyDescent="0.15">
      <c r="A4197" s="2">
        <v>45783</v>
      </c>
      <c r="B4197" s="3">
        <f t="shared" si="197"/>
        <v>2025</v>
      </c>
      <c r="C4197" t="str">
        <f t="shared" si="195"/>
        <v>2024-2025</v>
      </c>
      <c r="D4197" t="s">
        <v>160</v>
      </c>
      <c r="E4197" t="s">
        <v>113</v>
      </c>
      <c r="F4197" t="str">
        <f t="shared" si="196"/>
        <v>New South Wales</v>
      </c>
      <c r="G4197" t="s">
        <v>10</v>
      </c>
      <c r="H4197">
        <v>2101</v>
      </c>
      <c r="I4197" t="s">
        <v>11</v>
      </c>
      <c r="J4197" t="s">
        <v>123</v>
      </c>
      <c r="K4197" t="s">
        <v>159</v>
      </c>
      <c r="L4197" t="s">
        <v>149</v>
      </c>
      <c r="M4197" s="5">
        <v>640</v>
      </c>
    </row>
    <row r="4198" spans="1:13" x14ac:dyDescent="0.15">
      <c r="A4198" s="2">
        <v>45355</v>
      </c>
      <c r="B4198" s="3">
        <f t="shared" si="197"/>
        <v>2024</v>
      </c>
      <c r="C4198" t="str">
        <f t="shared" si="195"/>
        <v>2023-2024</v>
      </c>
      <c r="D4198" t="s">
        <v>160</v>
      </c>
      <c r="E4198" t="s">
        <v>9</v>
      </c>
      <c r="F4198" t="str">
        <f t="shared" si="196"/>
        <v>New South Wales</v>
      </c>
      <c r="G4198" t="s">
        <v>10</v>
      </c>
      <c r="H4198">
        <v>2067</v>
      </c>
      <c r="I4198" t="s">
        <v>11</v>
      </c>
      <c r="J4198" t="s">
        <v>124</v>
      </c>
      <c r="K4198" t="s">
        <v>154</v>
      </c>
      <c r="L4198" t="s">
        <v>144</v>
      </c>
      <c r="M4198" s="5">
        <v>447</v>
      </c>
    </row>
    <row r="4199" spans="1:13" x14ac:dyDescent="0.15">
      <c r="A4199" s="2">
        <v>45885</v>
      </c>
      <c r="B4199" s="3">
        <f t="shared" si="197"/>
        <v>2026</v>
      </c>
      <c r="C4199" t="str">
        <f t="shared" si="195"/>
        <v>2025-2026</v>
      </c>
      <c r="D4199" t="s">
        <v>160</v>
      </c>
      <c r="E4199" t="s">
        <v>81</v>
      </c>
      <c r="F4199" t="str">
        <f t="shared" si="196"/>
        <v>Victoria</v>
      </c>
      <c r="G4199" t="s">
        <v>26</v>
      </c>
      <c r="H4199">
        <v>3076</v>
      </c>
      <c r="I4199" t="s">
        <v>11</v>
      </c>
      <c r="J4199" t="s">
        <v>126</v>
      </c>
      <c r="K4199" t="s">
        <v>157</v>
      </c>
      <c r="L4199" t="s">
        <v>147</v>
      </c>
      <c r="M4199" s="5">
        <v>180</v>
      </c>
    </row>
    <row r="4200" spans="1:13" x14ac:dyDescent="0.15">
      <c r="A4200" s="2">
        <v>45536</v>
      </c>
      <c r="B4200" s="3">
        <f t="shared" si="197"/>
        <v>2025</v>
      </c>
      <c r="C4200" t="str">
        <f t="shared" si="195"/>
        <v>2024-2025</v>
      </c>
      <c r="D4200" t="s">
        <v>160</v>
      </c>
      <c r="E4200" t="s">
        <v>111</v>
      </c>
      <c r="F4200" t="str">
        <f t="shared" si="196"/>
        <v>New South Wales</v>
      </c>
      <c r="G4200" t="s">
        <v>10</v>
      </c>
      <c r="H4200">
        <v>2154</v>
      </c>
      <c r="I4200" t="s">
        <v>11</v>
      </c>
      <c r="J4200" t="s">
        <v>123</v>
      </c>
      <c r="K4200" t="s">
        <v>150</v>
      </c>
      <c r="L4200" t="s">
        <v>140</v>
      </c>
      <c r="M4200" s="5">
        <v>532</v>
      </c>
    </row>
    <row r="4201" spans="1:13" x14ac:dyDescent="0.15">
      <c r="A4201" s="2">
        <v>46012</v>
      </c>
      <c r="B4201" s="3">
        <f t="shared" si="197"/>
        <v>2026</v>
      </c>
      <c r="C4201" t="str">
        <f t="shared" si="195"/>
        <v>2025-2026</v>
      </c>
      <c r="D4201" t="s">
        <v>160</v>
      </c>
      <c r="E4201" t="s">
        <v>90</v>
      </c>
      <c r="F4201" t="str">
        <f t="shared" si="196"/>
        <v>New South Wales</v>
      </c>
      <c r="G4201" t="s">
        <v>10</v>
      </c>
      <c r="H4201">
        <v>2650</v>
      </c>
      <c r="I4201" t="s">
        <v>11</v>
      </c>
      <c r="J4201" t="s">
        <v>130</v>
      </c>
      <c r="K4201" t="s">
        <v>154</v>
      </c>
      <c r="L4201" t="s">
        <v>144</v>
      </c>
      <c r="M4201" s="5">
        <v>191</v>
      </c>
    </row>
    <row r="4202" spans="1:13" x14ac:dyDescent="0.15">
      <c r="A4202" s="2">
        <v>45909</v>
      </c>
      <c r="B4202" s="3">
        <f t="shared" si="197"/>
        <v>2026</v>
      </c>
      <c r="C4202" t="str">
        <f t="shared" si="195"/>
        <v>2025-2026</v>
      </c>
      <c r="D4202" t="s">
        <v>160</v>
      </c>
      <c r="E4202" t="s">
        <v>90</v>
      </c>
      <c r="F4202" t="str">
        <f t="shared" si="196"/>
        <v>New South Wales</v>
      </c>
      <c r="G4202" t="s">
        <v>10</v>
      </c>
      <c r="H4202">
        <v>2650</v>
      </c>
      <c r="I4202" t="s">
        <v>11</v>
      </c>
      <c r="J4202" t="s">
        <v>130</v>
      </c>
      <c r="K4202" t="s">
        <v>157</v>
      </c>
      <c r="L4202" t="s">
        <v>147</v>
      </c>
      <c r="M4202" s="5">
        <v>798</v>
      </c>
    </row>
    <row r="4203" spans="1:13" x14ac:dyDescent="0.15">
      <c r="A4203" s="2">
        <v>45993</v>
      </c>
      <c r="B4203" s="3">
        <f t="shared" si="197"/>
        <v>2026</v>
      </c>
      <c r="C4203" t="str">
        <f t="shared" si="195"/>
        <v>2025-2026</v>
      </c>
      <c r="D4203" t="s">
        <v>160</v>
      </c>
      <c r="E4203" t="s">
        <v>14</v>
      </c>
      <c r="F4203" t="str">
        <f t="shared" si="196"/>
        <v>Northern Territory</v>
      </c>
      <c r="G4203" t="s">
        <v>15</v>
      </c>
      <c r="H4203">
        <v>800</v>
      </c>
      <c r="I4203" t="s">
        <v>11</v>
      </c>
      <c r="J4203" t="s">
        <v>138</v>
      </c>
      <c r="K4203" t="s">
        <v>157</v>
      </c>
      <c r="L4203" t="s">
        <v>147</v>
      </c>
      <c r="M4203" s="5">
        <v>483</v>
      </c>
    </row>
    <row r="4204" spans="1:13" x14ac:dyDescent="0.15">
      <c r="A4204" s="2">
        <v>45974</v>
      </c>
      <c r="B4204" s="3">
        <f t="shared" si="197"/>
        <v>2026</v>
      </c>
      <c r="C4204" t="str">
        <f t="shared" si="195"/>
        <v>2025-2026</v>
      </c>
      <c r="D4204" t="s">
        <v>161</v>
      </c>
      <c r="E4204" t="s">
        <v>106</v>
      </c>
      <c r="F4204" t="str">
        <f t="shared" si="196"/>
        <v>Queensland</v>
      </c>
      <c r="G4204" t="s">
        <v>19</v>
      </c>
      <c r="H4204">
        <v>4558</v>
      </c>
      <c r="I4204" t="s">
        <v>11</v>
      </c>
      <c r="J4204" t="s">
        <v>134</v>
      </c>
      <c r="K4204" t="s">
        <v>159</v>
      </c>
      <c r="L4204" t="s">
        <v>149</v>
      </c>
      <c r="M4204" s="5">
        <v>206</v>
      </c>
    </row>
    <row r="4205" spans="1:13" x14ac:dyDescent="0.15">
      <c r="A4205" s="2">
        <v>45756</v>
      </c>
      <c r="B4205" s="3">
        <f t="shared" si="197"/>
        <v>2025</v>
      </c>
      <c r="C4205" t="str">
        <f t="shared" si="195"/>
        <v>2024-2025</v>
      </c>
      <c r="D4205" t="s">
        <v>160</v>
      </c>
      <c r="E4205" t="s">
        <v>82</v>
      </c>
      <c r="F4205" t="str">
        <f t="shared" si="196"/>
        <v>Queensland</v>
      </c>
      <c r="G4205" t="s">
        <v>19</v>
      </c>
      <c r="H4205">
        <v>4215</v>
      </c>
      <c r="I4205" t="s">
        <v>11</v>
      </c>
      <c r="J4205" t="s">
        <v>122</v>
      </c>
      <c r="K4205" t="s">
        <v>157</v>
      </c>
      <c r="L4205" t="s">
        <v>147</v>
      </c>
      <c r="M4205" s="5">
        <v>193</v>
      </c>
    </row>
    <row r="4206" spans="1:13" x14ac:dyDescent="0.15">
      <c r="A4206" s="2">
        <v>45795</v>
      </c>
      <c r="B4206" s="3">
        <f t="shared" si="197"/>
        <v>2025</v>
      </c>
      <c r="C4206" t="str">
        <f t="shared" si="195"/>
        <v>2024-2025</v>
      </c>
      <c r="D4206" t="s">
        <v>160</v>
      </c>
      <c r="E4206" t="s">
        <v>100</v>
      </c>
      <c r="F4206" t="str">
        <f t="shared" si="196"/>
        <v>New South Wales</v>
      </c>
      <c r="G4206" t="s">
        <v>10</v>
      </c>
      <c r="H4206">
        <v>2800</v>
      </c>
      <c r="I4206" t="s">
        <v>11</v>
      </c>
      <c r="J4206" t="s">
        <v>130</v>
      </c>
      <c r="K4206" t="s">
        <v>150</v>
      </c>
      <c r="L4206" t="s">
        <v>140</v>
      </c>
      <c r="M4206" s="5">
        <v>76</v>
      </c>
    </row>
    <row r="4207" spans="1:13" x14ac:dyDescent="0.15">
      <c r="A4207" s="2">
        <v>45598</v>
      </c>
      <c r="B4207" s="3">
        <f t="shared" si="197"/>
        <v>2025</v>
      </c>
      <c r="C4207" t="str">
        <f t="shared" si="195"/>
        <v>2024-2025</v>
      </c>
      <c r="D4207" t="s">
        <v>160</v>
      </c>
      <c r="E4207" t="s">
        <v>84</v>
      </c>
      <c r="F4207" t="str">
        <f t="shared" si="196"/>
        <v>Western Australia</v>
      </c>
      <c r="G4207" t="s">
        <v>28</v>
      </c>
      <c r="H4207">
        <v>6280</v>
      </c>
      <c r="I4207" t="s">
        <v>11</v>
      </c>
      <c r="J4207" t="s">
        <v>133</v>
      </c>
      <c r="K4207" t="s">
        <v>150</v>
      </c>
      <c r="L4207" t="s">
        <v>140</v>
      </c>
      <c r="M4207" s="5">
        <v>693</v>
      </c>
    </row>
    <row r="4208" spans="1:13" x14ac:dyDescent="0.15">
      <c r="A4208" s="2">
        <v>45961</v>
      </c>
      <c r="B4208" s="3">
        <f t="shared" si="197"/>
        <v>2026</v>
      </c>
      <c r="C4208" t="str">
        <f t="shared" si="195"/>
        <v>2025-2026</v>
      </c>
      <c r="D4208" t="s">
        <v>160</v>
      </c>
      <c r="E4208" t="s">
        <v>50</v>
      </c>
      <c r="F4208" t="str">
        <f t="shared" si="196"/>
        <v>Australian Capital Territory</v>
      </c>
      <c r="G4208" t="s">
        <v>51</v>
      </c>
      <c r="H4208">
        <v>2617</v>
      </c>
      <c r="I4208" t="s">
        <v>11</v>
      </c>
      <c r="J4208" t="s">
        <v>121</v>
      </c>
      <c r="K4208" t="s">
        <v>151</v>
      </c>
      <c r="L4208" t="s">
        <v>141</v>
      </c>
      <c r="M4208" s="5">
        <v>345</v>
      </c>
    </row>
    <row r="4209" spans="1:13" x14ac:dyDescent="0.15">
      <c r="A4209" s="2">
        <v>45418</v>
      </c>
      <c r="B4209" s="3">
        <f t="shared" si="197"/>
        <v>2024</v>
      </c>
      <c r="C4209" t="str">
        <f t="shared" si="195"/>
        <v>2023-2024</v>
      </c>
      <c r="D4209" t="s">
        <v>160</v>
      </c>
      <c r="E4209" t="s">
        <v>82</v>
      </c>
      <c r="F4209" t="str">
        <f t="shared" si="196"/>
        <v>Queensland</v>
      </c>
      <c r="G4209" t="s">
        <v>19</v>
      </c>
      <c r="H4209">
        <v>4215</v>
      </c>
      <c r="I4209" t="s">
        <v>11</v>
      </c>
      <c r="J4209" t="s">
        <v>122</v>
      </c>
      <c r="K4209" t="s">
        <v>150</v>
      </c>
      <c r="L4209" t="s">
        <v>140</v>
      </c>
      <c r="M4209" s="5">
        <v>556</v>
      </c>
    </row>
    <row r="4210" spans="1:13" x14ac:dyDescent="0.15">
      <c r="A4210" s="2">
        <v>45731</v>
      </c>
      <c r="B4210" s="3">
        <f t="shared" si="197"/>
        <v>2025</v>
      </c>
      <c r="C4210" t="str">
        <f t="shared" si="195"/>
        <v>2024-2025</v>
      </c>
      <c r="D4210" t="s">
        <v>160</v>
      </c>
      <c r="E4210" t="s">
        <v>35</v>
      </c>
      <c r="F4210" t="str">
        <f t="shared" si="196"/>
        <v>Victoria</v>
      </c>
      <c r="G4210" t="s">
        <v>26</v>
      </c>
      <c r="H4210">
        <v>3280</v>
      </c>
      <c r="I4210" t="s">
        <v>11</v>
      </c>
      <c r="J4210" t="s">
        <v>127</v>
      </c>
      <c r="K4210" t="s">
        <v>150</v>
      </c>
      <c r="L4210" t="s">
        <v>140</v>
      </c>
      <c r="M4210" s="5">
        <v>92</v>
      </c>
    </row>
    <row r="4211" spans="1:13" x14ac:dyDescent="0.15">
      <c r="A4211" s="2">
        <v>45923</v>
      </c>
      <c r="B4211" s="3">
        <f t="shared" si="197"/>
        <v>2026</v>
      </c>
      <c r="C4211" t="str">
        <f t="shared" si="195"/>
        <v>2025-2026</v>
      </c>
      <c r="D4211" t="s">
        <v>160</v>
      </c>
      <c r="E4211" t="s">
        <v>23</v>
      </c>
      <c r="F4211" t="str">
        <f t="shared" si="196"/>
        <v>New South Wales</v>
      </c>
      <c r="G4211" t="s">
        <v>10</v>
      </c>
      <c r="H4211">
        <v>2830</v>
      </c>
      <c r="I4211" t="s">
        <v>11</v>
      </c>
      <c r="J4211" t="s">
        <v>130</v>
      </c>
      <c r="K4211" t="s">
        <v>157</v>
      </c>
      <c r="L4211" t="s">
        <v>147</v>
      </c>
      <c r="M4211" s="5">
        <v>192</v>
      </c>
    </row>
    <row r="4212" spans="1:13" x14ac:dyDescent="0.15">
      <c r="A4212" s="2">
        <v>45891</v>
      </c>
      <c r="B4212" s="3">
        <f t="shared" si="197"/>
        <v>2026</v>
      </c>
      <c r="C4212" t="str">
        <f t="shared" si="195"/>
        <v>2025-2026</v>
      </c>
      <c r="D4212" t="s">
        <v>160</v>
      </c>
      <c r="E4212" t="s">
        <v>99</v>
      </c>
      <c r="F4212" t="str">
        <f t="shared" si="196"/>
        <v>Western Australia</v>
      </c>
      <c r="G4212" t="s">
        <v>28</v>
      </c>
      <c r="H4212">
        <v>6530</v>
      </c>
      <c r="I4212" t="s">
        <v>11</v>
      </c>
      <c r="J4212" t="s">
        <v>139</v>
      </c>
      <c r="K4212" t="s">
        <v>159</v>
      </c>
      <c r="L4212" t="s">
        <v>149</v>
      </c>
      <c r="M4212" s="5">
        <v>668</v>
      </c>
    </row>
    <row r="4213" spans="1:13" x14ac:dyDescent="0.15">
      <c r="A4213" s="2">
        <v>45546</v>
      </c>
      <c r="B4213" s="3">
        <f t="shared" si="197"/>
        <v>2025</v>
      </c>
      <c r="C4213" t="str">
        <f t="shared" si="195"/>
        <v>2024-2025</v>
      </c>
      <c r="D4213" t="s">
        <v>160</v>
      </c>
      <c r="E4213" t="s">
        <v>67</v>
      </c>
      <c r="F4213" t="str">
        <f t="shared" si="196"/>
        <v>Tasmania</v>
      </c>
      <c r="G4213" t="s">
        <v>43</v>
      </c>
      <c r="H4213">
        <v>7250</v>
      </c>
      <c r="I4213" t="s">
        <v>11</v>
      </c>
      <c r="J4213" t="s">
        <v>128</v>
      </c>
      <c r="K4213" t="s">
        <v>154</v>
      </c>
      <c r="L4213" t="s">
        <v>144</v>
      </c>
      <c r="M4213" s="5">
        <v>110</v>
      </c>
    </row>
    <row r="4214" spans="1:13" x14ac:dyDescent="0.15">
      <c r="A4214" s="2">
        <v>45832</v>
      </c>
      <c r="B4214" s="3">
        <f t="shared" si="197"/>
        <v>2025</v>
      </c>
      <c r="C4214" t="str">
        <f t="shared" si="195"/>
        <v>2024-2025</v>
      </c>
      <c r="D4214" t="s">
        <v>160</v>
      </c>
      <c r="E4214" t="s">
        <v>105</v>
      </c>
      <c r="F4214" t="str">
        <f t="shared" si="196"/>
        <v>New South Wales</v>
      </c>
      <c r="G4214" t="s">
        <v>10</v>
      </c>
      <c r="H4214">
        <v>2031</v>
      </c>
      <c r="I4214" t="s">
        <v>11</v>
      </c>
      <c r="J4214" t="s">
        <v>124</v>
      </c>
      <c r="K4214" t="s">
        <v>157</v>
      </c>
      <c r="L4214" t="s">
        <v>147</v>
      </c>
      <c r="M4214" s="5">
        <v>134</v>
      </c>
    </row>
    <row r="4215" spans="1:13" x14ac:dyDescent="0.15">
      <c r="A4215" s="2">
        <v>45710</v>
      </c>
      <c r="B4215" s="3">
        <f t="shared" si="197"/>
        <v>2025</v>
      </c>
      <c r="C4215" t="str">
        <f t="shared" si="195"/>
        <v>2024-2025</v>
      </c>
      <c r="D4215" t="s">
        <v>160</v>
      </c>
      <c r="E4215" t="s">
        <v>39</v>
      </c>
      <c r="F4215" t="str">
        <f t="shared" si="196"/>
        <v>New South Wales</v>
      </c>
      <c r="G4215" t="s">
        <v>10</v>
      </c>
      <c r="H4215">
        <v>2541</v>
      </c>
      <c r="I4215" t="s">
        <v>11</v>
      </c>
      <c r="J4215" t="s">
        <v>121</v>
      </c>
      <c r="K4215" t="s">
        <v>157</v>
      </c>
      <c r="L4215" t="s">
        <v>147</v>
      </c>
      <c r="M4215" s="5">
        <v>747</v>
      </c>
    </row>
    <row r="4216" spans="1:13" x14ac:dyDescent="0.15">
      <c r="A4216" s="2">
        <v>45420</v>
      </c>
      <c r="B4216" s="3">
        <f t="shared" si="197"/>
        <v>2024</v>
      </c>
      <c r="C4216" t="str">
        <f t="shared" si="195"/>
        <v>2023-2024</v>
      </c>
      <c r="D4216" t="s">
        <v>161</v>
      </c>
      <c r="E4216" t="s">
        <v>48</v>
      </c>
      <c r="F4216" t="str">
        <f t="shared" si="196"/>
        <v>Western Australia</v>
      </c>
      <c r="G4216" t="s">
        <v>28</v>
      </c>
      <c r="H4216">
        <v>6450</v>
      </c>
      <c r="I4216" t="s">
        <v>11</v>
      </c>
      <c r="J4216" t="s">
        <v>139</v>
      </c>
      <c r="K4216" t="s">
        <v>154</v>
      </c>
      <c r="L4216" t="s">
        <v>144</v>
      </c>
      <c r="M4216" s="5">
        <v>716</v>
      </c>
    </row>
    <row r="4217" spans="1:13" x14ac:dyDescent="0.15">
      <c r="A4217" s="2">
        <v>45813</v>
      </c>
      <c r="B4217" s="3">
        <f t="shared" si="197"/>
        <v>2025</v>
      </c>
      <c r="C4217" t="str">
        <f t="shared" si="195"/>
        <v>2024-2025</v>
      </c>
      <c r="D4217" t="s">
        <v>161</v>
      </c>
      <c r="E4217" t="s">
        <v>49</v>
      </c>
      <c r="F4217" t="str">
        <f t="shared" si="196"/>
        <v>New South Wales</v>
      </c>
      <c r="G4217" t="s">
        <v>10</v>
      </c>
      <c r="H4217">
        <v>2350</v>
      </c>
      <c r="I4217" t="s">
        <v>11</v>
      </c>
      <c r="J4217" t="s">
        <v>120</v>
      </c>
      <c r="K4217" t="s">
        <v>157</v>
      </c>
      <c r="L4217" t="s">
        <v>147</v>
      </c>
      <c r="M4217" s="5">
        <v>478</v>
      </c>
    </row>
    <row r="4218" spans="1:13" x14ac:dyDescent="0.15">
      <c r="A4218" s="2">
        <v>45521</v>
      </c>
      <c r="B4218" s="3">
        <f t="shared" si="197"/>
        <v>2025</v>
      </c>
      <c r="C4218" t="str">
        <f t="shared" si="195"/>
        <v>2024-2025</v>
      </c>
      <c r="D4218" t="s">
        <v>160</v>
      </c>
      <c r="E4218" t="s">
        <v>89</v>
      </c>
      <c r="F4218" t="str">
        <f t="shared" si="196"/>
        <v>Queensland</v>
      </c>
      <c r="G4218" t="s">
        <v>19</v>
      </c>
      <c r="H4218">
        <v>4700</v>
      </c>
      <c r="I4218" t="s">
        <v>11</v>
      </c>
      <c r="J4218" t="s">
        <v>136</v>
      </c>
      <c r="K4218" t="s">
        <v>159</v>
      </c>
      <c r="L4218" t="s">
        <v>149</v>
      </c>
      <c r="M4218" s="5">
        <v>455</v>
      </c>
    </row>
    <row r="4219" spans="1:13" x14ac:dyDescent="0.15">
      <c r="A4219" s="2">
        <v>45398</v>
      </c>
      <c r="B4219" s="3">
        <f t="shared" si="197"/>
        <v>2024</v>
      </c>
      <c r="C4219" t="str">
        <f t="shared" si="195"/>
        <v>2023-2024</v>
      </c>
      <c r="D4219" t="s">
        <v>160</v>
      </c>
      <c r="E4219" t="s">
        <v>24</v>
      </c>
      <c r="F4219" t="str">
        <f t="shared" si="196"/>
        <v>Queensland</v>
      </c>
      <c r="G4219" t="s">
        <v>19</v>
      </c>
      <c r="H4219">
        <v>4053</v>
      </c>
      <c r="I4219" t="s">
        <v>11</v>
      </c>
      <c r="J4219" t="s">
        <v>129</v>
      </c>
      <c r="K4219" t="s">
        <v>159</v>
      </c>
      <c r="L4219" t="s">
        <v>149</v>
      </c>
      <c r="M4219" s="5">
        <v>203</v>
      </c>
    </row>
    <row r="4220" spans="1:13" x14ac:dyDescent="0.15">
      <c r="A4220" s="2">
        <v>45339</v>
      </c>
      <c r="B4220" s="3">
        <f t="shared" si="197"/>
        <v>2024</v>
      </c>
      <c r="C4220" t="str">
        <f t="shared" si="195"/>
        <v>2023-2024</v>
      </c>
      <c r="D4220" t="s">
        <v>160</v>
      </c>
      <c r="E4220" t="s">
        <v>84</v>
      </c>
      <c r="F4220" t="str">
        <f t="shared" si="196"/>
        <v>Western Australia</v>
      </c>
      <c r="G4220" t="s">
        <v>28</v>
      </c>
      <c r="H4220">
        <v>6280</v>
      </c>
      <c r="I4220" t="s">
        <v>11</v>
      </c>
      <c r="J4220" t="s">
        <v>133</v>
      </c>
      <c r="K4220" t="s">
        <v>157</v>
      </c>
      <c r="L4220" t="s">
        <v>147</v>
      </c>
      <c r="M4220" s="5">
        <v>217</v>
      </c>
    </row>
    <row r="4221" spans="1:13" x14ac:dyDescent="0.15">
      <c r="A4221" s="2">
        <v>45880</v>
      </c>
      <c r="B4221" s="3">
        <f t="shared" si="197"/>
        <v>2026</v>
      </c>
      <c r="C4221" t="str">
        <f t="shared" si="195"/>
        <v>2025-2026</v>
      </c>
      <c r="D4221" t="s">
        <v>160</v>
      </c>
      <c r="E4221" t="s">
        <v>85</v>
      </c>
      <c r="F4221" t="str">
        <f t="shared" si="196"/>
        <v>Western Australia</v>
      </c>
      <c r="G4221" t="s">
        <v>28</v>
      </c>
      <c r="H4221">
        <v>6725</v>
      </c>
      <c r="I4221" t="s">
        <v>11</v>
      </c>
      <c r="J4221" t="s">
        <v>139</v>
      </c>
      <c r="K4221" t="s">
        <v>154</v>
      </c>
      <c r="L4221" t="s">
        <v>144</v>
      </c>
      <c r="M4221" s="5">
        <v>102</v>
      </c>
    </row>
    <row r="4222" spans="1:13" x14ac:dyDescent="0.15">
      <c r="A4222" s="2">
        <v>45717</v>
      </c>
      <c r="B4222" s="3">
        <f t="shared" si="197"/>
        <v>2025</v>
      </c>
      <c r="C4222" t="str">
        <f t="shared" si="195"/>
        <v>2024-2025</v>
      </c>
      <c r="D4222" t="s">
        <v>161</v>
      </c>
      <c r="E4222" t="s">
        <v>77</v>
      </c>
      <c r="F4222" t="str">
        <f t="shared" si="196"/>
        <v>Victoria</v>
      </c>
      <c r="G4222" t="s">
        <v>26</v>
      </c>
      <c r="H4222">
        <v>3018</v>
      </c>
      <c r="I4222" t="s">
        <v>11</v>
      </c>
      <c r="J4222" t="s">
        <v>126</v>
      </c>
      <c r="K4222" t="s">
        <v>154</v>
      </c>
      <c r="L4222" t="s">
        <v>144</v>
      </c>
      <c r="M4222" s="5">
        <v>334</v>
      </c>
    </row>
    <row r="4223" spans="1:13" x14ac:dyDescent="0.15">
      <c r="A4223" s="2">
        <v>45711</v>
      </c>
      <c r="B4223" s="3">
        <f t="shared" si="197"/>
        <v>2025</v>
      </c>
      <c r="C4223" t="str">
        <f t="shared" si="195"/>
        <v>2024-2025</v>
      </c>
      <c r="D4223" t="s">
        <v>160</v>
      </c>
      <c r="E4223" t="s">
        <v>23</v>
      </c>
      <c r="F4223" t="str">
        <f t="shared" si="196"/>
        <v>New South Wales</v>
      </c>
      <c r="G4223" t="s">
        <v>10</v>
      </c>
      <c r="H4223">
        <v>2830</v>
      </c>
      <c r="I4223" t="s">
        <v>11</v>
      </c>
      <c r="J4223" t="s">
        <v>130</v>
      </c>
      <c r="K4223" t="s">
        <v>157</v>
      </c>
      <c r="L4223" t="s">
        <v>147</v>
      </c>
      <c r="M4223" s="5">
        <v>779</v>
      </c>
    </row>
    <row r="4224" spans="1:13" x14ac:dyDescent="0.15">
      <c r="A4224" s="2">
        <v>45423</v>
      </c>
      <c r="B4224" s="3">
        <f t="shared" si="197"/>
        <v>2024</v>
      </c>
      <c r="C4224" t="str">
        <f t="shared" si="195"/>
        <v>2023-2024</v>
      </c>
      <c r="D4224" t="s">
        <v>161</v>
      </c>
      <c r="E4224" t="s">
        <v>92</v>
      </c>
      <c r="F4224" t="str">
        <f t="shared" si="196"/>
        <v>New South Wales</v>
      </c>
      <c r="G4224" t="s">
        <v>10</v>
      </c>
      <c r="H4224">
        <v>2015</v>
      </c>
      <c r="I4224" t="s">
        <v>11</v>
      </c>
      <c r="J4224" t="s">
        <v>124</v>
      </c>
      <c r="K4224" t="s">
        <v>158</v>
      </c>
      <c r="L4224" t="s">
        <v>148</v>
      </c>
      <c r="M4224" s="5">
        <v>607</v>
      </c>
    </row>
    <row r="4225" spans="1:13" x14ac:dyDescent="0.15">
      <c r="A4225" s="2">
        <v>45629</v>
      </c>
      <c r="B4225" s="3">
        <f t="shared" si="197"/>
        <v>2025</v>
      </c>
      <c r="C4225" t="str">
        <f t="shared" si="195"/>
        <v>2024-2025</v>
      </c>
      <c r="D4225" t="s">
        <v>161</v>
      </c>
      <c r="E4225" t="s">
        <v>66</v>
      </c>
      <c r="F4225" t="str">
        <f t="shared" si="196"/>
        <v>Western Australia</v>
      </c>
      <c r="G4225" t="s">
        <v>28</v>
      </c>
      <c r="H4225">
        <v>6330</v>
      </c>
      <c r="I4225" t="s">
        <v>11</v>
      </c>
      <c r="J4225" t="s">
        <v>133</v>
      </c>
      <c r="K4225" t="s">
        <v>159</v>
      </c>
      <c r="L4225" t="s">
        <v>149</v>
      </c>
      <c r="M4225" s="5">
        <v>245</v>
      </c>
    </row>
    <row r="4226" spans="1:13" x14ac:dyDescent="0.15">
      <c r="A4226" s="2">
        <v>45425</v>
      </c>
      <c r="B4226" s="3">
        <f t="shared" si="197"/>
        <v>2024</v>
      </c>
      <c r="C4226" t="str">
        <f t="shared" ref="C4226:C4289" si="198">IF(MONTH(A4226) &gt;= 7, YEAR(A4226) &amp; "-" &amp; YEAR(A4226) + 1, YEAR(A4226) - 1 &amp; "-" &amp; YEAR(A4226))</f>
        <v>2023-2024</v>
      </c>
      <c r="D4226" t="s">
        <v>160</v>
      </c>
      <c r="E4226" t="s">
        <v>109</v>
      </c>
      <c r="F4226" t="str">
        <f t="shared" ref="F4226:F4289" si="199">IF(G4226="WA","Western Australia",
IF(G4226="NSW","New South Wales",
IF(G4226="QLD","Queensland",
IF(G4226="VIC","Victoria",
IF(G4226="TAS","Tasmania",
IF(G4226="SA","South Australia",
IF(G4226="NT","Northern Territory",
IF(G4226="ACT","Australian Capital Territory",G4226))))))))</f>
        <v>Western Australia</v>
      </c>
      <c r="G4226" t="s">
        <v>28</v>
      </c>
      <c r="H4226">
        <v>6052</v>
      </c>
      <c r="I4226" t="s">
        <v>11</v>
      </c>
      <c r="J4226" t="s">
        <v>119</v>
      </c>
      <c r="K4226" t="s">
        <v>154</v>
      </c>
      <c r="L4226" t="s">
        <v>144</v>
      </c>
      <c r="M4226" s="5">
        <v>177</v>
      </c>
    </row>
    <row r="4227" spans="1:13" x14ac:dyDescent="0.15">
      <c r="A4227" s="2">
        <v>45912</v>
      </c>
      <c r="B4227" s="3">
        <f t="shared" ref="B4227:B4290" si="200">IF(MONTH(A4227)&gt;=7,YEAR(A4227)+1,YEAR(A4227))</f>
        <v>2026</v>
      </c>
      <c r="C4227" t="str">
        <f t="shared" si="198"/>
        <v>2025-2026</v>
      </c>
      <c r="D4227" t="s">
        <v>160</v>
      </c>
      <c r="E4227" t="s">
        <v>24</v>
      </c>
      <c r="F4227" t="str">
        <f t="shared" si="199"/>
        <v>Queensland</v>
      </c>
      <c r="G4227" t="s">
        <v>19</v>
      </c>
      <c r="H4227">
        <v>4053</v>
      </c>
      <c r="I4227" t="s">
        <v>11</v>
      </c>
      <c r="J4227" t="s">
        <v>129</v>
      </c>
      <c r="K4227" t="s">
        <v>150</v>
      </c>
      <c r="L4227" t="s">
        <v>140</v>
      </c>
      <c r="M4227" s="5">
        <v>384</v>
      </c>
    </row>
    <row r="4228" spans="1:13" x14ac:dyDescent="0.15">
      <c r="A4228" s="2">
        <v>45778</v>
      </c>
      <c r="B4228" s="3">
        <f t="shared" si="200"/>
        <v>2025</v>
      </c>
      <c r="C4228" t="str">
        <f t="shared" si="198"/>
        <v>2024-2025</v>
      </c>
      <c r="D4228" t="s">
        <v>161</v>
      </c>
      <c r="E4228" t="s">
        <v>77</v>
      </c>
      <c r="F4228" t="str">
        <f t="shared" si="199"/>
        <v>Victoria</v>
      </c>
      <c r="G4228" t="s">
        <v>26</v>
      </c>
      <c r="H4228">
        <v>3018</v>
      </c>
      <c r="I4228" t="s">
        <v>11</v>
      </c>
      <c r="J4228" t="s">
        <v>126</v>
      </c>
      <c r="K4228" t="s">
        <v>157</v>
      </c>
      <c r="L4228" t="s">
        <v>147</v>
      </c>
      <c r="M4228" s="5">
        <v>406</v>
      </c>
    </row>
    <row r="4229" spans="1:13" x14ac:dyDescent="0.15">
      <c r="A4229" s="2">
        <v>45431</v>
      </c>
      <c r="B4229" s="3">
        <f t="shared" si="200"/>
        <v>2024</v>
      </c>
      <c r="C4229" t="str">
        <f t="shared" si="198"/>
        <v>2023-2024</v>
      </c>
      <c r="D4229" t="s">
        <v>160</v>
      </c>
      <c r="E4229" t="s">
        <v>63</v>
      </c>
      <c r="F4229" t="str">
        <f t="shared" si="199"/>
        <v>Queensland</v>
      </c>
      <c r="G4229" t="s">
        <v>19</v>
      </c>
      <c r="H4229">
        <v>4068</v>
      </c>
      <c r="I4229" t="s">
        <v>11</v>
      </c>
      <c r="J4229" t="s">
        <v>129</v>
      </c>
      <c r="K4229" t="s">
        <v>154</v>
      </c>
      <c r="L4229" t="s">
        <v>144</v>
      </c>
      <c r="M4229" s="5">
        <v>337</v>
      </c>
    </row>
    <row r="4230" spans="1:13" x14ac:dyDescent="0.15">
      <c r="A4230" s="2">
        <v>45960</v>
      </c>
      <c r="B4230" s="3">
        <f t="shared" si="200"/>
        <v>2026</v>
      </c>
      <c r="C4230" t="str">
        <f t="shared" si="198"/>
        <v>2025-2026</v>
      </c>
      <c r="D4230" t="s">
        <v>160</v>
      </c>
      <c r="E4230" t="s">
        <v>34</v>
      </c>
      <c r="F4230" t="str">
        <f t="shared" si="199"/>
        <v>New South Wales</v>
      </c>
      <c r="G4230" t="s">
        <v>10</v>
      </c>
      <c r="H4230">
        <v>2560</v>
      </c>
      <c r="I4230" t="s">
        <v>11</v>
      </c>
      <c r="J4230" t="s">
        <v>121</v>
      </c>
      <c r="K4230" t="s">
        <v>154</v>
      </c>
      <c r="L4230" t="s">
        <v>144</v>
      </c>
      <c r="M4230" s="5">
        <v>215</v>
      </c>
    </row>
    <row r="4231" spans="1:13" x14ac:dyDescent="0.15">
      <c r="A4231" s="2">
        <v>45769</v>
      </c>
      <c r="B4231" s="3">
        <f t="shared" si="200"/>
        <v>2025</v>
      </c>
      <c r="C4231" t="str">
        <f t="shared" si="198"/>
        <v>2024-2025</v>
      </c>
      <c r="D4231" t="s">
        <v>161</v>
      </c>
      <c r="E4231" t="s">
        <v>92</v>
      </c>
      <c r="F4231" t="str">
        <f t="shared" si="199"/>
        <v>New South Wales</v>
      </c>
      <c r="G4231" t="s">
        <v>10</v>
      </c>
      <c r="H4231">
        <v>2015</v>
      </c>
      <c r="I4231" t="s">
        <v>11</v>
      </c>
      <c r="J4231" t="s">
        <v>124</v>
      </c>
      <c r="K4231" t="s">
        <v>154</v>
      </c>
      <c r="L4231" t="s">
        <v>144</v>
      </c>
      <c r="M4231" s="5">
        <v>363</v>
      </c>
    </row>
    <row r="4232" spans="1:13" x14ac:dyDescent="0.15">
      <c r="A4232" s="2">
        <v>45838</v>
      </c>
      <c r="B4232" s="3">
        <f t="shared" si="200"/>
        <v>2025</v>
      </c>
      <c r="C4232" t="str">
        <f t="shared" si="198"/>
        <v>2024-2025</v>
      </c>
      <c r="D4232" t="s">
        <v>160</v>
      </c>
      <c r="E4232" t="s">
        <v>50</v>
      </c>
      <c r="F4232" t="str">
        <f t="shared" si="199"/>
        <v>Australian Capital Territory</v>
      </c>
      <c r="G4232" t="s">
        <v>51</v>
      </c>
      <c r="H4232">
        <v>2617</v>
      </c>
      <c r="I4232" t="s">
        <v>11</v>
      </c>
      <c r="J4232" t="s">
        <v>121</v>
      </c>
      <c r="K4232" t="s">
        <v>151</v>
      </c>
      <c r="L4232" t="s">
        <v>141</v>
      </c>
      <c r="M4232" s="5">
        <v>513</v>
      </c>
    </row>
    <row r="4233" spans="1:13" x14ac:dyDescent="0.15">
      <c r="A4233" s="2">
        <v>45334</v>
      </c>
      <c r="B4233" s="3">
        <f t="shared" si="200"/>
        <v>2024</v>
      </c>
      <c r="C4233" t="str">
        <f t="shared" si="198"/>
        <v>2023-2024</v>
      </c>
      <c r="D4233" t="s">
        <v>160</v>
      </c>
      <c r="E4233" t="s">
        <v>39</v>
      </c>
      <c r="F4233" t="str">
        <f t="shared" si="199"/>
        <v>New South Wales</v>
      </c>
      <c r="G4233" t="s">
        <v>10</v>
      </c>
      <c r="H4233">
        <v>2541</v>
      </c>
      <c r="I4233" t="s">
        <v>11</v>
      </c>
      <c r="J4233" t="s">
        <v>121</v>
      </c>
      <c r="K4233" t="s">
        <v>158</v>
      </c>
      <c r="L4233" t="s">
        <v>148</v>
      </c>
      <c r="M4233" s="5">
        <v>114</v>
      </c>
    </row>
    <row r="4234" spans="1:13" x14ac:dyDescent="0.15">
      <c r="A4234" s="2">
        <v>45382</v>
      </c>
      <c r="B4234" s="3">
        <f t="shared" si="200"/>
        <v>2024</v>
      </c>
      <c r="C4234" t="str">
        <f t="shared" si="198"/>
        <v>2023-2024</v>
      </c>
      <c r="D4234" t="s">
        <v>160</v>
      </c>
      <c r="E4234" t="s">
        <v>25</v>
      </c>
      <c r="F4234" t="str">
        <f t="shared" si="199"/>
        <v>Victoria</v>
      </c>
      <c r="G4234" t="s">
        <v>26</v>
      </c>
      <c r="H4234">
        <v>3066</v>
      </c>
      <c r="I4234" t="s">
        <v>11</v>
      </c>
      <c r="J4234" t="s">
        <v>126</v>
      </c>
      <c r="K4234" t="s">
        <v>159</v>
      </c>
      <c r="L4234" t="s">
        <v>149</v>
      </c>
      <c r="M4234" s="5">
        <v>63</v>
      </c>
    </row>
    <row r="4235" spans="1:13" x14ac:dyDescent="0.15">
      <c r="A4235" s="2">
        <v>45774</v>
      </c>
      <c r="B4235" s="3">
        <f t="shared" si="200"/>
        <v>2025</v>
      </c>
      <c r="C4235" t="str">
        <f t="shared" si="198"/>
        <v>2024-2025</v>
      </c>
      <c r="D4235" t="s">
        <v>160</v>
      </c>
      <c r="E4235" t="s">
        <v>86</v>
      </c>
      <c r="F4235" t="str">
        <f t="shared" si="199"/>
        <v>Queensland</v>
      </c>
      <c r="G4235" t="s">
        <v>19</v>
      </c>
      <c r="H4235">
        <v>4119</v>
      </c>
      <c r="I4235" t="s">
        <v>11</v>
      </c>
      <c r="J4235" t="s">
        <v>129</v>
      </c>
      <c r="K4235" t="s">
        <v>150</v>
      </c>
      <c r="L4235" t="s">
        <v>140</v>
      </c>
      <c r="M4235" s="5">
        <v>606</v>
      </c>
    </row>
    <row r="4236" spans="1:13" x14ac:dyDescent="0.15">
      <c r="A4236" s="2">
        <v>45994</v>
      </c>
      <c r="B4236" s="3">
        <f t="shared" si="200"/>
        <v>2026</v>
      </c>
      <c r="C4236" t="str">
        <f t="shared" si="198"/>
        <v>2025-2026</v>
      </c>
      <c r="D4236" t="s">
        <v>160</v>
      </c>
      <c r="E4236" t="s">
        <v>9</v>
      </c>
      <c r="F4236" t="str">
        <f t="shared" si="199"/>
        <v>New South Wales</v>
      </c>
      <c r="G4236" t="s">
        <v>10</v>
      </c>
      <c r="H4236">
        <v>2067</v>
      </c>
      <c r="I4236" t="s">
        <v>11</v>
      </c>
      <c r="J4236" t="s">
        <v>124</v>
      </c>
      <c r="K4236" t="s">
        <v>157</v>
      </c>
      <c r="L4236" t="s">
        <v>147</v>
      </c>
      <c r="M4236" s="5">
        <v>70</v>
      </c>
    </row>
    <row r="4237" spans="1:13" x14ac:dyDescent="0.15">
      <c r="A4237" s="2">
        <v>45620</v>
      </c>
      <c r="B4237" s="3">
        <f t="shared" si="200"/>
        <v>2025</v>
      </c>
      <c r="C4237" t="str">
        <f t="shared" si="198"/>
        <v>2024-2025</v>
      </c>
      <c r="D4237" t="s">
        <v>160</v>
      </c>
      <c r="E4237" t="s">
        <v>100</v>
      </c>
      <c r="F4237" t="str">
        <f t="shared" si="199"/>
        <v>New South Wales</v>
      </c>
      <c r="G4237" t="s">
        <v>10</v>
      </c>
      <c r="H4237">
        <v>2800</v>
      </c>
      <c r="I4237" t="s">
        <v>11</v>
      </c>
      <c r="J4237" t="s">
        <v>130</v>
      </c>
      <c r="K4237" t="s">
        <v>154</v>
      </c>
      <c r="L4237" t="s">
        <v>144</v>
      </c>
      <c r="M4237" s="5">
        <v>86</v>
      </c>
    </row>
    <row r="4238" spans="1:13" x14ac:dyDescent="0.15">
      <c r="A4238" s="2">
        <v>45670</v>
      </c>
      <c r="B4238" s="3">
        <f t="shared" si="200"/>
        <v>2025</v>
      </c>
      <c r="C4238" t="str">
        <f t="shared" si="198"/>
        <v>2024-2025</v>
      </c>
      <c r="D4238" t="s">
        <v>160</v>
      </c>
      <c r="E4238" t="s">
        <v>12</v>
      </c>
      <c r="F4238" t="str">
        <f t="shared" si="199"/>
        <v>New South Wales</v>
      </c>
      <c r="G4238" t="s">
        <v>10</v>
      </c>
      <c r="H4238">
        <v>2795</v>
      </c>
      <c r="I4238" t="s">
        <v>11</v>
      </c>
      <c r="J4238" t="s">
        <v>130</v>
      </c>
      <c r="K4238" t="s">
        <v>150</v>
      </c>
      <c r="L4238" t="s">
        <v>140</v>
      </c>
      <c r="M4238" s="5">
        <v>758</v>
      </c>
    </row>
    <row r="4239" spans="1:13" x14ac:dyDescent="0.15">
      <c r="A4239" s="2">
        <v>45664</v>
      </c>
      <c r="B4239" s="3">
        <f t="shared" si="200"/>
        <v>2025</v>
      </c>
      <c r="C4239" t="str">
        <f t="shared" si="198"/>
        <v>2024-2025</v>
      </c>
      <c r="D4239" t="s">
        <v>160</v>
      </c>
      <c r="E4239" t="s">
        <v>111</v>
      </c>
      <c r="F4239" t="str">
        <f t="shared" si="199"/>
        <v>New South Wales</v>
      </c>
      <c r="G4239" t="s">
        <v>10</v>
      </c>
      <c r="H4239">
        <v>2154</v>
      </c>
      <c r="I4239" t="s">
        <v>11</v>
      </c>
      <c r="J4239" t="s">
        <v>123</v>
      </c>
      <c r="K4239" t="s">
        <v>154</v>
      </c>
      <c r="L4239" t="s">
        <v>144</v>
      </c>
      <c r="M4239" s="5">
        <v>428</v>
      </c>
    </row>
    <row r="4240" spans="1:13" x14ac:dyDescent="0.15">
      <c r="A4240" s="2">
        <v>45412</v>
      </c>
      <c r="B4240" s="3">
        <f t="shared" si="200"/>
        <v>2024</v>
      </c>
      <c r="C4240" t="str">
        <f t="shared" si="198"/>
        <v>2023-2024</v>
      </c>
      <c r="D4240" t="s">
        <v>160</v>
      </c>
      <c r="E4240" t="s">
        <v>23</v>
      </c>
      <c r="F4240" t="str">
        <f t="shared" si="199"/>
        <v>New South Wales</v>
      </c>
      <c r="G4240" t="s">
        <v>10</v>
      </c>
      <c r="H4240">
        <v>2830</v>
      </c>
      <c r="I4240" t="s">
        <v>11</v>
      </c>
      <c r="J4240" t="s">
        <v>130</v>
      </c>
      <c r="K4240" t="s">
        <v>154</v>
      </c>
      <c r="L4240" t="s">
        <v>144</v>
      </c>
      <c r="M4240" s="5">
        <v>404</v>
      </c>
    </row>
    <row r="4241" spans="1:13" x14ac:dyDescent="0.15">
      <c r="A4241" s="2">
        <v>45868</v>
      </c>
      <c r="B4241" s="3">
        <f t="shared" si="200"/>
        <v>2026</v>
      </c>
      <c r="C4241" t="str">
        <f t="shared" si="198"/>
        <v>2025-2026</v>
      </c>
      <c r="D4241" t="s">
        <v>161</v>
      </c>
      <c r="E4241" t="s">
        <v>66</v>
      </c>
      <c r="F4241" t="str">
        <f t="shared" si="199"/>
        <v>Western Australia</v>
      </c>
      <c r="G4241" t="s">
        <v>28</v>
      </c>
      <c r="H4241">
        <v>6330</v>
      </c>
      <c r="I4241" t="s">
        <v>11</v>
      </c>
      <c r="J4241" t="s">
        <v>133</v>
      </c>
      <c r="K4241" t="s">
        <v>155</v>
      </c>
      <c r="L4241" t="s">
        <v>145</v>
      </c>
      <c r="M4241" s="5">
        <v>245</v>
      </c>
    </row>
    <row r="4242" spans="1:13" x14ac:dyDescent="0.15">
      <c r="A4242" s="2">
        <v>45382</v>
      </c>
      <c r="B4242" s="3">
        <f t="shared" si="200"/>
        <v>2024</v>
      </c>
      <c r="C4242" t="str">
        <f t="shared" si="198"/>
        <v>2023-2024</v>
      </c>
      <c r="D4242" t="s">
        <v>160</v>
      </c>
      <c r="E4242" t="s">
        <v>105</v>
      </c>
      <c r="F4242" t="str">
        <f t="shared" si="199"/>
        <v>New South Wales</v>
      </c>
      <c r="G4242" t="s">
        <v>10</v>
      </c>
      <c r="H4242">
        <v>2031</v>
      </c>
      <c r="I4242" t="s">
        <v>11</v>
      </c>
      <c r="J4242" t="s">
        <v>124</v>
      </c>
      <c r="K4242" t="s">
        <v>150</v>
      </c>
      <c r="L4242" t="s">
        <v>140</v>
      </c>
      <c r="M4242" s="5">
        <v>173</v>
      </c>
    </row>
    <row r="4243" spans="1:13" x14ac:dyDescent="0.15">
      <c r="A4243" s="2">
        <v>45971</v>
      </c>
      <c r="B4243" s="3">
        <f t="shared" si="200"/>
        <v>2026</v>
      </c>
      <c r="C4243" t="str">
        <f t="shared" si="198"/>
        <v>2025-2026</v>
      </c>
      <c r="D4243" t="s">
        <v>160</v>
      </c>
      <c r="E4243" t="s">
        <v>21</v>
      </c>
      <c r="F4243" t="str">
        <f t="shared" si="199"/>
        <v>South Australia</v>
      </c>
      <c r="G4243" t="s">
        <v>17</v>
      </c>
      <c r="H4243">
        <v>5343</v>
      </c>
      <c r="I4243" t="s">
        <v>11</v>
      </c>
      <c r="J4243" t="s">
        <v>137</v>
      </c>
      <c r="K4243" t="s">
        <v>154</v>
      </c>
      <c r="L4243" t="s">
        <v>144</v>
      </c>
      <c r="M4243" s="5">
        <v>39</v>
      </c>
    </row>
    <row r="4244" spans="1:13" x14ac:dyDescent="0.15">
      <c r="A4244" s="2">
        <v>45451</v>
      </c>
      <c r="B4244" s="3">
        <f t="shared" si="200"/>
        <v>2024</v>
      </c>
      <c r="C4244" t="str">
        <f t="shared" si="198"/>
        <v>2023-2024</v>
      </c>
      <c r="D4244" t="s">
        <v>160</v>
      </c>
      <c r="E4244" t="s">
        <v>107</v>
      </c>
      <c r="F4244" t="str">
        <f t="shared" si="199"/>
        <v>New South Wales</v>
      </c>
      <c r="G4244" t="s">
        <v>10</v>
      </c>
      <c r="H4244">
        <v>2020</v>
      </c>
      <c r="I4244" t="s">
        <v>11</v>
      </c>
      <c r="J4244" t="s">
        <v>124</v>
      </c>
      <c r="K4244" t="s">
        <v>159</v>
      </c>
      <c r="L4244" t="s">
        <v>149</v>
      </c>
      <c r="M4244" s="5">
        <v>170</v>
      </c>
    </row>
    <row r="4245" spans="1:13" x14ac:dyDescent="0.15">
      <c r="A4245" s="2">
        <v>45987</v>
      </c>
      <c r="B4245" s="3">
        <f t="shared" si="200"/>
        <v>2026</v>
      </c>
      <c r="C4245" t="str">
        <f t="shared" si="198"/>
        <v>2025-2026</v>
      </c>
      <c r="D4245" t="s">
        <v>160</v>
      </c>
      <c r="E4245" t="s">
        <v>113</v>
      </c>
      <c r="F4245" t="str">
        <f t="shared" si="199"/>
        <v>New South Wales</v>
      </c>
      <c r="G4245" t="s">
        <v>10</v>
      </c>
      <c r="H4245">
        <v>2101</v>
      </c>
      <c r="I4245" t="s">
        <v>11</v>
      </c>
      <c r="J4245" t="s">
        <v>123</v>
      </c>
      <c r="K4245" t="s">
        <v>157</v>
      </c>
      <c r="L4245" t="s">
        <v>147</v>
      </c>
      <c r="M4245" s="5">
        <v>699</v>
      </c>
    </row>
    <row r="4246" spans="1:13" x14ac:dyDescent="0.15">
      <c r="A4246" s="2">
        <v>45734</v>
      </c>
      <c r="B4246" s="3">
        <f t="shared" si="200"/>
        <v>2025</v>
      </c>
      <c r="C4246" t="str">
        <f t="shared" si="198"/>
        <v>2024-2025</v>
      </c>
      <c r="D4246" t="s">
        <v>160</v>
      </c>
      <c r="E4246" t="s">
        <v>94</v>
      </c>
      <c r="F4246" t="str">
        <f t="shared" si="199"/>
        <v>Queensland</v>
      </c>
      <c r="G4246" t="s">
        <v>19</v>
      </c>
      <c r="H4246">
        <v>4551</v>
      </c>
      <c r="I4246" t="s">
        <v>11</v>
      </c>
      <c r="J4246" t="s">
        <v>134</v>
      </c>
      <c r="K4246" t="s">
        <v>157</v>
      </c>
      <c r="L4246" t="s">
        <v>147</v>
      </c>
      <c r="M4246" s="5">
        <v>539</v>
      </c>
    </row>
    <row r="4247" spans="1:13" x14ac:dyDescent="0.15">
      <c r="A4247" s="2">
        <v>45858</v>
      </c>
      <c r="B4247" s="3">
        <f t="shared" si="200"/>
        <v>2026</v>
      </c>
      <c r="C4247" t="str">
        <f t="shared" si="198"/>
        <v>2025-2026</v>
      </c>
      <c r="D4247" t="s">
        <v>160</v>
      </c>
      <c r="E4247" t="s">
        <v>14</v>
      </c>
      <c r="F4247" t="str">
        <f t="shared" si="199"/>
        <v>Northern Territory</v>
      </c>
      <c r="G4247" t="s">
        <v>15</v>
      </c>
      <c r="H4247">
        <v>800</v>
      </c>
      <c r="I4247" t="s">
        <v>11</v>
      </c>
      <c r="J4247" t="s">
        <v>138</v>
      </c>
      <c r="K4247" t="s">
        <v>154</v>
      </c>
      <c r="L4247" t="s">
        <v>144</v>
      </c>
      <c r="M4247" s="5">
        <v>431</v>
      </c>
    </row>
    <row r="4248" spans="1:13" x14ac:dyDescent="0.15">
      <c r="A4248" s="2">
        <v>45424</v>
      </c>
      <c r="B4248" s="3">
        <f t="shared" si="200"/>
        <v>2024</v>
      </c>
      <c r="C4248" t="str">
        <f t="shared" si="198"/>
        <v>2023-2024</v>
      </c>
      <c r="D4248" t="s">
        <v>160</v>
      </c>
      <c r="E4248" t="s">
        <v>9</v>
      </c>
      <c r="F4248" t="str">
        <f t="shared" si="199"/>
        <v>New South Wales</v>
      </c>
      <c r="G4248" t="s">
        <v>10</v>
      </c>
      <c r="H4248">
        <v>2067</v>
      </c>
      <c r="I4248" t="s">
        <v>11</v>
      </c>
      <c r="J4248" t="s">
        <v>124</v>
      </c>
      <c r="K4248" t="s">
        <v>159</v>
      </c>
      <c r="L4248" t="s">
        <v>149</v>
      </c>
      <c r="M4248" s="5">
        <v>707</v>
      </c>
    </row>
    <row r="4249" spans="1:13" x14ac:dyDescent="0.15">
      <c r="A4249" s="2">
        <v>45877</v>
      </c>
      <c r="B4249" s="3">
        <f t="shared" si="200"/>
        <v>2026</v>
      </c>
      <c r="C4249" t="str">
        <f t="shared" si="198"/>
        <v>2025-2026</v>
      </c>
      <c r="D4249" t="s">
        <v>161</v>
      </c>
      <c r="E4249" t="s">
        <v>49</v>
      </c>
      <c r="F4249" t="str">
        <f t="shared" si="199"/>
        <v>New South Wales</v>
      </c>
      <c r="G4249" t="s">
        <v>10</v>
      </c>
      <c r="H4249">
        <v>2350</v>
      </c>
      <c r="I4249" t="s">
        <v>11</v>
      </c>
      <c r="J4249" t="s">
        <v>120</v>
      </c>
      <c r="K4249" t="s">
        <v>155</v>
      </c>
      <c r="L4249" t="s">
        <v>145</v>
      </c>
      <c r="M4249" s="5">
        <v>401</v>
      </c>
    </row>
    <row r="4250" spans="1:13" x14ac:dyDescent="0.15">
      <c r="A4250" s="2">
        <v>45557</v>
      </c>
      <c r="B4250" s="3">
        <f t="shared" si="200"/>
        <v>2025</v>
      </c>
      <c r="C4250" t="str">
        <f t="shared" si="198"/>
        <v>2024-2025</v>
      </c>
      <c r="D4250" t="s">
        <v>160</v>
      </c>
      <c r="E4250" t="s">
        <v>105</v>
      </c>
      <c r="F4250" t="str">
        <f t="shared" si="199"/>
        <v>New South Wales</v>
      </c>
      <c r="G4250" t="s">
        <v>10</v>
      </c>
      <c r="H4250">
        <v>2031</v>
      </c>
      <c r="I4250" t="s">
        <v>11</v>
      </c>
      <c r="J4250" t="s">
        <v>124</v>
      </c>
      <c r="K4250" t="s">
        <v>157</v>
      </c>
      <c r="L4250" t="s">
        <v>147</v>
      </c>
      <c r="M4250" s="5">
        <v>417</v>
      </c>
    </row>
    <row r="4251" spans="1:13" x14ac:dyDescent="0.15">
      <c r="A4251" s="2">
        <v>45540</v>
      </c>
      <c r="B4251" s="3">
        <f t="shared" si="200"/>
        <v>2025</v>
      </c>
      <c r="C4251" t="str">
        <f t="shared" si="198"/>
        <v>2024-2025</v>
      </c>
      <c r="D4251" t="s">
        <v>160</v>
      </c>
      <c r="E4251" t="s">
        <v>73</v>
      </c>
      <c r="F4251" t="str">
        <f t="shared" si="199"/>
        <v>Queensland</v>
      </c>
      <c r="G4251" t="s">
        <v>19</v>
      </c>
      <c r="H4251">
        <v>4509</v>
      </c>
      <c r="I4251" t="s">
        <v>11</v>
      </c>
      <c r="J4251" t="s">
        <v>122</v>
      </c>
      <c r="K4251" t="s">
        <v>157</v>
      </c>
      <c r="L4251" t="s">
        <v>147</v>
      </c>
      <c r="M4251" s="5">
        <v>697</v>
      </c>
    </row>
    <row r="4252" spans="1:13" x14ac:dyDescent="0.15">
      <c r="A4252" s="2">
        <v>46005</v>
      </c>
      <c r="B4252" s="3">
        <f t="shared" si="200"/>
        <v>2026</v>
      </c>
      <c r="C4252" t="str">
        <f t="shared" si="198"/>
        <v>2025-2026</v>
      </c>
      <c r="D4252" t="s">
        <v>160</v>
      </c>
      <c r="E4252" t="s">
        <v>84</v>
      </c>
      <c r="F4252" t="str">
        <f t="shared" si="199"/>
        <v>Western Australia</v>
      </c>
      <c r="G4252" t="s">
        <v>28</v>
      </c>
      <c r="H4252">
        <v>6280</v>
      </c>
      <c r="I4252" t="s">
        <v>11</v>
      </c>
      <c r="J4252" t="s">
        <v>133</v>
      </c>
      <c r="K4252" t="s">
        <v>151</v>
      </c>
      <c r="L4252" t="s">
        <v>141</v>
      </c>
      <c r="M4252" s="5">
        <v>297</v>
      </c>
    </row>
    <row r="4253" spans="1:13" x14ac:dyDescent="0.15">
      <c r="A4253" s="2">
        <v>45901</v>
      </c>
      <c r="B4253" s="3">
        <f t="shared" si="200"/>
        <v>2026</v>
      </c>
      <c r="C4253" t="str">
        <f t="shared" si="198"/>
        <v>2025-2026</v>
      </c>
      <c r="D4253" t="s">
        <v>160</v>
      </c>
      <c r="E4253" t="s">
        <v>103</v>
      </c>
      <c r="F4253" t="str">
        <f t="shared" si="199"/>
        <v>Victoria</v>
      </c>
      <c r="G4253" t="s">
        <v>26</v>
      </c>
      <c r="H4253">
        <v>3550</v>
      </c>
      <c r="I4253" t="s">
        <v>11</v>
      </c>
      <c r="J4253" t="s">
        <v>127</v>
      </c>
      <c r="K4253" t="s">
        <v>159</v>
      </c>
      <c r="L4253" t="s">
        <v>149</v>
      </c>
      <c r="M4253" s="5">
        <v>110</v>
      </c>
    </row>
    <row r="4254" spans="1:13" x14ac:dyDescent="0.15">
      <c r="A4254" s="2">
        <v>45329</v>
      </c>
      <c r="B4254" s="3">
        <f t="shared" si="200"/>
        <v>2024</v>
      </c>
      <c r="C4254" t="str">
        <f t="shared" si="198"/>
        <v>2023-2024</v>
      </c>
      <c r="D4254" t="s">
        <v>160</v>
      </c>
      <c r="E4254" t="s">
        <v>111</v>
      </c>
      <c r="F4254" t="str">
        <f t="shared" si="199"/>
        <v>New South Wales</v>
      </c>
      <c r="G4254" t="s">
        <v>10</v>
      </c>
      <c r="H4254">
        <v>2154</v>
      </c>
      <c r="I4254" t="s">
        <v>11</v>
      </c>
      <c r="J4254" t="s">
        <v>123</v>
      </c>
      <c r="K4254" t="s">
        <v>155</v>
      </c>
      <c r="L4254" t="s">
        <v>145</v>
      </c>
      <c r="M4254" s="5">
        <v>544</v>
      </c>
    </row>
    <row r="4255" spans="1:13" x14ac:dyDescent="0.15">
      <c r="A4255" s="2">
        <v>45788</v>
      </c>
      <c r="B4255" s="3">
        <f t="shared" si="200"/>
        <v>2025</v>
      </c>
      <c r="C4255" t="str">
        <f t="shared" si="198"/>
        <v>2024-2025</v>
      </c>
      <c r="D4255" t="s">
        <v>160</v>
      </c>
      <c r="E4255" t="s">
        <v>114</v>
      </c>
      <c r="F4255" t="str">
        <f t="shared" si="199"/>
        <v>Victoria</v>
      </c>
      <c r="G4255" t="s">
        <v>26</v>
      </c>
      <c r="H4255">
        <v>3353</v>
      </c>
      <c r="I4255" t="s">
        <v>11</v>
      </c>
      <c r="J4255" t="s">
        <v>127</v>
      </c>
      <c r="K4255" t="s">
        <v>159</v>
      </c>
      <c r="L4255" t="s">
        <v>149</v>
      </c>
      <c r="M4255" s="5">
        <v>620</v>
      </c>
    </row>
    <row r="4256" spans="1:13" x14ac:dyDescent="0.15">
      <c r="A4256" s="2">
        <v>45486</v>
      </c>
      <c r="B4256" s="3">
        <f t="shared" si="200"/>
        <v>2025</v>
      </c>
      <c r="C4256" t="str">
        <f t="shared" si="198"/>
        <v>2024-2025</v>
      </c>
      <c r="D4256" t="s">
        <v>160</v>
      </c>
      <c r="E4256" t="s">
        <v>78</v>
      </c>
      <c r="F4256" t="str">
        <f t="shared" si="199"/>
        <v>New South Wales</v>
      </c>
      <c r="G4256" t="s">
        <v>10</v>
      </c>
      <c r="H4256">
        <v>2480</v>
      </c>
      <c r="I4256" t="s">
        <v>11</v>
      </c>
      <c r="J4256" t="s">
        <v>120</v>
      </c>
      <c r="K4256" t="s">
        <v>154</v>
      </c>
      <c r="L4256" t="s">
        <v>144</v>
      </c>
      <c r="M4256" s="5">
        <v>196</v>
      </c>
    </row>
    <row r="4257" spans="1:13" x14ac:dyDescent="0.15">
      <c r="A4257" s="2">
        <v>45362</v>
      </c>
      <c r="B4257" s="3">
        <f t="shared" si="200"/>
        <v>2024</v>
      </c>
      <c r="C4257" t="str">
        <f t="shared" si="198"/>
        <v>2023-2024</v>
      </c>
      <c r="D4257" t="s">
        <v>161</v>
      </c>
      <c r="E4257" t="s">
        <v>77</v>
      </c>
      <c r="F4257" t="str">
        <f t="shared" si="199"/>
        <v>Victoria</v>
      </c>
      <c r="G4257" t="s">
        <v>26</v>
      </c>
      <c r="H4257">
        <v>3018</v>
      </c>
      <c r="I4257" t="s">
        <v>11</v>
      </c>
      <c r="J4257" t="s">
        <v>126</v>
      </c>
      <c r="K4257" t="s">
        <v>150</v>
      </c>
      <c r="L4257" t="s">
        <v>140</v>
      </c>
      <c r="M4257" s="5">
        <v>648</v>
      </c>
    </row>
    <row r="4258" spans="1:13" x14ac:dyDescent="0.15">
      <c r="A4258" s="2">
        <v>45906</v>
      </c>
      <c r="B4258" s="3">
        <f t="shared" si="200"/>
        <v>2026</v>
      </c>
      <c r="C4258" t="str">
        <f t="shared" si="198"/>
        <v>2025-2026</v>
      </c>
      <c r="D4258" t="s">
        <v>160</v>
      </c>
      <c r="E4258" t="s">
        <v>42</v>
      </c>
      <c r="F4258" t="str">
        <f t="shared" si="199"/>
        <v>Tasmania</v>
      </c>
      <c r="G4258" t="s">
        <v>43</v>
      </c>
      <c r="H4258">
        <v>7018</v>
      </c>
      <c r="I4258" t="s">
        <v>11</v>
      </c>
      <c r="J4258" t="s">
        <v>128</v>
      </c>
      <c r="K4258" t="s">
        <v>154</v>
      </c>
      <c r="L4258" t="s">
        <v>144</v>
      </c>
      <c r="M4258" s="5">
        <v>405</v>
      </c>
    </row>
    <row r="4259" spans="1:13" x14ac:dyDescent="0.15">
      <c r="A4259" s="2">
        <v>45551</v>
      </c>
      <c r="B4259" s="3">
        <f t="shared" si="200"/>
        <v>2025</v>
      </c>
      <c r="C4259" t="str">
        <f t="shared" si="198"/>
        <v>2024-2025</v>
      </c>
      <c r="D4259" t="s">
        <v>161</v>
      </c>
      <c r="E4259" t="s">
        <v>77</v>
      </c>
      <c r="F4259" t="str">
        <f t="shared" si="199"/>
        <v>Victoria</v>
      </c>
      <c r="G4259" t="s">
        <v>26</v>
      </c>
      <c r="H4259">
        <v>3018</v>
      </c>
      <c r="I4259" t="s">
        <v>11</v>
      </c>
      <c r="J4259" t="s">
        <v>126</v>
      </c>
      <c r="K4259" t="s">
        <v>157</v>
      </c>
      <c r="L4259" t="s">
        <v>147</v>
      </c>
      <c r="M4259" s="5">
        <v>302</v>
      </c>
    </row>
    <row r="4260" spans="1:13" x14ac:dyDescent="0.15">
      <c r="A4260" s="2">
        <v>45851</v>
      </c>
      <c r="B4260" s="3">
        <f t="shared" si="200"/>
        <v>2026</v>
      </c>
      <c r="C4260" t="str">
        <f t="shared" si="198"/>
        <v>2025-2026</v>
      </c>
      <c r="D4260" t="s">
        <v>160</v>
      </c>
      <c r="E4260" t="s">
        <v>45</v>
      </c>
      <c r="F4260" t="str">
        <f t="shared" si="199"/>
        <v>Victoria</v>
      </c>
      <c r="G4260" t="s">
        <v>26</v>
      </c>
      <c r="H4260">
        <v>3136</v>
      </c>
      <c r="I4260" t="s">
        <v>11</v>
      </c>
      <c r="J4260" t="s">
        <v>125</v>
      </c>
      <c r="K4260" t="s">
        <v>159</v>
      </c>
      <c r="L4260" t="s">
        <v>149</v>
      </c>
      <c r="M4260" s="5">
        <v>790</v>
      </c>
    </row>
    <row r="4261" spans="1:13" x14ac:dyDescent="0.15">
      <c r="A4261" s="2">
        <v>45919</v>
      </c>
      <c r="B4261" s="3">
        <f t="shared" si="200"/>
        <v>2026</v>
      </c>
      <c r="C4261" t="str">
        <f t="shared" si="198"/>
        <v>2025-2026</v>
      </c>
      <c r="D4261" t="s">
        <v>160</v>
      </c>
      <c r="E4261" t="s">
        <v>99</v>
      </c>
      <c r="F4261" t="str">
        <f t="shared" si="199"/>
        <v>Western Australia</v>
      </c>
      <c r="G4261" t="s">
        <v>28</v>
      </c>
      <c r="H4261">
        <v>6530</v>
      </c>
      <c r="I4261" t="s">
        <v>11</v>
      </c>
      <c r="J4261" t="s">
        <v>139</v>
      </c>
      <c r="K4261" t="s">
        <v>157</v>
      </c>
      <c r="L4261" t="s">
        <v>147</v>
      </c>
      <c r="M4261" s="5">
        <v>250</v>
      </c>
    </row>
    <row r="4262" spans="1:13" x14ac:dyDescent="0.15">
      <c r="A4262" s="2">
        <v>46019</v>
      </c>
      <c r="B4262" s="3">
        <f t="shared" si="200"/>
        <v>2026</v>
      </c>
      <c r="C4262" t="str">
        <f t="shared" si="198"/>
        <v>2025-2026</v>
      </c>
      <c r="D4262" t="s">
        <v>160</v>
      </c>
      <c r="E4262" t="s">
        <v>39</v>
      </c>
      <c r="F4262" t="str">
        <f t="shared" si="199"/>
        <v>New South Wales</v>
      </c>
      <c r="G4262" t="s">
        <v>10</v>
      </c>
      <c r="H4262">
        <v>2541</v>
      </c>
      <c r="I4262" t="s">
        <v>11</v>
      </c>
      <c r="J4262" t="s">
        <v>121</v>
      </c>
      <c r="K4262" t="s">
        <v>157</v>
      </c>
      <c r="L4262" t="s">
        <v>147</v>
      </c>
      <c r="M4262" s="5">
        <v>291</v>
      </c>
    </row>
    <row r="4263" spans="1:13" x14ac:dyDescent="0.15">
      <c r="A4263" s="2">
        <v>45361</v>
      </c>
      <c r="B4263" s="3">
        <f t="shared" si="200"/>
        <v>2024</v>
      </c>
      <c r="C4263" t="str">
        <f t="shared" si="198"/>
        <v>2023-2024</v>
      </c>
      <c r="D4263" t="s">
        <v>160</v>
      </c>
      <c r="E4263" t="s">
        <v>82</v>
      </c>
      <c r="F4263" t="str">
        <f t="shared" si="199"/>
        <v>Queensland</v>
      </c>
      <c r="G4263" t="s">
        <v>19</v>
      </c>
      <c r="H4263">
        <v>4215</v>
      </c>
      <c r="I4263" t="s">
        <v>11</v>
      </c>
      <c r="J4263" t="s">
        <v>122</v>
      </c>
      <c r="K4263" t="s">
        <v>159</v>
      </c>
      <c r="L4263" t="s">
        <v>149</v>
      </c>
      <c r="M4263" s="5">
        <v>341</v>
      </c>
    </row>
    <row r="4264" spans="1:13" x14ac:dyDescent="0.15">
      <c r="A4264" s="2">
        <v>45452</v>
      </c>
      <c r="B4264" s="3">
        <f t="shared" si="200"/>
        <v>2024</v>
      </c>
      <c r="C4264" t="str">
        <f t="shared" si="198"/>
        <v>2023-2024</v>
      </c>
      <c r="D4264" t="s">
        <v>161</v>
      </c>
      <c r="E4264" t="s">
        <v>92</v>
      </c>
      <c r="F4264" t="str">
        <f t="shared" si="199"/>
        <v>New South Wales</v>
      </c>
      <c r="G4264" t="s">
        <v>10</v>
      </c>
      <c r="H4264">
        <v>2015</v>
      </c>
      <c r="I4264" t="s">
        <v>11</v>
      </c>
      <c r="J4264" t="s">
        <v>124</v>
      </c>
      <c r="K4264" t="s">
        <v>157</v>
      </c>
      <c r="L4264" t="s">
        <v>147</v>
      </c>
      <c r="M4264" s="5">
        <v>143</v>
      </c>
    </row>
    <row r="4265" spans="1:13" x14ac:dyDescent="0.15">
      <c r="A4265" s="2">
        <v>45451</v>
      </c>
      <c r="B4265" s="3">
        <f t="shared" si="200"/>
        <v>2024</v>
      </c>
      <c r="C4265" t="str">
        <f t="shared" si="198"/>
        <v>2023-2024</v>
      </c>
      <c r="D4265" t="s">
        <v>160</v>
      </c>
      <c r="E4265" t="s">
        <v>12</v>
      </c>
      <c r="F4265" t="str">
        <f t="shared" si="199"/>
        <v>New South Wales</v>
      </c>
      <c r="G4265" t="s">
        <v>10</v>
      </c>
      <c r="H4265">
        <v>2795</v>
      </c>
      <c r="I4265" t="s">
        <v>11</v>
      </c>
      <c r="J4265" t="s">
        <v>130</v>
      </c>
      <c r="K4265" t="s">
        <v>159</v>
      </c>
      <c r="L4265" t="s">
        <v>149</v>
      </c>
      <c r="M4265" s="5">
        <v>106</v>
      </c>
    </row>
    <row r="4266" spans="1:13" x14ac:dyDescent="0.15">
      <c r="A4266" s="2">
        <v>45554</v>
      </c>
      <c r="B4266" s="3">
        <f t="shared" si="200"/>
        <v>2025</v>
      </c>
      <c r="C4266" t="str">
        <f t="shared" si="198"/>
        <v>2024-2025</v>
      </c>
      <c r="D4266" t="s">
        <v>160</v>
      </c>
      <c r="E4266" t="s">
        <v>24</v>
      </c>
      <c r="F4266" t="str">
        <f t="shared" si="199"/>
        <v>Queensland</v>
      </c>
      <c r="G4266" t="s">
        <v>19</v>
      </c>
      <c r="H4266">
        <v>4053</v>
      </c>
      <c r="I4266" t="s">
        <v>11</v>
      </c>
      <c r="J4266" t="s">
        <v>129</v>
      </c>
      <c r="K4266" t="s">
        <v>157</v>
      </c>
      <c r="L4266" t="s">
        <v>147</v>
      </c>
      <c r="M4266" s="5">
        <v>511</v>
      </c>
    </row>
    <row r="4267" spans="1:13" x14ac:dyDescent="0.15">
      <c r="A4267" s="2">
        <v>45852</v>
      </c>
      <c r="B4267" s="3">
        <f t="shared" si="200"/>
        <v>2026</v>
      </c>
      <c r="C4267" t="str">
        <f t="shared" si="198"/>
        <v>2025-2026</v>
      </c>
      <c r="D4267" t="s">
        <v>160</v>
      </c>
      <c r="E4267" t="s">
        <v>113</v>
      </c>
      <c r="F4267" t="str">
        <f t="shared" si="199"/>
        <v>New South Wales</v>
      </c>
      <c r="G4267" t="s">
        <v>10</v>
      </c>
      <c r="H4267">
        <v>2101</v>
      </c>
      <c r="I4267" t="s">
        <v>11</v>
      </c>
      <c r="J4267" t="s">
        <v>123</v>
      </c>
      <c r="K4267" t="s">
        <v>155</v>
      </c>
      <c r="L4267" t="s">
        <v>145</v>
      </c>
      <c r="M4267" s="5">
        <v>398</v>
      </c>
    </row>
    <row r="4268" spans="1:13" x14ac:dyDescent="0.15">
      <c r="A4268" s="2">
        <v>45715</v>
      </c>
      <c r="B4268" s="3">
        <f t="shared" si="200"/>
        <v>2025</v>
      </c>
      <c r="C4268" t="str">
        <f t="shared" si="198"/>
        <v>2024-2025</v>
      </c>
      <c r="D4268" t="s">
        <v>160</v>
      </c>
      <c r="E4268" t="s">
        <v>84</v>
      </c>
      <c r="F4268" t="str">
        <f t="shared" si="199"/>
        <v>Western Australia</v>
      </c>
      <c r="G4268" t="s">
        <v>28</v>
      </c>
      <c r="H4268">
        <v>6280</v>
      </c>
      <c r="I4268" t="s">
        <v>11</v>
      </c>
      <c r="J4268" t="s">
        <v>133</v>
      </c>
      <c r="K4268" t="s">
        <v>154</v>
      </c>
      <c r="L4268" t="s">
        <v>144</v>
      </c>
      <c r="M4268" s="5">
        <v>57</v>
      </c>
    </row>
    <row r="4269" spans="1:13" x14ac:dyDescent="0.15">
      <c r="A4269" s="2">
        <v>45954</v>
      </c>
      <c r="B4269" s="3">
        <f t="shared" si="200"/>
        <v>2026</v>
      </c>
      <c r="C4269" t="str">
        <f t="shared" si="198"/>
        <v>2025-2026</v>
      </c>
      <c r="D4269" t="s">
        <v>160</v>
      </c>
      <c r="E4269" t="s">
        <v>12</v>
      </c>
      <c r="F4269" t="str">
        <f t="shared" si="199"/>
        <v>New South Wales</v>
      </c>
      <c r="G4269" t="s">
        <v>10</v>
      </c>
      <c r="H4269">
        <v>2795</v>
      </c>
      <c r="I4269" t="s">
        <v>11</v>
      </c>
      <c r="J4269" t="s">
        <v>130</v>
      </c>
      <c r="K4269" t="s">
        <v>157</v>
      </c>
      <c r="L4269" t="s">
        <v>147</v>
      </c>
      <c r="M4269" s="5">
        <v>764</v>
      </c>
    </row>
    <row r="4270" spans="1:13" x14ac:dyDescent="0.15">
      <c r="A4270" s="2">
        <v>45820</v>
      </c>
      <c r="B4270" s="3">
        <f t="shared" si="200"/>
        <v>2025</v>
      </c>
      <c r="C4270" t="str">
        <f t="shared" si="198"/>
        <v>2024-2025</v>
      </c>
      <c r="D4270" t="s">
        <v>160</v>
      </c>
      <c r="E4270" t="s">
        <v>83</v>
      </c>
      <c r="F4270" t="str">
        <f t="shared" si="199"/>
        <v>Victoria</v>
      </c>
      <c r="G4270" t="s">
        <v>26</v>
      </c>
      <c r="H4270">
        <v>3551</v>
      </c>
      <c r="I4270" t="s">
        <v>11</v>
      </c>
      <c r="J4270" t="s">
        <v>127</v>
      </c>
      <c r="K4270" t="s">
        <v>157</v>
      </c>
      <c r="L4270" t="s">
        <v>147</v>
      </c>
      <c r="M4270" s="5">
        <v>553</v>
      </c>
    </row>
    <row r="4271" spans="1:13" x14ac:dyDescent="0.15">
      <c r="A4271" s="2">
        <v>45732</v>
      </c>
      <c r="B4271" s="3">
        <f t="shared" si="200"/>
        <v>2025</v>
      </c>
      <c r="C4271" t="str">
        <f t="shared" si="198"/>
        <v>2024-2025</v>
      </c>
      <c r="D4271" t="s">
        <v>160</v>
      </c>
      <c r="E4271" t="s">
        <v>97</v>
      </c>
      <c r="F4271" t="str">
        <f t="shared" si="199"/>
        <v>Tasmania</v>
      </c>
      <c r="G4271" t="s">
        <v>43</v>
      </c>
      <c r="H4271">
        <v>7010</v>
      </c>
      <c r="I4271" t="s">
        <v>11</v>
      </c>
      <c r="J4271" t="s">
        <v>128</v>
      </c>
      <c r="K4271" t="s">
        <v>154</v>
      </c>
      <c r="L4271" t="s">
        <v>144</v>
      </c>
      <c r="M4271" s="5">
        <v>502</v>
      </c>
    </row>
    <row r="4272" spans="1:13" x14ac:dyDescent="0.15">
      <c r="A4272" s="2">
        <v>45974</v>
      </c>
      <c r="B4272" s="3">
        <f t="shared" si="200"/>
        <v>2026</v>
      </c>
      <c r="C4272" t="str">
        <f t="shared" si="198"/>
        <v>2025-2026</v>
      </c>
      <c r="D4272" t="s">
        <v>160</v>
      </c>
      <c r="E4272" t="s">
        <v>76</v>
      </c>
      <c r="F4272" t="str">
        <f t="shared" si="199"/>
        <v>Queensland</v>
      </c>
      <c r="G4272" t="s">
        <v>19</v>
      </c>
      <c r="H4272">
        <v>4220</v>
      </c>
      <c r="I4272" t="s">
        <v>11</v>
      </c>
      <c r="J4272" t="s">
        <v>122</v>
      </c>
      <c r="K4272" t="s">
        <v>154</v>
      </c>
      <c r="L4272" t="s">
        <v>144</v>
      </c>
      <c r="M4272" s="5">
        <v>144</v>
      </c>
    </row>
    <row r="4273" spans="1:13" x14ac:dyDescent="0.15">
      <c r="A4273" s="2">
        <v>45763</v>
      </c>
      <c r="B4273" s="3">
        <f t="shared" si="200"/>
        <v>2025</v>
      </c>
      <c r="C4273" t="str">
        <f t="shared" si="198"/>
        <v>2024-2025</v>
      </c>
      <c r="D4273" t="s">
        <v>160</v>
      </c>
      <c r="E4273" t="s">
        <v>103</v>
      </c>
      <c r="F4273" t="str">
        <f t="shared" si="199"/>
        <v>Victoria</v>
      </c>
      <c r="G4273" t="s">
        <v>26</v>
      </c>
      <c r="H4273">
        <v>3550</v>
      </c>
      <c r="I4273" t="s">
        <v>11</v>
      </c>
      <c r="J4273" t="s">
        <v>127</v>
      </c>
      <c r="K4273" t="s">
        <v>157</v>
      </c>
      <c r="L4273" t="s">
        <v>147</v>
      </c>
      <c r="M4273" s="5">
        <v>209</v>
      </c>
    </row>
    <row r="4274" spans="1:13" x14ac:dyDescent="0.15">
      <c r="A4274" s="2">
        <v>45501</v>
      </c>
      <c r="B4274" s="3">
        <f t="shared" si="200"/>
        <v>2025</v>
      </c>
      <c r="C4274" t="str">
        <f t="shared" si="198"/>
        <v>2024-2025</v>
      </c>
      <c r="D4274" t="s">
        <v>160</v>
      </c>
      <c r="E4274" t="s">
        <v>38</v>
      </c>
      <c r="F4274" t="str">
        <f t="shared" si="199"/>
        <v>Victoria</v>
      </c>
      <c r="G4274" t="s">
        <v>26</v>
      </c>
      <c r="H4274">
        <v>3199</v>
      </c>
      <c r="I4274" t="s">
        <v>11</v>
      </c>
      <c r="J4274" t="s">
        <v>125</v>
      </c>
      <c r="K4274" t="s">
        <v>154</v>
      </c>
      <c r="L4274" t="s">
        <v>144</v>
      </c>
      <c r="M4274" s="5">
        <v>307</v>
      </c>
    </row>
    <row r="4275" spans="1:13" x14ac:dyDescent="0.15">
      <c r="A4275" s="2">
        <v>45551</v>
      </c>
      <c r="B4275" s="3">
        <f t="shared" si="200"/>
        <v>2025</v>
      </c>
      <c r="C4275" t="str">
        <f t="shared" si="198"/>
        <v>2024-2025</v>
      </c>
      <c r="D4275" t="s">
        <v>160</v>
      </c>
      <c r="E4275" t="s">
        <v>68</v>
      </c>
      <c r="F4275" t="str">
        <f t="shared" si="199"/>
        <v>Victoria</v>
      </c>
      <c r="G4275" t="s">
        <v>26</v>
      </c>
      <c r="H4275">
        <v>3429</v>
      </c>
      <c r="I4275" t="s">
        <v>11</v>
      </c>
      <c r="J4275" t="s">
        <v>127</v>
      </c>
      <c r="K4275" t="s">
        <v>154</v>
      </c>
      <c r="L4275" t="s">
        <v>144</v>
      </c>
      <c r="M4275" s="5">
        <v>312</v>
      </c>
    </row>
    <row r="4276" spans="1:13" x14ac:dyDescent="0.15">
      <c r="A4276" s="2">
        <v>45374</v>
      </c>
      <c r="B4276" s="3">
        <f t="shared" si="200"/>
        <v>2024</v>
      </c>
      <c r="C4276" t="str">
        <f t="shared" si="198"/>
        <v>2023-2024</v>
      </c>
      <c r="D4276" t="s">
        <v>160</v>
      </c>
      <c r="E4276" t="s">
        <v>78</v>
      </c>
      <c r="F4276" t="str">
        <f t="shared" si="199"/>
        <v>New South Wales</v>
      </c>
      <c r="G4276" t="s">
        <v>10</v>
      </c>
      <c r="H4276">
        <v>2480</v>
      </c>
      <c r="I4276" t="s">
        <v>11</v>
      </c>
      <c r="J4276" t="s">
        <v>120</v>
      </c>
      <c r="K4276" t="s">
        <v>159</v>
      </c>
      <c r="L4276" t="s">
        <v>149</v>
      </c>
      <c r="M4276" s="5">
        <v>96</v>
      </c>
    </row>
    <row r="4277" spans="1:13" x14ac:dyDescent="0.15">
      <c r="A4277" s="2">
        <v>45676</v>
      </c>
      <c r="B4277" s="3">
        <f t="shared" si="200"/>
        <v>2025</v>
      </c>
      <c r="C4277" t="str">
        <f t="shared" si="198"/>
        <v>2024-2025</v>
      </c>
      <c r="D4277" t="s">
        <v>161</v>
      </c>
      <c r="E4277" t="s">
        <v>22</v>
      </c>
      <c r="F4277" t="str">
        <f t="shared" si="199"/>
        <v>New South Wales</v>
      </c>
      <c r="G4277" t="s">
        <v>10</v>
      </c>
      <c r="H4277">
        <v>2116</v>
      </c>
      <c r="I4277" t="s">
        <v>11</v>
      </c>
      <c r="J4277" t="s">
        <v>123</v>
      </c>
      <c r="K4277" t="s">
        <v>159</v>
      </c>
      <c r="L4277" t="s">
        <v>149</v>
      </c>
      <c r="M4277" s="5">
        <v>756</v>
      </c>
    </row>
    <row r="4278" spans="1:13" x14ac:dyDescent="0.15">
      <c r="A4278" s="2">
        <v>45749</v>
      </c>
      <c r="B4278" s="3">
        <f t="shared" si="200"/>
        <v>2025</v>
      </c>
      <c r="C4278" t="str">
        <f t="shared" si="198"/>
        <v>2024-2025</v>
      </c>
      <c r="D4278" t="s">
        <v>160</v>
      </c>
      <c r="E4278" t="s">
        <v>78</v>
      </c>
      <c r="F4278" t="str">
        <f t="shared" si="199"/>
        <v>New South Wales</v>
      </c>
      <c r="G4278" t="s">
        <v>10</v>
      </c>
      <c r="H4278">
        <v>2480</v>
      </c>
      <c r="I4278" t="s">
        <v>11</v>
      </c>
      <c r="J4278" t="s">
        <v>120</v>
      </c>
      <c r="K4278" t="s">
        <v>151</v>
      </c>
      <c r="L4278" t="s">
        <v>141</v>
      </c>
      <c r="M4278" s="5">
        <v>776</v>
      </c>
    </row>
    <row r="4279" spans="1:13" x14ac:dyDescent="0.15">
      <c r="A4279" s="2">
        <v>45580</v>
      </c>
      <c r="B4279" s="3">
        <f t="shared" si="200"/>
        <v>2025</v>
      </c>
      <c r="C4279" t="str">
        <f t="shared" si="198"/>
        <v>2024-2025</v>
      </c>
      <c r="D4279" t="s">
        <v>160</v>
      </c>
      <c r="E4279" t="s">
        <v>83</v>
      </c>
      <c r="F4279" t="str">
        <f t="shared" si="199"/>
        <v>Victoria</v>
      </c>
      <c r="G4279" t="s">
        <v>26</v>
      </c>
      <c r="H4279">
        <v>3551</v>
      </c>
      <c r="I4279" t="s">
        <v>11</v>
      </c>
      <c r="J4279" t="s">
        <v>127</v>
      </c>
      <c r="K4279" t="s">
        <v>151</v>
      </c>
      <c r="L4279" t="s">
        <v>141</v>
      </c>
      <c r="M4279" s="5">
        <v>459</v>
      </c>
    </row>
    <row r="4280" spans="1:13" x14ac:dyDescent="0.15">
      <c r="A4280" s="2">
        <v>45951</v>
      </c>
      <c r="B4280" s="3">
        <f t="shared" si="200"/>
        <v>2026</v>
      </c>
      <c r="C4280" t="str">
        <f t="shared" si="198"/>
        <v>2025-2026</v>
      </c>
      <c r="D4280" t="s">
        <v>160</v>
      </c>
      <c r="E4280" t="s">
        <v>99</v>
      </c>
      <c r="F4280" t="str">
        <f t="shared" si="199"/>
        <v>Western Australia</v>
      </c>
      <c r="G4280" t="s">
        <v>28</v>
      </c>
      <c r="H4280">
        <v>6530</v>
      </c>
      <c r="I4280" t="s">
        <v>11</v>
      </c>
      <c r="J4280" t="s">
        <v>139</v>
      </c>
      <c r="K4280" t="s">
        <v>154</v>
      </c>
      <c r="L4280" t="s">
        <v>144</v>
      </c>
      <c r="M4280" s="5">
        <v>490</v>
      </c>
    </row>
    <row r="4281" spans="1:13" x14ac:dyDescent="0.15">
      <c r="A4281" s="2">
        <v>45742</v>
      </c>
      <c r="B4281" s="3">
        <f t="shared" si="200"/>
        <v>2025</v>
      </c>
      <c r="C4281" t="str">
        <f t="shared" si="198"/>
        <v>2024-2025</v>
      </c>
      <c r="D4281" t="s">
        <v>160</v>
      </c>
      <c r="E4281" t="s">
        <v>9</v>
      </c>
      <c r="F4281" t="str">
        <f t="shared" si="199"/>
        <v>New South Wales</v>
      </c>
      <c r="G4281" t="s">
        <v>10</v>
      </c>
      <c r="H4281">
        <v>2067</v>
      </c>
      <c r="I4281" t="s">
        <v>11</v>
      </c>
      <c r="J4281" t="s">
        <v>124</v>
      </c>
      <c r="K4281" t="s">
        <v>155</v>
      </c>
      <c r="L4281" t="s">
        <v>145</v>
      </c>
      <c r="M4281" s="5">
        <v>93</v>
      </c>
    </row>
    <row r="4282" spans="1:13" x14ac:dyDescent="0.15">
      <c r="A4282" s="2">
        <v>45892</v>
      </c>
      <c r="B4282" s="3">
        <f t="shared" si="200"/>
        <v>2026</v>
      </c>
      <c r="C4282" t="str">
        <f t="shared" si="198"/>
        <v>2025-2026</v>
      </c>
      <c r="D4282" t="s">
        <v>160</v>
      </c>
      <c r="E4282" t="s">
        <v>40</v>
      </c>
      <c r="F4282" t="str">
        <f t="shared" si="199"/>
        <v>South Australia</v>
      </c>
      <c r="G4282" t="s">
        <v>17</v>
      </c>
      <c r="H4282">
        <v>5169</v>
      </c>
      <c r="I4282" t="s">
        <v>11</v>
      </c>
      <c r="J4282" t="s">
        <v>132</v>
      </c>
      <c r="K4282" t="s">
        <v>154</v>
      </c>
      <c r="L4282" t="s">
        <v>144</v>
      </c>
      <c r="M4282" s="5">
        <v>742</v>
      </c>
    </row>
    <row r="4283" spans="1:13" x14ac:dyDescent="0.15">
      <c r="A4283" s="2">
        <v>45456</v>
      </c>
      <c r="B4283" s="3">
        <f t="shared" si="200"/>
        <v>2024</v>
      </c>
      <c r="C4283" t="str">
        <f t="shared" si="198"/>
        <v>2023-2024</v>
      </c>
      <c r="D4283" t="s">
        <v>160</v>
      </c>
      <c r="E4283" t="s">
        <v>100</v>
      </c>
      <c r="F4283" t="str">
        <f t="shared" si="199"/>
        <v>New South Wales</v>
      </c>
      <c r="G4283" t="s">
        <v>10</v>
      </c>
      <c r="H4283">
        <v>2800</v>
      </c>
      <c r="I4283" t="s">
        <v>11</v>
      </c>
      <c r="J4283" t="s">
        <v>130</v>
      </c>
      <c r="K4283" t="s">
        <v>159</v>
      </c>
      <c r="L4283" t="s">
        <v>149</v>
      </c>
      <c r="M4283" s="5">
        <v>101</v>
      </c>
    </row>
    <row r="4284" spans="1:13" x14ac:dyDescent="0.15">
      <c r="A4284" s="2">
        <v>45373</v>
      </c>
      <c r="B4284" s="3">
        <f t="shared" si="200"/>
        <v>2024</v>
      </c>
      <c r="C4284" t="str">
        <f t="shared" si="198"/>
        <v>2023-2024</v>
      </c>
      <c r="D4284" t="s">
        <v>160</v>
      </c>
      <c r="E4284" t="s">
        <v>81</v>
      </c>
      <c r="F4284" t="str">
        <f t="shared" si="199"/>
        <v>Victoria</v>
      </c>
      <c r="G4284" t="s">
        <v>26</v>
      </c>
      <c r="H4284">
        <v>3076</v>
      </c>
      <c r="I4284" t="s">
        <v>11</v>
      </c>
      <c r="J4284" t="s">
        <v>126</v>
      </c>
      <c r="K4284" t="s">
        <v>154</v>
      </c>
      <c r="L4284" t="s">
        <v>144</v>
      </c>
      <c r="M4284" s="5">
        <v>558</v>
      </c>
    </row>
    <row r="4285" spans="1:13" x14ac:dyDescent="0.15">
      <c r="A4285" s="2">
        <v>45603</v>
      </c>
      <c r="B4285" s="3">
        <f t="shared" si="200"/>
        <v>2025</v>
      </c>
      <c r="C4285" t="str">
        <f t="shared" si="198"/>
        <v>2024-2025</v>
      </c>
      <c r="D4285" t="s">
        <v>160</v>
      </c>
      <c r="E4285" t="s">
        <v>106</v>
      </c>
      <c r="F4285" t="str">
        <f t="shared" si="199"/>
        <v>Queensland</v>
      </c>
      <c r="G4285" t="s">
        <v>19</v>
      </c>
      <c r="H4285">
        <v>4558</v>
      </c>
      <c r="I4285" t="s">
        <v>11</v>
      </c>
      <c r="J4285" t="s">
        <v>134</v>
      </c>
      <c r="K4285" t="s">
        <v>157</v>
      </c>
      <c r="L4285" t="s">
        <v>147</v>
      </c>
      <c r="M4285" s="5">
        <v>523</v>
      </c>
    </row>
    <row r="4286" spans="1:13" x14ac:dyDescent="0.15">
      <c r="A4286" s="2">
        <v>45834</v>
      </c>
      <c r="B4286" s="3">
        <f t="shared" si="200"/>
        <v>2025</v>
      </c>
      <c r="C4286" t="str">
        <f t="shared" si="198"/>
        <v>2024-2025</v>
      </c>
      <c r="D4286" t="s">
        <v>160</v>
      </c>
      <c r="E4286" t="s">
        <v>86</v>
      </c>
      <c r="F4286" t="str">
        <f t="shared" si="199"/>
        <v>Queensland</v>
      </c>
      <c r="G4286" t="s">
        <v>19</v>
      </c>
      <c r="H4286">
        <v>4119</v>
      </c>
      <c r="I4286" t="s">
        <v>11</v>
      </c>
      <c r="J4286" t="s">
        <v>129</v>
      </c>
      <c r="K4286" t="s">
        <v>154</v>
      </c>
      <c r="L4286" t="s">
        <v>144</v>
      </c>
      <c r="M4286" s="5">
        <v>402</v>
      </c>
    </row>
    <row r="4287" spans="1:13" x14ac:dyDescent="0.15">
      <c r="A4287" s="2">
        <v>46006</v>
      </c>
      <c r="B4287" s="3">
        <f t="shared" si="200"/>
        <v>2026</v>
      </c>
      <c r="C4287" t="str">
        <f t="shared" si="198"/>
        <v>2025-2026</v>
      </c>
      <c r="D4287" t="s">
        <v>160</v>
      </c>
      <c r="E4287" t="s">
        <v>24</v>
      </c>
      <c r="F4287" t="str">
        <f t="shared" si="199"/>
        <v>Queensland</v>
      </c>
      <c r="G4287" t="s">
        <v>19</v>
      </c>
      <c r="H4287">
        <v>4053</v>
      </c>
      <c r="I4287" t="s">
        <v>11</v>
      </c>
      <c r="J4287" t="s">
        <v>129</v>
      </c>
      <c r="K4287" t="s">
        <v>151</v>
      </c>
      <c r="L4287" t="s">
        <v>141</v>
      </c>
      <c r="M4287" s="5">
        <v>160</v>
      </c>
    </row>
    <row r="4288" spans="1:13" x14ac:dyDescent="0.15">
      <c r="A4288" s="2">
        <v>45723</v>
      </c>
      <c r="B4288" s="3">
        <f t="shared" si="200"/>
        <v>2025</v>
      </c>
      <c r="C4288" t="str">
        <f t="shared" si="198"/>
        <v>2024-2025</v>
      </c>
      <c r="D4288" t="s">
        <v>160</v>
      </c>
      <c r="E4288" t="s">
        <v>24</v>
      </c>
      <c r="F4288" t="str">
        <f t="shared" si="199"/>
        <v>Queensland</v>
      </c>
      <c r="G4288" t="s">
        <v>19</v>
      </c>
      <c r="H4288">
        <v>4053</v>
      </c>
      <c r="I4288" t="s">
        <v>11</v>
      </c>
      <c r="J4288" t="s">
        <v>129</v>
      </c>
      <c r="K4288" t="s">
        <v>159</v>
      </c>
      <c r="L4288" t="s">
        <v>149</v>
      </c>
      <c r="M4288" s="5">
        <v>352</v>
      </c>
    </row>
    <row r="4289" spans="1:13" x14ac:dyDescent="0.15">
      <c r="A4289" s="2">
        <v>45736</v>
      </c>
      <c r="B4289" s="3">
        <f t="shared" si="200"/>
        <v>2025</v>
      </c>
      <c r="C4289" t="str">
        <f t="shared" si="198"/>
        <v>2024-2025</v>
      </c>
      <c r="D4289" t="s">
        <v>160</v>
      </c>
      <c r="E4289" t="s">
        <v>113</v>
      </c>
      <c r="F4289" t="str">
        <f t="shared" si="199"/>
        <v>New South Wales</v>
      </c>
      <c r="G4289" t="s">
        <v>10</v>
      </c>
      <c r="H4289">
        <v>2101</v>
      </c>
      <c r="I4289" t="s">
        <v>11</v>
      </c>
      <c r="J4289" t="s">
        <v>123</v>
      </c>
      <c r="K4289" t="s">
        <v>153</v>
      </c>
      <c r="L4289" t="s">
        <v>143</v>
      </c>
      <c r="M4289" s="5">
        <v>615</v>
      </c>
    </row>
    <row r="4290" spans="1:13" x14ac:dyDescent="0.15">
      <c r="A4290" s="2">
        <v>45977</v>
      </c>
      <c r="B4290" s="3">
        <f t="shared" si="200"/>
        <v>2026</v>
      </c>
      <c r="C4290" t="str">
        <f t="shared" ref="C4290:C4353" si="201">IF(MONTH(A4290) &gt;= 7, YEAR(A4290) &amp; "-" &amp; YEAR(A4290) + 1, YEAR(A4290) - 1 &amp; "-" &amp; YEAR(A4290))</f>
        <v>2025-2026</v>
      </c>
      <c r="D4290" t="s">
        <v>160</v>
      </c>
      <c r="E4290" t="s">
        <v>12</v>
      </c>
      <c r="F4290" t="str">
        <f t="shared" ref="F4290:F4353" si="202">IF(G4290="WA","Western Australia",
IF(G4290="NSW","New South Wales",
IF(G4290="QLD","Queensland",
IF(G4290="VIC","Victoria",
IF(G4290="TAS","Tasmania",
IF(G4290="SA","South Australia",
IF(G4290="NT","Northern Territory",
IF(G4290="ACT","Australian Capital Territory",G4290))))))))</f>
        <v>New South Wales</v>
      </c>
      <c r="G4290" t="s">
        <v>10</v>
      </c>
      <c r="H4290">
        <v>2795</v>
      </c>
      <c r="I4290" t="s">
        <v>11</v>
      </c>
      <c r="J4290" t="s">
        <v>130</v>
      </c>
      <c r="K4290" t="s">
        <v>154</v>
      </c>
      <c r="L4290" t="s">
        <v>144</v>
      </c>
      <c r="M4290" s="5">
        <v>570</v>
      </c>
    </row>
    <row r="4291" spans="1:13" x14ac:dyDescent="0.15">
      <c r="A4291" s="2">
        <v>45536</v>
      </c>
      <c r="B4291" s="3">
        <f t="shared" ref="B4291:B4354" si="203">IF(MONTH(A4291)&gt;=7,YEAR(A4291)+1,YEAR(A4291))</f>
        <v>2025</v>
      </c>
      <c r="C4291" t="str">
        <f t="shared" si="201"/>
        <v>2024-2025</v>
      </c>
      <c r="D4291" t="s">
        <v>160</v>
      </c>
      <c r="E4291" t="s">
        <v>82</v>
      </c>
      <c r="F4291" t="str">
        <f t="shared" si="202"/>
        <v>Queensland</v>
      </c>
      <c r="G4291" t="s">
        <v>19</v>
      </c>
      <c r="H4291">
        <v>4215</v>
      </c>
      <c r="I4291" t="s">
        <v>11</v>
      </c>
      <c r="J4291" t="s">
        <v>122</v>
      </c>
      <c r="K4291" t="s">
        <v>151</v>
      </c>
      <c r="L4291" t="s">
        <v>141</v>
      </c>
      <c r="M4291" s="5">
        <v>567</v>
      </c>
    </row>
    <row r="4292" spans="1:13" x14ac:dyDescent="0.15">
      <c r="A4292" s="2">
        <v>45675</v>
      </c>
      <c r="B4292" s="3">
        <f t="shared" si="203"/>
        <v>2025</v>
      </c>
      <c r="C4292" t="str">
        <f t="shared" si="201"/>
        <v>2024-2025</v>
      </c>
      <c r="D4292" t="s">
        <v>161</v>
      </c>
      <c r="E4292" t="s">
        <v>49</v>
      </c>
      <c r="F4292" t="str">
        <f t="shared" si="202"/>
        <v>New South Wales</v>
      </c>
      <c r="G4292" t="s">
        <v>10</v>
      </c>
      <c r="H4292">
        <v>2350</v>
      </c>
      <c r="I4292" t="s">
        <v>11</v>
      </c>
      <c r="J4292" t="s">
        <v>120</v>
      </c>
      <c r="K4292" t="s">
        <v>154</v>
      </c>
      <c r="L4292" t="s">
        <v>144</v>
      </c>
      <c r="M4292" s="5">
        <v>496</v>
      </c>
    </row>
    <row r="4293" spans="1:13" x14ac:dyDescent="0.15">
      <c r="A4293" s="2">
        <v>45879</v>
      </c>
      <c r="B4293" s="3">
        <f t="shared" si="203"/>
        <v>2026</v>
      </c>
      <c r="C4293" t="str">
        <f t="shared" si="201"/>
        <v>2025-2026</v>
      </c>
      <c r="D4293" t="s">
        <v>161</v>
      </c>
      <c r="E4293" t="s">
        <v>49</v>
      </c>
      <c r="F4293" t="str">
        <f t="shared" si="202"/>
        <v>New South Wales</v>
      </c>
      <c r="G4293" t="s">
        <v>10</v>
      </c>
      <c r="H4293">
        <v>2350</v>
      </c>
      <c r="I4293" t="s">
        <v>11</v>
      </c>
      <c r="J4293" t="s">
        <v>120</v>
      </c>
      <c r="K4293" t="s">
        <v>157</v>
      </c>
      <c r="L4293" t="s">
        <v>147</v>
      </c>
      <c r="M4293" s="5">
        <v>785</v>
      </c>
    </row>
    <row r="4294" spans="1:13" x14ac:dyDescent="0.15">
      <c r="A4294" s="2">
        <v>45541</v>
      </c>
      <c r="B4294" s="3">
        <f t="shared" si="203"/>
        <v>2025</v>
      </c>
      <c r="C4294" t="str">
        <f t="shared" si="201"/>
        <v>2024-2025</v>
      </c>
      <c r="D4294" t="s">
        <v>160</v>
      </c>
      <c r="E4294" t="s">
        <v>36</v>
      </c>
      <c r="F4294" t="str">
        <f t="shared" si="202"/>
        <v>New South Wales</v>
      </c>
      <c r="G4294" t="s">
        <v>10</v>
      </c>
      <c r="H4294">
        <v>2539</v>
      </c>
      <c r="I4294" t="s">
        <v>11</v>
      </c>
      <c r="J4294" t="s">
        <v>121</v>
      </c>
      <c r="K4294" t="s">
        <v>154</v>
      </c>
      <c r="L4294" t="s">
        <v>144</v>
      </c>
      <c r="M4294" s="5">
        <v>246</v>
      </c>
    </row>
    <row r="4295" spans="1:13" x14ac:dyDescent="0.15">
      <c r="A4295" s="2">
        <v>45802</v>
      </c>
      <c r="B4295" s="3">
        <f t="shared" si="203"/>
        <v>2025</v>
      </c>
      <c r="C4295" t="str">
        <f t="shared" si="201"/>
        <v>2024-2025</v>
      </c>
      <c r="D4295" t="s">
        <v>160</v>
      </c>
      <c r="E4295" t="s">
        <v>78</v>
      </c>
      <c r="F4295" t="str">
        <f t="shared" si="202"/>
        <v>New South Wales</v>
      </c>
      <c r="G4295" t="s">
        <v>10</v>
      </c>
      <c r="H4295">
        <v>2480</v>
      </c>
      <c r="I4295" t="s">
        <v>11</v>
      </c>
      <c r="J4295" t="s">
        <v>120</v>
      </c>
      <c r="K4295" t="s">
        <v>157</v>
      </c>
      <c r="L4295" t="s">
        <v>147</v>
      </c>
      <c r="M4295" s="5">
        <v>675</v>
      </c>
    </row>
    <row r="4296" spans="1:13" x14ac:dyDescent="0.15">
      <c r="A4296" s="2">
        <v>45478</v>
      </c>
      <c r="B4296" s="3">
        <f t="shared" si="203"/>
        <v>2025</v>
      </c>
      <c r="C4296" t="str">
        <f t="shared" si="201"/>
        <v>2024-2025</v>
      </c>
      <c r="D4296" t="s">
        <v>160</v>
      </c>
      <c r="E4296" t="s">
        <v>94</v>
      </c>
      <c r="F4296" t="str">
        <f t="shared" si="202"/>
        <v>Queensland</v>
      </c>
      <c r="G4296" t="s">
        <v>19</v>
      </c>
      <c r="H4296">
        <v>4551</v>
      </c>
      <c r="I4296" t="s">
        <v>11</v>
      </c>
      <c r="J4296" t="s">
        <v>134</v>
      </c>
      <c r="K4296" t="s">
        <v>154</v>
      </c>
      <c r="L4296" t="s">
        <v>144</v>
      </c>
      <c r="M4296" s="5">
        <v>75</v>
      </c>
    </row>
    <row r="4297" spans="1:13" x14ac:dyDescent="0.15">
      <c r="A4297" s="2">
        <v>45342</v>
      </c>
      <c r="B4297" s="3">
        <f t="shared" si="203"/>
        <v>2024</v>
      </c>
      <c r="C4297" t="str">
        <f t="shared" si="201"/>
        <v>2023-2024</v>
      </c>
      <c r="D4297" t="s">
        <v>160</v>
      </c>
      <c r="E4297" t="s">
        <v>69</v>
      </c>
      <c r="F4297" t="str">
        <f t="shared" si="202"/>
        <v>Victoria</v>
      </c>
      <c r="G4297" t="s">
        <v>26</v>
      </c>
      <c r="H4297">
        <v>3148</v>
      </c>
      <c r="I4297" t="s">
        <v>11</v>
      </c>
      <c r="J4297" t="s">
        <v>125</v>
      </c>
      <c r="K4297" t="s">
        <v>159</v>
      </c>
      <c r="L4297" t="s">
        <v>149</v>
      </c>
      <c r="M4297" s="5">
        <v>167</v>
      </c>
    </row>
    <row r="4298" spans="1:13" x14ac:dyDescent="0.15">
      <c r="A4298" s="2">
        <v>45715</v>
      </c>
      <c r="B4298" s="3">
        <f t="shared" si="203"/>
        <v>2025</v>
      </c>
      <c r="C4298" t="str">
        <f t="shared" si="201"/>
        <v>2024-2025</v>
      </c>
      <c r="D4298" t="s">
        <v>160</v>
      </c>
      <c r="E4298" t="s">
        <v>63</v>
      </c>
      <c r="F4298" t="str">
        <f t="shared" si="202"/>
        <v>Queensland</v>
      </c>
      <c r="G4298" t="s">
        <v>19</v>
      </c>
      <c r="H4298">
        <v>4068</v>
      </c>
      <c r="I4298" t="s">
        <v>11</v>
      </c>
      <c r="J4298" t="s">
        <v>129</v>
      </c>
      <c r="K4298" t="s">
        <v>157</v>
      </c>
      <c r="L4298" t="s">
        <v>147</v>
      </c>
      <c r="M4298" s="5">
        <v>612</v>
      </c>
    </row>
    <row r="4299" spans="1:13" x14ac:dyDescent="0.15">
      <c r="A4299" s="2">
        <v>45494</v>
      </c>
      <c r="B4299" s="3">
        <f t="shared" si="203"/>
        <v>2025</v>
      </c>
      <c r="C4299" t="str">
        <f t="shared" si="201"/>
        <v>2024-2025</v>
      </c>
      <c r="D4299" t="s">
        <v>160</v>
      </c>
      <c r="E4299" t="s">
        <v>111</v>
      </c>
      <c r="F4299" t="str">
        <f t="shared" si="202"/>
        <v>New South Wales</v>
      </c>
      <c r="G4299" t="s">
        <v>10</v>
      </c>
      <c r="H4299">
        <v>2154</v>
      </c>
      <c r="I4299" t="s">
        <v>11</v>
      </c>
      <c r="J4299" t="s">
        <v>123</v>
      </c>
      <c r="K4299" t="s">
        <v>157</v>
      </c>
      <c r="L4299" t="s">
        <v>147</v>
      </c>
      <c r="M4299" s="5">
        <v>784</v>
      </c>
    </row>
    <row r="4300" spans="1:13" x14ac:dyDescent="0.15">
      <c r="A4300" s="2">
        <v>45677</v>
      </c>
      <c r="B4300" s="3">
        <f t="shared" si="203"/>
        <v>2025</v>
      </c>
      <c r="C4300" t="str">
        <f t="shared" si="201"/>
        <v>2024-2025</v>
      </c>
      <c r="D4300" t="s">
        <v>160</v>
      </c>
      <c r="E4300" t="s">
        <v>106</v>
      </c>
      <c r="F4300" t="str">
        <f t="shared" si="202"/>
        <v>Queensland</v>
      </c>
      <c r="G4300" t="s">
        <v>19</v>
      </c>
      <c r="H4300">
        <v>4558</v>
      </c>
      <c r="I4300" t="s">
        <v>11</v>
      </c>
      <c r="J4300" t="s">
        <v>134</v>
      </c>
      <c r="K4300" t="s">
        <v>159</v>
      </c>
      <c r="L4300" t="s">
        <v>149</v>
      </c>
      <c r="M4300" s="5">
        <v>501</v>
      </c>
    </row>
    <row r="4301" spans="1:13" x14ac:dyDescent="0.15">
      <c r="A4301" s="2">
        <v>45673</v>
      </c>
      <c r="B4301" s="3">
        <f t="shared" si="203"/>
        <v>2025</v>
      </c>
      <c r="C4301" t="str">
        <f t="shared" si="201"/>
        <v>2024-2025</v>
      </c>
      <c r="D4301" t="s">
        <v>160</v>
      </c>
      <c r="E4301" t="s">
        <v>100</v>
      </c>
      <c r="F4301" t="str">
        <f t="shared" si="202"/>
        <v>New South Wales</v>
      </c>
      <c r="G4301" t="s">
        <v>10</v>
      </c>
      <c r="H4301">
        <v>2800</v>
      </c>
      <c r="I4301" t="s">
        <v>11</v>
      </c>
      <c r="J4301" t="s">
        <v>130</v>
      </c>
      <c r="K4301" t="s">
        <v>159</v>
      </c>
      <c r="L4301" t="s">
        <v>149</v>
      </c>
      <c r="M4301" s="5">
        <v>356</v>
      </c>
    </row>
    <row r="4302" spans="1:13" x14ac:dyDescent="0.15">
      <c r="A4302" s="2">
        <v>45461</v>
      </c>
      <c r="B4302" s="3">
        <f t="shared" si="203"/>
        <v>2024</v>
      </c>
      <c r="C4302" t="str">
        <f t="shared" si="201"/>
        <v>2023-2024</v>
      </c>
      <c r="D4302" t="s">
        <v>160</v>
      </c>
      <c r="E4302" t="s">
        <v>34</v>
      </c>
      <c r="F4302" t="str">
        <f t="shared" si="202"/>
        <v>New South Wales</v>
      </c>
      <c r="G4302" t="s">
        <v>10</v>
      </c>
      <c r="H4302">
        <v>2560</v>
      </c>
      <c r="I4302" t="s">
        <v>11</v>
      </c>
      <c r="J4302" t="s">
        <v>121</v>
      </c>
      <c r="K4302" t="s">
        <v>155</v>
      </c>
      <c r="L4302" t="s">
        <v>145</v>
      </c>
      <c r="M4302" s="5">
        <v>523</v>
      </c>
    </row>
    <row r="4303" spans="1:13" x14ac:dyDescent="0.15">
      <c r="A4303" s="2">
        <v>46011</v>
      </c>
      <c r="B4303" s="3">
        <f t="shared" si="203"/>
        <v>2026</v>
      </c>
      <c r="C4303" t="str">
        <f t="shared" si="201"/>
        <v>2025-2026</v>
      </c>
      <c r="D4303" t="s">
        <v>160</v>
      </c>
      <c r="E4303" t="s">
        <v>91</v>
      </c>
      <c r="F4303" t="str">
        <f t="shared" si="202"/>
        <v>Western Australia</v>
      </c>
      <c r="G4303" t="s">
        <v>28</v>
      </c>
      <c r="H4303">
        <v>6109</v>
      </c>
      <c r="I4303" t="s">
        <v>11</v>
      </c>
      <c r="J4303" t="s">
        <v>133</v>
      </c>
      <c r="K4303" t="s">
        <v>154</v>
      </c>
      <c r="L4303" t="s">
        <v>144</v>
      </c>
      <c r="M4303" s="5">
        <v>777</v>
      </c>
    </row>
    <row r="4304" spans="1:13" x14ac:dyDescent="0.15">
      <c r="A4304" s="2">
        <v>45771</v>
      </c>
      <c r="B4304" s="3">
        <f t="shared" si="203"/>
        <v>2025</v>
      </c>
      <c r="C4304" t="str">
        <f t="shared" si="201"/>
        <v>2024-2025</v>
      </c>
      <c r="D4304" t="s">
        <v>160</v>
      </c>
      <c r="E4304" t="s">
        <v>16</v>
      </c>
      <c r="F4304" t="str">
        <f t="shared" si="202"/>
        <v>South Australia</v>
      </c>
      <c r="G4304" t="s">
        <v>17</v>
      </c>
      <c r="H4304">
        <v>5168</v>
      </c>
      <c r="I4304" t="s">
        <v>11</v>
      </c>
      <c r="J4304" t="s">
        <v>132</v>
      </c>
      <c r="K4304" t="s">
        <v>154</v>
      </c>
      <c r="L4304" t="s">
        <v>144</v>
      </c>
      <c r="M4304" s="5">
        <v>138</v>
      </c>
    </row>
    <row r="4305" spans="1:13" x14ac:dyDescent="0.15">
      <c r="A4305" s="2">
        <v>45879</v>
      </c>
      <c r="B4305" s="3">
        <f t="shared" si="203"/>
        <v>2026</v>
      </c>
      <c r="C4305" t="str">
        <f t="shared" si="201"/>
        <v>2025-2026</v>
      </c>
      <c r="D4305" t="s">
        <v>161</v>
      </c>
      <c r="E4305" t="s">
        <v>25</v>
      </c>
      <c r="F4305" t="str">
        <f t="shared" si="202"/>
        <v>Victoria</v>
      </c>
      <c r="G4305" t="s">
        <v>26</v>
      </c>
      <c r="H4305">
        <v>3066</v>
      </c>
      <c r="I4305" t="s">
        <v>11</v>
      </c>
      <c r="J4305" t="s">
        <v>126</v>
      </c>
      <c r="K4305" t="s">
        <v>154</v>
      </c>
      <c r="L4305" t="s">
        <v>144</v>
      </c>
      <c r="M4305" s="5">
        <v>237</v>
      </c>
    </row>
    <row r="4306" spans="1:13" x14ac:dyDescent="0.15">
      <c r="A4306" s="2">
        <v>45525</v>
      </c>
      <c r="B4306" s="3">
        <f t="shared" si="203"/>
        <v>2025</v>
      </c>
      <c r="C4306" t="str">
        <f t="shared" si="201"/>
        <v>2024-2025</v>
      </c>
      <c r="D4306" t="s">
        <v>161</v>
      </c>
      <c r="E4306" t="s">
        <v>22</v>
      </c>
      <c r="F4306" t="str">
        <f t="shared" si="202"/>
        <v>New South Wales</v>
      </c>
      <c r="G4306" t="s">
        <v>10</v>
      </c>
      <c r="H4306">
        <v>2116</v>
      </c>
      <c r="I4306" t="s">
        <v>11</v>
      </c>
      <c r="J4306" t="s">
        <v>123</v>
      </c>
      <c r="K4306" t="s">
        <v>159</v>
      </c>
      <c r="L4306" t="s">
        <v>149</v>
      </c>
      <c r="M4306" s="5">
        <v>303</v>
      </c>
    </row>
    <row r="4307" spans="1:13" x14ac:dyDescent="0.15">
      <c r="A4307" s="2">
        <v>45642</v>
      </c>
      <c r="B4307" s="3">
        <f t="shared" si="203"/>
        <v>2025</v>
      </c>
      <c r="C4307" t="str">
        <f t="shared" si="201"/>
        <v>2024-2025</v>
      </c>
      <c r="D4307" t="s">
        <v>160</v>
      </c>
      <c r="E4307" t="s">
        <v>94</v>
      </c>
      <c r="F4307" t="str">
        <f t="shared" si="202"/>
        <v>Queensland</v>
      </c>
      <c r="G4307" t="s">
        <v>19</v>
      </c>
      <c r="H4307">
        <v>4551</v>
      </c>
      <c r="I4307" t="s">
        <v>11</v>
      </c>
      <c r="J4307" t="s">
        <v>134</v>
      </c>
      <c r="K4307" t="s">
        <v>159</v>
      </c>
      <c r="L4307" t="s">
        <v>149</v>
      </c>
      <c r="M4307" s="5">
        <v>455</v>
      </c>
    </row>
    <row r="4308" spans="1:13" x14ac:dyDescent="0.15">
      <c r="A4308" s="2">
        <v>45660</v>
      </c>
      <c r="B4308" s="3">
        <f t="shared" si="203"/>
        <v>2025</v>
      </c>
      <c r="C4308" t="str">
        <f t="shared" si="201"/>
        <v>2024-2025</v>
      </c>
      <c r="D4308" t="s">
        <v>160</v>
      </c>
      <c r="E4308" t="s">
        <v>12</v>
      </c>
      <c r="F4308" t="str">
        <f t="shared" si="202"/>
        <v>New South Wales</v>
      </c>
      <c r="G4308" t="s">
        <v>10</v>
      </c>
      <c r="H4308">
        <v>2795</v>
      </c>
      <c r="I4308" t="s">
        <v>11</v>
      </c>
      <c r="J4308" t="s">
        <v>130</v>
      </c>
      <c r="K4308" t="s">
        <v>151</v>
      </c>
      <c r="L4308" t="s">
        <v>141</v>
      </c>
      <c r="M4308" s="5">
        <v>680</v>
      </c>
    </row>
    <row r="4309" spans="1:13" x14ac:dyDescent="0.15">
      <c r="A4309" s="2">
        <v>45429</v>
      </c>
      <c r="B4309" s="3">
        <f t="shared" si="203"/>
        <v>2024</v>
      </c>
      <c r="C4309" t="str">
        <f t="shared" si="201"/>
        <v>2023-2024</v>
      </c>
      <c r="D4309" t="s">
        <v>160</v>
      </c>
      <c r="E4309" t="s">
        <v>69</v>
      </c>
      <c r="F4309" t="str">
        <f t="shared" si="202"/>
        <v>Victoria</v>
      </c>
      <c r="G4309" t="s">
        <v>26</v>
      </c>
      <c r="H4309">
        <v>3148</v>
      </c>
      <c r="I4309" t="s">
        <v>11</v>
      </c>
      <c r="J4309" t="s">
        <v>125</v>
      </c>
      <c r="K4309" t="s">
        <v>157</v>
      </c>
      <c r="L4309" t="s">
        <v>147</v>
      </c>
      <c r="M4309" s="5">
        <v>90</v>
      </c>
    </row>
    <row r="4310" spans="1:13" x14ac:dyDescent="0.15">
      <c r="A4310" s="2">
        <v>45877</v>
      </c>
      <c r="B4310" s="3">
        <f t="shared" si="203"/>
        <v>2026</v>
      </c>
      <c r="C4310" t="str">
        <f t="shared" si="201"/>
        <v>2025-2026</v>
      </c>
      <c r="D4310" t="s">
        <v>160</v>
      </c>
      <c r="E4310" t="s">
        <v>107</v>
      </c>
      <c r="F4310" t="str">
        <f t="shared" si="202"/>
        <v>New South Wales</v>
      </c>
      <c r="G4310" t="s">
        <v>10</v>
      </c>
      <c r="H4310">
        <v>2020</v>
      </c>
      <c r="I4310" t="s">
        <v>11</v>
      </c>
      <c r="J4310" t="s">
        <v>124</v>
      </c>
      <c r="K4310" t="s">
        <v>151</v>
      </c>
      <c r="L4310" t="s">
        <v>141</v>
      </c>
      <c r="M4310" s="5">
        <v>474</v>
      </c>
    </row>
    <row r="4311" spans="1:13" x14ac:dyDescent="0.15">
      <c r="A4311" s="2">
        <v>45755</v>
      </c>
      <c r="B4311" s="3">
        <f t="shared" si="203"/>
        <v>2025</v>
      </c>
      <c r="C4311" t="str">
        <f t="shared" si="201"/>
        <v>2024-2025</v>
      </c>
      <c r="D4311" t="s">
        <v>160</v>
      </c>
      <c r="E4311" t="s">
        <v>52</v>
      </c>
      <c r="F4311" t="str">
        <f t="shared" si="202"/>
        <v>New South Wales</v>
      </c>
      <c r="G4311" t="s">
        <v>10</v>
      </c>
      <c r="H4311">
        <v>2485</v>
      </c>
      <c r="I4311" t="s">
        <v>11</v>
      </c>
      <c r="J4311" t="s">
        <v>120</v>
      </c>
      <c r="K4311" t="s">
        <v>154</v>
      </c>
      <c r="L4311" t="s">
        <v>144</v>
      </c>
      <c r="M4311" s="5">
        <v>294</v>
      </c>
    </row>
    <row r="4312" spans="1:13" x14ac:dyDescent="0.15">
      <c r="A4312" s="2">
        <v>45321</v>
      </c>
      <c r="B4312" s="3">
        <f t="shared" si="203"/>
        <v>2024</v>
      </c>
      <c r="C4312" t="str">
        <f t="shared" si="201"/>
        <v>2023-2024</v>
      </c>
      <c r="D4312" t="s">
        <v>160</v>
      </c>
      <c r="E4312" t="s">
        <v>84</v>
      </c>
      <c r="F4312" t="str">
        <f t="shared" si="202"/>
        <v>Western Australia</v>
      </c>
      <c r="G4312" t="s">
        <v>28</v>
      </c>
      <c r="H4312">
        <v>6280</v>
      </c>
      <c r="I4312" t="s">
        <v>11</v>
      </c>
      <c r="J4312" t="s">
        <v>133</v>
      </c>
      <c r="K4312" t="s">
        <v>159</v>
      </c>
      <c r="L4312" t="s">
        <v>149</v>
      </c>
      <c r="M4312" s="5">
        <v>439</v>
      </c>
    </row>
    <row r="4313" spans="1:13" x14ac:dyDescent="0.15">
      <c r="A4313" s="2">
        <v>45562</v>
      </c>
      <c r="B4313" s="3">
        <f t="shared" si="203"/>
        <v>2025</v>
      </c>
      <c r="C4313" t="str">
        <f t="shared" si="201"/>
        <v>2024-2025</v>
      </c>
      <c r="D4313" t="s">
        <v>160</v>
      </c>
      <c r="E4313" t="s">
        <v>114</v>
      </c>
      <c r="F4313" t="str">
        <f t="shared" si="202"/>
        <v>Victoria</v>
      </c>
      <c r="G4313" t="s">
        <v>26</v>
      </c>
      <c r="H4313">
        <v>3353</v>
      </c>
      <c r="I4313" t="s">
        <v>11</v>
      </c>
      <c r="J4313" t="s">
        <v>127</v>
      </c>
      <c r="K4313" t="s">
        <v>157</v>
      </c>
      <c r="L4313" t="s">
        <v>147</v>
      </c>
      <c r="M4313" s="5">
        <v>60</v>
      </c>
    </row>
    <row r="4314" spans="1:13" x14ac:dyDescent="0.15">
      <c r="A4314" s="2">
        <v>45649</v>
      </c>
      <c r="B4314" s="3">
        <f t="shared" si="203"/>
        <v>2025</v>
      </c>
      <c r="C4314" t="str">
        <f t="shared" si="201"/>
        <v>2024-2025</v>
      </c>
      <c r="D4314" t="s">
        <v>160</v>
      </c>
      <c r="E4314" t="s">
        <v>103</v>
      </c>
      <c r="F4314" t="str">
        <f t="shared" si="202"/>
        <v>Victoria</v>
      </c>
      <c r="G4314" t="s">
        <v>26</v>
      </c>
      <c r="H4314">
        <v>3550</v>
      </c>
      <c r="I4314" t="s">
        <v>11</v>
      </c>
      <c r="J4314" t="s">
        <v>127</v>
      </c>
      <c r="K4314" t="s">
        <v>150</v>
      </c>
      <c r="L4314" t="s">
        <v>140</v>
      </c>
      <c r="M4314" s="5">
        <v>248</v>
      </c>
    </row>
    <row r="4315" spans="1:13" x14ac:dyDescent="0.15">
      <c r="A4315" s="2">
        <v>45537</v>
      </c>
      <c r="B4315" s="3">
        <f t="shared" si="203"/>
        <v>2025</v>
      </c>
      <c r="C4315" t="str">
        <f t="shared" si="201"/>
        <v>2024-2025</v>
      </c>
      <c r="D4315" t="s">
        <v>160</v>
      </c>
      <c r="E4315" t="s">
        <v>62</v>
      </c>
      <c r="F4315" t="str">
        <f t="shared" si="202"/>
        <v>Victoria</v>
      </c>
      <c r="G4315" t="s">
        <v>26</v>
      </c>
      <c r="H4315">
        <v>3690</v>
      </c>
      <c r="I4315" t="s">
        <v>11</v>
      </c>
      <c r="J4315" t="s">
        <v>135</v>
      </c>
      <c r="K4315" t="s">
        <v>154</v>
      </c>
      <c r="L4315" t="s">
        <v>144</v>
      </c>
      <c r="M4315" s="5">
        <v>428</v>
      </c>
    </row>
    <row r="4316" spans="1:13" x14ac:dyDescent="0.15">
      <c r="A4316" s="2">
        <v>45676</v>
      </c>
      <c r="B4316" s="3">
        <f t="shared" si="203"/>
        <v>2025</v>
      </c>
      <c r="C4316" t="str">
        <f t="shared" si="201"/>
        <v>2024-2025</v>
      </c>
      <c r="D4316" t="s">
        <v>160</v>
      </c>
      <c r="E4316" t="s">
        <v>84</v>
      </c>
      <c r="F4316" t="str">
        <f t="shared" si="202"/>
        <v>Western Australia</v>
      </c>
      <c r="G4316" t="s">
        <v>28</v>
      </c>
      <c r="H4316">
        <v>6280</v>
      </c>
      <c r="I4316" t="s">
        <v>11</v>
      </c>
      <c r="J4316" t="s">
        <v>133</v>
      </c>
      <c r="K4316" t="s">
        <v>157</v>
      </c>
      <c r="L4316" t="s">
        <v>147</v>
      </c>
      <c r="M4316" s="5">
        <v>473</v>
      </c>
    </row>
    <row r="4317" spans="1:13" x14ac:dyDescent="0.15">
      <c r="A4317" s="2">
        <v>45358</v>
      </c>
      <c r="B4317" s="3">
        <f t="shared" si="203"/>
        <v>2024</v>
      </c>
      <c r="C4317" t="str">
        <f t="shared" si="201"/>
        <v>2023-2024</v>
      </c>
      <c r="D4317" t="s">
        <v>160</v>
      </c>
      <c r="E4317" t="s">
        <v>105</v>
      </c>
      <c r="F4317" t="str">
        <f t="shared" si="202"/>
        <v>New South Wales</v>
      </c>
      <c r="G4317" t="s">
        <v>10</v>
      </c>
      <c r="H4317">
        <v>2031</v>
      </c>
      <c r="I4317" t="s">
        <v>11</v>
      </c>
      <c r="J4317" t="s">
        <v>124</v>
      </c>
      <c r="K4317" t="s">
        <v>154</v>
      </c>
      <c r="L4317" t="s">
        <v>144</v>
      </c>
      <c r="M4317" s="5">
        <v>319</v>
      </c>
    </row>
    <row r="4318" spans="1:13" x14ac:dyDescent="0.15">
      <c r="A4318" s="2">
        <v>45989</v>
      </c>
      <c r="B4318" s="3">
        <f t="shared" si="203"/>
        <v>2026</v>
      </c>
      <c r="C4318" t="str">
        <f t="shared" si="201"/>
        <v>2025-2026</v>
      </c>
      <c r="D4318" t="s">
        <v>161</v>
      </c>
      <c r="E4318" t="s">
        <v>22</v>
      </c>
      <c r="F4318" t="str">
        <f t="shared" si="202"/>
        <v>New South Wales</v>
      </c>
      <c r="G4318" t="s">
        <v>10</v>
      </c>
      <c r="H4318">
        <v>2116</v>
      </c>
      <c r="I4318" t="s">
        <v>11</v>
      </c>
      <c r="J4318" t="s">
        <v>123</v>
      </c>
      <c r="K4318" t="s">
        <v>151</v>
      </c>
      <c r="L4318" t="s">
        <v>141</v>
      </c>
      <c r="M4318" s="5">
        <v>250</v>
      </c>
    </row>
    <row r="4319" spans="1:13" x14ac:dyDescent="0.15">
      <c r="A4319" s="2">
        <v>45456</v>
      </c>
      <c r="B4319" s="3">
        <f t="shared" si="203"/>
        <v>2024</v>
      </c>
      <c r="C4319" t="str">
        <f t="shared" si="201"/>
        <v>2023-2024</v>
      </c>
      <c r="D4319" t="s">
        <v>160</v>
      </c>
      <c r="E4319" t="s">
        <v>58</v>
      </c>
      <c r="F4319" t="str">
        <f t="shared" si="202"/>
        <v>New South Wales</v>
      </c>
      <c r="G4319" t="s">
        <v>10</v>
      </c>
      <c r="H4319">
        <v>2790</v>
      </c>
      <c r="I4319" t="s">
        <v>11</v>
      </c>
      <c r="J4319" t="s">
        <v>130</v>
      </c>
      <c r="K4319" t="s">
        <v>154</v>
      </c>
      <c r="L4319" t="s">
        <v>144</v>
      </c>
      <c r="M4319" s="5">
        <v>760</v>
      </c>
    </row>
    <row r="4320" spans="1:13" x14ac:dyDescent="0.15">
      <c r="A4320" s="2">
        <v>46013</v>
      </c>
      <c r="B4320" s="3">
        <f t="shared" si="203"/>
        <v>2026</v>
      </c>
      <c r="C4320" t="str">
        <f t="shared" si="201"/>
        <v>2025-2026</v>
      </c>
      <c r="D4320" t="s">
        <v>161</v>
      </c>
      <c r="E4320" t="s">
        <v>25</v>
      </c>
      <c r="F4320" t="str">
        <f t="shared" si="202"/>
        <v>Victoria</v>
      </c>
      <c r="G4320" t="s">
        <v>26</v>
      </c>
      <c r="H4320">
        <v>3066</v>
      </c>
      <c r="I4320" t="s">
        <v>11</v>
      </c>
      <c r="J4320" t="s">
        <v>126</v>
      </c>
      <c r="K4320" t="s">
        <v>157</v>
      </c>
      <c r="L4320" t="s">
        <v>147</v>
      </c>
      <c r="M4320" s="5">
        <v>150</v>
      </c>
    </row>
    <row r="4321" spans="1:13" x14ac:dyDescent="0.15">
      <c r="A4321" s="2">
        <v>45367</v>
      </c>
      <c r="B4321" s="3">
        <f t="shared" si="203"/>
        <v>2024</v>
      </c>
      <c r="C4321" t="str">
        <f t="shared" si="201"/>
        <v>2023-2024</v>
      </c>
      <c r="D4321" t="s">
        <v>160</v>
      </c>
      <c r="E4321" t="s">
        <v>104</v>
      </c>
      <c r="F4321" t="str">
        <f t="shared" si="202"/>
        <v>Victoria</v>
      </c>
      <c r="G4321" t="s">
        <v>26</v>
      </c>
      <c r="H4321">
        <v>3175</v>
      </c>
      <c r="I4321" t="s">
        <v>11</v>
      </c>
      <c r="J4321" t="s">
        <v>125</v>
      </c>
      <c r="K4321" t="s">
        <v>157</v>
      </c>
      <c r="L4321" t="s">
        <v>147</v>
      </c>
      <c r="M4321" s="5">
        <v>264</v>
      </c>
    </row>
    <row r="4322" spans="1:13" x14ac:dyDescent="0.15">
      <c r="A4322" s="2">
        <v>45398</v>
      </c>
      <c r="B4322" s="3">
        <f t="shared" si="203"/>
        <v>2024</v>
      </c>
      <c r="C4322" t="str">
        <f t="shared" si="201"/>
        <v>2023-2024</v>
      </c>
      <c r="D4322" t="s">
        <v>160</v>
      </c>
      <c r="E4322" t="s">
        <v>69</v>
      </c>
      <c r="F4322" t="str">
        <f t="shared" si="202"/>
        <v>Victoria</v>
      </c>
      <c r="G4322" t="s">
        <v>26</v>
      </c>
      <c r="H4322">
        <v>3148</v>
      </c>
      <c r="I4322" t="s">
        <v>11</v>
      </c>
      <c r="J4322" t="s">
        <v>125</v>
      </c>
      <c r="K4322" t="s">
        <v>157</v>
      </c>
      <c r="L4322" t="s">
        <v>147</v>
      </c>
      <c r="M4322" s="5">
        <v>137</v>
      </c>
    </row>
    <row r="4323" spans="1:13" x14ac:dyDescent="0.15">
      <c r="A4323" s="2">
        <v>45996</v>
      </c>
      <c r="B4323" s="3">
        <f t="shared" si="203"/>
        <v>2026</v>
      </c>
      <c r="C4323" t="str">
        <f t="shared" si="201"/>
        <v>2025-2026</v>
      </c>
      <c r="D4323" t="s">
        <v>161</v>
      </c>
      <c r="E4323" t="s">
        <v>49</v>
      </c>
      <c r="F4323" t="str">
        <f t="shared" si="202"/>
        <v>New South Wales</v>
      </c>
      <c r="G4323" t="s">
        <v>10</v>
      </c>
      <c r="H4323">
        <v>2350</v>
      </c>
      <c r="I4323" t="s">
        <v>11</v>
      </c>
      <c r="J4323" t="s">
        <v>120</v>
      </c>
      <c r="K4323" t="s">
        <v>159</v>
      </c>
      <c r="L4323" t="s">
        <v>149</v>
      </c>
      <c r="M4323" s="5">
        <v>283</v>
      </c>
    </row>
    <row r="4324" spans="1:13" x14ac:dyDescent="0.15">
      <c r="A4324" s="2">
        <v>46015</v>
      </c>
      <c r="B4324" s="3">
        <f t="shared" si="203"/>
        <v>2026</v>
      </c>
      <c r="C4324" t="str">
        <f t="shared" si="201"/>
        <v>2025-2026</v>
      </c>
      <c r="D4324" t="s">
        <v>160</v>
      </c>
      <c r="E4324" t="s">
        <v>78</v>
      </c>
      <c r="F4324" t="str">
        <f t="shared" si="202"/>
        <v>New South Wales</v>
      </c>
      <c r="G4324" t="s">
        <v>10</v>
      </c>
      <c r="H4324">
        <v>2480</v>
      </c>
      <c r="I4324" t="s">
        <v>11</v>
      </c>
      <c r="J4324" t="s">
        <v>120</v>
      </c>
      <c r="K4324" t="s">
        <v>157</v>
      </c>
      <c r="L4324" t="s">
        <v>147</v>
      </c>
      <c r="M4324" s="5">
        <v>130</v>
      </c>
    </row>
    <row r="4325" spans="1:13" x14ac:dyDescent="0.15">
      <c r="A4325" s="2">
        <v>45538</v>
      </c>
      <c r="B4325" s="3">
        <f t="shared" si="203"/>
        <v>2025</v>
      </c>
      <c r="C4325" t="str">
        <f t="shared" si="201"/>
        <v>2024-2025</v>
      </c>
      <c r="D4325" t="s">
        <v>160</v>
      </c>
      <c r="E4325" t="s">
        <v>81</v>
      </c>
      <c r="F4325" t="str">
        <f t="shared" si="202"/>
        <v>Victoria</v>
      </c>
      <c r="G4325" t="s">
        <v>26</v>
      </c>
      <c r="H4325">
        <v>3076</v>
      </c>
      <c r="I4325" t="s">
        <v>11</v>
      </c>
      <c r="J4325" t="s">
        <v>126</v>
      </c>
      <c r="K4325" t="s">
        <v>159</v>
      </c>
      <c r="L4325" t="s">
        <v>149</v>
      </c>
      <c r="M4325" s="5">
        <v>524</v>
      </c>
    </row>
    <row r="4326" spans="1:13" x14ac:dyDescent="0.15">
      <c r="A4326" s="2">
        <v>45471</v>
      </c>
      <c r="B4326" s="3">
        <f t="shared" si="203"/>
        <v>2024</v>
      </c>
      <c r="C4326" t="str">
        <f t="shared" si="201"/>
        <v>2023-2024</v>
      </c>
      <c r="D4326" t="s">
        <v>160</v>
      </c>
      <c r="E4326" t="s">
        <v>63</v>
      </c>
      <c r="F4326" t="str">
        <f t="shared" si="202"/>
        <v>Queensland</v>
      </c>
      <c r="G4326" t="s">
        <v>19</v>
      </c>
      <c r="H4326">
        <v>4068</v>
      </c>
      <c r="I4326" t="s">
        <v>11</v>
      </c>
      <c r="J4326" t="s">
        <v>129</v>
      </c>
      <c r="K4326" t="s">
        <v>157</v>
      </c>
      <c r="L4326" t="s">
        <v>147</v>
      </c>
      <c r="M4326" s="5">
        <v>176</v>
      </c>
    </row>
    <row r="4327" spans="1:13" x14ac:dyDescent="0.15">
      <c r="A4327" s="2">
        <v>45766</v>
      </c>
      <c r="B4327" s="3">
        <f t="shared" si="203"/>
        <v>2025</v>
      </c>
      <c r="C4327" t="str">
        <f t="shared" si="201"/>
        <v>2024-2025</v>
      </c>
      <c r="D4327" t="s">
        <v>160</v>
      </c>
      <c r="E4327" t="s">
        <v>90</v>
      </c>
      <c r="F4327" t="str">
        <f t="shared" si="202"/>
        <v>New South Wales</v>
      </c>
      <c r="G4327" t="s">
        <v>10</v>
      </c>
      <c r="H4327">
        <v>2650</v>
      </c>
      <c r="I4327" t="s">
        <v>11</v>
      </c>
      <c r="J4327" t="s">
        <v>130</v>
      </c>
      <c r="K4327" t="s">
        <v>154</v>
      </c>
      <c r="L4327" t="s">
        <v>144</v>
      </c>
      <c r="M4327" s="5">
        <v>147</v>
      </c>
    </row>
    <row r="4328" spans="1:13" x14ac:dyDescent="0.15">
      <c r="A4328" s="2">
        <v>45509</v>
      </c>
      <c r="B4328" s="3">
        <f t="shared" si="203"/>
        <v>2025</v>
      </c>
      <c r="C4328" t="str">
        <f t="shared" si="201"/>
        <v>2024-2025</v>
      </c>
      <c r="D4328" t="s">
        <v>160</v>
      </c>
      <c r="E4328" t="s">
        <v>113</v>
      </c>
      <c r="F4328" t="str">
        <f t="shared" si="202"/>
        <v>New South Wales</v>
      </c>
      <c r="G4328" t="s">
        <v>10</v>
      </c>
      <c r="H4328">
        <v>2101</v>
      </c>
      <c r="I4328" t="s">
        <v>11</v>
      </c>
      <c r="J4328" t="s">
        <v>123</v>
      </c>
      <c r="K4328" t="s">
        <v>157</v>
      </c>
      <c r="L4328" t="s">
        <v>147</v>
      </c>
      <c r="M4328" s="5">
        <v>787</v>
      </c>
    </row>
    <row r="4329" spans="1:13" x14ac:dyDescent="0.15">
      <c r="A4329" s="2">
        <v>45887</v>
      </c>
      <c r="B4329" s="3">
        <f t="shared" si="203"/>
        <v>2026</v>
      </c>
      <c r="C4329" t="str">
        <f t="shared" si="201"/>
        <v>2025-2026</v>
      </c>
      <c r="D4329" t="s">
        <v>160</v>
      </c>
      <c r="E4329" t="s">
        <v>9</v>
      </c>
      <c r="F4329" t="str">
        <f t="shared" si="202"/>
        <v>New South Wales</v>
      </c>
      <c r="G4329" t="s">
        <v>10</v>
      </c>
      <c r="H4329">
        <v>2067</v>
      </c>
      <c r="I4329" t="s">
        <v>11</v>
      </c>
      <c r="J4329" t="s">
        <v>124</v>
      </c>
      <c r="K4329" t="s">
        <v>153</v>
      </c>
      <c r="L4329" t="s">
        <v>143</v>
      </c>
      <c r="M4329" s="5">
        <v>784</v>
      </c>
    </row>
    <row r="4330" spans="1:13" x14ac:dyDescent="0.15">
      <c r="A4330" s="2">
        <v>45386</v>
      </c>
      <c r="B4330" s="3">
        <f t="shared" si="203"/>
        <v>2024</v>
      </c>
      <c r="C4330" t="str">
        <f t="shared" si="201"/>
        <v>2023-2024</v>
      </c>
      <c r="D4330" t="s">
        <v>160</v>
      </c>
      <c r="E4330" t="s">
        <v>23</v>
      </c>
      <c r="F4330" t="str">
        <f t="shared" si="202"/>
        <v>New South Wales</v>
      </c>
      <c r="G4330" t="s">
        <v>10</v>
      </c>
      <c r="H4330">
        <v>2830</v>
      </c>
      <c r="I4330" t="s">
        <v>11</v>
      </c>
      <c r="J4330" t="s">
        <v>130</v>
      </c>
      <c r="K4330" t="s">
        <v>159</v>
      </c>
      <c r="L4330" t="s">
        <v>149</v>
      </c>
      <c r="M4330" s="5">
        <v>406</v>
      </c>
    </row>
    <row r="4331" spans="1:13" x14ac:dyDescent="0.15">
      <c r="A4331" s="2">
        <v>46021</v>
      </c>
      <c r="B4331" s="3">
        <f t="shared" si="203"/>
        <v>2026</v>
      </c>
      <c r="C4331" t="str">
        <f t="shared" si="201"/>
        <v>2025-2026</v>
      </c>
      <c r="D4331" t="s">
        <v>160</v>
      </c>
      <c r="E4331" t="s">
        <v>38</v>
      </c>
      <c r="F4331" t="str">
        <f t="shared" si="202"/>
        <v>Victoria</v>
      </c>
      <c r="G4331" t="s">
        <v>26</v>
      </c>
      <c r="H4331">
        <v>3199</v>
      </c>
      <c r="I4331" t="s">
        <v>11</v>
      </c>
      <c r="J4331" t="s">
        <v>125</v>
      </c>
      <c r="K4331" t="s">
        <v>154</v>
      </c>
      <c r="L4331" t="s">
        <v>144</v>
      </c>
      <c r="M4331" s="5">
        <v>522</v>
      </c>
    </row>
    <row r="4332" spans="1:13" x14ac:dyDescent="0.15">
      <c r="A4332" s="2">
        <v>45555</v>
      </c>
      <c r="B4332" s="3">
        <f t="shared" si="203"/>
        <v>2025</v>
      </c>
      <c r="C4332" t="str">
        <f t="shared" si="201"/>
        <v>2024-2025</v>
      </c>
      <c r="D4332" t="s">
        <v>160</v>
      </c>
      <c r="E4332" t="s">
        <v>94</v>
      </c>
      <c r="F4332" t="str">
        <f t="shared" si="202"/>
        <v>Queensland</v>
      </c>
      <c r="G4332" t="s">
        <v>19</v>
      </c>
      <c r="H4332">
        <v>4551</v>
      </c>
      <c r="I4332" t="s">
        <v>11</v>
      </c>
      <c r="J4332" t="s">
        <v>134</v>
      </c>
      <c r="K4332" t="s">
        <v>159</v>
      </c>
      <c r="L4332" t="s">
        <v>149</v>
      </c>
      <c r="M4332" s="5">
        <v>504</v>
      </c>
    </row>
    <row r="4333" spans="1:13" x14ac:dyDescent="0.15">
      <c r="A4333" s="2">
        <v>45713</v>
      </c>
      <c r="B4333" s="3">
        <f t="shared" si="203"/>
        <v>2025</v>
      </c>
      <c r="C4333" t="str">
        <f t="shared" si="201"/>
        <v>2024-2025</v>
      </c>
      <c r="D4333" t="s">
        <v>160</v>
      </c>
      <c r="E4333" t="s">
        <v>82</v>
      </c>
      <c r="F4333" t="str">
        <f t="shared" si="202"/>
        <v>Queensland</v>
      </c>
      <c r="G4333" t="s">
        <v>19</v>
      </c>
      <c r="H4333">
        <v>4215</v>
      </c>
      <c r="I4333" t="s">
        <v>11</v>
      </c>
      <c r="J4333" t="s">
        <v>122</v>
      </c>
      <c r="K4333" t="s">
        <v>151</v>
      </c>
      <c r="L4333" t="s">
        <v>141</v>
      </c>
      <c r="M4333" s="5">
        <v>648</v>
      </c>
    </row>
    <row r="4334" spans="1:13" x14ac:dyDescent="0.15">
      <c r="A4334" s="2">
        <v>45803</v>
      </c>
      <c r="B4334" s="3">
        <f t="shared" si="203"/>
        <v>2025</v>
      </c>
      <c r="C4334" t="str">
        <f t="shared" si="201"/>
        <v>2024-2025</v>
      </c>
      <c r="D4334" t="s">
        <v>160</v>
      </c>
      <c r="E4334" t="s">
        <v>94</v>
      </c>
      <c r="F4334" t="str">
        <f t="shared" si="202"/>
        <v>Queensland</v>
      </c>
      <c r="G4334" t="s">
        <v>19</v>
      </c>
      <c r="H4334">
        <v>4551</v>
      </c>
      <c r="I4334" t="s">
        <v>11</v>
      </c>
      <c r="J4334" t="s">
        <v>134</v>
      </c>
      <c r="K4334" t="s">
        <v>150</v>
      </c>
      <c r="L4334" t="s">
        <v>140</v>
      </c>
      <c r="M4334" s="5">
        <v>627</v>
      </c>
    </row>
    <row r="4335" spans="1:13" x14ac:dyDescent="0.15">
      <c r="A4335" s="2">
        <v>45761</v>
      </c>
      <c r="B4335" s="3">
        <f t="shared" si="203"/>
        <v>2025</v>
      </c>
      <c r="C4335" t="str">
        <f t="shared" si="201"/>
        <v>2024-2025</v>
      </c>
      <c r="D4335" t="s">
        <v>161</v>
      </c>
      <c r="E4335" t="s">
        <v>92</v>
      </c>
      <c r="F4335" t="str">
        <f t="shared" si="202"/>
        <v>New South Wales</v>
      </c>
      <c r="G4335" t="s">
        <v>10</v>
      </c>
      <c r="H4335">
        <v>2015</v>
      </c>
      <c r="I4335" t="s">
        <v>11</v>
      </c>
      <c r="J4335" t="s">
        <v>124</v>
      </c>
      <c r="K4335" t="s">
        <v>154</v>
      </c>
      <c r="L4335" t="s">
        <v>144</v>
      </c>
      <c r="M4335" s="5">
        <v>487</v>
      </c>
    </row>
    <row r="4336" spans="1:13" x14ac:dyDescent="0.15">
      <c r="A4336" s="2">
        <v>45582</v>
      </c>
      <c r="B4336" s="3">
        <f t="shared" si="203"/>
        <v>2025</v>
      </c>
      <c r="C4336" t="str">
        <f t="shared" si="201"/>
        <v>2024-2025</v>
      </c>
      <c r="D4336" t="s">
        <v>160</v>
      </c>
      <c r="E4336" t="s">
        <v>14</v>
      </c>
      <c r="F4336" t="str">
        <f t="shared" si="202"/>
        <v>Northern Territory</v>
      </c>
      <c r="G4336" t="s">
        <v>15</v>
      </c>
      <c r="H4336">
        <v>800</v>
      </c>
      <c r="I4336" t="s">
        <v>11</v>
      </c>
      <c r="J4336" t="s">
        <v>138</v>
      </c>
      <c r="K4336" t="s">
        <v>150</v>
      </c>
      <c r="L4336" t="s">
        <v>140</v>
      </c>
      <c r="M4336" s="5">
        <v>336</v>
      </c>
    </row>
    <row r="4337" spans="1:13" x14ac:dyDescent="0.15">
      <c r="A4337" s="2">
        <v>45668</v>
      </c>
      <c r="B4337" s="3">
        <f t="shared" si="203"/>
        <v>2025</v>
      </c>
      <c r="C4337" t="str">
        <f t="shared" si="201"/>
        <v>2024-2025</v>
      </c>
      <c r="D4337" t="s">
        <v>160</v>
      </c>
      <c r="E4337" t="s">
        <v>9</v>
      </c>
      <c r="F4337" t="str">
        <f t="shared" si="202"/>
        <v>New South Wales</v>
      </c>
      <c r="G4337" t="s">
        <v>10</v>
      </c>
      <c r="H4337">
        <v>2067</v>
      </c>
      <c r="I4337" t="s">
        <v>11</v>
      </c>
      <c r="J4337" t="s">
        <v>124</v>
      </c>
      <c r="K4337" t="s">
        <v>157</v>
      </c>
      <c r="L4337" t="s">
        <v>147</v>
      </c>
      <c r="M4337" s="5">
        <v>450</v>
      </c>
    </row>
    <row r="4338" spans="1:13" x14ac:dyDescent="0.15">
      <c r="A4338" s="2">
        <v>45343</v>
      </c>
      <c r="B4338" s="3">
        <f t="shared" si="203"/>
        <v>2024</v>
      </c>
      <c r="C4338" t="str">
        <f t="shared" si="201"/>
        <v>2023-2024</v>
      </c>
      <c r="D4338" t="s">
        <v>160</v>
      </c>
      <c r="E4338" t="s">
        <v>63</v>
      </c>
      <c r="F4338" t="str">
        <f t="shared" si="202"/>
        <v>Queensland</v>
      </c>
      <c r="G4338" t="s">
        <v>19</v>
      </c>
      <c r="H4338">
        <v>4068</v>
      </c>
      <c r="I4338" t="s">
        <v>11</v>
      </c>
      <c r="J4338" t="s">
        <v>129</v>
      </c>
      <c r="K4338" t="s">
        <v>151</v>
      </c>
      <c r="L4338" t="s">
        <v>141</v>
      </c>
      <c r="M4338" s="5">
        <v>161</v>
      </c>
    </row>
    <row r="4339" spans="1:13" x14ac:dyDescent="0.15">
      <c r="A4339" s="2">
        <v>45391</v>
      </c>
      <c r="B4339" s="3">
        <f t="shared" si="203"/>
        <v>2024</v>
      </c>
      <c r="C4339" t="str">
        <f t="shared" si="201"/>
        <v>2023-2024</v>
      </c>
      <c r="D4339" t="s">
        <v>160</v>
      </c>
      <c r="E4339" t="s">
        <v>94</v>
      </c>
      <c r="F4339" t="str">
        <f t="shared" si="202"/>
        <v>Queensland</v>
      </c>
      <c r="G4339" t="s">
        <v>19</v>
      </c>
      <c r="H4339">
        <v>4551</v>
      </c>
      <c r="I4339" t="s">
        <v>11</v>
      </c>
      <c r="J4339" t="s">
        <v>134</v>
      </c>
      <c r="K4339" t="s">
        <v>157</v>
      </c>
      <c r="L4339" t="s">
        <v>147</v>
      </c>
      <c r="M4339" s="5">
        <v>430</v>
      </c>
    </row>
    <row r="4340" spans="1:13" x14ac:dyDescent="0.15">
      <c r="A4340" s="2">
        <v>45535</v>
      </c>
      <c r="B4340" s="3">
        <f t="shared" si="203"/>
        <v>2025</v>
      </c>
      <c r="C4340" t="str">
        <f t="shared" si="201"/>
        <v>2024-2025</v>
      </c>
      <c r="D4340" t="s">
        <v>161</v>
      </c>
      <c r="E4340" t="s">
        <v>22</v>
      </c>
      <c r="F4340" t="str">
        <f t="shared" si="202"/>
        <v>New South Wales</v>
      </c>
      <c r="G4340" t="s">
        <v>10</v>
      </c>
      <c r="H4340">
        <v>2116</v>
      </c>
      <c r="I4340" t="s">
        <v>11</v>
      </c>
      <c r="J4340" t="s">
        <v>123</v>
      </c>
      <c r="K4340" t="s">
        <v>154</v>
      </c>
      <c r="L4340" t="s">
        <v>144</v>
      </c>
      <c r="M4340" s="5">
        <v>646</v>
      </c>
    </row>
    <row r="4341" spans="1:13" x14ac:dyDescent="0.15">
      <c r="A4341" s="2">
        <v>45864</v>
      </c>
      <c r="B4341" s="3">
        <f t="shared" si="203"/>
        <v>2026</v>
      </c>
      <c r="C4341" t="str">
        <f t="shared" si="201"/>
        <v>2025-2026</v>
      </c>
      <c r="D4341" t="s">
        <v>160</v>
      </c>
      <c r="E4341" t="s">
        <v>81</v>
      </c>
      <c r="F4341" t="str">
        <f t="shared" si="202"/>
        <v>Victoria</v>
      </c>
      <c r="G4341" t="s">
        <v>26</v>
      </c>
      <c r="H4341">
        <v>3076</v>
      </c>
      <c r="I4341" t="s">
        <v>11</v>
      </c>
      <c r="J4341" t="s">
        <v>126</v>
      </c>
      <c r="K4341" t="s">
        <v>159</v>
      </c>
      <c r="L4341" t="s">
        <v>149</v>
      </c>
      <c r="M4341" s="5">
        <v>495</v>
      </c>
    </row>
    <row r="4342" spans="1:13" x14ac:dyDescent="0.15">
      <c r="A4342" s="2">
        <v>45695</v>
      </c>
      <c r="B4342" s="3">
        <f t="shared" si="203"/>
        <v>2025</v>
      </c>
      <c r="C4342" t="str">
        <f t="shared" si="201"/>
        <v>2024-2025</v>
      </c>
      <c r="D4342" t="s">
        <v>160</v>
      </c>
      <c r="E4342" t="s">
        <v>106</v>
      </c>
      <c r="F4342" t="str">
        <f t="shared" si="202"/>
        <v>Queensland</v>
      </c>
      <c r="G4342" t="s">
        <v>19</v>
      </c>
      <c r="H4342">
        <v>4558</v>
      </c>
      <c r="I4342" t="s">
        <v>11</v>
      </c>
      <c r="J4342" t="s">
        <v>134</v>
      </c>
      <c r="K4342" t="s">
        <v>154</v>
      </c>
      <c r="L4342" t="s">
        <v>144</v>
      </c>
      <c r="M4342" s="5">
        <v>52</v>
      </c>
    </row>
    <row r="4343" spans="1:13" x14ac:dyDescent="0.15">
      <c r="A4343" s="2">
        <v>45757</v>
      </c>
      <c r="B4343" s="3">
        <f t="shared" si="203"/>
        <v>2025</v>
      </c>
      <c r="C4343" t="str">
        <f t="shared" si="201"/>
        <v>2024-2025</v>
      </c>
      <c r="D4343" t="s">
        <v>160</v>
      </c>
      <c r="E4343" t="s">
        <v>22</v>
      </c>
      <c r="F4343" t="str">
        <f t="shared" si="202"/>
        <v>New South Wales</v>
      </c>
      <c r="G4343" t="s">
        <v>10</v>
      </c>
      <c r="H4343">
        <v>2116</v>
      </c>
      <c r="I4343" t="s">
        <v>11</v>
      </c>
      <c r="J4343" t="s">
        <v>123</v>
      </c>
      <c r="K4343" t="s">
        <v>150</v>
      </c>
      <c r="L4343" t="s">
        <v>140</v>
      </c>
      <c r="M4343" s="5">
        <v>179</v>
      </c>
    </row>
    <row r="4344" spans="1:13" x14ac:dyDescent="0.15">
      <c r="A4344" s="2">
        <v>45879</v>
      </c>
      <c r="B4344" s="3">
        <f t="shared" si="203"/>
        <v>2026</v>
      </c>
      <c r="C4344" t="str">
        <f t="shared" si="201"/>
        <v>2025-2026</v>
      </c>
      <c r="D4344" t="s">
        <v>160</v>
      </c>
      <c r="E4344" t="s">
        <v>83</v>
      </c>
      <c r="F4344" t="str">
        <f t="shared" si="202"/>
        <v>Victoria</v>
      </c>
      <c r="G4344" t="s">
        <v>26</v>
      </c>
      <c r="H4344">
        <v>3551</v>
      </c>
      <c r="I4344" t="s">
        <v>11</v>
      </c>
      <c r="J4344" t="s">
        <v>127</v>
      </c>
      <c r="K4344" t="s">
        <v>159</v>
      </c>
      <c r="L4344" t="s">
        <v>149</v>
      </c>
      <c r="M4344" s="5">
        <v>399</v>
      </c>
    </row>
    <row r="4345" spans="1:13" x14ac:dyDescent="0.15">
      <c r="A4345" s="2">
        <v>45518</v>
      </c>
      <c r="B4345" s="3">
        <f t="shared" si="203"/>
        <v>2025</v>
      </c>
      <c r="C4345" t="str">
        <f t="shared" si="201"/>
        <v>2024-2025</v>
      </c>
      <c r="D4345" t="s">
        <v>160</v>
      </c>
      <c r="E4345" t="s">
        <v>90</v>
      </c>
      <c r="F4345" t="str">
        <f t="shared" si="202"/>
        <v>New South Wales</v>
      </c>
      <c r="G4345" t="s">
        <v>10</v>
      </c>
      <c r="H4345">
        <v>2650</v>
      </c>
      <c r="I4345" t="s">
        <v>11</v>
      </c>
      <c r="J4345" t="s">
        <v>130</v>
      </c>
      <c r="K4345" t="s">
        <v>151</v>
      </c>
      <c r="L4345" t="s">
        <v>141</v>
      </c>
      <c r="M4345" s="5">
        <v>754</v>
      </c>
    </row>
    <row r="4346" spans="1:13" x14ac:dyDescent="0.15">
      <c r="A4346" s="2">
        <v>45301</v>
      </c>
      <c r="B4346" s="3">
        <f t="shared" si="203"/>
        <v>2024</v>
      </c>
      <c r="C4346" t="str">
        <f t="shared" si="201"/>
        <v>2023-2024</v>
      </c>
      <c r="D4346" t="s">
        <v>160</v>
      </c>
      <c r="E4346" t="s">
        <v>59</v>
      </c>
      <c r="F4346" t="str">
        <f t="shared" si="202"/>
        <v>South Australia</v>
      </c>
      <c r="G4346" t="s">
        <v>17</v>
      </c>
      <c r="H4346">
        <v>5011</v>
      </c>
      <c r="I4346" t="s">
        <v>11</v>
      </c>
      <c r="J4346" t="s">
        <v>132</v>
      </c>
      <c r="K4346" t="s">
        <v>154</v>
      </c>
      <c r="L4346" t="s">
        <v>144</v>
      </c>
      <c r="M4346" s="5">
        <v>368</v>
      </c>
    </row>
    <row r="4347" spans="1:13" x14ac:dyDescent="0.15">
      <c r="A4347" s="2">
        <v>46005</v>
      </c>
      <c r="B4347" s="3">
        <f t="shared" si="203"/>
        <v>2026</v>
      </c>
      <c r="C4347" t="str">
        <f t="shared" si="201"/>
        <v>2025-2026</v>
      </c>
      <c r="D4347" t="s">
        <v>160</v>
      </c>
      <c r="E4347" t="s">
        <v>83</v>
      </c>
      <c r="F4347" t="str">
        <f t="shared" si="202"/>
        <v>Victoria</v>
      </c>
      <c r="G4347" t="s">
        <v>26</v>
      </c>
      <c r="H4347">
        <v>3551</v>
      </c>
      <c r="I4347" t="s">
        <v>11</v>
      </c>
      <c r="J4347" t="s">
        <v>127</v>
      </c>
      <c r="K4347" t="s">
        <v>151</v>
      </c>
      <c r="L4347" t="s">
        <v>141</v>
      </c>
      <c r="M4347" s="5">
        <v>359</v>
      </c>
    </row>
    <row r="4348" spans="1:13" x14ac:dyDescent="0.15">
      <c r="A4348" s="2">
        <v>45303</v>
      </c>
      <c r="B4348" s="3">
        <f t="shared" si="203"/>
        <v>2024</v>
      </c>
      <c r="C4348" t="str">
        <f t="shared" si="201"/>
        <v>2023-2024</v>
      </c>
      <c r="D4348" t="s">
        <v>160</v>
      </c>
      <c r="E4348" t="s">
        <v>41</v>
      </c>
      <c r="F4348" t="str">
        <f t="shared" si="202"/>
        <v>New South Wales</v>
      </c>
      <c r="G4348" t="s">
        <v>10</v>
      </c>
      <c r="H4348">
        <v>2478</v>
      </c>
      <c r="I4348" t="s">
        <v>11</v>
      </c>
      <c r="J4348" t="s">
        <v>120</v>
      </c>
      <c r="K4348" t="s">
        <v>154</v>
      </c>
      <c r="L4348" t="s">
        <v>144</v>
      </c>
      <c r="M4348" s="5">
        <v>436</v>
      </c>
    </row>
    <row r="4349" spans="1:13" x14ac:dyDescent="0.15">
      <c r="A4349" s="2">
        <v>45392</v>
      </c>
      <c r="B4349" s="3">
        <f t="shared" si="203"/>
        <v>2024</v>
      </c>
      <c r="C4349" t="str">
        <f t="shared" si="201"/>
        <v>2023-2024</v>
      </c>
      <c r="D4349" t="s">
        <v>160</v>
      </c>
      <c r="E4349" t="s">
        <v>34</v>
      </c>
      <c r="F4349" t="str">
        <f t="shared" si="202"/>
        <v>New South Wales</v>
      </c>
      <c r="G4349" t="s">
        <v>10</v>
      </c>
      <c r="H4349">
        <v>2560</v>
      </c>
      <c r="I4349" t="s">
        <v>11</v>
      </c>
      <c r="J4349" t="s">
        <v>121</v>
      </c>
      <c r="K4349" t="s">
        <v>157</v>
      </c>
      <c r="L4349" t="s">
        <v>147</v>
      </c>
      <c r="M4349" s="5">
        <v>556</v>
      </c>
    </row>
    <row r="4350" spans="1:13" x14ac:dyDescent="0.15">
      <c r="A4350" s="2">
        <v>45980</v>
      </c>
      <c r="B4350" s="3">
        <f t="shared" si="203"/>
        <v>2026</v>
      </c>
      <c r="C4350" t="str">
        <f t="shared" si="201"/>
        <v>2025-2026</v>
      </c>
      <c r="D4350" t="s">
        <v>160</v>
      </c>
      <c r="E4350" t="s">
        <v>14</v>
      </c>
      <c r="F4350" t="str">
        <f t="shared" si="202"/>
        <v>Northern Territory</v>
      </c>
      <c r="G4350" t="s">
        <v>15</v>
      </c>
      <c r="H4350">
        <v>800</v>
      </c>
      <c r="I4350" t="s">
        <v>11</v>
      </c>
      <c r="J4350" t="s">
        <v>138</v>
      </c>
      <c r="K4350" t="s">
        <v>157</v>
      </c>
      <c r="L4350" t="s">
        <v>147</v>
      </c>
      <c r="M4350" s="5">
        <v>668</v>
      </c>
    </row>
    <row r="4351" spans="1:13" x14ac:dyDescent="0.15">
      <c r="A4351" s="2">
        <v>45531</v>
      </c>
      <c r="B4351" s="3">
        <f t="shared" si="203"/>
        <v>2025</v>
      </c>
      <c r="C4351" t="str">
        <f t="shared" si="201"/>
        <v>2024-2025</v>
      </c>
      <c r="D4351" t="s">
        <v>161</v>
      </c>
      <c r="E4351" t="s">
        <v>66</v>
      </c>
      <c r="F4351" t="str">
        <f t="shared" si="202"/>
        <v>Western Australia</v>
      </c>
      <c r="G4351" t="s">
        <v>28</v>
      </c>
      <c r="H4351">
        <v>6330</v>
      </c>
      <c r="I4351" t="s">
        <v>11</v>
      </c>
      <c r="J4351" t="s">
        <v>133</v>
      </c>
      <c r="K4351" t="s">
        <v>157</v>
      </c>
      <c r="L4351" t="s">
        <v>147</v>
      </c>
      <c r="M4351" s="5">
        <v>349</v>
      </c>
    </row>
    <row r="4352" spans="1:13" x14ac:dyDescent="0.15">
      <c r="A4352" s="2">
        <v>45705</v>
      </c>
      <c r="B4352" s="3">
        <f t="shared" si="203"/>
        <v>2025</v>
      </c>
      <c r="C4352" t="str">
        <f t="shared" si="201"/>
        <v>2024-2025</v>
      </c>
      <c r="D4352" t="s">
        <v>161</v>
      </c>
      <c r="E4352" t="s">
        <v>77</v>
      </c>
      <c r="F4352" t="str">
        <f t="shared" si="202"/>
        <v>Victoria</v>
      </c>
      <c r="G4352" t="s">
        <v>26</v>
      </c>
      <c r="H4352">
        <v>3018</v>
      </c>
      <c r="I4352" t="s">
        <v>11</v>
      </c>
      <c r="J4352" t="s">
        <v>126</v>
      </c>
      <c r="K4352" t="s">
        <v>154</v>
      </c>
      <c r="L4352" t="s">
        <v>144</v>
      </c>
      <c r="M4352" s="5">
        <v>242</v>
      </c>
    </row>
    <row r="4353" spans="1:13" x14ac:dyDescent="0.15">
      <c r="A4353" s="2">
        <v>45338</v>
      </c>
      <c r="B4353" s="3">
        <f t="shared" si="203"/>
        <v>2024</v>
      </c>
      <c r="C4353" t="str">
        <f t="shared" si="201"/>
        <v>2023-2024</v>
      </c>
      <c r="D4353" t="s">
        <v>160</v>
      </c>
      <c r="E4353" t="s">
        <v>14</v>
      </c>
      <c r="F4353" t="str">
        <f t="shared" si="202"/>
        <v>Northern Territory</v>
      </c>
      <c r="G4353" t="s">
        <v>15</v>
      </c>
      <c r="H4353">
        <v>800</v>
      </c>
      <c r="I4353" t="s">
        <v>11</v>
      </c>
      <c r="J4353" t="s">
        <v>138</v>
      </c>
      <c r="K4353" t="s">
        <v>159</v>
      </c>
      <c r="L4353" t="s">
        <v>149</v>
      </c>
      <c r="M4353" s="5">
        <v>314</v>
      </c>
    </row>
    <row r="4354" spans="1:13" x14ac:dyDescent="0.15">
      <c r="A4354" s="2">
        <v>45902</v>
      </c>
      <c r="B4354" s="3">
        <f t="shared" si="203"/>
        <v>2026</v>
      </c>
      <c r="C4354" t="str">
        <f t="shared" ref="C4354:C4417" si="204">IF(MONTH(A4354) &gt;= 7, YEAR(A4354) &amp; "-" &amp; YEAR(A4354) + 1, YEAR(A4354) - 1 &amp; "-" &amp; YEAR(A4354))</f>
        <v>2025-2026</v>
      </c>
      <c r="D4354" t="s">
        <v>160</v>
      </c>
      <c r="E4354" t="s">
        <v>38</v>
      </c>
      <c r="F4354" t="str">
        <f t="shared" ref="F4354:F4417" si="205">IF(G4354="WA","Western Australia",
IF(G4354="NSW","New South Wales",
IF(G4354="QLD","Queensland",
IF(G4354="VIC","Victoria",
IF(G4354="TAS","Tasmania",
IF(G4354="SA","South Australia",
IF(G4354="NT","Northern Territory",
IF(G4354="ACT","Australian Capital Territory",G4354))))))))</f>
        <v>Victoria</v>
      </c>
      <c r="G4354" t="s">
        <v>26</v>
      </c>
      <c r="H4354">
        <v>3199</v>
      </c>
      <c r="I4354" t="s">
        <v>11</v>
      </c>
      <c r="J4354" t="s">
        <v>125</v>
      </c>
      <c r="K4354" t="s">
        <v>155</v>
      </c>
      <c r="L4354" t="s">
        <v>145</v>
      </c>
      <c r="M4354" s="5">
        <v>762</v>
      </c>
    </row>
    <row r="4355" spans="1:13" x14ac:dyDescent="0.15">
      <c r="A4355" s="2">
        <v>45477</v>
      </c>
      <c r="B4355" s="3">
        <f t="shared" ref="B4355:B4418" si="206">IF(MONTH(A4355)&gt;=7,YEAR(A4355)+1,YEAR(A4355))</f>
        <v>2025</v>
      </c>
      <c r="C4355" t="str">
        <f t="shared" si="204"/>
        <v>2024-2025</v>
      </c>
      <c r="D4355" t="s">
        <v>160</v>
      </c>
      <c r="E4355" t="s">
        <v>78</v>
      </c>
      <c r="F4355" t="str">
        <f t="shared" si="205"/>
        <v>New South Wales</v>
      </c>
      <c r="G4355" t="s">
        <v>10</v>
      </c>
      <c r="H4355">
        <v>2480</v>
      </c>
      <c r="I4355" t="s">
        <v>11</v>
      </c>
      <c r="J4355" t="s">
        <v>120</v>
      </c>
      <c r="K4355" t="s">
        <v>150</v>
      </c>
      <c r="L4355" t="s">
        <v>140</v>
      </c>
      <c r="M4355" s="5">
        <v>622</v>
      </c>
    </row>
    <row r="4356" spans="1:13" x14ac:dyDescent="0.15">
      <c r="A4356" s="2">
        <v>45640</v>
      </c>
      <c r="B4356" s="3">
        <f t="shared" si="206"/>
        <v>2025</v>
      </c>
      <c r="C4356" t="str">
        <f t="shared" si="204"/>
        <v>2024-2025</v>
      </c>
      <c r="D4356" t="s">
        <v>160</v>
      </c>
      <c r="E4356" t="s">
        <v>103</v>
      </c>
      <c r="F4356" t="str">
        <f t="shared" si="205"/>
        <v>Victoria</v>
      </c>
      <c r="G4356" t="s">
        <v>26</v>
      </c>
      <c r="H4356">
        <v>3550</v>
      </c>
      <c r="I4356" t="s">
        <v>11</v>
      </c>
      <c r="J4356" t="s">
        <v>127</v>
      </c>
      <c r="K4356" t="s">
        <v>154</v>
      </c>
      <c r="L4356" t="s">
        <v>144</v>
      </c>
      <c r="M4356" s="5">
        <v>275</v>
      </c>
    </row>
    <row r="4357" spans="1:13" x14ac:dyDescent="0.15">
      <c r="A4357" s="2">
        <v>45542</v>
      </c>
      <c r="B4357" s="3">
        <f t="shared" si="206"/>
        <v>2025</v>
      </c>
      <c r="C4357" t="str">
        <f t="shared" si="204"/>
        <v>2024-2025</v>
      </c>
      <c r="D4357" t="s">
        <v>160</v>
      </c>
      <c r="E4357" t="s">
        <v>103</v>
      </c>
      <c r="F4357" t="str">
        <f t="shared" si="205"/>
        <v>Victoria</v>
      </c>
      <c r="G4357" t="s">
        <v>26</v>
      </c>
      <c r="H4357">
        <v>3550</v>
      </c>
      <c r="I4357" t="s">
        <v>11</v>
      </c>
      <c r="J4357" t="s">
        <v>127</v>
      </c>
      <c r="K4357" t="s">
        <v>159</v>
      </c>
      <c r="L4357" t="s">
        <v>149</v>
      </c>
      <c r="M4357" s="5">
        <v>581</v>
      </c>
    </row>
    <row r="4358" spans="1:13" x14ac:dyDescent="0.15">
      <c r="A4358" s="2">
        <v>45360</v>
      </c>
      <c r="B4358" s="3">
        <f t="shared" si="206"/>
        <v>2024</v>
      </c>
      <c r="C4358" t="str">
        <f t="shared" si="204"/>
        <v>2023-2024</v>
      </c>
      <c r="D4358" t="s">
        <v>160</v>
      </c>
      <c r="E4358" t="s">
        <v>104</v>
      </c>
      <c r="F4358" t="str">
        <f t="shared" si="205"/>
        <v>Victoria</v>
      </c>
      <c r="G4358" t="s">
        <v>26</v>
      </c>
      <c r="H4358">
        <v>3175</v>
      </c>
      <c r="I4358" t="s">
        <v>11</v>
      </c>
      <c r="J4358" t="s">
        <v>125</v>
      </c>
      <c r="K4358" t="s">
        <v>150</v>
      </c>
      <c r="L4358" t="s">
        <v>140</v>
      </c>
      <c r="M4358" s="5">
        <v>519</v>
      </c>
    </row>
    <row r="4359" spans="1:13" x14ac:dyDescent="0.15">
      <c r="A4359" s="2">
        <v>46006</v>
      </c>
      <c r="B4359" s="3">
        <f t="shared" si="206"/>
        <v>2026</v>
      </c>
      <c r="C4359" t="str">
        <f t="shared" si="204"/>
        <v>2025-2026</v>
      </c>
      <c r="D4359" t="s">
        <v>160</v>
      </c>
      <c r="E4359" t="s">
        <v>114</v>
      </c>
      <c r="F4359" t="str">
        <f t="shared" si="205"/>
        <v>Victoria</v>
      </c>
      <c r="G4359" t="s">
        <v>26</v>
      </c>
      <c r="H4359">
        <v>3353</v>
      </c>
      <c r="I4359" t="s">
        <v>11</v>
      </c>
      <c r="J4359" t="s">
        <v>127</v>
      </c>
      <c r="K4359" t="s">
        <v>157</v>
      </c>
      <c r="L4359" t="s">
        <v>147</v>
      </c>
      <c r="M4359" s="5">
        <v>764</v>
      </c>
    </row>
    <row r="4360" spans="1:13" x14ac:dyDescent="0.15">
      <c r="A4360" s="2">
        <v>45457</v>
      </c>
      <c r="B4360" s="3">
        <f t="shared" si="206"/>
        <v>2024</v>
      </c>
      <c r="C4360" t="str">
        <f t="shared" si="204"/>
        <v>2023-2024</v>
      </c>
      <c r="D4360" t="s">
        <v>160</v>
      </c>
      <c r="E4360" t="s">
        <v>80</v>
      </c>
      <c r="F4360" t="str">
        <f t="shared" si="205"/>
        <v>New South Wales</v>
      </c>
      <c r="G4360" t="s">
        <v>10</v>
      </c>
      <c r="H4360">
        <v>2120</v>
      </c>
      <c r="I4360" t="s">
        <v>11</v>
      </c>
      <c r="J4360" t="s">
        <v>123</v>
      </c>
      <c r="K4360" t="s">
        <v>154</v>
      </c>
      <c r="L4360" t="s">
        <v>144</v>
      </c>
      <c r="M4360" s="5">
        <v>285</v>
      </c>
    </row>
    <row r="4361" spans="1:13" x14ac:dyDescent="0.15">
      <c r="A4361" s="2">
        <v>45890</v>
      </c>
      <c r="B4361" s="3">
        <f t="shared" si="206"/>
        <v>2026</v>
      </c>
      <c r="C4361" t="str">
        <f t="shared" si="204"/>
        <v>2025-2026</v>
      </c>
      <c r="D4361" t="s">
        <v>160</v>
      </c>
      <c r="E4361" t="s">
        <v>12</v>
      </c>
      <c r="F4361" t="str">
        <f t="shared" si="205"/>
        <v>New South Wales</v>
      </c>
      <c r="G4361" t="s">
        <v>10</v>
      </c>
      <c r="H4361">
        <v>2795</v>
      </c>
      <c r="I4361" t="s">
        <v>11</v>
      </c>
      <c r="J4361" t="s">
        <v>130</v>
      </c>
      <c r="K4361" t="s">
        <v>151</v>
      </c>
      <c r="L4361" t="s">
        <v>141</v>
      </c>
      <c r="M4361" s="5">
        <v>23</v>
      </c>
    </row>
    <row r="4362" spans="1:13" x14ac:dyDescent="0.15">
      <c r="A4362" s="2">
        <v>45528</v>
      </c>
      <c r="B4362" s="3">
        <f t="shared" si="206"/>
        <v>2025</v>
      </c>
      <c r="C4362" t="str">
        <f t="shared" si="204"/>
        <v>2024-2025</v>
      </c>
      <c r="D4362" t="s">
        <v>160</v>
      </c>
      <c r="E4362" t="s">
        <v>103</v>
      </c>
      <c r="F4362" t="str">
        <f t="shared" si="205"/>
        <v>Victoria</v>
      </c>
      <c r="G4362" t="s">
        <v>26</v>
      </c>
      <c r="H4362">
        <v>3550</v>
      </c>
      <c r="I4362" t="s">
        <v>11</v>
      </c>
      <c r="J4362" t="s">
        <v>127</v>
      </c>
      <c r="K4362" t="s">
        <v>157</v>
      </c>
      <c r="L4362" t="s">
        <v>147</v>
      </c>
      <c r="M4362" s="5">
        <v>641</v>
      </c>
    </row>
    <row r="4363" spans="1:13" x14ac:dyDescent="0.15">
      <c r="A4363" s="2">
        <v>45404</v>
      </c>
      <c r="B4363" s="3">
        <f t="shared" si="206"/>
        <v>2024</v>
      </c>
      <c r="C4363" t="str">
        <f t="shared" si="204"/>
        <v>2023-2024</v>
      </c>
      <c r="D4363" t="s">
        <v>161</v>
      </c>
      <c r="E4363" t="s">
        <v>77</v>
      </c>
      <c r="F4363" t="str">
        <f t="shared" si="205"/>
        <v>Victoria</v>
      </c>
      <c r="G4363" t="s">
        <v>26</v>
      </c>
      <c r="H4363">
        <v>3018</v>
      </c>
      <c r="I4363" t="s">
        <v>11</v>
      </c>
      <c r="J4363" t="s">
        <v>126</v>
      </c>
      <c r="K4363" t="s">
        <v>151</v>
      </c>
      <c r="L4363" t="s">
        <v>141</v>
      </c>
      <c r="M4363" s="5">
        <v>695</v>
      </c>
    </row>
    <row r="4364" spans="1:13" x14ac:dyDescent="0.15">
      <c r="A4364" s="2">
        <v>45484</v>
      </c>
      <c r="B4364" s="3">
        <f t="shared" si="206"/>
        <v>2025</v>
      </c>
      <c r="C4364" t="str">
        <f t="shared" si="204"/>
        <v>2024-2025</v>
      </c>
      <c r="D4364" t="s">
        <v>160</v>
      </c>
      <c r="E4364" t="s">
        <v>84</v>
      </c>
      <c r="F4364" t="str">
        <f t="shared" si="205"/>
        <v>Western Australia</v>
      </c>
      <c r="G4364" t="s">
        <v>28</v>
      </c>
      <c r="H4364">
        <v>6280</v>
      </c>
      <c r="I4364" t="s">
        <v>11</v>
      </c>
      <c r="J4364" t="s">
        <v>133</v>
      </c>
      <c r="K4364" t="s">
        <v>159</v>
      </c>
      <c r="L4364" t="s">
        <v>149</v>
      </c>
      <c r="M4364" s="5">
        <v>629</v>
      </c>
    </row>
    <row r="4365" spans="1:13" x14ac:dyDescent="0.15">
      <c r="A4365" s="2">
        <v>45417</v>
      </c>
      <c r="B4365" s="3">
        <f t="shared" si="206"/>
        <v>2024</v>
      </c>
      <c r="C4365" t="str">
        <f t="shared" si="204"/>
        <v>2023-2024</v>
      </c>
      <c r="D4365" t="s">
        <v>160</v>
      </c>
      <c r="E4365" t="s">
        <v>90</v>
      </c>
      <c r="F4365" t="str">
        <f t="shared" si="205"/>
        <v>New South Wales</v>
      </c>
      <c r="G4365" t="s">
        <v>10</v>
      </c>
      <c r="H4365">
        <v>2650</v>
      </c>
      <c r="I4365" t="s">
        <v>11</v>
      </c>
      <c r="J4365" t="s">
        <v>130</v>
      </c>
      <c r="K4365" t="s">
        <v>159</v>
      </c>
      <c r="L4365" t="s">
        <v>149</v>
      </c>
      <c r="M4365" s="5">
        <v>242</v>
      </c>
    </row>
    <row r="4366" spans="1:13" x14ac:dyDescent="0.15">
      <c r="A4366" s="2">
        <v>45404</v>
      </c>
      <c r="B4366" s="3">
        <f t="shared" si="206"/>
        <v>2024</v>
      </c>
      <c r="C4366" t="str">
        <f t="shared" si="204"/>
        <v>2023-2024</v>
      </c>
      <c r="D4366" t="s">
        <v>160</v>
      </c>
      <c r="E4366" t="s">
        <v>34</v>
      </c>
      <c r="F4366" t="str">
        <f t="shared" si="205"/>
        <v>New South Wales</v>
      </c>
      <c r="G4366" t="s">
        <v>10</v>
      </c>
      <c r="H4366">
        <v>2560</v>
      </c>
      <c r="I4366" t="s">
        <v>11</v>
      </c>
      <c r="J4366" t="s">
        <v>121</v>
      </c>
      <c r="K4366" t="s">
        <v>154</v>
      </c>
      <c r="L4366" t="s">
        <v>144</v>
      </c>
      <c r="M4366" s="5">
        <v>142</v>
      </c>
    </row>
    <row r="4367" spans="1:13" x14ac:dyDescent="0.15">
      <c r="A4367" s="2">
        <v>45458</v>
      </c>
      <c r="B4367" s="3">
        <f t="shared" si="206"/>
        <v>2024</v>
      </c>
      <c r="C4367" t="str">
        <f t="shared" si="204"/>
        <v>2023-2024</v>
      </c>
      <c r="D4367" t="s">
        <v>160</v>
      </c>
      <c r="E4367" t="s">
        <v>9</v>
      </c>
      <c r="F4367" t="str">
        <f t="shared" si="205"/>
        <v>New South Wales</v>
      </c>
      <c r="G4367" t="s">
        <v>10</v>
      </c>
      <c r="H4367">
        <v>2067</v>
      </c>
      <c r="I4367" t="s">
        <v>11</v>
      </c>
      <c r="J4367" t="s">
        <v>124</v>
      </c>
      <c r="K4367" t="s">
        <v>151</v>
      </c>
      <c r="L4367" t="s">
        <v>141</v>
      </c>
      <c r="M4367" s="5">
        <v>499</v>
      </c>
    </row>
    <row r="4368" spans="1:13" x14ac:dyDescent="0.15">
      <c r="A4368" s="2">
        <v>45633</v>
      </c>
      <c r="B4368" s="3">
        <f t="shared" si="206"/>
        <v>2025</v>
      </c>
      <c r="C4368" t="str">
        <f t="shared" si="204"/>
        <v>2024-2025</v>
      </c>
      <c r="D4368" t="s">
        <v>160</v>
      </c>
      <c r="E4368" t="s">
        <v>25</v>
      </c>
      <c r="F4368" t="str">
        <f t="shared" si="205"/>
        <v>Victoria</v>
      </c>
      <c r="G4368" t="s">
        <v>26</v>
      </c>
      <c r="H4368">
        <v>3066</v>
      </c>
      <c r="I4368" t="s">
        <v>11</v>
      </c>
      <c r="J4368" t="s">
        <v>126</v>
      </c>
      <c r="K4368" t="s">
        <v>157</v>
      </c>
      <c r="L4368" t="s">
        <v>147</v>
      </c>
      <c r="M4368" s="5">
        <v>256</v>
      </c>
    </row>
    <row r="4369" spans="1:13" x14ac:dyDescent="0.15">
      <c r="A4369" s="2">
        <v>45382</v>
      </c>
      <c r="B4369" s="3">
        <f t="shared" si="206"/>
        <v>2024</v>
      </c>
      <c r="C4369" t="str">
        <f t="shared" si="204"/>
        <v>2023-2024</v>
      </c>
      <c r="D4369" t="s">
        <v>161</v>
      </c>
      <c r="E4369" t="s">
        <v>95</v>
      </c>
      <c r="F4369" t="str">
        <f t="shared" si="205"/>
        <v>New South Wales</v>
      </c>
      <c r="G4369" t="s">
        <v>10</v>
      </c>
      <c r="H4369">
        <v>2131</v>
      </c>
      <c r="I4369" t="s">
        <v>11</v>
      </c>
      <c r="J4369" t="s">
        <v>123</v>
      </c>
      <c r="K4369" t="s">
        <v>154</v>
      </c>
      <c r="L4369" t="s">
        <v>144</v>
      </c>
      <c r="M4369" s="5">
        <v>598</v>
      </c>
    </row>
    <row r="4370" spans="1:13" x14ac:dyDescent="0.15">
      <c r="A4370" s="2">
        <v>45796</v>
      </c>
      <c r="B4370" s="3">
        <f t="shared" si="206"/>
        <v>2025</v>
      </c>
      <c r="C4370" t="str">
        <f t="shared" si="204"/>
        <v>2024-2025</v>
      </c>
      <c r="D4370" t="s">
        <v>160</v>
      </c>
      <c r="E4370" t="s">
        <v>35</v>
      </c>
      <c r="F4370" t="str">
        <f t="shared" si="205"/>
        <v>Victoria</v>
      </c>
      <c r="G4370" t="s">
        <v>26</v>
      </c>
      <c r="H4370">
        <v>3280</v>
      </c>
      <c r="I4370" t="s">
        <v>11</v>
      </c>
      <c r="J4370" t="s">
        <v>127</v>
      </c>
      <c r="K4370" t="s">
        <v>154</v>
      </c>
      <c r="L4370" t="s">
        <v>144</v>
      </c>
      <c r="M4370" s="5">
        <v>97</v>
      </c>
    </row>
    <row r="4371" spans="1:13" x14ac:dyDescent="0.15">
      <c r="A4371" s="2">
        <v>45347</v>
      </c>
      <c r="B4371" s="3">
        <f t="shared" si="206"/>
        <v>2024</v>
      </c>
      <c r="C4371" t="str">
        <f t="shared" si="204"/>
        <v>2023-2024</v>
      </c>
      <c r="D4371" t="s">
        <v>161</v>
      </c>
      <c r="E4371" t="s">
        <v>66</v>
      </c>
      <c r="F4371" t="str">
        <f t="shared" si="205"/>
        <v>Western Australia</v>
      </c>
      <c r="G4371" t="s">
        <v>28</v>
      </c>
      <c r="H4371">
        <v>6330</v>
      </c>
      <c r="I4371" t="s">
        <v>11</v>
      </c>
      <c r="J4371" t="s">
        <v>133</v>
      </c>
      <c r="K4371" t="s">
        <v>154</v>
      </c>
      <c r="L4371" t="s">
        <v>144</v>
      </c>
      <c r="M4371" s="5">
        <v>554</v>
      </c>
    </row>
    <row r="4372" spans="1:13" x14ac:dyDescent="0.15">
      <c r="A4372" s="2">
        <v>45327</v>
      </c>
      <c r="B4372" s="3">
        <f t="shared" si="206"/>
        <v>2024</v>
      </c>
      <c r="C4372" t="str">
        <f t="shared" si="204"/>
        <v>2023-2024</v>
      </c>
      <c r="D4372" t="s">
        <v>160</v>
      </c>
      <c r="E4372" t="s">
        <v>105</v>
      </c>
      <c r="F4372" t="str">
        <f t="shared" si="205"/>
        <v>New South Wales</v>
      </c>
      <c r="G4372" t="s">
        <v>10</v>
      </c>
      <c r="H4372">
        <v>2031</v>
      </c>
      <c r="I4372" t="s">
        <v>11</v>
      </c>
      <c r="J4372" t="s">
        <v>124</v>
      </c>
      <c r="K4372" t="s">
        <v>159</v>
      </c>
      <c r="L4372" t="s">
        <v>149</v>
      </c>
      <c r="M4372" s="5">
        <v>496</v>
      </c>
    </row>
    <row r="4373" spans="1:13" x14ac:dyDescent="0.15">
      <c r="A4373" s="2">
        <v>45985</v>
      </c>
      <c r="B4373" s="3">
        <f t="shared" si="206"/>
        <v>2026</v>
      </c>
      <c r="C4373" t="str">
        <f t="shared" si="204"/>
        <v>2025-2026</v>
      </c>
      <c r="D4373" t="s">
        <v>160</v>
      </c>
      <c r="E4373" t="s">
        <v>24</v>
      </c>
      <c r="F4373" t="str">
        <f t="shared" si="205"/>
        <v>Queensland</v>
      </c>
      <c r="G4373" t="s">
        <v>19</v>
      </c>
      <c r="H4373">
        <v>4053</v>
      </c>
      <c r="I4373" t="s">
        <v>11</v>
      </c>
      <c r="J4373" t="s">
        <v>129</v>
      </c>
      <c r="K4373" t="s">
        <v>151</v>
      </c>
      <c r="L4373" t="s">
        <v>141</v>
      </c>
      <c r="M4373" s="5">
        <v>294</v>
      </c>
    </row>
    <row r="4374" spans="1:13" x14ac:dyDescent="0.15">
      <c r="A4374" s="2">
        <v>45745</v>
      </c>
      <c r="B4374" s="3">
        <f t="shared" si="206"/>
        <v>2025</v>
      </c>
      <c r="C4374" t="str">
        <f t="shared" si="204"/>
        <v>2024-2025</v>
      </c>
      <c r="D4374" t="s">
        <v>160</v>
      </c>
      <c r="E4374" t="s">
        <v>9</v>
      </c>
      <c r="F4374" t="str">
        <f t="shared" si="205"/>
        <v>New South Wales</v>
      </c>
      <c r="G4374" t="s">
        <v>10</v>
      </c>
      <c r="H4374">
        <v>2067</v>
      </c>
      <c r="I4374" t="s">
        <v>11</v>
      </c>
      <c r="J4374" t="s">
        <v>124</v>
      </c>
      <c r="K4374" t="s">
        <v>150</v>
      </c>
      <c r="L4374" t="s">
        <v>140</v>
      </c>
      <c r="M4374" s="5">
        <v>589</v>
      </c>
    </row>
    <row r="4375" spans="1:13" x14ac:dyDescent="0.15">
      <c r="A4375" s="2">
        <v>45819</v>
      </c>
      <c r="B4375" s="3">
        <f t="shared" si="206"/>
        <v>2025</v>
      </c>
      <c r="C4375" t="str">
        <f t="shared" si="204"/>
        <v>2024-2025</v>
      </c>
      <c r="D4375" t="s">
        <v>160</v>
      </c>
      <c r="E4375" t="s">
        <v>73</v>
      </c>
      <c r="F4375" t="str">
        <f t="shared" si="205"/>
        <v>Queensland</v>
      </c>
      <c r="G4375" t="s">
        <v>19</v>
      </c>
      <c r="H4375">
        <v>4509</v>
      </c>
      <c r="I4375" t="s">
        <v>11</v>
      </c>
      <c r="J4375" t="s">
        <v>122</v>
      </c>
      <c r="K4375" t="s">
        <v>150</v>
      </c>
      <c r="L4375" t="s">
        <v>140</v>
      </c>
      <c r="M4375" s="5">
        <v>258</v>
      </c>
    </row>
    <row r="4376" spans="1:13" x14ac:dyDescent="0.15">
      <c r="A4376" s="2">
        <v>45985</v>
      </c>
      <c r="B4376" s="3">
        <f t="shared" si="206"/>
        <v>2026</v>
      </c>
      <c r="C4376" t="str">
        <f t="shared" si="204"/>
        <v>2025-2026</v>
      </c>
      <c r="D4376" t="s">
        <v>160</v>
      </c>
      <c r="E4376" t="s">
        <v>86</v>
      </c>
      <c r="F4376" t="str">
        <f t="shared" si="205"/>
        <v>Queensland</v>
      </c>
      <c r="G4376" t="s">
        <v>19</v>
      </c>
      <c r="H4376">
        <v>4119</v>
      </c>
      <c r="I4376" t="s">
        <v>11</v>
      </c>
      <c r="J4376" t="s">
        <v>129</v>
      </c>
      <c r="K4376" t="s">
        <v>157</v>
      </c>
      <c r="L4376" t="s">
        <v>147</v>
      </c>
      <c r="M4376" s="5">
        <v>765</v>
      </c>
    </row>
    <row r="4377" spans="1:13" x14ac:dyDescent="0.15">
      <c r="A4377" s="2">
        <v>45467</v>
      </c>
      <c r="B4377" s="3">
        <f t="shared" si="206"/>
        <v>2024</v>
      </c>
      <c r="C4377" t="str">
        <f t="shared" si="204"/>
        <v>2023-2024</v>
      </c>
      <c r="D4377" t="s">
        <v>160</v>
      </c>
      <c r="E4377" t="s">
        <v>94</v>
      </c>
      <c r="F4377" t="str">
        <f t="shared" si="205"/>
        <v>Queensland</v>
      </c>
      <c r="G4377" t="s">
        <v>19</v>
      </c>
      <c r="H4377">
        <v>4551</v>
      </c>
      <c r="I4377" t="s">
        <v>11</v>
      </c>
      <c r="J4377" t="s">
        <v>134</v>
      </c>
      <c r="K4377" t="s">
        <v>151</v>
      </c>
      <c r="L4377" t="s">
        <v>141</v>
      </c>
      <c r="M4377" s="5">
        <v>611</v>
      </c>
    </row>
    <row r="4378" spans="1:13" x14ac:dyDescent="0.15">
      <c r="A4378" s="2">
        <v>45578</v>
      </c>
      <c r="B4378" s="3">
        <f t="shared" si="206"/>
        <v>2025</v>
      </c>
      <c r="C4378" t="str">
        <f t="shared" si="204"/>
        <v>2024-2025</v>
      </c>
      <c r="D4378" t="s">
        <v>160</v>
      </c>
      <c r="E4378" t="s">
        <v>83</v>
      </c>
      <c r="F4378" t="str">
        <f t="shared" si="205"/>
        <v>Victoria</v>
      </c>
      <c r="G4378" t="s">
        <v>26</v>
      </c>
      <c r="H4378">
        <v>3551</v>
      </c>
      <c r="I4378" t="s">
        <v>11</v>
      </c>
      <c r="J4378" t="s">
        <v>127</v>
      </c>
      <c r="K4378" t="s">
        <v>150</v>
      </c>
      <c r="L4378" t="s">
        <v>140</v>
      </c>
      <c r="M4378" s="5">
        <v>139</v>
      </c>
    </row>
    <row r="4379" spans="1:13" x14ac:dyDescent="0.15">
      <c r="A4379" s="2">
        <v>46011</v>
      </c>
      <c r="B4379" s="3">
        <f t="shared" si="206"/>
        <v>2026</v>
      </c>
      <c r="C4379" t="str">
        <f t="shared" si="204"/>
        <v>2025-2026</v>
      </c>
      <c r="D4379" t="s">
        <v>160</v>
      </c>
      <c r="E4379" t="s">
        <v>81</v>
      </c>
      <c r="F4379" t="str">
        <f t="shared" si="205"/>
        <v>Victoria</v>
      </c>
      <c r="G4379" t="s">
        <v>26</v>
      </c>
      <c r="H4379">
        <v>3076</v>
      </c>
      <c r="I4379" t="s">
        <v>11</v>
      </c>
      <c r="J4379" t="s">
        <v>126</v>
      </c>
      <c r="K4379" t="s">
        <v>150</v>
      </c>
      <c r="L4379" t="s">
        <v>140</v>
      </c>
      <c r="M4379" s="5">
        <v>532</v>
      </c>
    </row>
    <row r="4380" spans="1:13" x14ac:dyDescent="0.15">
      <c r="A4380" s="2">
        <v>45523</v>
      </c>
      <c r="B4380" s="3">
        <f t="shared" si="206"/>
        <v>2025</v>
      </c>
      <c r="C4380" t="str">
        <f t="shared" si="204"/>
        <v>2024-2025</v>
      </c>
      <c r="D4380" t="s">
        <v>160</v>
      </c>
      <c r="E4380" t="s">
        <v>13</v>
      </c>
      <c r="F4380" t="str">
        <f t="shared" si="205"/>
        <v>New South Wales</v>
      </c>
      <c r="G4380" t="s">
        <v>10</v>
      </c>
      <c r="H4380">
        <v>2141</v>
      </c>
      <c r="I4380" t="s">
        <v>11</v>
      </c>
      <c r="J4380" t="s">
        <v>123</v>
      </c>
      <c r="K4380" t="s">
        <v>154</v>
      </c>
      <c r="L4380" t="s">
        <v>144</v>
      </c>
      <c r="M4380" s="5">
        <v>645</v>
      </c>
    </row>
    <row r="4381" spans="1:13" x14ac:dyDescent="0.15">
      <c r="A4381" s="2">
        <v>45735</v>
      </c>
      <c r="B4381" s="3">
        <f t="shared" si="206"/>
        <v>2025</v>
      </c>
      <c r="C4381" t="str">
        <f t="shared" si="204"/>
        <v>2024-2025</v>
      </c>
      <c r="D4381" t="s">
        <v>160</v>
      </c>
      <c r="E4381" t="s">
        <v>84</v>
      </c>
      <c r="F4381" t="str">
        <f t="shared" si="205"/>
        <v>Western Australia</v>
      </c>
      <c r="G4381" t="s">
        <v>28</v>
      </c>
      <c r="H4381">
        <v>6280</v>
      </c>
      <c r="I4381" t="s">
        <v>11</v>
      </c>
      <c r="J4381" t="s">
        <v>133</v>
      </c>
      <c r="K4381" t="s">
        <v>151</v>
      </c>
      <c r="L4381" t="s">
        <v>141</v>
      </c>
      <c r="M4381" s="5">
        <v>748</v>
      </c>
    </row>
    <row r="4382" spans="1:13" x14ac:dyDescent="0.15">
      <c r="A4382" s="2">
        <v>46009</v>
      </c>
      <c r="B4382" s="3">
        <f t="shared" si="206"/>
        <v>2026</v>
      </c>
      <c r="C4382" t="str">
        <f t="shared" si="204"/>
        <v>2025-2026</v>
      </c>
      <c r="D4382" t="s">
        <v>160</v>
      </c>
      <c r="E4382" t="s">
        <v>114</v>
      </c>
      <c r="F4382" t="str">
        <f t="shared" si="205"/>
        <v>Victoria</v>
      </c>
      <c r="G4382" t="s">
        <v>26</v>
      </c>
      <c r="H4382">
        <v>3353</v>
      </c>
      <c r="I4382" t="s">
        <v>11</v>
      </c>
      <c r="J4382" t="s">
        <v>127</v>
      </c>
      <c r="K4382" t="s">
        <v>150</v>
      </c>
      <c r="L4382" t="s">
        <v>140</v>
      </c>
      <c r="M4382" s="5">
        <v>319</v>
      </c>
    </row>
    <row r="4383" spans="1:13" x14ac:dyDescent="0.15">
      <c r="A4383" s="2">
        <v>45940</v>
      </c>
      <c r="B4383" s="3">
        <f t="shared" si="206"/>
        <v>2026</v>
      </c>
      <c r="C4383" t="str">
        <f t="shared" si="204"/>
        <v>2025-2026</v>
      </c>
      <c r="D4383" t="s">
        <v>160</v>
      </c>
      <c r="E4383" t="s">
        <v>100</v>
      </c>
      <c r="F4383" t="str">
        <f t="shared" si="205"/>
        <v>New South Wales</v>
      </c>
      <c r="G4383" t="s">
        <v>10</v>
      </c>
      <c r="H4383">
        <v>2800</v>
      </c>
      <c r="I4383" t="s">
        <v>11</v>
      </c>
      <c r="J4383" t="s">
        <v>130</v>
      </c>
      <c r="K4383" t="s">
        <v>154</v>
      </c>
      <c r="L4383" t="s">
        <v>144</v>
      </c>
      <c r="M4383" s="5">
        <v>438</v>
      </c>
    </row>
    <row r="4384" spans="1:13" x14ac:dyDescent="0.15">
      <c r="A4384" s="2">
        <v>45549</v>
      </c>
      <c r="B4384" s="3">
        <f t="shared" si="206"/>
        <v>2025</v>
      </c>
      <c r="C4384" t="str">
        <f t="shared" si="204"/>
        <v>2024-2025</v>
      </c>
      <c r="D4384" t="s">
        <v>161</v>
      </c>
      <c r="E4384" t="s">
        <v>49</v>
      </c>
      <c r="F4384" t="str">
        <f t="shared" si="205"/>
        <v>New South Wales</v>
      </c>
      <c r="G4384" t="s">
        <v>10</v>
      </c>
      <c r="H4384">
        <v>2350</v>
      </c>
      <c r="I4384" t="s">
        <v>11</v>
      </c>
      <c r="J4384" t="s">
        <v>120</v>
      </c>
      <c r="K4384" t="s">
        <v>151</v>
      </c>
      <c r="L4384" t="s">
        <v>141</v>
      </c>
      <c r="M4384" s="5">
        <v>587</v>
      </c>
    </row>
    <row r="4385" spans="1:13" x14ac:dyDescent="0.15">
      <c r="A4385" s="2">
        <v>45949</v>
      </c>
      <c r="B4385" s="3">
        <f t="shared" si="206"/>
        <v>2026</v>
      </c>
      <c r="C4385" t="str">
        <f t="shared" si="204"/>
        <v>2025-2026</v>
      </c>
      <c r="D4385" t="s">
        <v>160</v>
      </c>
      <c r="E4385" t="s">
        <v>96</v>
      </c>
      <c r="F4385" t="str">
        <f t="shared" si="205"/>
        <v>Western Australia</v>
      </c>
      <c r="G4385" t="s">
        <v>28</v>
      </c>
      <c r="H4385">
        <v>6027</v>
      </c>
      <c r="I4385" t="s">
        <v>11</v>
      </c>
      <c r="J4385" t="s">
        <v>119</v>
      </c>
      <c r="K4385" t="s">
        <v>154</v>
      </c>
      <c r="L4385" t="s">
        <v>144</v>
      </c>
      <c r="M4385" s="5">
        <v>357</v>
      </c>
    </row>
    <row r="4386" spans="1:13" x14ac:dyDescent="0.15">
      <c r="A4386" s="2">
        <v>45921</v>
      </c>
      <c r="B4386" s="3">
        <f t="shared" si="206"/>
        <v>2026</v>
      </c>
      <c r="C4386" t="str">
        <f t="shared" si="204"/>
        <v>2025-2026</v>
      </c>
      <c r="D4386" t="s">
        <v>160</v>
      </c>
      <c r="E4386" t="s">
        <v>39</v>
      </c>
      <c r="F4386" t="str">
        <f t="shared" si="205"/>
        <v>New South Wales</v>
      </c>
      <c r="G4386" t="s">
        <v>10</v>
      </c>
      <c r="H4386">
        <v>2541</v>
      </c>
      <c r="I4386" t="s">
        <v>11</v>
      </c>
      <c r="J4386" t="s">
        <v>121</v>
      </c>
      <c r="K4386" t="s">
        <v>154</v>
      </c>
      <c r="L4386" t="s">
        <v>144</v>
      </c>
      <c r="M4386" s="5">
        <v>188</v>
      </c>
    </row>
    <row r="4387" spans="1:13" x14ac:dyDescent="0.15">
      <c r="A4387" s="2">
        <v>45863</v>
      </c>
      <c r="B4387" s="3">
        <f t="shared" si="206"/>
        <v>2026</v>
      </c>
      <c r="C4387" t="str">
        <f t="shared" si="204"/>
        <v>2025-2026</v>
      </c>
      <c r="D4387" t="s">
        <v>160</v>
      </c>
      <c r="E4387" t="s">
        <v>100</v>
      </c>
      <c r="F4387" t="str">
        <f t="shared" si="205"/>
        <v>New South Wales</v>
      </c>
      <c r="G4387" t="s">
        <v>10</v>
      </c>
      <c r="H4387">
        <v>2800</v>
      </c>
      <c r="I4387" t="s">
        <v>11</v>
      </c>
      <c r="J4387" t="s">
        <v>130</v>
      </c>
      <c r="K4387" t="s">
        <v>157</v>
      </c>
      <c r="L4387" t="s">
        <v>147</v>
      </c>
      <c r="M4387" s="5">
        <v>675</v>
      </c>
    </row>
    <row r="4388" spans="1:13" x14ac:dyDescent="0.15">
      <c r="A4388" s="2">
        <v>45469</v>
      </c>
      <c r="B4388" s="3">
        <f t="shared" si="206"/>
        <v>2024</v>
      </c>
      <c r="C4388" t="str">
        <f t="shared" si="204"/>
        <v>2023-2024</v>
      </c>
      <c r="D4388" t="s">
        <v>160</v>
      </c>
      <c r="E4388" t="s">
        <v>73</v>
      </c>
      <c r="F4388" t="str">
        <f t="shared" si="205"/>
        <v>Queensland</v>
      </c>
      <c r="G4388" t="s">
        <v>19</v>
      </c>
      <c r="H4388">
        <v>4509</v>
      </c>
      <c r="I4388" t="s">
        <v>11</v>
      </c>
      <c r="J4388" t="s">
        <v>122</v>
      </c>
      <c r="K4388" t="s">
        <v>151</v>
      </c>
      <c r="L4388" t="s">
        <v>141</v>
      </c>
      <c r="M4388" s="5">
        <v>411</v>
      </c>
    </row>
    <row r="4389" spans="1:13" x14ac:dyDescent="0.15">
      <c r="A4389" s="2">
        <v>45414</v>
      </c>
      <c r="B4389" s="3">
        <f t="shared" si="206"/>
        <v>2024</v>
      </c>
      <c r="C4389" t="str">
        <f t="shared" si="204"/>
        <v>2023-2024</v>
      </c>
      <c r="D4389" t="s">
        <v>160</v>
      </c>
      <c r="E4389" t="s">
        <v>22</v>
      </c>
      <c r="F4389" t="str">
        <f t="shared" si="205"/>
        <v>New South Wales</v>
      </c>
      <c r="G4389" t="s">
        <v>10</v>
      </c>
      <c r="H4389">
        <v>2116</v>
      </c>
      <c r="I4389" t="s">
        <v>11</v>
      </c>
      <c r="J4389" t="s">
        <v>123</v>
      </c>
      <c r="K4389" t="s">
        <v>151</v>
      </c>
      <c r="L4389" t="s">
        <v>141</v>
      </c>
      <c r="M4389" s="5">
        <v>126</v>
      </c>
    </row>
    <row r="4390" spans="1:13" x14ac:dyDescent="0.15">
      <c r="A4390" s="2">
        <v>45394</v>
      </c>
      <c r="B4390" s="3">
        <f t="shared" si="206"/>
        <v>2024</v>
      </c>
      <c r="C4390" t="str">
        <f t="shared" si="204"/>
        <v>2023-2024</v>
      </c>
      <c r="D4390" t="s">
        <v>160</v>
      </c>
      <c r="E4390" t="s">
        <v>105</v>
      </c>
      <c r="F4390" t="str">
        <f t="shared" si="205"/>
        <v>New South Wales</v>
      </c>
      <c r="G4390" t="s">
        <v>10</v>
      </c>
      <c r="H4390">
        <v>2031</v>
      </c>
      <c r="I4390" t="s">
        <v>11</v>
      </c>
      <c r="J4390" t="s">
        <v>124</v>
      </c>
      <c r="K4390" t="s">
        <v>151</v>
      </c>
      <c r="L4390" t="s">
        <v>141</v>
      </c>
      <c r="M4390" s="5">
        <v>702</v>
      </c>
    </row>
    <row r="4391" spans="1:13" x14ac:dyDescent="0.15">
      <c r="A4391" s="2">
        <v>45881</v>
      </c>
      <c r="B4391" s="3">
        <f t="shared" si="206"/>
        <v>2026</v>
      </c>
      <c r="C4391" t="str">
        <f t="shared" si="204"/>
        <v>2025-2026</v>
      </c>
      <c r="D4391" t="s">
        <v>160</v>
      </c>
      <c r="E4391" t="s">
        <v>34</v>
      </c>
      <c r="F4391" t="str">
        <f t="shared" si="205"/>
        <v>New South Wales</v>
      </c>
      <c r="G4391" t="s">
        <v>10</v>
      </c>
      <c r="H4391">
        <v>2560</v>
      </c>
      <c r="I4391" t="s">
        <v>11</v>
      </c>
      <c r="J4391" t="s">
        <v>121</v>
      </c>
      <c r="K4391" t="s">
        <v>154</v>
      </c>
      <c r="L4391" t="s">
        <v>144</v>
      </c>
      <c r="M4391" s="5">
        <v>512</v>
      </c>
    </row>
    <row r="4392" spans="1:13" x14ac:dyDescent="0.15">
      <c r="A4392" s="2">
        <v>45954</v>
      </c>
      <c r="B4392" s="3">
        <f t="shared" si="206"/>
        <v>2026</v>
      </c>
      <c r="C4392" t="str">
        <f t="shared" si="204"/>
        <v>2025-2026</v>
      </c>
      <c r="D4392" t="s">
        <v>160</v>
      </c>
      <c r="E4392" t="s">
        <v>104</v>
      </c>
      <c r="F4392" t="str">
        <f t="shared" si="205"/>
        <v>Victoria</v>
      </c>
      <c r="G4392" t="s">
        <v>26</v>
      </c>
      <c r="H4392">
        <v>3175</v>
      </c>
      <c r="I4392" t="s">
        <v>11</v>
      </c>
      <c r="J4392" t="s">
        <v>125</v>
      </c>
      <c r="K4392" t="s">
        <v>157</v>
      </c>
      <c r="L4392" t="s">
        <v>147</v>
      </c>
      <c r="M4392" s="5">
        <v>161</v>
      </c>
    </row>
    <row r="4393" spans="1:13" x14ac:dyDescent="0.15">
      <c r="A4393" s="2">
        <v>45406</v>
      </c>
      <c r="B4393" s="3">
        <f t="shared" si="206"/>
        <v>2024</v>
      </c>
      <c r="C4393" t="str">
        <f t="shared" si="204"/>
        <v>2023-2024</v>
      </c>
      <c r="D4393" t="s">
        <v>161</v>
      </c>
      <c r="E4393" t="s">
        <v>25</v>
      </c>
      <c r="F4393" t="str">
        <f t="shared" si="205"/>
        <v>Victoria</v>
      </c>
      <c r="G4393" t="s">
        <v>26</v>
      </c>
      <c r="H4393">
        <v>3066</v>
      </c>
      <c r="I4393" t="s">
        <v>11</v>
      </c>
      <c r="J4393" t="s">
        <v>126</v>
      </c>
      <c r="K4393" t="s">
        <v>150</v>
      </c>
      <c r="L4393" t="s">
        <v>140</v>
      </c>
      <c r="M4393" s="5">
        <v>67</v>
      </c>
    </row>
    <row r="4394" spans="1:13" x14ac:dyDescent="0.15">
      <c r="A4394" s="2">
        <v>46021</v>
      </c>
      <c r="B4394" s="3">
        <f t="shared" si="206"/>
        <v>2026</v>
      </c>
      <c r="C4394" t="str">
        <f t="shared" si="204"/>
        <v>2025-2026</v>
      </c>
      <c r="D4394" t="s">
        <v>161</v>
      </c>
      <c r="E4394" t="s">
        <v>25</v>
      </c>
      <c r="F4394" t="str">
        <f t="shared" si="205"/>
        <v>Victoria</v>
      </c>
      <c r="G4394" t="s">
        <v>26</v>
      </c>
      <c r="H4394">
        <v>3066</v>
      </c>
      <c r="I4394" t="s">
        <v>11</v>
      </c>
      <c r="J4394" t="s">
        <v>126</v>
      </c>
      <c r="K4394" t="s">
        <v>151</v>
      </c>
      <c r="L4394" t="s">
        <v>141</v>
      </c>
      <c r="M4394" s="5">
        <v>386</v>
      </c>
    </row>
    <row r="4395" spans="1:13" x14ac:dyDescent="0.15">
      <c r="A4395" s="2">
        <v>45906</v>
      </c>
      <c r="B4395" s="3">
        <f t="shared" si="206"/>
        <v>2026</v>
      </c>
      <c r="C4395" t="str">
        <f t="shared" si="204"/>
        <v>2025-2026</v>
      </c>
      <c r="D4395" t="s">
        <v>160</v>
      </c>
      <c r="E4395" t="s">
        <v>111</v>
      </c>
      <c r="F4395" t="str">
        <f t="shared" si="205"/>
        <v>New South Wales</v>
      </c>
      <c r="G4395" t="s">
        <v>10</v>
      </c>
      <c r="H4395">
        <v>2154</v>
      </c>
      <c r="I4395" t="s">
        <v>11</v>
      </c>
      <c r="J4395" t="s">
        <v>123</v>
      </c>
      <c r="K4395" t="s">
        <v>159</v>
      </c>
      <c r="L4395" t="s">
        <v>149</v>
      </c>
      <c r="M4395" s="5">
        <v>182</v>
      </c>
    </row>
    <row r="4396" spans="1:13" x14ac:dyDescent="0.15">
      <c r="A4396" s="2">
        <v>45867</v>
      </c>
      <c r="B4396" s="3">
        <f t="shared" si="206"/>
        <v>2026</v>
      </c>
      <c r="C4396" t="str">
        <f t="shared" si="204"/>
        <v>2025-2026</v>
      </c>
      <c r="D4396" t="s">
        <v>160</v>
      </c>
      <c r="E4396" t="s">
        <v>46</v>
      </c>
      <c r="F4396" t="str">
        <f t="shared" si="205"/>
        <v>South Australia</v>
      </c>
      <c r="G4396" t="s">
        <v>17</v>
      </c>
      <c r="H4396">
        <v>5043</v>
      </c>
      <c r="I4396" t="s">
        <v>11</v>
      </c>
      <c r="J4396" t="s">
        <v>132</v>
      </c>
      <c r="K4396" t="s">
        <v>154</v>
      </c>
      <c r="L4396" t="s">
        <v>144</v>
      </c>
      <c r="M4396" s="5">
        <v>55</v>
      </c>
    </row>
    <row r="4397" spans="1:13" x14ac:dyDescent="0.15">
      <c r="A4397" s="2">
        <v>45540</v>
      </c>
      <c r="B4397" s="3">
        <f t="shared" si="206"/>
        <v>2025</v>
      </c>
      <c r="C4397" t="str">
        <f t="shared" si="204"/>
        <v>2024-2025</v>
      </c>
      <c r="D4397" t="s">
        <v>160</v>
      </c>
      <c r="E4397" t="s">
        <v>86</v>
      </c>
      <c r="F4397" t="str">
        <f t="shared" si="205"/>
        <v>Queensland</v>
      </c>
      <c r="G4397" t="s">
        <v>19</v>
      </c>
      <c r="H4397">
        <v>4119</v>
      </c>
      <c r="I4397" t="s">
        <v>11</v>
      </c>
      <c r="J4397" t="s">
        <v>129</v>
      </c>
      <c r="K4397" t="s">
        <v>159</v>
      </c>
      <c r="L4397" t="s">
        <v>149</v>
      </c>
      <c r="M4397" s="5">
        <v>691</v>
      </c>
    </row>
    <row r="4398" spans="1:13" x14ac:dyDescent="0.15">
      <c r="A4398" s="2">
        <v>45902</v>
      </c>
      <c r="B4398" s="3">
        <f t="shared" si="206"/>
        <v>2026</v>
      </c>
      <c r="C4398" t="str">
        <f t="shared" si="204"/>
        <v>2025-2026</v>
      </c>
      <c r="D4398" t="s">
        <v>160</v>
      </c>
      <c r="E4398" t="s">
        <v>106</v>
      </c>
      <c r="F4398" t="str">
        <f t="shared" si="205"/>
        <v>Queensland</v>
      </c>
      <c r="G4398" t="s">
        <v>19</v>
      </c>
      <c r="H4398">
        <v>4558</v>
      </c>
      <c r="I4398" t="s">
        <v>11</v>
      </c>
      <c r="J4398" t="s">
        <v>134</v>
      </c>
      <c r="K4398" t="s">
        <v>157</v>
      </c>
      <c r="L4398" t="s">
        <v>147</v>
      </c>
      <c r="M4398" s="5">
        <v>760</v>
      </c>
    </row>
    <row r="4399" spans="1:13" x14ac:dyDescent="0.15">
      <c r="A4399" s="2">
        <v>45883</v>
      </c>
      <c r="B4399" s="3">
        <f t="shared" si="206"/>
        <v>2026</v>
      </c>
      <c r="C4399" t="str">
        <f t="shared" si="204"/>
        <v>2025-2026</v>
      </c>
      <c r="D4399" t="s">
        <v>161</v>
      </c>
      <c r="E4399" t="s">
        <v>77</v>
      </c>
      <c r="F4399" t="str">
        <f t="shared" si="205"/>
        <v>Victoria</v>
      </c>
      <c r="G4399" t="s">
        <v>26</v>
      </c>
      <c r="H4399">
        <v>3018</v>
      </c>
      <c r="I4399" t="s">
        <v>11</v>
      </c>
      <c r="J4399" t="s">
        <v>126</v>
      </c>
      <c r="K4399" t="s">
        <v>159</v>
      </c>
      <c r="L4399" t="s">
        <v>149</v>
      </c>
      <c r="M4399" s="5">
        <v>591</v>
      </c>
    </row>
    <row r="4400" spans="1:13" x14ac:dyDescent="0.15">
      <c r="A4400" s="2">
        <v>45937</v>
      </c>
      <c r="B4400" s="3">
        <f t="shared" si="206"/>
        <v>2026</v>
      </c>
      <c r="C4400" t="str">
        <f t="shared" si="204"/>
        <v>2025-2026</v>
      </c>
      <c r="D4400" t="s">
        <v>160</v>
      </c>
      <c r="E4400" t="s">
        <v>111</v>
      </c>
      <c r="F4400" t="str">
        <f t="shared" si="205"/>
        <v>New South Wales</v>
      </c>
      <c r="G4400" t="s">
        <v>10</v>
      </c>
      <c r="H4400">
        <v>2154</v>
      </c>
      <c r="I4400" t="s">
        <v>11</v>
      </c>
      <c r="J4400" t="s">
        <v>123</v>
      </c>
      <c r="K4400" t="s">
        <v>157</v>
      </c>
      <c r="L4400" t="s">
        <v>147</v>
      </c>
      <c r="M4400" s="5">
        <v>216</v>
      </c>
    </row>
    <row r="4401" spans="1:13" x14ac:dyDescent="0.15">
      <c r="A4401" s="2">
        <v>46019</v>
      </c>
      <c r="B4401" s="3">
        <f t="shared" si="206"/>
        <v>2026</v>
      </c>
      <c r="C4401" t="str">
        <f t="shared" si="204"/>
        <v>2025-2026</v>
      </c>
      <c r="D4401" t="s">
        <v>160</v>
      </c>
      <c r="E4401" t="s">
        <v>106</v>
      </c>
      <c r="F4401" t="str">
        <f t="shared" si="205"/>
        <v>Queensland</v>
      </c>
      <c r="G4401" t="s">
        <v>19</v>
      </c>
      <c r="H4401">
        <v>4558</v>
      </c>
      <c r="I4401" t="s">
        <v>11</v>
      </c>
      <c r="J4401" t="s">
        <v>134</v>
      </c>
      <c r="K4401" t="s">
        <v>151</v>
      </c>
      <c r="L4401" t="s">
        <v>141</v>
      </c>
      <c r="M4401" s="5">
        <v>535</v>
      </c>
    </row>
    <row r="4402" spans="1:13" x14ac:dyDescent="0.15">
      <c r="A4402" s="2">
        <v>45474</v>
      </c>
      <c r="B4402" s="3">
        <f t="shared" si="206"/>
        <v>2025</v>
      </c>
      <c r="C4402" t="str">
        <f t="shared" si="204"/>
        <v>2024-2025</v>
      </c>
      <c r="D4402" t="s">
        <v>160</v>
      </c>
      <c r="E4402" t="s">
        <v>63</v>
      </c>
      <c r="F4402" t="str">
        <f t="shared" si="205"/>
        <v>Queensland</v>
      </c>
      <c r="G4402" t="s">
        <v>19</v>
      </c>
      <c r="H4402">
        <v>4068</v>
      </c>
      <c r="I4402" t="s">
        <v>11</v>
      </c>
      <c r="J4402" t="s">
        <v>129</v>
      </c>
      <c r="K4402" t="s">
        <v>150</v>
      </c>
      <c r="L4402" t="s">
        <v>140</v>
      </c>
      <c r="M4402" s="5">
        <v>374</v>
      </c>
    </row>
    <row r="4403" spans="1:13" x14ac:dyDescent="0.15">
      <c r="A4403" s="2">
        <v>45458</v>
      </c>
      <c r="B4403" s="3">
        <f t="shared" si="206"/>
        <v>2024</v>
      </c>
      <c r="C4403" t="str">
        <f t="shared" si="204"/>
        <v>2023-2024</v>
      </c>
      <c r="D4403" t="s">
        <v>160</v>
      </c>
      <c r="E4403" t="s">
        <v>111</v>
      </c>
      <c r="F4403" t="str">
        <f t="shared" si="205"/>
        <v>New South Wales</v>
      </c>
      <c r="G4403" t="s">
        <v>10</v>
      </c>
      <c r="H4403">
        <v>2154</v>
      </c>
      <c r="I4403" t="s">
        <v>11</v>
      </c>
      <c r="J4403" t="s">
        <v>123</v>
      </c>
      <c r="K4403" t="s">
        <v>154</v>
      </c>
      <c r="L4403" t="s">
        <v>144</v>
      </c>
      <c r="M4403" s="5">
        <v>541</v>
      </c>
    </row>
    <row r="4404" spans="1:13" x14ac:dyDescent="0.15">
      <c r="A4404" s="2">
        <v>45871</v>
      </c>
      <c r="B4404" s="3">
        <f t="shared" si="206"/>
        <v>2026</v>
      </c>
      <c r="C4404" t="str">
        <f t="shared" si="204"/>
        <v>2025-2026</v>
      </c>
      <c r="D4404" t="s">
        <v>160</v>
      </c>
      <c r="E4404" t="s">
        <v>104</v>
      </c>
      <c r="F4404" t="str">
        <f t="shared" si="205"/>
        <v>Victoria</v>
      </c>
      <c r="G4404" t="s">
        <v>26</v>
      </c>
      <c r="H4404">
        <v>3175</v>
      </c>
      <c r="I4404" t="s">
        <v>11</v>
      </c>
      <c r="J4404" t="s">
        <v>125</v>
      </c>
      <c r="K4404" t="s">
        <v>159</v>
      </c>
      <c r="L4404" t="s">
        <v>149</v>
      </c>
      <c r="M4404" s="5">
        <v>668</v>
      </c>
    </row>
    <row r="4405" spans="1:13" x14ac:dyDescent="0.15">
      <c r="A4405" s="2">
        <v>45599</v>
      </c>
      <c r="B4405" s="3">
        <f t="shared" si="206"/>
        <v>2025</v>
      </c>
      <c r="C4405" t="str">
        <f t="shared" si="204"/>
        <v>2024-2025</v>
      </c>
      <c r="D4405" t="s">
        <v>160</v>
      </c>
      <c r="E4405" t="s">
        <v>90</v>
      </c>
      <c r="F4405" t="str">
        <f t="shared" si="205"/>
        <v>New South Wales</v>
      </c>
      <c r="G4405" t="s">
        <v>10</v>
      </c>
      <c r="H4405">
        <v>2650</v>
      </c>
      <c r="I4405" t="s">
        <v>11</v>
      </c>
      <c r="J4405" t="s">
        <v>130</v>
      </c>
      <c r="K4405" t="s">
        <v>150</v>
      </c>
      <c r="L4405" t="s">
        <v>140</v>
      </c>
      <c r="M4405" s="5">
        <v>314</v>
      </c>
    </row>
    <row r="4406" spans="1:13" x14ac:dyDescent="0.15">
      <c r="A4406" s="2">
        <v>45864</v>
      </c>
      <c r="B4406" s="3">
        <f t="shared" si="206"/>
        <v>2026</v>
      </c>
      <c r="C4406" t="str">
        <f t="shared" si="204"/>
        <v>2025-2026</v>
      </c>
      <c r="D4406" t="s">
        <v>160</v>
      </c>
      <c r="E4406" t="s">
        <v>73</v>
      </c>
      <c r="F4406" t="str">
        <f t="shared" si="205"/>
        <v>Queensland</v>
      </c>
      <c r="G4406" t="s">
        <v>19</v>
      </c>
      <c r="H4406">
        <v>4509</v>
      </c>
      <c r="I4406" t="s">
        <v>11</v>
      </c>
      <c r="J4406" t="s">
        <v>122</v>
      </c>
      <c r="K4406" t="s">
        <v>157</v>
      </c>
      <c r="L4406" t="s">
        <v>147</v>
      </c>
      <c r="M4406" s="5">
        <v>764</v>
      </c>
    </row>
    <row r="4407" spans="1:13" x14ac:dyDescent="0.15">
      <c r="A4407" s="2">
        <v>45951</v>
      </c>
      <c r="B4407" s="3">
        <f t="shared" si="206"/>
        <v>2026</v>
      </c>
      <c r="C4407" t="str">
        <f t="shared" si="204"/>
        <v>2025-2026</v>
      </c>
      <c r="D4407" t="s">
        <v>161</v>
      </c>
      <c r="E4407" t="s">
        <v>25</v>
      </c>
      <c r="F4407" t="str">
        <f t="shared" si="205"/>
        <v>Victoria</v>
      </c>
      <c r="G4407" t="s">
        <v>26</v>
      </c>
      <c r="H4407">
        <v>3066</v>
      </c>
      <c r="I4407" t="s">
        <v>11</v>
      </c>
      <c r="J4407" t="s">
        <v>126</v>
      </c>
      <c r="K4407" t="s">
        <v>159</v>
      </c>
      <c r="L4407" t="s">
        <v>149</v>
      </c>
      <c r="M4407" s="5">
        <v>84</v>
      </c>
    </row>
    <row r="4408" spans="1:13" x14ac:dyDescent="0.15">
      <c r="A4408" s="2">
        <v>45988</v>
      </c>
      <c r="B4408" s="3">
        <f t="shared" si="206"/>
        <v>2026</v>
      </c>
      <c r="C4408" t="str">
        <f t="shared" si="204"/>
        <v>2025-2026</v>
      </c>
      <c r="D4408" t="s">
        <v>161</v>
      </c>
      <c r="E4408" t="s">
        <v>66</v>
      </c>
      <c r="F4408" t="str">
        <f t="shared" si="205"/>
        <v>Western Australia</v>
      </c>
      <c r="G4408" t="s">
        <v>28</v>
      </c>
      <c r="H4408">
        <v>6330</v>
      </c>
      <c r="I4408" t="s">
        <v>11</v>
      </c>
      <c r="J4408" t="s">
        <v>133</v>
      </c>
      <c r="K4408" t="s">
        <v>150</v>
      </c>
      <c r="L4408" t="s">
        <v>140</v>
      </c>
      <c r="M4408" s="5">
        <v>332</v>
      </c>
    </row>
    <row r="4409" spans="1:13" x14ac:dyDescent="0.15">
      <c r="A4409" s="2">
        <v>45897</v>
      </c>
      <c r="B4409" s="3">
        <f t="shared" si="206"/>
        <v>2026</v>
      </c>
      <c r="C4409" t="str">
        <f t="shared" si="204"/>
        <v>2025-2026</v>
      </c>
      <c r="D4409" t="s">
        <v>160</v>
      </c>
      <c r="E4409" t="s">
        <v>111</v>
      </c>
      <c r="F4409" t="str">
        <f t="shared" si="205"/>
        <v>New South Wales</v>
      </c>
      <c r="G4409" t="s">
        <v>10</v>
      </c>
      <c r="H4409">
        <v>2154</v>
      </c>
      <c r="I4409" t="s">
        <v>11</v>
      </c>
      <c r="J4409" t="s">
        <v>123</v>
      </c>
      <c r="K4409" t="s">
        <v>150</v>
      </c>
      <c r="L4409" t="s">
        <v>140</v>
      </c>
      <c r="M4409" s="5">
        <v>31</v>
      </c>
    </row>
    <row r="4410" spans="1:13" x14ac:dyDescent="0.15">
      <c r="A4410" s="2">
        <v>45305</v>
      </c>
      <c r="B4410" s="3">
        <f t="shared" si="206"/>
        <v>2024</v>
      </c>
      <c r="C4410" t="str">
        <f t="shared" si="204"/>
        <v>2023-2024</v>
      </c>
      <c r="D4410" t="s">
        <v>160</v>
      </c>
      <c r="E4410" t="s">
        <v>14</v>
      </c>
      <c r="F4410" t="str">
        <f t="shared" si="205"/>
        <v>Northern Territory</v>
      </c>
      <c r="G4410" t="s">
        <v>15</v>
      </c>
      <c r="H4410">
        <v>800</v>
      </c>
      <c r="I4410" t="s">
        <v>11</v>
      </c>
      <c r="J4410" t="s">
        <v>138</v>
      </c>
      <c r="K4410" t="s">
        <v>151</v>
      </c>
      <c r="L4410" t="s">
        <v>141</v>
      </c>
      <c r="M4410" s="5">
        <v>740</v>
      </c>
    </row>
    <row r="4411" spans="1:13" x14ac:dyDescent="0.15">
      <c r="A4411" s="2">
        <v>45570</v>
      </c>
      <c r="B4411" s="3">
        <f t="shared" si="206"/>
        <v>2025</v>
      </c>
      <c r="C4411" t="str">
        <f t="shared" si="204"/>
        <v>2024-2025</v>
      </c>
      <c r="D4411" t="s">
        <v>160</v>
      </c>
      <c r="E4411" t="s">
        <v>63</v>
      </c>
      <c r="F4411" t="str">
        <f t="shared" si="205"/>
        <v>Queensland</v>
      </c>
      <c r="G4411" t="s">
        <v>19</v>
      </c>
      <c r="H4411">
        <v>4068</v>
      </c>
      <c r="I4411" t="s">
        <v>11</v>
      </c>
      <c r="J4411" t="s">
        <v>129</v>
      </c>
      <c r="K4411" t="s">
        <v>159</v>
      </c>
      <c r="L4411" t="s">
        <v>149</v>
      </c>
      <c r="M4411" s="5">
        <v>431</v>
      </c>
    </row>
    <row r="4412" spans="1:13" x14ac:dyDescent="0.15">
      <c r="A4412" s="2">
        <v>45937</v>
      </c>
      <c r="B4412" s="3">
        <f t="shared" si="206"/>
        <v>2026</v>
      </c>
      <c r="C4412" t="str">
        <f t="shared" si="204"/>
        <v>2025-2026</v>
      </c>
      <c r="D4412" t="s">
        <v>160</v>
      </c>
      <c r="E4412" t="s">
        <v>83</v>
      </c>
      <c r="F4412" t="str">
        <f t="shared" si="205"/>
        <v>Victoria</v>
      </c>
      <c r="G4412" t="s">
        <v>26</v>
      </c>
      <c r="H4412">
        <v>3551</v>
      </c>
      <c r="I4412" t="s">
        <v>11</v>
      </c>
      <c r="J4412" t="s">
        <v>127</v>
      </c>
      <c r="K4412" t="s">
        <v>159</v>
      </c>
      <c r="L4412" t="s">
        <v>149</v>
      </c>
      <c r="M4412" s="5">
        <v>546</v>
      </c>
    </row>
    <row r="4413" spans="1:13" x14ac:dyDescent="0.15">
      <c r="A4413" s="2">
        <v>45478</v>
      </c>
      <c r="B4413" s="3">
        <f t="shared" si="206"/>
        <v>2025</v>
      </c>
      <c r="C4413" t="str">
        <f t="shared" si="204"/>
        <v>2024-2025</v>
      </c>
      <c r="D4413" t="s">
        <v>161</v>
      </c>
      <c r="E4413" t="s">
        <v>66</v>
      </c>
      <c r="F4413" t="str">
        <f t="shared" si="205"/>
        <v>Western Australia</v>
      </c>
      <c r="G4413" t="s">
        <v>28</v>
      </c>
      <c r="H4413">
        <v>6330</v>
      </c>
      <c r="I4413" t="s">
        <v>11</v>
      </c>
      <c r="J4413" t="s">
        <v>133</v>
      </c>
      <c r="K4413" t="s">
        <v>151</v>
      </c>
      <c r="L4413" t="s">
        <v>141</v>
      </c>
      <c r="M4413" s="5">
        <v>475</v>
      </c>
    </row>
    <row r="4414" spans="1:13" x14ac:dyDescent="0.15">
      <c r="A4414" s="2">
        <v>45960</v>
      </c>
      <c r="B4414" s="3">
        <f t="shared" si="206"/>
        <v>2026</v>
      </c>
      <c r="C4414" t="str">
        <f t="shared" si="204"/>
        <v>2025-2026</v>
      </c>
      <c r="D4414" t="s">
        <v>160</v>
      </c>
      <c r="E4414" t="s">
        <v>38</v>
      </c>
      <c r="F4414" t="str">
        <f t="shared" si="205"/>
        <v>Victoria</v>
      </c>
      <c r="G4414" t="s">
        <v>26</v>
      </c>
      <c r="H4414">
        <v>3199</v>
      </c>
      <c r="I4414" t="s">
        <v>11</v>
      </c>
      <c r="J4414" t="s">
        <v>125</v>
      </c>
      <c r="K4414" t="s">
        <v>150</v>
      </c>
      <c r="L4414" t="s">
        <v>140</v>
      </c>
      <c r="M4414" s="5">
        <v>684</v>
      </c>
    </row>
    <row r="4415" spans="1:13" x14ac:dyDescent="0.15">
      <c r="A4415" s="2">
        <v>45799</v>
      </c>
      <c r="B4415" s="3">
        <f t="shared" si="206"/>
        <v>2025</v>
      </c>
      <c r="C4415" t="str">
        <f t="shared" si="204"/>
        <v>2024-2025</v>
      </c>
      <c r="D4415" t="s">
        <v>160</v>
      </c>
      <c r="E4415" t="s">
        <v>113</v>
      </c>
      <c r="F4415" t="str">
        <f t="shared" si="205"/>
        <v>New South Wales</v>
      </c>
      <c r="G4415" t="s">
        <v>10</v>
      </c>
      <c r="H4415">
        <v>2101</v>
      </c>
      <c r="I4415" t="s">
        <v>11</v>
      </c>
      <c r="J4415" t="s">
        <v>123</v>
      </c>
      <c r="K4415" t="s">
        <v>159</v>
      </c>
      <c r="L4415" t="s">
        <v>149</v>
      </c>
      <c r="M4415" s="5">
        <v>391</v>
      </c>
    </row>
    <row r="4416" spans="1:13" x14ac:dyDescent="0.15">
      <c r="A4416" s="2">
        <v>45623</v>
      </c>
      <c r="B4416" s="3">
        <f t="shared" si="206"/>
        <v>2025</v>
      </c>
      <c r="C4416" t="str">
        <f t="shared" si="204"/>
        <v>2024-2025</v>
      </c>
      <c r="D4416" t="s">
        <v>160</v>
      </c>
      <c r="E4416" t="s">
        <v>94</v>
      </c>
      <c r="F4416" t="str">
        <f t="shared" si="205"/>
        <v>Queensland</v>
      </c>
      <c r="G4416" t="s">
        <v>19</v>
      </c>
      <c r="H4416">
        <v>4551</v>
      </c>
      <c r="I4416" t="s">
        <v>11</v>
      </c>
      <c r="J4416" t="s">
        <v>134</v>
      </c>
      <c r="K4416" t="s">
        <v>151</v>
      </c>
      <c r="L4416" t="s">
        <v>141</v>
      </c>
      <c r="M4416" s="5">
        <v>275</v>
      </c>
    </row>
    <row r="4417" spans="1:13" x14ac:dyDescent="0.15">
      <c r="A4417" s="2">
        <v>45819</v>
      </c>
      <c r="B4417" s="3">
        <f t="shared" si="206"/>
        <v>2025</v>
      </c>
      <c r="C4417" t="str">
        <f t="shared" si="204"/>
        <v>2024-2025</v>
      </c>
      <c r="D4417" t="s">
        <v>160</v>
      </c>
      <c r="E4417" t="s">
        <v>73</v>
      </c>
      <c r="F4417" t="str">
        <f t="shared" si="205"/>
        <v>Queensland</v>
      </c>
      <c r="G4417" t="s">
        <v>19</v>
      </c>
      <c r="H4417">
        <v>4509</v>
      </c>
      <c r="I4417" t="s">
        <v>11</v>
      </c>
      <c r="J4417" t="s">
        <v>122</v>
      </c>
      <c r="K4417" t="s">
        <v>159</v>
      </c>
      <c r="L4417" t="s">
        <v>149</v>
      </c>
      <c r="M4417" s="5">
        <v>297</v>
      </c>
    </row>
    <row r="4418" spans="1:13" x14ac:dyDescent="0.15">
      <c r="A4418" s="2">
        <v>45373</v>
      </c>
      <c r="B4418" s="3">
        <f t="shared" si="206"/>
        <v>2024</v>
      </c>
      <c r="C4418" t="str">
        <f t="shared" ref="C4418:C4481" si="207">IF(MONTH(A4418) &gt;= 7, YEAR(A4418) &amp; "-" &amp; YEAR(A4418) + 1, YEAR(A4418) - 1 &amp; "-" &amp; YEAR(A4418))</f>
        <v>2023-2024</v>
      </c>
      <c r="D4418" t="s">
        <v>160</v>
      </c>
      <c r="E4418" t="s">
        <v>106</v>
      </c>
      <c r="F4418" t="str">
        <f t="shared" ref="F4418:F4481" si="208">IF(G4418="WA","Western Australia",
IF(G4418="NSW","New South Wales",
IF(G4418="QLD","Queensland",
IF(G4418="VIC","Victoria",
IF(G4418="TAS","Tasmania",
IF(G4418="SA","South Australia",
IF(G4418="NT","Northern Territory",
IF(G4418="ACT","Australian Capital Territory",G4418))))))))</f>
        <v>Queensland</v>
      </c>
      <c r="G4418" t="s">
        <v>19</v>
      </c>
      <c r="H4418">
        <v>4558</v>
      </c>
      <c r="I4418" t="s">
        <v>11</v>
      </c>
      <c r="J4418" t="s">
        <v>134</v>
      </c>
      <c r="K4418" t="s">
        <v>150</v>
      </c>
      <c r="L4418" t="s">
        <v>140</v>
      </c>
      <c r="M4418" s="5">
        <v>557</v>
      </c>
    </row>
    <row r="4419" spans="1:13" x14ac:dyDescent="0.15">
      <c r="A4419" s="2">
        <v>45458</v>
      </c>
      <c r="B4419" s="3">
        <f t="shared" ref="B4419:B4482" si="209">IF(MONTH(A4419)&gt;=7,YEAR(A4419)+1,YEAR(A4419))</f>
        <v>2024</v>
      </c>
      <c r="C4419" t="str">
        <f t="shared" si="207"/>
        <v>2023-2024</v>
      </c>
      <c r="D4419" t="s">
        <v>160</v>
      </c>
      <c r="E4419" t="s">
        <v>103</v>
      </c>
      <c r="F4419" t="str">
        <f t="shared" si="208"/>
        <v>Victoria</v>
      </c>
      <c r="G4419" t="s">
        <v>26</v>
      </c>
      <c r="H4419">
        <v>3550</v>
      </c>
      <c r="I4419" t="s">
        <v>11</v>
      </c>
      <c r="J4419" t="s">
        <v>127</v>
      </c>
      <c r="K4419" t="s">
        <v>151</v>
      </c>
      <c r="L4419" t="s">
        <v>141</v>
      </c>
      <c r="M4419" s="5">
        <v>768</v>
      </c>
    </row>
    <row r="4420" spans="1:13" x14ac:dyDescent="0.15">
      <c r="A4420" s="2">
        <v>45574</v>
      </c>
      <c r="B4420" s="3">
        <f t="shared" si="209"/>
        <v>2025</v>
      </c>
      <c r="C4420" t="str">
        <f t="shared" si="207"/>
        <v>2024-2025</v>
      </c>
      <c r="D4420" t="s">
        <v>161</v>
      </c>
      <c r="E4420" t="s">
        <v>66</v>
      </c>
      <c r="F4420" t="str">
        <f t="shared" si="208"/>
        <v>Western Australia</v>
      </c>
      <c r="G4420" t="s">
        <v>28</v>
      </c>
      <c r="H4420">
        <v>6330</v>
      </c>
      <c r="I4420" t="s">
        <v>11</v>
      </c>
      <c r="J4420" t="s">
        <v>133</v>
      </c>
      <c r="K4420" t="s">
        <v>157</v>
      </c>
      <c r="L4420" t="s">
        <v>147</v>
      </c>
      <c r="M4420" s="5">
        <v>168</v>
      </c>
    </row>
    <row r="4421" spans="1:13" x14ac:dyDescent="0.15">
      <c r="A4421" s="2">
        <v>45489</v>
      </c>
      <c r="B4421" s="3">
        <f t="shared" si="209"/>
        <v>2025</v>
      </c>
      <c r="C4421" t="str">
        <f t="shared" si="207"/>
        <v>2024-2025</v>
      </c>
      <c r="D4421" t="s">
        <v>160</v>
      </c>
      <c r="E4421" t="s">
        <v>90</v>
      </c>
      <c r="F4421" t="str">
        <f t="shared" si="208"/>
        <v>New South Wales</v>
      </c>
      <c r="G4421" t="s">
        <v>10</v>
      </c>
      <c r="H4421">
        <v>2650</v>
      </c>
      <c r="I4421" t="s">
        <v>11</v>
      </c>
      <c r="J4421" t="s">
        <v>130</v>
      </c>
      <c r="K4421" t="s">
        <v>157</v>
      </c>
      <c r="L4421" t="s">
        <v>147</v>
      </c>
      <c r="M4421" s="5">
        <v>28</v>
      </c>
    </row>
    <row r="4422" spans="1:13" x14ac:dyDescent="0.15">
      <c r="A4422" s="2">
        <v>45721</v>
      </c>
      <c r="B4422" s="3">
        <f t="shared" si="209"/>
        <v>2025</v>
      </c>
      <c r="C4422" t="str">
        <f t="shared" si="207"/>
        <v>2024-2025</v>
      </c>
      <c r="D4422" t="s">
        <v>160</v>
      </c>
      <c r="E4422" t="s">
        <v>99</v>
      </c>
      <c r="F4422" t="str">
        <f t="shared" si="208"/>
        <v>Western Australia</v>
      </c>
      <c r="G4422" t="s">
        <v>28</v>
      </c>
      <c r="H4422">
        <v>6530</v>
      </c>
      <c r="I4422" t="s">
        <v>11</v>
      </c>
      <c r="J4422" t="s">
        <v>139</v>
      </c>
      <c r="K4422" t="s">
        <v>150</v>
      </c>
      <c r="L4422" t="s">
        <v>140</v>
      </c>
      <c r="M4422" s="5">
        <v>636</v>
      </c>
    </row>
    <row r="4423" spans="1:13" x14ac:dyDescent="0.15">
      <c r="A4423" s="2">
        <v>45743</v>
      </c>
      <c r="B4423" s="3">
        <f t="shared" si="209"/>
        <v>2025</v>
      </c>
      <c r="C4423" t="str">
        <f t="shared" si="207"/>
        <v>2024-2025</v>
      </c>
      <c r="D4423" t="s">
        <v>160</v>
      </c>
      <c r="E4423" t="s">
        <v>114</v>
      </c>
      <c r="F4423" t="str">
        <f t="shared" si="208"/>
        <v>Victoria</v>
      </c>
      <c r="G4423" t="s">
        <v>26</v>
      </c>
      <c r="H4423">
        <v>3353</v>
      </c>
      <c r="I4423" t="s">
        <v>11</v>
      </c>
      <c r="J4423" t="s">
        <v>127</v>
      </c>
      <c r="K4423" t="s">
        <v>154</v>
      </c>
      <c r="L4423" t="s">
        <v>144</v>
      </c>
      <c r="M4423" s="5">
        <v>448</v>
      </c>
    </row>
    <row r="4424" spans="1:13" x14ac:dyDescent="0.15">
      <c r="A4424" s="2">
        <v>45461</v>
      </c>
      <c r="B4424" s="3">
        <f t="shared" si="209"/>
        <v>2024</v>
      </c>
      <c r="C4424" t="str">
        <f t="shared" si="207"/>
        <v>2023-2024</v>
      </c>
      <c r="D4424" t="s">
        <v>161</v>
      </c>
      <c r="E4424" t="s">
        <v>77</v>
      </c>
      <c r="F4424" t="str">
        <f t="shared" si="208"/>
        <v>Victoria</v>
      </c>
      <c r="G4424" t="s">
        <v>26</v>
      </c>
      <c r="H4424">
        <v>3018</v>
      </c>
      <c r="I4424" t="s">
        <v>11</v>
      </c>
      <c r="J4424" t="s">
        <v>126</v>
      </c>
      <c r="K4424" t="s">
        <v>159</v>
      </c>
      <c r="L4424" t="s">
        <v>149</v>
      </c>
      <c r="M4424" s="5">
        <v>169</v>
      </c>
    </row>
    <row r="4425" spans="1:13" x14ac:dyDescent="0.15">
      <c r="A4425" s="2">
        <v>45844</v>
      </c>
      <c r="B4425" s="3">
        <f t="shared" si="209"/>
        <v>2026</v>
      </c>
      <c r="C4425" t="str">
        <f t="shared" si="207"/>
        <v>2025-2026</v>
      </c>
      <c r="D4425" t="s">
        <v>160</v>
      </c>
      <c r="E4425" t="s">
        <v>104</v>
      </c>
      <c r="F4425" t="str">
        <f t="shared" si="208"/>
        <v>Victoria</v>
      </c>
      <c r="G4425" t="s">
        <v>26</v>
      </c>
      <c r="H4425">
        <v>3175</v>
      </c>
      <c r="I4425" t="s">
        <v>11</v>
      </c>
      <c r="J4425" t="s">
        <v>125</v>
      </c>
      <c r="K4425" t="s">
        <v>154</v>
      </c>
      <c r="L4425" t="s">
        <v>144</v>
      </c>
      <c r="M4425" s="5">
        <v>640</v>
      </c>
    </row>
    <row r="4426" spans="1:13" x14ac:dyDescent="0.15">
      <c r="A4426" s="2">
        <v>45315</v>
      </c>
      <c r="B4426" s="3">
        <f t="shared" si="209"/>
        <v>2024</v>
      </c>
      <c r="C4426" t="str">
        <f t="shared" si="207"/>
        <v>2023-2024</v>
      </c>
      <c r="D4426" t="s">
        <v>160</v>
      </c>
      <c r="E4426" t="s">
        <v>105</v>
      </c>
      <c r="F4426" t="str">
        <f t="shared" si="208"/>
        <v>New South Wales</v>
      </c>
      <c r="G4426" t="s">
        <v>10</v>
      </c>
      <c r="H4426">
        <v>2031</v>
      </c>
      <c r="I4426" t="s">
        <v>11</v>
      </c>
      <c r="J4426" t="s">
        <v>124</v>
      </c>
      <c r="K4426" t="s">
        <v>159</v>
      </c>
      <c r="L4426" t="s">
        <v>149</v>
      </c>
      <c r="M4426" s="5">
        <v>88</v>
      </c>
    </row>
    <row r="4427" spans="1:13" x14ac:dyDescent="0.15">
      <c r="A4427" s="2">
        <v>45518</v>
      </c>
      <c r="B4427" s="3">
        <f t="shared" si="209"/>
        <v>2025</v>
      </c>
      <c r="C4427" t="str">
        <f t="shared" si="207"/>
        <v>2024-2025</v>
      </c>
      <c r="D4427" t="s">
        <v>160</v>
      </c>
      <c r="E4427" t="s">
        <v>12</v>
      </c>
      <c r="F4427" t="str">
        <f t="shared" si="208"/>
        <v>New South Wales</v>
      </c>
      <c r="G4427" t="s">
        <v>10</v>
      </c>
      <c r="H4427">
        <v>2795</v>
      </c>
      <c r="I4427" t="s">
        <v>11</v>
      </c>
      <c r="J4427" t="s">
        <v>130</v>
      </c>
      <c r="K4427" t="s">
        <v>157</v>
      </c>
      <c r="L4427" t="s">
        <v>147</v>
      </c>
      <c r="M4427" s="5">
        <v>729</v>
      </c>
    </row>
    <row r="4428" spans="1:13" x14ac:dyDescent="0.15">
      <c r="A4428" s="2">
        <v>45658</v>
      </c>
      <c r="B4428" s="3">
        <f t="shared" si="209"/>
        <v>2025</v>
      </c>
      <c r="C4428" t="str">
        <f t="shared" si="207"/>
        <v>2024-2025</v>
      </c>
      <c r="D4428" t="s">
        <v>161</v>
      </c>
      <c r="E4428" t="s">
        <v>92</v>
      </c>
      <c r="F4428" t="str">
        <f t="shared" si="208"/>
        <v>New South Wales</v>
      </c>
      <c r="G4428" t="s">
        <v>10</v>
      </c>
      <c r="H4428">
        <v>2015</v>
      </c>
      <c r="I4428" t="s">
        <v>11</v>
      </c>
      <c r="J4428" t="s">
        <v>124</v>
      </c>
      <c r="K4428" t="s">
        <v>157</v>
      </c>
      <c r="L4428" t="s">
        <v>147</v>
      </c>
      <c r="M4428" s="5">
        <v>24</v>
      </c>
    </row>
    <row r="4429" spans="1:13" x14ac:dyDescent="0.15">
      <c r="A4429" s="2">
        <v>45764</v>
      </c>
      <c r="B4429" s="3">
        <f t="shared" si="209"/>
        <v>2025</v>
      </c>
      <c r="C4429" t="str">
        <f t="shared" si="207"/>
        <v>2024-2025</v>
      </c>
      <c r="D4429" t="s">
        <v>160</v>
      </c>
      <c r="E4429" t="s">
        <v>73</v>
      </c>
      <c r="F4429" t="str">
        <f t="shared" si="208"/>
        <v>Queensland</v>
      </c>
      <c r="G4429" t="s">
        <v>19</v>
      </c>
      <c r="H4429">
        <v>4509</v>
      </c>
      <c r="I4429" t="s">
        <v>11</v>
      </c>
      <c r="J4429" t="s">
        <v>122</v>
      </c>
      <c r="K4429" t="s">
        <v>151</v>
      </c>
      <c r="L4429" t="s">
        <v>141</v>
      </c>
      <c r="M4429" s="5">
        <v>450</v>
      </c>
    </row>
    <row r="4430" spans="1:13" x14ac:dyDescent="0.15">
      <c r="A4430" s="2">
        <v>45347</v>
      </c>
      <c r="B4430" s="3">
        <f t="shared" si="209"/>
        <v>2024</v>
      </c>
      <c r="C4430" t="str">
        <f t="shared" si="207"/>
        <v>2023-2024</v>
      </c>
      <c r="D4430" t="s">
        <v>160</v>
      </c>
      <c r="E4430" t="s">
        <v>38</v>
      </c>
      <c r="F4430" t="str">
        <f t="shared" si="208"/>
        <v>Victoria</v>
      </c>
      <c r="G4430" t="s">
        <v>26</v>
      </c>
      <c r="H4430">
        <v>3199</v>
      </c>
      <c r="I4430" t="s">
        <v>11</v>
      </c>
      <c r="J4430" t="s">
        <v>125</v>
      </c>
      <c r="K4430" t="s">
        <v>157</v>
      </c>
      <c r="L4430" t="s">
        <v>147</v>
      </c>
      <c r="M4430" s="5">
        <v>379</v>
      </c>
    </row>
    <row r="4431" spans="1:13" x14ac:dyDescent="0.15">
      <c r="A4431" s="2">
        <v>45397</v>
      </c>
      <c r="B4431" s="3">
        <f t="shared" si="209"/>
        <v>2024</v>
      </c>
      <c r="C4431" t="str">
        <f t="shared" si="207"/>
        <v>2023-2024</v>
      </c>
      <c r="D4431" t="s">
        <v>160</v>
      </c>
      <c r="E4431" t="s">
        <v>86</v>
      </c>
      <c r="F4431" t="str">
        <f t="shared" si="208"/>
        <v>Queensland</v>
      </c>
      <c r="G4431" t="s">
        <v>19</v>
      </c>
      <c r="H4431">
        <v>4119</v>
      </c>
      <c r="I4431" t="s">
        <v>11</v>
      </c>
      <c r="J4431" t="s">
        <v>129</v>
      </c>
      <c r="K4431" t="s">
        <v>159</v>
      </c>
      <c r="L4431" t="s">
        <v>149</v>
      </c>
      <c r="M4431" s="5">
        <v>541</v>
      </c>
    </row>
    <row r="4432" spans="1:13" x14ac:dyDescent="0.15">
      <c r="A4432" s="2">
        <v>45540</v>
      </c>
      <c r="B4432" s="3">
        <f t="shared" si="209"/>
        <v>2025</v>
      </c>
      <c r="C4432" t="str">
        <f t="shared" si="207"/>
        <v>2024-2025</v>
      </c>
      <c r="D4432" t="s">
        <v>160</v>
      </c>
      <c r="E4432" t="s">
        <v>82</v>
      </c>
      <c r="F4432" t="str">
        <f t="shared" si="208"/>
        <v>Queensland</v>
      </c>
      <c r="G4432" t="s">
        <v>19</v>
      </c>
      <c r="H4432">
        <v>4215</v>
      </c>
      <c r="I4432" t="s">
        <v>11</v>
      </c>
      <c r="J4432" t="s">
        <v>122</v>
      </c>
      <c r="K4432" t="s">
        <v>159</v>
      </c>
      <c r="L4432" t="s">
        <v>149</v>
      </c>
      <c r="M4432" s="5">
        <v>225</v>
      </c>
    </row>
    <row r="4433" spans="1:13" x14ac:dyDescent="0.15">
      <c r="A4433" s="2">
        <v>45889</v>
      </c>
      <c r="B4433" s="3">
        <f t="shared" si="209"/>
        <v>2026</v>
      </c>
      <c r="C4433" t="str">
        <f t="shared" si="207"/>
        <v>2025-2026</v>
      </c>
      <c r="D4433" t="s">
        <v>161</v>
      </c>
      <c r="E4433" t="s">
        <v>49</v>
      </c>
      <c r="F4433" t="str">
        <f t="shared" si="208"/>
        <v>New South Wales</v>
      </c>
      <c r="G4433" t="s">
        <v>10</v>
      </c>
      <c r="H4433">
        <v>2350</v>
      </c>
      <c r="I4433" t="s">
        <v>11</v>
      </c>
      <c r="J4433" t="s">
        <v>120</v>
      </c>
      <c r="K4433" t="s">
        <v>150</v>
      </c>
      <c r="L4433" t="s">
        <v>140</v>
      </c>
      <c r="M4433" s="5">
        <v>551</v>
      </c>
    </row>
    <row r="4434" spans="1:13" x14ac:dyDescent="0.15">
      <c r="A4434" s="2">
        <v>45860</v>
      </c>
      <c r="B4434" s="3">
        <f t="shared" si="209"/>
        <v>2026</v>
      </c>
      <c r="C4434" t="str">
        <f t="shared" si="207"/>
        <v>2025-2026</v>
      </c>
      <c r="D4434" t="s">
        <v>160</v>
      </c>
      <c r="E4434" t="s">
        <v>110</v>
      </c>
      <c r="F4434" t="str">
        <f t="shared" si="208"/>
        <v>Australian Capital Territory</v>
      </c>
      <c r="G4434" t="s">
        <v>51</v>
      </c>
      <c r="H4434">
        <v>2609</v>
      </c>
      <c r="I4434" t="s">
        <v>11</v>
      </c>
      <c r="J4434" t="s">
        <v>121</v>
      </c>
      <c r="K4434" t="s">
        <v>154</v>
      </c>
      <c r="L4434" t="s">
        <v>144</v>
      </c>
      <c r="M4434" s="5">
        <v>462</v>
      </c>
    </row>
    <row r="4435" spans="1:13" x14ac:dyDescent="0.15">
      <c r="A4435" s="2">
        <v>45826</v>
      </c>
      <c r="B4435" s="3">
        <f t="shared" si="209"/>
        <v>2025</v>
      </c>
      <c r="C4435" t="str">
        <f t="shared" si="207"/>
        <v>2024-2025</v>
      </c>
      <c r="D4435" t="s">
        <v>161</v>
      </c>
      <c r="E4435" t="s">
        <v>44</v>
      </c>
      <c r="F4435" t="str">
        <f t="shared" si="208"/>
        <v>Western Australia</v>
      </c>
      <c r="G4435" t="s">
        <v>28</v>
      </c>
      <c r="H4435">
        <v>6010</v>
      </c>
      <c r="I4435" t="s">
        <v>11</v>
      </c>
      <c r="J4435" t="s">
        <v>119</v>
      </c>
      <c r="K4435" t="s">
        <v>154</v>
      </c>
      <c r="L4435" t="s">
        <v>144</v>
      </c>
      <c r="M4435" s="5">
        <v>711</v>
      </c>
    </row>
    <row r="4436" spans="1:13" x14ac:dyDescent="0.15">
      <c r="A4436" s="2">
        <v>45336</v>
      </c>
      <c r="B4436" s="3">
        <f t="shared" si="209"/>
        <v>2024</v>
      </c>
      <c r="C4436" t="str">
        <f t="shared" si="207"/>
        <v>2023-2024</v>
      </c>
      <c r="D4436" t="s">
        <v>160</v>
      </c>
      <c r="E4436" t="s">
        <v>34</v>
      </c>
      <c r="F4436" t="str">
        <f t="shared" si="208"/>
        <v>New South Wales</v>
      </c>
      <c r="G4436" t="s">
        <v>10</v>
      </c>
      <c r="H4436">
        <v>2560</v>
      </c>
      <c r="I4436" t="s">
        <v>11</v>
      </c>
      <c r="J4436" t="s">
        <v>121</v>
      </c>
      <c r="K4436" t="s">
        <v>159</v>
      </c>
      <c r="L4436" t="s">
        <v>149</v>
      </c>
      <c r="M4436" s="5">
        <v>49</v>
      </c>
    </row>
    <row r="4437" spans="1:13" x14ac:dyDescent="0.15">
      <c r="A4437" s="2">
        <v>45331</v>
      </c>
      <c r="B4437" s="3">
        <f t="shared" si="209"/>
        <v>2024</v>
      </c>
      <c r="C4437" t="str">
        <f t="shared" si="207"/>
        <v>2023-2024</v>
      </c>
      <c r="D4437" t="s">
        <v>160</v>
      </c>
      <c r="E4437" t="s">
        <v>113</v>
      </c>
      <c r="F4437" t="str">
        <f t="shared" si="208"/>
        <v>New South Wales</v>
      </c>
      <c r="G4437" t="s">
        <v>10</v>
      </c>
      <c r="H4437">
        <v>2101</v>
      </c>
      <c r="I4437" t="s">
        <v>11</v>
      </c>
      <c r="J4437" t="s">
        <v>123</v>
      </c>
      <c r="K4437" t="s">
        <v>154</v>
      </c>
      <c r="L4437" t="s">
        <v>144</v>
      </c>
      <c r="M4437" s="5">
        <v>333</v>
      </c>
    </row>
    <row r="4438" spans="1:13" x14ac:dyDescent="0.15">
      <c r="A4438" s="2">
        <v>45455</v>
      </c>
      <c r="B4438" s="3">
        <f t="shared" si="209"/>
        <v>2024</v>
      </c>
      <c r="C4438" t="str">
        <f t="shared" si="207"/>
        <v>2023-2024</v>
      </c>
      <c r="D4438" t="s">
        <v>160</v>
      </c>
      <c r="E4438" t="s">
        <v>34</v>
      </c>
      <c r="F4438" t="str">
        <f t="shared" si="208"/>
        <v>New South Wales</v>
      </c>
      <c r="G4438" t="s">
        <v>10</v>
      </c>
      <c r="H4438">
        <v>2560</v>
      </c>
      <c r="I4438" t="s">
        <v>11</v>
      </c>
      <c r="J4438" t="s">
        <v>121</v>
      </c>
      <c r="K4438" t="s">
        <v>150</v>
      </c>
      <c r="L4438" t="s">
        <v>140</v>
      </c>
      <c r="M4438" s="5">
        <v>566</v>
      </c>
    </row>
    <row r="4439" spans="1:13" x14ac:dyDescent="0.15">
      <c r="A4439" s="2">
        <v>45405</v>
      </c>
      <c r="B4439" s="3">
        <f t="shared" si="209"/>
        <v>2024</v>
      </c>
      <c r="C4439" t="str">
        <f t="shared" si="207"/>
        <v>2023-2024</v>
      </c>
      <c r="D4439" t="s">
        <v>160</v>
      </c>
      <c r="E4439" t="s">
        <v>81</v>
      </c>
      <c r="F4439" t="str">
        <f t="shared" si="208"/>
        <v>Victoria</v>
      </c>
      <c r="G4439" t="s">
        <v>26</v>
      </c>
      <c r="H4439">
        <v>3076</v>
      </c>
      <c r="I4439" t="s">
        <v>11</v>
      </c>
      <c r="J4439" t="s">
        <v>126</v>
      </c>
      <c r="K4439" t="s">
        <v>151</v>
      </c>
      <c r="L4439" t="s">
        <v>141</v>
      </c>
      <c r="M4439" s="5">
        <v>376</v>
      </c>
    </row>
    <row r="4440" spans="1:13" x14ac:dyDescent="0.15">
      <c r="A4440" s="2">
        <v>45664</v>
      </c>
      <c r="B4440" s="3">
        <f t="shared" si="209"/>
        <v>2025</v>
      </c>
      <c r="C4440" t="str">
        <f t="shared" si="207"/>
        <v>2024-2025</v>
      </c>
      <c r="D4440" t="s">
        <v>160</v>
      </c>
      <c r="E4440" t="s">
        <v>24</v>
      </c>
      <c r="F4440" t="str">
        <f t="shared" si="208"/>
        <v>Queensland</v>
      </c>
      <c r="G4440" t="s">
        <v>19</v>
      </c>
      <c r="H4440">
        <v>4053</v>
      </c>
      <c r="I4440" t="s">
        <v>11</v>
      </c>
      <c r="J4440" t="s">
        <v>129</v>
      </c>
      <c r="K4440" t="s">
        <v>157</v>
      </c>
      <c r="L4440" t="s">
        <v>147</v>
      </c>
      <c r="M4440" s="5">
        <v>778</v>
      </c>
    </row>
    <row r="4441" spans="1:13" x14ac:dyDescent="0.15">
      <c r="A4441" s="2">
        <v>45471</v>
      </c>
      <c r="B4441" s="3">
        <f t="shared" si="209"/>
        <v>2024</v>
      </c>
      <c r="C4441" t="str">
        <f t="shared" si="207"/>
        <v>2023-2024</v>
      </c>
      <c r="D4441" t="s">
        <v>161</v>
      </c>
      <c r="E4441" t="s">
        <v>66</v>
      </c>
      <c r="F4441" t="str">
        <f t="shared" si="208"/>
        <v>Western Australia</v>
      </c>
      <c r="G4441" t="s">
        <v>28</v>
      </c>
      <c r="H4441">
        <v>6330</v>
      </c>
      <c r="I4441" t="s">
        <v>11</v>
      </c>
      <c r="J4441" t="s">
        <v>133</v>
      </c>
      <c r="K4441" t="s">
        <v>159</v>
      </c>
      <c r="L4441" t="s">
        <v>149</v>
      </c>
      <c r="M4441" s="5">
        <v>43</v>
      </c>
    </row>
    <row r="4442" spans="1:13" x14ac:dyDescent="0.15">
      <c r="A4442" s="2">
        <v>45701</v>
      </c>
      <c r="B4442" s="3">
        <f t="shared" si="209"/>
        <v>2025</v>
      </c>
      <c r="C4442" t="str">
        <f t="shared" si="207"/>
        <v>2024-2025</v>
      </c>
      <c r="D4442" t="s">
        <v>160</v>
      </c>
      <c r="E4442" t="s">
        <v>23</v>
      </c>
      <c r="F4442" t="str">
        <f t="shared" si="208"/>
        <v>New South Wales</v>
      </c>
      <c r="G4442" t="s">
        <v>10</v>
      </c>
      <c r="H4442">
        <v>2830</v>
      </c>
      <c r="I4442" t="s">
        <v>11</v>
      </c>
      <c r="J4442" t="s">
        <v>130</v>
      </c>
      <c r="K4442" t="s">
        <v>150</v>
      </c>
      <c r="L4442" t="s">
        <v>140</v>
      </c>
      <c r="M4442" s="5">
        <v>75</v>
      </c>
    </row>
    <row r="4443" spans="1:13" x14ac:dyDescent="0.15">
      <c r="A4443" s="2">
        <v>45735</v>
      </c>
      <c r="B4443" s="3">
        <f t="shared" si="209"/>
        <v>2025</v>
      </c>
      <c r="C4443" t="str">
        <f t="shared" si="207"/>
        <v>2024-2025</v>
      </c>
      <c r="D4443" t="s">
        <v>160</v>
      </c>
      <c r="E4443" t="s">
        <v>90</v>
      </c>
      <c r="F4443" t="str">
        <f t="shared" si="208"/>
        <v>New South Wales</v>
      </c>
      <c r="G4443" t="s">
        <v>10</v>
      </c>
      <c r="H4443">
        <v>2650</v>
      </c>
      <c r="I4443" t="s">
        <v>11</v>
      </c>
      <c r="J4443" t="s">
        <v>130</v>
      </c>
      <c r="K4443" t="s">
        <v>159</v>
      </c>
      <c r="L4443" t="s">
        <v>149</v>
      </c>
      <c r="M4443" s="5">
        <v>487</v>
      </c>
    </row>
    <row r="4444" spans="1:13" x14ac:dyDescent="0.15">
      <c r="A4444" s="2">
        <v>45894</v>
      </c>
      <c r="B4444" s="3">
        <f t="shared" si="209"/>
        <v>2026</v>
      </c>
      <c r="C4444" t="str">
        <f t="shared" si="207"/>
        <v>2025-2026</v>
      </c>
      <c r="D4444" t="s">
        <v>160</v>
      </c>
      <c r="E4444" t="s">
        <v>113</v>
      </c>
      <c r="F4444" t="str">
        <f t="shared" si="208"/>
        <v>New South Wales</v>
      </c>
      <c r="G4444" t="s">
        <v>10</v>
      </c>
      <c r="H4444">
        <v>2101</v>
      </c>
      <c r="I4444" t="s">
        <v>11</v>
      </c>
      <c r="J4444" t="s">
        <v>123</v>
      </c>
      <c r="K4444" t="s">
        <v>150</v>
      </c>
      <c r="L4444" t="s">
        <v>140</v>
      </c>
      <c r="M4444" s="5">
        <v>371</v>
      </c>
    </row>
    <row r="4445" spans="1:13" x14ac:dyDescent="0.15">
      <c r="A4445" s="2">
        <v>45498</v>
      </c>
      <c r="B4445" s="3">
        <f t="shared" si="209"/>
        <v>2025</v>
      </c>
      <c r="C4445" t="str">
        <f t="shared" si="207"/>
        <v>2024-2025</v>
      </c>
      <c r="D4445" t="s">
        <v>160</v>
      </c>
      <c r="E4445" t="s">
        <v>39</v>
      </c>
      <c r="F4445" t="str">
        <f t="shared" si="208"/>
        <v>New South Wales</v>
      </c>
      <c r="G4445" t="s">
        <v>10</v>
      </c>
      <c r="H4445">
        <v>2541</v>
      </c>
      <c r="I4445" t="s">
        <v>11</v>
      </c>
      <c r="J4445" t="s">
        <v>121</v>
      </c>
      <c r="K4445" t="s">
        <v>150</v>
      </c>
      <c r="L4445" t="s">
        <v>140</v>
      </c>
      <c r="M4445" s="5">
        <v>315</v>
      </c>
    </row>
    <row r="4446" spans="1:13" x14ac:dyDescent="0.15">
      <c r="A4446" s="2">
        <v>45956</v>
      </c>
      <c r="B4446" s="3">
        <f t="shared" si="209"/>
        <v>2026</v>
      </c>
      <c r="C4446" t="str">
        <f t="shared" si="207"/>
        <v>2025-2026</v>
      </c>
      <c r="D4446" t="s">
        <v>160</v>
      </c>
      <c r="E4446" t="s">
        <v>39</v>
      </c>
      <c r="F4446" t="str">
        <f t="shared" si="208"/>
        <v>New South Wales</v>
      </c>
      <c r="G4446" t="s">
        <v>10</v>
      </c>
      <c r="H4446">
        <v>2541</v>
      </c>
      <c r="I4446" t="s">
        <v>11</v>
      </c>
      <c r="J4446" t="s">
        <v>121</v>
      </c>
      <c r="K4446" t="s">
        <v>151</v>
      </c>
      <c r="L4446" t="s">
        <v>141</v>
      </c>
      <c r="M4446" s="5">
        <v>521</v>
      </c>
    </row>
    <row r="4447" spans="1:13" x14ac:dyDescent="0.15">
      <c r="A4447" s="2">
        <v>45314</v>
      </c>
      <c r="B4447" s="3">
        <f t="shared" si="209"/>
        <v>2024</v>
      </c>
      <c r="C4447" t="str">
        <f t="shared" si="207"/>
        <v>2023-2024</v>
      </c>
      <c r="D4447" t="s">
        <v>160</v>
      </c>
      <c r="E4447" t="s">
        <v>86</v>
      </c>
      <c r="F4447" t="str">
        <f t="shared" si="208"/>
        <v>Queensland</v>
      </c>
      <c r="G4447" t="s">
        <v>19</v>
      </c>
      <c r="H4447">
        <v>4119</v>
      </c>
      <c r="I4447" t="s">
        <v>11</v>
      </c>
      <c r="J4447" t="s">
        <v>129</v>
      </c>
      <c r="K4447" t="s">
        <v>151</v>
      </c>
      <c r="L4447" t="s">
        <v>141</v>
      </c>
      <c r="M4447" s="5">
        <v>180</v>
      </c>
    </row>
    <row r="4448" spans="1:13" x14ac:dyDescent="0.15">
      <c r="A4448" s="2">
        <v>45607</v>
      </c>
      <c r="B4448" s="3">
        <f t="shared" si="209"/>
        <v>2025</v>
      </c>
      <c r="C4448" t="str">
        <f t="shared" si="207"/>
        <v>2024-2025</v>
      </c>
      <c r="D4448" t="s">
        <v>160</v>
      </c>
      <c r="E4448" t="s">
        <v>100</v>
      </c>
      <c r="F4448" t="str">
        <f t="shared" si="208"/>
        <v>New South Wales</v>
      </c>
      <c r="G4448" t="s">
        <v>10</v>
      </c>
      <c r="H4448">
        <v>2800</v>
      </c>
      <c r="I4448" t="s">
        <v>11</v>
      </c>
      <c r="J4448" t="s">
        <v>130</v>
      </c>
      <c r="K4448" t="s">
        <v>151</v>
      </c>
      <c r="L4448" t="s">
        <v>141</v>
      </c>
      <c r="M4448" s="5">
        <v>84</v>
      </c>
    </row>
    <row r="4449" spans="1:13" x14ac:dyDescent="0.15">
      <c r="A4449" s="2">
        <v>45424</v>
      </c>
      <c r="B4449" s="3">
        <f t="shared" si="209"/>
        <v>2024</v>
      </c>
      <c r="C4449" t="str">
        <f t="shared" si="207"/>
        <v>2023-2024</v>
      </c>
      <c r="D4449" t="s">
        <v>160</v>
      </c>
      <c r="E4449" t="s">
        <v>78</v>
      </c>
      <c r="F4449" t="str">
        <f t="shared" si="208"/>
        <v>New South Wales</v>
      </c>
      <c r="G4449" t="s">
        <v>10</v>
      </c>
      <c r="H4449">
        <v>2480</v>
      </c>
      <c r="I4449" t="s">
        <v>11</v>
      </c>
      <c r="J4449" t="s">
        <v>120</v>
      </c>
      <c r="K4449" t="s">
        <v>151</v>
      </c>
      <c r="L4449" t="s">
        <v>141</v>
      </c>
      <c r="M4449" s="5">
        <v>740</v>
      </c>
    </row>
    <row r="4450" spans="1:13" x14ac:dyDescent="0.15">
      <c r="A4450" s="2">
        <v>45537</v>
      </c>
      <c r="B4450" s="3">
        <f t="shared" si="209"/>
        <v>2025</v>
      </c>
      <c r="C4450" t="str">
        <f t="shared" si="207"/>
        <v>2024-2025</v>
      </c>
      <c r="D4450" t="s">
        <v>160</v>
      </c>
      <c r="E4450" t="s">
        <v>113</v>
      </c>
      <c r="F4450" t="str">
        <f t="shared" si="208"/>
        <v>New South Wales</v>
      </c>
      <c r="G4450" t="s">
        <v>10</v>
      </c>
      <c r="H4450">
        <v>2101</v>
      </c>
      <c r="I4450" t="s">
        <v>11</v>
      </c>
      <c r="J4450" t="s">
        <v>123</v>
      </c>
      <c r="K4450" t="s">
        <v>151</v>
      </c>
      <c r="L4450" t="s">
        <v>141</v>
      </c>
      <c r="M4450" s="5">
        <v>608</v>
      </c>
    </row>
    <row r="4451" spans="1:13" x14ac:dyDescent="0.15">
      <c r="A4451" s="2">
        <v>45334</v>
      </c>
      <c r="B4451" s="3">
        <f t="shared" si="209"/>
        <v>2024</v>
      </c>
      <c r="C4451" t="str">
        <f t="shared" si="207"/>
        <v>2023-2024</v>
      </c>
      <c r="D4451" t="s">
        <v>160</v>
      </c>
      <c r="E4451" t="s">
        <v>38</v>
      </c>
      <c r="F4451" t="str">
        <f t="shared" si="208"/>
        <v>Victoria</v>
      </c>
      <c r="G4451" t="s">
        <v>26</v>
      </c>
      <c r="H4451">
        <v>3199</v>
      </c>
      <c r="I4451" t="s">
        <v>11</v>
      </c>
      <c r="J4451" t="s">
        <v>125</v>
      </c>
      <c r="K4451" t="s">
        <v>154</v>
      </c>
      <c r="L4451" t="s">
        <v>144</v>
      </c>
      <c r="M4451" s="5">
        <v>214</v>
      </c>
    </row>
    <row r="4452" spans="1:13" x14ac:dyDescent="0.15">
      <c r="A4452" s="2">
        <v>45572</v>
      </c>
      <c r="B4452" s="3">
        <f t="shared" si="209"/>
        <v>2025</v>
      </c>
      <c r="C4452" t="str">
        <f t="shared" si="207"/>
        <v>2024-2025</v>
      </c>
      <c r="D4452" t="s">
        <v>160</v>
      </c>
      <c r="E4452" t="s">
        <v>111</v>
      </c>
      <c r="F4452" t="str">
        <f t="shared" si="208"/>
        <v>New South Wales</v>
      </c>
      <c r="G4452" t="s">
        <v>10</v>
      </c>
      <c r="H4452">
        <v>2154</v>
      </c>
      <c r="I4452" t="s">
        <v>11</v>
      </c>
      <c r="J4452" t="s">
        <v>123</v>
      </c>
      <c r="K4452" t="s">
        <v>151</v>
      </c>
      <c r="L4452" t="s">
        <v>141</v>
      </c>
      <c r="M4452" s="5">
        <v>734</v>
      </c>
    </row>
    <row r="4453" spans="1:13" x14ac:dyDescent="0.15">
      <c r="A4453" s="2">
        <v>45535</v>
      </c>
      <c r="B4453" s="3">
        <f t="shared" si="209"/>
        <v>2025</v>
      </c>
      <c r="C4453" t="str">
        <f t="shared" si="207"/>
        <v>2024-2025</v>
      </c>
      <c r="D4453" t="s">
        <v>160</v>
      </c>
      <c r="E4453" t="s">
        <v>73</v>
      </c>
      <c r="F4453" t="str">
        <f t="shared" si="208"/>
        <v>Queensland</v>
      </c>
      <c r="G4453" t="s">
        <v>19</v>
      </c>
      <c r="H4453">
        <v>4509</v>
      </c>
      <c r="I4453" t="s">
        <v>11</v>
      </c>
      <c r="J4453" t="s">
        <v>122</v>
      </c>
      <c r="K4453" t="s">
        <v>154</v>
      </c>
      <c r="L4453" t="s">
        <v>144</v>
      </c>
      <c r="M4453" s="5">
        <v>23</v>
      </c>
    </row>
    <row r="4454" spans="1:13" x14ac:dyDescent="0.15">
      <c r="A4454" s="2">
        <v>45609</v>
      </c>
      <c r="B4454" s="3">
        <f t="shared" si="209"/>
        <v>2025</v>
      </c>
      <c r="C4454" t="str">
        <f t="shared" si="207"/>
        <v>2024-2025</v>
      </c>
      <c r="D4454" t="s">
        <v>160</v>
      </c>
      <c r="E4454" t="s">
        <v>114</v>
      </c>
      <c r="F4454" t="str">
        <f t="shared" si="208"/>
        <v>Victoria</v>
      </c>
      <c r="G4454" t="s">
        <v>26</v>
      </c>
      <c r="H4454">
        <v>3353</v>
      </c>
      <c r="I4454" t="s">
        <v>11</v>
      </c>
      <c r="J4454" t="s">
        <v>127</v>
      </c>
      <c r="K4454" t="s">
        <v>159</v>
      </c>
      <c r="L4454" t="s">
        <v>149</v>
      </c>
      <c r="M4454" s="5">
        <v>560</v>
      </c>
    </row>
    <row r="4455" spans="1:13" x14ac:dyDescent="0.15">
      <c r="A4455" s="2">
        <v>45513</v>
      </c>
      <c r="B4455" s="3">
        <f t="shared" si="209"/>
        <v>2025</v>
      </c>
      <c r="C4455" t="str">
        <f t="shared" si="207"/>
        <v>2024-2025</v>
      </c>
      <c r="D4455" t="s">
        <v>160</v>
      </c>
      <c r="E4455" t="s">
        <v>105</v>
      </c>
      <c r="F4455" t="str">
        <f t="shared" si="208"/>
        <v>New South Wales</v>
      </c>
      <c r="G4455" t="s">
        <v>10</v>
      </c>
      <c r="H4455">
        <v>2031</v>
      </c>
      <c r="I4455" t="s">
        <v>11</v>
      </c>
      <c r="J4455" t="s">
        <v>124</v>
      </c>
      <c r="K4455" t="s">
        <v>151</v>
      </c>
      <c r="L4455" t="s">
        <v>141</v>
      </c>
      <c r="M4455" s="5">
        <v>95</v>
      </c>
    </row>
    <row r="4456" spans="1:13" x14ac:dyDescent="0.15">
      <c r="A4456" s="2">
        <v>45858</v>
      </c>
      <c r="B4456" s="3">
        <f t="shared" si="209"/>
        <v>2026</v>
      </c>
      <c r="C4456" t="str">
        <f t="shared" si="207"/>
        <v>2025-2026</v>
      </c>
      <c r="D4456" t="s">
        <v>160</v>
      </c>
      <c r="E4456" t="s">
        <v>38</v>
      </c>
      <c r="F4456" t="str">
        <f t="shared" si="208"/>
        <v>Victoria</v>
      </c>
      <c r="G4456" t="s">
        <v>26</v>
      </c>
      <c r="H4456">
        <v>3199</v>
      </c>
      <c r="I4456" t="s">
        <v>11</v>
      </c>
      <c r="J4456" t="s">
        <v>125</v>
      </c>
      <c r="K4456" t="s">
        <v>159</v>
      </c>
      <c r="L4456" t="s">
        <v>149</v>
      </c>
      <c r="M4456" s="5">
        <v>321</v>
      </c>
    </row>
    <row r="4457" spans="1:13" x14ac:dyDescent="0.15">
      <c r="A4457" s="2">
        <v>45916</v>
      </c>
      <c r="B4457" s="3">
        <f t="shared" si="209"/>
        <v>2026</v>
      </c>
      <c r="C4457" t="str">
        <f t="shared" si="207"/>
        <v>2025-2026</v>
      </c>
      <c r="D4457" t="s">
        <v>160</v>
      </c>
      <c r="E4457" t="s">
        <v>9</v>
      </c>
      <c r="F4457" t="str">
        <f t="shared" si="208"/>
        <v>New South Wales</v>
      </c>
      <c r="G4457" t="s">
        <v>10</v>
      </c>
      <c r="H4457">
        <v>2067</v>
      </c>
      <c r="I4457" t="s">
        <v>11</v>
      </c>
      <c r="J4457" t="s">
        <v>124</v>
      </c>
      <c r="K4457" t="s">
        <v>151</v>
      </c>
      <c r="L4457" t="s">
        <v>141</v>
      </c>
      <c r="M4457" s="5">
        <v>562</v>
      </c>
    </row>
    <row r="4458" spans="1:13" x14ac:dyDescent="0.15">
      <c r="A4458" s="2">
        <v>45594</v>
      </c>
      <c r="B4458" s="3">
        <f t="shared" si="209"/>
        <v>2025</v>
      </c>
      <c r="C4458" t="str">
        <f t="shared" si="207"/>
        <v>2024-2025</v>
      </c>
      <c r="D4458" t="s">
        <v>160</v>
      </c>
      <c r="E4458" t="s">
        <v>69</v>
      </c>
      <c r="F4458" t="str">
        <f t="shared" si="208"/>
        <v>Victoria</v>
      </c>
      <c r="G4458" t="s">
        <v>26</v>
      </c>
      <c r="H4458">
        <v>3148</v>
      </c>
      <c r="I4458" t="s">
        <v>11</v>
      </c>
      <c r="J4458" t="s">
        <v>125</v>
      </c>
      <c r="K4458" t="s">
        <v>154</v>
      </c>
      <c r="L4458" t="s">
        <v>144</v>
      </c>
      <c r="M4458" s="5">
        <v>148</v>
      </c>
    </row>
    <row r="4459" spans="1:13" x14ac:dyDescent="0.15">
      <c r="A4459" s="2">
        <v>45444</v>
      </c>
      <c r="B4459" s="3">
        <f t="shared" si="209"/>
        <v>2024</v>
      </c>
      <c r="C4459" t="str">
        <f t="shared" si="207"/>
        <v>2023-2024</v>
      </c>
      <c r="D4459" t="s">
        <v>161</v>
      </c>
      <c r="E4459" t="s">
        <v>25</v>
      </c>
      <c r="F4459" t="str">
        <f t="shared" si="208"/>
        <v>Victoria</v>
      </c>
      <c r="G4459" t="s">
        <v>26</v>
      </c>
      <c r="H4459">
        <v>3066</v>
      </c>
      <c r="I4459" t="s">
        <v>11</v>
      </c>
      <c r="J4459" t="s">
        <v>126</v>
      </c>
      <c r="K4459" t="s">
        <v>151</v>
      </c>
      <c r="L4459" t="s">
        <v>141</v>
      </c>
      <c r="M4459" s="5">
        <v>220</v>
      </c>
    </row>
    <row r="4460" spans="1:13" x14ac:dyDescent="0.15">
      <c r="A4460" s="2">
        <v>45537</v>
      </c>
      <c r="B4460" s="3">
        <f t="shared" si="209"/>
        <v>2025</v>
      </c>
      <c r="C4460" t="str">
        <f t="shared" si="207"/>
        <v>2024-2025</v>
      </c>
      <c r="D4460" t="s">
        <v>160</v>
      </c>
      <c r="E4460" t="s">
        <v>69</v>
      </c>
      <c r="F4460" t="str">
        <f t="shared" si="208"/>
        <v>Victoria</v>
      </c>
      <c r="G4460" t="s">
        <v>26</v>
      </c>
      <c r="H4460">
        <v>3148</v>
      </c>
      <c r="I4460" t="s">
        <v>11</v>
      </c>
      <c r="J4460" t="s">
        <v>125</v>
      </c>
      <c r="K4460" t="s">
        <v>150</v>
      </c>
      <c r="L4460" t="s">
        <v>140</v>
      </c>
      <c r="M4460" s="5">
        <v>117</v>
      </c>
    </row>
    <row r="4461" spans="1:13" x14ac:dyDescent="0.15">
      <c r="A4461" s="2">
        <v>45486</v>
      </c>
      <c r="B4461" s="3">
        <f t="shared" si="209"/>
        <v>2025</v>
      </c>
      <c r="C4461" t="str">
        <f t="shared" si="207"/>
        <v>2024-2025</v>
      </c>
      <c r="D4461" t="s">
        <v>160</v>
      </c>
      <c r="E4461" t="s">
        <v>81</v>
      </c>
      <c r="F4461" t="str">
        <f t="shared" si="208"/>
        <v>Victoria</v>
      </c>
      <c r="G4461" t="s">
        <v>26</v>
      </c>
      <c r="H4461">
        <v>3076</v>
      </c>
      <c r="I4461" t="s">
        <v>11</v>
      </c>
      <c r="J4461" t="s">
        <v>126</v>
      </c>
      <c r="K4461" t="s">
        <v>151</v>
      </c>
      <c r="L4461" t="s">
        <v>141</v>
      </c>
      <c r="M4461" s="5">
        <v>286</v>
      </c>
    </row>
    <row r="4462" spans="1:13" x14ac:dyDescent="0.15">
      <c r="A4462" s="2">
        <v>45907</v>
      </c>
      <c r="B4462" s="3">
        <f t="shared" si="209"/>
        <v>2026</v>
      </c>
      <c r="C4462" t="str">
        <f t="shared" si="207"/>
        <v>2025-2026</v>
      </c>
      <c r="D4462" t="s">
        <v>160</v>
      </c>
      <c r="E4462" t="s">
        <v>90</v>
      </c>
      <c r="F4462" t="str">
        <f t="shared" si="208"/>
        <v>New South Wales</v>
      </c>
      <c r="G4462" t="s">
        <v>10</v>
      </c>
      <c r="H4462">
        <v>2650</v>
      </c>
      <c r="I4462" t="s">
        <v>11</v>
      </c>
      <c r="J4462" t="s">
        <v>130</v>
      </c>
      <c r="K4462" t="s">
        <v>151</v>
      </c>
      <c r="L4462" t="s">
        <v>141</v>
      </c>
      <c r="M4462" s="5">
        <v>745</v>
      </c>
    </row>
    <row r="4463" spans="1:13" x14ac:dyDescent="0.15">
      <c r="A4463" s="2">
        <v>45589</v>
      </c>
      <c r="B4463" s="3">
        <f t="shared" si="209"/>
        <v>2025</v>
      </c>
      <c r="C4463" t="str">
        <f t="shared" si="207"/>
        <v>2024-2025</v>
      </c>
      <c r="D4463" t="s">
        <v>160</v>
      </c>
      <c r="E4463" t="s">
        <v>99</v>
      </c>
      <c r="F4463" t="str">
        <f t="shared" si="208"/>
        <v>Western Australia</v>
      </c>
      <c r="G4463" t="s">
        <v>28</v>
      </c>
      <c r="H4463">
        <v>6530</v>
      </c>
      <c r="I4463" t="s">
        <v>11</v>
      </c>
      <c r="J4463" t="s">
        <v>139</v>
      </c>
      <c r="K4463" t="s">
        <v>157</v>
      </c>
      <c r="L4463" t="s">
        <v>147</v>
      </c>
      <c r="M4463" s="5">
        <v>556</v>
      </c>
    </row>
    <row r="4464" spans="1:13" x14ac:dyDescent="0.15">
      <c r="A4464" s="2">
        <v>45920</v>
      </c>
      <c r="B4464" s="3">
        <f t="shared" si="209"/>
        <v>2026</v>
      </c>
      <c r="C4464" t="str">
        <f t="shared" si="207"/>
        <v>2025-2026</v>
      </c>
      <c r="D4464" t="s">
        <v>161</v>
      </c>
      <c r="E4464" t="s">
        <v>57</v>
      </c>
      <c r="F4464" t="str">
        <f t="shared" si="208"/>
        <v>New South Wales</v>
      </c>
      <c r="G4464" t="s">
        <v>10</v>
      </c>
      <c r="H4464">
        <v>2064</v>
      </c>
      <c r="I4464" t="s">
        <v>11</v>
      </c>
      <c r="J4464" t="s">
        <v>124</v>
      </c>
      <c r="K4464" t="s">
        <v>154</v>
      </c>
      <c r="L4464" t="s">
        <v>144</v>
      </c>
      <c r="M4464" s="5">
        <v>677</v>
      </c>
    </row>
    <row r="4465" spans="1:13" x14ac:dyDescent="0.15">
      <c r="A4465" s="2">
        <v>45962</v>
      </c>
      <c r="B4465" s="3">
        <f t="shared" si="209"/>
        <v>2026</v>
      </c>
      <c r="C4465" t="str">
        <f t="shared" si="207"/>
        <v>2025-2026</v>
      </c>
      <c r="D4465" t="s">
        <v>160</v>
      </c>
      <c r="E4465" t="s">
        <v>86</v>
      </c>
      <c r="F4465" t="str">
        <f t="shared" si="208"/>
        <v>Queensland</v>
      </c>
      <c r="G4465" t="s">
        <v>19</v>
      </c>
      <c r="H4465">
        <v>4119</v>
      </c>
      <c r="I4465" t="s">
        <v>11</v>
      </c>
      <c r="J4465" t="s">
        <v>129</v>
      </c>
      <c r="K4465" t="s">
        <v>157</v>
      </c>
      <c r="L4465" t="s">
        <v>147</v>
      </c>
      <c r="M4465" s="5">
        <v>727</v>
      </c>
    </row>
    <row r="4466" spans="1:13" x14ac:dyDescent="0.15">
      <c r="A4466" s="2">
        <v>45891</v>
      </c>
      <c r="B4466" s="3">
        <f t="shared" si="209"/>
        <v>2026</v>
      </c>
      <c r="C4466" t="str">
        <f t="shared" si="207"/>
        <v>2025-2026</v>
      </c>
      <c r="D4466" t="s">
        <v>160</v>
      </c>
      <c r="E4466" t="s">
        <v>103</v>
      </c>
      <c r="F4466" t="str">
        <f t="shared" si="208"/>
        <v>Victoria</v>
      </c>
      <c r="G4466" t="s">
        <v>26</v>
      </c>
      <c r="H4466">
        <v>3550</v>
      </c>
      <c r="I4466" t="s">
        <v>11</v>
      </c>
      <c r="J4466" t="s">
        <v>127</v>
      </c>
      <c r="K4466" t="s">
        <v>151</v>
      </c>
      <c r="L4466" t="s">
        <v>141</v>
      </c>
      <c r="M4466" s="5">
        <v>677</v>
      </c>
    </row>
    <row r="4467" spans="1:13" x14ac:dyDescent="0.15">
      <c r="A4467" s="2">
        <v>45436</v>
      </c>
      <c r="B4467" s="3">
        <f t="shared" si="209"/>
        <v>2024</v>
      </c>
      <c r="C4467" t="str">
        <f t="shared" si="207"/>
        <v>2023-2024</v>
      </c>
      <c r="D4467" t="s">
        <v>160</v>
      </c>
      <c r="E4467" t="s">
        <v>63</v>
      </c>
      <c r="F4467" t="str">
        <f t="shared" si="208"/>
        <v>Queensland</v>
      </c>
      <c r="G4467" t="s">
        <v>19</v>
      </c>
      <c r="H4467">
        <v>4068</v>
      </c>
      <c r="I4467" t="s">
        <v>11</v>
      </c>
      <c r="J4467" t="s">
        <v>129</v>
      </c>
      <c r="K4467" t="s">
        <v>151</v>
      </c>
      <c r="L4467" t="s">
        <v>141</v>
      </c>
      <c r="M4467" s="5">
        <v>118</v>
      </c>
    </row>
    <row r="4468" spans="1:13" x14ac:dyDescent="0.15">
      <c r="A4468" s="2">
        <v>45302</v>
      </c>
      <c r="B4468" s="3">
        <f t="shared" si="209"/>
        <v>2024</v>
      </c>
      <c r="C4468" t="str">
        <f t="shared" si="207"/>
        <v>2023-2024</v>
      </c>
      <c r="D4468" t="s">
        <v>160</v>
      </c>
      <c r="E4468" t="s">
        <v>99</v>
      </c>
      <c r="F4468" t="str">
        <f t="shared" si="208"/>
        <v>Western Australia</v>
      </c>
      <c r="G4468" t="s">
        <v>28</v>
      </c>
      <c r="H4468">
        <v>6530</v>
      </c>
      <c r="I4468" t="s">
        <v>11</v>
      </c>
      <c r="J4468" t="s">
        <v>139</v>
      </c>
      <c r="K4468" t="s">
        <v>151</v>
      </c>
      <c r="L4468" t="s">
        <v>141</v>
      </c>
      <c r="M4468" s="5">
        <v>298</v>
      </c>
    </row>
    <row r="4469" spans="1:13" x14ac:dyDescent="0.15">
      <c r="A4469" s="2">
        <v>45761</v>
      </c>
      <c r="B4469" s="3">
        <f t="shared" si="209"/>
        <v>2025</v>
      </c>
      <c r="C4469" t="str">
        <f t="shared" si="207"/>
        <v>2024-2025</v>
      </c>
      <c r="D4469" t="s">
        <v>161</v>
      </c>
      <c r="E4469" t="s">
        <v>92</v>
      </c>
      <c r="F4469" t="str">
        <f t="shared" si="208"/>
        <v>New South Wales</v>
      </c>
      <c r="G4469" t="s">
        <v>10</v>
      </c>
      <c r="H4469">
        <v>2015</v>
      </c>
      <c r="I4469" t="s">
        <v>11</v>
      </c>
      <c r="J4469" t="s">
        <v>124</v>
      </c>
      <c r="K4469" t="s">
        <v>150</v>
      </c>
      <c r="L4469" t="s">
        <v>140</v>
      </c>
      <c r="M4469" s="5">
        <v>413</v>
      </c>
    </row>
    <row r="4470" spans="1:13" x14ac:dyDescent="0.15">
      <c r="A4470" s="2">
        <v>46000</v>
      </c>
      <c r="B4470" s="3">
        <f t="shared" si="209"/>
        <v>2026</v>
      </c>
      <c r="C4470" t="str">
        <f t="shared" si="207"/>
        <v>2025-2026</v>
      </c>
      <c r="D4470" t="s">
        <v>160</v>
      </c>
      <c r="E4470" t="s">
        <v>106</v>
      </c>
      <c r="F4470" t="str">
        <f t="shared" si="208"/>
        <v>Queensland</v>
      </c>
      <c r="G4470" t="s">
        <v>19</v>
      </c>
      <c r="H4470">
        <v>4558</v>
      </c>
      <c r="I4470" t="s">
        <v>11</v>
      </c>
      <c r="J4470" t="s">
        <v>134</v>
      </c>
      <c r="K4470" t="s">
        <v>151</v>
      </c>
      <c r="L4470" t="s">
        <v>141</v>
      </c>
      <c r="M4470" s="5">
        <v>352</v>
      </c>
    </row>
    <row r="4471" spans="1:13" x14ac:dyDescent="0.15">
      <c r="A4471" s="2">
        <v>45879</v>
      </c>
      <c r="B4471" s="3">
        <f t="shared" si="209"/>
        <v>2026</v>
      </c>
      <c r="C4471" t="str">
        <f t="shared" si="207"/>
        <v>2025-2026</v>
      </c>
      <c r="D4471" t="s">
        <v>160</v>
      </c>
      <c r="E4471" t="s">
        <v>113</v>
      </c>
      <c r="F4471" t="str">
        <f t="shared" si="208"/>
        <v>New South Wales</v>
      </c>
      <c r="G4471" t="s">
        <v>10</v>
      </c>
      <c r="H4471">
        <v>2101</v>
      </c>
      <c r="I4471" t="s">
        <v>11</v>
      </c>
      <c r="J4471" t="s">
        <v>123</v>
      </c>
      <c r="K4471" t="s">
        <v>151</v>
      </c>
      <c r="L4471" t="s">
        <v>141</v>
      </c>
      <c r="M4471" s="5">
        <v>462</v>
      </c>
    </row>
    <row r="4472" spans="1:13" x14ac:dyDescent="0.15">
      <c r="A4472" s="2">
        <v>45699</v>
      </c>
      <c r="B4472" s="3">
        <f t="shared" si="209"/>
        <v>2025</v>
      </c>
      <c r="C4472" t="str">
        <f t="shared" si="207"/>
        <v>2024-2025</v>
      </c>
      <c r="D4472" t="s">
        <v>161</v>
      </c>
      <c r="E4472" t="s">
        <v>92</v>
      </c>
      <c r="F4472" t="str">
        <f t="shared" si="208"/>
        <v>New South Wales</v>
      </c>
      <c r="G4472" t="s">
        <v>10</v>
      </c>
      <c r="H4472">
        <v>2015</v>
      </c>
      <c r="I4472" t="s">
        <v>11</v>
      </c>
      <c r="J4472" t="s">
        <v>124</v>
      </c>
      <c r="K4472" t="s">
        <v>159</v>
      </c>
      <c r="L4472" t="s">
        <v>149</v>
      </c>
      <c r="M4472" s="5">
        <v>40</v>
      </c>
    </row>
    <row r="4473" spans="1:13" x14ac:dyDescent="0.15">
      <c r="A4473" s="2">
        <v>45327</v>
      </c>
      <c r="B4473" s="3">
        <f t="shared" si="209"/>
        <v>2024</v>
      </c>
      <c r="C4473" t="str">
        <f t="shared" si="207"/>
        <v>2023-2024</v>
      </c>
      <c r="D4473" t="s">
        <v>160</v>
      </c>
      <c r="E4473" t="s">
        <v>38</v>
      </c>
      <c r="F4473" t="str">
        <f t="shared" si="208"/>
        <v>Victoria</v>
      </c>
      <c r="G4473" t="s">
        <v>26</v>
      </c>
      <c r="H4473">
        <v>3199</v>
      </c>
      <c r="I4473" t="s">
        <v>11</v>
      </c>
      <c r="J4473" t="s">
        <v>125</v>
      </c>
      <c r="K4473" t="s">
        <v>157</v>
      </c>
      <c r="L4473" t="s">
        <v>147</v>
      </c>
      <c r="M4473" s="5">
        <v>785</v>
      </c>
    </row>
    <row r="4474" spans="1:13" x14ac:dyDescent="0.15">
      <c r="A4474" s="2">
        <v>45587</v>
      </c>
      <c r="B4474" s="3">
        <f t="shared" si="209"/>
        <v>2025</v>
      </c>
      <c r="C4474" t="str">
        <f t="shared" si="207"/>
        <v>2024-2025</v>
      </c>
      <c r="D4474" t="s">
        <v>160</v>
      </c>
      <c r="E4474" t="s">
        <v>99</v>
      </c>
      <c r="F4474" t="str">
        <f t="shared" si="208"/>
        <v>Western Australia</v>
      </c>
      <c r="G4474" t="s">
        <v>28</v>
      </c>
      <c r="H4474">
        <v>6530</v>
      </c>
      <c r="I4474" t="s">
        <v>11</v>
      </c>
      <c r="J4474" t="s">
        <v>139</v>
      </c>
      <c r="K4474" t="s">
        <v>151</v>
      </c>
      <c r="L4474" t="s">
        <v>141</v>
      </c>
      <c r="M4474" s="5">
        <v>130</v>
      </c>
    </row>
    <row r="4475" spans="1:13" x14ac:dyDescent="0.15">
      <c r="A4475" s="2">
        <v>45649</v>
      </c>
      <c r="B4475" s="3">
        <f t="shared" si="209"/>
        <v>2025</v>
      </c>
      <c r="C4475" t="str">
        <f t="shared" si="207"/>
        <v>2024-2025</v>
      </c>
      <c r="D4475" t="s">
        <v>160</v>
      </c>
      <c r="E4475" t="s">
        <v>104</v>
      </c>
      <c r="F4475" t="str">
        <f t="shared" si="208"/>
        <v>Victoria</v>
      </c>
      <c r="G4475" t="s">
        <v>26</v>
      </c>
      <c r="H4475">
        <v>3175</v>
      </c>
      <c r="I4475" t="s">
        <v>11</v>
      </c>
      <c r="J4475" t="s">
        <v>125</v>
      </c>
      <c r="K4475" t="s">
        <v>151</v>
      </c>
      <c r="L4475" t="s">
        <v>141</v>
      </c>
      <c r="M4475" s="5">
        <v>57</v>
      </c>
    </row>
    <row r="4476" spans="1:13" x14ac:dyDescent="0.15">
      <c r="A4476" s="2">
        <v>45464</v>
      </c>
      <c r="B4476" s="3">
        <f t="shared" si="209"/>
        <v>2024</v>
      </c>
      <c r="C4476" t="str">
        <f t="shared" si="207"/>
        <v>2023-2024</v>
      </c>
      <c r="D4476" t="s">
        <v>160</v>
      </c>
      <c r="E4476" t="s">
        <v>39</v>
      </c>
      <c r="F4476" t="str">
        <f t="shared" si="208"/>
        <v>New South Wales</v>
      </c>
      <c r="G4476" t="s">
        <v>10</v>
      </c>
      <c r="H4476">
        <v>2541</v>
      </c>
      <c r="I4476" t="s">
        <v>11</v>
      </c>
      <c r="J4476" t="s">
        <v>121</v>
      </c>
      <c r="K4476" t="s">
        <v>159</v>
      </c>
      <c r="L4476" t="s">
        <v>149</v>
      </c>
      <c r="M4476" s="5">
        <v>750</v>
      </c>
    </row>
    <row r="4477" spans="1:13" x14ac:dyDescent="0.15">
      <c r="A4477" s="2">
        <v>45875</v>
      </c>
      <c r="B4477" s="3">
        <f t="shared" si="209"/>
        <v>2026</v>
      </c>
      <c r="C4477" t="str">
        <f t="shared" si="207"/>
        <v>2025-2026</v>
      </c>
      <c r="D4477" t="s">
        <v>160</v>
      </c>
      <c r="E4477" t="s">
        <v>34</v>
      </c>
      <c r="F4477" t="str">
        <f t="shared" si="208"/>
        <v>New South Wales</v>
      </c>
      <c r="G4477" t="s">
        <v>10</v>
      </c>
      <c r="H4477">
        <v>2560</v>
      </c>
      <c r="I4477" t="s">
        <v>11</v>
      </c>
      <c r="J4477" t="s">
        <v>121</v>
      </c>
      <c r="K4477" t="s">
        <v>157</v>
      </c>
      <c r="L4477" t="s">
        <v>147</v>
      </c>
      <c r="M4477" s="5">
        <v>176</v>
      </c>
    </row>
    <row r="4478" spans="1:13" x14ac:dyDescent="0.15">
      <c r="A4478" s="2">
        <v>45448</v>
      </c>
      <c r="B4478" s="3">
        <f t="shared" si="209"/>
        <v>2024</v>
      </c>
      <c r="C4478" t="str">
        <f t="shared" si="207"/>
        <v>2023-2024</v>
      </c>
      <c r="D4478" t="s">
        <v>160</v>
      </c>
      <c r="E4478" t="s">
        <v>34</v>
      </c>
      <c r="F4478" t="str">
        <f t="shared" si="208"/>
        <v>New South Wales</v>
      </c>
      <c r="G4478" t="s">
        <v>10</v>
      </c>
      <c r="H4478">
        <v>2560</v>
      </c>
      <c r="I4478" t="s">
        <v>11</v>
      </c>
      <c r="J4478" t="s">
        <v>121</v>
      </c>
      <c r="K4478" t="s">
        <v>159</v>
      </c>
      <c r="L4478" t="s">
        <v>149</v>
      </c>
      <c r="M4478" s="5">
        <v>268</v>
      </c>
    </row>
    <row r="4479" spans="1:13" x14ac:dyDescent="0.15">
      <c r="A4479" s="2">
        <v>45365</v>
      </c>
      <c r="B4479" s="3">
        <f t="shared" si="209"/>
        <v>2024</v>
      </c>
      <c r="C4479" t="str">
        <f t="shared" si="207"/>
        <v>2023-2024</v>
      </c>
      <c r="D4479" t="s">
        <v>161</v>
      </c>
      <c r="E4479" t="s">
        <v>92</v>
      </c>
      <c r="F4479" t="str">
        <f t="shared" si="208"/>
        <v>New South Wales</v>
      </c>
      <c r="G4479" t="s">
        <v>10</v>
      </c>
      <c r="H4479">
        <v>2015</v>
      </c>
      <c r="I4479" t="s">
        <v>11</v>
      </c>
      <c r="J4479" t="s">
        <v>124</v>
      </c>
      <c r="K4479" t="s">
        <v>151</v>
      </c>
      <c r="L4479" t="s">
        <v>141</v>
      </c>
      <c r="M4479" s="5">
        <v>796</v>
      </c>
    </row>
    <row r="4480" spans="1:13" x14ac:dyDescent="0.15">
      <c r="A4480" s="2">
        <v>45662</v>
      </c>
      <c r="B4480" s="3">
        <f t="shared" si="209"/>
        <v>2025</v>
      </c>
      <c r="C4480" t="str">
        <f t="shared" si="207"/>
        <v>2024-2025</v>
      </c>
      <c r="D4480" t="s">
        <v>160</v>
      </c>
      <c r="E4480" t="s">
        <v>100</v>
      </c>
      <c r="F4480" t="str">
        <f t="shared" si="208"/>
        <v>New South Wales</v>
      </c>
      <c r="G4480" t="s">
        <v>10</v>
      </c>
      <c r="H4480">
        <v>2800</v>
      </c>
      <c r="I4480" t="s">
        <v>11</v>
      </c>
      <c r="J4480" t="s">
        <v>130</v>
      </c>
      <c r="K4480" t="s">
        <v>151</v>
      </c>
      <c r="L4480" t="s">
        <v>141</v>
      </c>
      <c r="M4480" s="5">
        <v>221</v>
      </c>
    </row>
    <row r="4481" spans="1:13" x14ac:dyDescent="0.15">
      <c r="A4481" s="2">
        <v>45952</v>
      </c>
      <c r="B4481" s="3">
        <f t="shared" si="209"/>
        <v>2026</v>
      </c>
      <c r="C4481" t="str">
        <f t="shared" si="207"/>
        <v>2025-2026</v>
      </c>
      <c r="D4481" t="s">
        <v>161</v>
      </c>
      <c r="E4481" t="s">
        <v>49</v>
      </c>
      <c r="F4481" t="str">
        <f t="shared" si="208"/>
        <v>New South Wales</v>
      </c>
      <c r="G4481" t="s">
        <v>10</v>
      </c>
      <c r="H4481">
        <v>2350</v>
      </c>
      <c r="I4481" t="s">
        <v>11</v>
      </c>
      <c r="J4481" t="s">
        <v>120</v>
      </c>
      <c r="K4481" t="s">
        <v>151</v>
      </c>
      <c r="L4481" t="s">
        <v>141</v>
      </c>
      <c r="M4481" s="5">
        <v>660</v>
      </c>
    </row>
    <row r="4482" spans="1:13" x14ac:dyDescent="0.15">
      <c r="A4482" s="2">
        <v>45971</v>
      </c>
      <c r="B4482" s="3">
        <f t="shared" si="209"/>
        <v>2026</v>
      </c>
      <c r="C4482" t="str">
        <f t="shared" ref="C4482:C4506" si="210">IF(MONTH(A4482) &gt;= 7, YEAR(A4482) &amp; "-" &amp; YEAR(A4482) + 1, YEAR(A4482) - 1 &amp; "-" &amp; YEAR(A4482))</f>
        <v>2025-2026</v>
      </c>
      <c r="D4482" t="s">
        <v>160</v>
      </c>
      <c r="E4482" t="s">
        <v>104</v>
      </c>
      <c r="F4482" t="str">
        <f t="shared" ref="F4482:F4506" si="211">IF(G4482="WA","Western Australia",
IF(G4482="NSW","New South Wales",
IF(G4482="QLD","Queensland",
IF(G4482="VIC","Victoria",
IF(G4482="TAS","Tasmania",
IF(G4482="SA","South Australia",
IF(G4482="NT","Northern Territory",
IF(G4482="ACT","Australian Capital Territory",G4482))))))))</f>
        <v>Victoria</v>
      </c>
      <c r="G4482" t="s">
        <v>26</v>
      </c>
      <c r="H4482">
        <v>3175</v>
      </c>
      <c r="I4482" t="s">
        <v>11</v>
      </c>
      <c r="J4482" t="s">
        <v>125</v>
      </c>
      <c r="K4482" t="s">
        <v>151</v>
      </c>
      <c r="L4482" t="s">
        <v>141</v>
      </c>
      <c r="M4482" s="5">
        <v>342</v>
      </c>
    </row>
    <row r="4483" spans="1:13" x14ac:dyDescent="0.15">
      <c r="A4483" s="2">
        <v>45810</v>
      </c>
      <c r="B4483" s="3">
        <f t="shared" ref="B4483:B4506" si="212">IF(MONTH(A4483)&gt;=7,YEAR(A4483)+1,YEAR(A4483))</f>
        <v>2025</v>
      </c>
      <c r="C4483" t="str">
        <f t="shared" si="210"/>
        <v>2024-2025</v>
      </c>
      <c r="D4483" t="s">
        <v>161</v>
      </c>
      <c r="E4483" t="s">
        <v>77</v>
      </c>
      <c r="F4483" t="str">
        <f t="shared" si="211"/>
        <v>Victoria</v>
      </c>
      <c r="G4483" t="s">
        <v>26</v>
      </c>
      <c r="H4483">
        <v>3018</v>
      </c>
      <c r="I4483" t="s">
        <v>11</v>
      </c>
      <c r="J4483" t="s">
        <v>126</v>
      </c>
      <c r="K4483" t="s">
        <v>151</v>
      </c>
      <c r="L4483" t="s">
        <v>141</v>
      </c>
      <c r="M4483" s="5">
        <v>260</v>
      </c>
    </row>
    <row r="4484" spans="1:13" x14ac:dyDescent="0.15">
      <c r="A4484" s="2">
        <v>45985</v>
      </c>
      <c r="B4484" s="3">
        <f t="shared" si="212"/>
        <v>2026</v>
      </c>
      <c r="C4484" t="str">
        <f t="shared" si="210"/>
        <v>2025-2026</v>
      </c>
      <c r="D4484" t="s">
        <v>160</v>
      </c>
      <c r="E4484" t="s">
        <v>99</v>
      </c>
      <c r="F4484" t="str">
        <f t="shared" si="211"/>
        <v>Western Australia</v>
      </c>
      <c r="G4484" t="s">
        <v>28</v>
      </c>
      <c r="H4484">
        <v>6530</v>
      </c>
      <c r="I4484" t="s">
        <v>11</v>
      </c>
      <c r="J4484" t="s">
        <v>139</v>
      </c>
      <c r="K4484" t="s">
        <v>159</v>
      </c>
      <c r="L4484" t="s">
        <v>149</v>
      </c>
      <c r="M4484" s="5">
        <v>168</v>
      </c>
    </row>
    <row r="4485" spans="1:13" x14ac:dyDescent="0.15">
      <c r="A4485" s="2">
        <v>45790</v>
      </c>
      <c r="B4485" s="3">
        <f t="shared" si="212"/>
        <v>2025</v>
      </c>
      <c r="C4485" t="str">
        <f t="shared" si="210"/>
        <v>2024-2025</v>
      </c>
      <c r="D4485" t="s">
        <v>160</v>
      </c>
      <c r="E4485" t="s">
        <v>12</v>
      </c>
      <c r="F4485" t="str">
        <f t="shared" si="211"/>
        <v>New South Wales</v>
      </c>
      <c r="G4485" t="s">
        <v>10</v>
      </c>
      <c r="H4485">
        <v>2795</v>
      </c>
      <c r="I4485" t="s">
        <v>11</v>
      </c>
      <c r="J4485" t="s">
        <v>130</v>
      </c>
      <c r="K4485" t="s">
        <v>159</v>
      </c>
      <c r="L4485" t="s">
        <v>149</v>
      </c>
      <c r="M4485" s="5">
        <v>140</v>
      </c>
    </row>
    <row r="4486" spans="1:13" x14ac:dyDescent="0.15">
      <c r="A4486" s="2">
        <v>45316</v>
      </c>
      <c r="B4486" s="3">
        <f t="shared" si="212"/>
        <v>2024</v>
      </c>
      <c r="C4486" t="str">
        <f t="shared" si="210"/>
        <v>2023-2024</v>
      </c>
      <c r="D4486" t="s">
        <v>160</v>
      </c>
      <c r="E4486" t="s">
        <v>114</v>
      </c>
      <c r="F4486" t="str">
        <f t="shared" si="211"/>
        <v>Victoria</v>
      </c>
      <c r="G4486" t="s">
        <v>26</v>
      </c>
      <c r="H4486">
        <v>3353</v>
      </c>
      <c r="I4486" t="s">
        <v>11</v>
      </c>
      <c r="J4486" t="s">
        <v>127</v>
      </c>
      <c r="K4486" t="s">
        <v>151</v>
      </c>
      <c r="L4486" t="s">
        <v>141</v>
      </c>
      <c r="M4486" s="5">
        <v>725</v>
      </c>
    </row>
    <row r="4487" spans="1:13" x14ac:dyDescent="0.15">
      <c r="A4487" s="2">
        <v>45932</v>
      </c>
      <c r="B4487" s="3">
        <f t="shared" si="212"/>
        <v>2026</v>
      </c>
      <c r="C4487" t="str">
        <f t="shared" si="210"/>
        <v>2025-2026</v>
      </c>
      <c r="D4487" t="s">
        <v>160</v>
      </c>
      <c r="E4487" t="s">
        <v>14</v>
      </c>
      <c r="F4487" t="str">
        <f t="shared" si="211"/>
        <v>Northern Territory</v>
      </c>
      <c r="G4487" t="s">
        <v>15</v>
      </c>
      <c r="H4487">
        <v>800</v>
      </c>
      <c r="I4487" t="s">
        <v>11</v>
      </c>
      <c r="J4487" t="s">
        <v>138</v>
      </c>
      <c r="K4487" t="s">
        <v>151</v>
      </c>
      <c r="L4487" t="s">
        <v>141</v>
      </c>
      <c r="M4487" s="5">
        <v>424</v>
      </c>
    </row>
    <row r="4488" spans="1:13" x14ac:dyDescent="0.15">
      <c r="A4488" s="2">
        <v>45985</v>
      </c>
      <c r="B4488" s="3">
        <f t="shared" si="212"/>
        <v>2026</v>
      </c>
      <c r="C4488" t="str">
        <f t="shared" si="210"/>
        <v>2025-2026</v>
      </c>
      <c r="D4488" t="s">
        <v>160</v>
      </c>
      <c r="E4488" t="s">
        <v>38</v>
      </c>
      <c r="F4488" t="str">
        <f t="shared" si="211"/>
        <v>Victoria</v>
      </c>
      <c r="G4488" t="s">
        <v>26</v>
      </c>
      <c r="H4488">
        <v>3199</v>
      </c>
      <c r="I4488" t="s">
        <v>11</v>
      </c>
      <c r="J4488" t="s">
        <v>125</v>
      </c>
      <c r="K4488" t="s">
        <v>159</v>
      </c>
      <c r="L4488" t="s">
        <v>149</v>
      </c>
      <c r="M4488" s="5">
        <v>700</v>
      </c>
    </row>
    <row r="4489" spans="1:13" x14ac:dyDescent="0.15">
      <c r="A4489" s="2">
        <v>45554</v>
      </c>
      <c r="B4489" s="3">
        <f t="shared" si="212"/>
        <v>2025</v>
      </c>
      <c r="C4489" t="str">
        <f t="shared" si="210"/>
        <v>2024-2025</v>
      </c>
      <c r="D4489" t="s">
        <v>160</v>
      </c>
      <c r="E4489" t="s">
        <v>53</v>
      </c>
      <c r="F4489" t="str">
        <f t="shared" si="211"/>
        <v>Queensland</v>
      </c>
      <c r="G4489" t="s">
        <v>19</v>
      </c>
      <c r="H4489">
        <v>4012</v>
      </c>
      <c r="I4489" t="s">
        <v>11</v>
      </c>
      <c r="J4489" t="s">
        <v>129</v>
      </c>
      <c r="K4489" t="s">
        <v>154</v>
      </c>
      <c r="L4489" t="s">
        <v>144</v>
      </c>
      <c r="M4489" s="5">
        <v>66</v>
      </c>
    </row>
    <row r="4490" spans="1:13" x14ac:dyDescent="0.15">
      <c r="A4490" s="2">
        <v>45947</v>
      </c>
      <c r="B4490" s="3">
        <f t="shared" si="212"/>
        <v>2026</v>
      </c>
      <c r="C4490" t="str">
        <f t="shared" si="210"/>
        <v>2025-2026</v>
      </c>
      <c r="D4490" t="s">
        <v>160</v>
      </c>
      <c r="E4490" t="s">
        <v>23</v>
      </c>
      <c r="F4490" t="str">
        <f t="shared" si="211"/>
        <v>New South Wales</v>
      </c>
      <c r="G4490" t="s">
        <v>10</v>
      </c>
      <c r="H4490">
        <v>2830</v>
      </c>
      <c r="I4490" t="s">
        <v>11</v>
      </c>
      <c r="J4490" t="s">
        <v>130</v>
      </c>
      <c r="K4490" t="s">
        <v>159</v>
      </c>
      <c r="L4490" t="s">
        <v>149</v>
      </c>
      <c r="M4490" s="5">
        <v>436</v>
      </c>
    </row>
    <row r="4491" spans="1:13" x14ac:dyDescent="0.15">
      <c r="A4491" s="2">
        <v>45299</v>
      </c>
      <c r="B4491" s="3">
        <f t="shared" si="212"/>
        <v>2024</v>
      </c>
      <c r="C4491" t="str">
        <f t="shared" si="210"/>
        <v>2023-2024</v>
      </c>
      <c r="D4491" t="s">
        <v>160</v>
      </c>
      <c r="E4491" t="s">
        <v>69</v>
      </c>
      <c r="F4491" t="str">
        <f t="shared" si="211"/>
        <v>Victoria</v>
      </c>
      <c r="G4491" t="s">
        <v>26</v>
      </c>
      <c r="H4491">
        <v>3148</v>
      </c>
      <c r="I4491" t="s">
        <v>11</v>
      </c>
      <c r="J4491" t="s">
        <v>125</v>
      </c>
      <c r="K4491" t="s">
        <v>159</v>
      </c>
      <c r="L4491" t="s">
        <v>149</v>
      </c>
      <c r="M4491" s="5">
        <v>307</v>
      </c>
    </row>
    <row r="4492" spans="1:13" x14ac:dyDescent="0.15">
      <c r="A4492" s="2">
        <v>45504</v>
      </c>
      <c r="B4492" s="3">
        <f t="shared" si="212"/>
        <v>2025</v>
      </c>
      <c r="C4492" t="str">
        <f t="shared" si="210"/>
        <v>2024-2025</v>
      </c>
      <c r="D4492" t="s">
        <v>160</v>
      </c>
      <c r="E4492" t="s">
        <v>69</v>
      </c>
      <c r="F4492" t="str">
        <f t="shared" si="211"/>
        <v>Victoria</v>
      </c>
      <c r="G4492" t="s">
        <v>26</v>
      </c>
      <c r="H4492">
        <v>3148</v>
      </c>
      <c r="I4492" t="s">
        <v>11</v>
      </c>
      <c r="J4492" t="s">
        <v>125</v>
      </c>
      <c r="K4492" t="s">
        <v>151</v>
      </c>
      <c r="L4492" t="s">
        <v>141</v>
      </c>
      <c r="M4492" s="5">
        <v>566</v>
      </c>
    </row>
    <row r="4493" spans="1:13" x14ac:dyDescent="0.15">
      <c r="A4493" s="2">
        <v>45409</v>
      </c>
      <c r="B4493" s="3">
        <f t="shared" si="212"/>
        <v>2024</v>
      </c>
      <c r="C4493" t="str">
        <f t="shared" si="210"/>
        <v>2023-2024</v>
      </c>
      <c r="D4493" t="s">
        <v>160</v>
      </c>
      <c r="E4493" t="s">
        <v>34</v>
      </c>
      <c r="F4493" t="str">
        <f t="shared" si="211"/>
        <v>New South Wales</v>
      </c>
      <c r="G4493" t="s">
        <v>10</v>
      </c>
      <c r="H4493">
        <v>2560</v>
      </c>
      <c r="I4493" t="s">
        <v>11</v>
      </c>
      <c r="J4493" t="s">
        <v>121</v>
      </c>
      <c r="K4493" t="s">
        <v>151</v>
      </c>
      <c r="L4493" t="s">
        <v>141</v>
      </c>
      <c r="M4493" s="5">
        <v>645</v>
      </c>
    </row>
    <row r="4494" spans="1:13" x14ac:dyDescent="0.15">
      <c r="A4494" s="2">
        <v>45745</v>
      </c>
      <c r="B4494" s="3">
        <f t="shared" si="212"/>
        <v>2025</v>
      </c>
      <c r="C4494" t="str">
        <f t="shared" si="210"/>
        <v>2024-2025</v>
      </c>
      <c r="D4494" t="s">
        <v>160</v>
      </c>
      <c r="E4494" t="s">
        <v>111</v>
      </c>
      <c r="F4494" t="str">
        <f t="shared" si="211"/>
        <v>New South Wales</v>
      </c>
      <c r="G4494" t="s">
        <v>10</v>
      </c>
      <c r="H4494">
        <v>2154</v>
      </c>
      <c r="I4494" t="s">
        <v>11</v>
      </c>
      <c r="J4494" t="s">
        <v>123</v>
      </c>
      <c r="K4494" t="s">
        <v>151</v>
      </c>
      <c r="L4494" t="s">
        <v>141</v>
      </c>
      <c r="M4494" s="5">
        <v>107</v>
      </c>
    </row>
    <row r="4495" spans="1:13" x14ac:dyDescent="0.15">
      <c r="A4495" s="2">
        <v>45810</v>
      </c>
      <c r="B4495" s="3">
        <f t="shared" si="212"/>
        <v>2025</v>
      </c>
      <c r="C4495" t="str">
        <f t="shared" si="210"/>
        <v>2024-2025</v>
      </c>
      <c r="D4495" t="s">
        <v>160</v>
      </c>
      <c r="E4495" t="s">
        <v>23</v>
      </c>
      <c r="F4495" t="str">
        <f t="shared" si="211"/>
        <v>New South Wales</v>
      </c>
      <c r="G4495" t="s">
        <v>10</v>
      </c>
      <c r="H4495">
        <v>2830</v>
      </c>
      <c r="I4495" t="s">
        <v>11</v>
      </c>
      <c r="J4495" t="s">
        <v>130</v>
      </c>
      <c r="K4495" t="s">
        <v>151</v>
      </c>
      <c r="L4495" t="s">
        <v>141</v>
      </c>
      <c r="M4495" s="5">
        <v>202</v>
      </c>
    </row>
    <row r="4496" spans="1:13" x14ac:dyDescent="0.15">
      <c r="A4496" s="2">
        <v>45468</v>
      </c>
      <c r="B4496" s="3">
        <f t="shared" si="212"/>
        <v>2024</v>
      </c>
      <c r="C4496" t="str">
        <f t="shared" si="210"/>
        <v>2023-2024</v>
      </c>
      <c r="D4496" t="s">
        <v>160</v>
      </c>
      <c r="E4496" t="s">
        <v>114</v>
      </c>
      <c r="F4496" t="str">
        <f t="shared" si="211"/>
        <v>Victoria</v>
      </c>
      <c r="G4496" t="s">
        <v>26</v>
      </c>
      <c r="H4496">
        <v>3353</v>
      </c>
      <c r="I4496" t="s">
        <v>11</v>
      </c>
      <c r="J4496" t="s">
        <v>127</v>
      </c>
      <c r="K4496" t="s">
        <v>151</v>
      </c>
      <c r="L4496" t="s">
        <v>141</v>
      </c>
      <c r="M4496" s="5">
        <v>794</v>
      </c>
    </row>
    <row r="4497" spans="1:13" x14ac:dyDescent="0.15">
      <c r="A4497" s="2">
        <v>45639</v>
      </c>
      <c r="B4497" s="3">
        <f t="shared" si="212"/>
        <v>2025</v>
      </c>
      <c r="C4497" t="str">
        <f t="shared" si="210"/>
        <v>2024-2025</v>
      </c>
      <c r="D4497" t="s">
        <v>161</v>
      </c>
      <c r="E4497" t="s">
        <v>92</v>
      </c>
      <c r="F4497" t="str">
        <f t="shared" si="211"/>
        <v>New South Wales</v>
      </c>
      <c r="G4497" t="s">
        <v>10</v>
      </c>
      <c r="H4497">
        <v>2015</v>
      </c>
      <c r="I4497" t="s">
        <v>11</v>
      </c>
      <c r="J4497" t="s">
        <v>124</v>
      </c>
      <c r="K4497" t="s">
        <v>151</v>
      </c>
      <c r="L4497" t="s">
        <v>141</v>
      </c>
      <c r="M4497" s="5">
        <v>598</v>
      </c>
    </row>
    <row r="4498" spans="1:13" x14ac:dyDescent="0.15">
      <c r="A4498" s="2">
        <v>45648</v>
      </c>
      <c r="B4498" s="3">
        <f t="shared" si="212"/>
        <v>2025</v>
      </c>
      <c r="C4498" t="str">
        <f t="shared" si="210"/>
        <v>2024-2025</v>
      </c>
      <c r="D4498" t="s">
        <v>160</v>
      </c>
      <c r="E4498" t="s">
        <v>39</v>
      </c>
      <c r="F4498" t="str">
        <f t="shared" si="211"/>
        <v>New South Wales</v>
      </c>
      <c r="G4498" t="s">
        <v>10</v>
      </c>
      <c r="H4498">
        <v>2541</v>
      </c>
      <c r="I4498" t="s">
        <v>11</v>
      </c>
      <c r="J4498" t="s">
        <v>121</v>
      </c>
      <c r="K4498" t="s">
        <v>151</v>
      </c>
      <c r="L4498" t="s">
        <v>141</v>
      </c>
      <c r="M4498" s="5">
        <v>175</v>
      </c>
    </row>
    <row r="4499" spans="1:13" x14ac:dyDescent="0.15">
      <c r="A4499" s="2">
        <v>45426</v>
      </c>
      <c r="B4499" s="3">
        <f t="shared" si="212"/>
        <v>2024</v>
      </c>
      <c r="C4499" t="str">
        <f t="shared" si="210"/>
        <v>2023-2024</v>
      </c>
      <c r="D4499" t="s">
        <v>160</v>
      </c>
      <c r="E4499" t="s">
        <v>86</v>
      </c>
      <c r="F4499" t="str">
        <f t="shared" si="211"/>
        <v>Queensland</v>
      </c>
      <c r="G4499" t="s">
        <v>19</v>
      </c>
      <c r="H4499">
        <v>4119</v>
      </c>
      <c r="I4499" t="s">
        <v>11</v>
      </c>
      <c r="J4499" t="s">
        <v>129</v>
      </c>
      <c r="K4499" t="s">
        <v>151</v>
      </c>
      <c r="L4499" t="s">
        <v>141</v>
      </c>
      <c r="M4499" s="5">
        <v>325</v>
      </c>
    </row>
    <row r="4500" spans="1:13" x14ac:dyDescent="0.15">
      <c r="A4500" s="2">
        <v>45903</v>
      </c>
      <c r="B4500" s="3">
        <f t="shared" si="212"/>
        <v>2026</v>
      </c>
      <c r="C4500" t="str">
        <f t="shared" si="210"/>
        <v>2025-2026</v>
      </c>
      <c r="D4500" t="s">
        <v>161</v>
      </c>
      <c r="E4500" t="s">
        <v>66</v>
      </c>
      <c r="F4500" t="str">
        <f t="shared" si="211"/>
        <v>Western Australia</v>
      </c>
      <c r="G4500" t="s">
        <v>28</v>
      </c>
      <c r="H4500">
        <v>6330</v>
      </c>
      <c r="I4500" t="s">
        <v>11</v>
      </c>
      <c r="J4500" t="s">
        <v>133</v>
      </c>
      <c r="K4500" t="s">
        <v>151</v>
      </c>
      <c r="L4500" t="s">
        <v>141</v>
      </c>
      <c r="M4500" s="5">
        <v>363</v>
      </c>
    </row>
    <row r="4501" spans="1:13" x14ac:dyDescent="0.15">
      <c r="A4501" s="2">
        <v>45864</v>
      </c>
      <c r="B4501" s="3">
        <f t="shared" si="212"/>
        <v>2026</v>
      </c>
      <c r="C4501" t="str">
        <f t="shared" si="210"/>
        <v>2025-2026</v>
      </c>
      <c r="D4501" t="s">
        <v>161</v>
      </c>
      <c r="E4501" t="s">
        <v>49</v>
      </c>
      <c r="F4501" t="str">
        <f t="shared" si="211"/>
        <v>New South Wales</v>
      </c>
      <c r="G4501" t="s">
        <v>10</v>
      </c>
      <c r="H4501">
        <v>2350</v>
      </c>
      <c r="I4501" t="s">
        <v>11</v>
      </c>
      <c r="J4501" t="s">
        <v>120</v>
      </c>
      <c r="K4501" t="s">
        <v>159</v>
      </c>
      <c r="L4501" t="s">
        <v>149</v>
      </c>
      <c r="M4501" s="5">
        <v>320</v>
      </c>
    </row>
    <row r="4502" spans="1:13" x14ac:dyDescent="0.15">
      <c r="A4502" s="2">
        <v>45494</v>
      </c>
      <c r="B4502" s="3">
        <f t="shared" si="212"/>
        <v>2025</v>
      </c>
      <c r="C4502" t="str">
        <f t="shared" si="210"/>
        <v>2024-2025</v>
      </c>
      <c r="D4502" t="s">
        <v>160</v>
      </c>
      <c r="E4502" t="s">
        <v>38</v>
      </c>
      <c r="F4502" t="str">
        <f t="shared" si="211"/>
        <v>Victoria</v>
      </c>
      <c r="G4502" t="s">
        <v>26</v>
      </c>
      <c r="H4502">
        <v>3199</v>
      </c>
      <c r="I4502" t="s">
        <v>11</v>
      </c>
      <c r="J4502" t="s">
        <v>125</v>
      </c>
      <c r="K4502" t="s">
        <v>151</v>
      </c>
      <c r="L4502" t="s">
        <v>141</v>
      </c>
      <c r="M4502" s="5">
        <v>786</v>
      </c>
    </row>
    <row r="4503" spans="1:13" x14ac:dyDescent="0.15">
      <c r="A4503" s="2">
        <v>45880</v>
      </c>
      <c r="B4503" s="3">
        <f t="shared" si="212"/>
        <v>2026</v>
      </c>
      <c r="C4503" t="str">
        <f t="shared" si="210"/>
        <v>2025-2026</v>
      </c>
      <c r="D4503" t="s">
        <v>160</v>
      </c>
      <c r="E4503" t="s">
        <v>23</v>
      </c>
      <c r="F4503" t="str">
        <f t="shared" si="211"/>
        <v>New South Wales</v>
      </c>
      <c r="G4503" t="s">
        <v>10</v>
      </c>
      <c r="H4503">
        <v>2830</v>
      </c>
      <c r="I4503" t="s">
        <v>11</v>
      </c>
      <c r="J4503" t="s">
        <v>130</v>
      </c>
      <c r="K4503" t="s">
        <v>151</v>
      </c>
      <c r="L4503" t="s">
        <v>141</v>
      </c>
      <c r="M4503" s="5">
        <v>302</v>
      </c>
    </row>
    <row r="4504" spans="1:13" x14ac:dyDescent="0.15">
      <c r="A4504" s="2">
        <v>45875</v>
      </c>
      <c r="B4504" s="3">
        <f t="shared" si="212"/>
        <v>2026</v>
      </c>
      <c r="C4504" t="str">
        <f t="shared" si="210"/>
        <v>2025-2026</v>
      </c>
      <c r="D4504" t="s">
        <v>160</v>
      </c>
      <c r="E4504" t="s">
        <v>69</v>
      </c>
      <c r="F4504" t="str">
        <f t="shared" si="211"/>
        <v>Victoria</v>
      </c>
      <c r="G4504" t="s">
        <v>26</v>
      </c>
      <c r="H4504">
        <v>3148</v>
      </c>
      <c r="I4504" t="s">
        <v>11</v>
      </c>
      <c r="J4504" t="s">
        <v>125</v>
      </c>
      <c r="K4504" t="s">
        <v>151</v>
      </c>
      <c r="L4504" t="s">
        <v>141</v>
      </c>
      <c r="M4504" s="5">
        <v>200</v>
      </c>
    </row>
    <row r="4505" spans="1:13" x14ac:dyDescent="0.15">
      <c r="A4505" s="2">
        <v>45394</v>
      </c>
      <c r="B4505" s="3">
        <f t="shared" si="212"/>
        <v>2024</v>
      </c>
      <c r="C4505" t="str">
        <f t="shared" si="210"/>
        <v>2023-2024</v>
      </c>
      <c r="D4505" t="s">
        <v>160</v>
      </c>
      <c r="E4505" t="s">
        <v>38</v>
      </c>
      <c r="F4505" t="str">
        <f t="shared" si="211"/>
        <v>Victoria</v>
      </c>
      <c r="G4505" t="s">
        <v>26</v>
      </c>
      <c r="H4505">
        <v>3199</v>
      </c>
      <c r="I4505" t="s">
        <v>11</v>
      </c>
      <c r="J4505" t="s">
        <v>125</v>
      </c>
      <c r="K4505" t="s">
        <v>151</v>
      </c>
      <c r="L4505" t="s">
        <v>141</v>
      </c>
      <c r="M4505" s="5">
        <v>374</v>
      </c>
    </row>
    <row r="4506" spans="1:13" x14ac:dyDescent="0.15">
      <c r="A4506" s="2">
        <v>45330</v>
      </c>
      <c r="B4506" s="3">
        <f t="shared" si="212"/>
        <v>2024</v>
      </c>
      <c r="C4506" t="str">
        <f t="shared" si="210"/>
        <v>2023-2024</v>
      </c>
      <c r="D4506" t="s">
        <v>160</v>
      </c>
      <c r="E4506" t="s">
        <v>34</v>
      </c>
      <c r="F4506" t="str">
        <f t="shared" si="211"/>
        <v>New South Wales</v>
      </c>
      <c r="G4506" t="s">
        <v>10</v>
      </c>
      <c r="H4506">
        <v>2560</v>
      </c>
      <c r="I4506" t="s">
        <v>11</v>
      </c>
      <c r="J4506" t="s">
        <v>121</v>
      </c>
      <c r="K4506" t="s">
        <v>151</v>
      </c>
      <c r="L4506" t="s">
        <v>141</v>
      </c>
      <c r="M4506" s="5">
        <v>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79051-9818-BC44-AACB-8C861929EAD3}">
  <dimension ref="A3:F19"/>
  <sheetViews>
    <sheetView workbookViewId="0">
      <selection activeCell="F4" sqref="F4"/>
    </sheetView>
  </sheetViews>
  <sheetFormatPr baseColWidth="10" defaultRowHeight="14" x14ac:dyDescent="0.15"/>
  <cols>
    <col min="1" max="1" width="13.1640625" bestFit="1" customWidth="1"/>
    <col min="2" max="2" width="16" bestFit="1" customWidth="1"/>
    <col min="3" max="4" width="12.5" bestFit="1" customWidth="1"/>
    <col min="6" max="6" width="12.1640625" bestFit="1" customWidth="1"/>
  </cols>
  <sheetData>
    <row r="3" spans="1:6" x14ac:dyDescent="0.15">
      <c r="A3" s="6" t="s">
        <v>162</v>
      </c>
      <c r="B3" s="6" t="s">
        <v>179</v>
      </c>
    </row>
    <row r="4" spans="1:6" x14ac:dyDescent="0.15">
      <c r="A4" s="6" t="s">
        <v>163</v>
      </c>
      <c r="B4" t="s">
        <v>161</v>
      </c>
      <c r="C4" t="s">
        <v>160</v>
      </c>
      <c r="D4" t="s">
        <v>164</v>
      </c>
      <c r="F4" s="10">
        <f>AVERAGE('BIGW DATA'!M:M)</f>
        <v>411.41465038845729</v>
      </c>
    </row>
    <row r="5" spans="1:6" x14ac:dyDescent="0.15">
      <c r="A5" s="7" t="s">
        <v>165</v>
      </c>
      <c r="B5" s="5">
        <v>127452</v>
      </c>
      <c r="C5" s="5">
        <v>343126</v>
      </c>
      <c r="D5" s="5">
        <v>470578</v>
      </c>
    </row>
    <row r="6" spans="1:6" x14ac:dyDescent="0.15">
      <c r="A6" s="8" t="s">
        <v>173</v>
      </c>
      <c r="B6" s="5">
        <v>20371</v>
      </c>
      <c r="C6" s="5">
        <v>65543</v>
      </c>
      <c r="D6" s="5">
        <v>85914</v>
      </c>
    </row>
    <row r="7" spans="1:6" x14ac:dyDescent="0.15">
      <c r="A7" s="8" t="s">
        <v>174</v>
      </c>
      <c r="B7" s="5">
        <v>27140</v>
      </c>
      <c r="C7" s="5">
        <v>61196</v>
      </c>
      <c r="D7" s="5">
        <v>88336</v>
      </c>
    </row>
    <row r="8" spans="1:6" x14ac:dyDescent="0.15">
      <c r="A8" s="8" t="s">
        <v>175</v>
      </c>
      <c r="B8" s="5">
        <v>15216</v>
      </c>
      <c r="C8" s="5">
        <v>66662</v>
      </c>
      <c r="D8" s="5">
        <v>81878</v>
      </c>
      <c r="F8" s="10">
        <f>SUM('BIGW DATA'!M:M)</f>
        <v>1853423</v>
      </c>
    </row>
    <row r="9" spans="1:6" x14ac:dyDescent="0.15">
      <c r="A9" s="8" t="s">
        <v>176</v>
      </c>
      <c r="B9" s="5">
        <v>20402</v>
      </c>
      <c r="C9" s="5">
        <v>49781</v>
      </c>
      <c r="D9" s="5">
        <v>70183</v>
      </c>
    </row>
    <row r="10" spans="1:6" x14ac:dyDescent="0.15">
      <c r="A10" s="8" t="s">
        <v>177</v>
      </c>
      <c r="B10" s="5">
        <v>21991</v>
      </c>
      <c r="C10" s="5">
        <v>51725</v>
      </c>
      <c r="D10" s="5">
        <v>73716</v>
      </c>
    </row>
    <row r="11" spans="1:6" x14ac:dyDescent="0.15">
      <c r="A11" s="8" t="s">
        <v>178</v>
      </c>
      <c r="B11" s="5">
        <v>22332</v>
      </c>
      <c r="C11" s="5">
        <v>48219</v>
      </c>
      <c r="D11" s="5">
        <v>70551</v>
      </c>
    </row>
    <row r="12" spans="1:6" x14ac:dyDescent="0.15">
      <c r="A12" s="7" t="s">
        <v>166</v>
      </c>
      <c r="B12" s="5">
        <v>127598</v>
      </c>
      <c r="C12" s="5">
        <v>333781</v>
      </c>
      <c r="D12" s="5">
        <v>461379</v>
      </c>
    </row>
    <row r="13" spans="1:6" x14ac:dyDescent="0.15">
      <c r="A13" s="8" t="s">
        <v>167</v>
      </c>
      <c r="B13" s="5">
        <v>22891</v>
      </c>
      <c r="C13" s="5">
        <v>62919</v>
      </c>
      <c r="D13" s="5">
        <v>85810</v>
      </c>
    </row>
    <row r="14" spans="1:6" x14ac:dyDescent="0.15">
      <c r="A14" s="8" t="s">
        <v>168</v>
      </c>
      <c r="B14" s="5">
        <v>14372</v>
      </c>
      <c r="C14" s="5">
        <v>53210</v>
      </c>
      <c r="D14" s="5">
        <v>67582</v>
      </c>
    </row>
    <row r="15" spans="1:6" x14ac:dyDescent="0.15">
      <c r="A15" s="8" t="s">
        <v>169</v>
      </c>
      <c r="B15" s="5">
        <v>15132</v>
      </c>
      <c r="C15" s="5">
        <v>52733</v>
      </c>
      <c r="D15" s="5">
        <v>67865</v>
      </c>
    </row>
    <row r="16" spans="1:6" x14ac:dyDescent="0.15">
      <c r="A16" s="8" t="s">
        <v>170</v>
      </c>
      <c r="B16" s="5">
        <v>25343</v>
      </c>
      <c r="C16" s="5">
        <v>58500</v>
      </c>
      <c r="D16" s="5">
        <v>83843</v>
      </c>
    </row>
    <row r="17" spans="1:4" x14ac:dyDescent="0.15">
      <c r="A17" s="8" t="s">
        <v>171</v>
      </c>
      <c r="B17" s="5">
        <v>26058</v>
      </c>
      <c r="C17" s="5">
        <v>56321</v>
      </c>
      <c r="D17" s="5">
        <v>82379</v>
      </c>
    </row>
    <row r="18" spans="1:4" x14ac:dyDescent="0.15">
      <c r="A18" s="8" t="s">
        <v>172</v>
      </c>
      <c r="B18" s="5">
        <v>23802</v>
      </c>
      <c r="C18" s="5">
        <v>50098</v>
      </c>
      <c r="D18" s="5">
        <v>73900</v>
      </c>
    </row>
    <row r="19" spans="1:4" x14ac:dyDescent="0.15">
      <c r="A19" s="7" t="s">
        <v>164</v>
      </c>
      <c r="B19" s="5">
        <v>255050</v>
      </c>
      <c r="C19" s="5">
        <v>676907</v>
      </c>
      <c r="D19" s="5">
        <v>931957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12C56-9C5F-0A40-A802-5E7EC56111AA}">
  <dimension ref="A3:D19"/>
  <sheetViews>
    <sheetView workbookViewId="0">
      <selection activeCell="P19" sqref="P19"/>
    </sheetView>
  </sheetViews>
  <sheetFormatPr baseColWidth="10" defaultRowHeight="14" x14ac:dyDescent="0.15"/>
  <cols>
    <col min="1" max="1" width="14.83203125" bestFit="1" customWidth="1"/>
    <col min="2" max="2" width="16" bestFit="1" customWidth="1"/>
    <col min="3" max="3" width="12" bestFit="1" customWidth="1"/>
    <col min="4" max="4" width="11.1640625" bestFit="1" customWidth="1"/>
  </cols>
  <sheetData>
    <row r="3" spans="1:4" x14ac:dyDescent="0.15">
      <c r="A3" s="6" t="s">
        <v>180</v>
      </c>
      <c r="B3" s="6" t="s">
        <v>179</v>
      </c>
    </row>
    <row r="4" spans="1:4" x14ac:dyDescent="0.15">
      <c r="A4" s="6" t="s">
        <v>163</v>
      </c>
      <c r="B4" t="s">
        <v>161</v>
      </c>
      <c r="C4" t="s">
        <v>160</v>
      </c>
      <c r="D4" t="s">
        <v>164</v>
      </c>
    </row>
    <row r="5" spans="1:4" x14ac:dyDescent="0.15">
      <c r="A5" s="7" t="s">
        <v>165</v>
      </c>
      <c r="B5" s="5">
        <v>413.80519480519479</v>
      </c>
      <c r="C5" s="5">
        <v>420.49754901960785</v>
      </c>
      <c r="D5" s="5">
        <v>418.66370106761565</v>
      </c>
    </row>
    <row r="6" spans="1:4" x14ac:dyDescent="0.15">
      <c r="A6" s="8" t="s">
        <v>173</v>
      </c>
      <c r="B6" s="5">
        <v>433.42553191489361</v>
      </c>
      <c r="C6" s="5">
        <v>431.20394736842104</v>
      </c>
      <c r="D6" s="5">
        <v>431.7286432160804</v>
      </c>
    </row>
    <row r="7" spans="1:4" x14ac:dyDescent="0.15">
      <c r="A7" s="8" t="s">
        <v>174</v>
      </c>
      <c r="B7" s="5">
        <v>424.0625</v>
      </c>
      <c r="C7" s="5">
        <v>410.71140939597313</v>
      </c>
      <c r="D7" s="5">
        <v>414.72300469483571</v>
      </c>
    </row>
    <row r="8" spans="1:4" x14ac:dyDescent="0.15">
      <c r="A8" s="8" t="s">
        <v>175</v>
      </c>
      <c r="B8" s="5">
        <v>362.28571428571428</v>
      </c>
      <c r="C8" s="5">
        <v>450.41891891891891</v>
      </c>
      <c r="D8" s="5">
        <v>430.93684210526317</v>
      </c>
    </row>
    <row r="9" spans="1:4" x14ac:dyDescent="0.15">
      <c r="A9" s="8" t="s">
        <v>176</v>
      </c>
      <c r="B9" s="5">
        <v>416.36734693877548</v>
      </c>
      <c r="C9" s="5">
        <v>388.9140625</v>
      </c>
      <c r="D9" s="5">
        <v>396.5141242937853</v>
      </c>
    </row>
    <row r="10" spans="1:4" x14ac:dyDescent="0.15">
      <c r="A10" s="8" t="s">
        <v>177</v>
      </c>
      <c r="B10" s="5">
        <v>458.14583333333331</v>
      </c>
      <c r="C10" s="5">
        <v>407.28346456692913</v>
      </c>
      <c r="D10" s="5">
        <v>421.2342857142857</v>
      </c>
    </row>
    <row r="11" spans="1:4" x14ac:dyDescent="0.15">
      <c r="A11" s="8" t="s">
        <v>178</v>
      </c>
      <c r="B11" s="5">
        <v>385.0344827586207</v>
      </c>
      <c r="C11" s="5">
        <v>430.52678571428572</v>
      </c>
      <c r="D11" s="5">
        <v>415.00588235294117</v>
      </c>
    </row>
    <row r="12" spans="1:4" x14ac:dyDescent="0.15">
      <c r="A12" s="7" t="s">
        <v>166</v>
      </c>
      <c r="B12" s="5">
        <v>384.3313253012048</v>
      </c>
      <c r="C12" s="5">
        <v>418.79673776662486</v>
      </c>
      <c r="D12" s="5">
        <v>408.66164747564216</v>
      </c>
    </row>
    <row r="13" spans="1:4" x14ac:dyDescent="0.15">
      <c r="A13" s="8" t="s">
        <v>167</v>
      </c>
      <c r="B13" s="5">
        <v>341.65671641791045</v>
      </c>
      <c r="C13" s="5">
        <v>419.46</v>
      </c>
      <c r="D13" s="5">
        <v>395.4377880184332</v>
      </c>
    </row>
    <row r="14" spans="1:4" x14ac:dyDescent="0.15">
      <c r="A14" s="8" t="s">
        <v>168</v>
      </c>
      <c r="B14" s="5">
        <v>368.5128205128205</v>
      </c>
      <c r="C14" s="5">
        <v>447.14285714285717</v>
      </c>
      <c r="D14" s="5">
        <v>427.73417721518985</v>
      </c>
    </row>
    <row r="15" spans="1:4" x14ac:dyDescent="0.15">
      <c r="A15" s="8" t="s">
        <v>169</v>
      </c>
      <c r="B15" s="5">
        <v>343.90909090909093</v>
      </c>
      <c r="C15" s="5">
        <v>402.5419847328244</v>
      </c>
      <c r="D15" s="5">
        <v>387.8</v>
      </c>
    </row>
    <row r="16" spans="1:4" x14ac:dyDescent="0.15">
      <c r="A16" s="8" t="s">
        <v>170</v>
      </c>
      <c r="B16" s="5">
        <v>444.61403508771929</v>
      </c>
      <c r="C16" s="5">
        <v>423.91304347826087</v>
      </c>
      <c r="D16" s="5">
        <v>429.96410256410257</v>
      </c>
    </row>
    <row r="17" spans="1:4" x14ac:dyDescent="0.15">
      <c r="A17" s="8" t="s">
        <v>171</v>
      </c>
      <c r="B17" s="5">
        <v>420.29032258064518</v>
      </c>
      <c r="C17" s="5">
        <v>440.0078125</v>
      </c>
      <c r="D17" s="5">
        <v>433.57368421052632</v>
      </c>
    </row>
    <row r="18" spans="1:4" x14ac:dyDescent="0.15">
      <c r="A18" s="8" t="s">
        <v>172</v>
      </c>
      <c r="B18" s="5">
        <v>377.8095238095238</v>
      </c>
      <c r="C18" s="5">
        <v>382.42748091603056</v>
      </c>
      <c r="D18" s="5">
        <v>380.92783505154637</v>
      </c>
    </row>
    <row r="19" spans="1:4" x14ac:dyDescent="0.15">
      <c r="A19" s="7" t="s">
        <v>164</v>
      </c>
      <c r="B19" s="5">
        <v>398.515625</v>
      </c>
      <c r="C19" s="5">
        <v>419.65716057036576</v>
      </c>
      <c r="D19" s="5">
        <v>413.65157567687527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E47DB-72D2-9F46-853A-6707F9B0E7EE}">
  <dimension ref="A3:D15"/>
  <sheetViews>
    <sheetView topLeftCell="A4" workbookViewId="0">
      <selection activeCell="N32" sqref="N32"/>
    </sheetView>
  </sheetViews>
  <sheetFormatPr baseColWidth="10" defaultRowHeight="14" x14ac:dyDescent="0.15"/>
  <cols>
    <col min="1" max="1" width="28.1640625" bestFit="1" customWidth="1"/>
    <col min="2" max="2" width="16" bestFit="1" customWidth="1"/>
    <col min="3" max="4" width="12.5" bestFit="1" customWidth="1"/>
  </cols>
  <sheetData>
    <row r="3" spans="1:4" x14ac:dyDescent="0.15">
      <c r="A3" s="6" t="s">
        <v>162</v>
      </c>
      <c r="B3" s="6" t="s">
        <v>179</v>
      </c>
    </row>
    <row r="4" spans="1:4" x14ac:dyDescent="0.15">
      <c r="A4" s="6" t="s">
        <v>163</v>
      </c>
      <c r="B4" t="s">
        <v>161</v>
      </c>
      <c r="C4" t="s">
        <v>160</v>
      </c>
      <c r="D4" t="s">
        <v>164</v>
      </c>
    </row>
    <row r="5" spans="1:4" x14ac:dyDescent="0.15">
      <c r="A5" s="7" t="s">
        <v>152</v>
      </c>
      <c r="B5" s="5">
        <v>29020</v>
      </c>
      <c r="C5" s="5">
        <v>57316</v>
      </c>
      <c r="D5" s="5">
        <v>86336</v>
      </c>
    </row>
    <row r="6" spans="1:4" x14ac:dyDescent="0.15">
      <c r="A6" s="7" t="s">
        <v>153</v>
      </c>
      <c r="B6" s="5">
        <v>39589</v>
      </c>
      <c r="C6" s="5">
        <v>116947</v>
      </c>
      <c r="D6" s="5">
        <v>156536</v>
      </c>
    </row>
    <row r="7" spans="1:4" x14ac:dyDescent="0.15">
      <c r="A7" s="7" t="s">
        <v>156</v>
      </c>
      <c r="B7" s="5">
        <v>18512</v>
      </c>
      <c r="C7" s="5">
        <v>42079</v>
      </c>
      <c r="D7" s="5">
        <v>60591</v>
      </c>
    </row>
    <row r="8" spans="1:4" x14ac:dyDescent="0.15">
      <c r="A8" s="7" t="s">
        <v>150</v>
      </c>
      <c r="B8" s="5">
        <v>30548</v>
      </c>
      <c r="C8" s="5">
        <v>75439</v>
      </c>
      <c r="D8" s="5">
        <v>105987</v>
      </c>
    </row>
    <row r="9" spans="1:4" x14ac:dyDescent="0.15">
      <c r="A9" s="7" t="s">
        <v>159</v>
      </c>
      <c r="B9" s="5">
        <v>22063</v>
      </c>
      <c r="C9" s="5">
        <v>66220</v>
      </c>
      <c r="D9" s="5">
        <v>88283</v>
      </c>
    </row>
    <row r="10" spans="1:4" x14ac:dyDescent="0.15">
      <c r="A10" s="7" t="s">
        <v>155</v>
      </c>
      <c r="B10" s="5">
        <v>19238</v>
      </c>
      <c r="C10" s="5">
        <v>59499</v>
      </c>
      <c r="D10" s="5">
        <v>78737</v>
      </c>
    </row>
    <row r="11" spans="1:4" x14ac:dyDescent="0.15">
      <c r="A11" s="7" t="s">
        <v>157</v>
      </c>
      <c r="B11" s="5">
        <v>20608</v>
      </c>
      <c r="C11" s="5">
        <v>63147</v>
      </c>
      <c r="D11" s="5">
        <v>83755</v>
      </c>
    </row>
    <row r="12" spans="1:4" x14ac:dyDescent="0.15">
      <c r="A12" s="7" t="s">
        <v>158</v>
      </c>
      <c r="B12" s="5">
        <v>8951</v>
      </c>
      <c r="C12" s="5">
        <v>18949</v>
      </c>
      <c r="D12" s="5">
        <v>27900</v>
      </c>
    </row>
    <row r="13" spans="1:4" x14ac:dyDescent="0.15">
      <c r="A13" s="7" t="s">
        <v>154</v>
      </c>
      <c r="B13" s="5">
        <v>39584</v>
      </c>
      <c r="C13" s="5">
        <v>98421</v>
      </c>
      <c r="D13" s="5">
        <v>138005</v>
      </c>
    </row>
    <row r="14" spans="1:4" x14ac:dyDescent="0.15">
      <c r="A14" s="7" t="s">
        <v>151</v>
      </c>
      <c r="B14" s="5">
        <v>26937</v>
      </c>
      <c r="C14" s="5">
        <v>78890</v>
      </c>
      <c r="D14" s="5">
        <v>105827</v>
      </c>
    </row>
    <row r="15" spans="1:4" x14ac:dyDescent="0.15">
      <c r="A15" s="7" t="s">
        <v>164</v>
      </c>
      <c r="B15" s="5">
        <v>255050</v>
      </c>
      <c r="C15" s="5">
        <v>676907</v>
      </c>
      <c r="D15" s="5">
        <v>931957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A3938-9878-7E49-A45B-4DA14B6CFDA7}">
  <dimension ref="A3:H102"/>
  <sheetViews>
    <sheetView topLeftCell="B2" zoomScale="74" workbookViewId="0">
      <selection activeCell="C24" sqref="C24"/>
    </sheetView>
  </sheetViews>
  <sheetFormatPr baseColWidth="10" defaultRowHeight="14" x14ac:dyDescent="0.15"/>
  <cols>
    <col min="1" max="1" width="14.1640625" bestFit="1" customWidth="1"/>
    <col min="2" max="2" width="17" bestFit="1" customWidth="1"/>
    <col min="3" max="4" width="12.5" bestFit="1" customWidth="1"/>
  </cols>
  <sheetData>
    <row r="3" spans="1:8" x14ac:dyDescent="0.15">
      <c r="A3" s="6" t="s">
        <v>162</v>
      </c>
      <c r="B3" s="6" t="s">
        <v>179</v>
      </c>
    </row>
    <row r="4" spans="1:8" x14ac:dyDescent="0.15">
      <c r="A4" s="6" t="s">
        <v>163</v>
      </c>
      <c r="B4" t="s">
        <v>161</v>
      </c>
      <c r="C4" t="s">
        <v>160</v>
      </c>
      <c r="D4" t="s">
        <v>164</v>
      </c>
    </row>
    <row r="5" spans="1:8" x14ac:dyDescent="0.15">
      <c r="A5" s="7" t="s">
        <v>18</v>
      </c>
      <c r="B5" s="5">
        <v>1606</v>
      </c>
      <c r="C5" s="5">
        <v>5364</v>
      </c>
      <c r="D5" s="5">
        <v>6970</v>
      </c>
      <c r="H5" t="str">
        <f>INDEX(A5:A101,MATCH(MAX(D5:D101),D5:D101,0))</f>
        <v>Belconnen</v>
      </c>
    </row>
    <row r="6" spans="1:8" x14ac:dyDescent="0.15">
      <c r="A6" s="7" t="s">
        <v>66</v>
      </c>
      <c r="B6" s="5">
        <v>3973</v>
      </c>
      <c r="C6" s="5">
        <v>10391</v>
      </c>
      <c r="D6" s="5">
        <v>14364</v>
      </c>
    </row>
    <row r="7" spans="1:8" x14ac:dyDescent="0.15">
      <c r="A7" s="7" t="s">
        <v>92</v>
      </c>
      <c r="B7" s="5">
        <v>4590</v>
      </c>
      <c r="C7" s="5">
        <v>6644</v>
      </c>
      <c r="D7" s="5">
        <v>11234</v>
      </c>
    </row>
    <row r="8" spans="1:8" x14ac:dyDescent="0.15">
      <c r="A8" s="7" t="s">
        <v>33</v>
      </c>
      <c r="B8" s="5">
        <v>615</v>
      </c>
      <c r="C8" s="5">
        <v>7761</v>
      </c>
      <c r="D8" s="5">
        <v>8376</v>
      </c>
    </row>
    <row r="9" spans="1:8" x14ac:dyDescent="0.15">
      <c r="A9" s="7" t="s">
        <v>77</v>
      </c>
      <c r="B9" s="5">
        <v>5405</v>
      </c>
      <c r="C9" s="5">
        <v>6091</v>
      </c>
      <c r="D9" s="5">
        <v>11496</v>
      </c>
    </row>
    <row r="10" spans="1:8" x14ac:dyDescent="0.15">
      <c r="A10" s="7" t="s">
        <v>49</v>
      </c>
      <c r="B10" s="5">
        <v>5011</v>
      </c>
      <c r="C10" s="5">
        <v>7461</v>
      </c>
      <c r="D10" s="5">
        <v>12472</v>
      </c>
    </row>
    <row r="11" spans="1:8" x14ac:dyDescent="0.15">
      <c r="A11" s="7" t="s">
        <v>57</v>
      </c>
      <c r="B11" s="5">
        <v>1255</v>
      </c>
      <c r="C11" s="5">
        <v>8151</v>
      </c>
      <c r="D11" s="5">
        <v>9406</v>
      </c>
    </row>
    <row r="12" spans="1:8" x14ac:dyDescent="0.15">
      <c r="A12" s="7" t="s">
        <v>95</v>
      </c>
      <c r="B12" s="5">
        <v>1306</v>
      </c>
      <c r="C12" s="5">
        <v>9936</v>
      </c>
      <c r="D12" s="5">
        <v>11242</v>
      </c>
    </row>
    <row r="13" spans="1:8" x14ac:dyDescent="0.15">
      <c r="A13" s="7" t="s">
        <v>56</v>
      </c>
      <c r="B13" s="5">
        <v>1336</v>
      </c>
      <c r="C13" s="5">
        <v>5187</v>
      </c>
      <c r="D13" s="5">
        <v>6523</v>
      </c>
    </row>
    <row r="14" spans="1:8" x14ac:dyDescent="0.15">
      <c r="A14" s="7" t="s">
        <v>70</v>
      </c>
      <c r="B14" s="5">
        <v>5244</v>
      </c>
      <c r="C14" s="5">
        <v>1444</v>
      </c>
      <c r="D14" s="5">
        <v>6688</v>
      </c>
    </row>
    <row r="15" spans="1:8" x14ac:dyDescent="0.15">
      <c r="A15" s="7" t="s">
        <v>114</v>
      </c>
      <c r="B15" s="5">
        <v>2721</v>
      </c>
      <c r="C15" s="5">
        <v>9405</v>
      </c>
      <c r="D15" s="5">
        <v>12126</v>
      </c>
    </row>
    <row r="16" spans="1:8" x14ac:dyDescent="0.15">
      <c r="A16" s="7" t="s">
        <v>41</v>
      </c>
      <c r="B16" s="5">
        <v>1903</v>
      </c>
      <c r="C16" s="5">
        <v>7142</v>
      </c>
      <c r="D16" s="5">
        <v>9045</v>
      </c>
    </row>
    <row r="17" spans="1:4" x14ac:dyDescent="0.15">
      <c r="A17" s="7" t="s">
        <v>12</v>
      </c>
      <c r="B17" s="5">
        <v>3755</v>
      </c>
      <c r="C17" s="5">
        <v>10136</v>
      </c>
      <c r="D17" s="5">
        <v>13891</v>
      </c>
    </row>
    <row r="18" spans="1:4" x14ac:dyDescent="0.15">
      <c r="A18" s="7" t="s">
        <v>50</v>
      </c>
      <c r="B18" s="5">
        <v>1610</v>
      </c>
      <c r="C18" s="5">
        <v>13230</v>
      </c>
      <c r="D18" s="5">
        <v>14840</v>
      </c>
    </row>
    <row r="19" spans="1:4" x14ac:dyDescent="0.15">
      <c r="A19" s="7" t="s">
        <v>103</v>
      </c>
      <c r="B19" s="5">
        <v>4262</v>
      </c>
      <c r="C19" s="5">
        <v>8063</v>
      </c>
      <c r="D19" s="5">
        <v>12325</v>
      </c>
    </row>
    <row r="20" spans="1:4" x14ac:dyDescent="0.15">
      <c r="A20" s="7" t="s">
        <v>21</v>
      </c>
      <c r="B20" s="5">
        <v>950</v>
      </c>
      <c r="C20" s="5">
        <v>7071</v>
      </c>
      <c r="D20" s="5">
        <v>8021</v>
      </c>
    </row>
    <row r="21" spans="1:4" x14ac:dyDescent="0.15">
      <c r="A21" s="7" t="s">
        <v>85</v>
      </c>
      <c r="B21" s="5">
        <v>2243</v>
      </c>
      <c r="C21" s="5">
        <v>5034</v>
      </c>
      <c r="D21" s="5">
        <v>7277</v>
      </c>
    </row>
    <row r="22" spans="1:4" x14ac:dyDescent="0.15">
      <c r="A22" s="7" t="s">
        <v>76</v>
      </c>
      <c r="B22" s="5">
        <v>2772</v>
      </c>
      <c r="C22" s="5">
        <v>3919</v>
      </c>
      <c r="D22" s="5">
        <v>6691</v>
      </c>
    </row>
    <row r="23" spans="1:4" x14ac:dyDescent="0.15">
      <c r="A23" s="7" t="s">
        <v>108</v>
      </c>
      <c r="B23" s="5">
        <v>1207</v>
      </c>
      <c r="C23" s="5">
        <v>7148</v>
      </c>
      <c r="D23" s="5">
        <v>8355</v>
      </c>
    </row>
    <row r="24" spans="1:4" x14ac:dyDescent="0.15">
      <c r="A24" s="7" t="s">
        <v>84</v>
      </c>
      <c r="B24" s="5">
        <v>894</v>
      </c>
      <c r="C24" s="5">
        <v>9211</v>
      </c>
      <c r="D24" s="5">
        <v>10105</v>
      </c>
    </row>
    <row r="25" spans="1:4" x14ac:dyDescent="0.15">
      <c r="A25" s="7" t="s">
        <v>72</v>
      </c>
      <c r="B25" s="5">
        <v>4815</v>
      </c>
      <c r="C25" s="5">
        <v>6585</v>
      </c>
      <c r="D25" s="5">
        <v>11400</v>
      </c>
    </row>
    <row r="26" spans="1:4" x14ac:dyDescent="0.15">
      <c r="A26" s="7" t="s">
        <v>94</v>
      </c>
      <c r="B26" s="5">
        <v>1650</v>
      </c>
      <c r="C26" s="5">
        <v>11400</v>
      </c>
      <c r="D26" s="5">
        <v>13050</v>
      </c>
    </row>
    <row r="27" spans="1:4" x14ac:dyDescent="0.15">
      <c r="A27" s="7" t="s">
        <v>34</v>
      </c>
      <c r="B27" s="5">
        <v>5580</v>
      </c>
      <c r="C27" s="5">
        <v>8964</v>
      </c>
      <c r="D27" s="5">
        <v>14544</v>
      </c>
    </row>
    <row r="28" spans="1:4" x14ac:dyDescent="0.15">
      <c r="A28" s="7" t="s">
        <v>111</v>
      </c>
      <c r="B28" s="5">
        <v>4721</v>
      </c>
      <c r="C28" s="5">
        <v>7927</v>
      </c>
      <c r="D28" s="5">
        <v>12648</v>
      </c>
    </row>
    <row r="29" spans="1:4" x14ac:dyDescent="0.15">
      <c r="A29" s="7" t="s">
        <v>69</v>
      </c>
      <c r="B29" s="5">
        <v>2596</v>
      </c>
      <c r="C29" s="5">
        <v>10137</v>
      </c>
      <c r="D29" s="5">
        <v>12733</v>
      </c>
    </row>
    <row r="30" spans="1:4" x14ac:dyDescent="0.15">
      <c r="A30" s="7" t="s">
        <v>9</v>
      </c>
      <c r="B30" s="5">
        <v>2783</v>
      </c>
      <c r="C30" s="5">
        <v>11915</v>
      </c>
      <c r="D30" s="5">
        <v>14698</v>
      </c>
    </row>
    <row r="31" spans="1:4" x14ac:dyDescent="0.15">
      <c r="A31" s="7" t="s">
        <v>44</v>
      </c>
      <c r="B31" s="5">
        <v>1456</v>
      </c>
      <c r="C31" s="5">
        <v>4550</v>
      </c>
      <c r="D31" s="5">
        <v>6006</v>
      </c>
    </row>
    <row r="32" spans="1:4" x14ac:dyDescent="0.15">
      <c r="A32" s="7" t="s">
        <v>25</v>
      </c>
      <c r="B32" s="5">
        <v>613</v>
      </c>
      <c r="C32" s="5">
        <v>11570</v>
      </c>
      <c r="D32" s="5">
        <v>12183</v>
      </c>
    </row>
    <row r="33" spans="1:4" x14ac:dyDescent="0.15">
      <c r="A33" s="7" t="s">
        <v>32</v>
      </c>
      <c r="B33" s="5">
        <v>1291</v>
      </c>
      <c r="C33" s="5">
        <v>5389</v>
      </c>
      <c r="D33" s="5">
        <v>6680</v>
      </c>
    </row>
    <row r="34" spans="1:4" x14ac:dyDescent="0.15">
      <c r="A34" s="7" t="s">
        <v>45</v>
      </c>
      <c r="B34" s="5">
        <v>2076</v>
      </c>
      <c r="C34" s="5">
        <v>9269</v>
      </c>
      <c r="D34" s="5">
        <v>11345</v>
      </c>
    </row>
    <row r="35" spans="1:4" x14ac:dyDescent="0.15">
      <c r="A35" s="7" t="s">
        <v>104</v>
      </c>
      <c r="B35" s="5">
        <v>1855</v>
      </c>
      <c r="C35" s="5">
        <v>7943</v>
      </c>
      <c r="D35" s="5">
        <v>9798</v>
      </c>
    </row>
    <row r="36" spans="1:4" x14ac:dyDescent="0.15">
      <c r="A36" s="7" t="s">
        <v>14</v>
      </c>
      <c r="B36" s="5">
        <v>3853</v>
      </c>
      <c r="C36" s="5">
        <v>5566</v>
      </c>
      <c r="D36" s="5">
        <v>9419</v>
      </c>
    </row>
    <row r="37" spans="1:4" x14ac:dyDescent="0.15">
      <c r="A37" s="7" t="s">
        <v>23</v>
      </c>
      <c r="B37" s="5">
        <v>3396</v>
      </c>
      <c r="C37" s="5">
        <v>9401</v>
      </c>
      <c r="D37" s="5">
        <v>12797</v>
      </c>
    </row>
    <row r="38" spans="1:4" x14ac:dyDescent="0.15">
      <c r="A38" s="7" t="s">
        <v>87</v>
      </c>
      <c r="B38" s="5">
        <v>849</v>
      </c>
      <c r="C38" s="5">
        <v>6305</v>
      </c>
      <c r="D38" s="5">
        <v>7154</v>
      </c>
    </row>
    <row r="39" spans="1:4" x14ac:dyDescent="0.15">
      <c r="A39" s="7" t="s">
        <v>81</v>
      </c>
      <c r="B39" s="5">
        <v>4300</v>
      </c>
      <c r="C39" s="5">
        <v>7537</v>
      </c>
      <c r="D39" s="5">
        <v>11837</v>
      </c>
    </row>
    <row r="40" spans="1:4" x14ac:dyDescent="0.15">
      <c r="A40" s="7" t="s">
        <v>83</v>
      </c>
      <c r="B40" s="5">
        <v>3533</v>
      </c>
      <c r="C40" s="5">
        <v>10446</v>
      </c>
      <c r="D40" s="5">
        <v>13979</v>
      </c>
    </row>
    <row r="41" spans="1:4" x14ac:dyDescent="0.15">
      <c r="A41" s="7" t="s">
        <v>48</v>
      </c>
      <c r="B41" s="5">
        <v>4004</v>
      </c>
      <c r="C41" s="5">
        <v>4487</v>
      </c>
      <c r="D41" s="5">
        <v>8491</v>
      </c>
    </row>
    <row r="42" spans="1:4" x14ac:dyDescent="0.15">
      <c r="A42" s="7" t="s">
        <v>38</v>
      </c>
      <c r="B42" s="5">
        <v>461</v>
      </c>
      <c r="C42" s="5">
        <v>12672</v>
      </c>
      <c r="D42" s="5">
        <v>13133</v>
      </c>
    </row>
    <row r="43" spans="1:4" x14ac:dyDescent="0.15">
      <c r="A43" s="7" t="s">
        <v>110</v>
      </c>
      <c r="B43" s="5">
        <v>2124</v>
      </c>
      <c r="C43" s="5">
        <v>6859</v>
      </c>
      <c r="D43" s="5">
        <v>8983</v>
      </c>
    </row>
    <row r="44" spans="1:4" x14ac:dyDescent="0.15">
      <c r="A44" s="7" t="s">
        <v>99</v>
      </c>
      <c r="B44" s="5">
        <v>2950</v>
      </c>
      <c r="C44" s="5">
        <v>8295</v>
      </c>
      <c r="D44" s="5">
        <v>11245</v>
      </c>
    </row>
    <row r="45" spans="1:4" x14ac:dyDescent="0.15">
      <c r="A45" s="7" t="s">
        <v>79</v>
      </c>
      <c r="B45" s="5">
        <v>4198</v>
      </c>
      <c r="C45" s="5">
        <v>6073</v>
      </c>
      <c r="D45" s="5">
        <v>10271</v>
      </c>
    </row>
    <row r="46" spans="1:4" x14ac:dyDescent="0.15">
      <c r="A46" s="7" t="s">
        <v>97</v>
      </c>
      <c r="B46" s="5">
        <v>4732</v>
      </c>
      <c r="C46" s="5">
        <v>6360</v>
      </c>
      <c r="D46" s="5">
        <v>11092</v>
      </c>
    </row>
    <row r="47" spans="1:4" x14ac:dyDescent="0.15">
      <c r="A47" s="7" t="s">
        <v>88</v>
      </c>
      <c r="B47" s="5">
        <v>352</v>
      </c>
      <c r="C47" s="5">
        <v>6908</v>
      </c>
      <c r="D47" s="5">
        <v>7260</v>
      </c>
    </row>
    <row r="48" spans="1:4" x14ac:dyDescent="0.15">
      <c r="A48" s="7" t="s">
        <v>64</v>
      </c>
      <c r="B48" s="5">
        <v>1065</v>
      </c>
      <c r="C48" s="5">
        <v>5443</v>
      </c>
      <c r="D48" s="5">
        <v>6508</v>
      </c>
    </row>
    <row r="49" spans="1:4" x14ac:dyDescent="0.15">
      <c r="A49" s="7" t="s">
        <v>75</v>
      </c>
      <c r="B49" s="5">
        <v>3212</v>
      </c>
      <c r="C49" s="5">
        <v>3681</v>
      </c>
      <c r="D49" s="5">
        <v>6893</v>
      </c>
    </row>
    <row r="50" spans="1:4" x14ac:dyDescent="0.15">
      <c r="A50" s="7" t="s">
        <v>60</v>
      </c>
      <c r="B50" s="5">
        <v>2875</v>
      </c>
      <c r="C50" s="5">
        <v>8049</v>
      </c>
      <c r="D50" s="5">
        <v>10924</v>
      </c>
    </row>
    <row r="51" spans="1:4" x14ac:dyDescent="0.15">
      <c r="A51" s="7" t="s">
        <v>93</v>
      </c>
      <c r="B51" s="5">
        <v>3839</v>
      </c>
      <c r="C51" s="5">
        <v>5755</v>
      </c>
      <c r="D51" s="5">
        <v>9594</v>
      </c>
    </row>
    <row r="52" spans="1:4" x14ac:dyDescent="0.15">
      <c r="A52" s="7" t="s">
        <v>63</v>
      </c>
      <c r="B52" s="5">
        <v>1703</v>
      </c>
      <c r="C52" s="5">
        <v>10031</v>
      </c>
      <c r="D52" s="5">
        <v>11734</v>
      </c>
    </row>
    <row r="53" spans="1:4" x14ac:dyDescent="0.15">
      <c r="A53" s="7" t="s">
        <v>109</v>
      </c>
      <c r="B53" s="5">
        <v>5552</v>
      </c>
      <c r="C53" s="5">
        <v>2936</v>
      </c>
      <c r="D53" s="5">
        <v>8488</v>
      </c>
    </row>
    <row r="54" spans="1:4" x14ac:dyDescent="0.15">
      <c r="A54" s="7" t="s">
        <v>101</v>
      </c>
      <c r="B54" s="5">
        <v>60</v>
      </c>
      <c r="C54" s="5">
        <v>9185</v>
      </c>
      <c r="D54" s="5">
        <v>9245</v>
      </c>
    </row>
    <row r="55" spans="1:4" x14ac:dyDescent="0.15">
      <c r="A55" s="7" t="s">
        <v>96</v>
      </c>
      <c r="B55" s="5"/>
      <c r="C55" s="5">
        <v>7912</v>
      </c>
      <c r="D55" s="5">
        <v>7912</v>
      </c>
    </row>
    <row r="56" spans="1:4" x14ac:dyDescent="0.15">
      <c r="A56" s="7" t="s">
        <v>67</v>
      </c>
      <c r="B56" s="5">
        <v>1875</v>
      </c>
      <c r="C56" s="5">
        <v>6684</v>
      </c>
      <c r="D56" s="5">
        <v>8559</v>
      </c>
    </row>
    <row r="57" spans="1:4" x14ac:dyDescent="0.15">
      <c r="A57" s="7" t="s">
        <v>13</v>
      </c>
      <c r="B57" s="5">
        <v>3273</v>
      </c>
      <c r="C57" s="5">
        <v>5068</v>
      </c>
      <c r="D57" s="5">
        <v>8341</v>
      </c>
    </row>
    <row r="58" spans="1:4" x14ac:dyDescent="0.15">
      <c r="A58" s="7" t="s">
        <v>78</v>
      </c>
      <c r="B58" s="5">
        <v>2379</v>
      </c>
      <c r="C58" s="5">
        <v>11046</v>
      </c>
      <c r="D58" s="5">
        <v>13425</v>
      </c>
    </row>
    <row r="59" spans="1:4" x14ac:dyDescent="0.15">
      <c r="A59" s="7" t="s">
        <v>58</v>
      </c>
      <c r="B59" s="5">
        <v>3697</v>
      </c>
      <c r="C59" s="5">
        <v>2368</v>
      </c>
      <c r="D59" s="5">
        <v>6065</v>
      </c>
    </row>
    <row r="60" spans="1:4" x14ac:dyDescent="0.15">
      <c r="A60" s="7" t="s">
        <v>55</v>
      </c>
      <c r="B60" s="5">
        <v>977</v>
      </c>
      <c r="C60" s="5">
        <v>4662</v>
      </c>
      <c r="D60" s="5">
        <v>5639</v>
      </c>
    </row>
    <row r="61" spans="1:4" x14ac:dyDescent="0.15">
      <c r="A61" s="7" t="s">
        <v>91</v>
      </c>
      <c r="B61" s="5">
        <v>1720</v>
      </c>
      <c r="C61" s="5">
        <v>4449</v>
      </c>
      <c r="D61" s="5">
        <v>6169</v>
      </c>
    </row>
    <row r="62" spans="1:4" x14ac:dyDescent="0.15">
      <c r="A62" s="7" t="s">
        <v>46</v>
      </c>
      <c r="B62" s="5">
        <v>3678</v>
      </c>
      <c r="C62" s="5">
        <v>6684</v>
      </c>
      <c r="D62" s="5">
        <v>10362</v>
      </c>
    </row>
    <row r="63" spans="1:4" x14ac:dyDescent="0.15">
      <c r="A63" s="7" t="s">
        <v>106</v>
      </c>
      <c r="B63" s="5">
        <v>4133</v>
      </c>
      <c r="C63" s="5">
        <v>8197</v>
      </c>
      <c r="D63" s="5">
        <v>12330</v>
      </c>
    </row>
    <row r="64" spans="1:4" x14ac:dyDescent="0.15">
      <c r="A64" s="7" t="s">
        <v>107</v>
      </c>
      <c r="B64" s="5">
        <v>247</v>
      </c>
      <c r="C64" s="5">
        <v>12158</v>
      </c>
      <c r="D64" s="5">
        <v>12405</v>
      </c>
    </row>
    <row r="65" spans="1:7" x14ac:dyDescent="0.15">
      <c r="A65" s="7" t="s">
        <v>74</v>
      </c>
      <c r="B65" s="5">
        <v>2062</v>
      </c>
      <c r="C65" s="5">
        <v>3938</v>
      </c>
      <c r="D65" s="5">
        <v>6000</v>
      </c>
    </row>
    <row r="66" spans="1:7" x14ac:dyDescent="0.15">
      <c r="A66" s="7" t="s">
        <v>27</v>
      </c>
      <c r="B66" s="5">
        <v>2820</v>
      </c>
      <c r="C66" s="5">
        <v>3114</v>
      </c>
      <c r="D66" s="5">
        <v>5934</v>
      </c>
    </row>
    <row r="67" spans="1:7" x14ac:dyDescent="0.15">
      <c r="A67" s="7" t="s">
        <v>65</v>
      </c>
      <c r="B67" s="5">
        <v>3761</v>
      </c>
      <c r="C67" s="5">
        <v>3355</v>
      </c>
      <c r="D67" s="5">
        <v>7116</v>
      </c>
    </row>
    <row r="68" spans="1:7" x14ac:dyDescent="0.15">
      <c r="A68" s="7" t="s">
        <v>98</v>
      </c>
      <c r="B68" s="5">
        <v>4003</v>
      </c>
      <c r="C68" s="5">
        <v>3288</v>
      </c>
      <c r="D68" s="5">
        <v>7291</v>
      </c>
    </row>
    <row r="69" spans="1:7" x14ac:dyDescent="0.15">
      <c r="A69" s="7" t="s">
        <v>102</v>
      </c>
      <c r="B69" s="5">
        <v>5552</v>
      </c>
      <c r="C69" s="5">
        <v>4413</v>
      </c>
      <c r="D69" s="5">
        <v>9965</v>
      </c>
    </row>
    <row r="70" spans="1:7" x14ac:dyDescent="0.15">
      <c r="A70" s="7" t="s">
        <v>113</v>
      </c>
      <c r="B70" s="5">
        <v>4055</v>
      </c>
      <c r="C70" s="5">
        <v>8332</v>
      </c>
      <c r="D70" s="5">
        <v>12387</v>
      </c>
    </row>
    <row r="71" spans="1:7" x14ac:dyDescent="0.15">
      <c r="A71" s="7" t="s">
        <v>16</v>
      </c>
      <c r="B71" s="5">
        <v>1520</v>
      </c>
      <c r="C71" s="5">
        <v>6253</v>
      </c>
      <c r="D71" s="5">
        <v>7773</v>
      </c>
    </row>
    <row r="72" spans="1:7" x14ac:dyDescent="0.15">
      <c r="A72" s="7" t="s">
        <v>112</v>
      </c>
      <c r="B72" s="5">
        <v>1551</v>
      </c>
      <c r="C72" s="5">
        <v>5014</v>
      </c>
      <c r="D72" s="5">
        <v>6565</v>
      </c>
      <c r="G72">
        <f>'sales by manager'!F5</f>
        <v>0</v>
      </c>
    </row>
    <row r="73" spans="1:7" x14ac:dyDescent="0.15">
      <c r="A73" s="7" t="s">
        <v>73</v>
      </c>
      <c r="B73" s="5">
        <v>2982</v>
      </c>
      <c r="C73" s="5">
        <v>9385</v>
      </c>
      <c r="D73" s="5">
        <v>12367</v>
      </c>
    </row>
    <row r="74" spans="1:7" x14ac:dyDescent="0.15">
      <c r="A74" s="7" t="s">
        <v>39</v>
      </c>
      <c r="B74" s="5">
        <v>1882</v>
      </c>
      <c r="C74" s="5">
        <v>10694</v>
      </c>
      <c r="D74" s="5">
        <v>12576</v>
      </c>
    </row>
    <row r="75" spans="1:7" x14ac:dyDescent="0.15">
      <c r="A75" s="7" t="s">
        <v>71</v>
      </c>
      <c r="B75" s="5">
        <v>5453</v>
      </c>
      <c r="C75" s="5">
        <v>4356</v>
      </c>
      <c r="D75" s="5">
        <v>9809</v>
      </c>
    </row>
    <row r="76" spans="1:7" x14ac:dyDescent="0.15">
      <c r="A76" s="7" t="s">
        <v>100</v>
      </c>
      <c r="B76" s="5">
        <v>1575</v>
      </c>
      <c r="C76" s="5">
        <v>7721</v>
      </c>
      <c r="D76" s="5">
        <v>9296</v>
      </c>
    </row>
    <row r="77" spans="1:7" x14ac:dyDescent="0.15">
      <c r="A77" s="7" t="s">
        <v>54</v>
      </c>
      <c r="B77" s="5">
        <v>732</v>
      </c>
      <c r="C77" s="5">
        <v>7891</v>
      </c>
      <c r="D77" s="5">
        <v>8623</v>
      </c>
    </row>
    <row r="78" spans="1:7" x14ac:dyDescent="0.15">
      <c r="A78" s="7" t="s">
        <v>20</v>
      </c>
      <c r="B78" s="5">
        <v>2129</v>
      </c>
      <c r="C78" s="5">
        <v>6570</v>
      </c>
      <c r="D78" s="5">
        <v>8699</v>
      </c>
    </row>
    <row r="79" spans="1:7" x14ac:dyDescent="0.15">
      <c r="A79" s="7" t="s">
        <v>31</v>
      </c>
      <c r="B79" s="5">
        <v>723</v>
      </c>
      <c r="C79" s="5">
        <v>5189</v>
      </c>
      <c r="D79" s="5">
        <v>5912</v>
      </c>
    </row>
    <row r="80" spans="1:7" x14ac:dyDescent="0.15">
      <c r="A80" s="7" t="s">
        <v>105</v>
      </c>
      <c r="B80" s="5">
        <v>3374</v>
      </c>
      <c r="C80" s="5">
        <v>5245</v>
      </c>
      <c r="D80" s="5">
        <v>8619</v>
      </c>
    </row>
    <row r="81" spans="1:4" x14ac:dyDescent="0.15">
      <c r="A81" s="7" t="s">
        <v>37</v>
      </c>
      <c r="B81" s="5">
        <v>865</v>
      </c>
      <c r="C81" s="5">
        <v>4782</v>
      </c>
      <c r="D81" s="5">
        <v>5647</v>
      </c>
    </row>
    <row r="82" spans="1:4" x14ac:dyDescent="0.15">
      <c r="A82" s="7" t="s">
        <v>89</v>
      </c>
      <c r="B82" s="5">
        <v>1221</v>
      </c>
      <c r="C82" s="5">
        <v>5926</v>
      </c>
      <c r="D82" s="5">
        <v>7147</v>
      </c>
    </row>
    <row r="83" spans="1:4" x14ac:dyDescent="0.15">
      <c r="A83" s="7" t="s">
        <v>42</v>
      </c>
      <c r="B83" s="5">
        <v>1442</v>
      </c>
      <c r="C83" s="5">
        <v>5154</v>
      </c>
      <c r="D83" s="5">
        <v>6596</v>
      </c>
    </row>
    <row r="84" spans="1:4" x14ac:dyDescent="0.15">
      <c r="A84" s="7" t="s">
        <v>22</v>
      </c>
      <c r="B84" s="5">
        <v>2213</v>
      </c>
      <c r="C84" s="5">
        <v>8968</v>
      </c>
      <c r="D84" s="5">
        <v>11181</v>
      </c>
    </row>
    <row r="85" spans="1:4" x14ac:dyDescent="0.15">
      <c r="A85" s="7" t="s">
        <v>61</v>
      </c>
      <c r="B85" s="5">
        <v>4358</v>
      </c>
      <c r="C85" s="5">
        <v>5212</v>
      </c>
      <c r="D85" s="5">
        <v>9570</v>
      </c>
    </row>
    <row r="86" spans="1:4" x14ac:dyDescent="0.15">
      <c r="A86" s="7" t="s">
        <v>40</v>
      </c>
      <c r="B86" s="5">
        <v>844</v>
      </c>
      <c r="C86" s="5">
        <v>6769</v>
      </c>
      <c r="D86" s="5">
        <v>7613</v>
      </c>
    </row>
    <row r="87" spans="1:4" x14ac:dyDescent="0.15">
      <c r="A87" s="7" t="s">
        <v>47</v>
      </c>
      <c r="B87" s="5">
        <v>841</v>
      </c>
      <c r="C87" s="5">
        <v>9162</v>
      </c>
      <c r="D87" s="5">
        <v>10003</v>
      </c>
    </row>
    <row r="88" spans="1:4" x14ac:dyDescent="0.15">
      <c r="A88" s="7" t="s">
        <v>82</v>
      </c>
      <c r="B88" s="5">
        <v>1978</v>
      </c>
      <c r="C88" s="5">
        <v>10809</v>
      </c>
      <c r="D88" s="5">
        <v>12787</v>
      </c>
    </row>
    <row r="89" spans="1:4" x14ac:dyDescent="0.15">
      <c r="A89" s="7" t="s">
        <v>24</v>
      </c>
      <c r="B89" s="5">
        <v>1970</v>
      </c>
      <c r="C89" s="5">
        <v>10448</v>
      </c>
      <c r="D89" s="5">
        <v>12418</v>
      </c>
    </row>
    <row r="90" spans="1:4" x14ac:dyDescent="0.15">
      <c r="A90" s="7" t="s">
        <v>68</v>
      </c>
      <c r="B90" s="5">
        <v>4235</v>
      </c>
      <c r="C90" s="5">
        <v>4676</v>
      </c>
      <c r="D90" s="5">
        <v>8911</v>
      </c>
    </row>
    <row r="91" spans="1:4" x14ac:dyDescent="0.15">
      <c r="A91" s="7" t="s">
        <v>80</v>
      </c>
      <c r="B91" s="5">
        <v>4271</v>
      </c>
      <c r="C91" s="5">
        <v>1104</v>
      </c>
      <c r="D91" s="5">
        <v>5375</v>
      </c>
    </row>
    <row r="92" spans="1:4" x14ac:dyDescent="0.15">
      <c r="A92" s="7" t="s">
        <v>53</v>
      </c>
      <c r="B92" s="5">
        <v>377</v>
      </c>
      <c r="C92" s="5">
        <v>7397</v>
      </c>
      <c r="D92" s="5">
        <v>7774</v>
      </c>
    </row>
    <row r="93" spans="1:4" x14ac:dyDescent="0.15">
      <c r="A93" s="7" t="s">
        <v>52</v>
      </c>
      <c r="B93" s="5">
        <v>3711</v>
      </c>
      <c r="C93" s="5">
        <v>3654</v>
      </c>
      <c r="D93" s="5">
        <v>7365</v>
      </c>
    </row>
    <row r="94" spans="1:4" x14ac:dyDescent="0.15">
      <c r="A94" s="7" t="s">
        <v>36</v>
      </c>
      <c r="B94" s="5">
        <v>3826</v>
      </c>
      <c r="C94" s="5">
        <v>3813</v>
      </c>
      <c r="D94" s="5">
        <v>7639</v>
      </c>
    </row>
    <row r="95" spans="1:4" x14ac:dyDescent="0.15">
      <c r="A95" s="7" t="s">
        <v>86</v>
      </c>
      <c r="B95" s="5">
        <v>5280</v>
      </c>
      <c r="C95" s="5">
        <v>9113</v>
      </c>
      <c r="D95" s="5">
        <v>14393</v>
      </c>
    </row>
    <row r="96" spans="1:4" x14ac:dyDescent="0.15">
      <c r="A96" s="7" t="s">
        <v>90</v>
      </c>
      <c r="B96" s="5">
        <v>6759</v>
      </c>
      <c r="C96" s="5">
        <v>7572</v>
      </c>
      <c r="D96" s="5">
        <v>14331</v>
      </c>
    </row>
    <row r="97" spans="1:4" x14ac:dyDescent="0.15">
      <c r="A97" s="7" t="s">
        <v>35</v>
      </c>
      <c r="B97" s="5">
        <v>1352</v>
      </c>
      <c r="C97" s="5">
        <v>7016</v>
      </c>
      <c r="D97" s="5">
        <v>8368</v>
      </c>
    </row>
    <row r="98" spans="1:4" x14ac:dyDescent="0.15">
      <c r="A98" s="7" t="s">
        <v>30</v>
      </c>
      <c r="B98" s="5">
        <v>2589</v>
      </c>
      <c r="C98" s="5">
        <v>6122</v>
      </c>
      <c r="D98" s="5">
        <v>8711</v>
      </c>
    </row>
    <row r="99" spans="1:4" x14ac:dyDescent="0.15">
      <c r="A99" s="7" t="s">
        <v>62</v>
      </c>
      <c r="B99" s="5">
        <v>2523</v>
      </c>
      <c r="C99" s="5">
        <v>5069</v>
      </c>
      <c r="D99" s="5">
        <v>7592</v>
      </c>
    </row>
    <row r="100" spans="1:4" x14ac:dyDescent="0.15">
      <c r="A100" s="7" t="s">
        <v>59</v>
      </c>
      <c r="B100" s="5">
        <v>1128</v>
      </c>
      <c r="C100" s="5">
        <v>5462</v>
      </c>
      <c r="D100" s="5">
        <v>6590</v>
      </c>
    </row>
    <row r="101" spans="1:4" x14ac:dyDescent="0.15">
      <c r="A101" s="7" t="s">
        <v>29</v>
      </c>
      <c r="B101" s="5">
        <v>1962</v>
      </c>
      <c r="C101" s="5">
        <v>4266</v>
      </c>
      <c r="D101" s="5">
        <v>6228</v>
      </c>
    </row>
    <row r="102" spans="1:4" x14ac:dyDescent="0.15">
      <c r="A102" s="7" t="s">
        <v>164</v>
      </c>
      <c r="B102" s="5">
        <v>255050</v>
      </c>
      <c r="C102" s="5">
        <v>676907</v>
      </c>
      <c r="D102" s="5">
        <v>931957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A478D-84B5-0C47-BF12-53499B83918D}">
  <dimension ref="A3:B6"/>
  <sheetViews>
    <sheetView workbookViewId="0">
      <selection activeCell="N23" sqref="N23"/>
    </sheetView>
  </sheetViews>
  <sheetFormatPr baseColWidth="10" defaultRowHeight="14" x14ac:dyDescent="0.15"/>
  <cols>
    <col min="1" max="1" width="14" bestFit="1" customWidth="1"/>
    <col min="2" max="2" width="12.5" bestFit="1" customWidth="1"/>
    <col min="3" max="4" width="14.1640625" bestFit="1" customWidth="1"/>
  </cols>
  <sheetData>
    <row r="3" spans="1:2" x14ac:dyDescent="0.15">
      <c r="A3" s="6" t="s">
        <v>163</v>
      </c>
      <c r="B3" t="s">
        <v>162</v>
      </c>
    </row>
    <row r="4" spans="1:2" x14ac:dyDescent="0.15">
      <c r="A4" s="7" t="s">
        <v>161</v>
      </c>
      <c r="B4" s="5">
        <v>255050</v>
      </c>
    </row>
    <row r="5" spans="1:2" x14ac:dyDescent="0.15">
      <c r="A5" s="7" t="s">
        <v>160</v>
      </c>
      <c r="B5" s="5">
        <v>676907</v>
      </c>
    </row>
    <row r="6" spans="1:2" x14ac:dyDescent="0.15">
      <c r="A6" s="7" t="s">
        <v>164</v>
      </c>
      <c r="B6" s="5">
        <v>931957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82839-6A5F-D246-B5D5-E0E63FAB67E6}">
  <dimension ref="A1:M51"/>
  <sheetViews>
    <sheetView topLeftCell="B1" workbookViewId="0">
      <selection activeCell="M46" sqref="M46"/>
    </sheetView>
  </sheetViews>
  <sheetFormatPr baseColWidth="10" defaultRowHeight="14" x14ac:dyDescent="0.15"/>
  <cols>
    <col min="1" max="1" width="13.1640625" bestFit="1" customWidth="1"/>
    <col min="2" max="2" width="16" bestFit="1" customWidth="1"/>
    <col min="3" max="26" width="9.83203125" bestFit="1" customWidth="1"/>
    <col min="27" max="27" width="10.83203125" bestFit="1" customWidth="1"/>
    <col min="28" max="28" width="14.1640625" bestFit="1" customWidth="1"/>
    <col min="29" max="35" width="10.1640625" bestFit="1" customWidth="1"/>
    <col min="36" max="55" width="11.33203125" bestFit="1" customWidth="1"/>
    <col min="56" max="63" width="10.1640625" bestFit="1" customWidth="1"/>
    <col min="64" max="85" width="11.33203125" bestFit="1" customWidth="1"/>
    <col min="86" max="94" width="10.1640625" bestFit="1" customWidth="1"/>
    <col min="95" max="115" width="11.33203125" bestFit="1" customWidth="1"/>
    <col min="116" max="124" width="10.1640625" bestFit="1" customWidth="1"/>
    <col min="125" max="146" width="11.33203125" bestFit="1" customWidth="1"/>
    <col min="147" max="155" width="10.1640625" bestFit="1" customWidth="1"/>
    <col min="156" max="176" width="11.33203125" bestFit="1" customWidth="1"/>
    <col min="177" max="185" width="10.1640625" bestFit="1" customWidth="1"/>
    <col min="186" max="207" width="11.33203125" bestFit="1" customWidth="1"/>
    <col min="208" max="216" width="10.1640625" bestFit="1" customWidth="1"/>
    <col min="217" max="238" width="11.33203125" bestFit="1" customWidth="1"/>
    <col min="239" max="247" width="10.1640625" bestFit="1" customWidth="1"/>
    <col min="248" max="277" width="11.33203125" bestFit="1" customWidth="1"/>
    <col min="278" max="299" width="12.5" bestFit="1" customWidth="1"/>
    <col min="300" max="308" width="11.33203125" bestFit="1" customWidth="1"/>
    <col min="309" max="329" width="12.5" bestFit="1" customWidth="1"/>
    <col min="330" max="338" width="11.33203125" bestFit="1" customWidth="1"/>
    <col min="339" max="360" width="12.5" bestFit="1" customWidth="1"/>
    <col min="361" max="369" width="10.1640625" bestFit="1" customWidth="1"/>
    <col min="370" max="391" width="11.33203125" bestFit="1" customWidth="1"/>
    <col min="392" max="400" width="10.1640625" bestFit="1" customWidth="1"/>
    <col min="401" max="419" width="11.33203125" bestFit="1" customWidth="1"/>
    <col min="420" max="428" width="10.1640625" bestFit="1" customWidth="1"/>
    <col min="429" max="450" width="11.33203125" bestFit="1" customWidth="1"/>
    <col min="451" max="459" width="10.1640625" bestFit="1" customWidth="1"/>
    <col min="460" max="480" width="11.33203125" bestFit="1" customWidth="1"/>
    <col min="481" max="488" width="10.1640625" bestFit="1" customWidth="1"/>
    <col min="489" max="510" width="11.33203125" bestFit="1" customWidth="1"/>
    <col min="511" max="519" width="10.1640625" bestFit="1" customWidth="1"/>
    <col min="520" max="540" width="11.33203125" bestFit="1" customWidth="1"/>
    <col min="541" max="549" width="10.1640625" bestFit="1" customWidth="1"/>
    <col min="550" max="571" width="11.33203125" bestFit="1" customWidth="1"/>
    <col min="572" max="580" width="10.1640625" bestFit="1" customWidth="1"/>
    <col min="581" max="602" width="11.33203125" bestFit="1" customWidth="1"/>
    <col min="603" max="611" width="10.1640625" bestFit="1" customWidth="1"/>
    <col min="612" max="641" width="11.33203125" bestFit="1" customWidth="1"/>
    <col min="642" max="663" width="12.5" bestFit="1" customWidth="1"/>
    <col min="664" max="672" width="11.33203125" bestFit="1" customWidth="1"/>
    <col min="673" max="693" width="12.5" bestFit="1" customWidth="1"/>
    <col min="694" max="702" width="11.33203125" bestFit="1" customWidth="1"/>
    <col min="703" max="724" width="12.5" bestFit="1" customWidth="1"/>
    <col min="725" max="725" width="14.1640625" bestFit="1" customWidth="1"/>
  </cols>
  <sheetData>
    <row r="1" spans="1:13" x14ac:dyDescent="0.15">
      <c r="A1" s="6" t="s">
        <v>115</v>
      </c>
      <c r="B1" t="s">
        <v>181</v>
      </c>
    </row>
    <row r="3" spans="1:13" x14ac:dyDescent="0.15">
      <c r="A3" s="6" t="s">
        <v>162</v>
      </c>
      <c r="B3" s="6" t="s">
        <v>179</v>
      </c>
    </row>
    <row r="4" spans="1:13" x14ac:dyDescent="0.15">
      <c r="B4" t="s">
        <v>165</v>
      </c>
      <c r="H4" t="s">
        <v>166</v>
      </c>
    </row>
    <row r="5" spans="1:13" x14ac:dyDescent="0.15">
      <c r="A5" s="6" t="s">
        <v>163</v>
      </c>
      <c r="B5" t="s">
        <v>173</v>
      </c>
      <c r="C5" t="s">
        <v>174</v>
      </c>
      <c r="D5" t="s">
        <v>175</v>
      </c>
      <c r="E5" t="s">
        <v>176</v>
      </c>
      <c r="F5" t="s">
        <v>177</v>
      </c>
      <c r="G5" t="s">
        <v>178</v>
      </c>
      <c r="H5" t="s">
        <v>167</v>
      </c>
      <c r="I5" t="s">
        <v>168</v>
      </c>
      <c r="J5" t="s">
        <v>169</v>
      </c>
      <c r="K5" t="s">
        <v>170</v>
      </c>
      <c r="L5" t="s">
        <v>171</v>
      </c>
      <c r="M5" t="s">
        <v>172</v>
      </c>
    </row>
    <row r="6" spans="1:13" x14ac:dyDescent="0.15">
      <c r="A6" s="7" t="s">
        <v>51</v>
      </c>
      <c r="B6" s="5">
        <v>2844</v>
      </c>
      <c r="C6" s="5">
        <v>1826</v>
      </c>
      <c r="D6" s="5">
        <v>961</v>
      </c>
      <c r="E6" s="5">
        <v>1479</v>
      </c>
      <c r="F6" s="5">
        <v>3364</v>
      </c>
      <c r="G6" s="5">
        <v>869</v>
      </c>
      <c r="H6" s="5">
        <v>948</v>
      </c>
      <c r="I6" s="5">
        <v>2399</v>
      </c>
      <c r="J6" s="5">
        <v>1329</v>
      </c>
      <c r="K6" s="5">
        <v>3351</v>
      </c>
      <c r="L6" s="5">
        <v>2735</v>
      </c>
      <c r="M6" s="5">
        <v>1718</v>
      </c>
    </row>
    <row r="7" spans="1:13" x14ac:dyDescent="0.15">
      <c r="A7" s="7" t="s">
        <v>10</v>
      </c>
      <c r="B7" s="5">
        <v>20653</v>
      </c>
      <c r="C7" s="5">
        <v>27554</v>
      </c>
      <c r="D7" s="5">
        <v>19936</v>
      </c>
      <c r="E7" s="5">
        <v>19394</v>
      </c>
      <c r="F7" s="5">
        <v>19039</v>
      </c>
      <c r="G7" s="5">
        <v>19605</v>
      </c>
      <c r="H7" s="5">
        <v>29027</v>
      </c>
      <c r="I7" s="5">
        <v>17903</v>
      </c>
      <c r="J7" s="5">
        <v>23470</v>
      </c>
      <c r="K7" s="5">
        <v>23775</v>
      </c>
      <c r="L7" s="5">
        <v>23122</v>
      </c>
      <c r="M7" s="5">
        <v>23281</v>
      </c>
    </row>
    <row r="8" spans="1:13" x14ac:dyDescent="0.15">
      <c r="A8" s="7" t="s">
        <v>15</v>
      </c>
      <c r="B8" s="5">
        <v>1113</v>
      </c>
      <c r="C8" s="5">
        <v>1216</v>
      </c>
      <c r="D8" s="5">
        <v>3346</v>
      </c>
      <c r="E8" s="5">
        <v>1710</v>
      </c>
      <c r="F8" s="5">
        <v>1453</v>
      </c>
      <c r="G8" s="5">
        <v>859</v>
      </c>
      <c r="H8" s="5">
        <v>1748</v>
      </c>
      <c r="I8" s="5">
        <v>620</v>
      </c>
      <c r="J8" s="5">
        <v>1300</v>
      </c>
      <c r="K8" s="5">
        <v>1799</v>
      </c>
      <c r="L8" s="5">
        <v>2231</v>
      </c>
      <c r="M8" s="5">
        <v>400</v>
      </c>
    </row>
    <row r="9" spans="1:13" x14ac:dyDescent="0.15">
      <c r="A9" s="7" t="s">
        <v>19</v>
      </c>
      <c r="B9" s="5">
        <v>21846</v>
      </c>
      <c r="C9" s="5">
        <v>17628</v>
      </c>
      <c r="D9" s="5">
        <v>19114</v>
      </c>
      <c r="E9" s="5">
        <v>14365</v>
      </c>
      <c r="F9" s="5">
        <v>18693</v>
      </c>
      <c r="G9" s="5">
        <v>17884</v>
      </c>
      <c r="H9" s="5">
        <v>15629</v>
      </c>
      <c r="I9" s="5">
        <v>12867</v>
      </c>
      <c r="J9" s="5">
        <v>10380</v>
      </c>
      <c r="K9" s="5">
        <v>17001</v>
      </c>
      <c r="L9" s="5">
        <v>17513</v>
      </c>
      <c r="M9" s="5">
        <v>18761</v>
      </c>
    </row>
    <row r="10" spans="1:13" x14ac:dyDescent="0.15">
      <c r="A10" s="7" t="s">
        <v>17</v>
      </c>
      <c r="B10" s="5">
        <v>4810</v>
      </c>
      <c r="C10" s="5">
        <v>5962</v>
      </c>
      <c r="D10" s="5">
        <v>8729</v>
      </c>
      <c r="E10" s="5">
        <v>3826</v>
      </c>
      <c r="F10" s="5">
        <v>3509</v>
      </c>
      <c r="G10" s="5">
        <v>4700</v>
      </c>
      <c r="H10" s="5">
        <v>8446</v>
      </c>
      <c r="I10" s="5">
        <v>6293</v>
      </c>
      <c r="J10" s="5">
        <v>3985</v>
      </c>
      <c r="K10" s="5">
        <v>3343</v>
      </c>
      <c r="L10" s="5">
        <v>4034</v>
      </c>
      <c r="M10" s="5">
        <v>4624</v>
      </c>
    </row>
    <row r="11" spans="1:13" x14ac:dyDescent="0.15">
      <c r="A11" s="7" t="s">
        <v>43</v>
      </c>
      <c r="B11" s="5">
        <v>1667</v>
      </c>
      <c r="C11" s="5">
        <v>2675</v>
      </c>
      <c r="D11" s="5">
        <v>2841</v>
      </c>
      <c r="E11" s="5">
        <v>4476</v>
      </c>
      <c r="F11" s="5">
        <v>1375</v>
      </c>
      <c r="G11" s="5">
        <v>1898</v>
      </c>
      <c r="H11" s="5">
        <v>2808</v>
      </c>
      <c r="I11" s="5">
        <v>3368</v>
      </c>
      <c r="J11" s="5">
        <v>4546</v>
      </c>
      <c r="K11" s="5">
        <v>3142</v>
      </c>
      <c r="L11" s="5">
        <v>1634</v>
      </c>
      <c r="M11" s="5">
        <v>4172</v>
      </c>
    </row>
    <row r="12" spans="1:13" x14ac:dyDescent="0.15">
      <c r="A12" s="7" t="s">
        <v>26</v>
      </c>
      <c r="B12" s="5">
        <v>22700</v>
      </c>
      <c r="C12" s="5">
        <v>19346</v>
      </c>
      <c r="D12" s="5">
        <v>18889</v>
      </c>
      <c r="E12" s="5">
        <v>16953</v>
      </c>
      <c r="F12" s="5">
        <v>20100</v>
      </c>
      <c r="G12" s="5">
        <v>16641</v>
      </c>
      <c r="H12" s="5">
        <v>17885</v>
      </c>
      <c r="I12" s="5">
        <v>18449</v>
      </c>
      <c r="J12" s="5">
        <v>13718</v>
      </c>
      <c r="K12" s="5">
        <v>23149</v>
      </c>
      <c r="L12" s="5">
        <v>23392</v>
      </c>
      <c r="M12" s="5">
        <v>14627</v>
      </c>
    </row>
    <row r="13" spans="1:13" x14ac:dyDescent="0.15">
      <c r="A13" s="7" t="s">
        <v>28</v>
      </c>
      <c r="B13" s="5">
        <v>10281</v>
      </c>
      <c r="C13" s="5">
        <v>12129</v>
      </c>
      <c r="D13" s="5">
        <v>8062</v>
      </c>
      <c r="E13" s="5">
        <v>7980</v>
      </c>
      <c r="F13" s="5">
        <v>6183</v>
      </c>
      <c r="G13" s="5">
        <v>8095</v>
      </c>
      <c r="H13" s="5">
        <v>9319</v>
      </c>
      <c r="I13" s="5">
        <v>5683</v>
      </c>
      <c r="J13" s="5">
        <v>9137</v>
      </c>
      <c r="K13" s="5">
        <v>8283</v>
      </c>
      <c r="L13" s="5">
        <v>7718</v>
      </c>
      <c r="M13" s="5">
        <v>6317</v>
      </c>
    </row>
    <row r="20" spans="1:13" x14ac:dyDescent="0.15">
      <c r="A20" s="6" t="s">
        <v>115</v>
      </c>
      <c r="B20" t="s">
        <v>181</v>
      </c>
    </row>
    <row r="22" spans="1:13" x14ac:dyDescent="0.15">
      <c r="A22" s="6" t="s">
        <v>162</v>
      </c>
      <c r="B22" s="6" t="s">
        <v>179</v>
      </c>
    </row>
    <row r="23" spans="1:13" x14ac:dyDescent="0.15">
      <c r="B23" t="s">
        <v>165</v>
      </c>
      <c r="H23" t="s">
        <v>166</v>
      </c>
    </row>
    <row r="24" spans="1:13" x14ac:dyDescent="0.15">
      <c r="A24" s="6" t="s">
        <v>163</v>
      </c>
      <c r="B24" t="s">
        <v>173</v>
      </c>
      <c r="C24" t="s">
        <v>174</v>
      </c>
      <c r="D24" t="s">
        <v>175</v>
      </c>
      <c r="E24" t="s">
        <v>176</v>
      </c>
      <c r="F24" t="s">
        <v>177</v>
      </c>
      <c r="G24" t="s">
        <v>178</v>
      </c>
      <c r="H24" t="s">
        <v>167</v>
      </c>
      <c r="I24" t="s">
        <v>168</v>
      </c>
      <c r="J24" t="s">
        <v>169</v>
      </c>
      <c r="K24" t="s">
        <v>170</v>
      </c>
      <c r="L24" t="s">
        <v>171</v>
      </c>
      <c r="M24" t="s">
        <v>172</v>
      </c>
    </row>
    <row r="25" spans="1:13" x14ac:dyDescent="0.15">
      <c r="A25" s="7" t="s">
        <v>51</v>
      </c>
      <c r="B25" s="5">
        <v>2844</v>
      </c>
      <c r="C25" s="5">
        <v>1826</v>
      </c>
      <c r="D25" s="5">
        <v>961</v>
      </c>
      <c r="E25" s="5">
        <v>1479</v>
      </c>
      <c r="F25" s="5">
        <v>3364</v>
      </c>
      <c r="G25" s="5">
        <v>869</v>
      </c>
      <c r="H25" s="5">
        <v>948</v>
      </c>
      <c r="I25" s="5">
        <v>2399</v>
      </c>
      <c r="J25" s="5">
        <v>1329</v>
      </c>
      <c r="K25" s="5">
        <v>3351</v>
      </c>
      <c r="L25" s="5">
        <v>2735</v>
      </c>
      <c r="M25" s="5">
        <v>1718</v>
      </c>
    </row>
    <row r="26" spans="1:13" x14ac:dyDescent="0.15">
      <c r="A26" s="7" t="s">
        <v>10</v>
      </c>
      <c r="B26" s="5">
        <v>20653</v>
      </c>
      <c r="C26" s="5">
        <v>27554</v>
      </c>
      <c r="D26" s="5">
        <v>19936</v>
      </c>
      <c r="E26" s="5">
        <v>19394</v>
      </c>
      <c r="F26" s="5">
        <v>19039</v>
      </c>
      <c r="G26" s="5">
        <v>19605</v>
      </c>
      <c r="H26" s="5">
        <v>29027</v>
      </c>
      <c r="I26" s="5">
        <v>17903</v>
      </c>
      <c r="J26" s="5">
        <v>23470</v>
      </c>
      <c r="K26" s="5">
        <v>23775</v>
      </c>
      <c r="L26" s="5">
        <v>23122</v>
      </c>
      <c r="M26" s="5">
        <v>23281</v>
      </c>
    </row>
    <row r="27" spans="1:13" x14ac:dyDescent="0.15">
      <c r="A27" s="7" t="s">
        <v>15</v>
      </c>
      <c r="B27" s="5">
        <v>1113</v>
      </c>
      <c r="C27" s="5">
        <v>1216</v>
      </c>
      <c r="D27" s="5">
        <v>3346</v>
      </c>
      <c r="E27" s="5">
        <v>1710</v>
      </c>
      <c r="F27" s="5">
        <v>1453</v>
      </c>
      <c r="G27" s="5">
        <v>859</v>
      </c>
      <c r="H27" s="5">
        <v>1748</v>
      </c>
      <c r="I27" s="5">
        <v>620</v>
      </c>
      <c r="J27" s="5">
        <v>1300</v>
      </c>
      <c r="K27" s="5">
        <v>1799</v>
      </c>
      <c r="L27" s="5">
        <v>2231</v>
      </c>
      <c r="M27" s="5">
        <v>400</v>
      </c>
    </row>
    <row r="28" spans="1:13" x14ac:dyDescent="0.15">
      <c r="A28" s="7" t="s">
        <v>19</v>
      </c>
      <c r="B28" s="5">
        <v>21846</v>
      </c>
      <c r="C28" s="5">
        <v>17628</v>
      </c>
      <c r="D28" s="5">
        <v>19114</v>
      </c>
      <c r="E28" s="5">
        <v>14365</v>
      </c>
      <c r="F28" s="5">
        <v>18693</v>
      </c>
      <c r="G28" s="5">
        <v>17884</v>
      </c>
      <c r="H28" s="5">
        <v>15629</v>
      </c>
      <c r="I28" s="5">
        <v>12867</v>
      </c>
      <c r="J28" s="5">
        <v>10380</v>
      </c>
      <c r="K28" s="5">
        <v>17001</v>
      </c>
      <c r="L28" s="5">
        <v>17513</v>
      </c>
      <c r="M28" s="5">
        <v>18761</v>
      </c>
    </row>
    <row r="29" spans="1:13" x14ac:dyDescent="0.15">
      <c r="A29" s="7" t="s">
        <v>17</v>
      </c>
      <c r="B29" s="5">
        <v>4810</v>
      </c>
      <c r="C29" s="5">
        <v>5962</v>
      </c>
      <c r="D29" s="5">
        <v>8729</v>
      </c>
      <c r="E29" s="5">
        <v>3826</v>
      </c>
      <c r="F29" s="5">
        <v>3509</v>
      </c>
      <c r="G29" s="5">
        <v>4700</v>
      </c>
      <c r="H29" s="5">
        <v>8446</v>
      </c>
      <c r="I29" s="5">
        <v>6293</v>
      </c>
      <c r="J29" s="5">
        <v>3985</v>
      </c>
      <c r="K29" s="5">
        <v>3343</v>
      </c>
      <c r="L29" s="5">
        <v>4034</v>
      </c>
      <c r="M29" s="5">
        <v>4624</v>
      </c>
    </row>
    <row r="30" spans="1:13" x14ac:dyDescent="0.15">
      <c r="A30" s="7" t="s">
        <v>43</v>
      </c>
      <c r="B30" s="5">
        <v>1667</v>
      </c>
      <c r="C30" s="5">
        <v>2675</v>
      </c>
      <c r="D30" s="5">
        <v>2841</v>
      </c>
      <c r="E30" s="5">
        <v>4476</v>
      </c>
      <c r="F30" s="5">
        <v>1375</v>
      </c>
      <c r="G30" s="5">
        <v>1898</v>
      </c>
      <c r="H30" s="5">
        <v>2808</v>
      </c>
      <c r="I30" s="5">
        <v>3368</v>
      </c>
      <c r="J30" s="5">
        <v>4546</v>
      </c>
      <c r="K30" s="5">
        <v>3142</v>
      </c>
      <c r="L30" s="5">
        <v>1634</v>
      </c>
      <c r="M30" s="5">
        <v>4172</v>
      </c>
    </row>
    <row r="31" spans="1:13" x14ac:dyDescent="0.15">
      <c r="A31" s="7" t="s">
        <v>26</v>
      </c>
      <c r="B31" s="5">
        <v>22700</v>
      </c>
      <c r="C31" s="5">
        <v>19346</v>
      </c>
      <c r="D31" s="5">
        <v>18889</v>
      </c>
      <c r="E31" s="5">
        <v>16953</v>
      </c>
      <c r="F31" s="5">
        <v>20100</v>
      </c>
      <c r="G31" s="5">
        <v>16641</v>
      </c>
      <c r="H31" s="5">
        <v>17885</v>
      </c>
      <c r="I31" s="5">
        <v>18449</v>
      </c>
      <c r="J31" s="5">
        <v>13718</v>
      </c>
      <c r="K31" s="5">
        <v>23149</v>
      </c>
      <c r="L31" s="5">
        <v>23392</v>
      </c>
      <c r="M31" s="5">
        <v>14627</v>
      </c>
    </row>
    <row r="32" spans="1:13" x14ac:dyDescent="0.15">
      <c r="A32" s="7" t="s">
        <v>28</v>
      </c>
      <c r="B32" s="5">
        <v>10281</v>
      </c>
      <c r="C32" s="5">
        <v>12129</v>
      </c>
      <c r="D32" s="5">
        <v>8062</v>
      </c>
      <c r="E32" s="5">
        <v>7980</v>
      </c>
      <c r="F32" s="5">
        <v>6183</v>
      </c>
      <c r="G32" s="5">
        <v>8095</v>
      </c>
      <c r="H32" s="5">
        <v>9319</v>
      </c>
      <c r="I32" s="5">
        <v>5683</v>
      </c>
      <c r="J32" s="5">
        <v>9137</v>
      </c>
      <c r="K32" s="5">
        <v>8283</v>
      </c>
      <c r="L32" s="5">
        <v>7718</v>
      </c>
      <c r="M32" s="5">
        <v>6317</v>
      </c>
    </row>
    <row r="39" spans="1:13" x14ac:dyDescent="0.15">
      <c r="A39" s="6" t="s">
        <v>115</v>
      </c>
      <c r="B39" t="s">
        <v>181</v>
      </c>
    </row>
    <row r="41" spans="1:13" x14ac:dyDescent="0.15">
      <c r="A41" s="6" t="s">
        <v>162</v>
      </c>
      <c r="B41" s="6" t="s">
        <v>179</v>
      </c>
    </row>
    <row r="42" spans="1:13" x14ac:dyDescent="0.15">
      <c r="B42" t="s">
        <v>165</v>
      </c>
      <c r="H42" t="s">
        <v>166</v>
      </c>
    </row>
    <row r="43" spans="1:13" x14ac:dyDescent="0.15">
      <c r="A43" s="6" t="s">
        <v>163</v>
      </c>
      <c r="B43" t="s">
        <v>173</v>
      </c>
      <c r="C43" t="s">
        <v>174</v>
      </c>
      <c r="D43" t="s">
        <v>175</v>
      </c>
      <c r="E43" t="s">
        <v>176</v>
      </c>
      <c r="F43" t="s">
        <v>177</v>
      </c>
      <c r="G43" t="s">
        <v>178</v>
      </c>
      <c r="H43" t="s">
        <v>167</v>
      </c>
      <c r="I43" t="s">
        <v>168</v>
      </c>
      <c r="J43" t="s">
        <v>169</v>
      </c>
      <c r="K43" t="s">
        <v>170</v>
      </c>
      <c r="L43" t="s">
        <v>171</v>
      </c>
      <c r="M43" t="s">
        <v>172</v>
      </c>
    </row>
    <row r="44" spans="1:13" x14ac:dyDescent="0.15">
      <c r="A44" s="7" t="s">
        <v>51</v>
      </c>
      <c r="B44" s="5">
        <v>2844</v>
      </c>
      <c r="C44" s="5">
        <v>1826</v>
      </c>
      <c r="D44" s="5">
        <v>961</v>
      </c>
      <c r="E44" s="5">
        <v>1479</v>
      </c>
      <c r="F44" s="5">
        <v>3364</v>
      </c>
      <c r="G44" s="5">
        <v>869</v>
      </c>
      <c r="H44" s="5">
        <v>948</v>
      </c>
      <c r="I44" s="5">
        <v>2399</v>
      </c>
      <c r="J44" s="5">
        <v>1329</v>
      </c>
      <c r="K44" s="5">
        <v>3351</v>
      </c>
      <c r="L44" s="5">
        <v>2735</v>
      </c>
      <c r="M44" s="5">
        <v>1718</v>
      </c>
    </row>
    <row r="45" spans="1:13" x14ac:dyDescent="0.15">
      <c r="A45" s="7" t="s">
        <v>10</v>
      </c>
      <c r="B45" s="5">
        <v>20653</v>
      </c>
      <c r="C45" s="5">
        <v>27554</v>
      </c>
      <c r="D45" s="5">
        <v>19936</v>
      </c>
      <c r="E45" s="5">
        <v>19394</v>
      </c>
      <c r="F45" s="5">
        <v>19039</v>
      </c>
      <c r="G45" s="5">
        <v>19605</v>
      </c>
      <c r="H45" s="5">
        <v>29027</v>
      </c>
      <c r="I45" s="5">
        <v>17903</v>
      </c>
      <c r="J45" s="5">
        <v>23470</v>
      </c>
      <c r="K45" s="5">
        <v>23775</v>
      </c>
      <c r="L45" s="5">
        <v>23122</v>
      </c>
      <c r="M45" s="5">
        <v>23281</v>
      </c>
    </row>
    <row r="46" spans="1:13" x14ac:dyDescent="0.15">
      <c r="A46" s="7" t="s">
        <v>15</v>
      </c>
      <c r="B46" s="5">
        <v>1113</v>
      </c>
      <c r="C46" s="5">
        <v>1216</v>
      </c>
      <c r="D46" s="5">
        <v>3346</v>
      </c>
      <c r="E46" s="5">
        <v>1710</v>
      </c>
      <c r="F46" s="5">
        <v>1453</v>
      </c>
      <c r="G46" s="5">
        <v>859</v>
      </c>
      <c r="H46" s="5">
        <v>1748</v>
      </c>
      <c r="I46" s="5">
        <v>620</v>
      </c>
      <c r="J46" s="5">
        <v>1300</v>
      </c>
      <c r="K46" s="5">
        <v>1799</v>
      </c>
      <c r="L46" s="5">
        <v>2231</v>
      </c>
      <c r="M46" s="5">
        <v>400</v>
      </c>
    </row>
    <row r="47" spans="1:13" x14ac:dyDescent="0.15">
      <c r="A47" s="7" t="s">
        <v>19</v>
      </c>
      <c r="B47" s="5">
        <v>21846</v>
      </c>
      <c r="C47" s="5">
        <v>17628</v>
      </c>
      <c r="D47" s="5">
        <v>19114</v>
      </c>
      <c r="E47" s="5">
        <v>14365</v>
      </c>
      <c r="F47" s="5">
        <v>18693</v>
      </c>
      <c r="G47" s="5">
        <v>17884</v>
      </c>
      <c r="H47" s="5">
        <v>15629</v>
      </c>
      <c r="I47" s="5">
        <v>12867</v>
      </c>
      <c r="J47" s="5">
        <v>10380</v>
      </c>
      <c r="K47" s="5">
        <v>17001</v>
      </c>
      <c r="L47" s="5">
        <v>17513</v>
      </c>
      <c r="M47" s="5">
        <v>18761</v>
      </c>
    </row>
    <row r="48" spans="1:13" x14ac:dyDescent="0.15">
      <c r="A48" s="7" t="s">
        <v>17</v>
      </c>
      <c r="B48" s="5">
        <v>4810</v>
      </c>
      <c r="C48" s="5">
        <v>5962</v>
      </c>
      <c r="D48" s="5">
        <v>8729</v>
      </c>
      <c r="E48" s="5">
        <v>3826</v>
      </c>
      <c r="F48" s="5">
        <v>3509</v>
      </c>
      <c r="G48" s="5">
        <v>4700</v>
      </c>
      <c r="H48" s="5">
        <v>8446</v>
      </c>
      <c r="I48" s="5">
        <v>6293</v>
      </c>
      <c r="J48" s="5">
        <v>3985</v>
      </c>
      <c r="K48" s="5">
        <v>3343</v>
      </c>
      <c r="L48" s="5">
        <v>4034</v>
      </c>
      <c r="M48" s="5">
        <v>4624</v>
      </c>
    </row>
    <row r="49" spans="1:13" x14ac:dyDescent="0.15">
      <c r="A49" s="7" t="s">
        <v>43</v>
      </c>
      <c r="B49" s="5">
        <v>1667</v>
      </c>
      <c r="C49" s="5">
        <v>2675</v>
      </c>
      <c r="D49" s="5">
        <v>2841</v>
      </c>
      <c r="E49" s="5">
        <v>4476</v>
      </c>
      <c r="F49" s="5">
        <v>1375</v>
      </c>
      <c r="G49" s="5">
        <v>1898</v>
      </c>
      <c r="H49" s="5">
        <v>2808</v>
      </c>
      <c r="I49" s="5">
        <v>3368</v>
      </c>
      <c r="J49" s="5">
        <v>4546</v>
      </c>
      <c r="K49" s="5">
        <v>3142</v>
      </c>
      <c r="L49" s="5">
        <v>1634</v>
      </c>
      <c r="M49" s="5">
        <v>4172</v>
      </c>
    </row>
    <row r="50" spans="1:13" x14ac:dyDescent="0.15">
      <c r="A50" s="7" t="s">
        <v>26</v>
      </c>
      <c r="B50" s="5">
        <v>22700</v>
      </c>
      <c r="C50" s="5">
        <v>19346</v>
      </c>
      <c r="D50" s="5">
        <v>18889</v>
      </c>
      <c r="E50" s="5">
        <v>16953</v>
      </c>
      <c r="F50" s="5">
        <v>20100</v>
      </c>
      <c r="G50" s="5">
        <v>16641</v>
      </c>
      <c r="H50" s="5">
        <v>17885</v>
      </c>
      <c r="I50" s="5">
        <v>18449</v>
      </c>
      <c r="J50" s="5">
        <v>13718</v>
      </c>
      <c r="K50" s="5">
        <v>23149</v>
      </c>
      <c r="L50" s="5">
        <v>23392</v>
      </c>
      <c r="M50" s="5">
        <v>14627</v>
      </c>
    </row>
    <row r="51" spans="1:13" x14ac:dyDescent="0.15">
      <c r="A51" s="7" t="s">
        <v>28</v>
      </c>
      <c r="B51" s="5">
        <v>10281</v>
      </c>
      <c r="C51" s="5">
        <v>12129</v>
      </c>
      <c r="D51" s="5">
        <v>8062</v>
      </c>
      <c r="E51" s="5">
        <v>7980</v>
      </c>
      <c r="F51" s="5">
        <v>6183</v>
      </c>
      <c r="G51" s="5">
        <v>8095</v>
      </c>
      <c r="H51" s="5">
        <v>9319</v>
      </c>
      <c r="I51" s="5">
        <v>5683</v>
      </c>
      <c r="J51" s="5">
        <v>9137</v>
      </c>
      <c r="K51" s="5">
        <v>8283</v>
      </c>
      <c r="L51" s="5">
        <v>7718</v>
      </c>
      <c r="M51" s="5">
        <v>6317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DCCA3-E697-AB4B-8FAA-865DE98BA17B}">
  <dimension ref="A3:I16"/>
  <sheetViews>
    <sheetView workbookViewId="0">
      <selection activeCell="B68" sqref="B68"/>
    </sheetView>
  </sheetViews>
  <sheetFormatPr baseColWidth="10" defaultRowHeight="14" x14ac:dyDescent="0.15"/>
  <cols>
    <col min="1" max="1" width="29" customWidth="1"/>
    <col min="2" max="2" width="23.33203125" bestFit="1" customWidth="1"/>
    <col min="3" max="3" width="12.5" bestFit="1" customWidth="1"/>
    <col min="4" max="4" width="14.1640625" bestFit="1" customWidth="1"/>
  </cols>
  <sheetData>
    <row r="3" spans="1:9" x14ac:dyDescent="0.15">
      <c r="A3" s="6" t="s">
        <v>4</v>
      </c>
      <c r="B3" s="6" t="s">
        <v>118</v>
      </c>
      <c r="C3" t="s">
        <v>162</v>
      </c>
    </row>
    <row r="4" spans="1:9" x14ac:dyDescent="0.15">
      <c r="A4" t="s">
        <v>11</v>
      </c>
      <c r="B4" t="s">
        <v>182</v>
      </c>
      <c r="C4" s="5">
        <v>23823</v>
      </c>
    </row>
    <row r="5" spans="1:9" x14ac:dyDescent="0.15">
      <c r="A5" t="s">
        <v>11</v>
      </c>
      <c r="B5" t="s">
        <v>183</v>
      </c>
      <c r="C5" s="5">
        <v>266759</v>
      </c>
    </row>
    <row r="6" spans="1:9" x14ac:dyDescent="0.15">
      <c r="A6" t="s">
        <v>11</v>
      </c>
      <c r="B6" t="s">
        <v>184</v>
      </c>
      <c r="C6" s="5">
        <v>17795</v>
      </c>
    </row>
    <row r="7" spans="1:9" x14ac:dyDescent="0.15">
      <c r="A7" t="s">
        <v>11</v>
      </c>
      <c r="B7" t="s">
        <v>185</v>
      </c>
      <c r="C7" s="5">
        <v>201681</v>
      </c>
      <c r="G7" t="s">
        <v>4</v>
      </c>
      <c r="H7" t="s">
        <v>118</v>
      </c>
      <c r="I7" t="s">
        <v>162</v>
      </c>
    </row>
    <row r="8" spans="1:9" x14ac:dyDescent="0.15">
      <c r="A8" t="s">
        <v>11</v>
      </c>
      <c r="B8" t="s">
        <v>186</v>
      </c>
      <c r="C8" s="5">
        <v>62261</v>
      </c>
      <c r="G8" t="s">
        <v>11</v>
      </c>
      <c r="H8" t="s">
        <v>182</v>
      </c>
      <c r="I8">
        <v>39962</v>
      </c>
    </row>
    <row r="9" spans="1:9" x14ac:dyDescent="0.15">
      <c r="A9" t="s">
        <v>11</v>
      </c>
      <c r="B9" t="s">
        <v>187</v>
      </c>
      <c r="C9" s="5">
        <v>34602</v>
      </c>
      <c r="G9" t="s">
        <v>11</v>
      </c>
      <c r="H9" t="s">
        <v>183</v>
      </c>
      <c r="I9">
        <v>556315</v>
      </c>
    </row>
    <row r="10" spans="1:9" x14ac:dyDescent="0.15">
      <c r="A10" t="s">
        <v>11</v>
      </c>
      <c r="B10" t="s">
        <v>188</v>
      </c>
      <c r="C10" s="5">
        <v>225849</v>
      </c>
      <c r="G10" t="s">
        <v>11</v>
      </c>
      <c r="H10" t="s">
        <v>184</v>
      </c>
      <c r="I10">
        <v>34545</v>
      </c>
    </row>
    <row r="11" spans="1:9" x14ac:dyDescent="0.15">
      <c r="A11" t="s">
        <v>11</v>
      </c>
      <c r="B11" t="s">
        <v>189</v>
      </c>
      <c r="C11" s="5">
        <v>99187</v>
      </c>
      <c r="G11" t="s">
        <v>11</v>
      </c>
      <c r="H11" t="s">
        <v>185</v>
      </c>
      <c r="I11">
        <v>396008</v>
      </c>
    </row>
    <row r="12" spans="1:9" x14ac:dyDescent="0.15">
      <c r="A12" t="s">
        <v>164</v>
      </c>
      <c r="C12" s="5">
        <v>931957</v>
      </c>
      <c r="G12" t="s">
        <v>11</v>
      </c>
      <c r="H12" t="s">
        <v>186</v>
      </c>
      <c r="I12">
        <v>113165</v>
      </c>
    </row>
    <row r="13" spans="1:9" x14ac:dyDescent="0.15">
      <c r="G13" t="s">
        <v>11</v>
      </c>
      <c r="H13" t="s">
        <v>187</v>
      </c>
      <c r="I13">
        <v>62335</v>
      </c>
    </row>
    <row r="14" spans="1:9" x14ac:dyDescent="0.15">
      <c r="G14" t="s">
        <v>11</v>
      </c>
      <c r="H14" t="s">
        <v>188</v>
      </c>
      <c r="I14">
        <v>445822</v>
      </c>
    </row>
    <row r="15" spans="1:9" x14ac:dyDescent="0.15">
      <c r="G15" t="s">
        <v>11</v>
      </c>
      <c r="H15" t="s">
        <v>189</v>
      </c>
      <c r="I15">
        <v>205271</v>
      </c>
    </row>
    <row r="16" spans="1:9" x14ac:dyDescent="0.15">
      <c r="G16" t="s">
        <v>164</v>
      </c>
      <c r="I16">
        <v>1853423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690FA-2D74-754F-8632-30EE8F66C711}">
  <dimension ref="A3:F26"/>
  <sheetViews>
    <sheetView workbookViewId="0">
      <selection activeCell="F5" sqref="F5"/>
    </sheetView>
  </sheetViews>
  <sheetFormatPr baseColWidth="10" defaultRowHeight="14" x14ac:dyDescent="0.15"/>
  <cols>
    <col min="1" max="1" width="16.83203125" bestFit="1" customWidth="1"/>
    <col min="2" max="2" width="16" bestFit="1" customWidth="1"/>
    <col min="3" max="4" width="12.5" bestFit="1" customWidth="1"/>
  </cols>
  <sheetData>
    <row r="3" spans="1:6" x14ac:dyDescent="0.15">
      <c r="A3" s="6" t="s">
        <v>162</v>
      </c>
      <c r="B3" s="6" t="s">
        <v>179</v>
      </c>
    </row>
    <row r="4" spans="1:6" x14ac:dyDescent="0.15">
      <c r="A4" s="6" t="s">
        <v>163</v>
      </c>
      <c r="B4" t="s">
        <v>161</v>
      </c>
      <c r="C4" t="s">
        <v>160</v>
      </c>
      <c r="D4" t="s">
        <v>164</v>
      </c>
    </row>
    <row r="5" spans="1:6" x14ac:dyDescent="0.15">
      <c r="A5" s="7" t="s">
        <v>131</v>
      </c>
      <c r="B5" s="5">
        <v>13309</v>
      </c>
      <c r="C5" s="5">
        <v>21549</v>
      </c>
      <c r="D5" s="5">
        <v>34858</v>
      </c>
      <c r="F5" t="str">
        <f>INDEX(A5:A25,MATCH(MAX(D5:D25),D5:D25,0))</f>
        <v>Arjun Sharma</v>
      </c>
    </row>
    <row r="6" spans="1:6" x14ac:dyDescent="0.15">
      <c r="A6" s="7" t="s">
        <v>136</v>
      </c>
      <c r="B6" s="5">
        <v>11233</v>
      </c>
      <c r="C6" s="5">
        <v>28976</v>
      </c>
      <c r="D6" s="5">
        <v>40209</v>
      </c>
    </row>
    <row r="7" spans="1:6" x14ac:dyDescent="0.15">
      <c r="A7" s="7" t="s">
        <v>125</v>
      </c>
      <c r="B7" s="5">
        <v>17664</v>
      </c>
      <c r="C7" s="5">
        <v>54371</v>
      </c>
      <c r="D7" s="5">
        <v>72035</v>
      </c>
    </row>
    <row r="8" spans="1:6" x14ac:dyDescent="0.15">
      <c r="A8" s="7" t="s">
        <v>130</v>
      </c>
      <c r="B8" s="5">
        <v>19914</v>
      </c>
      <c r="C8" s="5">
        <v>45089</v>
      </c>
      <c r="D8" s="5">
        <v>65003</v>
      </c>
    </row>
    <row r="9" spans="1:6" x14ac:dyDescent="0.15">
      <c r="A9" s="7" t="s">
        <v>124</v>
      </c>
      <c r="B9" s="5">
        <v>12249</v>
      </c>
      <c r="C9" s="5">
        <v>44113</v>
      </c>
      <c r="D9" s="5">
        <v>56362</v>
      </c>
    </row>
    <row r="10" spans="1:6" x14ac:dyDescent="0.15">
      <c r="A10" s="7" t="s">
        <v>122</v>
      </c>
      <c r="B10" s="5">
        <v>7792</v>
      </c>
      <c r="C10" s="5">
        <v>33298</v>
      </c>
      <c r="D10" s="5">
        <v>41090</v>
      </c>
    </row>
    <row r="11" spans="1:6" x14ac:dyDescent="0.15">
      <c r="A11" s="7" t="s">
        <v>132</v>
      </c>
      <c r="B11" s="5">
        <v>7893</v>
      </c>
      <c r="C11" s="5">
        <v>30357</v>
      </c>
      <c r="D11" s="5">
        <v>38250</v>
      </c>
    </row>
    <row r="12" spans="1:6" x14ac:dyDescent="0.15">
      <c r="A12" s="7" t="s">
        <v>129</v>
      </c>
      <c r="B12" s="5">
        <v>9330</v>
      </c>
      <c r="C12" s="5">
        <v>36989</v>
      </c>
      <c r="D12" s="5">
        <v>46319</v>
      </c>
    </row>
    <row r="13" spans="1:6" x14ac:dyDescent="0.15">
      <c r="A13" s="7" t="s">
        <v>139</v>
      </c>
      <c r="B13" s="5">
        <v>9197</v>
      </c>
      <c r="C13" s="5">
        <v>17816</v>
      </c>
      <c r="D13" s="5">
        <v>27013</v>
      </c>
    </row>
    <row r="14" spans="1:6" x14ac:dyDescent="0.15">
      <c r="A14" s="7" t="s">
        <v>123</v>
      </c>
      <c r="B14" s="5">
        <v>20688</v>
      </c>
      <c r="C14" s="5">
        <v>47640</v>
      </c>
      <c r="D14" s="5">
        <v>68328</v>
      </c>
    </row>
    <row r="15" spans="1:6" x14ac:dyDescent="0.15">
      <c r="A15" s="7" t="s">
        <v>134</v>
      </c>
      <c r="B15" s="5">
        <v>7686</v>
      </c>
      <c r="C15" s="5">
        <v>31519</v>
      </c>
      <c r="D15" s="5">
        <v>39205</v>
      </c>
    </row>
    <row r="16" spans="1:6" x14ac:dyDescent="0.15">
      <c r="A16" s="7" t="s">
        <v>119</v>
      </c>
      <c r="B16" s="5">
        <v>15072</v>
      </c>
      <c r="C16" s="5">
        <v>19956</v>
      </c>
      <c r="D16" s="5">
        <v>35028</v>
      </c>
    </row>
    <row r="17" spans="1:4" x14ac:dyDescent="0.15">
      <c r="A17" s="7" t="s">
        <v>128</v>
      </c>
      <c r="B17" s="5">
        <v>9256</v>
      </c>
      <c r="C17" s="5">
        <v>25346</v>
      </c>
      <c r="D17" s="5">
        <v>34602</v>
      </c>
    </row>
    <row r="18" spans="1:4" x14ac:dyDescent="0.15">
      <c r="A18" s="7" t="s">
        <v>133</v>
      </c>
      <c r="B18" s="5">
        <v>7652</v>
      </c>
      <c r="C18" s="5">
        <v>29494</v>
      </c>
      <c r="D18" s="5">
        <v>37146</v>
      </c>
    </row>
    <row r="19" spans="1:4" x14ac:dyDescent="0.15">
      <c r="A19" s="7" t="s">
        <v>126</v>
      </c>
      <c r="B19" s="5">
        <v>12907</v>
      </c>
      <c r="C19" s="5">
        <v>31320</v>
      </c>
      <c r="D19" s="5">
        <v>44227</v>
      </c>
    </row>
    <row r="20" spans="1:4" x14ac:dyDescent="0.15">
      <c r="A20" s="7" t="s">
        <v>120</v>
      </c>
      <c r="B20" s="5">
        <v>13004</v>
      </c>
      <c r="C20" s="5">
        <v>29303</v>
      </c>
      <c r="D20" s="5">
        <v>42307</v>
      </c>
    </row>
    <row r="21" spans="1:4" x14ac:dyDescent="0.15">
      <c r="A21" s="7" t="s">
        <v>138</v>
      </c>
      <c r="B21" s="5">
        <v>4468</v>
      </c>
      <c r="C21" s="5">
        <v>13327</v>
      </c>
      <c r="D21" s="5">
        <v>17795</v>
      </c>
    </row>
    <row r="22" spans="1:4" x14ac:dyDescent="0.15">
      <c r="A22" s="7" t="s">
        <v>121</v>
      </c>
      <c r="B22" s="5">
        <v>15022</v>
      </c>
      <c r="C22" s="5">
        <v>43560</v>
      </c>
      <c r="D22" s="5">
        <v>58582</v>
      </c>
    </row>
    <row r="23" spans="1:4" x14ac:dyDescent="0.15">
      <c r="A23" s="7" t="s">
        <v>127</v>
      </c>
      <c r="B23" s="5">
        <v>22004</v>
      </c>
      <c r="C23" s="5">
        <v>49299</v>
      </c>
      <c r="D23" s="5">
        <v>71303</v>
      </c>
    </row>
    <row r="24" spans="1:4" x14ac:dyDescent="0.15">
      <c r="A24" s="7" t="s">
        <v>137</v>
      </c>
      <c r="B24" s="5">
        <v>7082</v>
      </c>
      <c r="C24" s="5">
        <v>16929</v>
      </c>
      <c r="D24" s="5">
        <v>24011</v>
      </c>
    </row>
    <row r="25" spans="1:4" x14ac:dyDescent="0.15">
      <c r="A25" s="7" t="s">
        <v>135</v>
      </c>
      <c r="B25" s="5">
        <v>11628</v>
      </c>
      <c r="C25" s="5">
        <v>26656</v>
      </c>
      <c r="D25" s="5">
        <v>38284</v>
      </c>
    </row>
    <row r="26" spans="1:4" x14ac:dyDescent="0.15">
      <c r="A26" s="7" t="s">
        <v>164</v>
      </c>
      <c r="B26" s="5">
        <v>255050</v>
      </c>
      <c r="C26" s="5">
        <v>676907</v>
      </c>
      <c r="D26" s="5">
        <v>931957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C6E20-EE0A-5545-9186-1EAC1F003846}">
  <dimension ref="A3:F15"/>
  <sheetViews>
    <sheetView workbookViewId="0">
      <selection activeCell="O7" sqref="O7"/>
    </sheetView>
  </sheetViews>
  <sheetFormatPr baseColWidth="10" defaultRowHeight="14" x14ac:dyDescent="0.15"/>
  <cols>
    <col min="1" max="1" width="13.1640625" bestFit="1" customWidth="1"/>
    <col min="2" max="2" width="16" bestFit="1" customWidth="1"/>
    <col min="3" max="4" width="12.5" bestFit="1" customWidth="1"/>
  </cols>
  <sheetData>
    <row r="3" spans="1:6" x14ac:dyDescent="0.15">
      <c r="A3" s="6" t="s">
        <v>162</v>
      </c>
      <c r="B3" s="6" t="s">
        <v>179</v>
      </c>
    </row>
    <row r="4" spans="1:6" x14ac:dyDescent="0.15">
      <c r="A4" s="6" t="s">
        <v>163</v>
      </c>
      <c r="B4" t="s">
        <v>161</v>
      </c>
      <c r="C4" t="s">
        <v>160</v>
      </c>
      <c r="D4" t="s">
        <v>164</v>
      </c>
    </row>
    <row r="5" spans="1:6" x14ac:dyDescent="0.15">
      <c r="A5" s="7" t="s">
        <v>143</v>
      </c>
      <c r="B5" s="5">
        <v>39589</v>
      </c>
      <c r="C5" s="5">
        <v>116947</v>
      </c>
      <c r="D5" s="5">
        <v>156536</v>
      </c>
    </row>
    <row r="6" spans="1:6" x14ac:dyDescent="0.15">
      <c r="A6" s="7" t="s">
        <v>148</v>
      </c>
      <c r="B6" s="5">
        <v>8951</v>
      </c>
      <c r="C6" s="5">
        <v>18949</v>
      </c>
      <c r="D6" s="5">
        <v>27900</v>
      </c>
      <c r="F6" t="str">
        <f>INDEX(A5:A14,MATCH(MAX(D5:D14),D5:D14,0))</f>
        <v>Adelaide Scott</v>
      </c>
    </row>
    <row r="7" spans="1:6" x14ac:dyDescent="0.15">
      <c r="A7" s="7" t="s">
        <v>144</v>
      </c>
      <c r="B7" s="5">
        <v>39584</v>
      </c>
      <c r="C7" s="5">
        <v>98421</v>
      </c>
      <c r="D7" s="5">
        <v>138005</v>
      </c>
    </row>
    <row r="8" spans="1:6" x14ac:dyDescent="0.15">
      <c r="A8" s="7" t="s">
        <v>146</v>
      </c>
      <c r="B8" s="5">
        <v>18512</v>
      </c>
      <c r="C8" s="5">
        <v>42079</v>
      </c>
      <c r="D8" s="5">
        <v>60591</v>
      </c>
    </row>
    <row r="9" spans="1:6" x14ac:dyDescent="0.15">
      <c r="A9" s="7" t="s">
        <v>141</v>
      </c>
      <c r="B9" s="5">
        <v>26937</v>
      </c>
      <c r="C9" s="5">
        <v>78890</v>
      </c>
      <c r="D9" s="5">
        <v>105827</v>
      </c>
    </row>
    <row r="10" spans="1:6" x14ac:dyDescent="0.15">
      <c r="A10" s="7" t="s">
        <v>149</v>
      </c>
      <c r="B10" s="5">
        <v>22063</v>
      </c>
      <c r="C10" s="5">
        <v>66220</v>
      </c>
      <c r="D10" s="5">
        <v>88283</v>
      </c>
    </row>
    <row r="11" spans="1:6" x14ac:dyDescent="0.15">
      <c r="A11" s="7" t="s">
        <v>145</v>
      </c>
      <c r="B11" s="5">
        <v>19238</v>
      </c>
      <c r="C11" s="5">
        <v>59499</v>
      </c>
      <c r="D11" s="5">
        <v>78737</v>
      </c>
    </row>
    <row r="12" spans="1:6" x14ac:dyDescent="0.15">
      <c r="A12" s="7" t="s">
        <v>147</v>
      </c>
      <c r="B12" s="5">
        <v>20608</v>
      </c>
      <c r="C12" s="5">
        <v>63147</v>
      </c>
      <c r="D12" s="5">
        <v>83755</v>
      </c>
    </row>
    <row r="13" spans="1:6" x14ac:dyDescent="0.15">
      <c r="A13" s="7" t="s">
        <v>142</v>
      </c>
      <c r="B13" s="5">
        <v>29020</v>
      </c>
      <c r="C13" s="5">
        <v>57316</v>
      </c>
      <c r="D13" s="5">
        <v>86336</v>
      </c>
    </row>
    <row r="14" spans="1:6" x14ac:dyDescent="0.15">
      <c r="A14" s="7" t="s">
        <v>140</v>
      </c>
      <c r="B14" s="5">
        <v>30548</v>
      </c>
      <c r="C14" s="5">
        <v>75439</v>
      </c>
      <c r="D14" s="5">
        <v>105987</v>
      </c>
    </row>
    <row r="15" spans="1:6" x14ac:dyDescent="0.15">
      <c r="A15" s="7" t="s">
        <v>164</v>
      </c>
      <c r="B15" s="5">
        <v>255050</v>
      </c>
      <c r="C15" s="5">
        <v>676907</v>
      </c>
      <c r="D15" s="5">
        <v>931957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FDFB7-C690-7049-B9A6-1244566E15E2}">
  <dimension ref="D3:W58"/>
  <sheetViews>
    <sheetView showGridLines="0" tabSelected="1" topLeftCell="A8" zoomScale="37" zoomScaleNormal="61" workbookViewId="0">
      <selection activeCell="T45" sqref="T45"/>
    </sheetView>
  </sheetViews>
  <sheetFormatPr baseColWidth="10" defaultRowHeight="14" x14ac:dyDescent="0.15"/>
  <cols>
    <col min="4" max="4" width="61.5" customWidth="1"/>
    <col min="18" max="18" width="34.6640625" customWidth="1"/>
    <col min="19" max="19" width="31.5" customWidth="1"/>
    <col min="20" max="20" width="29.5" customWidth="1"/>
    <col min="21" max="21" width="16.6640625" customWidth="1"/>
  </cols>
  <sheetData>
    <row r="3" spans="4:4" ht="45" x14ac:dyDescent="0.45">
      <c r="D3" s="9" t="s">
        <v>190</v>
      </c>
    </row>
    <row r="47" spans="18:18" ht="28" x14ac:dyDescent="0.3">
      <c r="R47" s="11" t="s">
        <v>191</v>
      </c>
    </row>
    <row r="49" spans="18:23" ht="21" x14ac:dyDescent="0.25">
      <c r="R49" s="12" t="s">
        <v>2</v>
      </c>
      <c r="S49" s="12" t="s">
        <v>192</v>
      </c>
      <c r="T49" s="12" t="s">
        <v>194</v>
      </c>
      <c r="U49" s="12" t="s">
        <v>195</v>
      </c>
      <c r="V49" s="12" t="s">
        <v>193</v>
      </c>
      <c r="W49" s="12"/>
    </row>
    <row r="51" spans="18:23" x14ac:dyDescent="0.15">
      <c r="R51" t="s">
        <v>182</v>
      </c>
      <c r="S51" s="5">
        <v>39962</v>
      </c>
    </row>
    <row r="52" spans="18:23" x14ac:dyDescent="0.15">
      <c r="R52" t="s">
        <v>183</v>
      </c>
      <c r="S52" s="5">
        <v>556315</v>
      </c>
    </row>
    <row r="53" spans="18:23" x14ac:dyDescent="0.15">
      <c r="R53" t="s">
        <v>184</v>
      </c>
      <c r="S53" s="5">
        <v>34545</v>
      </c>
    </row>
    <row r="54" spans="18:23" x14ac:dyDescent="0.15">
      <c r="R54" t="s">
        <v>185</v>
      </c>
      <c r="S54" s="5">
        <v>396008</v>
      </c>
    </row>
    <row r="55" spans="18:23" x14ac:dyDescent="0.15">
      <c r="R55" t="s">
        <v>186</v>
      </c>
      <c r="S55" s="5">
        <v>113165</v>
      </c>
    </row>
    <row r="56" spans="18:23" x14ac:dyDescent="0.15">
      <c r="R56" t="s">
        <v>187</v>
      </c>
      <c r="S56" s="5">
        <v>62335</v>
      </c>
    </row>
    <row r="57" spans="18:23" x14ac:dyDescent="0.15">
      <c r="R57" t="s">
        <v>188</v>
      </c>
      <c r="S57" s="5">
        <v>445822</v>
      </c>
    </row>
    <row r="58" spans="18:23" x14ac:dyDescent="0.15">
      <c r="R58" t="s">
        <v>189</v>
      </c>
      <c r="S58" s="5">
        <v>205271</v>
      </c>
    </row>
  </sheetData>
  <conditionalFormatting sqref="S51:S58">
    <cfRule type="colorScale" priority="1">
      <colorScale>
        <cfvo type="min"/>
        <cfvo type="max"/>
        <color theme="8" tint="0.39997558519241921"/>
        <color theme="3" tint="0.79998168889431442"/>
      </colorScale>
    </cfRule>
    <cfRule type="dataBar" priority="2">
      <dataBar>
        <cfvo type="min"/>
        <cfvo type="max"/>
        <color rgb="FF63C384"/>
      </dataBar>
      <extLst>
        <ext xmlns:x14="http://schemas.microsoft.com/office/spreadsheetml/2009/9/main" uri="{B025F937-C7B1-47D3-B67F-A62EFF666E3E}">
          <x14:id>{AEDECADF-42CD-A747-97E1-F558FB5F0E37}</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AEDECADF-42CD-A747-97E1-F558FB5F0E37}">
            <x14:dataBar minLength="0" maxLength="100" border="1" negativeBarBorderColorSameAsPositive="0">
              <x14:cfvo type="autoMin"/>
              <x14:cfvo type="autoMax"/>
              <x14:borderColor rgb="FF63C384"/>
              <x14:negativeFillColor rgb="FFFF0000"/>
              <x14:negativeBorderColor rgb="FFFF0000"/>
              <x14:axisColor rgb="FF000000"/>
            </x14:dataBar>
          </x14:cfRule>
          <xm:sqref>S51:S58</xm:sqref>
        </x14:conditionalFormatting>
      </x14:conditionalFormattings>
    </ext>
    <ext xmlns:x14="http://schemas.microsoft.com/office/spreadsheetml/2009/9/main" uri="{05C60535-1F16-4fd2-B633-F4F36F0B64E0}">
      <x14:sparklineGroups xmlns:xm="http://schemas.microsoft.com/office/excel/2006/main">
        <x14:sparklineGroup displayEmptyCellsAs="gap" xr2:uid="{63D422D7-299E-8944-9FFE-A651F5DFCA51}">
          <x14:colorSeries rgb="FF376092"/>
          <x14:colorNegative rgb="FFD00000"/>
          <x14:colorAxis rgb="FF000000"/>
          <x14:colorMarkers rgb="FFD00000"/>
          <x14:colorFirst rgb="FFD00000"/>
          <x14:colorLast rgb="FFD00000"/>
          <x14:colorHigh rgb="FFD00000"/>
          <x14:colorLow rgb="FFD00000"/>
          <x14:sparklines>
            <x14:sparkline>
              <xm:f>sparkline!B6:Y6</xm:f>
              <xm:sqref>T51</xm:sqref>
            </x14:sparkline>
            <x14:sparkline>
              <xm:f>sparkline!B7:Y7</xm:f>
              <xm:sqref>T53</xm:sqref>
            </x14:sparkline>
            <x14:sparkline>
              <xm:f>sparkline!B9:Y9</xm:f>
              <xm:sqref>T54</xm:sqref>
            </x14:sparkline>
            <x14:sparkline>
              <xm:f>sparkline!B10:Y10</xm:f>
              <xm:sqref>T55</xm:sqref>
            </x14:sparkline>
            <x14:sparkline>
              <xm:f>sparkline!B11:Y11</xm:f>
              <xm:sqref>T56</xm:sqref>
            </x14:sparkline>
            <x14:sparkline>
              <xm:f>sparkline!B12:Y12</xm:f>
              <xm:sqref>T57</xm:sqref>
            </x14:sparkline>
            <x14:sparkline>
              <xm:f>sparkline!B13:Y13</xm:f>
              <xm:sqref>T58</xm:sqref>
            </x14:sparkline>
          </x14:sparklines>
        </x14:sparklineGroup>
        <x14:sparklineGroup displayEmptyCellsAs="gap" xr2:uid="{62DA7BD4-CA80-6946-8411-59E3003FF1AF}">
          <x14:colorSeries rgb="FF376092"/>
          <x14:colorNegative rgb="FFD00000"/>
          <x14:colorAxis rgb="FF000000"/>
          <x14:colorMarkers rgb="FFD00000"/>
          <x14:colorFirst rgb="FFD00000"/>
          <x14:colorLast rgb="FFD00000"/>
          <x14:colorHigh rgb="FFD00000"/>
          <x14:colorLow rgb="FFD00000"/>
          <x14:sparklines>
            <x14:sparkline>
              <xm:f>sparkline!B25:Y25</xm:f>
              <xm:sqref>U51</xm:sqref>
            </x14:sparkline>
            <x14:sparkline>
              <xm:f>sparkline!B26:Y26</xm:f>
              <xm:sqref>U52</xm:sqref>
            </x14:sparkline>
            <x14:sparkline>
              <xm:f>sparkline!B27:Y27</xm:f>
              <xm:sqref>U53</xm:sqref>
            </x14:sparkline>
            <x14:sparkline>
              <xm:f>sparkline!B28:Y28</xm:f>
              <xm:sqref>U54</xm:sqref>
            </x14:sparkline>
            <x14:sparkline>
              <xm:f>sparkline!B29:Y29</xm:f>
              <xm:sqref>U55</xm:sqref>
            </x14:sparkline>
            <x14:sparkline>
              <xm:f>sparkline!B30:Y30</xm:f>
              <xm:sqref>U56</xm:sqref>
            </x14:sparkline>
            <x14:sparkline>
              <xm:f>sparkline!B31:Y31</xm:f>
              <xm:sqref>U57</xm:sqref>
            </x14:sparkline>
            <x14:sparkline>
              <xm:f>sparkline!B32:Y32</xm:f>
              <xm:sqref>U58</xm:sqref>
            </x14:sparkline>
          </x14:sparklines>
        </x14:sparklineGroup>
        <x14:sparklineGroup displayEmptyCellsAs="gap" xr2:uid="{B7F2CA07-2804-B446-BD57-29577E58A8D1}">
          <x14:colorSeries theme="3"/>
          <x14:colorNegative theme="9"/>
          <x14:colorAxis rgb="FF000000"/>
          <x14:colorMarkers theme="8"/>
          <x14:colorFirst theme="4"/>
          <x14:colorLast theme="5"/>
          <x14:colorHigh theme="6"/>
          <x14:colorLow theme="7"/>
          <x14:sparklines>
            <x14:sparkline>
              <xm:f>sparkline!B44:Y44</xm:f>
              <xm:sqref>V51</xm:sqref>
            </x14:sparkline>
            <x14:sparkline>
              <xm:f>sparkline!B45:Y45</xm:f>
              <xm:sqref>V52</xm:sqref>
            </x14:sparkline>
            <x14:sparkline>
              <xm:f>sparkline!B46:Y46</xm:f>
              <xm:sqref>V53</xm:sqref>
            </x14:sparkline>
            <x14:sparkline>
              <xm:f>sparkline!B47:Y47</xm:f>
              <xm:sqref>V54</xm:sqref>
            </x14:sparkline>
            <x14:sparkline>
              <xm:f>sparkline!B48:Y48</xm:f>
              <xm:sqref>V55</xm:sqref>
            </x14:sparkline>
            <x14:sparkline>
              <xm:f>sparkline!B49:Y49</xm:f>
              <xm:sqref>V56</xm:sqref>
            </x14:sparkline>
            <x14:sparkline>
              <xm:f>sparkline!B50:Y50</xm:f>
              <xm:sqref>V57</xm:sqref>
            </x14:sparkline>
            <x14:sparkline>
              <xm:f>sparkline!B51:Y51</xm:f>
              <xm:sqref>V58</xm:sqref>
            </x14:sparkline>
          </x14:sparklines>
        </x14:sparklineGroup>
      </x14:sparklineGroup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BIGW DATA</vt:lpstr>
      <vt:lpstr>Total sales by time</vt:lpstr>
      <vt:lpstr>average sales over time</vt:lpstr>
      <vt:lpstr>sales by category</vt:lpstr>
      <vt:lpstr>sales by suburb</vt:lpstr>
      <vt:lpstr>sales by type</vt:lpstr>
      <vt:lpstr>sparkline</vt:lpstr>
      <vt:lpstr>sales by state</vt:lpstr>
      <vt:lpstr>sales by buyer</vt:lpstr>
      <vt:lpstr>sales by manager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Krishnadev Pillai</dc:creator>
  <cp:lastModifiedBy>Kurian Thomas</cp:lastModifiedBy>
  <dcterms:created xsi:type="dcterms:W3CDTF">2025-02-04T04:19:03Z</dcterms:created>
  <dcterms:modified xsi:type="dcterms:W3CDTF">2026-10-12T13:15:06Z</dcterms:modified>
</cp:coreProperties>
</file>