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4b0b0995ff66a4/Documents/Education/Data Analytics Bootcamp/Module 1 Excel/Crowdfunding Analysis/"/>
    </mc:Choice>
  </mc:AlternateContent>
  <xr:revisionPtr revIDLastSave="257" documentId="8_{27A05E04-12AF-41A0-90CF-11899CE1C18A}" xr6:coauthVersionLast="47" xr6:coauthVersionMax="47" xr10:uidLastSave="{89B520DE-6F0E-4615-BB1D-CF1F838E4434}"/>
  <bookViews>
    <workbookView xWindow="-120" yWindow="-120" windowWidth="29040" windowHeight="15720" tabRatio="77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7" i="8"/>
  <c r="C6" i="8"/>
  <c r="C5" i="8"/>
  <c r="C4" i="8"/>
  <c r="B4" i="8"/>
  <c r="B7" i="8"/>
  <c r="B6" i="8"/>
  <c r="B5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<sst xmlns="http://schemas.openxmlformats.org/spreadsheetml/2006/main" count="38341" uniqueCount="8399">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</sst>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4" fillId="0" borderId="0" xfId="1" applyFont="1"/>
    <xf numFmtId="165" fontId="4" fillId="0" borderId="0" xfId="1" applyNumberFormat="1" applyFont="1"/>
  </cellXfs>
  <cellStyles count="2">
    <cellStyle name="Currency" xfId="1" builtinId="4"/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C-4CCB-AE9D-08BAE5AFF0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C-4CCB-AE9D-08BAE5AFF0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C-4CCB-AE9D-08BAE5AFF0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C-4CCB-AE9D-08BAE5AF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113440"/>
        <c:axId val="1414342080"/>
      </c:barChart>
      <c:catAx>
        <c:axId val="13501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42080"/>
        <c:crosses val="autoZero"/>
        <c:auto val="1"/>
        <c:lblAlgn val="ctr"/>
        <c:lblOffset val="100"/>
        <c:noMultiLvlLbl val="0"/>
      </c:catAx>
      <c:valAx>
        <c:axId val="14143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1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B-460F-8FDC-188BC34ECF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B-460F-8FDC-188BC34ECF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B-460F-8FDC-188BC34EC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189344"/>
        <c:axId val="1522191840"/>
      </c:barChart>
      <c:catAx>
        <c:axId val="15221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91840"/>
        <c:crosses val="autoZero"/>
        <c:auto val="1"/>
        <c:lblAlgn val="ctr"/>
        <c:lblOffset val="100"/>
        <c:noMultiLvlLbl val="0"/>
      </c:catAx>
      <c:valAx>
        <c:axId val="15221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C-4BC8-B1AE-1911A51E72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C-4BC8-B1AE-1911A51E72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C-4BC8-B1AE-1911A51E72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4C-4BC8-B1AE-1911A51E7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755392"/>
        <c:axId val="874777024"/>
      </c:lineChart>
      <c:catAx>
        <c:axId val="8747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77024"/>
        <c:crosses val="autoZero"/>
        <c:auto val="1"/>
        <c:lblAlgn val="ctr"/>
        <c:lblOffset val="100"/>
        <c:noMultiLvlLbl val="0"/>
      </c:catAx>
      <c:valAx>
        <c:axId val="8747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38830890930300377"/>
          <c:w val="0.16720468592452339"/>
          <c:h val="0.31980506822612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5DA4EB2-ECA0-4698-91E9-7E08409AAD1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21907F-5D0B-404E-A12A-EC8FC58146B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5B42AD-B5DE-4EDF-8924-3072CADFBC05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26670</xdr:rowOff>
    </xdr:from>
    <xdr:to>
      <xdr:col>15</xdr:col>
      <xdr:colOff>213360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70766-70E0-47E2-BA77-63EE8A62B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179070</xdr:rowOff>
    </xdr:from>
    <xdr:to>
      <xdr:col>15</xdr:col>
      <xdr:colOff>449580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04CF8-3A98-4824-84F0-5CDAC36BA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3</xdr:row>
      <xdr:rowOff>34290</xdr:rowOff>
    </xdr:from>
    <xdr:to>
      <xdr:col>16</xdr:col>
      <xdr:colOff>60960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84247-40C7-4387-A7BB-E68EB6D7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073D3A-125B-48DD-AD66-8ABF8A9969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62B348-E33B-4FCB-AD3C-8E68A6D634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Urichich" refreshedDate="44585.962432986111" createdVersion="7" refreshedVersion="7" minRefreshableVersion="3" recordCount="4114" xr:uid="{33E42FEF-1BF2-4BED-90A2-9C704E8639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Urichich" refreshedDate="44585.978090509256" createdVersion="7" refreshedVersion="7" minRefreshableVersion="3" recordCount="4114" xr:uid="{FC0C1C34-F00E-4434-9AE1-FE950DDBBE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45FEA-ADA5-43A9-AC02-B98503EAE0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3B56-4897-49A7-BB04-68FEA57077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F0D02-0A19-432A-AB05-FB2BA4F3AEA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F056-4E26-40A6-B965-81D0417B5E28}">
  <dimension ref="A1:F6"/>
  <sheetViews>
    <sheetView tabSelected="1" workbookViewId="0">
      <selection activeCell="B25" sqref="B25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0F51-D55C-4B53-9EBB-4C6B3FD4DBA9}">
  <dimension ref="A1:E7"/>
  <sheetViews>
    <sheetView topLeftCell="A4" workbookViewId="0">
      <selection activeCell="E31" sqref="E3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2D0B-29FF-4F44-9567-CF6E9325A6EF}">
  <dimension ref="A1:F18"/>
  <sheetViews>
    <sheetView workbookViewId="0">
      <selection activeCell="N24" sqref="N2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2" activePane="bottomLeft" state="frozen"/>
      <selection pane="bottomLeft" activeCell="D2" sqref="D1:E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style="10" bestFit="1" customWidth="1"/>
    <col min="16" max="16" width="16.28515625" bestFit="1" customWidth="1"/>
    <col min="17" max="17" width="19.7109375" customWidth="1"/>
    <col min="18" max="18" width="15.5703125" bestFit="1" customWidth="1"/>
    <col min="19" max="19" width="22.140625" style="17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ROUND((E67/D67)*100,0)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ROUND((E131/D131)*100,0)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ROUND((E195/D195)*100,0)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ROUND((E259/D259)*100,0)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ROUND((E323/D323)*100,0)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ROUND((E387/D387)*100,0)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ROUND((E451/D451)*100,0)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ROUND((E515/D515)*100,0)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ROUND((E579/D579)*100,0)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ROUND((E643/D643)*100,0)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ROUND((E707/D707)*100,0)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ROUND((E771/D771)*100,0)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ROUND((E835/D835)*100,0)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ROUND((E899/D899)*100,0)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ROUND((E963/D963)*100,0)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ROUND((E1091/D1091)*100,0)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ROUND((E1155/D1155)*100,0)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ROUND((E1219/D1219)*100,0)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ROUND((E1283/D1283)*100,0)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ROUND((E1347/D1347)*100,0)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ROUND((E1411/D1411)*100,0)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ROUND((E1475/D1475)*100,0)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ROUND((E1539/D1539)*100,0)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ROUND((E1603/D1603)*100,0)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ROUND((E1667/D1667)*100,0)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ROUND((E1731/D1731)*100,0)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ROUND((E1795/D1795)*100,0)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ROUND((E1923/D1923)*100,0)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ROUND((E1987/D1987)*100,0)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ROUND((E2179/D2179)*100,0)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ROUND((E2243/D2243)*100,0)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ROUND((E2307/D2307)*100,0)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ROUND((E2371/D2371)*100,0)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ROUND((E2435/D2435)*100,0)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ROUND((E2499/D2499)*100,0)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ROUND((E2563/D2563)*100,0)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ROUND((E2627/D2627)*100,0)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ROUND((E2691/D2691)*100,0)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ROUND((E2755/D2755)*100,0)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ROUND((E2819/D2819)*100,0)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ROUND((E2883/D2883)*100,0)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ROUND((E2947/D2947)*100,0)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ROUND((E3011/D3011)*100,0)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ROUND((E3075/D3075)*100,0)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ROUND((E3139/D3139)*100,0)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ROUND((E3203/D3203)*100,0)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ROUND((E3331/D3331)*100,0)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ROUND((E3395/D3395)*100,0)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ROUND((E3459/D3459)*100,0)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ROUND((E3523/D3523)*100,0)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ROUND((E3587/D3587)*100,0)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ROUND((E3651/D3651)*100,0)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ROUND((E3715/D3715)*100,0)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ROUND((E3779/D3779)*100,0)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ROUND((E3843/D3843)*100,0)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ROUND((E3907/D3907)*100,0)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ROUND((E3971/D3971)*100,0)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ROUND((E4035/D4035)*100,0)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ROUND((E4099/D4099)*100,0)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3" operator="equal">
      <formula>"canceled"</formula>
    </cfRule>
    <cfRule type="cellIs" dxfId="4" priority="5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FD9DB-4F14-4D00-B0D8-B48EC7384487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25.28515625" customWidth="1"/>
    <col min="3" max="3" width="38" customWidth="1"/>
    <col min="4" max="4" width="12.140625" bestFit="1" customWidth="1"/>
    <col min="5" max="5" width="10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710937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FD03-02FA-416D-B5DC-A4AB12FD5773}">
  <dimension ref="A1:D17"/>
  <sheetViews>
    <sheetView workbookViewId="0">
      <selection activeCell="C17" sqref="C17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140625" bestFit="1" customWidth="1"/>
  </cols>
  <sheetData>
    <row r="1" spans="1:4" x14ac:dyDescent="0.25">
      <c r="B1" t="s">
        <v>8385</v>
      </c>
      <c r="C1" t="s">
        <v>8386</v>
      </c>
    </row>
    <row r="2" spans="1:4" x14ac:dyDescent="0.25">
      <c r="A2" t="s">
        <v>8387</v>
      </c>
      <c r="B2" s="20">
        <f>AVERAGE('Successful US Kickstarters'!D:D)</f>
        <v>5048.8786407766993</v>
      </c>
      <c r="C2" s="20">
        <f>AVERAGE('Failed US Kickstarter'!D:D)</f>
        <v>10554.212</v>
      </c>
      <c r="D2" s="19"/>
    </row>
    <row r="3" spans="1:4" x14ac:dyDescent="0.25">
      <c r="A3" t="s">
        <v>8388</v>
      </c>
      <c r="B3" s="20">
        <f>MEDIAN('Successful US Kickstarters'!D:D)</f>
        <v>3000</v>
      </c>
      <c r="C3" s="20">
        <f>MEDIAN('Failed US Kickstarter'!D:D)</f>
        <v>5000</v>
      </c>
      <c r="D3" s="19"/>
    </row>
    <row r="4" spans="1:4" x14ac:dyDescent="0.25">
      <c r="A4" t="s">
        <v>8391</v>
      </c>
      <c r="B4" s="20">
        <f>_xlfn.STDEV.P('Successful US Kickstarters'!D:D)</f>
        <v>7748.7537726373303</v>
      </c>
      <c r="C4" s="20">
        <f>_xlfn.STDEV.P('Failed US Kickstarter'!D:D)</f>
        <v>21967.731061515115</v>
      </c>
      <c r="D4" s="19"/>
    </row>
    <row r="5" spans="1:4" x14ac:dyDescent="0.25">
      <c r="A5" t="s">
        <v>8392</v>
      </c>
      <c r="B5" s="20">
        <f>_xlfn.QUARTILE.EXC('Successful US Kickstarters'!D:D,3)</f>
        <v>5000</v>
      </c>
      <c r="C5" s="20">
        <f>_xlfn.QUARTILE.EXC('Failed US Kickstarter'!D:D,3)</f>
        <v>10000</v>
      </c>
      <c r="D5" s="19"/>
    </row>
    <row r="6" spans="1:4" x14ac:dyDescent="0.25">
      <c r="A6" t="s">
        <v>8393</v>
      </c>
      <c r="B6" s="20">
        <f>_xlfn.QUARTILE.EXC('Successful US Kickstarters'!D:D,1)</f>
        <v>1500</v>
      </c>
      <c r="C6" s="20">
        <f>_xlfn.QUARTILE.EXC('Failed US Kickstarter'!D:D,1)</f>
        <v>2000</v>
      </c>
      <c r="D6" s="19"/>
    </row>
    <row r="7" spans="1:4" x14ac:dyDescent="0.25">
      <c r="A7" t="s">
        <v>8394</v>
      </c>
      <c r="B7" s="20">
        <f>B5-B6</f>
        <v>3500</v>
      </c>
      <c r="C7" s="20">
        <f>C5-C6</f>
        <v>8000</v>
      </c>
      <c r="D7" s="19"/>
    </row>
    <row r="8" spans="1:4" x14ac:dyDescent="0.25">
      <c r="B8" s="20"/>
      <c r="C8" s="20"/>
      <c r="D8" s="19"/>
    </row>
    <row r="9" spans="1:4" x14ac:dyDescent="0.25">
      <c r="B9" s="20"/>
      <c r="C9" s="20"/>
      <c r="D9" s="19"/>
    </row>
    <row r="10" spans="1:4" x14ac:dyDescent="0.25">
      <c r="A10" t="s">
        <v>8389</v>
      </c>
      <c r="B10" s="20">
        <f>AVERAGE('Successful US Kickstarters'!E:E)</f>
        <v>5601.5458009708727</v>
      </c>
      <c r="C10" s="20">
        <f>AVERAGE('Failed US Kickstarter'!E:E)</f>
        <v>558.65484000000004</v>
      </c>
      <c r="D10" s="19"/>
    </row>
    <row r="11" spans="1:4" x14ac:dyDescent="0.25">
      <c r="A11" t="s">
        <v>8390</v>
      </c>
      <c r="B11" s="20">
        <f>MEDIAN('Successful US Kickstarters'!E:E)</f>
        <v>3167.5</v>
      </c>
      <c r="C11" s="20">
        <f>MEDIAN('Failed US Kickstarter'!E:E)</f>
        <v>103</v>
      </c>
      <c r="D11" s="19"/>
    </row>
    <row r="12" spans="1:4" x14ac:dyDescent="0.25">
      <c r="A12" t="s">
        <v>8395</v>
      </c>
      <c r="B12" s="20">
        <f>_xlfn.STDEV.P('Successful US Kickstarters'!E:E)</f>
        <v>8334.5731699164608</v>
      </c>
      <c r="C12" s="20">
        <f>_xlfn.STDEV.P('Failed US Kickstarter'!E:E)</f>
        <v>1330.5230280400915</v>
      </c>
      <c r="D12" s="19"/>
    </row>
    <row r="13" spans="1:4" x14ac:dyDescent="0.25">
      <c r="A13" t="s">
        <v>8396</v>
      </c>
      <c r="B13" s="20">
        <f>_xlfn.QUARTILE.EXC('Successful US Kickstarters'!E:E,3)</f>
        <v>5699</v>
      </c>
      <c r="C13" s="20">
        <f>_xlfn.QUARTILE.EXC('Failed US Kickstarter'!E:E,3)</f>
        <v>501</v>
      </c>
      <c r="D13" s="19"/>
    </row>
    <row r="14" spans="1:4" x14ac:dyDescent="0.25">
      <c r="A14" t="s">
        <v>8397</v>
      </c>
      <c r="B14" s="20">
        <f>_xlfn.QUARTILE.EXC('Successful US Kickstarters'!E:E,1)</f>
        <v>1716.5074999999999</v>
      </c>
      <c r="C14" s="20">
        <f>_xlfn.QUARTILE.EXC('Failed US Kickstarter'!E:E,1)</f>
        <v>9.25</v>
      </c>
      <c r="D14" s="19"/>
    </row>
    <row r="15" spans="1:4" x14ac:dyDescent="0.25">
      <c r="A15" t="s">
        <v>8398</v>
      </c>
      <c r="B15" s="20">
        <f>B13-B14</f>
        <v>3982.4925000000003</v>
      </c>
      <c r="C15" s="20">
        <f>C13-C14</f>
        <v>491.75</v>
      </c>
      <c r="D15" s="19"/>
    </row>
    <row r="16" spans="1:4" x14ac:dyDescent="0.25">
      <c r="B16" s="20"/>
      <c r="C16" s="20"/>
      <c r="D16" s="19"/>
    </row>
    <row r="17" spans="2:4" x14ac:dyDescent="0.25">
      <c r="B17" s="19"/>
      <c r="C17" s="19"/>
      <c r="D17" s="19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831D-24A4-4677-BF74-738A5D5C162A}">
  <dimension ref="A1:T413"/>
  <sheetViews>
    <sheetView workbookViewId="0">
      <selection activeCell="S2" sqref="S2"/>
    </sheetView>
  </sheetViews>
  <sheetFormatPr defaultRowHeight="15" x14ac:dyDescent="0.25"/>
  <cols>
    <col min="1" max="1" width="5" bestFit="1" customWidth="1"/>
    <col min="2" max="2" width="44.140625" customWidth="1"/>
    <col min="3" max="3" width="39" customWidth="1"/>
    <col min="4" max="4" width="12.140625" bestFit="1" customWidth="1"/>
    <col min="5" max="5" width="11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710937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26CC-179A-4296-956A-66D890BDD521}">
  <dimension ref="A1:F6"/>
  <sheetViews>
    <sheetView workbookViewId="0">
      <selection activeCell="D3" sqref="D3"/>
    </sheetView>
  </sheetViews>
  <sheetFormatPr defaultRowHeight="15" x14ac:dyDescent="0.25"/>
  <cols>
    <col min="2" max="2" width="28.28515625" customWidth="1"/>
    <col min="6" max="6" width="11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Kickstarter!B:L, 11, FALSE)</f>
        <v>39</v>
      </c>
    </row>
    <row r="3" spans="1:6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Kickstarter!B:L, 11, FALSE)</f>
        <v>56</v>
      </c>
    </row>
    <row r="4" spans="1:6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Kickstarter!B:L, 11, FALSE)</f>
        <v>78</v>
      </c>
    </row>
    <row r="5" spans="1:6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Kickstarter!B:L, 11, FALSE)</f>
        <v>26</v>
      </c>
    </row>
    <row r="6" spans="1:6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Urichich</cp:lastModifiedBy>
  <dcterms:created xsi:type="dcterms:W3CDTF">2017-04-20T15:17:24Z</dcterms:created>
  <dcterms:modified xsi:type="dcterms:W3CDTF">2022-01-27T04:03:41Z</dcterms:modified>
</cp:coreProperties>
</file>