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niawan\Downloads\"/>
    </mc:Choice>
  </mc:AlternateContent>
  <xr:revisionPtr revIDLastSave="0" documentId="13_ncr:1_{B3E1DDB3-B9D1-4A7D-AD88-9D9A5A099B3D}" xr6:coauthVersionLast="47" xr6:coauthVersionMax="47" xr10:uidLastSave="{00000000-0000-0000-0000-000000000000}"/>
  <bookViews>
    <workbookView xWindow="-20610" yWindow="-45" windowWidth="20730" windowHeight="11160" activeTab="1" xr2:uid="{07E1811C-A4FE-4CE2-B754-E327CF1136A1}"/>
  </bookViews>
  <sheets>
    <sheet name="artery_clustered" sheetId="1" r:id="rId1"/>
    <sheet name="artery_scoring" sheetId="6" r:id="rId2"/>
    <sheet name="artery_multp" sheetId="7" r:id="rId3"/>
    <sheet name="guttman" sheetId="8" r:id="rId4"/>
    <sheet name="centroid0" sheetId="2" r:id="rId5"/>
    <sheet name="centroid1" sheetId="3" r:id="rId6"/>
    <sheet name="Range" sheetId="5" r:id="rId7"/>
  </sheets>
  <definedNames>
    <definedName name="_xlnm._FilterDatabase" localSheetId="3" hidden="1">guttman!$A$1:$E$181</definedName>
    <definedName name="_xlnm.Print_Area" localSheetId="6">Range!$A$1:$D$30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I3" i="8"/>
  <c r="I2" i="8"/>
  <c r="G3" i="8"/>
  <c r="G2" i="8"/>
  <c r="B3" i="8"/>
  <c r="A3" i="8" s="1"/>
  <c r="B4" i="8"/>
  <c r="A4" i="8" s="1"/>
  <c r="B5" i="8"/>
  <c r="A5" i="8" s="1"/>
  <c r="B6" i="8"/>
  <c r="A6" i="8" s="1"/>
  <c r="B7" i="8"/>
  <c r="A7" i="8" s="1"/>
  <c r="B8" i="8"/>
  <c r="A8" i="8" s="1"/>
  <c r="B9" i="8"/>
  <c r="A9" i="8" s="1"/>
  <c r="B10" i="8"/>
  <c r="A10" i="8" s="1"/>
  <c r="B11" i="8"/>
  <c r="A11" i="8" s="1"/>
  <c r="B12" i="8"/>
  <c r="A12" i="8" s="1"/>
  <c r="B13" i="8"/>
  <c r="A13" i="8" s="1"/>
  <c r="B14" i="8"/>
  <c r="A14" i="8" s="1"/>
  <c r="B15" i="8"/>
  <c r="A15" i="8" s="1"/>
  <c r="B16" i="8"/>
  <c r="A16" i="8" s="1"/>
  <c r="B17" i="8"/>
  <c r="A17" i="8" s="1"/>
  <c r="B18" i="8"/>
  <c r="A18" i="8" s="1"/>
  <c r="B19" i="8"/>
  <c r="A19" i="8" s="1"/>
  <c r="B20" i="8"/>
  <c r="A20" i="8" s="1"/>
  <c r="B21" i="8"/>
  <c r="A21" i="8" s="1"/>
  <c r="B22" i="8"/>
  <c r="A22" i="8" s="1"/>
  <c r="B23" i="8"/>
  <c r="A23" i="8" s="1"/>
  <c r="B24" i="8"/>
  <c r="A24" i="8" s="1"/>
  <c r="B25" i="8"/>
  <c r="A25" i="8" s="1"/>
  <c r="B26" i="8"/>
  <c r="A26" i="8" s="1"/>
  <c r="B27" i="8"/>
  <c r="A27" i="8" s="1"/>
  <c r="B28" i="8"/>
  <c r="A28" i="8" s="1"/>
  <c r="B29" i="8"/>
  <c r="A29" i="8" s="1"/>
  <c r="B30" i="8"/>
  <c r="A30" i="8" s="1"/>
  <c r="B31" i="8"/>
  <c r="A31" i="8" s="1"/>
  <c r="B32" i="8"/>
  <c r="A32" i="8" s="1"/>
  <c r="B33" i="8"/>
  <c r="A33" i="8" s="1"/>
  <c r="B34" i="8"/>
  <c r="A34" i="8" s="1"/>
  <c r="B35" i="8"/>
  <c r="A35" i="8" s="1"/>
  <c r="B36" i="8"/>
  <c r="A36" i="8" s="1"/>
  <c r="B37" i="8"/>
  <c r="A37" i="8" s="1"/>
  <c r="B38" i="8"/>
  <c r="A38" i="8" s="1"/>
  <c r="B39" i="8"/>
  <c r="A39" i="8" s="1"/>
  <c r="B40" i="8"/>
  <c r="A40" i="8" s="1"/>
  <c r="B41" i="8"/>
  <c r="A41" i="8" s="1"/>
  <c r="B42" i="8"/>
  <c r="A42" i="8" s="1"/>
  <c r="B43" i="8"/>
  <c r="A43" i="8" s="1"/>
  <c r="B44" i="8"/>
  <c r="A44" i="8" s="1"/>
  <c r="B45" i="8"/>
  <c r="A45" i="8" s="1"/>
  <c r="B46" i="8"/>
  <c r="A46" i="8" s="1"/>
  <c r="B47" i="8"/>
  <c r="A47" i="8" s="1"/>
  <c r="B48" i="8"/>
  <c r="A48" i="8" s="1"/>
  <c r="B49" i="8"/>
  <c r="A49" i="8" s="1"/>
  <c r="B50" i="8"/>
  <c r="A50" i="8" s="1"/>
  <c r="B51" i="8"/>
  <c r="A51" i="8" s="1"/>
  <c r="B52" i="8"/>
  <c r="A52" i="8" s="1"/>
  <c r="B53" i="8"/>
  <c r="A53" i="8" s="1"/>
  <c r="B54" i="8"/>
  <c r="A54" i="8" s="1"/>
  <c r="B55" i="8"/>
  <c r="A55" i="8" s="1"/>
  <c r="B56" i="8"/>
  <c r="A56" i="8" s="1"/>
  <c r="B57" i="8"/>
  <c r="A57" i="8" s="1"/>
  <c r="B58" i="8"/>
  <c r="A58" i="8" s="1"/>
  <c r="B59" i="8"/>
  <c r="A59" i="8" s="1"/>
  <c r="B60" i="8"/>
  <c r="A60" i="8" s="1"/>
  <c r="B61" i="8"/>
  <c r="A61" i="8" s="1"/>
  <c r="B62" i="8"/>
  <c r="A62" i="8" s="1"/>
  <c r="B63" i="8"/>
  <c r="A63" i="8" s="1"/>
  <c r="B64" i="8"/>
  <c r="A64" i="8" s="1"/>
  <c r="B65" i="8"/>
  <c r="A65" i="8" s="1"/>
  <c r="B66" i="8"/>
  <c r="A66" i="8" s="1"/>
  <c r="B67" i="8"/>
  <c r="A67" i="8" s="1"/>
  <c r="B68" i="8"/>
  <c r="A68" i="8" s="1"/>
  <c r="B69" i="8"/>
  <c r="A69" i="8" s="1"/>
  <c r="B70" i="8"/>
  <c r="A70" i="8" s="1"/>
  <c r="B71" i="8"/>
  <c r="A71" i="8" s="1"/>
  <c r="B72" i="8"/>
  <c r="A72" i="8" s="1"/>
  <c r="B73" i="8"/>
  <c r="A73" i="8" s="1"/>
  <c r="B74" i="8"/>
  <c r="A74" i="8" s="1"/>
  <c r="B75" i="8"/>
  <c r="A75" i="8" s="1"/>
  <c r="B76" i="8"/>
  <c r="A76" i="8" s="1"/>
  <c r="B77" i="8"/>
  <c r="A77" i="8" s="1"/>
  <c r="B78" i="8"/>
  <c r="A78" i="8" s="1"/>
  <c r="B79" i="8"/>
  <c r="A79" i="8" s="1"/>
  <c r="B80" i="8"/>
  <c r="A80" i="8" s="1"/>
  <c r="B81" i="8"/>
  <c r="A81" i="8" s="1"/>
  <c r="B82" i="8"/>
  <c r="A82" i="8" s="1"/>
  <c r="B83" i="8"/>
  <c r="A83" i="8" s="1"/>
  <c r="B84" i="8"/>
  <c r="A84" i="8" s="1"/>
  <c r="B85" i="8"/>
  <c r="A85" i="8" s="1"/>
  <c r="B86" i="8"/>
  <c r="A86" i="8" s="1"/>
  <c r="B87" i="8"/>
  <c r="A87" i="8" s="1"/>
  <c r="B88" i="8"/>
  <c r="A88" i="8" s="1"/>
  <c r="B89" i="8"/>
  <c r="A89" i="8" s="1"/>
  <c r="B90" i="8"/>
  <c r="A90" i="8" s="1"/>
  <c r="B91" i="8"/>
  <c r="A91" i="8" s="1"/>
  <c r="B92" i="8"/>
  <c r="A92" i="8" s="1"/>
  <c r="B93" i="8"/>
  <c r="A93" i="8" s="1"/>
  <c r="B94" i="8"/>
  <c r="A94" i="8" s="1"/>
  <c r="B95" i="8"/>
  <c r="A95" i="8" s="1"/>
  <c r="B96" i="8"/>
  <c r="A96" i="8" s="1"/>
  <c r="B97" i="8"/>
  <c r="A97" i="8" s="1"/>
  <c r="B98" i="8"/>
  <c r="A98" i="8" s="1"/>
  <c r="B99" i="8"/>
  <c r="A99" i="8" s="1"/>
  <c r="B100" i="8"/>
  <c r="A100" i="8" s="1"/>
  <c r="B101" i="8"/>
  <c r="A101" i="8" s="1"/>
  <c r="B102" i="8"/>
  <c r="A102" i="8" s="1"/>
  <c r="B103" i="8"/>
  <c r="A103" i="8" s="1"/>
  <c r="B104" i="8"/>
  <c r="A104" i="8" s="1"/>
  <c r="B105" i="8"/>
  <c r="A105" i="8" s="1"/>
  <c r="B106" i="8"/>
  <c r="A106" i="8" s="1"/>
  <c r="B107" i="8"/>
  <c r="A107" i="8" s="1"/>
  <c r="B108" i="8"/>
  <c r="A108" i="8" s="1"/>
  <c r="B109" i="8"/>
  <c r="A109" i="8" s="1"/>
  <c r="B110" i="8"/>
  <c r="A110" i="8" s="1"/>
  <c r="B111" i="8"/>
  <c r="A111" i="8" s="1"/>
  <c r="B112" i="8"/>
  <c r="A112" i="8" s="1"/>
  <c r="B113" i="8"/>
  <c r="A113" i="8" s="1"/>
  <c r="B114" i="8"/>
  <c r="A114" i="8" s="1"/>
  <c r="B115" i="8"/>
  <c r="A115" i="8" s="1"/>
  <c r="B116" i="8"/>
  <c r="A116" i="8" s="1"/>
  <c r="B117" i="8"/>
  <c r="A117" i="8" s="1"/>
  <c r="B118" i="8"/>
  <c r="A118" i="8" s="1"/>
  <c r="B119" i="8"/>
  <c r="A119" i="8" s="1"/>
  <c r="B120" i="8"/>
  <c r="A120" i="8" s="1"/>
  <c r="B121" i="8"/>
  <c r="A121" i="8" s="1"/>
  <c r="B122" i="8"/>
  <c r="A122" i="8" s="1"/>
  <c r="B123" i="8"/>
  <c r="A123" i="8" s="1"/>
  <c r="B124" i="8"/>
  <c r="A124" i="8" s="1"/>
  <c r="B125" i="8"/>
  <c r="A125" i="8" s="1"/>
  <c r="B126" i="8"/>
  <c r="A126" i="8" s="1"/>
  <c r="B127" i="8"/>
  <c r="A127" i="8" s="1"/>
  <c r="B128" i="8"/>
  <c r="A128" i="8" s="1"/>
  <c r="B129" i="8"/>
  <c r="A129" i="8" s="1"/>
  <c r="B130" i="8"/>
  <c r="A130" i="8" s="1"/>
  <c r="B131" i="8"/>
  <c r="A131" i="8" s="1"/>
  <c r="B132" i="8"/>
  <c r="A132" i="8" s="1"/>
  <c r="B133" i="8"/>
  <c r="A133" i="8" s="1"/>
  <c r="B134" i="8"/>
  <c r="A134" i="8" s="1"/>
  <c r="B135" i="8"/>
  <c r="A135" i="8" s="1"/>
  <c r="B136" i="8"/>
  <c r="A136" i="8" s="1"/>
  <c r="B137" i="8"/>
  <c r="A137" i="8" s="1"/>
  <c r="B138" i="8"/>
  <c r="A138" i="8" s="1"/>
  <c r="B139" i="8"/>
  <c r="A139" i="8" s="1"/>
  <c r="B140" i="8"/>
  <c r="A140" i="8" s="1"/>
  <c r="B141" i="8"/>
  <c r="A141" i="8" s="1"/>
  <c r="B142" i="8"/>
  <c r="A142" i="8" s="1"/>
  <c r="B143" i="8"/>
  <c r="A143" i="8" s="1"/>
  <c r="B144" i="8"/>
  <c r="A144" i="8" s="1"/>
  <c r="B145" i="8"/>
  <c r="A145" i="8" s="1"/>
  <c r="B146" i="8"/>
  <c r="A146" i="8" s="1"/>
  <c r="B147" i="8"/>
  <c r="A147" i="8" s="1"/>
  <c r="B148" i="8"/>
  <c r="A148" i="8" s="1"/>
  <c r="B149" i="8"/>
  <c r="A149" i="8" s="1"/>
  <c r="B150" i="8"/>
  <c r="A150" i="8" s="1"/>
  <c r="B151" i="8"/>
  <c r="A151" i="8" s="1"/>
  <c r="B152" i="8"/>
  <c r="A152" i="8" s="1"/>
  <c r="B153" i="8"/>
  <c r="A153" i="8" s="1"/>
  <c r="B154" i="8"/>
  <c r="A154" i="8" s="1"/>
  <c r="B155" i="8"/>
  <c r="A155" i="8" s="1"/>
  <c r="B156" i="8"/>
  <c r="A156" i="8" s="1"/>
  <c r="B157" i="8"/>
  <c r="A157" i="8" s="1"/>
  <c r="B158" i="8"/>
  <c r="A158" i="8" s="1"/>
  <c r="B159" i="8"/>
  <c r="A159" i="8" s="1"/>
  <c r="B160" i="8"/>
  <c r="A160" i="8" s="1"/>
  <c r="B161" i="8"/>
  <c r="A161" i="8" s="1"/>
  <c r="B162" i="8"/>
  <c r="A162" i="8" s="1"/>
  <c r="B163" i="8"/>
  <c r="A163" i="8" s="1"/>
  <c r="B164" i="8"/>
  <c r="A164" i="8" s="1"/>
  <c r="B165" i="8"/>
  <c r="A165" i="8" s="1"/>
  <c r="B166" i="8"/>
  <c r="A166" i="8" s="1"/>
  <c r="B167" i="8"/>
  <c r="A167" i="8" s="1"/>
  <c r="B168" i="8"/>
  <c r="A168" i="8" s="1"/>
  <c r="B169" i="8"/>
  <c r="A169" i="8" s="1"/>
  <c r="B170" i="8"/>
  <c r="A170" i="8" s="1"/>
  <c r="B171" i="8"/>
  <c r="A171" i="8" s="1"/>
  <c r="B172" i="8"/>
  <c r="A172" i="8" s="1"/>
  <c r="B173" i="8"/>
  <c r="A173" i="8" s="1"/>
  <c r="B174" i="8"/>
  <c r="A174" i="8" s="1"/>
  <c r="B175" i="8"/>
  <c r="A175" i="8" s="1"/>
  <c r="B176" i="8"/>
  <c r="A176" i="8" s="1"/>
  <c r="B177" i="8"/>
  <c r="A177" i="8" s="1"/>
  <c r="B178" i="8"/>
  <c r="A178" i="8" s="1"/>
  <c r="B179" i="8"/>
  <c r="A179" i="8" s="1"/>
  <c r="B180" i="8"/>
  <c r="A180" i="8" s="1"/>
  <c r="B181" i="8"/>
  <c r="A181" i="8" s="1"/>
  <c r="B2" i="8"/>
  <c r="A2" i="8" s="1"/>
  <c r="K3" i="6"/>
  <c r="K4" i="6"/>
  <c r="K5" i="6"/>
  <c r="K6" i="6"/>
  <c r="K7" i="6"/>
  <c r="K8" i="6"/>
  <c r="K8" i="7" s="1"/>
  <c r="K9" i="6"/>
  <c r="K10" i="6"/>
  <c r="K10" i="7" s="1"/>
  <c r="K11" i="6"/>
  <c r="K12" i="6"/>
  <c r="K13" i="6"/>
  <c r="K13" i="7" s="1"/>
  <c r="K14" i="6"/>
  <c r="K15" i="6"/>
  <c r="K16" i="6"/>
  <c r="K17" i="6"/>
  <c r="K18" i="6"/>
  <c r="K18" i="7" s="1"/>
  <c r="K19" i="6"/>
  <c r="K20" i="6"/>
  <c r="K20" i="7" s="1"/>
  <c r="K21" i="6"/>
  <c r="K22" i="6"/>
  <c r="K23" i="6"/>
  <c r="K24" i="6"/>
  <c r="K24" i="7" s="1"/>
  <c r="K25" i="6"/>
  <c r="K25" i="7" s="1"/>
  <c r="K26" i="6"/>
  <c r="K26" i="7" s="1"/>
  <c r="K27" i="6"/>
  <c r="K27" i="7" s="1"/>
  <c r="K28" i="6"/>
  <c r="K29" i="6"/>
  <c r="K30" i="6"/>
  <c r="K30" i="7" s="1"/>
  <c r="K31" i="6"/>
  <c r="K31" i="7" s="1"/>
  <c r="K32" i="6"/>
  <c r="K33" i="6"/>
  <c r="K34" i="6"/>
  <c r="K34" i="7" s="1"/>
  <c r="K35" i="6"/>
  <c r="K35" i="7" s="1"/>
  <c r="K36" i="6"/>
  <c r="K36" i="7" s="1"/>
  <c r="K37" i="6"/>
  <c r="K37" i="7" s="1"/>
  <c r="K38" i="6"/>
  <c r="K39" i="6"/>
  <c r="K40" i="6"/>
  <c r="K40" i="7" s="1"/>
  <c r="K41" i="6"/>
  <c r="K42" i="6"/>
  <c r="K42" i="7" s="1"/>
  <c r="K43" i="6"/>
  <c r="K44" i="6"/>
  <c r="K45" i="6"/>
  <c r="K46" i="6"/>
  <c r="K46" i="7" s="1"/>
  <c r="K47" i="6"/>
  <c r="K48" i="6"/>
  <c r="K48" i="7" s="1"/>
  <c r="K49" i="6"/>
  <c r="K49" i="7" s="1"/>
  <c r="K50" i="6"/>
  <c r="K51" i="6"/>
  <c r="K52" i="6"/>
  <c r="K52" i="7" s="1"/>
  <c r="K53" i="6"/>
  <c r="K54" i="6"/>
  <c r="K55" i="6"/>
  <c r="K56" i="6"/>
  <c r="K57" i="6"/>
  <c r="K58" i="6"/>
  <c r="K59" i="6"/>
  <c r="K60" i="6"/>
  <c r="K61" i="6"/>
  <c r="K61" i="7" s="1"/>
  <c r="K62" i="6"/>
  <c r="K63" i="6"/>
  <c r="K64" i="6"/>
  <c r="K65" i="6"/>
  <c r="K66" i="6"/>
  <c r="K67" i="6"/>
  <c r="K68" i="6"/>
  <c r="K68" i="7" s="1"/>
  <c r="K69" i="6"/>
  <c r="K70" i="6"/>
  <c r="K71" i="6"/>
  <c r="K72" i="6"/>
  <c r="K73" i="6"/>
  <c r="K73" i="7" s="1"/>
  <c r="K74" i="6"/>
  <c r="K75" i="6"/>
  <c r="K76" i="6"/>
  <c r="K77" i="6"/>
  <c r="K77" i="7" s="1"/>
  <c r="K78" i="6"/>
  <c r="K78" i="7" s="1"/>
  <c r="K79" i="6"/>
  <c r="K80" i="6"/>
  <c r="K81" i="6"/>
  <c r="K82" i="6"/>
  <c r="K83" i="6"/>
  <c r="K84" i="6"/>
  <c r="K85" i="6"/>
  <c r="K85" i="7" s="1"/>
  <c r="K86" i="6"/>
  <c r="K87" i="6"/>
  <c r="K87" i="7" s="1"/>
  <c r="K88" i="6"/>
  <c r="K89" i="6"/>
  <c r="K90" i="6"/>
  <c r="K91" i="6"/>
  <c r="K92" i="6"/>
  <c r="K92" i="7" s="1"/>
  <c r="K93" i="6"/>
  <c r="K94" i="6"/>
  <c r="K95" i="6"/>
  <c r="K96" i="6"/>
  <c r="K97" i="6"/>
  <c r="K97" i="7" s="1"/>
  <c r="K98" i="6"/>
  <c r="K99" i="6"/>
  <c r="K99" i="7" s="1"/>
  <c r="K100" i="6"/>
  <c r="K101" i="6"/>
  <c r="K102" i="6"/>
  <c r="K103" i="6"/>
  <c r="K104" i="6"/>
  <c r="K105" i="6"/>
  <c r="K106" i="6"/>
  <c r="K107" i="6"/>
  <c r="K108" i="6"/>
  <c r="K109" i="6"/>
  <c r="K109" i="7" s="1"/>
  <c r="K110" i="6"/>
  <c r="K111" i="6"/>
  <c r="K112" i="6"/>
  <c r="K113" i="6"/>
  <c r="K113" i="7" s="1"/>
  <c r="K114" i="6"/>
  <c r="K114" i="7" s="1"/>
  <c r="K115" i="6"/>
  <c r="K116" i="6"/>
  <c r="K117" i="6"/>
  <c r="K118" i="6"/>
  <c r="K119" i="6"/>
  <c r="K120" i="6"/>
  <c r="K121" i="6"/>
  <c r="K121" i="7" s="1"/>
  <c r="K122" i="6"/>
  <c r="K123" i="6"/>
  <c r="K124" i="6"/>
  <c r="K125" i="6"/>
  <c r="K126" i="6"/>
  <c r="K126" i="7" s="1"/>
  <c r="K127" i="6"/>
  <c r="K128" i="6"/>
  <c r="K129" i="6"/>
  <c r="K130" i="6"/>
  <c r="K130" i="7" s="1"/>
  <c r="K131" i="6"/>
  <c r="K132" i="6"/>
  <c r="K132" i="7" s="1"/>
  <c r="K133" i="6"/>
  <c r="K133" i="7" s="1"/>
  <c r="K134" i="6"/>
  <c r="K135" i="6"/>
  <c r="K136" i="6"/>
  <c r="K137" i="6"/>
  <c r="K138" i="6"/>
  <c r="K139" i="6"/>
  <c r="K139" i="7" s="1"/>
  <c r="K140" i="6"/>
  <c r="K140" i="7" s="1"/>
  <c r="K141" i="6"/>
  <c r="K142" i="6"/>
  <c r="K142" i="7" s="1"/>
  <c r="K143" i="6"/>
  <c r="K144" i="6"/>
  <c r="K144" i="7" s="1"/>
  <c r="K145" i="6"/>
  <c r="K145" i="7" s="1"/>
  <c r="K146" i="6"/>
  <c r="K147" i="6"/>
  <c r="K148" i="6"/>
  <c r="K149" i="6"/>
  <c r="K150" i="6"/>
  <c r="K150" i="7" s="1"/>
  <c r="K151" i="6"/>
  <c r="K151" i="7" s="1"/>
  <c r="K152" i="6"/>
  <c r="K153" i="6"/>
  <c r="K154" i="6"/>
  <c r="K155" i="6"/>
  <c r="K156" i="6"/>
  <c r="K157" i="6"/>
  <c r="K157" i="7" s="1"/>
  <c r="K158" i="6"/>
  <c r="K159" i="6"/>
  <c r="K160" i="6"/>
  <c r="K160" i="7" s="1"/>
  <c r="K161" i="6"/>
  <c r="K161" i="7" s="1"/>
  <c r="K162" i="6"/>
  <c r="K163" i="6"/>
  <c r="K164" i="6"/>
  <c r="K165" i="6"/>
  <c r="K166" i="6"/>
  <c r="K167" i="6"/>
  <c r="K168" i="6"/>
  <c r="K168" i="7" s="1"/>
  <c r="K169" i="6"/>
  <c r="K169" i="7" s="1"/>
  <c r="K170" i="6"/>
  <c r="K171" i="6"/>
  <c r="K172" i="6"/>
  <c r="K173" i="6"/>
  <c r="K173" i="7" s="1"/>
  <c r="K174" i="6"/>
  <c r="K175" i="6"/>
  <c r="K176" i="6"/>
  <c r="K177" i="6"/>
  <c r="K178" i="6"/>
  <c r="K178" i="7" s="1"/>
  <c r="K179" i="6"/>
  <c r="K180" i="6"/>
  <c r="K181" i="6"/>
  <c r="K181" i="7" s="1"/>
  <c r="K2" i="6"/>
  <c r="J3" i="6"/>
  <c r="J4" i="6"/>
  <c r="J5" i="6"/>
  <c r="J6" i="6"/>
  <c r="J7" i="6"/>
  <c r="J8" i="6"/>
  <c r="J9" i="6"/>
  <c r="J10" i="6"/>
  <c r="J11" i="6"/>
  <c r="J12" i="6"/>
  <c r="J13" i="6"/>
  <c r="J14" i="6"/>
  <c r="J14" i="7" s="1"/>
  <c r="J15" i="6"/>
  <c r="J16" i="6"/>
  <c r="J17" i="6"/>
  <c r="J18" i="6"/>
  <c r="J19" i="6"/>
  <c r="J20" i="6"/>
  <c r="J21" i="6"/>
  <c r="J22" i="6"/>
  <c r="J22" i="7" s="1"/>
  <c r="J23" i="6"/>
  <c r="J23" i="7" s="1"/>
  <c r="J24" i="6"/>
  <c r="J25" i="6"/>
  <c r="J25" i="7" s="1"/>
  <c r="J26" i="6"/>
  <c r="J26" i="7" s="1"/>
  <c r="J27" i="6"/>
  <c r="J28" i="6"/>
  <c r="J29" i="6"/>
  <c r="J30" i="6"/>
  <c r="J31" i="6"/>
  <c r="J32" i="6"/>
  <c r="J33" i="6"/>
  <c r="J33" i="7" s="1"/>
  <c r="J34" i="6"/>
  <c r="J34" i="7" s="1"/>
  <c r="J35" i="6"/>
  <c r="J35" i="7" s="1"/>
  <c r="J36" i="6"/>
  <c r="J37" i="6"/>
  <c r="J37" i="7" s="1"/>
  <c r="J38" i="6"/>
  <c r="J38" i="7" s="1"/>
  <c r="J39" i="6"/>
  <c r="J40" i="6"/>
  <c r="J41" i="6"/>
  <c r="J42" i="6"/>
  <c r="J43" i="6"/>
  <c r="J44" i="6"/>
  <c r="J45" i="6"/>
  <c r="J46" i="6"/>
  <c r="J47" i="6"/>
  <c r="J47" i="7" s="1"/>
  <c r="J48" i="6"/>
  <c r="J49" i="6"/>
  <c r="J49" i="7" s="1"/>
  <c r="J50" i="6"/>
  <c r="J50" i="7" s="1"/>
  <c r="J51" i="6"/>
  <c r="J52" i="6"/>
  <c r="J53" i="6"/>
  <c r="J54" i="6"/>
  <c r="J55" i="6"/>
  <c r="J56" i="6"/>
  <c r="J57" i="6"/>
  <c r="J58" i="6"/>
  <c r="J59" i="6"/>
  <c r="J60" i="6"/>
  <c r="J61" i="6"/>
  <c r="J61" i="7" s="1"/>
  <c r="J62" i="6"/>
  <c r="J62" i="7" s="1"/>
  <c r="J63" i="6"/>
  <c r="J64" i="6"/>
  <c r="J65" i="6"/>
  <c r="J66" i="6"/>
  <c r="J67" i="6"/>
  <c r="J68" i="6"/>
  <c r="J69" i="6"/>
  <c r="J70" i="6"/>
  <c r="J71" i="6"/>
  <c r="J71" i="7" s="1"/>
  <c r="J72" i="6"/>
  <c r="J73" i="6"/>
  <c r="J74" i="6"/>
  <c r="J74" i="7" s="1"/>
  <c r="J75" i="6"/>
  <c r="J76" i="6"/>
  <c r="J77" i="6"/>
  <c r="J78" i="6"/>
  <c r="J79" i="6"/>
  <c r="J80" i="6"/>
  <c r="J81" i="6"/>
  <c r="J82" i="6"/>
  <c r="J82" i="7" s="1"/>
  <c r="J83" i="6"/>
  <c r="J83" i="7" s="1"/>
  <c r="J84" i="6"/>
  <c r="J85" i="6"/>
  <c r="J85" i="7" s="1"/>
  <c r="J86" i="6"/>
  <c r="J86" i="7" s="1"/>
  <c r="J87" i="6"/>
  <c r="J88" i="6"/>
  <c r="J89" i="6"/>
  <c r="J90" i="6"/>
  <c r="J91" i="6"/>
  <c r="J92" i="6"/>
  <c r="J93" i="6"/>
  <c r="J94" i="6"/>
  <c r="J95" i="6"/>
  <c r="J95" i="7" s="1"/>
  <c r="J96" i="6"/>
  <c r="J97" i="6"/>
  <c r="J97" i="7" s="1"/>
  <c r="J98" i="6"/>
  <c r="J98" i="7" s="1"/>
  <c r="J99" i="6"/>
  <c r="J100" i="6"/>
  <c r="J101" i="6"/>
  <c r="J102" i="6"/>
  <c r="J103" i="6"/>
  <c r="J104" i="6"/>
  <c r="J105" i="6"/>
  <c r="J106" i="6"/>
  <c r="J107" i="6"/>
  <c r="J108" i="6"/>
  <c r="J109" i="6"/>
  <c r="J109" i="7" s="1"/>
  <c r="J110" i="6"/>
  <c r="J110" i="7" s="1"/>
  <c r="J111" i="6"/>
  <c r="J112" i="6"/>
  <c r="J113" i="6"/>
  <c r="J114" i="6"/>
  <c r="J115" i="6"/>
  <c r="J116" i="6"/>
  <c r="J117" i="6"/>
  <c r="J118" i="6"/>
  <c r="J119" i="6"/>
  <c r="J119" i="7" s="1"/>
  <c r="J120" i="6"/>
  <c r="J121" i="6"/>
  <c r="J121" i="7" s="1"/>
  <c r="J122" i="6"/>
  <c r="J122" i="7" s="1"/>
  <c r="J123" i="6"/>
  <c r="J124" i="6"/>
  <c r="J125" i="6"/>
  <c r="J126" i="6"/>
  <c r="J127" i="6"/>
  <c r="J128" i="6"/>
  <c r="J129" i="6"/>
  <c r="J130" i="6"/>
  <c r="J131" i="6"/>
  <c r="J132" i="6"/>
  <c r="J133" i="6"/>
  <c r="J133" i="7" s="1"/>
  <c r="J134" i="6"/>
  <c r="J134" i="7" s="1"/>
  <c r="J135" i="6"/>
  <c r="J136" i="6"/>
  <c r="J137" i="6"/>
  <c r="J138" i="6"/>
  <c r="J139" i="6"/>
  <c r="J140" i="6"/>
  <c r="J141" i="6"/>
  <c r="J142" i="6"/>
  <c r="J143" i="6"/>
  <c r="J143" i="7" s="1"/>
  <c r="J144" i="6"/>
  <c r="J145" i="6"/>
  <c r="J145" i="7" s="1"/>
  <c r="J146" i="6"/>
  <c r="J146" i="7" s="1"/>
  <c r="J147" i="6"/>
  <c r="J148" i="6"/>
  <c r="J149" i="6"/>
  <c r="J150" i="6"/>
  <c r="J151" i="6"/>
  <c r="J152" i="6"/>
  <c r="J153" i="6"/>
  <c r="J154" i="6"/>
  <c r="J155" i="6"/>
  <c r="J155" i="7" s="1"/>
  <c r="J156" i="6"/>
  <c r="J157" i="6"/>
  <c r="J157" i="7" s="1"/>
  <c r="J158" i="6"/>
  <c r="J158" i="7" s="1"/>
  <c r="J159" i="6"/>
  <c r="J160" i="6"/>
  <c r="J161" i="6"/>
  <c r="J162" i="6"/>
  <c r="J163" i="6"/>
  <c r="J164" i="6"/>
  <c r="J165" i="6"/>
  <c r="J166" i="6"/>
  <c r="J167" i="6"/>
  <c r="J167" i="7" s="1"/>
  <c r="J168" i="6"/>
  <c r="J169" i="6"/>
  <c r="J169" i="7" s="1"/>
  <c r="J170" i="6"/>
  <c r="J170" i="7" s="1"/>
  <c r="J171" i="6"/>
  <c r="J172" i="6"/>
  <c r="J173" i="6"/>
  <c r="J174" i="6"/>
  <c r="J175" i="6"/>
  <c r="J176" i="6"/>
  <c r="J177" i="6"/>
  <c r="J178" i="6"/>
  <c r="J179" i="6"/>
  <c r="J179" i="7" s="1"/>
  <c r="J180" i="6"/>
  <c r="J181" i="6"/>
  <c r="J181" i="7" s="1"/>
  <c r="J2" i="6"/>
  <c r="I3" i="6"/>
  <c r="I3" i="7" s="1"/>
  <c r="I4" i="6"/>
  <c r="I4" i="7" s="1"/>
  <c r="I5" i="6"/>
  <c r="I6" i="6"/>
  <c r="I7" i="6"/>
  <c r="I8" i="6"/>
  <c r="I9" i="6"/>
  <c r="I10" i="6"/>
  <c r="I10" i="7" s="1"/>
  <c r="I11" i="6"/>
  <c r="I12" i="6"/>
  <c r="I13" i="6"/>
  <c r="I13" i="7" s="1"/>
  <c r="I14" i="6"/>
  <c r="I15" i="6"/>
  <c r="I15" i="7" s="1"/>
  <c r="I16" i="6"/>
  <c r="I17" i="6"/>
  <c r="I17" i="7" s="1"/>
  <c r="I18" i="6"/>
  <c r="I19" i="6"/>
  <c r="I20" i="6"/>
  <c r="I20" i="7" s="1"/>
  <c r="I21" i="6"/>
  <c r="I22" i="6"/>
  <c r="I22" i="7" s="1"/>
  <c r="I23" i="6"/>
  <c r="I23" i="7" s="1"/>
  <c r="I24" i="6"/>
  <c r="I25" i="6"/>
  <c r="I25" i="7" s="1"/>
  <c r="I26" i="6"/>
  <c r="I27" i="6"/>
  <c r="I28" i="6"/>
  <c r="I28" i="7" s="1"/>
  <c r="I29" i="6"/>
  <c r="I30" i="6"/>
  <c r="I31" i="6"/>
  <c r="I32" i="6"/>
  <c r="I33" i="6"/>
  <c r="I34" i="6"/>
  <c r="I34" i="7" s="1"/>
  <c r="I35" i="6"/>
  <c r="I35" i="7" s="1"/>
  <c r="I36" i="6"/>
  <c r="I37" i="6"/>
  <c r="I37" i="7" s="1"/>
  <c r="I38" i="6"/>
  <c r="I39" i="6"/>
  <c r="I39" i="7" s="1"/>
  <c r="I40" i="6"/>
  <c r="I41" i="6"/>
  <c r="I42" i="6"/>
  <c r="I42" i="7" s="1"/>
  <c r="I43" i="6"/>
  <c r="I43" i="7" s="1"/>
  <c r="I44" i="6"/>
  <c r="I45" i="6"/>
  <c r="I46" i="6"/>
  <c r="I46" i="7" s="1"/>
  <c r="I47" i="6"/>
  <c r="I47" i="7" s="1"/>
  <c r="I48" i="6"/>
  <c r="I49" i="6"/>
  <c r="I49" i="7" s="1"/>
  <c r="I50" i="6"/>
  <c r="I51" i="6"/>
  <c r="I51" i="7" s="1"/>
  <c r="I52" i="6"/>
  <c r="I53" i="6"/>
  <c r="I54" i="6"/>
  <c r="I55" i="6"/>
  <c r="I56" i="6"/>
  <c r="I57" i="6"/>
  <c r="I58" i="6"/>
  <c r="I58" i="7" s="1"/>
  <c r="I59" i="6"/>
  <c r="I59" i="7" s="1"/>
  <c r="I60" i="6"/>
  <c r="I61" i="6"/>
  <c r="I61" i="7" s="1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2" i="7" s="1"/>
  <c r="I83" i="6"/>
  <c r="I83" i="7" s="1"/>
  <c r="I84" i="6"/>
  <c r="I85" i="6"/>
  <c r="I85" i="7" s="1"/>
  <c r="I86" i="6"/>
  <c r="I87" i="6"/>
  <c r="I88" i="6"/>
  <c r="I89" i="6"/>
  <c r="I90" i="6"/>
  <c r="I91" i="6"/>
  <c r="I92" i="6"/>
  <c r="I93" i="6"/>
  <c r="I94" i="6"/>
  <c r="I94" i="7" s="1"/>
  <c r="I95" i="6"/>
  <c r="I95" i="7" s="1"/>
  <c r="I96" i="6"/>
  <c r="I97" i="6"/>
  <c r="I97" i="7" s="1"/>
  <c r="I98" i="6"/>
  <c r="I99" i="6"/>
  <c r="I100" i="6"/>
  <c r="I101" i="6"/>
  <c r="I102" i="6"/>
  <c r="I103" i="6"/>
  <c r="I104" i="6"/>
  <c r="I105" i="6"/>
  <c r="I106" i="6"/>
  <c r="I106" i="7" s="1"/>
  <c r="I107" i="6"/>
  <c r="I107" i="7" s="1"/>
  <c r="I108" i="6"/>
  <c r="I109" i="6"/>
  <c r="I109" i="7" s="1"/>
  <c r="I110" i="6"/>
  <c r="I111" i="6"/>
  <c r="I112" i="6"/>
  <c r="I113" i="6"/>
  <c r="I114" i="6"/>
  <c r="I115" i="6"/>
  <c r="I116" i="6"/>
  <c r="I117" i="6"/>
  <c r="I118" i="6"/>
  <c r="I118" i="7" s="1"/>
  <c r="I119" i="6"/>
  <c r="I119" i="7" s="1"/>
  <c r="I120" i="6"/>
  <c r="I121" i="6"/>
  <c r="I121" i="7" s="1"/>
  <c r="I122" i="6"/>
  <c r="I123" i="6"/>
  <c r="I124" i="6"/>
  <c r="I125" i="6"/>
  <c r="I126" i="6"/>
  <c r="I127" i="6"/>
  <c r="I128" i="6"/>
  <c r="I129" i="6"/>
  <c r="I130" i="6"/>
  <c r="I130" i="7" s="1"/>
  <c r="I131" i="6"/>
  <c r="I131" i="7" s="1"/>
  <c r="I132" i="6"/>
  <c r="I133" i="6"/>
  <c r="I133" i="7" s="1"/>
  <c r="I134" i="6"/>
  <c r="I135" i="6"/>
  <c r="I136" i="6"/>
  <c r="I137" i="6"/>
  <c r="I138" i="6"/>
  <c r="I139" i="6"/>
  <c r="I140" i="6"/>
  <c r="I141" i="6"/>
  <c r="I142" i="6"/>
  <c r="I142" i="7" s="1"/>
  <c r="I143" i="6"/>
  <c r="I143" i="7" s="1"/>
  <c r="I144" i="6"/>
  <c r="I145" i="6"/>
  <c r="I145" i="7" s="1"/>
  <c r="I146" i="6"/>
  <c r="I147" i="6"/>
  <c r="I148" i="6"/>
  <c r="I149" i="6"/>
  <c r="I150" i="6"/>
  <c r="I151" i="6"/>
  <c r="I152" i="6"/>
  <c r="I153" i="6"/>
  <c r="I154" i="6"/>
  <c r="I155" i="6"/>
  <c r="I155" i="7" s="1"/>
  <c r="I156" i="6"/>
  <c r="I157" i="6"/>
  <c r="I157" i="7" s="1"/>
  <c r="I158" i="6"/>
  <c r="I159" i="6"/>
  <c r="I160" i="6"/>
  <c r="I161" i="6"/>
  <c r="I162" i="6"/>
  <c r="I163" i="6"/>
  <c r="I164" i="6"/>
  <c r="I165" i="6"/>
  <c r="I166" i="6"/>
  <c r="I166" i="7" s="1"/>
  <c r="I167" i="6"/>
  <c r="I167" i="7" s="1"/>
  <c r="I168" i="6"/>
  <c r="I169" i="6"/>
  <c r="I169" i="7" s="1"/>
  <c r="I170" i="6"/>
  <c r="I171" i="6"/>
  <c r="I172" i="6"/>
  <c r="I173" i="6"/>
  <c r="I174" i="6"/>
  <c r="I175" i="6"/>
  <c r="I176" i="6"/>
  <c r="I176" i="7" s="1"/>
  <c r="I177" i="6"/>
  <c r="I178" i="6"/>
  <c r="I178" i="7" s="1"/>
  <c r="I179" i="6"/>
  <c r="I179" i="7" s="1"/>
  <c r="I180" i="6"/>
  <c r="I181" i="6"/>
  <c r="I181" i="7" s="1"/>
  <c r="I2" i="6"/>
  <c r="J2" i="7"/>
  <c r="H3" i="6"/>
  <c r="H3" i="7" s="1"/>
  <c r="H4" i="6"/>
  <c r="H5" i="6"/>
  <c r="H6" i="6"/>
  <c r="H6" i="7" s="1"/>
  <c r="H7" i="6"/>
  <c r="H7" i="7" s="1"/>
  <c r="H8" i="6"/>
  <c r="H9" i="6"/>
  <c r="H9" i="7" s="1"/>
  <c r="H10" i="6"/>
  <c r="H10" i="7" s="1"/>
  <c r="H11" i="6"/>
  <c r="H12" i="6"/>
  <c r="H13" i="6"/>
  <c r="H13" i="7" s="1"/>
  <c r="H14" i="6"/>
  <c r="H14" i="7" s="1"/>
  <c r="H15" i="6"/>
  <c r="H16" i="6"/>
  <c r="H17" i="6"/>
  <c r="H17" i="7" s="1"/>
  <c r="H18" i="6"/>
  <c r="H19" i="6"/>
  <c r="H20" i="6"/>
  <c r="H21" i="6"/>
  <c r="H21" i="7" s="1"/>
  <c r="H22" i="6"/>
  <c r="H23" i="6"/>
  <c r="H24" i="6"/>
  <c r="H25" i="6"/>
  <c r="H25" i="7" s="1"/>
  <c r="H26" i="6"/>
  <c r="H27" i="6"/>
  <c r="H28" i="6"/>
  <c r="H28" i="7" s="1"/>
  <c r="H29" i="6"/>
  <c r="H30" i="6"/>
  <c r="H30" i="7" s="1"/>
  <c r="H31" i="6"/>
  <c r="H31" i="7" s="1"/>
  <c r="H32" i="6"/>
  <c r="H33" i="6"/>
  <c r="H34" i="6"/>
  <c r="H34" i="7" s="1"/>
  <c r="H35" i="6"/>
  <c r="H35" i="7" s="1"/>
  <c r="H36" i="6"/>
  <c r="H37" i="6"/>
  <c r="H37" i="7" s="1"/>
  <c r="H38" i="6"/>
  <c r="H39" i="6"/>
  <c r="H40" i="6"/>
  <c r="H41" i="6"/>
  <c r="H41" i="7" s="1"/>
  <c r="H42" i="6"/>
  <c r="H43" i="6"/>
  <c r="H44" i="6"/>
  <c r="H45" i="6"/>
  <c r="H46" i="6"/>
  <c r="H47" i="6"/>
  <c r="H48" i="6"/>
  <c r="H48" i="7" s="1"/>
  <c r="H49" i="6"/>
  <c r="H49" i="7" s="1"/>
  <c r="H50" i="6"/>
  <c r="H51" i="6"/>
  <c r="H52" i="6"/>
  <c r="H53" i="6"/>
  <c r="H54" i="6"/>
  <c r="H55" i="6"/>
  <c r="H56" i="6"/>
  <c r="H57" i="6"/>
  <c r="H58" i="6"/>
  <c r="H59" i="6"/>
  <c r="H60" i="6"/>
  <c r="H61" i="6"/>
  <c r="H61" i="7" s="1"/>
  <c r="H62" i="6"/>
  <c r="H63" i="6"/>
  <c r="H64" i="6"/>
  <c r="H65" i="6"/>
  <c r="H66" i="6"/>
  <c r="H67" i="6"/>
  <c r="H68" i="6"/>
  <c r="H69" i="6"/>
  <c r="H70" i="6"/>
  <c r="H71" i="6"/>
  <c r="H71" i="7" s="1"/>
  <c r="H72" i="6"/>
  <c r="H73" i="6"/>
  <c r="H73" i="7" s="1"/>
  <c r="H74" i="6"/>
  <c r="H75" i="6"/>
  <c r="H76" i="6"/>
  <c r="H77" i="6"/>
  <c r="H78" i="6"/>
  <c r="H79" i="6"/>
  <c r="H80" i="6"/>
  <c r="H81" i="6"/>
  <c r="H82" i="6"/>
  <c r="H83" i="6"/>
  <c r="H84" i="6"/>
  <c r="H84" i="7" s="1"/>
  <c r="H85" i="6"/>
  <c r="H85" i="7" s="1"/>
  <c r="H86" i="6"/>
  <c r="H87" i="6"/>
  <c r="H88" i="6"/>
  <c r="H89" i="6"/>
  <c r="H90" i="6"/>
  <c r="H91" i="6"/>
  <c r="H92" i="6"/>
  <c r="H93" i="6"/>
  <c r="H94" i="6"/>
  <c r="H95" i="6"/>
  <c r="H96" i="6"/>
  <c r="H97" i="6"/>
  <c r="H97" i="7" s="1"/>
  <c r="H98" i="6"/>
  <c r="H99" i="6"/>
  <c r="H100" i="6"/>
  <c r="H101" i="6"/>
  <c r="H102" i="6"/>
  <c r="H103" i="6"/>
  <c r="H104" i="6"/>
  <c r="H105" i="6"/>
  <c r="H106" i="6"/>
  <c r="H107" i="6"/>
  <c r="H107" i="7" s="1"/>
  <c r="H108" i="6"/>
  <c r="H109" i="6"/>
  <c r="H109" i="7" s="1"/>
  <c r="H110" i="6"/>
  <c r="H111" i="6"/>
  <c r="H112" i="6"/>
  <c r="H113" i="6"/>
  <c r="H114" i="6"/>
  <c r="H115" i="6"/>
  <c r="H116" i="6"/>
  <c r="H117" i="6"/>
  <c r="H118" i="6"/>
  <c r="H119" i="6"/>
  <c r="H120" i="6"/>
  <c r="H121" i="6"/>
  <c r="H121" i="7" s="1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3" i="7" s="1"/>
  <c r="H144" i="6"/>
  <c r="H145" i="6"/>
  <c r="H145" i="7" s="1"/>
  <c r="H146" i="6"/>
  <c r="H147" i="6"/>
  <c r="H148" i="6"/>
  <c r="H149" i="6"/>
  <c r="H150" i="6"/>
  <c r="H151" i="6"/>
  <c r="H152" i="6"/>
  <c r="H153" i="6"/>
  <c r="H154" i="6"/>
  <c r="H155" i="6"/>
  <c r="H156" i="6"/>
  <c r="H157" i="6"/>
  <c r="H157" i="7" s="1"/>
  <c r="H158" i="6"/>
  <c r="H159" i="6"/>
  <c r="H160" i="6"/>
  <c r="H161" i="6"/>
  <c r="H162" i="6"/>
  <c r="H163" i="6"/>
  <c r="H164" i="6"/>
  <c r="H165" i="6"/>
  <c r="H166" i="6"/>
  <c r="H167" i="6"/>
  <c r="H168" i="6"/>
  <c r="H169" i="6"/>
  <c r="H169" i="7" s="1"/>
  <c r="H170" i="6"/>
  <c r="H171" i="6"/>
  <c r="H172" i="6"/>
  <c r="H173" i="6"/>
  <c r="H174" i="6"/>
  <c r="H175" i="6"/>
  <c r="H176" i="6"/>
  <c r="H177" i="6"/>
  <c r="H178" i="6"/>
  <c r="H179" i="6"/>
  <c r="H180" i="6"/>
  <c r="H181" i="6"/>
  <c r="H181" i="7" s="1"/>
  <c r="H2" i="6"/>
  <c r="G3" i="6"/>
  <c r="G3" i="7" s="1"/>
  <c r="G4" i="6"/>
  <c r="G5" i="6"/>
  <c r="G5" i="7" s="1"/>
  <c r="G6" i="6"/>
  <c r="G6" i="7" s="1"/>
  <c r="G7" i="6"/>
  <c r="G8" i="6"/>
  <c r="G8" i="7" s="1"/>
  <c r="G9" i="6"/>
  <c r="G9" i="7" s="1"/>
  <c r="G10" i="6"/>
  <c r="G10" i="7" s="1"/>
  <c r="G11" i="6"/>
  <c r="G11" i="7" s="1"/>
  <c r="G12" i="6"/>
  <c r="G13" i="6"/>
  <c r="G13" i="7" s="1"/>
  <c r="G14" i="6"/>
  <c r="G14" i="7" s="1"/>
  <c r="G15" i="6"/>
  <c r="G16" i="6"/>
  <c r="G17" i="6"/>
  <c r="G17" i="7" s="1"/>
  <c r="G18" i="6"/>
  <c r="G18" i="7" s="1"/>
  <c r="G19" i="6"/>
  <c r="G19" i="7" s="1"/>
  <c r="G20" i="6"/>
  <c r="G20" i="7" s="1"/>
  <c r="G21" i="6"/>
  <c r="G22" i="6"/>
  <c r="G23" i="6"/>
  <c r="G23" i="7" s="1"/>
  <c r="G24" i="6"/>
  <c r="G24" i="7" s="1"/>
  <c r="G25" i="6"/>
  <c r="G25" i="7" s="1"/>
  <c r="G26" i="6"/>
  <c r="G26" i="7" s="1"/>
  <c r="G27" i="6"/>
  <c r="G28" i="6"/>
  <c r="G29" i="6"/>
  <c r="G30" i="6"/>
  <c r="G31" i="6"/>
  <c r="G32" i="6"/>
  <c r="G32" i="7" s="1"/>
  <c r="G33" i="6"/>
  <c r="G34" i="6"/>
  <c r="G34" i="7" s="1"/>
  <c r="G35" i="6"/>
  <c r="G35" i="7" s="1"/>
  <c r="G36" i="6"/>
  <c r="G37" i="6"/>
  <c r="G37" i="7" s="1"/>
  <c r="G38" i="6"/>
  <c r="G39" i="6"/>
  <c r="G39" i="7" s="1"/>
  <c r="G40" i="6"/>
  <c r="G41" i="6"/>
  <c r="G42" i="6"/>
  <c r="G43" i="6"/>
  <c r="G44" i="6"/>
  <c r="G44" i="7" s="1"/>
  <c r="G45" i="6"/>
  <c r="G45" i="7" s="1"/>
  <c r="G46" i="6"/>
  <c r="G47" i="6"/>
  <c r="G47" i="7" s="1"/>
  <c r="G48" i="6"/>
  <c r="G49" i="6"/>
  <c r="G49" i="7" s="1"/>
  <c r="G50" i="6"/>
  <c r="G50" i="7" s="1"/>
  <c r="G51" i="6"/>
  <c r="G52" i="6"/>
  <c r="G53" i="6"/>
  <c r="G54" i="6"/>
  <c r="G54" i="7" s="1"/>
  <c r="G55" i="6"/>
  <c r="G56" i="6"/>
  <c r="G57" i="6"/>
  <c r="G58" i="6"/>
  <c r="G58" i="7" s="1"/>
  <c r="G59" i="6"/>
  <c r="G59" i="7" s="1"/>
  <c r="G60" i="6"/>
  <c r="G61" i="6"/>
  <c r="G61" i="7" s="1"/>
  <c r="G62" i="6"/>
  <c r="G63" i="6"/>
  <c r="G64" i="6"/>
  <c r="G65" i="6"/>
  <c r="G66" i="6"/>
  <c r="G66" i="7" s="1"/>
  <c r="G67" i="6"/>
  <c r="G68" i="6"/>
  <c r="G69" i="6"/>
  <c r="G70" i="6"/>
  <c r="G71" i="6"/>
  <c r="G71" i="7" s="1"/>
  <c r="G72" i="6"/>
  <c r="G73" i="6"/>
  <c r="G73" i="7" s="1"/>
  <c r="G74" i="6"/>
  <c r="G75" i="6"/>
  <c r="G76" i="6"/>
  <c r="G77" i="6"/>
  <c r="G78" i="6"/>
  <c r="G79" i="6"/>
  <c r="G80" i="6"/>
  <c r="G81" i="6"/>
  <c r="G82" i="6"/>
  <c r="G83" i="6"/>
  <c r="G83" i="7" s="1"/>
  <c r="G84" i="6"/>
  <c r="G85" i="6"/>
  <c r="G85" i="7" s="1"/>
  <c r="G86" i="6"/>
  <c r="G87" i="6"/>
  <c r="G88" i="6"/>
  <c r="G89" i="6"/>
  <c r="G90" i="6"/>
  <c r="G91" i="6"/>
  <c r="G92" i="6"/>
  <c r="G93" i="6"/>
  <c r="G94" i="6"/>
  <c r="G95" i="6"/>
  <c r="G95" i="7" s="1"/>
  <c r="G96" i="6"/>
  <c r="G97" i="6"/>
  <c r="G97" i="7" s="1"/>
  <c r="G98" i="6"/>
  <c r="G99" i="6"/>
  <c r="G100" i="6"/>
  <c r="G101" i="6"/>
  <c r="G102" i="6"/>
  <c r="G103" i="6"/>
  <c r="G104" i="6"/>
  <c r="G105" i="6"/>
  <c r="G106" i="6"/>
  <c r="G107" i="6"/>
  <c r="G107" i="7" s="1"/>
  <c r="G108" i="6"/>
  <c r="G109" i="6"/>
  <c r="G109" i="7" s="1"/>
  <c r="G110" i="6"/>
  <c r="G111" i="6"/>
  <c r="G112" i="6"/>
  <c r="G113" i="6"/>
  <c r="G114" i="6"/>
  <c r="G115" i="6"/>
  <c r="G116" i="6"/>
  <c r="G117" i="6"/>
  <c r="G118" i="6"/>
  <c r="G119" i="6"/>
  <c r="G119" i="7" s="1"/>
  <c r="G120" i="6"/>
  <c r="G121" i="6"/>
  <c r="G121" i="7" s="1"/>
  <c r="G122" i="6"/>
  <c r="G123" i="6"/>
  <c r="G124" i="6"/>
  <c r="G125" i="6"/>
  <c r="G126" i="6"/>
  <c r="G127" i="6"/>
  <c r="G128" i="6"/>
  <c r="G129" i="6"/>
  <c r="G130" i="6"/>
  <c r="G131" i="6"/>
  <c r="G131" i="7" s="1"/>
  <c r="G132" i="6"/>
  <c r="G133" i="6"/>
  <c r="G133" i="7" s="1"/>
  <c r="G134" i="6"/>
  <c r="G135" i="6"/>
  <c r="G136" i="6"/>
  <c r="G137" i="6"/>
  <c r="G138" i="6"/>
  <c r="G139" i="6"/>
  <c r="G140" i="6"/>
  <c r="G141" i="6"/>
  <c r="G142" i="6"/>
  <c r="G143" i="6"/>
  <c r="G143" i="7" s="1"/>
  <c r="G144" i="6"/>
  <c r="G145" i="6"/>
  <c r="G145" i="7" s="1"/>
  <c r="G146" i="6"/>
  <c r="G147" i="6"/>
  <c r="G148" i="6"/>
  <c r="G149" i="6"/>
  <c r="G150" i="6"/>
  <c r="G151" i="6"/>
  <c r="G152" i="6"/>
  <c r="G153" i="6"/>
  <c r="G154" i="6"/>
  <c r="G155" i="6"/>
  <c r="G155" i="7" s="1"/>
  <c r="G156" i="6"/>
  <c r="G157" i="6"/>
  <c r="G157" i="7" s="1"/>
  <c r="G158" i="6"/>
  <c r="G159" i="6"/>
  <c r="G160" i="6"/>
  <c r="G161" i="6"/>
  <c r="G162" i="6"/>
  <c r="G163" i="6"/>
  <c r="G164" i="6"/>
  <c r="G165" i="6"/>
  <c r="G166" i="6"/>
  <c r="G167" i="6"/>
  <c r="G167" i="7" s="1"/>
  <c r="G168" i="6"/>
  <c r="G169" i="6"/>
  <c r="G169" i="7" s="1"/>
  <c r="G170" i="6"/>
  <c r="G171" i="6"/>
  <c r="G172" i="6"/>
  <c r="G173" i="6"/>
  <c r="G174" i="6"/>
  <c r="G175" i="6"/>
  <c r="G176" i="6"/>
  <c r="G177" i="6"/>
  <c r="G178" i="6"/>
  <c r="G179" i="6"/>
  <c r="G179" i="7" s="1"/>
  <c r="G180" i="6"/>
  <c r="G181" i="6"/>
  <c r="G181" i="7" s="1"/>
  <c r="G2" i="6"/>
  <c r="G2" i="7" s="1"/>
  <c r="J3" i="7"/>
  <c r="K3" i="7"/>
  <c r="G4" i="7"/>
  <c r="H4" i="7"/>
  <c r="J4" i="7"/>
  <c r="K4" i="7"/>
  <c r="H5" i="7"/>
  <c r="I5" i="7"/>
  <c r="J5" i="7"/>
  <c r="K5" i="7"/>
  <c r="I6" i="7"/>
  <c r="J6" i="7"/>
  <c r="K6" i="7"/>
  <c r="G7" i="7"/>
  <c r="I7" i="7"/>
  <c r="J7" i="7"/>
  <c r="K7" i="7"/>
  <c r="H8" i="7"/>
  <c r="I8" i="7"/>
  <c r="J8" i="7"/>
  <c r="I9" i="7"/>
  <c r="J9" i="7"/>
  <c r="K9" i="7"/>
  <c r="J10" i="7"/>
  <c r="H11" i="7"/>
  <c r="I11" i="7"/>
  <c r="J11" i="7"/>
  <c r="K11" i="7"/>
  <c r="G12" i="7"/>
  <c r="H12" i="7"/>
  <c r="I12" i="7"/>
  <c r="J12" i="7"/>
  <c r="K12" i="7"/>
  <c r="J13" i="7"/>
  <c r="I14" i="7"/>
  <c r="K14" i="7"/>
  <c r="G15" i="7"/>
  <c r="H15" i="7"/>
  <c r="J15" i="7"/>
  <c r="K15" i="7"/>
  <c r="G16" i="7"/>
  <c r="H16" i="7"/>
  <c r="I16" i="7"/>
  <c r="J16" i="7"/>
  <c r="K16" i="7"/>
  <c r="J17" i="7"/>
  <c r="K17" i="7"/>
  <c r="H18" i="7"/>
  <c r="I18" i="7"/>
  <c r="J18" i="7"/>
  <c r="H19" i="7"/>
  <c r="I19" i="7"/>
  <c r="J19" i="7"/>
  <c r="K19" i="7"/>
  <c r="H20" i="7"/>
  <c r="J20" i="7"/>
  <c r="G21" i="7"/>
  <c r="I21" i="7"/>
  <c r="J21" i="7"/>
  <c r="K21" i="7"/>
  <c r="G22" i="7"/>
  <c r="H22" i="7"/>
  <c r="K22" i="7"/>
  <c r="H23" i="7"/>
  <c r="K23" i="7"/>
  <c r="H24" i="7"/>
  <c r="I24" i="7"/>
  <c r="J24" i="7"/>
  <c r="H26" i="7"/>
  <c r="I26" i="7"/>
  <c r="G27" i="7"/>
  <c r="H27" i="7"/>
  <c r="I27" i="7"/>
  <c r="J27" i="7"/>
  <c r="G28" i="7"/>
  <c r="J28" i="7"/>
  <c r="K28" i="7"/>
  <c r="G29" i="7"/>
  <c r="H29" i="7"/>
  <c r="I29" i="7"/>
  <c r="J29" i="7"/>
  <c r="K29" i="7"/>
  <c r="G30" i="7"/>
  <c r="I30" i="7"/>
  <c r="J30" i="7"/>
  <c r="G31" i="7"/>
  <c r="I31" i="7"/>
  <c r="J31" i="7"/>
  <c r="H32" i="7"/>
  <c r="I32" i="7"/>
  <c r="J32" i="7"/>
  <c r="K32" i="7"/>
  <c r="G33" i="7"/>
  <c r="H33" i="7"/>
  <c r="I33" i="7"/>
  <c r="K33" i="7"/>
  <c r="G36" i="7"/>
  <c r="H36" i="7"/>
  <c r="I36" i="7"/>
  <c r="J36" i="7"/>
  <c r="G38" i="7"/>
  <c r="H38" i="7"/>
  <c r="I38" i="7"/>
  <c r="K38" i="7"/>
  <c r="H39" i="7"/>
  <c r="J39" i="7"/>
  <c r="K39" i="7"/>
  <c r="G40" i="7"/>
  <c r="H40" i="7"/>
  <c r="I40" i="7"/>
  <c r="J40" i="7"/>
  <c r="G41" i="7"/>
  <c r="I41" i="7"/>
  <c r="J41" i="7"/>
  <c r="K41" i="7"/>
  <c r="G42" i="7"/>
  <c r="H42" i="7"/>
  <c r="J42" i="7"/>
  <c r="G43" i="7"/>
  <c r="H43" i="7"/>
  <c r="J43" i="7"/>
  <c r="K43" i="7"/>
  <c r="H44" i="7"/>
  <c r="I44" i="7"/>
  <c r="J44" i="7"/>
  <c r="K44" i="7"/>
  <c r="H45" i="7"/>
  <c r="I45" i="7"/>
  <c r="J45" i="7"/>
  <c r="K45" i="7"/>
  <c r="G46" i="7"/>
  <c r="H46" i="7"/>
  <c r="J46" i="7"/>
  <c r="H47" i="7"/>
  <c r="K47" i="7"/>
  <c r="G48" i="7"/>
  <c r="I48" i="7"/>
  <c r="J48" i="7"/>
  <c r="H50" i="7"/>
  <c r="I50" i="7"/>
  <c r="K50" i="7"/>
  <c r="G51" i="7"/>
  <c r="H51" i="7"/>
  <c r="J51" i="7"/>
  <c r="K51" i="7"/>
  <c r="G52" i="7"/>
  <c r="H52" i="7"/>
  <c r="I52" i="7"/>
  <c r="J52" i="7"/>
  <c r="G53" i="7"/>
  <c r="H53" i="7"/>
  <c r="I53" i="7"/>
  <c r="J53" i="7"/>
  <c r="K53" i="7"/>
  <c r="H54" i="7"/>
  <c r="I54" i="7"/>
  <c r="J54" i="7"/>
  <c r="K54" i="7"/>
  <c r="B55" i="7"/>
  <c r="G55" i="7"/>
  <c r="H55" i="7"/>
  <c r="I55" i="7"/>
  <c r="J55" i="7"/>
  <c r="K55" i="7"/>
  <c r="G56" i="7"/>
  <c r="H56" i="7"/>
  <c r="I56" i="7"/>
  <c r="J56" i="7"/>
  <c r="K56" i="7"/>
  <c r="G57" i="7"/>
  <c r="H57" i="7"/>
  <c r="I57" i="7"/>
  <c r="J57" i="7"/>
  <c r="K57" i="7"/>
  <c r="H58" i="7"/>
  <c r="J58" i="7"/>
  <c r="K58" i="7"/>
  <c r="H59" i="7"/>
  <c r="J59" i="7"/>
  <c r="K59" i="7"/>
  <c r="G60" i="7"/>
  <c r="H60" i="7"/>
  <c r="I60" i="7"/>
  <c r="J60" i="7"/>
  <c r="K60" i="7"/>
  <c r="G62" i="7"/>
  <c r="H62" i="7"/>
  <c r="I62" i="7"/>
  <c r="K62" i="7"/>
  <c r="G63" i="7"/>
  <c r="H63" i="7"/>
  <c r="I63" i="7"/>
  <c r="J63" i="7"/>
  <c r="K63" i="7"/>
  <c r="G64" i="7"/>
  <c r="H64" i="7"/>
  <c r="I64" i="7"/>
  <c r="J64" i="7"/>
  <c r="K64" i="7"/>
  <c r="G65" i="7"/>
  <c r="H65" i="7"/>
  <c r="I65" i="7"/>
  <c r="J65" i="7"/>
  <c r="K65" i="7"/>
  <c r="H66" i="7"/>
  <c r="I66" i="7"/>
  <c r="J66" i="7"/>
  <c r="K66" i="7"/>
  <c r="G67" i="7"/>
  <c r="H67" i="7"/>
  <c r="I67" i="7"/>
  <c r="J67" i="7"/>
  <c r="K67" i="7"/>
  <c r="G68" i="7"/>
  <c r="H68" i="7"/>
  <c r="I68" i="7"/>
  <c r="J68" i="7"/>
  <c r="G69" i="7"/>
  <c r="H69" i="7"/>
  <c r="I69" i="7"/>
  <c r="J69" i="7"/>
  <c r="K69" i="7"/>
  <c r="G70" i="7"/>
  <c r="H70" i="7"/>
  <c r="I70" i="7"/>
  <c r="J70" i="7"/>
  <c r="K70" i="7"/>
  <c r="I71" i="7"/>
  <c r="K71" i="7"/>
  <c r="G72" i="7"/>
  <c r="H72" i="7"/>
  <c r="I72" i="7"/>
  <c r="J72" i="7"/>
  <c r="K72" i="7"/>
  <c r="I73" i="7"/>
  <c r="J73" i="7"/>
  <c r="G74" i="7"/>
  <c r="H74" i="7"/>
  <c r="I74" i="7"/>
  <c r="K74" i="7"/>
  <c r="G75" i="7"/>
  <c r="H75" i="7"/>
  <c r="I75" i="7"/>
  <c r="J75" i="7"/>
  <c r="K75" i="7"/>
  <c r="G76" i="7"/>
  <c r="H76" i="7"/>
  <c r="I76" i="7"/>
  <c r="J76" i="7"/>
  <c r="K76" i="7"/>
  <c r="G77" i="7"/>
  <c r="H77" i="7"/>
  <c r="I77" i="7"/>
  <c r="J77" i="7"/>
  <c r="G78" i="7"/>
  <c r="H78" i="7"/>
  <c r="I78" i="7"/>
  <c r="J78" i="7"/>
  <c r="G79" i="7"/>
  <c r="H79" i="7"/>
  <c r="I79" i="7"/>
  <c r="J79" i="7"/>
  <c r="K79" i="7"/>
  <c r="G80" i="7"/>
  <c r="H80" i="7"/>
  <c r="I80" i="7"/>
  <c r="J80" i="7"/>
  <c r="K80" i="7"/>
  <c r="G81" i="7"/>
  <c r="H81" i="7"/>
  <c r="I81" i="7"/>
  <c r="J81" i="7"/>
  <c r="K81" i="7"/>
  <c r="G82" i="7"/>
  <c r="H82" i="7"/>
  <c r="K82" i="7"/>
  <c r="H83" i="7"/>
  <c r="K83" i="7"/>
  <c r="G84" i="7"/>
  <c r="I84" i="7"/>
  <c r="J84" i="7"/>
  <c r="K84" i="7"/>
  <c r="G86" i="7"/>
  <c r="H86" i="7"/>
  <c r="I86" i="7"/>
  <c r="K86" i="7"/>
  <c r="G87" i="7"/>
  <c r="H87" i="7"/>
  <c r="I87" i="7"/>
  <c r="J87" i="7"/>
  <c r="G88" i="7"/>
  <c r="H88" i="7"/>
  <c r="I88" i="7"/>
  <c r="J88" i="7"/>
  <c r="K88" i="7"/>
  <c r="G89" i="7"/>
  <c r="H89" i="7"/>
  <c r="I89" i="7"/>
  <c r="J89" i="7"/>
  <c r="K89" i="7"/>
  <c r="G90" i="7"/>
  <c r="H90" i="7"/>
  <c r="I90" i="7"/>
  <c r="J90" i="7"/>
  <c r="K90" i="7"/>
  <c r="G91" i="7"/>
  <c r="H91" i="7"/>
  <c r="I91" i="7"/>
  <c r="J91" i="7"/>
  <c r="K91" i="7"/>
  <c r="G92" i="7"/>
  <c r="H92" i="7"/>
  <c r="I92" i="7"/>
  <c r="J92" i="7"/>
  <c r="G93" i="7"/>
  <c r="H93" i="7"/>
  <c r="I93" i="7"/>
  <c r="J93" i="7"/>
  <c r="K93" i="7"/>
  <c r="G94" i="7"/>
  <c r="H94" i="7"/>
  <c r="J94" i="7"/>
  <c r="K94" i="7"/>
  <c r="H95" i="7"/>
  <c r="K95" i="7"/>
  <c r="B96" i="7"/>
  <c r="G96" i="7"/>
  <c r="H96" i="7"/>
  <c r="I96" i="7"/>
  <c r="J96" i="7"/>
  <c r="K96" i="7"/>
  <c r="G98" i="7"/>
  <c r="H98" i="7"/>
  <c r="I98" i="7"/>
  <c r="K98" i="7"/>
  <c r="G99" i="7"/>
  <c r="H99" i="7"/>
  <c r="I99" i="7"/>
  <c r="J99" i="7"/>
  <c r="L99" i="7"/>
  <c r="G100" i="7"/>
  <c r="H100" i="7"/>
  <c r="I100" i="7"/>
  <c r="J100" i="7"/>
  <c r="K100" i="7"/>
  <c r="G101" i="7"/>
  <c r="H101" i="7"/>
  <c r="I101" i="7"/>
  <c r="J101" i="7"/>
  <c r="K101" i="7"/>
  <c r="G102" i="7"/>
  <c r="H102" i="7"/>
  <c r="I102" i="7"/>
  <c r="J102" i="7"/>
  <c r="K102" i="7"/>
  <c r="G103" i="7"/>
  <c r="H103" i="7"/>
  <c r="I103" i="7"/>
  <c r="J103" i="7"/>
  <c r="K103" i="7"/>
  <c r="F104" i="7"/>
  <c r="G104" i="7"/>
  <c r="H104" i="7"/>
  <c r="I104" i="7"/>
  <c r="J104" i="7"/>
  <c r="K104" i="7"/>
  <c r="G105" i="7"/>
  <c r="H105" i="7"/>
  <c r="I105" i="7"/>
  <c r="J105" i="7"/>
  <c r="K105" i="7"/>
  <c r="G106" i="7"/>
  <c r="H106" i="7"/>
  <c r="J106" i="7"/>
  <c r="K106" i="7"/>
  <c r="C107" i="7"/>
  <c r="J107" i="7"/>
  <c r="K107" i="7"/>
  <c r="G108" i="7"/>
  <c r="H108" i="7"/>
  <c r="I108" i="7"/>
  <c r="J108" i="7"/>
  <c r="K108" i="7"/>
  <c r="G110" i="7"/>
  <c r="H110" i="7"/>
  <c r="I110" i="7"/>
  <c r="K110" i="7"/>
  <c r="F111" i="7"/>
  <c r="G111" i="7"/>
  <c r="H111" i="7"/>
  <c r="I111" i="7"/>
  <c r="J111" i="7"/>
  <c r="K111" i="7"/>
  <c r="G112" i="7"/>
  <c r="H112" i="7"/>
  <c r="I112" i="7"/>
  <c r="J112" i="7"/>
  <c r="K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K115" i="7"/>
  <c r="G116" i="7"/>
  <c r="H116" i="7"/>
  <c r="I116" i="7"/>
  <c r="J116" i="7"/>
  <c r="K116" i="7"/>
  <c r="G117" i="7"/>
  <c r="H117" i="7"/>
  <c r="I117" i="7"/>
  <c r="J117" i="7"/>
  <c r="K117" i="7"/>
  <c r="L117" i="7"/>
  <c r="G118" i="7"/>
  <c r="H118" i="7"/>
  <c r="J118" i="7"/>
  <c r="K118" i="7"/>
  <c r="H119" i="7"/>
  <c r="K119" i="7"/>
  <c r="G120" i="7"/>
  <c r="H120" i="7"/>
  <c r="I120" i="7"/>
  <c r="J120" i="7"/>
  <c r="K120" i="7"/>
  <c r="G122" i="7"/>
  <c r="H122" i="7"/>
  <c r="I122" i="7"/>
  <c r="K122" i="7"/>
  <c r="G123" i="7"/>
  <c r="H123" i="7"/>
  <c r="I123" i="7"/>
  <c r="J123" i="7"/>
  <c r="K123" i="7"/>
  <c r="G124" i="7"/>
  <c r="H124" i="7"/>
  <c r="I124" i="7"/>
  <c r="J124" i="7"/>
  <c r="K124" i="7"/>
  <c r="G125" i="7"/>
  <c r="H125" i="7"/>
  <c r="I125" i="7"/>
  <c r="J125" i="7"/>
  <c r="K125" i="7"/>
  <c r="G126" i="7"/>
  <c r="H126" i="7"/>
  <c r="I126" i="7"/>
  <c r="J126" i="7"/>
  <c r="G127" i="7"/>
  <c r="H127" i="7"/>
  <c r="I127" i="7"/>
  <c r="J127" i="7"/>
  <c r="K127" i="7"/>
  <c r="G128" i="7"/>
  <c r="H128" i="7"/>
  <c r="I128" i="7"/>
  <c r="J128" i="7"/>
  <c r="K128" i="7"/>
  <c r="G129" i="7"/>
  <c r="H129" i="7"/>
  <c r="I129" i="7"/>
  <c r="J129" i="7"/>
  <c r="K129" i="7"/>
  <c r="O129" i="7"/>
  <c r="G130" i="7"/>
  <c r="H130" i="7"/>
  <c r="J130" i="7"/>
  <c r="H131" i="7"/>
  <c r="J131" i="7"/>
  <c r="K131" i="7"/>
  <c r="O131" i="7"/>
  <c r="G132" i="7"/>
  <c r="H132" i="7"/>
  <c r="I132" i="7"/>
  <c r="J132" i="7"/>
  <c r="H133" i="7"/>
  <c r="G134" i="7"/>
  <c r="H134" i="7"/>
  <c r="I134" i="7"/>
  <c r="K134" i="7"/>
  <c r="G135" i="7"/>
  <c r="H135" i="7"/>
  <c r="I135" i="7"/>
  <c r="J135" i="7"/>
  <c r="K135" i="7"/>
  <c r="G136" i="7"/>
  <c r="H136" i="7"/>
  <c r="I136" i="7"/>
  <c r="J136" i="7"/>
  <c r="K136" i="7"/>
  <c r="O136" i="7"/>
  <c r="G137" i="7"/>
  <c r="H137" i="7"/>
  <c r="I137" i="7"/>
  <c r="J137" i="7"/>
  <c r="K137" i="7"/>
  <c r="G138" i="7"/>
  <c r="H138" i="7"/>
  <c r="I138" i="7"/>
  <c r="J138" i="7"/>
  <c r="K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K141" i="7"/>
  <c r="G142" i="7"/>
  <c r="H142" i="7"/>
  <c r="J142" i="7"/>
  <c r="O142" i="7"/>
  <c r="K143" i="7"/>
  <c r="G144" i="7"/>
  <c r="H144" i="7"/>
  <c r="I144" i="7"/>
  <c r="J144" i="7"/>
  <c r="O145" i="7"/>
  <c r="G146" i="7"/>
  <c r="H146" i="7"/>
  <c r="I146" i="7"/>
  <c r="K146" i="7"/>
  <c r="G147" i="7"/>
  <c r="H147" i="7"/>
  <c r="I147" i="7"/>
  <c r="J147" i="7"/>
  <c r="K147" i="7"/>
  <c r="G148" i="7"/>
  <c r="H148" i="7"/>
  <c r="I148" i="7"/>
  <c r="J148" i="7"/>
  <c r="K148" i="7"/>
  <c r="G149" i="7"/>
  <c r="H149" i="7"/>
  <c r="I149" i="7"/>
  <c r="J149" i="7"/>
  <c r="K149" i="7"/>
  <c r="G150" i="7"/>
  <c r="H150" i="7"/>
  <c r="I150" i="7"/>
  <c r="J150" i="7"/>
  <c r="B151" i="7"/>
  <c r="G151" i="7"/>
  <c r="H151" i="7"/>
  <c r="I151" i="7"/>
  <c r="J151" i="7"/>
  <c r="G152" i="7"/>
  <c r="H152" i="7"/>
  <c r="I152" i="7"/>
  <c r="J152" i="7"/>
  <c r="K152" i="7"/>
  <c r="G153" i="7"/>
  <c r="H153" i="7"/>
  <c r="I153" i="7"/>
  <c r="J153" i="7"/>
  <c r="K153" i="7"/>
  <c r="G154" i="7"/>
  <c r="H154" i="7"/>
  <c r="I154" i="7"/>
  <c r="J154" i="7"/>
  <c r="K154" i="7"/>
  <c r="F155" i="7"/>
  <c r="H155" i="7"/>
  <c r="K155" i="7"/>
  <c r="G156" i="7"/>
  <c r="H156" i="7"/>
  <c r="I156" i="7"/>
  <c r="J156" i="7"/>
  <c r="K156" i="7"/>
  <c r="G158" i="7"/>
  <c r="H158" i="7"/>
  <c r="I158" i="7"/>
  <c r="K158" i="7"/>
  <c r="G159" i="7"/>
  <c r="H159" i="7"/>
  <c r="I159" i="7"/>
  <c r="J159" i="7"/>
  <c r="K159" i="7"/>
  <c r="O159" i="7"/>
  <c r="G160" i="7"/>
  <c r="H160" i="7"/>
  <c r="I160" i="7"/>
  <c r="J160" i="7"/>
  <c r="M160" i="7"/>
  <c r="G161" i="7"/>
  <c r="H161" i="7"/>
  <c r="I161" i="7"/>
  <c r="J161" i="7"/>
  <c r="E162" i="7"/>
  <c r="G162" i="7"/>
  <c r="H162" i="7"/>
  <c r="I162" i="7"/>
  <c r="J162" i="7"/>
  <c r="K162" i="7"/>
  <c r="M162" i="7"/>
  <c r="G163" i="7"/>
  <c r="H163" i="7"/>
  <c r="I163" i="7"/>
  <c r="J163" i="7"/>
  <c r="K163" i="7"/>
  <c r="G164" i="7"/>
  <c r="H164" i="7"/>
  <c r="I164" i="7"/>
  <c r="J164" i="7"/>
  <c r="K164" i="7"/>
  <c r="F165" i="7"/>
  <c r="G165" i="7"/>
  <c r="H165" i="7"/>
  <c r="I165" i="7"/>
  <c r="J165" i="7"/>
  <c r="K165" i="7"/>
  <c r="N165" i="7"/>
  <c r="G166" i="7"/>
  <c r="H166" i="7"/>
  <c r="J166" i="7"/>
  <c r="K166" i="7"/>
  <c r="D167" i="7"/>
  <c r="H167" i="7"/>
  <c r="K167" i="7"/>
  <c r="O167" i="7"/>
  <c r="G168" i="7"/>
  <c r="H168" i="7"/>
  <c r="I168" i="7"/>
  <c r="J168" i="7"/>
  <c r="D169" i="7"/>
  <c r="C170" i="7"/>
  <c r="G170" i="7"/>
  <c r="H170" i="7"/>
  <c r="I170" i="7"/>
  <c r="K170" i="7"/>
  <c r="L170" i="7"/>
  <c r="F171" i="7"/>
  <c r="G171" i="7"/>
  <c r="H171" i="7"/>
  <c r="I171" i="7"/>
  <c r="J171" i="7"/>
  <c r="K171" i="7"/>
  <c r="N171" i="7"/>
  <c r="G172" i="7"/>
  <c r="H172" i="7"/>
  <c r="I172" i="7"/>
  <c r="J172" i="7"/>
  <c r="K172" i="7"/>
  <c r="B173" i="7"/>
  <c r="G173" i="7"/>
  <c r="H173" i="7"/>
  <c r="I173" i="7"/>
  <c r="J173" i="7"/>
  <c r="E174" i="7"/>
  <c r="G174" i="7"/>
  <c r="H174" i="7"/>
  <c r="I174" i="7"/>
  <c r="J174" i="7"/>
  <c r="K174" i="7"/>
  <c r="M174" i="7"/>
  <c r="G175" i="7"/>
  <c r="H175" i="7"/>
  <c r="I175" i="7"/>
  <c r="J175" i="7"/>
  <c r="K175" i="7"/>
  <c r="O175" i="7"/>
  <c r="G176" i="7"/>
  <c r="H176" i="7"/>
  <c r="J176" i="7"/>
  <c r="K176" i="7"/>
  <c r="C177" i="7"/>
  <c r="G177" i="7"/>
  <c r="H177" i="7"/>
  <c r="I177" i="7"/>
  <c r="J177" i="7"/>
  <c r="K177" i="7"/>
  <c r="E178" i="7"/>
  <c r="G178" i="7"/>
  <c r="H178" i="7"/>
  <c r="J178" i="7"/>
  <c r="O178" i="7"/>
  <c r="H179" i="7"/>
  <c r="K179" i="7"/>
  <c r="L179" i="7"/>
  <c r="F180" i="7"/>
  <c r="G180" i="7"/>
  <c r="H180" i="7"/>
  <c r="I180" i="7"/>
  <c r="J180" i="7"/>
  <c r="K180" i="7"/>
  <c r="N180" i="7"/>
  <c r="M181" i="7"/>
  <c r="H2" i="7"/>
  <c r="I2" i="7"/>
  <c r="K2" i="7"/>
  <c r="O3" i="6"/>
  <c r="O3" i="7" s="1"/>
  <c r="O4" i="6"/>
  <c r="O4" i="7" s="1"/>
  <c r="O5" i="6"/>
  <c r="O5" i="7" s="1"/>
  <c r="O6" i="6"/>
  <c r="O6" i="7" s="1"/>
  <c r="O7" i="6"/>
  <c r="O7" i="7" s="1"/>
  <c r="O8" i="6"/>
  <c r="O8" i="7" s="1"/>
  <c r="O9" i="6"/>
  <c r="O9" i="7" s="1"/>
  <c r="O10" i="6"/>
  <c r="O10" i="7" s="1"/>
  <c r="O11" i="6"/>
  <c r="O11" i="7" s="1"/>
  <c r="O12" i="6"/>
  <c r="O12" i="7" s="1"/>
  <c r="O13" i="6"/>
  <c r="O13" i="7" s="1"/>
  <c r="O14" i="6"/>
  <c r="O14" i="7" s="1"/>
  <c r="O15" i="6"/>
  <c r="O15" i="7" s="1"/>
  <c r="O16" i="6"/>
  <c r="O16" i="7" s="1"/>
  <c r="O17" i="6"/>
  <c r="O17" i="7" s="1"/>
  <c r="O18" i="6"/>
  <c r="O18" i="7" s="1"/>
  <c r="O19" i="6"/>
  <c r="O19" i="7" s="1"/>
  <c r="O20" i="6"/>
  <c r="O20" i="7" s="1"/>
  <c r="O21" i="6"/>
  <c r="O21" i="7" s="1"/>
  <c r="O22" i="6"/>
  <c r="O22" i="7" s="1"/>
  <c r="O23" i="6"/>
  <c r="O23" i="7" s="1"/>
  <c r="O24" i="6"/>
  <c r="O24" i="7" s="1"/>
  <c r="O25" i="6"/>
  <c r="O25" i="7" s="1"/>
  <c r="O26" i="6"/>
  <c r="O26" i="7" s="1"/>
  <c r="O27" i="6"/>
  <c r="O27" i="7" s="1"/>
  <c r="O28" i="6"/>
  <c r="O28" i="7" s="1"/>
  <c r="O29" i="6"/>
  <c r="O29" i="7" s="1"/>
  <c r="O30" i="6"/>
  <c r="O30" i="7" s="1"/>
  <c r="O31" i="6"/>
  <c r="O31" i="7" s="1"/>
  <c r="O32" i="6"/>
  <c r="O32" i="7" s="1"/>
  <c r="O33" i="6"/>
  <c r="O33" i="7" s="1"/>
  <c r="O34" i="6"/>
  <c r="O34" i="7" s="1"/>
  <c r="O35" i="6"/>
  <c r="O35" i="7" s="1"/>
  <c r="O36" i="6"/>
  <c r="O36" i="7" s="1"/>
  <c r="O37" i="6"/>
  <c r="O37" i="7" s="1"/>
  <c r="O38" i="6"/>
  <c r="O38" i="7" s="1"/>
  <c r="O39" i="6"/>
  <c r="O39" i="7" s="1"/>
  <c r="O40" i="6"/>
  <c r="O40" i="7" s="1"/>
  <c r="O41" i="6"/>
  <c r="O41" i="7" s="1"/>
  <c r="O42" i="6"/>
  <c r="O42" i="7" s="1"/>
  <c r="O43" i="6"/>
  <c r="O43" i="7" s="1"/>
  <c r="O44" i="6"/>
  <c r="O44" i="7" s="1"/>
  <c r="O45" i="6"/>
  <c r="O45" i="7" s="1"/>
  <c r="O46" i="6"/>
  <c r="O46" i="7" s="1"/>
  <c r="O47" i="6"/>
  <c r="O47" i="7" s="1"/>
  <c r="O48" i="6"/>
  <c r="O48" i="7" s="1"/>
  <c r="O49" i="6"/>
  <c r="O49" i="7" s="1"/>
  <c r="O50" i="6"/>
  <c r="O50" i="7" s="1"/>
  <c r="O51" i="6"/>
  <c r="O51" i="7" s="1"/>
  <c r="O52" i="6"/>
  <c r="O52" i="7" s="1"/>
  <c r="O53" i="6"/>
  <c r="O53" i="7" s="1"/>
  <c r="O54" i="6"/>
  <c r="O54" i="7" s="1"/>
  <c r="O55" i="6"/>
  <c r="O55" i="7" s="1"/>
  <c r="O56" i="6"/>
  <c r="O56" i="7" s="1"/>
  <c r="O57" i="6"/>
  <c r="O57" i="7" s="1"/>
  <c r="O58" i="6"/>
  <c r="O58" i="7" s="1"/>
  <c r="O59" i="6"/>
  <c r="O59" i="7" s="1"/>
  <c r="O60" i="6"/>
  <c r="O60" i="7" s="1"/>
  <c r="O61" i="6"/>
  <c r="O61" i="7" s="1"/>
  <c r="O62" i="6"/>
  <c r="O62" i="7" s="1"/>
  <c r="O63" i="6"/>
  <c r="O63" i="7" s="1"/>
  <c r="O64" i="6"/>
  <c r="O64" i="7" s="1"/>
  <c r="O65" i="6"/>
  <c r="O65" i="7" s="1"/>
  <c r="O66" i="6"/>
  <c r="O66" i="7" s="1"/>
  <c r="O67" i="6"/>
  <c r="O67" i="7" s="1"/>
  <c r="O68" i="6"/>
  <c r="O68" i="7" s="1"/>
  <c r="O69" i="6"/>
  <c r="O69" i="7" s="1"/>
  <c r="O70" i="6"/>
  <c r="O70" i="7" s="1"/>
  <c r="O71" i="6"/>
  <c r="O71" i="7" s="1"/>
  <c r="O72" i="6"/>
  <c r="O72" i="7" s="1"/>
  <c r="O73" i="6"/>
  <c r="O73" i="7" s="1"/>
  <c r="O74" i="6"/>
  <c r="O74" i="7" s="1"/>
  <c r="O75" i="6"/>
  <c r="O75" i="7" s="1"/>
  <c r="O76" i="6"/>
  <c r="O76" i="7" s="1"/>
  <c r="O77" i="6"/>
  <c r="O77" i="7" s="1"/>
  <c r="O78" i="6"/>
  <c r="O78" i="7" s="1"/>
  <c r="O79" i="6"/>
  <c r="O79" i="7" s="1"/>
  <c r="O80" i="6"/>
  <c r="O80" i="7" s="1"/>
  <c r="O81" i="6"/>
  <c r="O81" i="7" s="1"/>
  <c r="O82" i="6"/>
  <c r="O82" i="7" s="1"/>
  <c r="O83" i="6"/>
  <c r="O83" i="7" s="1"/>
  <c r="O84" i="6"/>
  <c r="O84" i="7" s="1"/>
  <c r="O85" i="6"/>
  <c r="O85" i="7" s="1"/>
  <c r="O86" i="6"/>
  <c r="O86" i="7" s="1"/>
  <c r="O87" i="6"/>
  <c r="O87" i="7" s="1"/>
  <c r="O88" i="6"/>
  <c r="O88" i="7" s="1"/>
  <c r="O89" i="6"/>
  <c r="O89" i="7" s="1"/>
  <c r="O90" i="6"/>
  <c r="O90" i="7" s="1"/>
  <c r="O91" i="6"/>
  <c r="O91" i="7" s="1"/>
  <c r="O92" i="6"/>
  <c r="O92" i="7" s="1"/>
  <c r="O93" i="6"/>
  <c r="O93" i="7" s="1"/>
  <c r="O94" i="6"/>
  <c r="O94" i="7" s="1"/>
  <c r="O95" i="6"/>
  <c r="O95" i="7" s="1"/>
  <c r="O96" i="6"/>
  <c r="O96" i="7" s="1"/>
  <c r="O97" i="6"/>
  <c r="O97" i="7" s="1"/>
  <c r="O98" i="6"/>
  <c r="O98" i="7" s="1"/>
  <c r="O99" i="6"/>
  <c r="O99" i="7" s="1"/>
  <c r="O100" i="6"/>
  <c r="O100" i="7" s="1"/>
  <c r="O101" i="6"/>
  <c r="O101" i="7" s="1"/>
  <c r="O102" i="6"/>
  <c r="O102" i="7" s="1"/>
  <c r="O103" i="6"/>
  <c r="O103" i="7" s="1"/>
  <c r="O104" i="6"/>
  <c r="O104" i="7" s="1"/>
  <c r="O105" i="6"/>
  <c r="O105" i="7" s="1"/>
  <c r="O106" i="6"/>
  <c r="O106" i="7" s="1"/>
  <c r="O107" i="6"/>
  <c r="O107" i="7" s="1"/>
  <c r="O108" i="6"/>
  <c r="O108" i="7" s="1"/>
  <c r="O109" i="6"/>
  <c r="O109" i="7" s="1"/>
  <c r="O110" i="6"/>
  <c r="O110" i="7" s="1"/>
  <c r="O111" i="6"/>
  <c r="O111" i="7" s="1"/>
  <c r="O112" i="6"/>
  <c r="O112" i="7" s="1"/>
  <c r="O113" i="6"/>
  <c r="O113" i="7" s="1"/>
  <c r="O114" i="6"/>
  <c r="O114" i="7" s="1"/>
  <c r="O115" i="6"/>
  <c r="O115" i="7" s="1"/>
  <c r="O116" i="6"/>
  <c r="O116" i="7" s="1"/>
  <c r="O117" i="6"/>
  <c r="O117" i="7" s="1"/>
  <c r="O118" i="6"/>
  <c r="O118" i="7" s="1"/>
  <c r="O119" i="6"/>
  <c r="O119" i="7" s="1"/>
  <c r="O120" i="6"/>
  <c r="O120" i="7" s="1"/>
  <c r="O121" i="6"/>
  <c r="O121" i="7" s="1"/>
  <c r="O122" i="6"/>
  <c r="O122" i="7" s="1"/>
  <c r="O123" i="6"/>
  <c r="O123" i="7" s="1"/>
  <c r="O124" i="6"/>
  <c r="O124" i="7" s="1"/>
  <c r="O125" i="6"/>
  <c r="O125" i="7" s="1"/>
  <c r="O126" i="6"/>
  <c r="O126" i="7" s="1"/>
  <c r="O127" i="6"/>
  <c r="O127" i="7" s="1"/>
  <c r="O128" i="6"/>
  <c r="O128" i="7" s="1"/>
  <c r="O129" i="6"/>
  <c r="O130" i="6"/>
  <c r="O130" i="7" s="1"/>
  <c r="O131" i="6"/>
  <c r="O132" i="6"/>
  <c r="O132" i="7" s="1"/>
  <c r="O133" i="6"/>
  <c r="O133" i="7" s="1"/>
  <c r="O134" i="6"/>
  <c r="O134" i="7" s="1"/>
  <c r="O135" i="6"/>
  <c r="O135" i="7" s="1"/>
  <c r="O136" i="6"/>
  <c r="O137" i="6"/>
  <c r="O137" i="7" s="1"/>
  <c r="O138" i="6"/>
  <c r="O138" i="7" s="1"/>
  <c r="O139" i="6"/>
  <c r="O139" i="7" s="1"/>
  <c r="O140" i="6"/>
  <c r="O140" i="7" s="1"/>
  <c r="O141" i="6"/>
  <c r="O141" i="7" s="1"/>
  <c r="O142" i="6"/>
  <c r="O143" i="6"/>
  <c r="O143" i="7" s="1"/>
  <c r="O144" i="6"/>
  <c r="O144" i="7" s="1"/>
  <c r="O145" i="6"/>
  <c r="O146" i="6"/>
  <c r="O146" i="7" s="1"/>
  <c r="O147" i="6"/>
  <c r="O147" i="7" s="1"/>
  <c r="O148" i="6"/>
  <c r="O148" i="7" s="1"/>
  <c r="O149" i="6"/>
  <c r="O149" i="7" s="1"/>
  <c r="O150" i="6"/>
  <c r="O150" i="7" s="1"/>
  <c r="O151" i="6"/>
  <c r="O151" i="7" s="1"/>
  <c r="O152" i="6"/>
  <c r="O152" i="7" s="1"/>
  <c r="O153" i="6"/>
  <c r="O153" i="7" s="1"/>
  <c r="O154" i="6"/>
  <c r="O154" i="7" s="1"/>
  <c r="O155" i="6"/>
  <c r="O155" i="7" s="1"/>
  <c r="O156" i="6"/>
  <c r="O156" i="7" s="1"/>
  <c r="O157" i="6"/>
  <c r="O157" i="7" s="1"/>
  <c r="O158" i="6"/>
  <c r="O158" i="7" s="1"/>
  <c r="O159" i="6"/>
  <c r="O160" i="6"/>
  <c r="O160" i="7" s="1"/>
  <c r="O161" i="6"/>
  <c r="O161" i="7" s="1"/>
  <c r="O162" i="6"/>
  <c r="O162" i="7" s="1"/>
  <c r="O163" i="6"/>
  <c r="O163" i="7" s="1"/>
  <c r="O164" i="6"/>
  <c r="O164" i="7" s="1"/>
  <c r="O165" i="6"/>
  <c r="O165" i="7" s="1"/>
  <c r="O166" i="6"/>
  <c r="O166" i="7" s="1"/>
  <c r="O167" i="6"/>
  <c r="O168" i="6"/>
  <c r="O168" i="7" s="1"/>
  <c r="O169" i="6"/>
  <c r="O169" i="7" s="1"/>
  <c r="O170" i="6"/>
  <c r="O170" i="7" s="1"/>
  <c r="O171" i="6"/>
  <c r="O171" i="7" s="1"/>
  <c r="O172" i="6"/>
  <c r="O172" i="7" s="1"/>
  <c r="O173" i="6"/>
  <c r="O173" i="7" s="1"/>
  <c r="O174" i="6"/>
  <c r="O174" i="7" s="1"/>
  <c r="O175" i="6"/>
  <c r="O176" i="6"/>
  <c r="O176" i="7" s="1"/>
  <c r="O177" i="6"/>
  <c r="O177" i="7" s="1"/>
  <c r="O178" i="6"/>
  <c r="O179" i="6"/>
  <c r="O179" i="7" s="1"/>
  <c r="O180" i="6"/>
  <c r="O180" i="7" s="1"/>
  <c r="O181" i="6"/>
  <c r="O181" i="7" s="1"/>
  <c r="O2" i="6"/>
  <c r="O2" i="7" s="1"/>
  <c r="N3" i="6"/>
  <c r="N3" i="7" s="1"/>
  <c r="N4" i="6"/>
  <c r="N4" i="7" s="1"/>
  <c r="N5" i="6"/>
  <c r="N5" i="7" s="1"/>
  <c r="N6" i="6"/>
  <c r="N6" i="7" s="1"/>
  <c r="N7" i="6"/>
  <c r="N7" i="7" s="1"/>
  <c r="N8" i="6"/>
  <c r="N8" i="7" s="1"/>
  <c r="N9" i="6"/>
  <c r="N9" i="7" s="1"/>
  <c r="N10" i="6"/>
  <c r="N10" i="7" s="1"/>
  <c r="N11" i="6"/>
  <c r="N11" i="7" s="1"/>
  <c r="N12" i="6"/>
  <c r="N12" i="7" s="1"/>
  <c r="N13" i="6"/>
  <c r="N13" i="7" s="1"/>
  <c r="N14" i="6"/>
  <c r="N14" i="7" s="1"/>
  <c r="N15" i="6"/>
  <c r="N15" i="7" s="1"/>
  <c r="N16" i="6"/>
  <c r="N16" i="7" s="1"/>
  <c r="N17" i="6"/>
  <c r="N17" i="7" s="1"/>
  <c r="N18" i="6"/>
  <c r="N18" i="7" s="1"/>
  <c r="N19" i="6"/>
  <c r="N19" i="7" s="1"/>
  <c r="N20" i="6"/>
  <c r="N20" i="7" s="1"/>
  <c r="N21" i="6"/>
  <c r="N21" i="7" s="1"/>
  <c r="N22" i="6"/>
  <c r="N22" i="7" s="1"/>
  <c r="N23" i="6"/>
  <c r="N23" i="7" s="1"/>
  <c r="N24" i="6"/>
  <c r="N24" i="7" s="1"/>
  <c r="N25" i="6"/>
  <c r="N25" i="7" s="1"/>
  <c r="N26" i="6"/>
  <c r="N26" i="7" s="1"/>
  <c r="N27" i="6"/>
  <c r="N27" i="7" s="1"/>
  <c r="N28" i="6"/>
  <c r="N28" i="7" s="1"/>
  <c r="N29" i="6"/>
  <c r="N29" i="7" s="1"/>
  <c r="N30" i="6"/>
  <c r="N30" i="7" s="1"/>
  <c r="N31" i="6"/>
  <c r="N31" i="7" s="1"/>
  <c r="N32" i="6"/>
  <c r="N32" i="7" s="1"/>
  <c r="N33" i="6"/>
  <c r="N33" i="7" s="1"/>
  <c r="N34" i="6"/>
  <c r="N34" i="7" s="1"/>
  <c r="N35" i="6"/>
  <c r="N35" i="7" s="1"/>
  <c r="N36" i="6"/>
  <c r="N36" i="7" s="1"/>
  <c r="N37" i="6"/>
  <c r="N37" i="7" s="1"/>
  <c r="N38" i="6"/>
  <c r="N38" i="7" s="1"/>
  <c r="N39" i="6"/>
  <c r="N39" i="7" s="1"/>
  <c r="N40" i="6"/>
  <c r="N40" i="7" s="1"/>
  <c r="N41" i="6"/>
  <c r="N41" i="7" s="1"/>
  <c r="N42" i="6"/>
  <c r="N42" i="7" s="1"/>
  <c r="N43" i="6"/>
  <c r="N43" i="7" s="1"/>
  <c r="N44" i="6"/>
  <c r="N44" i="7" s="1"/>
  <c r="N45" i="6"/>
  <c r="N45" i="7" s="1"/>
  <c r="N46" i="6"/>
  <c r="N46" i="7" s="1"/>
  <c r="N47" i="6"/>
  <c r="N47" i="7" s="1"/>
  <c r="N48" i="6"/>
  <c r="N48" i="7" s="1"/>
  <c r="N49" i="6"/>
  <c r="N49" i="7" s="1"/>
  <c r="N50" i="6"/>
  <c r="N50" i="7" s="1"/>
  <c r="N51" i="6"/>
  <c r="N51" i="7" s="1"/>
  <c r="N52" i="6"/>
  <c r="N52" i="7" s="1"/>
  <c r="N53" i="6"/>
  <c r="N53" i="7" s="1"/>
  <c r="N54" i="6"/>
  <c r="N54" i="7" s="1"/>
  <c r="N55" i="6"/>
  <c r="N55" i="7" s="1"/>
  <c r="N56" i="6"/>
  <c r="N56" i="7" s="1"/>
  <c r="N57" i="6"/>
  <c r="N57" i="7" s="1"/>
  <c r="N58" i="6"/>
  <c r="N58" i="7" s="1"/>
  <c r="N59" i="6"/>
  <c r="N59" i="7" s="1"/>
  <c r="N60" i="6"/>
  <c r="N60" i="7" s="1"/>
  <c r="N61" i="6"/>
  <c r="N61" i="7" s="1"/>
  <c r="N62" i="6"/>
  <c r="N62" i="7" s="1"/>
  <c r="N63" i="6"/>
  <c r="N63" i="7" s="1"/>
  <c r="N64" i="6"/>
  <c r="N64" i="7" s="1"/>
  <c r="N65" i="6"/>
  <c r="N65" i="7" s="1"/>
  <c r="N66" i="6"/>
  <c r="N66" i="7" s="1"/>
  <c r="N67" i="6"/>
  <c r="N67" i="7" s="1"/>
  <c r="N68" i="6"/>
  <c r="N68" i="7" s="1"/>
  <c r="N69" i="6"/>
  <c r="N69" i="7" s="1"/>
  <c r="N70" i="6"/>
  <c r="N70" i="7" s="1"/>
  <c r="N71" i="6"/>
  <c r="N71" i="7" s="1"/>
  <c r="N72" i="6"/>
  <c r="N72" i="7" s="1"/>
  <c r="N73" i="6"/>
  <c r="N73" i="7" s="1"/>
  <c r="N74" i="6"/>
  <c r="N74" i="7" s="1"/>
  <c r="N75" i="6"/>
  <c r="N75" i="7" s="1"/>
  <c r="N76" i="6"/>
  <c r="N76" i="7" s="1"/>
  <c r="N77" i="6"/>
  <c r="N77" i="7" s="1"/>
  <c r="N78" i="6"/>
  <c r="N78" i="7" s="1"/>
  <c r="N79" i="6"/>
  <c r="N79" i="7" s="1"/>
  <c r="N80" i="6"/>
  <c r="N80" i="7" s="1"/>
  <c r="N81" i="6"/>
  <c r="N81" i="7" s="1"/>
  <c r="N82" i="6"/>
  <c r="N82" i="7" s="1"/>
  <c r="N83" i="6"/>
  <c r="N83" i="7" s="1"/>
  <c r="N84" i="6"/>
  <c r="N84" i="7" s="1"/>
  <c r="N85" i="6"/>
  <c r="N85" i="7" s="1"/>
  <c r="N86" i="6"/>
  <c r="N86" i="7" s="1"/>
  <c r="N87" i="6"/>
  <c r="N87" i="7" s="1"/>
  <c r="N88" i="6"/>
  <c r="N88" i="7" s="1"/>
  <c r="N89" i="6"/>
  <c r="N89" i="7" s="1"/>
  <c r="N90" i="6"/>
  <c r="N90" i="7" s="1"/>
  <c r="N91" i="6"/>
  <c r="N91" i="7" s="1"/>
  <c r="N92" i="6"/>
  <c r="N92" i="7" s="1"/>
  <c r="N93" i="6"/>
  <c r="N93" i="7" s="1"/>
  <c r="N94" i="6"/>
  <c r="N94" i="7" s="1"/>
  <c r="N95" i="6"/>
  <c r="N95" i="7" s="1"/>
  <c r="N96" i="6"/>
  <c r="N96" i="7" s="1"/>
  <c r="N97" i="6"/>
  <c r="N97" i="7" s="1"/>
  <c r="N98" i="6"/>
  <c r="N98" i="7" s="1"/>
  <c r="N99" i="6"/>
  <c r="N99" i="7" s="1"/>
  <c r="N100" i="6"/>
  <c r="N100" i="7" s="1"/>
  <c r="N101" i="6"/>
  <c r="N101" i="7" s="1"/>
  <c r="N102" i="6"/>
  <c r="N102" i="7" s="1"/>
  <c r="N103" i="6"/>
  <c r="N103" i="7" s="1"/>
  <c r="N104" i="6"/>
  <c r="N104" i="7" s="1"/>
  <c r="N105" i="6"/>
  <c r="N105" i="7" s="1"/>
  <c r="N106" i="6"/>
  <c r="N106" i="7" s="1"/>
  <c r="N107" i="6"/>
  <c r="N107" i="7" s="1"/>
  <c r="N108" i="6"/>
  <c r="N108" i="7" s="1"/>
  <c r="N109" i="6"/>
  <c r="N109" i="7" s="1"/>
  <c r="N110" i="6"/>
  <c r="N110" i="7" s="1"/>
  <c r="N111" i="6"/>
  <c r="N111" i="7" s="1"/>
  <c r="N112" i="6"/>
  <c r="N112" i="7" s="1"/>
  <c r="N113" i="6"/>
  <c r="N113" i="7" s="1"/>
  <c r="N114" i="6"/>
  <c r="N114" i="7" s="1"/>
  <c r="N115" i="6"/>
  <c r="N115" i="7" s="1"/>
  <c r="N116" i="6"/>
  <c r="N116" i="7" s="1"/>
  <c r="N117" i="6"/>
  <c r="N117" i="7" s="1"/>
  <c r="N118" i="6"/>
  <c r="N118" i="7" s="1"/>
  <c r="N119" i="6"/>
  <c r="N119" i="7" s="1"/>
  <c r="N120" i="6"/>
  <c r="N120" i="7" s="1"/>
  <c r="N121" i="6"/>
  <c r="N121" i="7" s="1"/>
  <c r="N122" i="6"/>
  <c r="N122" i="7" s="1"/>
  <c r="N123" i="6"/>
  <c r="N123" i="7" s="1"/>
  <c r="N124" i="6"/>
  <c r="N124" i="7" s="1"/>
  <c r="N125" i="6"/>
  <c r="N125" i="7" s="1"/>
  <c r="N126" i="6"/>
  <c r="N126" i="7" s="1"/>
  <c r="N127" i="6"/>
  <c r="N127" i="7" s="1"/>
  <c r="N128" i="6"/>
  <c r="N128" i="7" s="1"/>
  <c r="N129" i="6"/>
  <c r="N129" i="7" s="1"/>
  <c r="N130" i="6"/>
  <c r="N130" i="7" s="1"/>
  <c r="N131" i="6"/>
  <c r="N131" i="7" s="1"/>
  <c r="N132" i="6"/>
  <c r="N132" i="7" s="1"/>
  <c r="N133" i="6"/>
  <c r="N133" i="7" s="1"/>
  <c r="N134" i="6"/>
  <c r="N134" i="7" s="1"/>
  <c r="N135" i="6"/>
  <c r="N135" i="7" s="1"/>
  <c r="N136" i="6"/>
  <c r="N136" i="7" s="1"/>
  <c r="N137" i="6"/>
  <c r="N137" i="7" s="1"/>
  <c r="N138" i="6"/>
  <c r="N138" i="7" s="1"/>
  <c r="N139" i="6"/>
  <c r="N139" i="7" s="1"/>
  <c r="N140" i="6"/>
  <c r="N140" i="7" s="1"/>
  <c r="N141" i="6"/>
  <c r="N141" i="7" s="1"/>
  <c r="N142" i="6"/>
  <c r="N142" i="7" s="1"/>
  <c r="N143" i="6"/>
  <c r="N143" i="7" s="1"/>
  <c r="N144" i="6"/>
  <c r="N144" i="7" s="1"/>
  <c r="N145" i="6"/>
  <c r="N145" i="7" s="1"/>
  <c r="N146" i="6"/>
  <c r="N146" i="7" s="1"/>
  <c r="N147" i="6"/>
  <c r="N147" i="7" s="1"/>
  <c r="N148" i="6"/>
  <c r="N148" i="7" s="1"/>
  <c r="N149" i="6"/>
  <c r="N149" i="7" s="1"/>
  <c r="N150" i="6"/>
  <c r="N150" i="7" s="1"/>
  <c r="N151" i="6"/>
  <c r="N151" i="7" s="1"/>
  <c r="N152" i="6"/>
  <c r="N152" i="7" s="1"/>
  <c r="N153" i="6"/>
  <c r="N153" i="7" s="1"/>
  <c r="N154" i="6"/>
  <c r="N154" i="7" s="1"/>
  <c r="N155" i="6"/>
  <c r="N155" i="7" s="1"/>
  <c r="N156" i="6"/>
  <c r="N156" i="7" s="1"/>
  <c r="N157" i="6"/>
  <c r="N157" i="7" s="1"/>
  <c r="N158" i="6"/>
  <c r="N158" i="7" s="1"/>
  <c r="N159" i="6"/>
  <c r="N159" i="7" s="1"/>
  <c r="N160" i="6"/>
  <c r="N160" i="7" s="1"/>
  <c r="N161" i="6"/>
  <c r="N161" i="7" s="1"/>
  <c r="N162" i="6"/>
  <c r="N162" i="7" s="1"/>
  <c r="N163" i="6"/>
  <c r="N163" i="7" s="1"/>
  <c r="N164" i="6"/>
  <c r="N164" i="7" s="1"/>
  <c r="N165" i="6"/>
  <c r="N166" i="6"/>
  <c r="N166" i="7" s="1"/>
  <c r="N167" i="6"/>
  <c r="N167" i="7" s="1"/>
  <c r="N168" i="6"/>
  <c r="N168" i="7" s="1"/>
  <c r="N169" i="6"/>
  <c r="N169" i="7" s="1"/>
  <c r="N170" i="6"/>
  <c r="N170" i="7" s="1"/>
  <c r="N171" i="6"/>
  <c r="N172" i="6"/>
  <c r="N172" i="7" s="1"/>
  <c r="N173" i="6"/>
  <c r="N173" i="7" s="1"/>
  <c r="N174" i="6"/>
  <c r="N174" i="7" s="1"/>
  <c r="N175" i="6"/>
  <c r="N175" i="7" s="1"/>
  <c r="N176" i="6"/>
  <c r="N176" i="7" s="1"/>
  <c r="N177" i="6"/>
  <c r="N177" i="7" s="1"/>
  <c r="N178" i="6"/>
  <c r="N178" i="7" s="1"/>
  <c r="N179" i="6"/>
  <c r="N179" i="7" s="1"/>
  <c r="N180" i="6"/>
  <c r="N181" i="6"/>
  <c r="N181" i="7" s="1"/>
  <c r="N2" i="6"/>
  <c r="N2" i="7" s="1"/>
  <c r="M3" i="6"/>
  <c r="M3" i="7" s="1"/>
  <c r="M4" i="6"/>
  <c r="M4" i="7" s="1"/>
  <c r="M5" i="6"/>
  <c r="M5" i="7" s="1"/>
  <c r="M6" i="6"/>
  <c r="M6" i="7" s="1"/>
  <c r="M7" i="6"/>
  <c r="M7" i="7" s="1"/>
  <c r="M8" i="6"/>
  <c r="M8" i="7" s="1"/>
  <c r="M9" i="6"/>
  <c r="M9" i="7" s="1"/>
  <c r="M10" i="6"/>
  <c r="M10" i="7" s="1"/>
  <c r="M11" i="6"/>
  <c r="M11" i="7" s="1"/>
  <c r="M12" i="6"/>
  <c r="M12" i="7" s="1"/>
  <c r="M13" i="6"/>
  <c r="M13" i="7" s="1"/>
  <c r="M14" i="6"/>
  <c r="M14" i="7" s="1"/>
  <c r="M15" i="6"/>
  <c r="M15" i="7" s="1"/>
  <c r="M16" i="6"/>
  <c r="M16" i="7" s="1"/>
  <c r="M17" i="6"/>
  <c r="M17" i="7" s="1"/>
  <c r="M18" i="6"/>
  <c r="M18" i="7" s="1"/>
  <c r="M19" i="6"/>
  <c r="M19" i="7" s="1"/>
  <c r="M20" i="6"/>
  <c r="M20" i="7" s="1"/>
  <c r="M21" i="6"/>
  <c r="M21" i="7" s="1"/>
  <c r="M22" i="6"/>
  <c r="M22" i="7" s="1"/>
  <c r="M23" i="6"/>
  <c r="M23" i="7" s="1"/>
  <c r="M24" i="6"/>
  <c r="M24" i="7" s="1"/>
  <c r="M25" i="6"/>
  <c r="M25" i="7" s="1"/>
  <c r="M26" i="6"/>
  <c r="M26" i="7" s="1"/>
  <c r="M27" i="6"/>
  <c r="M27" i="7" s="1"/>
  <c r="M28" i="6"/>
  <c r="M28" i="7" s="1"/>
  <c r="M29" i="6"/>
  <c r="M29" i="7" s="1"/>
  <c r="M30" i="6"/>
  <c r="M30" i="7" s="1"/>
  <c r="M31" i="6"/>
  <c r="M31" i="7" s="1"/>
  <c r="M32" i="6"/>
  <c r="M32" i="7" s="1"/>
  <c r="M33" i="6"/>
  <c r="M33" i="7" s="1"/>
  <c r="M34" i="6"/>
  <c r="M34" i="7" s="1"/>
  <c r="M35" i="6"/>
  <c r="M35" i="7" s="1"/>
  <c r="M36" i="6"/>
  <c r="M36" i="7" s="1"/>
  <c r="M37" i="6"/>
  <c r="M37" i="7" s="1"/>
  <c r="M38" i="6"/>
  <c r="M38" i="7" s="1"/>
  <c r="M39" i="6"/>
  <c r="M39" i="7" s="1"/>
  <c r="M40" i="6"/>
  <c r="M40" i="7" s="1"/>
  <c r="M41" i="6"/>
  <c r="M41" i="7" s="1"/>
  <c r="M42" i="6"/>
  <c r="M42" i="7" s="1"/>
  <c r="M43" i="6"/>
  <c r="M43" i="7" s="1"/>
  <c r="M44" i="6"/>
  <c r="M44" i="7" s="1"/>
  <c r="M45" i="6"/>
  <c r="M45" i="7" s="1"/>
  <c r="M46" i="6"/>
  <c r="M46" i="7" s="1"/>
  <c r="M47" i="6"/>
  <c r="M47" i="7" s="1"/>
  <c r="M48" i="6"/>
  <c r="M48" i="7" s="1"/>
  <c r="M49" i="6"/>
  <c r="M49" i="7" s="1"/>
  <c r="M50" i="6"/>
  <c r="M50" i="7" s="1"/>
  <c r="M51" i="6"/>
  <c r="M51" i="7" s="1"/>
  <c r="M52" i="6"/>
  <c r="M52" i="7" s="1"/>
  <c r="M53" i="6"/>
  <c r="M53" i="7" s="1"/>
  <c r="M54" i="6"/>
  <c r="M54" i="7" s="1"/>
  <c r="M55" i="6"/>
  <c r="M55" i="7" s="1"/>
  <c r="M56" i="6"/>
  <c r="M56" i="7" s="1"/>
  <c r="M57" i="6"/>
  <c r="M57" i="7" s="1"/>
  <c r="M58" i="6"/>
  <c r="M58" i="7" s="1"/>
  <c r="M59" i="6"/>
  <c r="M59" i="7" s="1"/>
  <c r="M60" i="6"/>
  <c r="M60" i="7" s="1"/>
  <c r="M61" i="6"/>
  <c r="M61" i="7" s="1"/>
  <c r="M62" i="6"/>
  <c r="M62" i="7" s="1"/>
  <c r="M63" i="6"/>
  <c r="M63" i="7" s="1"/>
  <c r="M64" i="6"/>
  <c r="M64" i="7" s="1"/>
  <c r="M65" i="6"/>
  <c r="M65" i="7" s="1"/>
  <c r="M66" i="6"/>
  <c r="M66" i="7" s="1"/>
  <c r="M67" i="6"/>
  <c r="M67" i="7" s="1"/>
  <c r="M68" i="6"/>
  <c r="M68" i="7" s="1"/>
  <c r="M69" i="6"/>
  <c r="M69" i="7" s="1"/>
  <c r="M70" i="6"/>
  <c r="M70" i="7" s="1"/>
  <c r="M71" i="6"/>
  <c r="M71" i="7" s="1"/>
  <c r="M72" i="6"/>
  <c r="M72" i="7" s="1"/>
  <c r="M73" i="6"/>
  <c r="M73" i="7" s="1"/>
  <c r="M74" i="6"/>
  <c r="M74" i="7" s="1"/>
  <c r="M75" i="6"/>
  <c r="M75" i="7" s="1"/>
  <c r="M76" i="6"/>
  <c r="M76" i="7" s="1"/>
  <c r="M77" i="6"/>
  <c r="M77" i="7" s="1"/>
  <c r="M78" i="6"/>
  <c r="M78" i="7" s="1"/>
  <c r="M79" i="6"/>
  <c r="M79" i="7" s="1"/>
  <c r="M80" i="6"/>
  <c r="M80" i="7" s="1"/>
  <c r="M81" i="6"/>
  <c r="M81" i="7" s="1"/>
  <c r="M82" i="6"/>
  <c r="M82" i="7" s="1"/>
  <c r="M83" i="6"/>
  <c r="M83" i="7" s="1"/>
  <c r="M84" i="6"/>
  <c r="M84" i="7" s="1"/>
  <c r="M85" i="6"/>
  <c r="M85" i="7" s="1"/>
  <c r="M86" i="6"/>
  <c r="M86" i="7" s="1"/>
  <c r="M87" i="6"/>
  <c r="M87" i="7" s="1"/>
  <c r="M88" i="6"/>
  <c r="M88" i="7" s="1"/>
  <c r="M89" i="6"/>
  <c r="M89" i="7" s="1"/>
  <c r="M90" i="6"/>
  <c r="M90" i="7" s="1"/>
  <c r="M91" i="6"/>
  <c r="M91" i="7" s="1"/>
  <c r="M92" i="6"/>
  <c r="M92" i="7" s="1"/>
  <c r="M93" i="6"/>
  <c r="M93" i="7" s="1"/>
  <c r="M94" i="6"/>
  <c r="M94" i="7" s="1"/>
  <c r="M95" i="6"/>
  <c r="M95" i="7" s="1"/>
  <c r="M96" i="6"/>
  <c r="M96" i="7" s="1"/>
  <c r="M97" i="6"/>
  <c r="M97" i="7" s="1"/>
  <c r="M98" i="6"/>
  <c r="M98" i="7" s="1"/>
  <c r="M99" i="6"/>
  <c r="M99" i="7" s="1"/>
  <c r="M100" i="6"/>
  <c r="M100" i="7" s="1"/>
  <c r="M101" i="6"/>
  <c r="M101" i="7" s="1"/>
  <c r="M102" i="6"/>
  <c r="M102" i="7" s="1"/>
  <c r="M103" i="6"/>
  <c r="M103" i="7" s="1"/>
  <c r="M104" i="6"/>
  <c r="M104" i="7" s="1"/>
  <c r="M105" i="6"/>
  <c r="M105" i="7" s="1"/>
  <c r="M106" i="6"/>
  <c r="M106" i="7" s="1"/>
  <c r="M107" i="6"/>
  <c r="M107" i="7" s="1"/>
  <c r="M108" i="6"/>
  <c r="M108" i="7" s="1"/>
  <c r="M109" i="6"/>
  <c r="M109" i="7" s="1"/>
  <c r="M110" i="6"/>
  <c r="M110" i="7" s="1"/>
  <c r="M111" i="6"/>
  <c r="M111" i="7" s="1"/>
  <c r="M112" i="6"/>
  <c r="M112" i="7" s="1"/>
  <c r="M113" i="6"/>
  <c r="M113" i="7" s="1"/>
  <c r="M114" i="6"/>
  <c r="M114" i="7" s="1"/>
  <c r="M115" i="6"/>
  <c r="M115" i="7" s="1"/>
  <c r="M116" i="6"/>
  <c r="M116" i="7" s="1"/>
  <c r="M117" i="6"/>
  <c r="M117" i="7" s="1"/>
  <c r="M118" i="6"/>
  <c r="M118" i="7" s="1"/>
  <c r="M119" i="6"/>
  <c r="M119" i="7" s="1"/>
  <c r="M120" i="6"/>
  <c r="M120" i="7" s="1"/>
  <c r="M121" i="6"/>
  <c r="M121" i="7" s="1"/>
  <c r="M122" i="6"/>
  <c r="M122" i="7" s="1"/>
  <c r="M123" i="6"/>
  <c r="M123" i="7" s="1"/>
  <c r="M124" i="6"/>
  <c r="M124" i="7" s="1"/>
  <c r="M125" i="6"/>
  <c r="M125" i="7" s="1"/>
  <c r="M126" i="6"/>
  <c r="M126" i="7" s="1"/>
  <c r="M127" i="6"/>
  <c r="M127" i="7" s="1"/>
  <c r="M128" i="6"/>
  <c r="M128" i="7" s="1"/>
  <c r="M129" i="6"/>
  <c r="M129" i="7" s="1"/>
  <c r="M130" i="6"/>
  <c r="M130" i="7" s="1"/>
  <c r="M131" i="6"/>
  <c r="M131" i="7" s="1"/>
  <c r="M132" i="6"/>
  <c r="M132" i="7" s="1"/>
  <c r="M133" i="6"/>
  <c r="M133" i="7" s="1"/>
  <c r="M134" i="6"/>
  <c r="M134" i="7" s="1"/>
  <c r="M135" i="6"/>
  <c r="M135" i="7" s="1"/>
  <c r="M136" i="6"/>
  <c r="M136" i="7" s="1"/>
  <c r="M137" i="6"/>
  <c r="M137" i="7" s="1"/>
  <c r="M138" i="6"/>
  <c r="M138" i="7" s="1"/>
  <c r="M139" i="6"/>
  <c r="M139" i="7" s="1"/>
  <c r="M140" i="6"/>
  <c r="M140" i="7" s="1"/>
  <c r="M141" i="6"/>
  <c r="M141" i="7" s="1"/>
  <c r="M142" i="6"/>
  <c r="M142" i="7" s="1"/>
  <c r="M143" i="6"/>
  <c r="M143" i="7" s="1"/>
  <c r="M144" i="6"/>
  <c r="M144" i="7" s="1"/>
  <c r="M145" i="6"/>
  <c r="M145" i="7" s="1"/>
  <c r="M146" i="6"/>
  <c r="M146" i="7" s="1"/>
  <c r="M147" i="6"/>
  <c r="M147" i="7" s="1"/>
  <c r="M148" i="6"/>
  <c r="M148" i="7" s="1"/>
  <c r="M149" i="6"/>
  <c r="M149" i="7" s="1"/>
  <c r="M150" i="6"/>
  <c r="M150" i="7" s="1"/>
  <c r="M151" i="6"/>
  <c r="M151" i="7" s="1"/>
  <c r="M152" i="6"/>
  <c r="M152" i="7" s="1"/>
  <c r="M153" i="6"/>
  <c r="M153" i="7" s="1"/>
  <c r="M154" i="6"/>
  <c r="M154" i="7" s="1"/>
  <c r="M155" i="6"/>
  <c r="M155" i="7" s="1"/>
  <c r="M156" i="6"/>
  <c r="M156" i="7" s="1"/>
  <c r="M157" i="6"/>
  <c r="M157" i="7" s="1"/>
  <c r="M158" i="6"/>
  <c r="M158" i="7" s="1"/>
  <c r="M159" i="6"/>
  <c r="M159" i="7" s="1"/>
  <c r="M160" i="6"/>
  <c r="M161" i="6"/>
  <c r="M161" i="7" s="1"/>
  <c r="M162" i="6"/>
  <c r="M163" i="6"/>
  <c r="M163" i="7" s="1"/>
  <c r="M164" i="6"/>
  <c r="M164" i="7" s="1"/>
  <c r="M165" i="6"/>
  <c r="M165" i="7" s="1"/>
  <c r="M166" i="6"/>
  <c r="M166" i="7" s="1"/>
  <c r="M167" i="6"/>
  <c r="M167" i="7" s="1"/>
  <c r="M168" i="6"/>
  <c r="M168" i="7" s="1"/>
  <c r="M169" i="6"/>
  <c r="M169" i="7" s="1"/>
  <c r="M170" i="6"/>
  <c r="M170" i="7" s="1"/>
  <c r="M171" i="6"/>
  <c r="M171" i="7" s="1"/>
  <c r="M172" i="6"/>
  <c r="M172" i="7" s="1"/>
  <c r="M173" i="6"/>
  <c r="M173" i="7" s="1"/>
  <c r="M174" i="6"/>
  <c r="M175" i="6"/>
  <c r="M175" i="7" s="1"/>
  <c r="M176" i="6"/>
  <c r="M176" i="7" s="1"/>
  <c r="M177" i="6"/>
  <c r="M177" i="7" s="1"/>
  <c r="M178" i="6"/>
  <c r="M178" i="7" s="1"/>
  <c r="M179" i="6"/>
  <c r="M179" i="7" s="1"/>
  <c r="M180" i="6"/>
  <c r="M180" i="7" s="1"/>
  <c r="M181" i="6"/>
  <c r="M2" i="6"/>
  <c r="M2" i="7" s="1"/>
  <c r="L3" i="6"/>
  <c r="L3" i="7" s="1"/>
  <c r="L4" i="6"/>
  <c r="L4" i="7" s="1"/>
  <c r="L5" i="6"/>
  <c r="L5" i="7" s="1"/>
  <c r="L6" i="6"/>
  <c r="L6" i="7" s="1"/>
  <c r="L7" i="6"/>
  <c r="L7" i="7" s="1"/>
  <c r="L8" i="6"/>
  <c r="L8" i="7" s="1"/>
  <c r="L9" i="6"/>
  <c r="L9" i="7" s="1"/>
  <c r="L10" i="6"/>
  <c r="L10" i="7" s="1"/>
  <c r="L11" i="6"/>
  <c r="L11" i="7" s="1"/>
  <c r="L12" i="6"/>
  <c r="L12" i="7" s="1"/>
  <c r="L13" i="6"/>
  <c r="L13" i="7" s="1"/>
  <c r="L14" i="6"/>
  <c r="L14" i="7" s="1"/>
  <c r="L15" i="6"/>
  <c r="L15" i="7" s="1"/>
  <c r="L16" i="6"/>
  <c r="L16" i="7" s="1"/>
  <c r="L17" i="6"/>
  <c r="L17" i="7" s="1"/>
  <c r="L18" i="6"/>
  <c r="L18" i="7" s="1"/>
  <c r="L19" i="6"/>
  <c r="L19" i="7" s="1"/>
  <c r="L20" i="6"/>
  <c r="L20" i="7" s="1"/>
  <c r="L21" i="6"/>
  <c r="L21" i="7" s="1"/>
  <c r="L22" i="6"/>
  <c r="L22" i="7" s="1"/>
  <c r="L23" i="6"/>
  <c r="L23" i="7" s="1"/>
  <c r="L24" i="6"/>
  <c r="L24" i="7" s="1"/>
  <c r="L25" i="6"/>
  <c r="L25" i="7" s="1"/>
  <c r="L26" i="6"/>
  <c r="L26" i="7" s="1"/>
  <c r="L27" i="6"/>
  <c r="L27" i="7" s="1"/>
  <c r="L28" i="6"/>
  <c r="L28" i="7" s="1"/>
  <c r="L29" i="6"/>
  <c r="L29" i="7" s="1"/>
  <c r="L30" i="6"/>
  <c r="L30" i="7" s="1"/>
  <c r="L31" i="6"/>
  <c r="L31" i="7" s="1"/>
  <c r="L32" i="6"/>
  <c r="L32" i="7" s="1"/>
  <c r="L33" i="6"/>
  <c r="L33" i="7" s="1"/>
  <c r="L34" i="6"/>
  <c r="L34" i="7" s="1"/>
  <c r="L35" i="6"/>
  <c r="L35" i="7" s="1"/>
  <c r="L36" i="6"/>
  <c r="L36" i="7" s="1"/>
  <c r="L37" i="6"/>
  <c r="L37" i="7" s="1"/>
  <c r="L38" i="6"/>
  <c r="L38" i="7" s="1"/>
  <c r="L39" i="6"/>
  <c r="L39" i="7" s="1"/>
  <c r="L40" i="6"/>
  <c r="L40" i="7" s="1"/>
  <c r="L41" i="6"/>
  <c r="L41" i="7" s="1"/>
  <c r="L42" i="6"/>
  <c r="L42" i="7" s="1"/>
  <c r="L43" i="6"/>
  <c r="L43" i="7" s="1"/>
  <c r="L44" i="6"/>
  <c r="L44" i="7" s="1"/>
  <c r="L45" i="6"/>
  <c r="L45" i="7" s="1"/>
  <c r="L46" i="6"/>
  <c r="L46" i="7" s="1"/>
  <c r="L47" i="6"/>
  <c r="L47" i="7" s="1"/>
  <c r="L48" i="6"/>
  <c r="L48" i="7" s="1"/>
  <c r="L49" i="6"/>
  <c r="L49" i="7" s="1"/>
  <c r="L50" i="6"/>
  <c r="L50" i="7" s="1"/>
  <c r="L51" i="6"/>
  <c r="L51" i="7" s="1"/>
  <c r="L52" i="6"/>
  <c r="L52" i="7" s="1"/>
  <c r="L53" i="6"/>
  <c r="L53" i="7" s="1"/>
  <c r="L54" i="6"/>
  <c r="L54" i="7" s="1"/>
  <c r="L55" i="6"/>
  <c r="L55" i="7" s="1"/>
  <c r="L56" i="6"/>
  <c r="L56" i="7" s="1"/>
  <c r="L57" i="6"/>
  <c r="L57" i="7" s="1"/>
  <c r="L58" i="6"/>
  <c r="L58" i="7" s="1"/>
  <c r="L59" i="6"/>
  <c r="L59" i="7" s="1"/>
  <c r="L60" i="6"/>
  <c r="L60" i="7" s="1"/>
  <c r="L61" i="6"/>
  <c r="L61" i="7" s="1"/>
  <c r="L62" i="6"/>
  <c r="L62" i="7" s="1"/>
  <c r="L63" i="6"/>
  <c r="L63" i="7" s="1"/>
  <c r="L64" i="6"/>
  <c r="L64" i="7" s="1"/>
  <c r="L65" i="6"/>
  <c r="L65" i="7" s="1"/>
  <c r="L66" i="6"/>
  <c r="L66" i="7" s="1"/>
  <c r="L67" i="6"/>
  <c r="L67" i="7" s="1"/>
  <c r="L68" i="6"/>
  <c r="L68" i="7" s="1"/>
  <c r="L69" i="6"/>
  <c r="L69" i="7" s="1"/>
  <c r="L70" i="6"/>
  <c r="L70" i="7" s="1"/>
  <c r="L71" i="6"/>
  <c r="L71" i="7" s="1"/>
  <c r="L72" i="6"/>
  <c r="L72" i="7" s="1"/>
  <c r="L73" i="6"/>
  <c r="L73" i="7" s="1"/>
  <c r="L74" i="6"/>
  <c r="L74" i="7" s="1"/>
  <c r="L75" i="6"/>
  <c r="L75" i="7" s="1"/>
  <c r="L76" i="6"/>
  <c r="L76" i="7" s="1"/>
  <c r="L77" i="6"/>
  <c r="L77" i="7" s="1"/>
  <c r="L78" i="6"/>
  <c r="L78" i="7" s="1"/>
  <c r="L79" i="6"/>
  <c r="L79" i="7" s="1"/>
  <c r="L80" i="6"/>
  <c r="L80" i="7" s="1"/>
  <c r="L81" i="6"/>
  <c r="L81" i="7" s="1"/>
  <c r="L82" i="6"/>
  <c r="L82" i="7" s="1"/>
  <c r="L83" i="6"/>
  <c r="L83" i="7" s="1"/>
  <c r="L84" i="6"/>
  <c r="L84" i="7" s="1"/>
  <c r="L85" i="6"/>
  <c r="L85" i="7" s="1"/>
  <c r="L86" i="6"/>
  <c r="L86" i="7" s="1"/>
  <c r="L87" i="6"/>
  <c r="L87" i="7" s="1"/>
  <c r="L88" i="6"/>
  <c r="L88" i="7" s="1"/>
  <c r="L89" i="6"/>
  <c r="L89" i="7" s="1"/>
  <c r="L90" i="6"/>
  <c r="L90" i="7" s="1"/>
  <c r="L91" i="6"/>
  <c r="L91" i="7" s="1"/>
  <c r="L92" i="6"/>
  <c r="L92" i="7" s="1"/>
  <c r="L93" i="6"/>
  <c r="L93" i="7" s="1"/>
  <c r="L94" i="6"/>
  <c r="L94" i="7" s="1"/>
  <c r="L95" i="6"/>
  <c r="L95" i="7" s="1"/>
  <c r="L96" i="6"/>
  <c r="L96" i="7" s="1"/>
  <c r="L97" i="6"/>
  <c r="L97" i="7" s="1"/>
  <c r="L98" i="6"/>
  <c r="L98" i="7" s="1"/>
  <c r="L99" i="6"/>
  <c r="L100" i="6"/>
  <c r="L100" i="7" s="1"/>
  <c r="L101" i="6"/>
  <c r="L101" i="7" s="1"/>
  <c r="L102" i="6"/>
  <c r="L102" i="7" s="1"/>
  <c r="L103" i="6"/>
  <c r="L103" i="7" s="1"/>
  <c r="L104" i="6"/>
  <c r="L104" i="7" s="1"/>
  <c r="L105" i="6"/>
  <c r="L105" i="7" s="1"/>
  <c r="L106" i="6"/>
  <c r="L106" i="7" s="1"/>
  <c r="L107" i="6"/>
  <c r="L107" i="7" s="1"/>
  <c r="L108" i="6"/>
  <c r="L108" i="7" s="1"/>
  <c r="L109" i="6"/>
  <c r="L109" i="7" s="1"/>
  <c r="L110" i="6"/>
  <c r="L110" i="7" s="1"/>
  <c r="L111" i="6"/>
  <c r="L111" i="7" s="1"/>
  <c r="L112" i="6"/>
  <c r="L112" i="7" s="1"/>
  <c r="L113" i="6"/>
  <c r="L113" i="7" s="1"/>
  <c r="L114" i="6"/>
  <c r="L114" i="7" s="1"/>
  <c r="L115" i="6"/>
  <c r="L115" i="7" s="1"/>
  <c r="L116" i="6"/>
  <c r="L116" i="7" s="1"/>
  <c r="L117" i="6"/>
  <c r="L118" i="6"/>
  <c r="L118" i="7" s="1"/>
  <c r="L119" i="6"/>
  <c r="L119" i="7" s="1"/>
  <c r="L120" i="6"/>
  <c r="L120" i="7" s="1"/>
  <c r="L121" i="6"/>
  <c r="L121" i="7" s="1"/>
  <c r="L122" i="6"/>
  <c r="L122" i="7" s="1"/>
  <c r="L123" i="6"/>
  <c r="L123" i="7" s="1"/>
  <c r="L124" i="6"/>
  <c r="L124" i="7" s="1"/>
  <c r="L125" i="6"/>
  <c r="L125" i="7" s="1"/>
  <c r="L126" i="6"/>
  <c r="L126" i="7" s="1"/>
  <c r="L127" i="6"/>
  <c r="L127" i="7" s="1"/>
  <c r="L128" i="6"/>
  <c r="L128" i="7" s="1"/>
  <c r="L129" i="6"/>
  <c r="L129" i="7" s="1"/>
  <c r="L130" i="6"/>
  <c r="L130" i="7" s="1"/>
  <c r="L131" i="6"/>
  <c r="L131" i="7" s="1"/>
  <c r="L132" i="6"/>
  <c r="L132" i="7" s="1"/>
  <c r="L133" i="6"/>
  <c r="L133" i="7" s="1"/>
  <c r="L134" i="6"/>
  <c r="L134" i="7" s="1"/>
  <c r="L135" i="6"/>
  <c r="L135" i="7" s="1"/>
  <c r="L136" i="6"/>
  <c r="L136" i="7" s="1"/>
  <c r="L137" i="6"/>
  <c r="L137" i="7" s="1"/>
  <c r="L138" i="6"/>
  <c r="L138" i="7" s="1"/>
  <c r="L139" i="6"/>
  <c r="L139" i="7" s="1"/>
  <c r="L140" i="6"/>
  <c r="L140" i="7" s="1"/>
  <c r="L141" i="6"/>
  <c r="L141" i="7" s="1"/>
  <c r="L142" i="6"/>
  <c r="L142" i="7" s="1"/>
  <c r="L143" i="6"/>
  <c r="L143" i="7" s="1"/>
  <c r="L144" i="6"/>
  <c r="L144" i="7" s="1"/>
  <c r="L145" i="6"/>
  <c r="L145" i="7" s="1"/>
  <c r="L146" i="6"/>
  <c r="L146" i="7" s="1"/>
  <c r="L147" i="6"/>
  <c r="L147" i="7" s="1"/>
  <c r="L148" i="6"/>
  <c r="L148" i="7" s="1"/>
  <c r="L149" i="6"/>
  <c r="L149" i="7" s="1"/>
  <c r="L150" i="6"/>
  <c r="L150" i="7" s="1"/>
  <c r="L151" i="6"/>
  <c r="L151" i="7" s="1"/>
  <c r="L152" i="6"/>
  <c r="L152" i="7" s="1"/>
  <c r="L153" i="6"/>
  <c r="L153" i="7" s="1"/>
  <c r="L154" i="6"/>
  <c r="L154" i="7" s="1"/>
  <c r="L155" i="6"/>
  <c r="L155" i="7" s="1"/>
  <c r="L156" i="6"/>
  <c r="L156" i="7" s="1"/>
  <c r="L157" i="6"/>
  <c r="L157" i="7" s="1"/>
  <c r="L158" i="6"/>
  <c r="L158" i="7" s="1"/>
  <c r="L159" i="6"/>
  <c r="L159" i="7" s="1"/>
  <c r="L160" i="6"/>
  <c r="L160" i="7" s="1"/>
  <c r="L161" i="6"/>
  <c r="L161" i="7" s="1"/>
  <c r="L162" i="6"/>
  <c r="L162" i="7" s="1"/>
  <c r="L163" i="6"/>
  <c r="L163" i="7" s="1"/>
  <c r="L164" i="6"/>
  <c r="L164" i="7" s="1"/>
  <c r="L165" i="6"/>
  <c r="L165" i="7" s="1"/>
  <c r="L166" i="6"/>
  <c r="L166" i="7" s="1"/>
  <c r="L167" i="6"/>
  <c r="L167" i="7" s="1"/>
  <c r="L168" i="6"/>
  <c r="L168" i="7" s="1"/>
  <c r="L169" i="6"/>
  <c r="L169" i="7" s="1"/>
  <c r="L170" i="6"/>
  <c r="L171" i="6"/>
  <c r="L171" i="7" s="1"/>
  <c r="L172" i="6"/>
  <c r="L172" i="7" s="1"/>
  <c r="L173" i="6"/>
  <c r="L173" i="7" s="1"/>
  <c r="L174" i="6"/>
  <c r="L174" i="7" s="1"/>
  <c r="L175" i="6"/>
  <c r="L175" i="7" s="1"/>
  <c r="L176" i="6"/>
  <c r="L176" i="7" s="1"/>
  <c r="L177" i="6"/>
  <c r="L177" i="7" s="1"/>
  <c r="L178" i="6"/>
  <c r="L178" i="7" s="1"/>
  <c r="L179" i="6"/>
  <c r="L180" i="6"/>
  <c r="L180" i="7" s="1"/>
  <c r="L181" i="6"/>
  <c r="L181" i="7" s="1"/>
  <c r="L2" i="6"/>
  <c r="L2" i="7" s="1"/>
  <c r="F181" i="6"/>
  <c r="F181" i="7" s="1"/>
  <c r="E181" i="6"/>
  <c r="E181" i="7" s="1"/>
  <c r="D181" i="6"/>
  <c r="D181" i="7" s="1"/>
  <c r="C181" i="6"/>
  <c r="C181" i="7" s="1"/>
  <c r="F180" i="6"/>
  <c r="E180" i="6"/>
  <c r="E180" i="7" s="1"/>
  <c r="D180" i="6"/>
  <c r="D180" i="7" s="1"/>
  <c r="C180" i="6"/>
  <c r="C180" i="7" s="1"/>
  <c r="F179" i="6"/>
  <c r="F179" i="7" s="1"/>
  <c r="E179" i="6"/>
  <c r="E179" i="7" s="1"/>
  <c r="D179" i="6"/>
  <c r="D179" i="7" s="1"/>
  <c r="C179" i="6"/>
  <c r="C179" i="7" s="1"/>
  <c r="F178" i="6"/>
  <c r="F178" i="7" s="1"/>
  <c r="E178" i="6"/>
  <c r="D178" i="6"/>
  <c r="D178" i="7" s="1"/>
  <c r="C178" i="6"/>
  <c r="C178" i="7" s="1"/>
  <c r="F177" i="6"/>
  <c r="F177" i="7" s="1"/>
  <c r="E177" i="6"/>
  <c r="E177" i="7" s="1"/>
  <c r="D177" i="6"/>
  <c r="D177" i="7" s="1"/>
  <c r="C177" i="6"/>
  <c r="F176" i="6"/>
  <c r="F176" i="7" s="1"/>
  <c r="E176" i="6"/>
  <c r="E176" i="7" s="1"/>
  <c r="D176" i="6"/>
  <c r="D176" i="7" s="1"/>
  <c r="C176" i="6"/>
  <c r="C176" i="7" s="1"/>
  <c r="F175" i="6"/>
  <c r="F175" i="7" s="1"/>
  <c r="E175" i="6"/>
  <c r="E175" i="7" s="1"/>
  <c r="D175" i="6"/>
  <c r="D175" i="7" s="1"/>
  <c r="C175" i="6"/>
  <c r="C175" i="7" s="1"/>
  <c r="F174" i="6"/>
  <c r="F174" i="7" s="1"/>
  <c r="E174" i="6"/>
  <c r="D174" i="6"/>
  <c r="D174" i="7" s="1"/>
  <c r="C174" i="6"/>
  <c r="C174" i="7" s="1"/>
  <c r="F173" i="6"/>
  <c r="F173" i="7" s="1"/>
  <c r="E173" i="6"/>
  <c r="E173" i="7" s="1"/>
  <c r="D173" i="6"/>
  <c r="D173" i="7" s="1"/>
  <c r="C173" i="6"/>
  <c r="C173" i="7" s="1"/>
  <c r="F172" i="6"/>
  <c r="F172" i="7" s="1"/>
  <c r="E172" i="6"/>
  <c r="E172" i="7" s="1"/>
  <c r="D172" i="6"/>
  <c r="D172" i="7" s="1"/>
  <c r="C172" i="6"/>
  <c r="C172" i="7" s="1"/>
  <c r="F171" i="6"/>
  <c r="E171" i="6"/>
  <c r="E171" i="7" s="1"/>
  <c r="D171" i="6"/>
  <c r="D171" i="7" s="1"/>
  <c r="C171" i="6"/>
  <c r="C171" i="7" s="1"/>
  <c r="F170" i="6"/>
  <c r="F170" i="7" s="1"/>
  <c r="E170" i="6"/>
  <c r="E170" i="7" s="1"/>
  <c r="D170" i="6"/>
  <c r="D170" i="7" s="1"/>
  <c r="C170" i="6"/>
  <c r="F169" i="6"/>
  <c r="F169" i="7" s="1"/>
  <c r="E169" i="6"/>
  <c r="E169" i="7" s="1"/>
  <c r="D169" i="6"/>
  <c r="C169" i="6"/>
  <c r="C169" i="7" s="1"/>
  <c r="F168" i="6"/>
  <c r="F168" i="7" s="1"/>
  <c r="E168" i="6"/>
  <c r="E168" i="7" s="1"/>
  <c r="D168" i="6"/>
  <c r="D168" i="7" s="1"/>
  <c r="C168" i="6"/>
  <c r="C168" i="7" s="1"/>
  <c r="F167" i="6"/>
  <c r="F167" i="7" s="1"/>
  <c r="E167" i="6"/>
  <c r="E167" i="7" s="1"/>
  <c r="D167" i="6"/>
  <c r="C167" i="6"/>
  <c r="C167" i="7" s="1"/>
  <c r="F166" i="6"/>
  <c r="F166" i="7" s="1"/>
  <c r="E166" i="6"/>
  <c r="E166" i="7" s="1"/>
  <c r="D166" i="6"/>
  <c r="D166" i="7" s="1"/>
  <c r="C166" i="6"/>
  <c r="C166" i="7" s="1"/>
  <c r="F165" i="6"/>
  <c r="E165" i="6"/>
  <c r="E165" i="7" s="1"/>
  <c r="D165" i="6"/>
  <c r="D165" i="7" s="1"/>
  <c r="C165" i="6"/>
  <c r="C165" i="7" s="1"/>
  <c r="F164" i="6"/>
  <c r="F164" i="7" s="1"/>
  <c r="E164" i="6"/>
  <c r="E164" i="7" s="1"/>
  <c r="D164" i="6"/>
  <c r="D164" i="7" s="1"/>
  <c r="C164" i="6"/>
  <c r="C164" i="7" s="1"/>
  <c r="F163" i="6"/>
  <c r="F163" i="7" s="1"/>
  <c r="E163" i="6"/>
  <c r="E163" i="7" s="1"/>
  <c r="D163" i="6"/>
  <c r="D163" i="7" s="1"/>
  <c r="C163" i="6"/>
  <c r="C163" i="7" s="1"/>
  <c r="F162" i="6"/>
  <c r="F162" i="7" s="1"/>
  <c r="E162" i="6"/>
  <c r="D162" i="6"/>
  <c r="D162" i="7" s="1"/>
  <c r="C162" i="6"/>
  <c r="C162" i="7" s="1"/>
  <c r="F161" i="6"/>
  <c r="F161" i="7" s="1"/>
  <c r="E161" i="6"/>
  <c r="E161" i="7" s="1"/>
  <c r="D161" i="6"/>
  <c r="D161" i="7" s="1"/>
  <c r="C161" i="6"/>
  <c r="C161" i="7" s="1"/>
  <c r="F160" i="6"/>
  <c r="F160" i="7" s="1"/>
  <c r="E160" i="6"/>
  <c r="E160" i="7" s="1"/>
  <c r="D160" i="6"/>
  <c r="D160" i="7" s="1"/>
  <c r="C160" i="6"/>
  <c r="C160" i="7" s="1"/>
  <c r="F159" i="6"/>
  <c r="F159" i="7" s="1"/>
  <c r="E159" i="6"/>
  <c r="E159" i="7" s="1"/>
  <c r="D159" i="6"/>
  <c r="D159" i="7" s="1"/>
  <c r="C159" i="6"/>
  <c r="C159" i="7" s="1"/>
  <c r="F158" i="6"/>
  <c r="F158" i="7" s="1"/>
  <c r="E158" i="6"/>
  <c r="E158" i="7" s="1"/>
  <c r="D158" i="6"/>
  <c r="D158" i="7" s="1"/>
  <c r="C158" i="6"/>
  <c r="C158" i="7" s="1"/>
  <c r="F157" i="6"/>
  <c r="F157" i="7" s="1"/>
  <c r="E157" i="6"/>
  <c r="E157" i="7" s="1"/>
  <c r="D157" i="6"/>
  <c r="D157" i="7" s="1"/>
  <c r="C157" i="6"/>
  <c r="C157" i="7" s="1"/>
  <c r="F156" i="6"/>
  <c r="F156" i="7" s="1"/>
  <c r="E156" i="6"/>
  <c r="E156" i="7" s="1"/>
  <c r="D156" i="6"/>
  <c r="D156" i="7" s="1"/>
  <c r="C156" i="6"/>
  <c r="C156" i="7" s="1"/>
  <c r="F155" i="6"/>
  <c r="E155" i="6"/>
  <c r="E155" i="7" s="1"/>
  <c r="D155" i="6"/>
  <c r="D155" i="7" s="1"/>
  <c r="C155" i="6"/>
  <c r="C155" i="7" s="1"/>
  <c r="F154" i="6"/>
  <c r="F154" i="7" s="1"/>
  <c r="E154" i="6"/>
  <c r="E154" i="7" s="1"/>
  <c r="D154" i="6"/>
  <c r="D154" i="7" s="1"/>
  <c r="C154" i="6"/>
  <c r="C154" i="7" s="1"/>
  <c r="F153" i="6"/>
  <c r="F153" i="7" s="1"/>
  <c r="E153" i="6"/>
  <c r="E153" i="7" s="1"/>
  <c r="D153" i="6"/>
  <c r="D153" i="7" s="1"/>
  <c r="C153" i="6"/>
  <c r="C153" i="7" s="1"/>
  <c r="F152" i="6"/>
  <c r="F152" i="7" s="1"/>
  <c r="E152" i="6"/>
  <c r="E152" i="7" s="1"/>
  <c r="D152" i="6"/>
  <c r="D152" i="7" s="1"/>
  <c r="C152" i="6"/>
  <c r="C152" i="7" s="1"/>
  <c r="F151" i="6"/>
  <c r="F151" i="7" s="1"/>
  <c r="E151" i="6"/>
  <c r="E151" i="7" s="1"/>
  <c r="D151" i="6"/>
  <c r="D151" i="7" s="1"/>
  <c r="C151" i="6"/>
  <c r="C151" i="7" s="1"/>
  <c r="F150" i="6"/>
  <c r="F150" i="7" s="1"/>
  <c r="E150" i="6"/>
  <c r="E150" i="7" s="1"/>
  <c r="D150" i="6"/>
  <c r="D150" i="7" s="1"/>
  <c r="C150" i="6"/>
  <c r="C150" i="7" s="1"/>
  <c r="F149" i="6"/>
  <c r="F149" i="7" s="1"/>
  <c r="E149" i="6"/>
  <c r="E149" i="7" s="1"/>
  <c r="D149" i="6"/>
  <c r="D149" i="7" s="1"/>
  <c r="C149" i="6"/>
  <c r="C149" i="7" s="1"/>
  <c r="F148" i="6"/>
  <c r="F148" i="7" s="1"/>
  <c r="E148" i="6"/>
  <c r="E148" i="7" s="1"/>
  <c r="D148" i="6"/>
  <c r="D148" i="7" s="1"/>
  <c r="C148" i="6"/>
  <c r="C148" i="7" s="1"/>
  <c r="F147" i="6"/>
  <c r="F147" i="7" s="1"/>
  <c r="E147" i="6"/>
  <c r="E147" i="7" s="1"/>
  <c r="D147" i="6"/>
  <c r="D147" i="7" s="1"/>
  <c r="C147" i="6"/>
  <c r="C147" i="7" s="1"/>
  <c r="F146" i="6"/>
  <c r="F146" i="7" s="1"/>
  <c r="E146" i="6"/>
  <c r="E146" i="7" s="1"/>
  <c r="D146" i="6"/>
  <c r="D146" i="7" s="1"/>
  <c r="C146" i="6"/>
  <c r="C146" i="7" s="1"/>
  <c r="F145" i="6"/>
  <c r="F145" i="7" s="1"/>
  <c r="E145" i="6"/>
  <c r="E145" i="7" s="1"/>
  <c r="D145" i="6"/>
  <c r="D145" i="7" s="1"/>
  <c r="C145" i="6"/>
  <c r="C145" i="7" s="1"/>
  <c r="F144" i="6"/>
  <c r="F144" i="7" s="1"/>
  <c r="E144" i="6"/>
  <c r="E144" i="7" s="1"/>
  <c r="D144" i="6"/>
  <c r="D144" i="7" s="1"/>
  <c r="C144" i="6"/>
  <c r="C144" i="7" s="1"/>
  <c r="F143" i="6"/>
  <c r="F143" i="7" s="1"/>
  <c r="E143" i="6"/>
  <c r="E143" i="7" s="1"/>
  <c r="D143" i="6"/>
  <c r="D143" i="7" s="1"/>
  <c r="C143" i="6"/>
  <c r="C143" i="7" s="1"/>
  <c r="F142" i="6"/>
  <c r="F142" i="7" s="1"/>
  <c r="E142" i="6"/>
  <c r="E142" i="7" s="1"/>
  <c r="D142" i="6"/>
  <c r="D142" i="7" s="1"/>
  <c r="C142" i="6"/>
  <c r="C142" i="7" s="1"/>
  <c r="F141" i="6"/>
  <c r="F141" i="7" s="1"/>
  <c r="E141" i="6"/>
  <c r="E141" i="7" s="1"/>
  <c r="D141" i="6"/>
  <c r="D141" i="7" s="1"/>
  <c r="C141" i="6"/>
  <c r="C141" i="7" s="1"/>
  <c r="F140" i="6"/>
  <c r="F140" i="7" s="1"/>
  <c r="E140" i="6"/>
  <c r="E140" i="7" s="1"/>
  <c r="D140" i="6"/>
  <c r="D140" i="7" s="1"/>
  <c r="C140" i="6"/>
  <c r="C140" i="7" s="1"/>
  <c r="F139" i="6"/>
  <c r="F139" i="7" s="1"/>
  <c r="E139" i="6"/>
  <c r="E139" i="7" s="1"/>
  <c r="D139" i="6"/>
  <c r="D139" i="7" s="1"/>
  <c r="C139" i="6"/>
  <c r="C139" i="7" s="1"/>
  <c r="F138" i="6"/>
  <c r="F138" i="7" s="1"/>
  <c r="E138" i="6"/>
  <c r="E138" i="7" s="1"/>
  <c r="D138" i="6"/>
  <c r="D138" i="7" s="1"/>
  <c r="C138" i="6"/>
  <c r="C138" i="7" s="1"/>
  <c r="F137" i="6"/>
  <c r="F137" i="7" s="1"/>
  <c r="E137" i="6"/>
  <c r="E137" i="7" s="1"/>
  <c r="D137" i="6"/>
  <c r="D137" i="7" s="1"/>
  <c r="C137" i="6"/>
  <c r="C137" i="7" s="1"/>
  <c r="F136" i="6"/>
  <c r="F136" i="7" s="1"/>
  <c r="E136" i="6"/>
  <c r="E136" i="7" s="1"/>
  <c r="D136" i="6"/>
  <c r="D136" i="7" s="1"/>
  <c r="C136" i="6"/>
  <c r="C136" i="7" s="1"/>
  <c r="F135" i="6"/>
  <c r="F135" i="7" s="1"/>
  <c r="E135" i="6"/>
  <c r="E135" i="7" s="1"/>
  <c r="D135" i="6"/>
  <c r="D135" i="7" s="1"/>
  <c r="C135" i="6"/>
  <c r="C135" i="7" s="1"/>
  <c r="F134" i="6"/>
  <c r="F134" i="7" s="1"/>
  <c r="E134" i="6"/>
  <c r="E134" i="7" s="1"/>
  <c r="D134" i="6"/>
  <c r="D134" i="7" s="1"/>
  <c r="C134" i="6"/>
  <c r="C134" i="7" s="1"/>
  <c r="F133" i="6"/>
  <c r="F133" i="7" s="1"/>
  <c r="E133" i="6"/>
  <c r="E133" i="7" s="1"/>
  <c r="D133" i="6"/>
  <c r="D133" i="7" s="1"/>
  <c r="C133" i="6"/>
  <c r="C133" i="7" s="1"/>
  <c r="F132" i="6"/>
  <c r="F132" i="7" s="1"/>
  <c r="E132" i="6"/>
  <c r="E132" i="7" s="1"/>
  <c r="D132" i="6"/>
  <c r="D132" i="7" s="1"/>
  <c r="C132" i="6"/>
  <c r="C132" i="7" s="1"/>
  <c r="F131" i="6"/>
  <c r="F131" i="7" s="1"/>
  <c r="E131" i="6"/>
  <c r="E131" i="7" s="1"/>
  <c r="D131" i="6"/>
  <c r="D131" i="7" s="1"/>
  <c r="C131" i="6"/>
  <c r="C131" i="7" s="1"/>
  <c r="F130" i="6"/>
  <c r="F130" i="7" s="1"/>
  <c r="E130" i="6"/>
  <c r="E130" i="7" s="1"/>
  <c r="D130" i="6"/>
  <c r="D130" i="7" s="1"/>
  <c r="C130" i="6"/>
  <c r="C130" i="7" s="1"/>
  <c r="F129" i="6"/>
  <c r="F129" i="7" s="1"/>
  <c r="E129" i="6"/>
  <c r="E129" i="7" s="1"/>
  <c r="D129" i="6"/>
  <c r="D129" i="7" s="1"/>
  <c r="C129" i="6"/>
  <c r="C129" i="7" s="1"/>
  <c r="F128" i="6"/>
  <c r="F128" i="7" s="1"/>
  <c r="E128" i="6"/>
  <c r="E128" i="7" s="1"/>
  <c r="D128" i="6"/>
  <c r="D128" i="7" s="1"/>
  <c r="C128" i="6"/>
  <c r="C128" i="7" s="1"/>
  <c r="F127" i="6"/>
  <c r="F127" i="7" s="1"/>
  <c r="E127" i="6"/>
  <c r="E127" i="7" s="1"/>
  <c r="D127" i="6"/>
  <c r="D127" i="7" s="1"/>
  <c r="C127" i="6"/>
  <c r="C127" i="7" s="1"/>
  <c r="F126" i="6"/>
  <c r="F126" i="7" s="1"/>
  <c r="E126" i="6"/>
  <c r="E126" i="7" s="1"/>
  <c r="D126" i="6"/>
  <c r="D126" i="7" s="1"/>
  <c r="C126" i="6"/>
  <c r="C126" i="7" s="1"/>
  <c r="F125" i="6"/>
  <c r="F125" i="7" s="1"/>
  <c r="E125" i="6"/>
  <c r="E125" i="7" s="1"/>
  <c r="D125" i="6"/>
  <c r="D125" i="7" s="1"/>
  <c r="C125" i="6"/>
  <c r="C125" i="7" s="1"/>
  <c r="F124" i="6"/>
  <c r="F124" i="7" s="1"/>
  <c r="E124" i="6"/>
  <c r="E124" i="7" s="1"/>
  <c r="D124" i="6"/>
  <c r="D124" i="7" s="1"/>
  <c r="C124" i="6"/>
  <c r="C124" i="7" s="1"/>
  <c r="F123" i="6"/>
  <c r="F123" i="7" s="1"/>
  <c r="E123" i="6"/>
  <c r="E123" i="7" s="1"/>
  <c r="D123" i="6"/>
  <c r="D123" i="7" s="1"/>
  <c r="C123" i="6"/>
  <c r="C123" i="7" s="1"/>
  <c r="F122" i="6"/>
  <c r="F122" i="7" s="1"/>
  <c r="E122" i="6"/>
  <c r="E122" i="7" s="1"/>
  <c r="D122" i="6"/>
  <c r="D122" i="7" s="1"/>
  <c r="C122" i="6"/>
  <c r="C122" i="7" s="1"/>
  <c r="F121" i="6"/>
  <c r="F121" i="7" s="1"/>
  <c r="E121" i="6"/>
  <c r="E121" i="7" s="1"/>
  <c r="D121" i="6"/>
  <c r="D121" i="7" s="1"/>
  <c r="C121" i="6"/>
  <c r="C121" i="7" s="1"/>
  <c r="F120" i="6"/>
  <c r="F120" i="7" s="1"/>
  <c r="E120" i="6"/>
  <c r="E120" i="7" s="1"/>
  <c r="D120" i="6"/>
  <c r="D120" i="7" s="1"/>
  <c r="C120" i="6"/>
  <c r="C120" i="7" s="1"/>
  <c r="F119" i="6"/>
  <c r="F119" i="7" s="1"/>
  <c r="E119" i="6"/>
  <c r="E119" i="7" s="1"/>
  <c r="D119" i="6"/>
  <c r="D119" i="7" s="1"/>
  <c r="C119" i="6"/>
  <c r="C119" i="7" s="1"/>
  <c r="F118" i="6"/>
  <c r="F118" i="7" s="1"/>
  <c r="E118" i="6"/>
  <c r="E118" i="7" s="1"/>
  <c r="D118" i="6"/>
  <c r="D118" i="7" s="1"/>
  <c r="C118" i="6"/>
  <c r="C118" i="7" s="1"/>
  <c r="F117" i="6"/>
  <c r="F117" i="7" s="1"/>
  <c r="E117" i="6"/>
  <c r="E117" i="7" s="1"/>
  <c r="D117" i="6"/>
  <c r="D117" i="7" s="1"/>
  <c r="C117" i="6"/>
  <c r="C117" i="7" s="1"/>
  <c r="F116" i="6"/>
  <c r="F116" i="7" s="1"/>
  <c r="E116" i="6"/>
  <c r="E116" i="7" s="1"/>
  <c r="D116" i="6"/>
  <c r="D116" i="7" s="1"/>
  <c r="C116" i="6"/>
  <c r="C116" i="7" s="1"/>
  <c r="F115" i="6"/>
  <c r="F115" i="7" s="1"/>
  <c r="E115" i="6"/>
  <c r="E115" i="7" s="1"/>
  <c r="D115" i="6"/>
  <c r="D115" i="7" s="1"/>
  <c r="C115" i="6"/>
  <c r="C115" i="7" s="1"/>
  <c r="F114" i="6"/>
  <c r="F114" i="7" s="1"/>
  <c r="E114" i="6"/>
  <c r="E114" i="7" s="1"/>
  <c r="D114" i="6"/>
  <c r="D114" i="7" s="1"/>
  <c r="C114" i="6"/>
  <c r="C114" i="7" s="1"/>
  <c r="F113" i="6"/>
  <c r="F113" i="7" s="1"/>
  <c r="E113" i="6"/>
  <c r="E113" i="7" s="1"/>
  <c r="D113" i="6"/>
  <c r="D113" i="7" s="1"/>
  <c r="C113" i="6"/>
  <c r="C113" i="7" s="1"/>
  <c r="F112" i="6"/>
  <c r="F112" i="7" s="1"/>
  <c r="E112" i="6"/>
  <c r="E112" i="7" s="1"/>
  <c r="D112" i="6"/>
  <c r="D112" i="7" s="1"/>
  <c r="C112" i="6"/>
  <c r="C112" i="7" s="1"/>
  <c r="F111" i="6"/>
  <c r="E111" i="6"/>
  <c r="E111" i="7" s="1"/>
  <c r="D111" i="6"/>
  <c r="D111" i="7" s="1"/>
  <c r="C111" i="6"/>
  <c r="C111" i="7" s="1"/>
  <c r="F110" i="6"/>
  <c r="F110" i="7" s="1"/>
  <c r="E110" i="6"/>
  <c r="E110" i="7" s="1"/>
  <c r="D110" i="6"/>
  <c r="D110" i="7" s="1"/>
  <c r="C110" i="6"/>
  <c r="C110" i="7" s="1"/>
  <c r="F109" i="6"/>
  <c r="F109" i="7" s="1"/>
  <c r="E109" i="6"/>
  <c r="E109" i="7" s="1"/>
  <c r="D109" i="6"/>
  <c r="D109" i="7" s="1"/>
  <c r="C109" i="6"/>
  <c r="C109" i="7" s="1"/>
  <c r="F108" i="6"/>
  <c r="F108" i="7" s="1"/>
  <c r="E108" i="6"/>
  <c r="E108" i="7" s="1"/>
  <c r="D108" i="6"/>
  <c r="D108" i="7" s="1"/>
  <c r="C108" i="6"/>
  <c r="C108" i="7" s="1"/>
  <c r="F107" i="6"/>
  <c r="F107" i="7" s="1"/>
  <c r="E107" i="6"/>
  <c r="E107" i="7" s="1"/>
  <c r="D107" i="6"/>
  <c r="D107" i="7" s="1"/>
  <c r="C107" i="6"/>
  <c r="F106" i="6"/>
  <c r="F106" i="7" s="1"/>
  <c r="E106" i="6"/>
  <c r="E106" i="7" s="1"/>
  <c r="D106" i="6"/>
  <c r="D106" i="7" s="1"/>
  <c r="C106" i="6"/>
  <c r="C106" i="7" s="1"/>
  <c r="F105" i="6"/>
  <c r="F105" i="7" s="1"/>
  <c r="E105" i="6"/>
  <c r="E105" i="7" s="1"/>
  <c r="D105" i="6"/>
  <c r="D105" i="7" s="1"/>
  <c r="C105" i="6"/>
  <c r="C105" i="7" s="1"/>
  <c r="F104" i="6"/>
  <c r="E104" i="6"/>
  <c r="E104" i="7" s="1"/>
  <c r="D104" i="6"/>
  <c r="D104" i="7" s="1"/>
  <c r="C104" i="6"/>
  <c r="C104" i="7" s="1"/>
  <c r="F103" i="6"/>
  <c r="F103" i="7" s="1"/>
  <c r="E103" i="6"/>
  <c r="E103" i="7" s="1"/>
  <c r="D103" i="6"/>
  <c r="D103" i="7" s="1"/>
  <c r="C103" i="6"/>
  <c r="C103" i="7" s="1"/>
  <c r="F102" i="6"/>
  <c r="F102" i="7" s="1"/>
  <c r="E102" i="6"/>
  <c r="E102" i="7" s="1"/>
  <c r="D102" i="6"/>
  <c r="D102" i="7" s="1"/>
  <c r="C102" i="6"/>
  <c r="C102" i="7" s="1"/>
  <c r="F101" i="6"/>
  <c r="F101" i="7" s="1"/>
  <c r="E101" i="6"/>
  <c r="E101" i="7" s="1"/>
  <c r="D101" i="6"/>
  <c r="D101" i="7" s="1"/>
  <c r="C101" i="6"/>
  <c r="C101" i="7" s="1"/>
  <c r="F100" i="6"/>
  <c r="F100" i="7" s="1"/>
  <c r="E100" i="6"/>
  <c r="E100" i="7" s="1"/>
  <c r="D100" i="6"/>
  <c r="D100" i="7" s="1"/>
  <c r="C100" i="6"/>
  <c r="C100" i="7" s="1"/>
  <c r="F99" i="6"/>
  <c r="F99" i="7" s="1"/>
  <c r="E99" i="6"/>
  <c r="E99" i="7" s="1"/>
  <c r="D99" i="6"/>
  <c r="D99" i="7" s="1"/>
  <c r="C99" i="6"/>
  <c r="C99" i="7" s="1"/>
  <c r="F98" i="6"/>
  <c r="F98" i="7" s="1"/>
  <c r="E98" i="6"/>
  <c r="E98" i="7" s="1"/>
  <c r="D98" i="6"/>
  <c r="D98" i="7" s="1"/>
  <c r="C98" i="6"/>
  <c r="C98" i="7" s="1"/>
  <c r="F97" i="6"/>
  <c r="F97" i="7" s="1"/>
  <c r="E97" i="6"/>
  <c r="E97" i="7" s="1"/>
  <c r="D97" i="6"/>
  <c r="D97" i="7" s="1"/>
  <c r="C97" i="6"/>
  <c r="C97" i="7" s="1"/>
  <c r="F96" i="6"/>
  <c r="F96" i="7" s="1"/>
  <c r="E96" i="6"/>
  <c r="E96" i="7" s="1"/>
  <c r="D96" i="6"/>
  <c r="D96" i="7" s="1"/>
  <c r="C96" i="6"/>
  <c r="C96" i="7" s="1"/>
  <c r="F95" i="6"/>
  <c r="F95" i="7" s="1"/>
  <c r="E95" i="6"/>
  <c r="E95" i="7" s="1"/>
  <c r="D95" i="6"/>
  <c r="D95" i="7" s="1"/>
  <c r="C95" i="6"/>
  <c r="C95" i="7" s="1"/>
  <c r="F94" i="6"/>
  <c r="F94" i="7" s="1"/>
  <c r="E94" i="6"/>
  <c r="E94" i="7" s="1"/>
  <c r="D94" i="6"/>
  <c r="D94" i="7" s="1"/>
  <c r="C94" i="6"/>
  <c r="C94" i="7" s="1"/>
  <c r="F93" i="6"/>
  <c r="F93" i="7" s="1"/>
  <c r="E93" i="6"/>
  <c r="E93" i="7" s="1"/>
  <c r="D93" i="6"/>
  <c r="D93" i="7" s="1"/>
  <c r="C93" i="6"/>
  <c r="C93" i="7" s="1"/>
  <c r="F92" i="6"/>
  <c r="F92" i="7" s="1"/>
  <c r="E92" i="6"/>
  <c r="E92" i="7" s="1"/>
  <c r="D92" i="6"/>
  <c r="D92" i="7" s="1"/>
  <c r="C92" i="6"/>
  <c r="C92" i="7" s="1"/>
  <c r="F91" i="6"/>
  <c r="F91" i="7" s="1"/>
  <c r="E91" i="6"/>
  <c r="E91" i="7" s="1"/>
  <c r="D91" i="6"/>
  <c r="D91" i="7" s="1"/>
  <c r="C91" i="6"/>
  <c r="C91" i="7" s="1"/>
  <c r="F90" i="6"/>
  <c r="F90" i="7" s="1"/>
  <c r="E90" i="6"/>
  <c r="E90" i="7" s="1"/>
  <c r="D90" i="6"/>
  <c r="D90" i="7" s="1"/>
  <c r="C90" i="6"/>
  <c r="C90" i="7" s="1"/>
  <c r="F89" i="6"/>
  <c r="F89" i="7" s="1"/>
  <c r="E89" i="6"/>
  <c r="E89" i="7" s="1"/>
  <c r="D89" i="6"/>
  <c r="D89" i="7" s="1"/>
  <c r="C89" i="6"/>
  <c r="C89" i="7" s="1"/>
  <c r="F88" i="6"/>
  <c r="F88" i="7" s="1"/>
  <c r="E88" i="6"/>
  <c r="E88" i="7" s="1"/>
  <c r="D88" i="6"/>
  <c r="D88" i="7" s="1"/>
  <c r="C88" i="6"/>
  <c r="C88" i="7" s="1"/>
  <c r="F87" i="6"/>
  <c r="F87" i="7" s="1"/>
  <c r="E87" i="6"/>
  <c r="E87" i="7" s="1"/>
  <c r="D87" i="6"/>
  <c r="D87" i="7" s="1"/>
  <c r="C87" i="6"/>
  <c r="C87" i="7" s="1"/>
  <c r="F86" i="6"/>
  <c r="F86" i="7" s="1"/>
  <c r="E86" i="6"/>
  <c r="E86" i="7" s="1"/>
  <c r="D86" i="6"/>
  <c r="D86" i="7" s="1"/>
  <c r="C86" i="6"/>
  <c r="C86" i="7" s="1"/>
  <c r="F85" i="6"/>
  <c r="F85" i="7" s="1"/>
  <c r="E85" i="6"/>
  <c r="E85" i="7" s="1"/>
  <c r="D85" i="6"/>
  <c r="D85" i="7" s="1"/>
  <c r="C85" i="6"/>
  <c r="C85" i="7" s="1"/>
  <c r="F84" i="6"/>
  <c r="F84" i="7" s="1"/>
  <c r="E84" i="6"/>
  <c r="E84" i="7" s="1"/>
  <c r="D84" i="6"/>
  <c r="D84" i="7" s="1"/>
  <c r="C84" i="6"/>
  <c r="C84" i="7" s="1"/>
  <c r="F83" i="6"/>
  <c r="F83" i="7" s="1"/>
  <c r="E83" i="6"/>
  <c r="E83" i="7" s="1"/>
  <c r="D83" i="6"/>
  <c r="D83" i="7" s="1"/>
  <c r="C83" i="6"/>
  <c r="C83" i="7" s="1"/>
  <c r="F82" i="6"/>
  <c r="F82" i="7" s="1"/>
  <c r="E82" i="6"/>
  <c r="E82" i="7" s="1"/>
  <c r="D82" i="6"/>
  <c r="D82" i="7" s="1"/>
  <c r="C82" i="6"/>
  <c r="C82" i="7" s="1"/>
  <c r="F81" i="6"/>
  <c r="F81" i="7" s="1"/>
  <c r="E81" i="6"/>
  <c r="E81" i="7" s="1"/>
  <c r="D81" i="6"/>
  <c r="D81" i="7" s="1"/>
  <c r="C81" i="6"/>
  <c r="C81" i="7" s="1"/>
  <c r="F80" i="6"/>
  <c r="F80" i="7" s="1"/>
  <c r="E80" i="6"/>
  <c r="E80" i="7" s="1"/>
  <c r="D80" i="6"/>
  <c r="D80" i="7" s="1"/>
  <c r="C80" i="6"/>
  <c r="C80" i="7" s="1"/>
  <c r="F79" i="6"/>
  <c r="F79" i="7" s="1"/>
  <c r="E79" i="6"/>
  <c r="E79" i="7" s="1"/>
  <c r="D79" i="6"/>
  <c r="D79" i="7" s="1"/>
  <c r="C79" i="6"/>
  <c r="C79" i="7" s="1"/>
  <c r="F78" i="6"/>
  <c r="F78" i="7" s="1"/>
  <c r="E78" i="6"/>
  <c r="E78" i="7" s="1"/>
  <c r="D78" i="6"/>
  <c r="D78" i="7" s="1"/>
  <c r="C78" i="6"/>
  <c r="C78" i="7" s="1"/>
  <c r="F77" i="6"/>
  <c r="F77" i="7" s="1"/>
  <c r="E77" i="6"/>
  <c r="E77" i="7" s="1"/>
  <c r="D77" i="6"/>
  <c r="D77" i="7" s="1"/>
  <c r="C77" i="6"/>
  <c r="C77" i="7" s="1"/>
  <c r="F76" i="6"/>
  <c r="F76" i="7" s="1"/>
  <c r="E76" i="6"/>
  <c r="E76" i="7" s="1"/>
  <c r="D76" i="6"/>
  <c r="D76" i="7" s="1"/>
  <c r="C76" i="6"/>
  <c r="C76" i="7" s="1"/>
  <c r="F75" i="6"/>
  <c r="F75" i="7" s="1"/>
  <c r="E75" i="6"/>
  <c r="E75" i="7" s="1"/>
  <c r="D75" i="6"/>
  <c r="D75" i="7" s="1"/>
  <c r="C75" i="6"/>
  <c r="C75" i="7" s="1"/>
  <c r="F74" i="6"/>
  <c r="F74" i="7" s="1"/>
  <c r="E74" i="6"/>
  <c r="E74" i="7" s="1"/>
  <c r="D74" i="6"/>
  <c r="D74" i="7" s="1"/>
  <c r="C74" i="6"/>
  <c r="C74" i="7" s="1"/>
  <c r="F73" i="6"/>
  <c r="F73" i="7" s="1"/>
  <c r="E73" i="6"/>
  <c r="E73" i="7" s="1"/>
  <c r="D73" i="6"/>
  <c r="D73" i="7" s="1"/>
  <c r="C73" i="6"/>
  <c r="C73" i="7" s="1"/>
  <c r="F72" i="6"/>
  <c r="F72" i="7" s="1"/>
  <c r="E72" i="6"/>
  <c r="E72" i="7" s="1"/>
  <c r="D72" i="6"/>
  <c r="D72" i="7" s="1"/>
  <c r="C72" i="6"/>
  <c r="C72" i="7" s="1"/>
  <c r="F71" i="6"/>
  <c r="F71" i="7" s="1"/>
  <c r="E71" i="6"/>
  <c r="E71" i="7" s="1"/>
  <c r="D71" i="6"/>
  <c r="D71" i="7" s="1"/>
  <c r="C71" i="6"/>
  <c r="C71" i="7" s="1"/>
  <c r="F70" i="6"/>
  <c r="F70" i="7" s="1"/>
  <c r="E70" i="6"/>
  <c r="E70" i="7" s="1"/>
  <c r="D70" i="6"/>
  <c r="D70" i="7" s="1"/>
  <c r="C70" i="6"/>
  <c r="C70" i="7" s="1"/>
  <c r="F69" i="6"/>
  <c r="F69" i="7" s="1"/>
  <c r="E69" i="6"/>
  <c r="E69" i="7" s="1"/>
  <c r="D69" i="6"/>
  <c r="D69" i="7" s="1"/>
  <c r="C69" i="6"/>
  <c r="C69" i="7" s="1"/>
  <c r="F68" i="6"/>
  <c r="F68" i="7" s="1"/>
  <c r="E68" i="6"/>
  <c r="E68" i="7" s="1"/>
  <c r="D68" i="6"/>
  <c r="D68" i="7" s="1"/>
  <c r="C68" i="6"/>
  <c r="C68" i="7" s="1"/>
  <c r="F67" i="6"/>
  <c r="F67" i="7" s="1"/>
  <c r="E67" i="6"/>
  <c r="E67" i="7" s="1"/>
  <c r="D67" i="6"/>
  <c r="D67" i="7" s="1"/>
  <c r="C67" i="6"/>
  <c r="C67" i="7" s="1"/>
  <c r="F66" i="6"/>
  <c r="F66" i="7" s="1"/>
  <c r="E66" i="6"/>
  <c r="E66" i="7" s="1"/>
  <c r="D66" i="6"/>
  <c r="D66" i="7" s="1"/>
  <c r="C66" i="6"/>
  <c r="C66" i="7" s="1"/>
  <c r="F65" i="6"/>
  <c r="F65" i="7" s="1"/>
  <c r="E65" i="6"/>
  <c r="E65" i="7" s="1"/>
  <c r="D65" i="6"/>
  <c r="D65" i="7" s="1"/>
  <c r="C65" i="6"/>
  <c r="C65" i="7" s="1"/>
  <c r="F64" i="6"/>
  <c r="F64" i="7" s="1"/>
  <c r="E64" i="6"/>
  <c r="E64" i="7" s="1"/>
  <c r="D64" i="6"/>
  <c r="D64" i="7" s="1"/>
  <c r="C64" i="6"/>
  <c r="C64" i="7" s="1"/>
  <c r="F63" i="6"/>
  <c r="F63" i="7" s="1"/>
  <c r="E63" i="6"/>
  <c r="E63" i="7" s="1"/>
  <c r="D63" i="6"/>
  <c r="D63" i="7" s="1"/>
  <c r="C63" i="6"/>
  <c r="C63" i="7" s="1"/>
  <c r="F62" i="6"/>
  <c r="F62" i="7" s="1"/>
  <c r="E62" i="6"/>
  <c r="E62" i="7" s="1"/>
  <c r="D62" i="6"/>
  <c r="D62" i="7" s="1"/>
  <c r="C62" i="6"/>
  <c r="C62" i="7" s="1"/>
  <c r="F61" i="6"/>
  <c r="F61" i="7" s="1"/>
  <c r="E61" i="6"/>
  <c r="E61" i="7" s="1"/>
  <c r="D61" i="6"/>
  <c r="D61" i="7" s="1"/>
  <c r="C61" i="6"/>
  <c r="C61" i="7" s="1"/>
  <c r="F60" i="6"/>
  <c r="F60" i="7" s="1"/>
  <c r="E60" i="6"/>
  <c r="E60" i="7" s="1"/>
  <c r="D60" i="6"/>
  <c r="D60" i="7" s="1"/>
  <c r="C60" i="6"/>
  <c r="C60" i="7" s="1"/>
  <c r="F59" i="6"/>
  <c r="F59" i="7" s="1"/>
  <c r="E59" i="6"/>
  <c r="E59" i="7" s="1"/>
  <c r="D59" i="6"/>
  <c r="D59" i="7" s="1"/>
  <c r="C59" i="6"/>
  <c r="C59" i="7" s="1"/>
  <c r="F58" i="6"/>
  <c r="F58" i="7" s="1"/>
  <c r="E58" i="6"/>
  <c r="E58" i="7" s="1"/>
  <c r="D58" i="6"/>
  <c r="D58" i="7" s="1"/>
  <c r="C58" i="6"/>
  <c r="C58" i="7" s="1"/>
  <c r="F57" i="6"/>
  <c r="F57" i="7" s="1"/>
  <c r="E57" i="6"/>
  <c r="E57" i="7" s="1"/>
  <c r="D57" i="6"/>
  <c r="D57" i="7" s="1"/>
  <c r="C57" i="6"/>
  <c r="C57" i="7" s="1"/>
  <c r="F56" i="6"/>
  <c r="F56" i="7" s="1"/>
  <c r="E56" i="6"/>
  <c r="E56" i="7" s="1"/>
  <c r="D56" i="6"/>
  <c r="D56" i="7" s="1"/>
  <c r="C56" i="6"/>
  <c r="C56" i="7" s="1"/>
  <c r="F55" i="6"/>
  <c r="F55" i="7" s="1"/>
  <c r="E55" i="6"/>
  <c r="E55" i="7" s="1"/>
  <c r="D55" i="6"/>
  <c r="D55" i="7" s="1"/>
  <c r="C55" i="6"/>
  <c r="C55" i="7" s="1"/>
  <c r="F54" i="6"/>
  <c r="F54" i="7" s="1"/>
  <c r="E54" i="6"/>
  <c r="E54" i="7" s="1"/>
  <c r="D54" i="6"/>
  <c r="D54" i="7" s="1"/>
  <c r="C54" i="6"/>
  <c r="C54" i="7" s="1"/>
  <c r="F53" i="6"/>
  <c r="F53" i="7" s="1"/>
  <c r="E53" i="6"/>
  <c r="E53" i="7" s="1"/>
  <c r="D53" i="6"/>
  <c r="D53" i="7" s="1"/>
  <c r="C53" i="6"/>
  <c r="C53" i="7" s="1"/>
  <c r="F52" i="6"/>
  <c r="F52" i="7" s="1"/>
  <c r="E52" i="6"/>
  <c r="E52" i="7" s="1"/>
  <c r="D52" i="6"/>
  <c r="D52" i="7" s="1"/>
  <c r="C52" i="6"/>
  <c r="C52" i="7" s="1"/>
  <c r="F51" i="6"/>
  <c r="F51" i="7" s="1"/>
  <c r="E51" i="6"/>
  <c r="E51" i="7" s="1"/>
  <c r="D51" i="6"/>
  <c r="D51" i="7" s="1"/>
  <c r="C51" i="6"/>
  <c r="C51" i="7" s="1"/>
  <c r="F50" i="6"/>
  <c r="F50" i="7" s="1"/>
  <c r="E50" i="6"/>
  <c r="E50" i="7" s="1"/>
  <c r="D50" i="6"/>
  <c r="D50" i="7" s="1"/>
  <c r="C50" i="6"/>
  <c r="C50" i="7" s="1"/>
  <c r="F49" i="6"/>
  <c r="F49" i="7" s="1"/>
  <c r="E49" i="6"/>
  <c r="E49" i="7" s="1"/>
  <c r="D49" i="6"/>
  <c r="D49" i="7" s="1"/>
  <c r="C49" i="6"/>
  <c r="C49" i="7" s="1"/>
  <c r="F48" i="6"/>
  <c r="F48" i="7" s="1"/>
  <c r="E48" i="6"/>
  <c r="E48" i="7" s="1"/>
  <c r="D48" i="6"/>
  <c r="D48" i="7" s="1"/>
  <c r="C48" i="6"/>
  <c r="C48" i="7" s="1"/>
  <c r="F47" i="6"/>
  <c r="F47" i="7" s="1"/>
  <c r="E47" i="6"/>
  <c r="E47" i="7" s="1"/>
  <c r="D47" i="6"/>
  <c r="D47" i="7" s="1"/>
  <c r="C47" i="6"/>
  <c r="C47" i="7" s="1"/>
  <c r="F46" i="6"/>
  <c r="F46" i="7" s="1"/>
  <c r="E46" i="6"/>
  <c r="E46" i="7" s="1"/>
  <c r="D46" i="6"/>
  <c r="D46" i="7" s="1"/>
  <c r="C46" i="6"/>
  <c r="C46" i="7" s="1"/>
  <c r="F45" i="6"/>
  <c r="F45" i="7" s="1"/>
  <c r="E45" i="6"/>
  <c r="E45" i="7" s="1"/>
  <c r="D45" i="6"/>
  <c r="D45" i="7" s="1"/>
  <c r="C45" i="6"/>
  <c r="C45" i="7" s="1"/>
  <c r="F44" i="6"/>
  <c r="F44" i="7" s="1"/>
  <c r="E44" i="6"/>
  <c r="E44" i="7" s="1"/>
  <c r="D44" i="6"/>
  <c r="D44" i="7" s="1"/>
  <c r="C44" i="6"/>
  <c r="C44" i="7" s="1"/>
  <c r="F43" i="6"/>
  <c r="F43" i="7" s="1"/>
  <c r="E43" i="6"/>
  <c r="E43" i="7" s="1"/>
  <c r="D43" i="6"/>
  <c r="D43" i="7" s="1"/>
  <c r="C43" i="6"/>
  <c r="C43" i="7" s="1"/>
  <c r="F42" i="6"/>
  <c r="F42" i="7" s="1"/>
  <c r="E42" i="6"/>
  <c r="E42" i="7" s="1"/>
  <c r="D42" i="6"/>
  <c r="D42" i="7" s="1"/>
  <c r="C42" i="6"/>
  <c r="C42" i="7" s="1"/>
  <c r="F41" i="6"/>
  <c r="F41" i="7" s="1"/>
  <c r="E41" i="6"/>
  <c r="E41" i="7" s="1"/>
  <c r="D41" i="6"/>
  <c r="D41" i="7" s="1"/>
  <c r="C41" i="6"/>
  <c r="C41" i="7" s="1"/>
  <c r="F40" i="6"/>
  <c r="F40" i="7" s="1"/>
  <c r="E40" i="6"/>
  <c r="E40" i="7" s="1"/>
  <c r="D40" i="6"/>
  <c r="D40" i="7" s="1"/>
  <c r="C40" i="6"/>
  <c r="C40" i="7" s="1"/>
  <c r="F39" i="6"/>
  <c r="F39" i="7" s="1"/>
  <c r="E39" i="6"/>
  <c r="E39" i="7" s="1"/>
  <c r="D39" i="6"/>
  <c r="D39" i="7" s="1"/>
  <c r="C39" i="6"/>
  <c r="C39" i="7" s="1"/>
  <c r="F38" i="6"/>
  <c r="F38" i="7" s="1"/>
  <c r="E38" i="6"/>
  <c r="E38" i="7" s="1"/>
  <c r="D38" i="6"/>
  <c r="D38" i="7" s="1"/>
  <c r="C38" i="6"/>
  <c r="C38" i="7" s="1"/>
  <c r="F37" i="6"/>
  <c r="F37" i="7" s="1"/>
  <c r="E37" i="6"/>
  <c r="E37" i="7" s="1"/>
  <c r="D37" i="6"/>
  <c r="D37" i="7" s="1"/>
  <c r="C37" i="6"/>
  <c r="C37" i="7" s="1"/>
  <c r="F36" i="6"/>
  <c r="F36" i="7" s="1"/>
  <c r="E36" i="6"/>
  <c r="E36" i="7" s="1"/>
  <c r="D36" i="6"/>
  <c r="D36" i="7" s="1"/>
  <c r="C36" i="6"/>
  <c r="C36" i="7" s="1"/>
  <c r="F35" i="6"/>
  <c r="F35" i="7" s="1"/>
  <c r="E35" i="6"/>
  <c r="E35" i="7" s="1"/>
  <c r="D35" i="6"/>
  <c r="D35" i="7" s="1"/>
  <c r="C35" i="6"/>
  <c r="C35" i="7" s="1"/>
  <c r="F34" i="6"/>
  <c r="F34" i="7" s="1"/>
  <c r="E34" i="6"/>
  <c r="E34" i="7" s="1"/>
  <c r="D34" i="6"/>
  <c r="D34" i="7" s="1"/>
  <c r="C34" i="6"/>
  <c r="C34" i="7" s="1"/>
  <c r="F33" i="6"/>
  <c r="F33" i="7" s="1"/>
  <c r="E33" i="6"/>
  <c r="E33" i="7" s="1"/>
  <c r="D33" i="6"/>
  <c r="D33" i="7" s="1"/>
  <c r="C33" i="6"/>
  <c r="C33" i="7" s="1"/>
  <c r="F32" i="6"/>
  <c r="F32" i="7" s="1"/>
  <c r="E32" i="6"/>
  <c r="E32" i="7" s="1"/>
  <c r="D32" i="6"/>
  <c r="D32" i="7" s="1"/>
  <c r="C32" i="6"/>
  <c r="C32" i="7" s="1"/>
  <c r="F31" i="6"/>
  <c r="F31" i="7" s="1"/>
  <c r="E31" i="6"/>
  <c r="E31" i="7" s="1"/>
  <c r="D31" i="6"/>
  <c r="D31" i="7" s="1"/>
  <c r="C31" i="6"/>
  <c r="C31" i="7" s="1"/>
  <c r="F30" i="6"/>
  <c r="F30" i="7" s="1"/>
  <c r="E30" i="6"/>
  <c r="E30" i="7" s="1"/>
  <c r="D30" i="6"/>
  <c r="D30" i="7" s="1"/>
  <c r="C30" i="6"/>
  <c r="C30" i="7" s="1"/>
  <c r="F29" i="6"/>
  <c r="F29" i="7" s="1"/>
  <c r="E29" i="6"/>
  <c r="E29" i="7" s="1"/>
  <c r="D29" i="6"/>
  <c r="D29" i="7" s="1"/>
  <c r="C29" i="6"/>
  <c r="C29" i="7" s="1"/>
  <c r="F28" i="6"/>
  <c r="F28" i="7" s="1"/>
  <c r="E28" i="6"/>
  <c r="E28" i="7" s="1"/>
  <c r="D28" i="6"/>
  <c r="D28" i="7" s="1"/>
  <c r="C28" i="6"/>
  <c r="C28" i="7" s="1"/>
  <c r="F27" i="6"/>
  <c r="F27" i="7" s="1"/>
  <c r="E27" i="6"/>
  <c r="E27" i="7" s="1"/>
  <c r="D27" i="6"/>
  <c r="D27" i="7" s="1"/>
  <c r="C27" i="6"/>
  <c r="C27" i="7" s="1"/>
  <c r="F26" i="6"/>
  <c r="F26" i="7" s="1"/>
  <c r="E26" i="6"/>
  <c r="E26" i="7" s="1"/>
  <c r="D26" i="6"/>
  <c r="D26" i="7" s="1"/>
  <c r="C26" i="6"/>
  <c r="C26" i="7" s="1"/>
  <c r="F25" i="6"/>
  <c r="F25" i="7" s="1"/>
  <c r="E25" i="6"/>
  <c r="E25" i="7" s="1"/>
  <c r="D25" i="6"/>
  <c r="D25" i="7" s="1"/>
  <c r="C25" i="6"/>
  <c r="C25" i="7" s="1"/>
  <c r="F24" i="6"/>
  <c r="F24" i="7" s="1"/>
  <c r="E24" i="6"/>
  <c r="E24" i="7" s="1"/>
  <c r="D24" i="6"/>
  <c r="D24" i="7" s="1"/>
  <c r="C24" i="6"/>
  <c r="C24" i="7" s="1"/>
  <c r="F23" i="6"/>
  <c r="F23" i="7" s="1"/>
  <c r="E23" i="6"/>
  <c r="E23" i="7" s="1"/>
  <c r="D23" i="6"/>
  <c r="D23" i="7" s="1"/>
  <c r="C23" i="6"/>
  <c r="C23" i="7" s="1"/>
  <c r="F22" i="6"/>
  <c r="F22" i="7" s="1"/>
  <c r="E22" i="6"/>
  <c r="E22" i="7" s="1"/>
  <c r="D22" i="6"/>
  <c r="D22" i="7" s="1"/>
  <c r="C22" i="6"/>
  <c r="C22" i="7" s="1"/>
  <c r="F21" i="6"/>
  <c r="F21" i="7" s="1"/>
  <c r="E21" i="6"/>
  <c r="E21" i="7" s="1"/>
  <c r="D21" i="6"/>
  <c r="D21" i="7" s="1"/>
  <c r="C21" i="6"/>
  <c r="C21" i="7" s="1"/>
  <c r="F20" i="6"/>
  <c r="F20" i="7" s="1"/>
  <c r="E20" i="6"/>
  <c r="E20" i="7" s="1"/>
  <c r="D20" i="6"/>
  <c r="D20" i="7" s="1"/>
  <c r="C20" i="6"/>
  <c r="C20" i="7" s="1"/>
  <c r="F19" i="6"/>
  <c r="F19" i="7" s="1"/>
  <c r="E19" i="6"/>
  <c r="E19" i="7" s="1"/>
  <c r="D19" i="6"/>
  <c r="D19" i="7" s="1"/>
  <c r="C19" i="6"/>
  <c r="C19" i="7" s="1"/>
  <c r="F18" i="6"/>
  <c r="F18" i="7" s="1"/>
  <c r="E18" i="6"/>
  <c r="E18" i="7" s="1"/>
  <c r="D18" i="6"/>
  <c r="D18" i="7" s="1"/>
  <c r="C18" i="6"/>
  <c r="C18" i="7" s="1"/>
  <c r="F17" i="6"/>
  <c r="F17" i="7" s="1"/>
  <c r="E17" i="6"/>
  <c r="E17" i="7" s="1"/>
  <c r="D17" i="6"/>
  <c r="D17" i="7" s="1"/>
  <c r="C17" i="6"/>
  <c r="C17" i="7" s="1"/>
  <c r="F16" i="6"/>
  <c r="F16" i="7" s="1"/>
  <c r="E16" i="6"/>
  <c r="E16" i="7" s="1"/>
  <c r="D16" i="6"/>
  <c r="D16" i="7" s="1"/>
  <c r="C16" i="6"/>
  <c r="C16" i="7" s="1"/>
  <c r="F15" i="6"/>
  <c r="F15" i="7" s="1"/>
  <c r="E15" i="6"/>
  <c r="E15" i="7" s="1"/>
  <c r="D15" i="6"/>
  <c r="D15" i="7" s="1"/>
  <c r="C15" i="6"/>
  <c r="C15" i="7" s="1"/>
  <c r="F14" i="6"/>
  <c r="F14" i="7" s="1"/>
  <c r="E14" i="6"/>
  <c r="E14" i="7" s="1"/>
  <c r="D14" i="6"/>
  <c r="D14" i="7" s="1"/>
  <c r="C14" i="6"/>
  <c r="C14" i="7" s="1"/>
  <c r="F13" i="6"/>
  <c r="F13" i="7" s="1"/>
  <c r="E13" i="6"/>
  <c r="E13" i="7" s="1"/>
  <c r="D13" i="6"/>
  <c r="D13" i="7" s="1"/>
  <c r="C13" i="6"/>
  <c r="C13" i="7" s="1"/>
  <c r="F12" i="6"/>
  <c r="F12" i="7" s="1"/>
  <c r="E12" i="6"/>
  <c r="E12" i="7" s="1"/>
  <c r="D12" i="6"/>
  <c r="D12" i="7" s="1"/>
  <c r="C12" i="6"/>
  <c r="C12" i="7" s="1"/>
  <c r="F11" i="6"/>
  <c r="F11" i="7" s="1"/>
  <c r="E11" i="6"/>
  <c r="E11" i="7" s="1"/>
  <c r="D11" i="6"/>
  <c r="D11" i="7" s="1"/>
  <c r="C11" i="6"/>
  <c r="C11" i="7" s="1"/>
  <c r="F10" i="6"/>
  <c r="F10" i="7" s="1"/>
  <c r="E10" i="6"/>
  <c r="E10" i="7" s="1"/>
  <c r="D10" i="6"/>
  <c r="D10" i="7" s="1"/>
  <c r="C10" i="6"/>
  <c r="C10" i="7" s="1"/>
  <c r="F9" i="6"/>
  <c r="F9" i="7" s="1"/>
  <c r="E9" i="6"/>
  <c r="E9" i="7" s="1"/>
  <c r="D9" i="6"/>
  <c r="D9" i="7" s="1"/>
  <c r="C9" i="6"/>
  <c r="C9" i="7" s="1"/>
  <c r="F8" i="6"/>
  <c r="F8" i="7" s="1"/>
  <c r="E8" i="6"/>
  <c r="E8" i="7" s="1"/>
  <c r="D8" i="6"/>
  <c r="D8" i="7" s="1"/>
  <c r="C8" i="6"/>
  <c r="C8" i="7" s="1"/>
  <c r="F7" i="6"/>
  <c r="F7" i="7" s="1"/>
  <c r="E7" i="6"/>
  <c r="E7" i="7" s="1"/>
  <c r="D7" i="6"/>
  <c r="D7" i="7" s="1"/>
  <c r="C7" i="6"/>
  <c r="C7" i="7" s="1"/>
  <c r="F6" i="6"/>
  <c r="F6" i="7" s="1"/>
  <c r="E6" i="6"/>
  <c r="E6" i="7" s="1"/>
  <c r="D6" i="6"/>
  <c r="D6" i="7" s="1"/>
  <c r="C6" i="6"/>
  <c r="C6" i="7" s="1"/>
  <c r="F5" i="6"/>
  <c r="F5" i="7" s="1"/>
  <c r="E5" i="6"/>
  <c r="E5" i="7" s="1"/>
  <c r="D5" i="6"/>
  <c r="D5" i="7" s="1"/>
  <c r="C5" i="6"/>
  <c r="C5" i="7" s="1"/>
  <c r="F4" i="6"/>
  <c r="F4" i="7" s="1"/>
  <c r="E4" i="6"/>
  <c r="E4" i="7" s="1"/>
  <c r="D4" i="6"/>
  <c r="D4" i="7" s="1"/>
  <c r="C4" i="6"/>
  <c r="C4" i="7" s="1"/>
  <c r="F3" i="6"/>
  <c r="F3" i="7" s="1"/>
  <c r="E3" i="6"/>
  <c r="E3" i="7" s="1"/>
  <c r="D3" i="6"/>
  <c r="D3" i="7" s="1"/>
  <c r="C3" i="6"/>
  <c r="C3" i="7" s="1"/>
  <c r="D2" i="6"/>
  <c r="D2" i="7" s="1"/>
  <c r="E2" i="6"/>
  <c r="E2" i="7" s="1"/>
  <c r="F2" i="6"/>
  <c r="F2" i="7" s="1"/>
  <c r="C2" i="6"/>
  <c r="C2" i="7" s="1"/>
  <c r="B3" i="6"/>
  <c r="B3" i="7" s="1"/>
  <c r="B4" i="6"/>
  <c r="B4" i="7" s="1"/>
  <c r="P4" i="7" s="1"/>
  <c r="B5" i="6"/>
  <c r="B5" i="7" s="1"/>
  <c r="B6" i="6"/>
  <c r="B6" i="7" s="1"/>
  <c r="B7" i="6"/>
  <c r="B7" i="7" s="1"/>
  <c r="B8" i="6"/>
  <c r="B8" i="7" s="1"/>
  <c r="B9" i="6"/>
  <c r="B9" i="7" s="1"/>
  <c r="B10" i="6"/>
  <c r="B10" i="7" s="1"/>
  <c r="P10" i="7" s="1"/>
  <c r="B11" i="6"/>
  <c r="B11" i="7" s="1"/>
  <c r="B12" i="6"/>
  <c r="B12" i="7" s="1"/>
  <c r="P12" i="7" s="1"/>
  <c r="B13" i="6"/>
  <c r="B13" i="7" s="1"/>
  <c r="B14" i="6"/>
  <c r="B14" i="7" s="1"/>
  <c r="B15" i="6"/>
  <c r="B15" i="7" s="1"/>
  <c r="B16" i="6"/>
  <c r="B16" i="7" s="1"/>
  <c r="B17" i="6"/>
  <c r="B17" i="7" s="1"/>
  <c r="B18" i="6"/>
  <c r="B18" i="7" s="1"/>
  <c r="P18" i="7" s="1"/>
  <c r="B19" i="6"/>
  <c r="B19" i="7" s="1"/>
  <c r="B20" i="6"/>
  <c r="B20" i="7" s="1"/>
  <c r="P20" i="7" s="1"/>
  <c r="B21" i="6"/>
  <c r="B21" i="7" s="1"/>
  <c r="B22" i="6"/>
  <c r="B22" i="7" s="1"/>
  <c r="B23" i="6"/>
  <c r="B23" i="7" s="1"/>
  <c r="B24" i="6"/>
  <c r="B24" i="7" s="1"/>
  <c r="B25" i="6"/>
  <c r="B25" i="7" s="1"/>
  <c r="B26" i="6"/>
  <c r="B26" i="7" s="1"/>
  <c r="B27" i="6"/>
  <c r="B27" i="7" s="1"/>
  <c r="B28" i="6"/>
  <c r="B28" i="7" s="1"/>
  <c r="B29" i="6"/>
  <c r="B29" i="7" s="1"/>
  <c r="B30" i="6"/>
  <c r="B30" i="7" s="1"/>
  <c r="B31" i="6"/>
  <c r="B31" i="7" s="1"/>
  <c r="B32" i="6"/>
  <c r="B32" i="7" s="1"/>
  <c r="B33" i="6"/>
  <c r="B33" i="7" s="1"/>
  <c r="B34" i="6"/>
  <c r="B34" i="7" s="1"/>
  <c r="P34" i="7" s="1"/>
  <c r="B35" i="6"/>
  <c r="B35" i="7" s="1"/>
  <c r="B36" i="6"/>
  <c r="B36" i="7" s="1"/>
  <c r="P36" i="7" s="1"/>
  <c r="B37" i="6"/>
  <c r="B37" i="7" s="1"/>
  <c r="B38" i="6"/>
  <c r="B38" i="7" s="1"/>
  <c r="B39" i="6"/>
  <c r="B39" i="7" s="1"/>
  <c r="B40" i="6"/>
  <c r="B40" i="7" s="1"/>
  <c r="B41" i="6"/>
  <c r="B41" i="7" s="1"/>
  <c r="B42" i="6"/>
  <c r="B42" i="7" s="1"/>
  <c r="P42" i="7" s="1"/>
  <c r="B43" i="6"/>
  <c r="B43" i="7" s="1"/>
  <c r="B44" i="6"/>
  <c r="B44" i="7" s="1"/>
  <c r="P44" i="7" s="1"/>
  <c r="B45" i="6"/>
  <c r="B45" i="7" s="1"/>
  <c r="B46" i="6"/>
  <c r="B46" i="7" s="1"/>
  <c r="B47" i="6"/>
  <c r="B47" i="7" s="1"/>
  <c r="B48" i="6"/>
  <c r="B48" i="7" s="1"/>
  <c r="B49" i="6"/>
  <c r="B49" i="7" s="1"/>
  <c r="B50" i="6"/>
  <c r="B50" i="7" s="1"/>
  <c r="P50" i="7" s="1"/>
  <c r="B51" i="6"/>
  <c r="B51" i="7" s="1"/>
  <c r="B52" i="6"/>
  <c r="B52" i="7" s="1"/>
  <c r="P52" i="7" s="1"/>
  <c r="B53" i="6"/>
  <c r="B53" i="7" s="1"/>
  <c r="B54" i="6"/>
  <c r="B54" i="7" s="1"/>
  <c r="B55" i="6"/>
  <c r="B56" i="6"/>
  <c r="B56" i="7" s="1"/>
  <c r="B57" i="6"/>
  <c r="B57" i="7" s="1"/>
  <c r="B58" i="6"/>
  <c r="B58" i="7" s="1"/>
  <c r="P58" i="7" s="1"/>
  <c r="B59" i="6"/>
  <c r="B59" i="7" s="1"/>
  <c r="B60" i="6"/>
  <c r="B60" i="7" s="1"/>
  <c r="P60" i="7" s="1"/>
  <c r="B61" i="6"/>
  <c r="B61" i="7" s="1"/>
  <c r="B62" i="6"/>
  <c r="B62" i="7" s="1"/>
  <c r="B63" i="6"/>
  <c r="B63" i="7" s="1"/>
  <c r="B64" i="6"/>
  <c r="B64" i="7" s="1"/>
  <c r="B65" i="6"/>
  <c r="B65" i="7" s="1"/>
  <c r="B66" i="6"/>
  <c r="B66" i="7" s="1"/>
  <c r="B67" i="6"/>
  <c r="B67" i="7" s="1"/>
  <c r="B68" i="6"/>
  <c r="B68" i="7" s="1"/>
  <c r="P68" i="7" s="1"/>
  <c r="B69" i="6"/>
  <c r="B69" i="7" s="1"/>
  <c r="B70" i="6"/>
  <c r="B70" i="7" s="1"/>
  <c r="P70" i="7" s="1"/>
  <c r="B71" i="6"/>
  <c r="B71" i="7" s="1"/>
  <c r="B72" i="6"/>
  <c r="B72" i="7" s="1"/>
  <c r="B73" i="6"/>
  <c r="B73" i="7" s="1"/>
  <c r="B74" i="6"/>
  <c r="B74" i="7" s="1"/>
  <c r="P74" i="7" s="1"/>
  <c r="B75" i="6"/>
  <c r="B75" i="7" s="1"/>
  <c r="B76" i="6"/>
  <c r="B76" i="7" s="1"/>
  <c r="P76" i="7" s="1"/>
  <c r="B77" i="6"/>
  <c r="B77" i="7" s="1"/>
  <c r="B78" i="6"/>
  <c r="B78" i="7" s="1"/>
  <c r="P78" i="7" s="1"/>
  <c r="B79" i="6"/>
  <c r="B79" i="7" s="1"/>
  <c r="B80" i="6"/>
  <c r="B80" i="7" s="1"/>
  <c r="B81" i="6"/>
  <c r="B81" i="7" s="1"/>
  <c r="B82" i="6"/>
  <c r="B82" i="7" s="1"/>
  <c r="P82" i="7" s="1"/>
  <c r="B83" i="6"/>
  <c r="B83" i="7" s="1"/>
  <c r="B84" i="6"/>
  <c r="B84" i="7" s="1"/>
  <c r="B85" i="6"/>
  <c r="B85" i="7" s="1"/>
  <c r="B86" i="6"/>
  <c r="B86" i="7" s="1"/>
  <c r="B87" i="6"/>
  <c r="B87" i="7" s="1"/>
  <c r="B88" i="6"/>
  <c r="B88" i="7" s="1"/>
  <c r="B89" i="6"/>
  <c r="B89" i="7" s="1"/>
  <c r="B90" i="6"/>
  <c r="B90" i="7" s="1"/>
  <c r="P90" i="7" s="1"/>
  <c r="B91" i="6"/>
  <c r="B91" i="7" s="1"/>
  <c r="B92" i="6"/>
  <c r="B92" i="7" s="1"/>
  <c r="P92" i="7" s="1"/>
  <c r="B93" i="6"/>
  <c r="B93" i="7" s="1"/>
  <c r="B94" i="6"/>
  <c r="B94" i="7" s="1"/>
  <c r="P94" i="7" s="1"/>
  <c r="B95" i="6"/>
  <c r="B95" i="7" s="1"/>
  <c r="B96" i="6"/>
  <c r="B97" i="6"/>
  <c r="B97" i="7" s="1"/>
  <c r="B98" i="6"/>
  <c r="B98" i="7" s="1"/>
  <c r="B99" i="6"/>
  <c r="B99" i="7" s="1"/>
  <c r="B100" i="6"/>
  <c r="B100" i="7" s="1"/>
  <c r="P100" i="7" s="1"/>
  <c r="B101" i="6"/>
  <c r="B101" i="7" s="1"/>
  <c r="B102" i="6"/>
  <c r="B102" i="7" s="1"/>
  <c r="P102" i="7" s="1"/>
  <c r="B103" i="6"/>
  <c r="B103" i="7" s="1"/>
  <c r="B104" i="6"/>
  <c r="B104" i="7" s="1"/>
  <c r="B105" i="6"/>
  <c r="B105" i="7" s="1"/>
  <c r="P105" i="7" s="1"/>
  <c r="B106" i="6"/>
  <c r="B106" i="7" s="1"/>
  <c r="P106" i="7" s="1"/>
  <c r="B107" i="6"/>
  <c r="B107" i="7" s="1"/>
  <c r="B108" i="6"/>
  <c r="B108" i="7" s="1"/>
  <c r="P108" i="7" s="1"/>
  <c r="B109" i="6"/>
  <c r="B109" i="7" s="1"/>
  <c r="B110" i="6"/>
  <c r="B110" i="7" s="1"/>
  <c r="B111" i="6"/>
  <c r="B111" i="7" s="1"/>
  <c r="B112" i="6"/>
  <c r="B112" i="7" s="1"/>
  <c r="B113" i="6"/>
  <c r="B113" i="7" s="1"/>
  <c r="P113" i="7" s="1"/>
  <c r="B114" i="6"/>
  <c r="B114" i="7" s="1"/>
  <c r="B115" i="6"/>
  <c r="B115" i="7" s="1"/>
  <c r="B116" i="6"/>
  <c r="B116" i="7" s="1"/>
  <c r="P116" i="7" s="1"/>
  <c r="B117" i="6"/>
  <c r="B117" i="7" s="1"/>
  <c r="B118" i="6"/>
  <c r="B118" i="7" s="1"/>
  <c r="B119" i="6"/>
  <c r="B119" i="7" s="1"/>
  <c r="B120" i="6"/>
  <c r="B120" i="7" s="1"/>
  <c r="B121" i="6"/>
  <c r="B121" i="7" s="1"/>
  <c r="B122" i="6"/>
  <c r="B122" i="7" s="1"/>
  <c r="P122" i="7" s="1"/>
  <c r="B123" i="6"/>
  <c r="B123" i="7" s="1"/>
  <c r="P123" i="7" s="1"/>
  <c r="B124" i="6"/>
  <c r="B124" i="7" s="1"/>
  <c r="B125" i="6"/>
  <c r="B125" i="7" s="1"/>
  <c r="B126" i="6"/>
  <c r="B126" i="7" s="1"/>
  <c r="P126" i="7" s="1"/>
  <c r="B127" i="6"/>
  <c r="B127" i="7" s="1"/>
  <c r="B128" i="6"/>
  <c r="B128" i="7" s="1"/>
  <c r="B129" i="6"/>
  <c r="B129" i="7" s="1"/>
  <c r="B130" i="6"/>
  <c r="B130" i="7" s="1"/>
  <c r="P130" i="7" s="1"/>
  <c r="B131" i="6"/>
  <c r="B131" i="7" s="1"/>
  <c r="B132" i="6"/>
  <c r="B132" i="7" s="1"/>
  <c r="P132" i="7" s="1"/>
  <c r="B133" i="6"/>
  <c r="B133" i="7" s="1"/>
  <c r="B134" i="6"/>
  <c r="B134" i="7" s="1"/>
  <c r="P134" i="7" s="1"/>
  <c r="B135" i="6"/>
  <c r="B135" i="7" s="1"/>
  <c r="B136" i="6"/>
  <c r="B136" i="7" s="1"/>
  <c r="B137" i="6"/>
  <c r="B137" i="7" s="1"/>
  <c r="B138" i="6"/>
  <c r="B138" i="7" s="1"/>
  <c r="B139" i="6"/>
  <c r="B139" i="7" s="1"/>
  <c r="B140" i="6"/>
  <c r="B140" i="7" s="1"/>
  <c r="P140" i="7" s="1"/>
  <c r="B141" i="6"/>
  <c r="B141" i="7" s="1"/>
  <c r="B142" i="6"/>
  <c r="B142" i="7" s="1"/>
  <c r="B143" i="6"/>
  <c r="B143" i="7" s="1"/>
  <c r="B144" i="6"/>
  <c r="B144" i="7" s="1"/>
  <c r="B145" i="6"/>
  <c r="B145" i="7" s="1"/>
  <c r="P145" i="7" s="1"/>
  <c r="B146" i="6"/>
  <c r="B146" i="7" s="1"/>
  <c r="P146" i="7" s="1"/>
  <c r="B147" i="6"/>
  <c r="B147" i="7" s="1"/>
  <c r="B148" i="6"/>
  <c r="B148" i="7" s="1"/>
  <c r="B149" i="6"/>
  <c r="B149" i="7" s="1"/>
  <c r="B150" i="6"/>
  <c r="B150" i="7" s="1"/>
  <c r="P150" i="7" s="1"/>
  <c r="B151" i="6"/>
  <c r="B152" i="6"/>
  <c r="B152" i="7" s="1"/>
  <c r="B153" i="6"/>
  <c r="B153" i="7" s="1"/>
  <c r="B154" i="6"/>
  <c r="B154" i="7" s="1"/>
  <c r="B155" i="6"/>
  <c r="B155" i="7" s="1"/>
  <c r="B156" i="6"/>
  <c r="B156" i="7" s="1"/>
  <c r="B157" i="6"/>
  <c r="B157" i="7" s="1"/>
  <c r="B158" i="6"/>
  <c r="B158" i="7" s="1"/>
  <c r="P158" i="7" s="1"/>
  <c r="B159" i="6"/>
  <c r="B159" i="7" s="1"/>
  <c r="B160" i="6"/>
  <c r="B160" i="7" s="1"/>
  <c r="B161" i="6"/>
  <c r="B161" i="7" s="1"/>
  <c r="P161" i="7" s="1"/>
  <c r="B162" i="6"/>
  <c r="B162" i="7" s="1"/>
  <c r="P162" i="7" s="1"/>
  <c r="B163" i="6"/>
  <c r="B163" i="7" s="1"/>
  <c r="B164" i="6"/>
  <c r="B164" i="7" s="1"/>
  <c r="P164" i="7" s="1"/>
  <c r="B165" i="6"/>
  <c r="B165" i="7" s="1"/>
  <c r="B166" i="6"/>
  <c r="B166" i="7" s="1"/>
  <c r="P166" i="7" s="1"/>
  <c r="B167" i="6"/>
  <c r="B167" i="7" s="1"/>
  <c r="B168" i="6"/>
  <c r="B168" i="7" s="1"/>
  <c r="B169" i="6"/>
  <c r="B169" i="7" s="1"/>
  <c r="B170" i="6"/>
  <c r="B170" i="7" s="1"/>
  <c r="P170" i="7" s="1"/>
  <c r="B171" i="6"/>
  <c r="B171" i="7" s="1"/>
  <c r="B172" i="6"/>
  <c r="B172" i="7" s="1"/>
  <c r="P172" i="7" s="1"/>
  <c r="B173" i="6"/>
  <c r="B174" i="6"/>
  <c r="B174" i="7" s="1"/>
  <c r="P174" i="7" s="1"/>
  <c r="B175" i="6"/>
  <c r="B175" i="7" s="1"/>
  <c r="B176" i="6"/>
  <c r="B176" i="7" s="1"/>
  <c r="B177" i="6"/>
  <c r="B177" i="7" s="1"/>
  <c r="B178" i="6"/>
  <c r="B178" i="7" s="1"/>
  <c r="P178" i="7" s="1"/>
  <c r="B179" i="6"/>
  <c r="B179" i="7" s="1"/>
  <c r="B180" i="6"/>
  <c r="B180" i="7" s="1"/>
  <c r="P180" i="7" s="1"/>
  <c r="B181" i="6"/>
  <c r="B181" i="7" s="1"/>
  <c r="B2" i="7"/>
  <c r="R5" i="5"/>
  <c r="Q5" i="5"/>
  <c r="P5" i="5"/>
  <c r="O5" i="5"/>
  <c r="N5" i="5"/>
  <c r="M5" i="5"/>
  <c r="L5" i="5"/>
  <c r="K5" i="5"/>
  <c r="J5" i="5"/>
  <c r="I5" i="5"/>
  <c r="H5" i="5"/>
  <c r="G5" i="5"/>
  <c r="F5" i="5"/>
  <c r="P179" i="7" l="1"/>
  <c r="P171" i="7"/>
  <c r="P163" i="7"/>
  <c r="P177" i="7"/>
  <c r="P169" i="7"/>
  <c r="P153" i="7"/>
  <c r="P175" i="7"/>
  <c r="P167" i="7"/>
  <c r="P159" i="7"/>
  <c r="P168" i="7"/>
  <c r="P176" i="7"/>
  <c r="P2" i="7"/>
  <c r="P181" i="7"/>
  <c r="P165" i="7"/>
  <c r="P157" i="7"/>
  <c r="P124" i="7"/>
  <c r="P151" i="7"/>
  <c r="P96" i="7"/>
  <c r="P55" i="7"/>
  <c r="M12" i="8"/>
  <c r="L12" i="8"/>
  <c r="P155" i="7"/>
  <c r="P147" i="7"/>
  <c r="P139" i="7"/>
  <c r="P131" i="7"/>
  <c r="P115" i="7"/>
  <c r="P107" i="7"/>
  <c r="P99" i="7"/>
  <c r="P91" i="7"/>
  <c r="P83" i="7"/>
  <c r="P75" i="7"/>
  <c r="P67" i="7"/>
  <c r="P59" i="7"/>
  <c r="P51" i="7"/>
  <c r="P43" i="7"/>
  <c r="P35" i="7"/>
  <c r="P27" i="7"/>
  <c r="P19" i="7"/>
  <c r="P11" i="7"/>
  <c r="P3" i="7"/>
  <c r="P148" i="7"/>
  <c r="P138" i="7"/>
  <c r="P98" i="7"/>
  <c r="P66" i="7"/>
  <c r="P26" i="7"/>
  <c r="P173" i="7"/>
  <c r="P129" i="7"/>
  <c r="P97" i="7"/>
  <c r="P89" i="7"/>
  <c r="P81" i="7"/>
  <c r="P73" i="7"/>
  <c r="P65" i="7"/>
  <c r="P57" i="7"/>
  <c r="P49" i="7"/>
  <c r="P41" i="7"/>
  <c r="P33" i="7"/>
  <c r="P25" i="7"/>
  <c r="P17" i="7"/>
  <c r="P9" i="7"/>
  <c r="P28" i="7"/>
  <c r="P114" i="7"/>
  <c r="P121" i="7"/>
  <c r="P160" i="7"/>
  <c r="P144" i="7"/>
  <c r="P112" i="7"/>
  <c r="P72" i="7"/>
  <c r="P48" i="7"/>
  <c r="P40" i="7"/>
  <c r="P32" i="7"/>
  <c r="P24" i="7"/>
  <c r="P16" i="7"/>
  <c r="P8" i="7"/>
  <c r="P84" i="7"/>
  <c r="P154" i="7"/>
  <c r="P136" i="7"/>
  <c r="P120" i="7"/>
  <c r="P88" i="7"/>
  <c r="P64" i="7"/>
  <c r="P127" i="7"/>
  <c r="P111" i="7"/>
  <c r="P95" i="7"/>
  <c r="P71" i="7"/>
  <c r="P47" i="7"/>
  <c r="P31" i="7"/>
  <c r="P15" i="7"/>
  <c r="P156" i="7"/>
  <c r="P137" i="7"/>
  <c r="P152" i="7"/>
  <c r="P128" i="7"/>
  <c r="P104" i="7"/>
  <c r="P80" i="7"/>
  <c r="P56" i="7"/>
  <c r="P143" i="7"/>
  <c r="P135" i="7"/>
  <c r="P119" i="7"/>
  <c r="P103" i="7"/>
  <c r="P87" i="7"/>
  <c r="P79" i="7"/>
  <c r="P63" i="7"/>
  <c r="P39" i="7"/>
  <c r="P23" i="7"/>
  <c r="P7" i="7"/>
  <c r="P142" i="7"/>
  <c r="P118" i="7"/>
  <c r="P110" i="7"/>
  <c r="P86" i="7"/>
  <c r="P62" i="7"/>
  <c r="P54" i="7"/>
  <c r="P46" i="7"/>
  <c r="P38" i="7"/>
  <c r="P30" i="7"/>
  <c r="P22" i="7"/>
  <c r="P14" i="7"/>
  <c r="P6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L14" i="8"/>
  <c r="L3" i="8"/>
  <c r="L2" i="8"/>
  <c r="T5" i="5"/>
  <c r="L4" i="8" l="1"/>
  <c r="L6" i="8" s="1"/>
  <c r="L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Harits</author>
  </authors>
  <commentList>
    <comment ref="A1" authorId="0" shapeId="0" xr:uid="{9F53B787-159E-4D5F-A1FC-20E1BB99599E}">
      <text>
        <r>
          <rPr>
            <b/>
            <sz val="9"/>
            <color indexed="81"/>
            <rFont val="Tahoma"/>
            <family val="2"/>
          </rPr>
          <t>Harits:</t>
        </r>
        <r>
          <rPr>
            <sz val="9"/>
            <color indexed="81"/>
            <rFont val="Tahoma"/>
            <family val="2"/>
          </rPr>
          <t xml:space="preserve">
mayoritas nilai yang terbentuk dijadikan acuan. 
Jika 0, 
cluster_0 --&gt; NonPRTA cluster_1 --&gt; PRTA
Jika 1,
cluster_0 --&gt; PRTA
cluster_1 --&gt; NonPRTA</t>
        </r>
      </text>
    </comment>
    <comment ref="B1" authorId="0" shapeId="0" xr:uid="{B3CAEDB5-EEE5-4156-BAB8-8851C04A1B93}">
      <text>
        <r>
          <rPr>
            <b/>
            <sz val="9"/>
            <color indexed="81"/>
            <rFont val="Tahoma"/>
            <charset val="1"/>
          </rPr>
          <t>Harits:</t>
        </r>
        <r>
          <rPr>
            <sz val="9"/>
            <color indexed="81"/>
            <rFont val="Tahoma"/>
            <charset val="1"/>
          </rPr>
          <t xml:space="preserve">
1=Rawan
0=TidakRawan</t>
        </r>
      </text>
    </comment>
    <comment ref="M11" authorId="0" shapeId="0" xr:uid="{E2059C6D-F284-462F-AA3C-8C4A0BC916D3}">
      <text>
        <r>
          <rPr>
            <b/>
            <sz val="9"/>
            <color indexed="81"/>
            <rFont val="Tahoma"/>
            <family val="2"/>
          </rPr>
          <t>Harits:</t>
        </r>
        <r>
          <rPr>
            <sz val="9"/>
            <color indexed="81"/>
            <rFont val="Tahoma"/>
            <family val="2"/>
          </rPr>
          <t xml:space="preserve">
mayoritas 1 artinya:
cluster_0 diberi label NonPRTA
cluster_1 diberi label PRTA
</t>
        </r>
      </text>
    </comment>
  </commentList>
</comments>
</file>

<file path=xl/sharedStrings.xml><?xml version="1.0" encoding="utf-8"?>
<sst xmlns="http://schemas.openxmlformats.org/spreadsheetml/2006/main" count="715" uniqueCount="132">
  <si>
    <t>cluster_0</t>
  </si>
  <si>
    <t>cluster_1</t>
  </si>
  <si>
    <t>V/C Ratio</t>
  </si>
  <si>
    <t>KONDISI_JALAN_BAIK</t>
  </si>
  <si>
    <t>KONDISI_JALAN_SEDANG</t>
  </si>
  <si>
    <t>KONDISI_JALAN_RUSAK_RINGAN</t>
  </si>
  <si>
    <t>KONDISI_JALAN_RUSAK_BERAT</t>
  </si>
  <si>
    <t>TIPE_JALAN_2/1 UD</t>
  </si>
  <si>
    <t>TIPE_JALAN_2/2 UD</t>
  </si>
  <si>
    <t>TIPE_JALAN_4/2 UD</t>
  </si>
  <si>
    <t>TIPE_JALAN_4/2 D</t>
  </si>
  <si>
    <t>TIPE_JALAN_6/2 D</t>
  </si>
  <si>
    <t>Aliynemen_Horizontal</t>
  </si>
  <si>
    <t>Aliynemen_Vertical</t>
  </si>
  <si>
    <t>KECEPATAN_RENCANA</t>
  </si>
  <si>
    <t>ID Cluster</t>
  </si>
  <si>
    <t>Arteri Primer :</t>
  </si>
  <si>
    <t>Spatial Dataset Parameters</t>
  </si>
  <si>
    <t>Range</t>
  </si>
  <si>
    <t>Keterangan</t>
  </si>
  <si>
    <t>Scoring</t>
  </si>
  <si>
    <t xml:space="preserve">Volume-to-capacity ratio (V/C) </t>
  </si>
  <si>
    <t>0,85 % &lt; V/C &lt; 1,00 %</t>
  </si>
  <si>
    <t>Kondisi mencapai kapasitas dengan volume mencapai 2000 smp/jam, 2 arah</t>
  </si>
  <si>
    <t>scoring</t>
  </si>
  <si>
    <t>0,70 % &lt; V/C &lt; 0,85 %</t>
  </si>
  <si>
    <t>Mendekati arus tidak stabil dengan volume lalu lintas dapat mencapai 85% dari kapasitas (yaitu 1700 smp/jam, 2 arah)</t>
  </si>
  <si>
    <t>nilai atribut</t>
  </si>
  <si>
    <t>0,45 % &lt; V/C &lt; 0,70 %</t>
  </si>
  <si>
    <t>Arus masih stabil dengan volume lalu lintas dapat mencapai 70% dari kapasitas (yaitu smp/jam, 2 arah)</t>
  </si>
  <si>
    <t>scoring*nilai</t>
  </si>
  <si>
    <t>sum 1</t>
  </si>
  <si>
    <t>min</t>
  </si>
  <si>
    <t>0,20 % &lt; V/C &lt; 0,45 %</t>
  </si>
  <si>
    <t>Awal dari kondisi arus stabil dengan volume lalu lintas dapat mencapai 45% dari kapasitas (yaitu 900 smp/jam, 2 arah)</t>
  </si>
  <si>
    <t>sum 2</t>
  </si>
  <si>
    <t>V/C &lt; 0,20 %</t>
  </si>
  <si>
    <t>Arus bebas (free flow) dengan volume lalu lintas mencapai 20% dari kapasitas (yaitu 400 smp/jam, 2 arah)</t>
  </si>
  <si>
    <t>sum 3</t>
  </si>
  <si>
    <t>Kondisi Perkerasan jalan (IRI)</t>
  </si>
  <si>
    <t>&gt; 12</t>
  </si>
  <si>
    <t>Rusak berat</t>
  </si>
  <si>
    <t>sum 4</t>
  </si>
  <si>
    <t xml:space="preserve">8 – 12 </t>
  </si>
  <si>
    <t>Rusak ringan</t>
  </si>
  <si>
    <t>sum 5</t>
  </si>
  <si>
    <t>max</t>
  </si>
  <si>
    <t xml:space="preserve">4 – 8 </t>
  </si>
  <si>
    <t>Sedang</t>
  </si>
  <si>
    <t>sum 6</t>
  </si>
  <si>
    <t xml:space="preserve"> &lt; 4</t>
  </si>
  <si>
    <t>Baik</t>
  </si>
  <si>
    <t>sum 7</t>
  </si>
  <si>
    <t>Aliynemen Horizontal</t>
  </si>
  <si>
    <t>&gt; 3.50 rad/km</t>
  </si>
  <si>
    <t>Buruk</t>
  </si>
  <si>
    <t>sum 8</t>
  </si>
  <si>
    <t>0.25 - 3.50 rad/km</t>
  </si>
  <si>
    <t>sum 9</t>
  </si>
  <si>
    <t>&lt; 0.25 rad/km</t>
  </si>
  <si>
    <t>Aliynemen Vertical</t>
  </si>
  <si>
    <t>&gt; 45 m/km</t>
  </si>
  <si>
    <t>guttman</t>
  </si>
  <si>
    <t>good</t>
  </si>
  <si>
    <t>tidak rawan</t>
  </si>
  <si>
    <t>5 – 45 m/km</t>
  </si>
  <si>
    <t>poor</t>
  </si>
  <si>
    <t>rawan</t>
  </si>
  <si>
    <t>&lt; 5 m/km</t>
  </si>
  <si>
    <t xml:space="preserve">Kecepatan Rencana </t>
  </si>
  <si>
    <t>&gt; 100 km/jam</t>
  </si>
  <si>
    <t>Kecepatan lalu lintas &gt; 100 km/jam</t>
  </si>
  <si>
    <t>100 – 80 km/jam</t>
  </si>
  <si>
    <t>Kecepatan lalu lintas &gt; 80 km/jam</t>
  </si>
  <si>
    <t>80 – 65 km/jam</t>
  </si>
  <si>
    <t>Kecepatan lalu lintas &gt; 65 km/jam</t>
  </si>
  <si>
    <t>65 – 60 km/jam</t>
  </si>
  <si>
    <t>Kecepatan lalu lintas turun sampai 60 km/jam</t>
  </si>
  <si>
    <t>60 – 50 km/jam</t>
  </si>
  <si>
    <t>kecepatan lalu lintas pada umumnya berkisar 50 km/jam</t>
  </si>
  <si>
    <t>&lt; 50 km/jam</t>
  </si>
  <si>
    <t>kecepatan lalu lintas &lt; 50 km/jam</t>
  </si>
  <si>
    <t>Tipe Jalan</t>
  </si>
  <si>
    <t>2/2 UD</t>
  </si>
  <si>
    <t>2 lajur 2 arah tanpa median (2/2 UD) 5</t>
  </si>
  <si>
    <t>4/2 UD</t>
  </si>
  <si>
    <t>4 lajur 2 arah tanpa median (4/2 UD) 4</t>
  </si>
  <si>
    <t>4/2 D</t>
  </si>
  <si>
    <t>4 lajur 2 arah dengan median (4/2 D) 3</t>
  </si>
  <si>
    <t>6/2 D</t>
  </si>
  <si>
    <t>6 lajur 2 arah dengan median (6/2 D) 2</t>
  </si>
  <si>
    <t>2/1 UD</t>
  </si>
  <si>
    <t>2 lajur 1 arah tanpa median (2/1 UD) 1</t>
  </si>
  <si>
    <t>Bahu Jalan</t>
  </si>
  <si>
    <t>Tidak Ada</t>
  </si>
  <si>
    <t>No, tidak disediakan bahu jalan</t>
  </si>
  <si>
    <t>Ada</t>
  </si>
  <si>
    <t>Yes, ketersediaan bahu jalan</t>
  </si>
  <si>
    <t>V/C_Ratio</t>
  </si>
  <si>
    <t>Good_IRI</t>
  </si>
  <si>
    <t>Moderately_IRI</t>
  </si>
  <si>
    <t>LightDamage_IRI</t>
  </si>
  <si>
    <t>HeavyDamage_IRI</t>
  </si>
  <si>
    <t>2/1UD_VehicleType</t>
  </si>
  <si>
    <t>2/2UD_VehicleType</t>
  </si>
  <si>
    <t>4/2UD_VehicleType</t>
  </si>
  <si>
    <t>4/2D_VehicleType</t>
  </si>
  <si>
    <t>6/2D_VehicleType</t>
  </si>
  <si>
    <t>Horizontal_Alignment</t>
  </si>
  <si>
    <t>Vertical_Alignment</t>
  </si>
  <si>
    <t>Design_Speed</t>
  </si>
  <si>
    <t>Shoulder</t>
  </si>
  <si>
    <t>arteryScalar</t>
  </si>
  <si>
    <t>ID</t>
  </si>
  <si>
    <t>cluster 0</t>
  </si>
  <si>
    <t>cluster 1</t>
  </si>
  <si>
    <t>all</t>
  </si>
  <si>
    <t>R</t>
  </si>
  <si>
    <t>K</t>
  </si>
  <si>
    <t>I</t>
  </si>
  <si>
    <t>PRTA , if I &gt;=571.4</t>
  </si>
  <si>
    <t>Non-PRTA, if I &lt; 571.4</t>
  </si>
  <si>
    <t>match-Class-Cluster</t>
  </si>
  <si>
    <t>GuttmanClass-Rawan</t>
  </si>
  <si>
    <t>error</t>
  </si>
  <si>
    <t>mayoritas nilai pada kolom match-Class-Cluster</t>
  </si>
  <si>
    <t>NonPRTA</t>
  </si>
  <si>
    <t>PRTA</t>
  </si>
  <si>
    <t>kalau id-cluster lebih banyak terhadap PRTA maka kode id-cluster berubah menjadi prta</t>
  </si>
  <si>
    <t>perbandingan yang tidak sesuai antara cluster vs guttman</t>
  </si>
  <si>
    <t xml:space="preserve">menghitung </t>
  </si>
  <si>
    <t>proses untuk melihat antar kluster tertentu cenderung ke PRTA atau Non-PRTA dengan cara melihat dominasi nilai PRTA nya pada kluster tertentu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</si>
</sst>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4" fontId="3" fillId="6" borderId="3" xfId="0" quotePrefix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D46-6A5E-4F46-8839-70AC8D1058EA}">
  <dimension ref="A1:O181"/>
  <sheetViews>
    <sheetView topLeftCell="A130" workbookViewId="0">
      <selection activeCell="B144" sqref="B144"/>
    </sheetView>
  </sheetViews>
  <sheetFormatPr defaultRowHeight="14.5" x14ac:dyDescent="0.35"/>
  <cols>
    <col min="1" max="1" width="8.36328125" bestFit="1" customWidth="1"/>
    <col min="2" max="2" width="11.1796875" customWidth="1"/>
    <col min="3" max="3" width="8.7265625" customWidth="1"/>
    <col min="4" max="4" width="14.26953125" customWidth="1"/>
    <col min="5" max="5" width="17" customWidth="1"/>
    <col min="6" max="7" width="19.08984375" customWidth="1"/>
    <col min="8" max="8" width="17.6328125" customWidth="1"/>
    <col min="9" max="9" width="18" customWidth="1"/>
    <col min="10" max="11" width="15.81640625" customWidth="1"/>
    <col min="12" max="12" width="19.54296875" customWidth="1"/>
    <col min="13" max="13" width="17.1796875" customWidth="1"/>
    <col min="14" max="14" width="12.453125" bestFit="1" customWidth="1"/>
  </cols>
  <sheetData>
    <row r="1" spans="1:15" s="19" customFormat="1" ht="43.5" x14ac:dyDescent="0.35">
      <c r="A1" s="19" t="s">
        <v>15</v>
      </c>
      <c r="B1" s="19" t="s">
        <v>98</v>
      </c>
      <c r="C1" s="19" t="s">
        <v>99</v>
      </c>
      <c r="D1" s="19" t="s">
        <v>100</v>
      </c>
      <c r="E1" s="19" t="s">
        <v>101</v>
      </c>
      <c r="F1" s="19" t="s">
        <v>102</v>
      </c>
      <c r="G1" s="19" t="s">
        <v>103</v>
      </c>
      <c r="H1" s="19" t="s">
        <v>104</v>
      </c>
      <c r="I1" s="19" t="s">
        <v>105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</row>
    <row r="2" spans="1:15" x14ac:dyDescent="0.35">
      <c r="A2" s="1" t="s">
        <v>1</v>
      </c>
      <c r="B2" s="1">
        <v>0.28000000000000003</v>
      </c>
      <c r="C2" s="1">
        <v>26.2</v>
      </c>
      <c r="D2" s="1">
        <v>7.08</v>
      </c>
      <c r="E2" s="1">
        <v>6.9</v>
      </c>
      <c r="F2" s="1">
        <v>3.1</v>
      </c>
      <c r="G2" s="1">
        <v>0</v>
      </c>
      <c r="H2" s="1">
        <v>43.28</v>
      </c>
      <c r="I2" s="1">
        <v>0</v>
      </c>
      <c r="J2" s="1">
        <v>0</v>
      </c>
      <c r="K2" s="1">
        <v>0</v>
      </c>
      <c r="L2" s="1">
        <v>43.28</v>
      </c>
      <c r="M2" s="1">
        <v>43.28</v>
      </c>
      <c r="N2" s="1">
        <v>90</v>
      </c>
      <c r="O2" s="1">
        <v>1</v>
      </c>
    </row>
    <row r="3" spans="1:15" x14ac:dyDescent="0.35">
      <c r="A3" s="1" t="s">
        <v>0</v>
      </c>
      <c r="B3" s="1">
        <v>0.33</v>
      </c>
      <c r="C3" s="1">
        <v>0</v>
      </c>
      <c r="D3" s="1">
        <v>1.03</v>
      </c>
      <c r="E3" s="1">
        <v>0.6</v>
      </c>
      <c r="F3" s="1">
        <v>0</v>
      </c>
      <c r="G3" s="1">
        <v>0</v>
      </c>
      <c r="H3" s="1">
        <v>1.63</v>
      </c>
      <c r="I3" s="1">
        <v>0</v>
      </c>
      <c r="J3" s="1">
        <v>0</v>
      </c>
      <c r="K3" s="1">
        <v>0</v>
      </c>
      <c r="L3" s="1">
        <v>1.63</v>
      </c>
      <c r="M3" s="1">
        <v>1.63</v>
      </c>
      <c r="N3" s="1">
        <v>80</v>
      </c>
      <c r="O3" s="1">
        <v>0</v>
      </c>
    </row>
    <row r="4" spans="1:15" x14ac:dyDescent="0.35">
      <c r="A4" s="1" t="s">
        <v>0</v>
      </c>
      <c r="B4" s="1">
        <v>0.33</v>
      </c>
      <c r="C4" s="1">
        <v>0</v>
      </c>
      <c r="D4" s="1">
        <v>0.02</v>
      </c>
      <c r="E4" s="1">
        <v>0.8</v>
      </c>
      <c r="F4" s="1">
        <v>0</v>
      </c>
      <c r="G4" s="1">
        <v>0</v>
      </c>
      <c r="H4" s="1">
        <v>0.82</v>
      </c>
      <c r="I4" s="1">
        <v>0</v>
      </c>
      <c r="J4" s="1">
        <v>0</v>
      </c>
      <c r="K4" s="1">
        <v>0</v>
      </c>
      <c r="L4" s="1">
        <v>0.82</v>
      </c>
      <c r="M4" s="1">
        <v>0.82</v>
      </c>
      <c r="N4" s="1">
        <v>80</v>
      </c>
      <c r="O4" s="1">
        <v>0</v>
      </c>
    </row>
    <row r="5" spans="1:15" x14ac:dyDescent="0.35">
      <c r="A5" s="1" t="s">
        <v>0</v>
      </c>
      <c r="B5" s="1">
        <v>0.33</v>
      </c>
      <c r="C5" s="1">
        <v>0</v>
      </c>
      <c r="D5" s="1">
        <v>0.96</v>
      </c>
      <c r="E5" s="1">
        <v>0</v>
      </c>
      <c r="F5" s="1">
        <v>2.2999999999999998</v>
      </c>
      <c r="G5" s="1">
        <v>0</v>
      </c>
      <c r="H5" s="1">
        <v>3.26</v>
      </c>
      <c r="I5" s="1">
        <v>0</v>
      </c>
      <c r="J5" s="1">
        <v>0</v>
      </c>
      <c r="K5" s="1">
        <v>0</v>
      </c>
      <c r="L5" s="1">
        <v>3.26</v>
      </c>
      <c r="M5" s="1">
        <v>3.26</v>
      </c>
      <c r="N5" s="1">
        <v>80</v>
      </c>
      <c r="O5" s="1">
        <v>0</v>
      </c>
    </row>
    <row r="6" spans="1:15" x14ac:dyDescent="0.35">
      <c r="A6" s="1" t="s">
        <v>0</v>
      </c>
      <c r="B6" s="1">
        <v>0.3</v>
      </c>
      <c r="C6" s="1">
        <v>0</v>
      </c>
      <c r="D6" s="1">
        <v>0</v>
      </c>
      <c r="E6" s="1">
        <v>1.72</v>
      </c>
      <c r="F6" s="1">
        <v>0.1</v>
      </c>
      <c r="G6" s="1">
        <v>1.82</v>
      </c>
      <c r="H6" s="1">
        <v>0</v>
      </c>
      <c r="I6" s="1">
        <v>0</v>
      </c>
      <c r="J6" s="1">
        <v>0</v>
      </c>
      <c r="K6" s="1">
        <v>0</v>
      </c>
      <c r="L6" s="1">
        <v>1.82</v>
      </c>
      <c r="M6" s="1">
        <v>1.82</v>
      </c>
      <c r="N6" s="1">
        <v>70</v>
      </c>
      <c r="O6" s="1">
        <v>0</v>
      </c>
    </row>
    <row r="7" spans="1:15" x14ac:dyDescent="0.35">
      <c r="A7" s="1" t="s">
        <v>0</v>
      </c>
      <c r="B7" s="1">
        <v>0.59</v>
      </c>
      <c r="C7" s="1">
        <v>7.1</v>
      </c>
      <c r="D7" s="1">
        <v>0.74</v>
      </c>
      <c r="E7" s="1">
        <v>0.4</v>
      </c>
      <c r="F7" s="1">
        <v>0</v>
      </c>
      <c r="G7" s="1">
        <v>0</v>
      </c>
      <c r="H7" s="1">
        <v>1.44</v>
      </c>
      <c r="I7" s="1">
        <v>0</v>
      </c>
      <c r="J7" s="1">
        <v>6.8</v>
      </c>
      <c r="K7" s="1">
        <v>0</v>
      </c>
      <c r="L7" s="1">
        <v>8.24</v>
      </c>
      <c r="M7" s="1">
        <v>7.84</v>
      </c>
      <c r="N7" s="1">
        <v>70</v>
      </c>
      <c r="O7" s="1">
        <v>1</v>
      </c>
    </row>
    <row r="8" spans="1:15" x14ac:dyDescent="0.35">
      <c r="A8" s="1" t="s">
        <v>0</v>
      </c>
      <c r="B8" s="1">
        <v>0.28999999999999998</v>
      </c>
      <c r="C8" s="1">
        <v>0.77</v>
      </c>
      <c r="D8" s="1">
        <v>0</v>
      </c>
      <c r="E8" s="1">
        <v>0.4</v>
      </c>
      <c r="F8" s="1">
        <v>0.1</v>
      </c>
      <c r="G8" s="1">
        <v>1.27</v>
      </c>
      <c r="H8" s="1">
        <v>0</v>
      </c>
      <c r="I8" s="1">
        <v>0</v>
      </c>
      <c r="J8" s="1">
        <v>0</v>
      </c>
      <c r="K8" s="1">
        <v>0</v>
      </c>
      <c r="L8" s="1">
        <v>1.27</v>
      </c>
      <c r="M8" s="1">
        <v>1.27</v>
      </c>
      <c r="N8" s="1">
        <v>80</v>
      </c>
      <c r="O8" s="1">
        <v>0</v>
      </c>
    </row>
    <row r="9" spans="1:15" x14ac:dyDescent="0.35">
      <c r="A9" s="1" t="s">
        <v>0</v>
      </c>
      <c r="B9" s="1">
        <v>0.28999999999999998</v>
      </c>
      <c r="C9" s="1">
        <v>1.1000000000000001</v>
      </c>
      <c r="D9" s="1">
        <v>0.2</v>
      </c>
      <c r="E9" s="1">
        <v>1</v>
      </c>
      <c r="F9" s="1">
        <v>0</v>
      </c>
      <c r="G9" s="1">
        <v>2.2999999999999998</v>
      </c>
      <c r="H9" s="1">
        <v>0</v>
      </c>
      <c r="I9" s="1">
        <v>0</v>
      </c>
      <c r="J9" s="1">
        <v>0</v>
      </c>
      <c r="K9" s="1">
        <v>0</v>
      </c>
      <c r="L9" s="1">
        <v>2.2999999999999998</v>
      </c>
      <c r="M9" s="1">
        <v>2.2999999999999998</v>
      </c>
      <c r="N9" s="1">
        <v>80</v>
      </c>
      <c r="O9" s="1">
        <v>0</v>
      </c>
    </row>
    <row r="10" spans="1:15" x14ac:dyDescent="0.35">
      <c r="A10" s="1" t="s">
        <v>0</v>
      </c>
      <c r="B10" s="1">
        <v>0.32</v>
      </c>
      <c r="C10" s="1">
        <v>0.2</v>
      </c>
      <c r="D10" s="1">
        <v>0</v>
      </c>
      <c r="E10" s="1">
        <v>1</v>
      </c>
      <c r="F10" s="1">
        <v>0</v>
      </c>
      <c r="G10" s="1">
        <v>0</v>
      </c>
      <c r="H10" s="1">
        <v>1.2</v>
      </c>
      <c r="I10" s="1">
        <v>0</v>
      </c>
      <c r="J10" s="1">
        <v>0</v>
      </c>
      <c r="K10" s="1">
        <v>0</v>
      </c>
      <c r="L10" s="1">
        <v>1.2</v>
      </c>
      <c r="M10" s="1">
        <v>1.2</v>
      </c>
      <c r="N10" s="1">
        <v>60</v>
      </c>
      <c r="O10" s="1">
        <v>0</v>
      </c>
    </row>
    <row r="11" spans="1:15" x14ac:dyDescent="0.35">
      <c r="A11" s="1" t="s">
        <v>0</v>
      </c>
      <c r="B11" s="1">
        <v>0.28999999999999998</v>
      </c>
      <c r="C11" s="1">
        <v>0</v>
      </c>
      <c r="D11" s="1">
        <v>0</v>
      </c>
      <c r="E11" s="1">
        <v>0.25</v>
      </c>
      <c r="F11" s="1">
        <v>0</v>
      </c>
      <c r="G11" s="1">
        <v>0.25</v>
      </c>
      <c r="H11" s="1">
        <v>0</v>
      </c>
      <c r="I11" s="1">
        <v>0</v>
      </c>
      <c r="J11" s="1">
        <v>0</v>
      </c>
      <c r="K11" s="1">
        <v>0</v>
      </c>
      <c r="L11" s="1">
        <v>0.25</v>
      </c>
      <c r="M11" s="1">
        <v>0.25</v>
      </c>
      <c r="N11" s="1">
        <v>60</v>
      </c>
      <c r="O11" s="1">
        <v>1</v>
      </c>
    </row>
    <row r="12" spans="1:15" x14ac:dyDescent="0.35">
      <c r="A12" s="1" t="s">
        <v>0</v>
      </c>
      <c r="B12" s="1">
        <v>0.3</v>
      </c>
      <c r="C12" s="1">
        <v>1</v>
      </c>
      <c r="D12" s="1">
        <v>0.28000000000000003</v>
      </c>
      <c r="E12" s="1">
        <v>0</v>
      </c>
      <c r="F12" s="1">
        <v>0</v>
      </c>
      <c r="G12" s="1">
        <v>1.28</v>
      </c>
      <c r="H12" s="1">
        <v>0</v>
      </c>
      <c r="I12" s="1">
        <v>0</v>
      </c>
      <c r="J12" s="1">
        <v>0</v>
      </c>
      <c r="K12" s="1">
        <v>0</v>
      </c>
      <c r="L12" s="1">
        <v>1.28</v>
      </c>
      <c r="M12" s="1">
        <v>1.28</v>
      </c>
      <c r="N12" s="1">
        <v>70</v>
      </c>
      <c r="O12" s="1">
        <v>0</v>
      </c>
    </row>
    <row r="13" spans="1:15" x14ac:dyDescent="0.35">
      <c r="A13" s="1" t="s">
        <v>0</v>
      </c>
      <c r="B13" s="1">
        <v>0.28999999999999998</v>
      </c>
      <c r="C13" s="1">
        <v>7.0000000000000007E-2</v>
      </c>
      <c r="D13" s="1">
        <v>0</v>
      </c>
      <c r="E13" s="1">
        <v>0.5</v>
      </c>
      <c r="F13" s="1">
        <v>0</v>
      </c>
      <c r="G13" s="1">
        <v>0.56999999999999995</v>
      </c>
      <c r="H13" s="1">
        <v>0</v>
      </c>
      <c r="I13" s="1">
        <v>0</v>
      </c>
      <c r="J13" s="1">
        <v>0</v>
      </c>
      <c r="K13" s="1">
        <v>0</v>
      </c>
      <c r="L13" s="1">
        <v>0.56999999999999995</v>
      </c>
      <c r="M13" s="1">
        <v>0.56999999999999995</v>
      </c>
      <c r="N13" s="1">
        <v>60</v>
      </c>
      <c r="O13" s="1">
        <v>0</v>
      </c>
    </row>
    <row r="14" spans="1:15" x14ac:dyDescent="0.35">
      <c r="A14" s="1" t="s">
        <v>0</v>
      </c>
      <c r="B14" s="1">
        <v>0.33</v>
      </c>
      <c r="C14" s="1">
        <v>0.1</v>
      </c>
      <c r="D14" s="1">
        <v>0.49</v>
      </c>
      <c r="E14" s="1">
        <v>0</v>
      </c>
      <c r="F14" s="1">
        <v>0</v>
      </c>
      <c r="G14" s="1">
        <v>0</v>
      </c>
      <c r="H14" s="1">
        <v>0.59</v>
      </c>
      <c r="I14" s="1">
        <v>0</v>
      </c>
      <c r="J14" s="1">
        <v>0</v>
      </c>
      <c r="K14" s="1">
        <v>0</v>
      </c>
      <c r="L14" s="1">
        <v>0.59</v>
      </c>
      <c r="M14" s="1">
        <v>0.59</v>
      </c>
      <c r="N14" s="1">
        <v>60</v>
      </c>
      <c r="O14" s="1">
        <v>1</v>
      </c>
    </row>
    <row r="15" spans="1:15" x14ac:dyDescent="0.35">
      <c r="A15" s="1" t="s">
        <v>0</v>
      </c>
      <c r="B15" s="1">
        <v>0.5</v>
      </c>
      <c r="C15" s="1">
        <v>7.4</v>
      </c>
      <c r="D15" s="1">
        <v>1.7</v>
      </c>
      <c r="E15" s="1">
        <v>1.7</v>
      </c>
      <c r="F15" s="1">
        <v>0.42</v>
      </c>
      <c r="G15" s="1">
        <v>0</v>
      </c>
      <c r="H15" s="1">
        <v>11.22</v>
      </c>
      <c r="I15" s="1">
        <v>0</v>
      </c>
      <c r="J15" s="1">
        <v>0</v>
      </c>
      <c r="K15" s="1">
        <v>0</v>
      </c>
      <c r="L15" s="1">
        <v>10.220000000000001</v>
      </c>
      <c r="M15" s="1">
        <v>11.22</v>
      </c>
      <c r="N15" s="1">
        <v>80</v>
      </c>
      <c r="O15" s="1">
        <v>1</v>
      </c>
    </row>
    <row r="16" spans="1:15" x14ac:dyDescent="0.35">
      <c r="A16" s="1" t="s">
        <v>0</v>
      </c>
      <c r="B16" s="1">
        <v>0.08</v>
      </c>
      <c r="C16" s="1">
        <v>3.03</v>
      </c>
      <c r="D16" s="1">
        <v>0.1</v>
      </c>
      <c r="E16" s="1">
        <v>0.4</v>
      </c>
      <c r="F16" s="1">
        <v>0</v>
      </c>
      <c r="G16" s="1">
        <v>0</v>
      </c>
      <c r="H16" s="1">
        <v>3.53</v>
      </c>
      <c r="I16" s="1">
        <v>0</v>
      </c>
      <c r="J16" s="1">
        <v>0</v>
      </c>
      <c r="K16" s="1">
        <v>0</v>
      </c>
      <c r="L16" s="1">
        <v>3.53</v>
      </c>
      <c r="M16" s="1">
        <v>3.53</v>
      </c>
      <c r="N16" s="1">
        <v>80</v>
      </c>
      <c r="O16" s="1">
        <v>1</v>
      </c>
    </row>
    <row r="17" spans="1:15" x14ac:dyDescent="0.35">
      <c r="A17" s="1" t="s">
        <v>0</v>
      </c>
      <c r="B17" s="1">
        <v>0.28000000000000003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0.1</v>
      </c>
      <c r="I17" s="1">
        <v>0</v>
      </c>
      <c r="J17" s="1">
        <v>0.9</v>
      </c>
      <c r="K17" s="1">
        <v>0</v>
      </c>
      <c r="L17" s="1">
        <v>0.3</v>
      </c>
      <c r="M17" s="1">
        <v>0.3</v>
      </c>
      <c r="N17" s="1">
        <v>80</v>
      </c>
      <c r="O17" s="1">
        <v>1</v>
      </c>
    </row>
    <row r="18" spans="1:15" x14ac:dyDescent="0.35">
      <c r="A18" s="1" t="s">
        <v>0</v>
      </c>
      <c r="B18" s="1">
        <v>0.63</v>
      </c>
      <c r="C18" s="1">
        <v>14.3</v>
      </c>
      <c r="D18" s="1">
        <v>1.6</v>
      </c>
      <c r="E18" s="1">
        <v>2.4</v>
      </c>
      <c r="F18" s="1">
        <v>6.22</v>
      </c>
      <c r="G18" s="1">
        <v>0</v>
      </c>
      <c r="H18" s="1">
        <v>4.4000000000000004</v>
      </c>
      <c r="I18" s="1">
        <v>1.4</v>
      </c>
      <c r="J18" s="1">
        <v>18.72</v>
      </c>
      <c r="K18" s="1">
        <v>0</v>
      </c>
      <c r="L18" s="1">
        <v>24.52</v>
      </c>
      <c r="M18" s="1">
        <v>24.52</v>
      </c>
      <c r="N18" s="1">
        <v>80</v>
      </c>
      <c r="O18" s="1">
        <v>1</v>
      </c>
    </row>
    <row r="19" spans="1:15" x14ac:dyDescent="0.35">
      <c r="A19" s="1" t="s">
        <v>0</v>
      </c>
      <c r="B19" s="1">
        <v>0.16</v>
      </c>
      <c r="C19" s="1">
        <v>2</v>
      </c>
      <c r="D19" s="1">
        <v>0.3</v>
      </c>
      <c r="E19" s="1">
        <v>0.04</v>
      </c>
      <c r="F19" s="1">
        <v>0</v>
      </c>
      <c r="G19" s="1">
        <v>0</v>
      </c>
      <c r="H19" s="1">
        <v>0</v>
      </c>
      <c r="I19" s="1">
        <v>2.34</v>
      </c>
      <c r="J19" s="1">
        <v>0</v>
      </c>
      <c r="K19" s="1">
        <v>0</v>
      </c>
      <c r="L19" s="1">
        <v>2.34</v>
      </c>
      <c r="M19" s="1">
        <v>2.34</v>
      </c>
      <c r="N19" s="1">
        <v>80</v>
      </c>
      <c r="O19" s="1">
        <v>1</v>
      </c>
    </row>
    <row r="20" spans="1:15" x14ac:dyDescent="0.35">
      <c r="A20" s="1" t="s">
        <v>0</v>
      </c>
      <c r="B20" s="1">
        <v>0.56999999999999995</v>
      </c>
      <c r="C20" s="1">
        <v>2.5</v>
      </c>
      <c r="D20" s="1">
        <v>2.85</v>
      </c>
      <c r="E20" s="1">
        <v>0.1</v>
      </c>
      <c r="F20" s="1">
        <v>0</v>
      </c>
      <c r="G20" s="1">
        <v>0</v>
      </c>
      <c r="H20" s="1">
        <v>0</v>
      </c>
      <c r="I20" s="1">
        <v>1.35</v>
      </c>
      <c r="J20" s="1">
        <v>4.0999999999999996</v>
      </c>
      <c r="K20" s="1">
        <v>0</v>
      </c>
      <c r="L20" s="1">
        <v>5.45</v>
      </c>
      <c r="M20" s="1">
        <v>5.45</v>
      </c>
      <c r="N20" s="1">
        <v>80</v>
      </c>
      <c r="O20" s="1">
        <v>1</v>
      </c>
    </row>
    <row r="21" spans="1:15" x14ac:dyDescent="0.35">
      <c r="A21" s="1" t="s">
        <v>0</v>
      </c>
      <c r="B21" s="1">
        <v>0.16</v>
      </c>
      <c r="C21" s="1">
        <v>1</v>
      </c>
      <c r="D21" s="1">
        <v>0.4</v>
      </c>
      <c r="E21" s="1">
        <v>0.06</v>
      </c>
      <c r="F21" s="1">
        <v>0</v>
      </c>
      <c r="G21" s="1">
        <v>0</v>
      </c>
      <c r="H21" s="1">
        <v>0</v>
      </c>
      <c r="I21" s="1">
        <v>1.46</v>
      </c>
      <c r="J21" s="1">
        <v>0</v>
      </c>
      <c r="K21" s="1">
        <v>0</v>
      </c>
      <c r="L21" s="1">
        <v>1.46</v>
      </c>
      <c r="M21" s="1">
        <v>1.46</v>
      </c>
      <c r="N21" s="1">
        <v>80</v>
      </c>
      <c r="O21" s="1">
        <v>1</v>
      </c>
    </row>
    <row r="22" spans="1:15" x14ac:dyDescent="0.35">
      <c r="A22" s="1" t="s">
        <v>0</v>
      </c>
      <c r="B22" s="1">
        <v>0.49</v>
      </c>
      <c r="C22" s="1">
        <v>7.9600799999999996</v>
      </c>
      <c r="D22" s="1">
        <v>1.1889700000000001</v>
      </c>
      <c r="E22" s="1">
        <v>3.8994300000000002</v>
      </c>
      <c r="F22" s="1">
        <v>0.20152</v>
      </c>
      <c r="G22" s="1">
        <v>1</v>
      </c>
      <c r="H22" s="1">
        <v>12.25</v>
      </c>
      <c r="I22" s="1">
        <v>0</v>
      </c>
      <c r="J22" s="1">
        <v>0</v>
      </c>
      <c r="K22" s="1">
        <v>0</v>
      </c>
      <c r="L22" s="1">
        <v>13.25</v>
      </c>
      <c r="M22" s="1">
        <v>13.25</v>
      </c>
      <c r="N22" s="1">
        <v>80</v>
      </c>
      <c r="O22" s="1">
        <v>1</v>
      </c>
    </row>
    <row r="23" spans="1:15" x14ac:dyDescent="0.35">
      <c r="A23" s="1" t="s">
        <v>0</v>
      </c>
      <c r="B23" s="1">
        <v>0.31</v>
      </c>
      <c r="C23" s="1">
        <v>6.12</v>
      </c>
      <c r="D23" s="1">
        <v>0.3</v>
      </c>
      <c r="E23" s="1">
        <v>0.1</v>
      </c>
      <c r="F23" s="1">
        <v>0</v>
      </c>
      <c r="G23" s="1">
        <v>0</v>
      </c>
      <c r="H23" s="1">
        <v>0</v>
      </c>
      <c r="I23" s="1">
        <v>0</v>
      </c>
      <c r="J23" s="1">
        <v>6.52</v>
      </c>
      <c r="K23" s="1">
        <v>0</v>
      </c>
      <c r="L23" s="1">
        <v>2</v>
      </c>
      <c r="M23" s="1">
        <v>6.52</v>
      </c>
      <c r="N23" s="1">
        <v>70</v>
      </c>
      <c r="O23" s="1">
        <v>0</v>
      </c>
    </row>
    <row r="24" spans="1:15" x14ac:dyDescent="0.35">
      <c r="A24" s="1" t="s">
        <v>0</v>
      </c>
      <c r="B24" s="1">
        <v>0.31</v>
      </c>
      <c r="C24" s="1">
        <v>1.28</v>
      </c>
      <c r="D24" s="1">
        <v>0.2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1.48</v>
      </c>
      <c r="K24" s="1">
        <v>0</v>
      </c>
      <c r="L24" s="1">
        <v>1.48</v>
      </c>
      <c r="M24" s="1">
        <v>1.48</v>
      </c>
      <c r="N24" s="1">
        <v>70</v>
      </c>
      <c r="O24" s="1">
        <v>0</v>
      </c>
    </row>
    <row r="25" spans="1:15" x14ac:dyDescent="0.35">
      <c r="A25" s="1" t="s">
        <v>0</v>
      </c>
      <c r="B25" s="1">
        <v>0.4</v>
      </c>
      <c r="C25" s="1">
        <v>2.1</v>
      </c>
      <c r="D25" s="1">
        <v>0.75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2.85</v>
      </c>
      <c r="K25" s="1">
        <v>0</v>
      </c>
      <c r="L25" s="1">
        <v>2.85</v>
      </c>
      <c r="M25" s="1">
        <v>2.85</v>
      </c>
      <c r="N25" s="1">
        <v>70</v>
      </c>
      <c r="O25" s="1">
        <v>1</v>
      </c>
    </row>
    <row r="26" spans="1:15" x14ac:dyDescent="0.35">
      <c r="A26" s="1" t="s">
        <v>0</v>
      </c>
      <c r="B26" s="1">
        <v>1.28</v>
      </c>
      <c r="C26" s="1">
        <v>3.2</v>
      </c>
      <c r="D26" s="1">
        <v>4.0999999999999996</v>
      </c>
      <c r="E26" s="1">
        <v>3.7</v>
      </c>
      <c r="F26" s="1">
        <v>0.4</v>
      </c>
      <c r="G26" s="1">
        <v>0</v>
      </c>
      <c r="H26" s="1">
        <v>5</v>
      </c>
      <c r="I26" s="1">
        <v>0</v>
      </c>
      <c r="J26" s="1">
        <v>6.4</v>
      </c>
      <c r="K26" s="1">
        <v>0</v>
      </c>
      <c r="L26" s="1">
        <v>11.4</v>
      </c>
      <c r="M26" s="1">
        <v>11.4</v>
      </c>
      <c r="N26" s="1">
        <v>80</v>
      </c>
      <c r="O26" s="1">
        <v>0</v>
      </c>
    </row>
    <row r="27" spans="1:15" x14ac:dyDescent="0.35">
      <c r="A27" s="1" t="s">
        <v>0</v>
      </c>
      <c r="B27" s="1">
        <v>0.75</v>
      </c>
      <c r="C27" s="1">
        <v>0.17</v>
      </c>
      <c r="D27" s="1">
        <v>0.3</v>
      </c>
      <c r="E27" s="1">
        <v>0</v>
      </c>
      <c r="F27" s="1">
        <v>0</v>
      </c>
      <c r="G27" s="1">
        <v>0.47</v>
      </c>
      <c r="H27" s="1">
        <v>0</v>
      </c>
      <c r="I27" s="1">
        <v>0</v>
      </c>
      <c r="J27" s="1">
        <v>0</v>
      </c>
      <c r="K27" s="1">
        <v>0</v>
      </c>
      <c r="L27" s="1">
        <v>0.47</v>
      </c>
      <c r="M27" s="1">
        <v>0.47</v>
      </c>
      <c r="N27" s="1">
        <v>70</v>
      </c>
      <c r="O27" s="1">
        <v>0</v>
      </c>
    </row>
    <row r="28" spans="1:15" x14ac:dyDescent="0.35">
      <c r="A28" s="1" t="s">
        <v>0</v>
      </c>
      <c r="B28" s="1">
        <v>0.82</v>
      </c>
      <c r="C28" s="1">
        <v>0.52</v>
      </c>
      <c r="D28" s="1">
        <v>2.2999999999999998</v>
      </c>
      <c r="E28" s="1">
        <v>0.8</v>
      </c>
      <c r="F28" s="1">
        <v>0.1</v>
      </c>
      <c r="G28" s="1">
        <v>0</v>
      </c>
      <c r="H28" s="1">
        <v>3.72</v>
      </c>
      <c r="I28" s="1">
        <v>0</v>
      </c>
      <c r="J28" s="1">
        <v>0</v>
      </c>
      <c r="K28" s="1">
        <v>0</v>
      </c>
      <c r="L28" s="1">
        <v>3.72</v>
      </c>
      <c r="M28" s="1">
        <v>3.72</v>
      </c>
      <c r="N28" s="1">
        <v>80</v>
      </c>
      <c r="O28" s="1">
        <v>1</v>
      </c>
    </row>
    <row r="29" spans="1:15" x14ac:dyDescent="0.35">
      <c r="A29" s="1" t="s">
        <v>0</v>
      </c>
      <c r="B29" s="1">
        <v>0.82</v>
      </c>
      <c r="C29" s="1">
        <v>0</v>
      </c>
      <c r="D29" s="1">
        <v>0.34</v>
      </c>
      <c r="E29" s="1">
        <v>0.1</v>
      </c>
      <c r="F29" s="1">
        <v>0</v>
      </c>
      <c r="G29" s="1">
        <v>0</v>
      </c>
      <c r="H29" s="1">
        <v>0.44</v>
      </c>
      <c r="I29" s="1">
        <v>0</v>
      </c>
      <c r="J29" s="1">
        <v>0</v>
      </c>
      <c r="K29" s="1">
        <v>0</v>
      </c>
      <c r="L29" s="1">
        <v>0.44</v>
      </c>
      <c r="M29" s="1">
        <v>0.44</v>
      </c>
      <c r="N29" s="1">
        <v>80</v>
      </c>
      <c r="O29" s="1">
        <v>0</v>
      </c>
    </row>
    <row r="30" spans="1:15" x14ac:dyDescent="0.35">
      <c r="A30" s="1" t="s">
        <v>0</v>
      </c>
      <c r="B30" s="1">
        <v>0.93</v>
      </c>
      <c r="C30" s="1">
        <v>0.28000000000000003</v>
      </c>
      <c r="D30" s="1">
        <v>0</v>
      </c>
      <c r="E30" s="1">
        <v>0.2</v>
      </c>
      <c r="F30" s="1">
        <v>0</v>
      </c>
      <c r="G30" s="1">
        <v>0</v>
      </c>
      <c r="H30" s="1">
        <v>0.48</v>
      </c>
      <c r="I30" s="1">
        <v>0</v>
      </c>
      <c r="J30" s="1">
        <v>0</v>
      </c>
      <c r="K30" s="1">
        <v>0</v>
      </c>
      <c r="L30" s="1">
        <v>0.48</v>
      </c>
      <c r="M30" s="1">
        <v>0.48</v>
      </c>
      <c r="N30" s="1">
        <v>80</v>
      </c>
      <c r="O30" s="1">
        <v>1</v>
      </c>
    </row>
    <row r="31" spans="1:15" x14ac:dyDescent="0.35">
      <c r="A31" s="1" t="s">
        <v>0</v>
      </c>
      <c r="B31" s="1">
        <v>0.84</v>
      </c>
      <c r="C31" s="1">
        <v>0.32</v>
      </c>
      <c r="D31" s="1">
        <v>0</v>
      </c>
      <c r="E31" s="1">
        <v>0</v>
      </c>
      <c r="F31" s="1">
        <v>0</v>
      </c>
      <c r="G31" s="1">
        <v>0</v>
      </c>
      <c r="H31" s="1">
        <v>0.32</v>
      </c>
      <c r="I31" s="1">
        <v>0</v>
      </c>
      <c r="J31" s="1">
        <v>0</v>
      </c>
      <c r="K31" s="1">
        <v>0</v>
      </c>
      <c r="L31" s="1">
        <v>0.32</v>
      </c>
      <c r="M31" s="1">
        <v>0.32</v>
      </c>
      <c r="N31" s="1">
        <v>80</v>
      </c>
      <c r="O31" s="1">
        <v>1</v>
      </c>
    </row>
    <row r="32" spans="1:15" x14ac:dyDescent="0.35">
      <c r="A32" s="1" t="s">
        <v>0</v>
      </c>
      <c r="B32" s="1">
        <v>0.82</v>
      </c>
      <c r="C32" s="1">
        <v>0.437</v>
      </c>
      <c r="D32" s="1">
        <v>0.2</v>
      </c>
      <c r="E32" s="1">
        <v>0</v>
      </c>
      <c r="F32" s="1">
        <v>0</v>
      </c>
      <c r="G32" s="1">
        <v>0</v>
      </c>
      <c r="H32" s="1">
        <v>0.63700000000000001</v>
      </c>
      <c r="I32" s="1">
        <v>0</v>
      </c>
      <c r="J32" s="1">
        <v>0</v>
      </c>
      <c r="K32" s="1">
        <v>0</v>
      </c>
      <c r="L32" s="1">
        <v>0.63700000000000001</v>
      </c>
      <c r="M32" s="1">
        <v>0.63700000000000001</v>
      </c>
      <c r="N32" s="1">
        <v>80</v>
      </c>
      <c r="O32" s="1">
        <v>1</v>
      </c>
    </row>
    <row r="33" spans="1:15" x14ac:dyDescent="0.35">
      <c r="A33" s="1" t="s">
        <v>0</v>
      </c>
      <c r="B33" s="1">
        <v>0.89</v>
      </c>
      <c r="C33" s="1">
        <v>0</v>
      </c>
      <c r="D33" s="1">
        <v>0.6</v>
      </c>
      <c r="E33" s="1">
        <v>1.133</v>
      </c>
      <c r="F33" s="1">
        <v>0.2</v>
      </c>
      <c r="G33" s="1">
        <v>0</v>
      </c>
      <c r="H33" s="1">
        <v>1.9330000000000001</v>
      </c>
      <c r="I33" s="1">
        <v>0</v>
      </c>
      <c r="J33" s="1">
        <v>0</v>
      </c>
      <c r="K33" s="1">
        <v>0</v>
      </c>
      <c r="L33" s="1">
        <v>1.9330000000000001</v>
      </c>
      <c r="M33" s="1">
        <v>1.9330000000000001</v>
      </c>
      <c r="N33" s="1">
        <v>80</v>
      </c>
      <c r="O33" s="1">
        <v>1</v>
      </c>
    </row>
    <row r="34" spans="1:15" x14ac:dyDescent="0.35">
      <c r="A34" s="1" t="s">
        <v>0</v>
      </c>
      <c r="B34" s="1">
        <v>0.83</v>
      </c>
      <c r="C34" s="1">
        <v>0.79</v>
      </c>
      <c r="D34" s="1">
        <v>0.1</v>
      </c>
      <c r="E34" s="1">
        <v>0</v>
      </c>
      <c r="F34" s="1">
        <v>0</v>
      </c>
      <c r="G34" s="1">
        <v>0</v>
      </c>
      <c r="H34" s="1">
        <v>0.89</v>
      </c>
      <c r="I34" s="1">
        <v>0</v>
      </c>
      <c r="J34" s="1">
        <v>0</v>
      </c>
      <c r="K34" s="1">
        <v>0</v>
      </c>
      <c r="L34" s="1">
        <v>0.89</v>
      </c>
      <c r="M34" s="1">
        <v>0.89</v>
      </c>
      <c r="N34" s="1">
        <v>80</v>
      </c>
      <c r="O34" s="1">
        <v>1</v>
      </c>
    </row>
    <row r="35" spans="1:15" x14ac:dyDescent="0.35">
      <c r="A35" s="1" t="s">
        <v>0</v>
      </c>
      <c r="B35" s="1">
        <v>0.82</v>
      </c>
      <c r="C35" s="1">
        <v>1.22</v>
      </c>
      <c r="D35" s="1">
        <v>0.5</v>
      </c>
      <c r="E35" s="1">
        <v>0</v>
      </c>
      <c r="F35" s="1">
        <v>0</v>
      </c>
      <c r="G35" s="1">
        <v>0</v>
      </c>
      <c r="H35" s="1">
        <v>1.72</v>
      </c>
      <c r="I35" s="1">
        <v>0</v>
      </c>
      <c r="J35" s="1">
        <v>0</v>
      </c>
      <c r="K35" s="1">
        <v>0</v>
      </c>
      <c r="L35" s="1">
        <v>1.72</v>
      </c>
      <c r="M35" s="1">
        <v>1.72</v>
      </c>
      <c r="N35" s="1">
        <v>80</v>
      </c>
      <c r="O35" s="1">
        <v>1</v>
      </c>
    </row>
    <row r="36" spans="1:15" x14ac:dyDescent="0.35">
      <c r="A36" s="1" t="s">
        <v>0</v>
      </c>
      <c r="B36" s="1">
        <v>0.39</v>
      </c>
      <c r="C36" s="1">
        <v>0.26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0.26</v>
      </c>
      <c r="K36" s="1">
        <v>0</v>
      </c>
      <c r="L36" s="1">
        <v>0.26</v>
      </c>
      <c r="M36" s="1">
        <v>0.26</v>
      </c>
      <c r="N36" s="1">
        <v>70</v>
      </c>
      <c r="O36" s="1">
        <v>1</v>
      </c>
    </row>
    <row r="37" spans="1:15" x14ac:dyDescent="0.35">
      <c r="A37" s="1" t="s">
        <v>0</v>
      </c>
      <c r="B37" s="1">
        <v>0.79</v>
      </c>
      <c r="C37" s="1">
        <v>0.32</v>
      </c>
      <c r="D37" s="1">
        <v>0.2</v>
      </c>
      <c r="E37" s="1">
        <v>0</v>
      </c>
      <c r="F37" s="1">
        <v>0</v>
      </c>
      <c r="G37" s="1">
        <v>0</v>
      </c>
      <c r="H37" s="1">
        <v>0.52</v>
      </c>
      <c r="I37" s="1">
        <v>0</v>
      </c>
      <c r="J37" s="1">
        <v>0</v>
      </c>
      <c r="K37" s="1">
        <v>0</v>
      </c>
      <c r="L37" s="1">
        <v>0.52</v>
      </c>
      <c r="M37" s="1">
        <v>0.52</v>
      </c>
      <c r="N37" s="1">
        <v>70</v>
      </c>
      <c r="O37" s="1">
        <v>1</v>
      </c>
    </row>
    <row r="38" spans="1:15" x14ac:dyDescent="0.35">
      <c r="A38" s="1" t="s">
        <v>0</v>
      </c>
      <c r="B38" s="1">
        <v>0.88</v>
      </c>
      <c r="C38" s="1">
        <v>0.6</v>
      </c>
      <c r="D38" s="1">
        <v>0.1</v>
      </c>
      <c r="E38" s="1">
        <v>0</v>
      </c>
      <c r="F38" s="1">
        <v>0</v>
      </c>
      <c r="G38" s="1">
        <v>0</v>
      </c>
      <c r="H38" s="1">
        <v>0.7</v>
      </c>
      <c r="I38" s="1">
        <v>0</v>
      </c>
      <c r="J38" s="1">
        <v>0</v>
      </c>
      <c r="K38" s="1">
        <v>0</v>
      </c>
      <c r="L38" s="1">
        <v>0.7</v>
      </c>
      <c r="M38" s="1">
        <v>0.7</v>
      </c>
      <c r="N38" s="1">
        <v>80</v>
      </c>
      <c r="O38" s="1">
        <v>1</v>
      </c>
    </row>
    <row r="39" spans="1:15" x14ac:dyDescent="0.35">
      <c r="A39" s="1" t="s">
        <v>0</v>
      </c>
      <c r="B39" s="1">
        <v>0.44</v>
      </c>
      <c r="C39" s="1">
        <v>0.2</v>
      </c>
      <c r="D39" s="1">
        <v>0.28499999999999998</v>
      </c>
      <c r="E39" s="1">
        <v>0</v>
      </c>
      <c r="F39" s="1">
        <v>0</v>
      </c>
      <c r="G39" s="1">
        <v>0</v>
      </c>
      <c r="H39" s="1">
        <v>0</v>
      </c>
      <c r="I39" s="1">
        <v>0.48499999999999999</v>
      </c>
      <c r="J39" s="1">
        <v>0</v>
      </c>
      <c r="K39" s="1">
        <v>0</v>
      </c>
      <c r="L39" s="1">
        <v>0.48499999999999999</v>
      </c>
      <c r="M39" s="1">
        <v>0.48499999999999999</v>
      </c>
      <c r="N39" s="1">
        <v>80</v>
      </c>
      <c r="O39" s="1">
        <v>1</v>
      </c>
    </row>
    <row r="40" spans="1:15" x14ac:dyDescent="0.35">
      <c r="A40" s="1" t="s">
        <v>0</v>
      </c>
      <c r="B40" s="1">
        <v>0.83</v>
      </c>
      <c r="C40" s="1">
        <v>2.5005000000000002</v>
      </c>
      <c r="D40" s="1">
        <v>0.50249999999999995</v>
      </c>
      <c r="E40" s="1">
        <v>0</v>
      </c>
      <c r="F40" s="1">
        <v>0</v>
      </c>
      <c r="G40" s="1">
        <v>0</v>
      </c>
      <c r="H40" s="1">
        <v>1.8029999999999999</v>
      </c>
      <c r="I40" s="1">
        <v>0</v>
      </c>
      <c r="J40" s="1">
        <v>0</v>
      </c>
      <c r="K40" s="1">
        <v>1.2</v>
      </c>
      <c r="L40" s="1">
        <v>3.0030000000000001</v>
      </c>
      <c r="M40" s="1">
        <v>3.0030000000000001</v>
      </c>
      <c r="N40" s="1">
        <v>60</v>
      </c>
      <c r="O40" s="1">
        <v>1</v>
      </c>
    </row>
    <row r="41" spans="1:15" x14ac:dyDescent="0.35">
      <c r="A41" s="1" t="s">
        <v>0</v>
      </c>
      <c r="B41" s="1">
        <v>0.27</v>
      </c>
      <c r="C41" s="1">
        <v>0.23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0.23</v>
      </c>
      <c r="L41" s="1">
        <v>0.23</v>
      </c>
      <c r="M41" s="1">
        <v>0.23</v>
      </c>
      <c r="N41" s="1">
        <v>60</v>
      </c>
      <c r="O41" s="1">
        <v>1</v>
      </c>
    </row>
    <row r="42" spans="1:15" x14ac:dyDescent="0.35">
      <c r="A42" s="1" t="s">
        <v>0</v>
      </c>
      <c r="B42" s="1">
        <v>0.83</v>
      </c>
      <c r="C42" s="1">
        <v>0.19</v>
      </c>
      <c r="D42" s="1">
        <v>0.2</v>
      </c>
      <c r="E42" s="1">
        <v>0</v>
      </c>
      <c r="F42" s="1">
        <v>0</v>
      </c>
      <c r="G42" s="1">
        <v>0</v>
      </c>
      <c r="H42" s="1">
        <v>0.39</v>
      </c>
      <c r="I42" s="1">
        <v>0</v>
      </c>
      <c r="J42" s="1">
        <v>0</v>
      </c>
      <c r="K42" s="1">
        <v>0</v>
      </c>
      <c r="L42" s="1">
        <v>0.39</v>
      </c>
      <c r="M42" s="1">
        <v>0.39</v>
      </c>
      <c r="N42" s="1">
        <v>70</v>
      </c>
      <c r="O42" s="1">
        <v>1</v>
      </c>
    </row>
    <row r="43" spans="1:15" x14ac:dyDescent="0.35">
      <c r="A43" s="1" t="s">
        <v>0</v>
      </c>
      <c r="B43" s="1">
        <v>0.4</v>
      </c>
      <c r="C43" s="1">
        <v>0.53600000000000003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0.53600000000000003</v>
      </c>
      <c r="K43" s="1">
        <v>0</v>
      </c>
      <c r="L43" s="1">
        <v>0.53600000000000003</v>
      </c>
      <c r="M43" s="1">
        <v>0.53600000000000003</v>
      </c>
      <c r="N43" s="1">
        <v>60</v>
      </c>
      <c r="O43" s="1">
        <v>0</v>
      </c>
    </row>
    <row r="44" spans="1:15" x14ac:dyDescent="0.35">
      <c r="A44" s="1" t="s">
        <v>0</v>
      </c>
      <c r="B44" s="1">
        <v>0.09</v>
      </c>
      <c r="C44" s="1">
        <v>0.47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0.77</v>
      </c>
      <c r="L44" s="1">
        <v>0.77</v>
      </c>
      <c r="M44" s="1">
        <v>0.77</v>
      </c>
      <c r="N44" s="1">
        <v>60</v>
      </c>
      <c r="O44" s="1">
        <v>1</v>
      </c>
    </row>
    <row r="45" spans="1:15" x14ac:dyDescent="0.35">
      <c r="A45" s="1" t="s">
        <v>0</v>
      </c>
      <c r="B45" s="1">
        <v>0.28000000000000003</v>
      </c>
      <c r="C45" s="1">
        <v>1.32</v>
      </c>
      <c r="D45" s="1">
        <v>1.2</v>
      </c>
      <c r="E45" s="1">
        <v>0</v>
      </c>
      <c r="F45" s="1">
        <v>0</v>
      </c>
      <c r="G45" s="1">
        <v>0</v>
      </c>
      <c r="H45" s="1">
        <v>2.52</v>
      </c>
      <c r="I45" s="1">
        <v>0</v>
      </c>
      <c r="J45" s="1">
        <v>0</v>
      </c>
      <c r="K45" s="1">
        <v>0</v>
      </c>
      <c r="L45" s="1">
        <v>2.52</v>
      </c>
      <c r="M45" s="1">
        <v>2.52</v>
      </c>
      <c r="N45" s="1">
        <v>80</v>
      </c>
      <c r="O45" s="1">
        <v>1</v>
      </c>
    </row>
    <row r="46" spans="1:15" x14ac:dyDescent="0.35">
      <c r="A46" s="1" t="s">
        <v>0</v>
      </c>
      <c r="B46" s="1">
        <v>0.28000000000000003</v>
      </c>
      <c r="C46" s="1">
        <v>0.7</v>
      </c>
      <c r="D46" s="1">
        <v>0.12</v>
      </c>
      <c r="E46" s="1">
        <v>0</v>
      </c>
      <c r="F46" s="1">
        <v>0</v>
      </c>
      <c r="G46" s="1">
        <v>0</v>
      </c>
      <c r="H46" s="1">
        <v>0.82</v>
      </c>
      <c r="I46" s="1">
        <v>0</v>
      </c>
      <c r="J46" s="1">
        <v>0</v>
      </c>
      <c r="K46" s="1">
        <v>0</v>
      </c>
      <c r="L46" s="1">
        <v>0.82</v>
      </c>
      <c r="M46" s="1">
        <v>0.82</v>
      </c>
      <c r="N46" s="1">
        <v>80</v>
      </c>
      <c r="O46" s="1">
        <v>1</v>
      </c>
    </row>
    <row r="47" spans="1:15" x14ac:dyDescent="0.35">
      <c r="A47" s="1" t="s">
        <v>0</v>
      </c>
      <c r="B47" s="1">
        <v>0.28000000000000003</v>
      </c>
      <c r="C47" s="1">
        <v>1.44</v>
      </c>
      <c r="D47" s="1">
        <v>0</v>
      </c>
      <c r="E47" s="1">
        <v>0</v>
      </c>
      <c r="F47" s="1">
        <v>0</v>
      </c>
      <c r="G47" s="1">
        <v>0</v>
      </c>
      <c r="H47" s="1">
        <v>1.44</v>
      </c>
      <c r="I47" s="1">
        <v>0</v>
      </c>
      <c r="J47" s="1">
        <v>0</v>
      </c>
      <c r="K47" s="1">
        <v>0</v>
      </c>
      <c r="L47" s="1">
        <v>1.44</v>
      </c>
      <c r="M47" s="1">
        <v>1.44</v>
      </c>
      <c r="N47" s="1">
        <v>80</v>
      </c>
      <c r="O47" s="1">
        <v>1</v>
      </c>
    </row>
    <row r="48" spans="1:15" x14ac:dyDescent="0.35">
      <c r="A48" s="1" t="s">
        <v>0</v>
      </c>
      <c r="B48" s="1">
        <v>0.28000000000000003</v>
      </c>
      <c r="C48" s="1">
        <v>0.75</v>
      </c>
      <c r="D48" s="1">
        <v>0</v>
      </c>
      <c r="E48" s="1">
        <v>0</v>
      </c>
      <c r="F48" s="1">
        <v>0</v>
      </c>
      <c r="G48" s="1">
        <v>0</v>
      </c>
      <c r="H48" s="1">
        <v>0.75</v>
      </c>
      <c r="I48" s="1">
        <v>0</v>
      </c>
      <c r="J48" s="1">
        <v>0</v>
      </c>
      <c r="K48" s="1">
        <v>0</v>
      </c>
      <c r="L48" s="1">
        <v>0.75</v>
      </c>
      <c r="M48" s="1">
        <v>0.75</v>
      </c>
      <c r="N48" s="1">
        <v>80</v>
      </c>
      <c r="O48" s="1">
        <v>1</v>
      </c>
    </row>
    <row r="49" spans="1:15" x14ac:dyDescent="0.35">
      <c r="A49" s="1" t="s">
        <v>0</v>
      </c>
      <c r="B49" s="1">
        <v>0.09</v>
      </c>
      <c r="C49" s="1">
        <v>2.7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2.7</v>
      </c>
      <c r="L49" s="1">
        <v>2.7</v>
      </c>
      <c r="M49" s="1">
        <v>2.7</v>
      </c>
      <c r="N49" s="1">
        <v>90</v>
      </c>
      <c r="O49" s="1">
        <v>1</v>
      </c>
    </row>
    <row r="50" spans="1:15" x14ac:dyDescent="0.35">
      <c r="A50" s="1" t="s">
        <v>0</v>
      </c>
      <c r="B50" s="1">
        <v>0.13</v>
      </c>
      <c r="C50" s="1">
        <v>1.1599999999999999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1.1599999999999999</v>
      </c>
      <c r="K50" s="1">
        <v>0</v>
      </c>
      <c r="L50" s="1">
        <v>1.1599999999999999</v>
      </c>
      <c r="M50" s="1">
        <v>1.1599999999999999</v>
      </c>
      <c r="N50" s="1">
        <v>80</v>
      </c>
      <c r="O50" s="1">
        <v>1</v>
      </c>
    </row>
    <row r="51" spans="1:15" x14ac:dyDescent="0.35">
      <c r="A51" s="1" t="s">
        <v>0</v>
      </c>
      <c r="B51" s="1">
        <v>0.34</v>
      </c>
      <c r="C51" s="1">
        <v>0.2</v>
      </c>
      <c r="D51" s="1">
        <v>0.39</v>
      </c>
      <c r="E51" s="1">
        <v>0</v>
      </c>
      <c r="F51" s="1">
        <v>0</v>
      </c>
      <c r="G51" s="1">
        <v>0</v>
      </c>
      <c r="H51" s="1">
        <v>0.59</v>
      </c>
      <c r="I51" s="1">
        <v>0</v>
      </c>
      <c r="J51" s="1">
        <v>0</v>
      </c>
      <c r="K51" s="1">
        <v>0</v>
      </c>
      <c r="L51" s="1">
        <v>0.59</v>
      </c>
      <c r="M51" s="1">
        <v>0.59</v>
      </c>
      <c r="N51" s="1">
        <v>80</v>
      </c>
      <c r="O51" s="1">
        <v>1</v>
      </c>
    </row>
    <row r="52" spans="1:15" x14ac:dyDescent="0.35">
      <c r="A52" s="1" t="s">
        <v>0</v>
      </c>
      <c r="B52" s="1">
        <v>0.09</v>
      </c>
      <c r="C52" s="1">
        <v>4.3</v>
      </c>
      <c r="D52" s="1">
        <v>0.84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5.14</v>
      </c>
      <c r="L52" s="1">
        <v>5.14</v>
      </c>
      <c r="M52" s="1">
        <v>5.14</v>
      </c>
      <c r="N52" s="1">
        <v>80</v>
      </c>
      <c r="O52" s="1">
        <v>1</v>
      </c>
    </row>
    <row r="53" spans="1:15" x14ac:dyDescent="0.35">
      <c r="A53" s="1" t="s">
        <v>0</v>
      </c>
      <c r="B53" s="1">
        <v>0.34</v>
      </c>
      <c r="C53" s="1">
        <v>0</v>
      </c>
      <c r="D53" s="1">
        <v>0.7</v>
      </c>
      <c r="E53" s="1">
        <v>0</v>
      </c>
      <c r="F53" s="1">
        <v>0</v>
      </c>
      <c r="G53" s="1">
        <v>0</v>
      </c>
      <c r="H53" s="1">
        <v>0.7</v>
      </c>
      <c r="I53" s="1">
        <v>0</v>
      </c>
      <c r="J53" s="1">
        <v>0</v>
      </c>
      <c r="K53" s="1">
        <v>0</v>
      </c>
      <c r="L53" s="1">
        <v>0.7</v>
      </c>
      <c r="M53" s="1">
        <v>0.7</v>
      </c>
      <c r="N53" s="1">
        <v>70</v>
      </c>
      <c r="O53" s="1">
        <v>1</v>
      </c>
    </row>
    <row r="54" spans="1:15" x14ac:dyDescent="0.35">
      <c r="A54" s="1" t="s">
        <v>0</v>
      </c>
      <c r="B54" s="1">
        <v>0.27</v>
      </c>
      <c r="C54" s="1">
        <v>1.98</v>
      </c>
      <c r="D54" s="1">
        <v>1.9</v>
      </c>
      <c r="E54" s="1">
        <v>0</v>
      </c>
      <c r="F54" s="1">
        <v>0</v>
      </c>
      <c r="G54" s="1">
        <v>0</v>
      </c>
      <c r="H54" s="1">
        <v>3.88</v>
      </c>
      <c r="I54" s="1">
        <v>0</v>
      </c>
      <c r="J54" s="1">
        <v>0</v>
      </c>
      <c r="K54" s="1">
        <v>0</v>
      </c>
      <c r="L54" s="1">
        <v>3.88</v>
      </c>
      <c r="M54" s="1">
        <v>3.88</v>
      </c>
      <c r="N54" s="1">
        <v>70</v>
      </c>
      <c r="O54" s="1">
        <v>1</v>
      </c>
    </row>
    <row r="55" spans="1:15" x14ac:dyDescent="0.35">
      <c r="A55" s="1" t="s">
        <v>0</v>
      </c>
      <c r="B55" s="1">
        <v>0.27</v>
      </c>
      <c r="C55" s="1">
        <v>0.48</v>
      </c>
      <c r="D55" s="1">
        <v>2.5</v>
      </c>
      <c r="E55" s="1">
        <v>1.9</v>
      </c>
      <c r="F55" s="1">
        <v>0</v>
      </c>
      <c r="G55" s="1">
        <v>0</v>
      </c>
      <c r="H55" s="1">
        <v>4.88</v>
      </c>
      <c r="I55" s="1">
        <v>0</v>
      </c>
      <c r="J55" s="1">
        <v>0</v>
      </c>
      <c r="K55" s="1">
        <v>0</v>
      </c>
      <c r="L55" s="1">
        <v>4.88</v>
      </c>
      <c r="M55" s="1">
        <v>4.88</v>
      </c>
      <c r="N55" s="1">
        <v>80</v>
      </c>
      <c r="O55" s="1">
        <v>1</v>
      </c>
    </row>
    <row r="56" spans="1:15" x14ac:dyDescent="0.35">
      <c r="A56" s="1" t="s">
        <v>0</v>
      </c>
      <c r="B56" s="1">
        <v>1.67</v>
      </c>
      <c r="C56" s="1">
        <v>6.27</v>
      </c>
      <c r="D56" s="1">
        <v>2.8</v>
      </c>
      <c r="E56" s="1">
        <v>0.2</v>
      </c>
      <c r="F56" s="1">
        <v>0</v>
      </c>
      <c r="G56" s="1">
        <v>0</v>
      </c>
      <c r="H56" s="1">
        <v>0</v>
      </c>
      <c r="I56" s="1">
        <v>0</v>
      </c>
      <c r="J56" s="1">
        <v>4.97</v>
      </c>
      <c r="K56" s="1">
        <v>4.3</v>
      </c>
      <c r="L56" s="1">
        <v>9.27</v>
      </c>
      <c r="M56" s="1">
        <v>9.27</v>
      </c>
      <c r="N56" s="1">
        <v>80</v>
      </c>
      <c r="O56" s="1">
        <v>1</v>
      </c>
    </row>
    <row r="57" spans="1:15" x14ac:dyDescent="0.35">
      <c r="A57" s="1" t="s">
        <v>0</v>
      </c>
      <c r="B57" s="1">
        <v>1.22</v>
      </c>
      <c r="C57" s="1">
        <v>5.7</v>
      </c>
      <c r="D57" s="1">
        <v>0.2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3.8</v>
      </c>
      <c r="K57" s="1">
        <v>2.1</v>
      </c>
      <c r="L57" s="1">
        <v>5.9</v>
      </c>
      <c r="M57" s="1">
        <v>5.9</v>
      </c>
      <c r="N57" s="1">
        <v>70</v>
      </c>
      <c r="O57" s="1">
        <v>1</v>
      </c>
    </row>
    <row r="58" spans="1:15" x14ac:dyDescent="0.35">
      <c r="A58" s="1" t="s">
        <v>0</v>
      </c>
      <c r="B58" s="1">
        <v>1.22</v>
      </c>
      <c r="C58" s="1">
        <v>2.13</v>
      </c>
      <c r="D58" s="1">
        <v>0.5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2.63</v>
      </c>
      <c r="K58" s="1">
        <v>0</v>
      </c>
      <c r="L58" s="1">
        <v>2.63</v>
      </c>
      <c r="M58" s="1">
        <v>2.63</v>
      </c>
      <c r="N58" s="1">
        <v>70</v>
      </c>
      <c r="O58" s="1">
        <v>1</v>
      </c>
    </row>
    <row r="59" spans="1:15" x14ac:dyDescent="0.35">
      <c r="A59" s="1" t="s">
        <v>0</v>
      </c>
      <c r="B59" s="1">
        <v>1.22</v>
      </c>
      <c r="C59" s="1">
        <v>0.75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0.75</v>
      </c>
      <c r="K59" s="1">
        <v>0</v>
      </c>
      <c r="L59" s="1">
        <v>0.75</v>
      </c>
      <c r="M59" s="1">
        <v>0.75</v>
      </c>
      <c r="N59" s="1">
        <v>80</v>
      </c>
      <c r="O59" s="1">
        <v>0</v>
      </c>
    </row>
    <row r="60" spans="1:15" x14ac:dyDescent="0.35">
      <c r="A60" s="1" t="s">
        <v>0</v>
      </c>
      <c r="B60" s="1">
        <v>1.22</v>
      </c>
      <c r="C60" s="1">
        <v>0.91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0.91</v>
      </c>
      <c r="K60" s="1">
        <v>0</v>
      </c>
      <c r="L60" s="1">
        <v>0.91</v>
      </c>
      <c r="M60" s="1">
        <v>0.91</v>
      </c>
      <c r="N60" s="1">
        <v>80</v>
      </c>
      <c r="O60" s="1">
        <v>0</v>
      </c>
    </row>
    <row r="61" spans="1:15" x14ac:dyDescent="0.35">
      <c r="A61" s="1" t="s">
        <v>0</v>
      </c>
      <c r="B61" s="1">
        <v>1.22</v>
      </c>
      <c r="C61" s="1">
        <v>0.99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0.99</v>
      </c>
      <c r="K61" s="1">
        <v>0</v>
      </c>
      <c r="L61" s="1">
        <v>0.99</v>
      </c>
      <c r="M61" s="1">
        <v>0.99</v>
      </c>
      <c r="N61" s="1">
        <v>60</v>
      </c>
      <c r="O61" s="1">
        <v>0</v>
      </c>
    </row>
    <row r="62" spans="1:15" x14ac:dyDescent="0.35">
      <c r="A62" s="1" t="s">
        <v>0</v>
      </c>
      <c r="B62" s="1">
        <v>1.37</v>
      </c>
      <c r="C62" s="1">
        <v>0.99</v>
      </c>
      <c r="D62" s="1">
        <v>0.2</v>
      </c>
      <c r="E62" s="1">
        <v>0</v>
      </c>
      <c r="F62" s="1">
        <v>0</v>
      </c>
      <c r="G62" s="1">
        <v>0</v>
      </c>
      <c r="H62" s="1">
        <v>0</v>
      </c>
      <c r="I62" s="1">
        <v>1.19</v>
      </c>
      <c r="J62" s="1">
        <v>0</v>
      </c>
      <c r="K62" s="1">
        <v>0</v>
      </c>
      <c r="L62" s="1">
        <v>1.19</v>
      </c>
      <c r="M62" s="1">
        <v>1.19</v>
      </c>
      <c r="N62" s="1">
        <v>60</v>
      </c>
      <c r="O62" s="1">
        <v>0</v>
      </c>
    </row>
    <row r="63" spans="1:15" x14ac:dyDescent="0.35">
      <c r="A63" s="1" t="s">
        <v>0</v>
      </c>
      <c r="B63" s="1">
        <v>1.37</v>
      </c>
      <c r="C63" s="1">
        <v>2.5499999999999998</v>
      </c>
      <c r="D63" s="1">
        <v>0.6</v>
      </c>
      <c r="E63" s="1">
        <v>0</v>
      </c>
      <c r="F63" s="1">
        <v>0</v>
      </c>
      <c r="G63" s="1">
        <v>0</v>
      </c>
      <c r="H63" s="1">
        <v>0</v>
      </c>
      <c r="I63" s="1">
        <v>3.15</v>
      </c>
      <c r="J63" s="1">
        <v>0</v>
      </c>
      <c r="K63" s="1">
        <v>0</v>
      </c>
      <c r="L63" s="1">
        <v>3.15</v>
      </c>
      <c r="M63" s="1">
        <v>3.15</v>
      </c>
      <c r="N63" s="1">
        <v>70</v>
      </c>
      <c r="O63" s="1">
        <v>0</v>
      </c>
    </row>
    <row r="64" spans="1:15" x14ac:dyDescent="0.35">
      <c r="A64" s="1" t="s">
        <v>0</v>
      </c>
      <c r="B64" s="1">
        <v>1.37</v>
      </c>
      <c r="C64" s="1">
        <v>0.8</v>
      </c>
      <c r="D64" s="1">
        <v>0.9</v>
      </c>
      <c r="E64" s="1">
        <v>0</v>
      </c>
      <c r="F64" s="1">
        <v>0</v>
      </c>
      <c r="G64" s="1">
        <v>0</v>
      </c>
      <c r="H64" s="1">
        <v>0</v>
      </c>
      <c r="I64" s="1">
        <v>1.7</v>
      </c>
      <c r="J64" s="1">
        <v>0</v>
      </c>
      <c r="K64" s="1">
        <v>0</v>
      </c>
      <c r="L64" s="1">
        <v>1.7</v>
      </c>
      <c r="M64" s="1">
        <v>1.7</v>
      </c>
      <c r="N64" s="1">
        <v>60</v>
      </c>
      <c r="O64" s="1">
        <v>0</v>
      </c>
    </row>
    <row r="65" spans="1:15" x14ac:dyDescent="0.35">
      <c r="A65" s="1" t="s">
        <v>0</v>
      </c>
      <c r="B65" s="1">
        <v>1.26</v>
      </c>
      <c r="C65" s="1">
        <v>0.2</v>
      </c>
      <c r="D65" s="1">
        <v>0.4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0.6</v>
      </c>
      <c r="K65" s="1">
        <v>0</v>
      </c>
      <c r="L65" s="1">
        <v>0.6</v>
      </c>
      <c r="M65" s="1">
        <v>0.6</v>
      </c>
      <c r="N65" s="1">
        <v>60</v>
      </c>
      <c r="O65" s="1">
        <v>1</v>
      </c>
    </row>
    <row r="66" spans="1:15" x14ac:dyDescent="0.35">
      <c r="A66" s="1" t="s">
        <v>0</v>
      </c>
      <c r="B66" s="1">
        <v>0.27</v>
      </c>
      <c r="C66" s="1">
        <v>5.4</v>
      </c>
      <c r="D66" s="1">
        <v>1.3</v>
      </c>
      <c r="E66" s="1">
        <v>0.5</v>
      </c>
      <c r="F66" s="1">
        <v>0</v>
      </c>
      <c r="G66" s="1">
        <v>7.2</v>
      </c>
      <c r="H66" s="1">
        <v>0</v>
      </c>
      <c r="I66" s="1">
        <v>0</v>
      </c>
      <c r="J66" s="1">
        <v>0</v>
      </c>
      <c r="K66" s="1">
        <v>0</v>
      </c>
      <c r="L66" s="1">
        <v>7.2</v>
      </c>
      <c r="M66" s="1">
        <v>7.2</v>
      </c>
      <c r="N66" s="1">
        <v>80</v>
      </c>
      <c r="O66" s="1">
        <v>1</v>
      </c>
    </row>
    <row r="67" spans="1:15" x14ac:dyDescent="0.35">
      <c r="A67" s="1" t="s">
        <v>0</v>
      </c>
      <c r="B67" s="1">
        <v>0.27</v>
      </c>
      <c r="C67" s="1">
        <v>0.06</v>
      </c>
      <c r="D67" s="1">
        <v>0.2</v>
      </c>
      <c r="E67" s="1">
        <v>0.1</v>
      </c>
      <c r="F67" s="1">
        <v>0</v>
      </c>
      <c r="G67" s="1">
        <v>0.36</v>
      </c>
      <c r="H67" s="1">
        <v>0</v>
      </c>
      <c r="I67" s="1">
        <v>0</v>
      </c>
      <c r="J67" s="1">
        <v>0</v>
      </c>
      <c r="K67" s="1">
        <v>0</v>
      </c>
      <c r="L67" s="1">
        <v>0.36</v>
      </c>
      <c r="M67" s="1">
        <v>0.36</v>
      </c>
      <c r="N67" s="1">
        <v>80</v>
      </c>
      <c r="O67" s="1">
        <v>0</v>
      </c>
    </row>
    <row r="68" spans="1:15" x14ac:dyDescent="0.35">
      <c r="A68" s="1" t="s">
        <v>0</v>
      </c>
      <c r="B68" s="1">
        <v>0.27</v>
      </c>
      <c r="C68" s="1">
        <v>0.37</v>
      </c>
      <c r="D68" s="1">
        <v>0.4</v>
      </c>
      <c r="E68" s="1">
        <v>0.4</v>
      </c>
      <c r="F68" s="1">
        <v>0</v>
      </c>
      <c r="G68" s="1">
        <v>1.17</v>
      </c>
      <c r="H68" s="1">
        <v>0</v>
      </c>
      <c r="I68" s="1">
        <v>0</v>
      </c>
      <c r="J68" s="1">
        <v>0</v>
      </c>
      <c r="K68" s="1">
        <v>0</v>
      </c>
      <c r="L68" s="1">
        <v>1.17</v>
      </c>
      <c r="M68" s="1">
        <v>1.17</v>
      </c>
      <c r="N68" s="1">
        <v>80</v>
      </c>
      <c r="O68" s="1">
        <v>0</v>
      </c>
    </row>
    <row r="69" spans="1:15" x14ac:dyDescent="0.35">
      <c r="A69" s="1" t="s">
        <v>0</v>
      </c>
      <c r="B69" s="1">
        <v>0.27</v>
      </c>
      <c r="C69" s="1">
        <v>0.75</v>
      </c>
      <c r="D69" s="1">
        <v>0.1</v>
      </c>
      <c r="E69" s="1">
        <v>0.1</v>
      </c>
      <c r="F69" s="1">
        <v>0</v>
      </c>
      <c r="G69" s="1">
        <v>0.95</v>
      </c>
      <c r="H69" s="1">
        <v>0</v>
      </c>
      <c r="I69" s="1">
        <v>0</v>
      </c>
      <c r="J69" s="1">
        <v>0</v>
      </c>
      <c r="K69" s="1">
        <v>0</v>
      </c>
      <c r="L69" s="1">
        <v>0.95</v>
      </c>
      <c r="M69" s="1">
        <v>0.95</v>
      </c>
      <c r="N69" s="1">
        <v>80</v>
      </c>
      <c r="O69" s="1">
        <v>0</v>
      </c>
    </row>
    <row r="70" spans="1:15" x14ac:dyDescent="0.35">
      <c r="A70" s="1" t="s">
        <v>0</v>
      </c>
      <c r="B70" s="1">
        <v>0.27</v>
      </c>
      <c r="C70" s="1">
        <v>0</v>
      </c>
      <c r="D70" s="1">
        <v>0.2</v>
      </c>
      <c r="E70" s="1">
        <v>0.09</v>
      </c>
      <c r="F70" s="1">
        <v>0</v>
      </c>
      <c r="G70" s="1">
        <v>0.28999999999999998</v>
      </c>
      <c r="H70" s="1">
        <v>0</v>
      </c>
      <c r="I70" s="1">
        <v>0</v>
      </c>
      <c r="J70" s="1">
        <v>0</v>
      </c>
      <c r="K70" s="1">
        <v>0</v>
      </c>
      <c r="L70" s="1">
        <v>0.28999999999999998</v>
      </c>
      <c r="M70" s="1">
        <v>0.28999999999999998</v>
      </c>
      <c r="N70" s="1">
        <v>80</v>
      </c>
      <c r="O70" s="1">
        <v>0</v>
      </c>
    </row>
    <row r="71" spans="1:15" x14ac:dyDescent="0.35">
      <c r="A71" s="1" t="s">
        <v>0</v>
      </c>
      <c r="B71" s="1">
        <v>0.14000000000000001</v>
      </c>
      <c r="C71" s="1">
        <v>0.66</v>
      </c>
      <c r="D71" s="1">
        <v>0.3</v>
      </c>
      <c r="E71" s="1">
        <v>0.4</v>
      </c>
      <c r="F71" s="1">
        <v>0</v>
      </c>
      <c r="G71" s="1">
        <v>0</v>
      </c>
      <c r="H71" s="1">
        <v>0</v>
      </c>
      <c r="I71" s="1">
        <v>0</v>
      </c>
      <c r="J71" s="1">
        <v>1.36</v>
      </c>
      <c r="K71" s="1">
        <v>0</v>
      </c>
      <c r="L71" s="1">
        <v>1.36</v>
      </c>
      <c r="M71" s="1">
        <v>1.36</v>
      </c>
      <c r="N71" s="1">
        <v>80</v>
      </c>
      <c r="O71" s="1">
        <v>0</v>
      </c>
    </row>
    <row r="72" spans="1:15" x14ac:dyDescent="0.35">
      <c r="A72" s="1" t="s">
        <v>0</v>
      </c>
      <c r="B72" s="1">
        <v>1.27</v>
      </c>
      <c r="C72" s="1">
        <v>8.65</v>
      </c>
      <c r="D72" s="1">
        <v>0.4</v>
      </c>
      <c r="E72" s="1">
        <v>0.5</v>
      </c>
      <c r="F72" s="1">
        <v>0</v>
      </c>
      <c r="G72" s="1">
        <v>0</v>
      </c>
      <c r="H72" s="1">
        <v>2.9</v>
      </c>
      <c r="I72" s="1">
        <v>6.35</v>
      </c>
      <c r="J72" s="1">
        <v>0.3</v>
      </c>
      <c r="K72" s="1">
        <v>0</v>
      </c>
      <c r="L72" s="1">
        <v>9.5500000000000007</v>
      </c>
      <c r="M72" s="1">
        <v>9.5500000000000007</v>
      </c>
      <c r="N72" s="1">
        <v>80</v>
      </c>
      <c r="O72" s="1">
        <v>1</v>
      </c>
    </row>
    <row r="73" spans="1:15" x14ac:dyDescent="0.35">
      <c r="A73" s="1" t="s">
        <v>0</v>
      </c>
      <c r="B73" s="1">
        <v>0.48</v>
      </c>
      <c r="C73" s="1">
        <v>0.8</v>
      </c>
      <c r="D73" s="1">
        <v>0.1</v>
      </c>
      <c r="E73" s="1">
        <v>0.55000000000000004</v>
      </c>
      <c r="F73" s="1">
        <v>0</v>
      </c>
      <c r="G73" s="1">
        <v>0</v>
      </c>
      <c r="H73" s="1">
        <v>0</v>
      </c>
      <c r="I73" s="1">
        <v>1.45</v>
      </c>
      <c r="J73" s="1">
        <v>0</v>
      </c>
      <c r="K73" s="1">
        <v>0</v>
      </c>
      <c r="L73" s="1">
        <v>1.45</v>
      </c>
      <c r="M73" s="1">
        <v>1.45</v>
      </c>
      <c r="N73" s="1">
        <v>80</v>
      </c>
      <c r="O73" s="1">
        <v>1</v>
      </c>
    </row>
    <row r="74" spans="1:15" x14ac:dyDescent="0.35">
      <c r="A74" s="1" t="s">
        <v>0</v>
      </c>
      <c r="B74" s="1">
        <v>0.44</v>
      </c>
      <c r="C74" s="1">
        <v>0.1</v>
      </c>
      <c r="D74" s="1">
        <v>0</v>
      </c>
      <c r="E74" s="1">
        <v>0.4</v>
      </c>
      <c r="F74" s="1">
        <v>0</v>
      </c>
      <c r="G74" s="1">
        <v>0</v>
      </c>
      <c r="H74" s="1">
        <v>0</v>
      </c>
      <c r="I74" s="1">
        <v>0.5</v>
      </c>
      <c r="J74" s="1">
        <v>0</v>
      </c>
      <c r="K74" s="1">
        <v>0</v>
      </c>
      <c r="L74" s="1">
        <v>0.5</v>
      </c>
      <c r="M74" s="1">
        <v>0.5</v>
      </c>
      <c r="N74" s="1">
        <v>90</v>
      </c>
      <c r="O74" s="1">
        <v>0</v>
      </c>
    </row>
    <row r="75" spans="1:15" x14ac:dyDescent="0.35">
      <c r="A75" s="1" t="s">
        <v>0</v>
      </c>
      <c r="B75" s="1">
        <v>0.47</v>
      </c>
      <c r="C75" s="1">
        <v>0.5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0.5</v>
      </c>
      <c r="J75" s="1">
        <v>0</v>
      </c>
      <c r="K75" s="1">
        <v>0</v>
      </c>
      <c r="L75" s="1">
        <v>0.5</v>
      </c>
      <c r="M75" s="1">
        <v>0.5</v>
      </c>
      <c r="N75" s="1">
        <v>80</v>
      </c>
      <c r="O75" s="1">
        <v>0</v>
      </c>
    </row>
    <row r="76" spans="1:15" x14ac:dyDescent="0.35">
      <c r="A76" s="1" t="s">
        <v>0</v>
      </c>
      <c r="B76" s="1">
        <v>0.42</v>
      </c>
      <c r="C76" s="1">
        <v>0.45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0.45</v>
      </c>
      <c r="J76" s="1">
        <v>0</v>
      </c>
      <c r="K76" s="1">
        <v>0</v>
      </c>
      <c r="L76" s="1">
        <v>0.45</v>
      </c>
      <c r="M76" s="1">
        <v>0.45</v>
      </c>
      <c r="N76" s="1">
        <v>80</v>
      </c>
      <c r="O76" s="1">
        <v>0</v>
      </c>
    </row>
    <row r="77" spans="1:15" x14ac:dyDescent="0.35">
      <c r="A77" s="1" t="s">
        <v>0</v>
      </c>
      <c r="B77" s="1">
        <v>0.42</v>
      </c>
      <c r="C77" s="1">
        <v>0.15</v>
      </c>
      <c r="D77" s="1">
        <v>0</v>
      </c>
      <c r="E77" s="1">
        <v>0.4</v>
      </c>
      <c r="F77" s="1">
        <v>0</v>
      </c>
      <c r="G77" s="1">
        <v>0</v>
      </c>
      <c r="H77" s="1">
        <v>0</v>
      </c>
      <c r="I77" s="1">
        <v>0.55000000000000004</v>
      </c>
      <c r="J77" s="1">
        <v>0</v>
      </c>
      <c r="K77" s="1">
        <v>0</v>
      </c>
      <c r="L77" s="1">
        <v>0.55000000000000004</v>
      </c>
      <c r="M77" s="1">
        <v>0.55000000000000004</v>
      </c>
      <c r="N77" s="1">
        <v>80</v>
      </c>
      <c r="O77" s="1">
        <v>0</v>
      </c>
    </row>
    <row r="78" spans="1:15" x14ac:dyDescent="0.35">
      <c r="A78" s="1" t="s">
        <v>0</v>
      </c>
      <c r="B78" s="1">
        <v>0.42</v>
      </c>
      <c r="C78" s="1">
        <v>0.7</v>
      </c>
      <c r="D78" s="1">
        <v>0</v>
      </c>
      <c r="E78" s="1">
        <v>0.5</v>
      </c>
      <c r="F78" s="1">
        <v>0</v>
      </c>
      <c r="G78" s="1">
        <v>0</v>
      </c>
      <c r="H78" s="1">
        <v>0</v>
      </c>
      <c r="I78" s="1">
        <v>1.2</v>
      </c>
      <c r="J78" s="1">
        <v>0</v>
      </c>
      <c r="K78" s="1">
        <v>0</v>
      </c>
      <c r="L78" s="1">
        <v>1.2</v>
      </c>
      <c r="M78" s="1">
        <v>1.2</v>
      </c>
      <c r="N78" s="1">
        <v>70</v>
      </c>
      <c r="O78" s="1">
        <v>0</v>
      </c>
    </row>
    <row r="79" spans="1:15" x14ac:dyDescent="0.35">
      <c r="A79" s="1" t="s">
        <v>0</v>
      </c>
      <c r="B79" s="1">
        <v>0.76</v>
      </c>
      <c r="C79" s="1">
        <v>0.1</v>
      </c>
      <c r="D79" s="1">
        <v>0.1</v>
      </c>
      <c r="E79" s="1">
        <v>0.1</v>
      </c>
      <c r="F79" s="1">
        <v>0</v>
      </c>
      <c r="G79" s="1">
        <v>0.3</v>
      </c>
      <c r="H79" s="1">
        <v>0</v>
      </c>
      <c r="I79" s="1">
        <v>0</v>
      </c>
      <c r="J79" s="1">
        <v>0</v>
      </c>
      <c r="K79" s="1">
        <v>0</v>
      </c>
      <c r="L79" s="1">
        <v>0.3</v>
      </c>
      <c r="M79" s="1">
        <v>0.3</v>
      </c>
      <c r="N79" s="1">
        <v>70</v>
      </c>
      <c r="O79" s="1">
        <v>0</v>
      </c>
    </row>
    <row r="80" spans="1:15" x14ac:dyDescent="0.35">
      <c r="A80" s="1" t="s">
        <v>0</v>
      </c>
      <c r="B80" s="1">
        <v>0.76</v>
      </c>
      <c r="C80" s="1">
        <v>0.15</v>
      </c>
      <c r="D80" s="1">
        <v>0.2</v>
      </c>
      <c r="E80" s="1">
        <v>0</v>
      </c>
      <c r="F80" s="1">
        <v>0</v>
      </c>
      <c r="G80" s="1">
        <v>0.35</v>
      </c>
      <c r="H80" s="1">
        <v>0</v>
      </c>
      <c r="I80" s="1">
        <v>0</v>
      </c>
      <c r="J80" s="1">
        <v>0</v>
      </c>
      <c r="K80" s="1">
        <v>0</v>
      </c>
      <c r="L80" s="1">
        <v>0.35</v>
      </c>
      <c r="M80" s="1">
        <v>0.35</v>
      </c>
      <c r="N80" s="1">
        <v>80</v>
      </c>
      <c r="O80" s="1">
        <v>0</v>
      </c>
    </row>
    <row r="81" spans="1:15" x14ac:dyDescent="0.35">
      <c r="A81" s="1" t="s">
        <v>0</v>
      </c>
      <c r="B81" s="1">
        <v>0.32</v>
      </c>
      <c r="C81" s="1">
        <v>8.31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8.31</v>
      </c>
      <c r="K81" s="1">
        <v>0</v>
      </c>
      <c r="L81" s="1">
        <v>8.31</v>
      </c>
      <c r="M81" s="1">
        <v>8.31</v>
      </c>
      <c r="N81" s="1">
        <v>80</v>
      </c>
      <c r="O81" s="1">
        <v>1</v>
      </c>
    </row>
    <row r="82" spans="1:15" x14ac:dyDescent="0.35">
      <c r="A82" s="1" t="s">
        <v>0</v>
      </c>
      <c r="B82" s="1">
        <v>0.25</v>
      </c>
      <c r="C82" s="1">
        <v>0.39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0.39</v>
      </c>
      <c r="K82" s="1">
        <v>0</v>
      </c>
      <c r="L82" s="1">
        <v>0.39</v>
      </c>
      <c r="M82" s="1">
        <v>0.39</v>
      </c>
      <c r="N82" s="1">
        <v>80</v>
      </c>
      <c r="O82" s="1">
        <v>1</v>
      </c>
    </row>
    <row r="83" spans="1:15" x14ac:dyDescent="0.35">
      <c r="A83" s="1" t="s">
        <v>0</v>
      </c>
      <c r="B83" s="1">
        <v>0.28000000000000003</v>
      </c>
      <c r="C83" s="1">
        <v>3.9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0.4</v>
      </c>
      <c r="J83" s="1">
        <v>3.5</v>
      </c>
      <c r="K83" s="1">
        <v>0</v>
      </c>
      <c r="L83" s="1">
        <v>3.9</v>
      </c>
      <c r="M83" s="1">
        <v>3.9</v>
      </c>
      <c r="N83" s="1">
        <v>80</v>
      </c>
      <c r="O83" s="1">
        <v>1</v>
      </c>
    </row>
    <row r="84" spans="1:15" x14ac:dyDescent="0.35">
      <c r="A84" s="1" t="s">
        <v>0</v>
      </c>
      <c r="B84" s="1">
        <v>0.49</v>
      </c>
      <c r="C84" s="1">
        <v>0.105</v>
      </c>
      <c r="D84" s="1">
        <v>0</v>
      </c>
      <c r="E84" s="1">
        <v>0</v>
      </c>
      <c r="F84" s="1">
        <v>0</v>
      </c>
      <c r="G84" s="1">
        <v>0.105</v>
      </c>
      <c r="H84" s="1">
        <v>0</v>
      </c>
      <c r="I84" s="1">
        <v>0</v>
      </c>
      <c r="J84" s="1">
        <v>0</v>
      </c>
      <c r="K84" s="1">
        <v>0</v>
      </c>
      <c r="L84" s="1">
        <v>0.105</v>
      </c>
      <c r="M84" s="1">
        <v>0.105</v>
      </c>
      <c r="N84" s="1">
        <v>80</v>
      </c>
      <c r="O84" s="1">
        <v>0</v>
      </c>
    </row>
    <row r="85" spans="1:15" x14ac:dyDescent="0.35">
      <c r="A85" s="1" t="s">
        <v>0</v>
      </c>
      <c r="B85" s="1">
        <v>0.49</v>
      </c>
      <c r="C85" s="1">
        <v>0.4</v>
      </c>
      <c r="D85" s="1">
        <v>4.4999999999999998E-2</v>
      </c>
      <c r="E85" s="1">
        <v>0</v>
      </c>
      <c r="F85" s="1">
        <v>0</v>
      </c>
      <c r="G85" s="1">
        <v>0.44500000000000001</v>
      </c>
      <c r="H85" s="1">
        <v>0</v>
      </c>
      <c r="I85" s="1">
        <v>0</v>
      </c>
      <c r="J85" s="1">
        <v>0</v>
      </c>
      <c r="K85" s="1">
        <v>0</v>
      </c>
      <c r="L85" s="1">
        <v>0.44500000000000001</v>
      </c>
      <c r="M85" s="1">
        <v>0.44500000000000001</v>
      </c>
      <c r="N85" s="1">
        <v>90</v>
      </c>
      <c r="O85" s="1">
        <v>0</v>
      </c>
    </row>
    <row r="86" spans="1:15" x14ac:dyDescent="0.35">
      <c r="A86" s="1" t="s">
        <v>0</v>
      </c>
      <c r="B86" s="1">
        <v>0.26</v>
      </c>
      <c r="C86" s="1">
        <v>0.75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0.75</v>
      </c>
      <c r="K86" s="1">
        <v>0</v>
      </c>
      <c r="L86" s="1">
        <v>0.75</v>
      </c>
      <c r="M86" s="1">
        <v>0.75</v>
      </c>
      <c r="N86" s="1">
        <v>80</v>
      </c>
      <c r="O86" s="1">
        <v>1</v>
      </c>
    </row>
    <row r="87" spans="1:15" x14ac:dyDescent="0.35">
      <c r="A87" s="1" t="s">
        <v>0</v>
      </c>
      <c r="B87" s="1">
        <v>0.49</v>
      </c>
      <c r="C87" s="1">
        <v>2.6</v>
      </c>
      <c r="D87" s="1">
        <v>0</v>
      </c>
      <c r="E87" s="1">
        <v>0</v>
      </c>
      <c r="F87" s="1">
        <v>0</v>
      </c>
      <c r="G87" s="1">
        <v>0.2</v>
      </c>
      <c r="H87" s="1">
        <v>0</v>
      </c>
      <c r="I87" s="1">
        <v>2.4</v>
      </c>
      <c r="J87" s="1">
        <v>0</v>
      </c>
      <c r="K87" s="1">
        <v>0</v>
      </c>
      <c r="L87" s="1">
        <v>2.6</v>
      </c>
      <c r="M87" s="1">
        <v>2.6</v>
      </c>
      <c r="N87" s="1">
        <v>80</v>
      </c>
      <c r="O87" s="1">
        <v>1</v>
      </c>
    </row>
    <row r="88" spans="1:15" x14ac:dyDescent="0.35">
      <c r="A88" s="1" t="s">
        <v>0</v>
      </c>
      <c r="B88" s="1">
        <v>0.52</v>
      </c>
      <c r="C88" s="1">
        <v>18.05</v>
      </c>
      <c r="D88" s="1">
        <v>0</v>
      </c>
      <c r="E88" s="1">
        <v>0</v>
      </c>
      <c r="F88" s="1">
        <v>0</v>
      </c>
      <c r="G88" s="1">
        <v>0</v>
      </c>
      <c r="H88" s="1">
        <v>6</v>
      </c>
      <c r="I88" s="1">
        <v>0</v>
      </c>
      <c r="J88" s="1">
        <v>12.05</v>
      </c>
      <c r="K88" s="1">
        <v>0</v>
      </c>
      <c r="L88" s="1">
        <v>18.05</v>
      </c>
      <c r="M88" s="1">
        <v>18.05</v>
      </c>
      <c r="N88" s="1">
        <v>80</v>
      </c>
      <c r="O88" s="1">
        <v>1</v>
      </c>
    </row>
    <row r="89" spans="1:15" x14ac:dyDescent="0.35">
      <c r="A89" s="1" t="s">
        <v>0</v>
      </c>
      <c r="B89" s="1">
        <v>0.64</v>
      </c>
      <c r="C89" s="1">
        <v>2.86</v>
      </c>
      <c r="D89" s="1">
        <v>0</v>
      </c>
      <c r="E89" s="1">
        <v>0</v>
      </c>
      <c r="F89" s="1">
        <v>0</v>
      </c>
      <c r="G89" s="1">
        <v>0</v>
      </c>
      <c r="H89" s="1">
        <v>2.86</v>
      </c>
      <c r="I89" s="1">
        <v>0</v>
      </c>
      <c r="J89" s="1">
        <v>0</v>
      </c>
      <c r="K89" s="1">
        <v>0</v>
      </c>
      <c r="L89" s="1">
        <v>2.86</v>
      </c>
      <c r="M89" s="1">
        <v>2.86</v>
      </c>
      <c r="N89" s="1">
        <v>80</v>
      </c>
      <c r="O89" s="1">
        <v>1</v>
      </c>
    </row>
    <row r="90" spans="1:15" x14ac:dyDescent="0.35">
      <c r="A90" s="1" t="s">
        <v>0</v>
      </c>
      <c r="B90" s="1">
        <v>0.64</v>
      </c>
      <c r="C90" s="1">
        <v>1.24</v>
      </c>
      <c r="D90" s="1">
        <v>0</v>
      </c>
      <c r="E90" s="1">
        <v>0</v>
      </c>
      <c r="F90" s="1">
        <v>0</v>
      </c>
      <c r="G90" s="1">
        <v>0</v>
      </c>
      <c r="H90" s="1">
        <v>1.24</v>
      </c>
      <c r="I90" s="1">
        <v>0</v>
      </c>
      <c r="J90" s="1">
        <v>0</v>
      </c>
      <c r="K90" s="1">
        <v>0</v>
      </c>
      <c r="L90" s="1">
        <v>1.24</v>
      </c>
      <c r="M90" s="1">
        <v>1.24</v>
      </c>
      <c r="N90" s="1">
        <v>80</v>
      </c>
      <c r="O90" s="1">
        <v>1</v>
      </c>
    </row>
    <row r="91" spans="1:15" x14ac:dyDescent="0.35">
      <c r="A91" s="1" t="s">
        <v>0</v>
      </c>
      <c r="B91" s="1">
        <v>0.54</v>
      </c>
      <c r="C91" s="1">
        <v>0.6</v>
      </c>
      <c r="D91" s="1">
        <v>0</v>
      </c>
      <c r="E91" s="1">
        <v>0</v>
      </c>
      <c r="F91" s="1">
        <v>0</v>
      </c>
      <c r="G91" s="1">
        <v>0</v>
      </c>
      <c r="H91" s="1">
        <v>0.6</v>
      </c>
      <c r="I91" s="1">
        <v>0</v>
      </c>
      <c r="J91" s="1">
        <v>0</v>
      </c>
      <c r="K91" s="1">
        <v>0</v>
      </c>
      <c r="L91" s="1">
        <v>0.6</v>
      </c>
      <c r="M91" s="1">
        <v>0.6</v>
      </c>
      <c r="N91" s="1">
        <v>80</v>
      </c>
      <c r="O91" s="1">
        <v>1</v>
      </c>
    </row>
    <row r="92" spans="1:15" x14ac:dyDescent="0.35">
      <c r="A92" s="1" t="s">
        <v>0</v>
      </c>
      <c r="B92" s="1">
        <v>0.56999999999999995</v>
      </c>
      <c r="C92" s="1">
        <v>0.8</v>
      </c>
      <c r="D92" s="1">
        <v>0</v>
      </c>
      <c r="E92" s="1">
        <v>0</v>
      </c>
      <c r="F92" s="1">
        <v>0</v>
      </c>
      <c r="G92" s="1">
        <v>0</v>
      </c>
      <c r="H92" s="1">
        <v>0.8</v>
      </c>
      <c r="I92" s="1">
        <v>0</v>
      </c>
      <c r="J92" s="1">
        <v>0</v>
      </c>
      <c r="K92" s="1">
        <v>0</v>
      </c>
      <c r="L92" s="1">
        <v>0.8</v>
      </c>
      <c r="M92" s="1">
        <v>0.8</v>
      </c>
      <c r="N92" s="1">
        <v>90</v>
      </c>
      <c r="O92" s="1">
        <v>1</v>
      </c>
    </row>
    <row r="93" spans="1:15" x14ac:dyDescent="0.35">
      <c r="A93" s="1" t="s">
        <v>0</v>
      </c>
      <c r="B93" s="1">
        <v>0.57999999999999996</v>
      </c>
      <c r="C93" s="1">
        <v>0.9</v>
      </c>
      <c r="D93" s="1">
        <v>0</v>
      </c>
      <c r="E93" s="1">
        <v>0</v>
      </c>
      <c r="F93" s="1">
        <v>0</v>
      </c>
      <c r="G93" s="1">
        <v>0</v>
      </c>
      <c r="H93" s="1">
        <v>0.9</v>
      </c>
      <c r="I93" s="1">
        <v>0</v>
      </c>
      <c r="J93" s="1">
        <v>0</v>
      </c>
      <c r="K93" s="1">
        <v>0</v>
      </c>
      <c r="L93" s="1">
        <v>0.9</v>
      </c>
      <c r="M93" s="1">
        <v>0.9</v>
      </c>
      <c r="N93" s="1">
        <v>80</v>
      </c>
      <c r="O93" s="1">
        <v>1</v>
      </c>
    </row>
    <row r="94" spans="1:15" x14ac:dyDescent="0.35">
      <c r="A94" s="1" t="s">
        <v>0</v>
      </c>
      <c r="B94" s="1">
        <v>0.56999999999999995</v>
      </c>
      <c r="C94" s="1">
        <v>2.2000000000000002</v>
      </c>
      <c r="D94" s="1">
        <v>0</v>
      </c>
      <c r="E94" s="1">
        <v>0</v>
      </c>
      <c r="F94" s="1">
        <v>0</v>
      </c>
      <c r="G94" s="1">
        <v>0</v>
      </c>
      <c r="H94" s="1">
        <v>2.2000000000000002</v>
      </c>
      <c r="I94" s="1">
        <v>0</v>
      </c>
      <c r="J94" s="1">
        <v>0</v>
      </c>
      <c r="K94" s="1">
        <v>0</v>
      </c>
      <c r="L94" s="1">
        <v>2.2000000000000002</v>
      </c>
      <c r="M94" s="1">
        <v>2.2000000000000002</v>
      </c>
      <c r="N94" s="1">
        <v>80</v>
      </c>
      <c r="O94" s="1">
        <v>1</v>
      </c>
    </row>
    <row r="95" spans="1:15" x14ac:dyDescent="0.35">
      <c r="A95" s="1" t="s">
        <v>0</v>
      </c>
      <c r="B95" s="1">
        <v>0.28000000000000003</v>
      </c>
      <c r="C95" s="1">
        <v>11.13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11.13</v>
      </c>
      <c r="J95" s="1">
        <v>0</v>
      </c>
      <c r="K95" s="1">
        <v>0</v>
      </c>
      <c r="L95" s="1">
        <v>11.13</v>
      </c>
      <c r="M95" s="1">
        <v>11.13</v>
      </c>
      <c r="N95" s="1">
        <v>80</v>
      </c>
      <c r="O95" s="1">
        <v>1</v>
      </c>
    </row>
    <row r="96" spans="1:15" x14ac:dyDescent="0.35">
      <c r="A96" s="1" t="s">
        <v>0</v>
      </c>
      <c r="B96" s="1">
        <v>0.39</v>
      </c>
      <c r="C96" s="1">
        <v>2.12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2.12</v>
      </c>
      <c r="J96" s="1">
        <v>0</v>
      </c>
      <c r="K96" s="1">
        <v>0</v>
      </c>
      <c r="L96" s="1">
        <v>2.12</v>
      </c>
      <c r="M96" s="1">
        <v>2.12</v>
      </c>
      <c r="N96" s="1">
        <v>70</v>
      </c>
      <c r="O96" s="1">
        <v>0</v>
      </c>
    </row>
    <row r="97" spans="1:15" x14ac:dyDescent="0.35">
      <c r="A97" s="1" t="s">
        <v>0</v>
      </c>
      <c r="B97" s="1">
        <v>0.25</v>
      </c>
      <c r="C97" s="1">
        <v>0.61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0.61</v>
      </c>
      <c r="K97" s="1">
        <v>0</v>
      </c>
      <c r="L97" s="1">
        <v>0.61</v>
      </c>
      <c r="M97" s="1">
        <v>0.61</v>
      </c>
      <c r="N97" s="1">
        <v>70</v>
      </c>
      <c r="O97" s="1">
        <v>0</v>
      </c>
    </row>
    <row r="98" spans="1:15" x14ac:dyDescent="0.35">
      <c r="A98" s="1" t="s">
        <v>0</v>
      </c>
      <c r="B98" s="1">
        <v>0</v>
      </c>
      <c r="C98" s="1">
        <v>6.5209999999999999</v>
      </c>
      <c r="D98" s="1">
        <v>0.7</v>
      </c>
      <c r="E98" s="1">
        <v>0.1</v>
      </c>
      <c r="F98" s="1">
        <v>0.5</v>
      </c>
      <c r="G98" s="1">
        <v>0</v>
      </c>
      <c r="H98" s="1">
        <v>7.8209999999999997</v>
      </c>
      <c r="I98" s="1">
        <v>0</v>
      </c>
      <c r="J98" s="1">
        <v>0</v>
      </c>
      <c r="K98" s="1">
        <v>0</v>
      </c>
      <c r="L98" s="1">
        <v>5.8209999999999997</v>
      </c>
      <c r="M98" s="1">
        <v>7.8209999999999997</v>
      </c>
      <c r="N98" s="1">
        <v>80</v>
      </c>
      <c r="O98" s="1">
        <v>1</v>
      </c>
    </row>
    <row r="99" spans="1:15" x14ac:dyDescent="0.35">
      <c r="A99" s="1" t="s">
        <v>1</v>
      </c>
      <c r="B99" s="1">
        <v>0.67</v>
      </c>
      <c r="C99" s="1">
        <v>20.5</v>
      </c>
      <c r="D99" s="1">
        <v>10.09</v>
      </c>
      <c r="E99" s="1">
        <v>12.3</v>
      </c>
      <c r="F99" s="1">
        <v>0</v>
      </c>
      <c r="G99" s="1">
        <v>0</v>
      </c>
      <c r="H99" s="1">
        <v>40.590000000000003</v>
      </c>
      <c r="I99" s="1">
        <v>2.2999999999999998</v>
      </c>
      <c r="J99" s="1">
        <v>0</v>
      </c>
      <c r="K99" s="1">
        <v>0</v>
      </c>
      <c r="L99" s="1">
        <v>36.299999999999997</v>
      </c>
      <c r="M99" s="1">
        <v>42.89</v>
      </c>
      <c r="N99" s="1">
        <v>80</v>
      </c>
      <c r="O99" s="1">
        <v>1</v>
      </c>
    </row>
    <row r="100" spans="1:15" x14ac:dyDescent="0.35">
      <c r="A100" s="1" t="s">
        <v>0</v>
      </c>
      <c r="B100" s="1">
        <v>0.15</v>
      </c>
      <c r="C100" s="1">
        <v>1.3</v>
      </c>
      <c r="D100" s="1">
        <v>11.4</v>
      </c>
      <c r="E100" s="1">
        <v>3.6</v>
      </c>
      <c r="F100" s="1">
        <v>0</v>
      </c>
      <c r="G100" s="1">
        <v>0</v>
      </c>
      <c r="H100" s="1">
        <v>16.3</v>
      </c>
      <c r="I100" s="1">
        <v>0</v>
      </c>
      <c r="J100" s="1">
        <v>0</v>
      </c>
      <c r="K100" s="1">
        <v>0</v>
      </c>
      <c r="L100" s="1">
        <v>10.5</v>
      </c>
      <c r="M100" s="1">
        <v>4.8</v>
      </c>
      <c r="N100" s="1">
        <v>80</v>
      </c>
      <c r="O100" s="1">
        <v>1</v>
      </c>
    </row>
    <row r="101" spans="1:15" x14ac:dyDescent="0.35">
      <c r="A101" s="1" t="s">
        <v>1</v>
      </c>
      <c r="B101" s="1">
        <v>0.23</v>
      </c>
      <c r="C101" s="1">
        <v>1.2</v>
      </c>
      <c r="D101" s="1">
        <v>15.2</v>
      </c>
      <c r="E101" s="1">
        <v>11.7</v>
      </c>
      <c r="F101" s="1">
        <v>0</v>
      </c>
      <c r="G101" s="1">
        <v>0</v>
      </c>
      <c r="H101" s="1">
        <v>28.1</v>
      </c>
      <c r="I101" s="1">
        <v>0</v>
      </c>
      <c r="J101" s="1">
        <v>0</v>
      </c>
      <c r="K101" s="1">
        <v>0</v>
      </c>
      <c r="L101" s="1">
        <v>8.1999999999999993</v>
      </c>
      <c r="M101" s="1">
        <v>10.1</v>
      </c>
      <c r="N101" s="1">
        <v>80</v>
      </c>
      <c r="O101" s="1">
        <v>1</v>
      </c>
    </row>
    <row r="102" spans="1:15" x14ac:dyDescent="0.35">
      <c r="A102" s="1" t="s">
        <v>0</v>
      </c>
      <c r="B102" s="1">
        <v>0.24</v>
      </c>
      <c r="C102" s="1">
        <v>0</v>
      </c>
      <c r="D102" s="1">
        <v>3.68</v>
      </c>
      <c r="E102" s="1">
        <v>0</v>
      </c>
      <c r="F102" s="1">
        <v>0</v>
      </c>
      <c r="G102" s="1">
        <v>0</v>
      </c>
      <c r="H102" s="1">
        <v>3.68</v>
      </c>
      <c r="I102" s="1">
        <v>0</v>
      </c>
      <c r="J102" s="1">
        <v>0</v>
      </c>
      <c r="K102" s="1">
        <v>0</v>
      </c>
      <c r="L102" s="1">
        <v>3.68</v>
      </c>
      <c r="M102" s="1">
        <v>3.68</v>
      </c>
      <c r="N102" s="1">
        <v>80</v>
      </c>
      <c r="O102" s="1">
        <v>1</v>
      </c>
    </row>
    <row r="103" spans="1:15" x14ac:dyDescent="0.35">
      <c r="A103" s="1" t="s">
        <v>0</v>
      </c>
      <c r="B103" s="1">
        <v>0.12</v>
      </c>
      <c r="C103" s="1">
        <v>0.02</v>
      </c>
      <c r="D103" s="1">
        <v>2.4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2.42</v>
      </c>
      <c r="K103" s="1">
        <v>0</v>
      </c>
      <c r="L103" s="1">
        <v>2.42</v>
      </c>
      <c r="M103" s="1">
        <v>2.42</v>
      </c>
      <c r="N103" s="1">
        <v>80</v>
      </c>
      <c r="O103" s="1">
        <v>0</v>
      </c>
    </row>
    <row r="104" spans="1:15" x14ac:dyDescent="0.35">
      <c r="A104" s="1" t="s">
        <v>1</v>
      </c>
      <c r="B104" s="1">
        <v>0.16</v>
      </c>
      <c r="C104" s="1">
        <v>31.91</v>
      </c>
      <c r="D104" s="1">
        <v>14.8</v>
      </c>
      <c r="E104" s="1">
        <v>10.3</v>
      </c>
      <c r="F104" s="1">
        <v>0</v>
      </c>
      <c r="G104" s="1">
        <v>0</v>
      </c>
      <c r="H104" s="1">
        <v>54.41</v>
      </c>
      <c r="I104" s="1">
        <v>2.6</v>
      </c>
      <c r="J104" s="1">
        <v>0</v>
      </c>
      <c r="K104" s="1">
        <v>0</v>
      </c>
      <c r="L104" s="1">
        <v>30.7</v>
      </c>
      <c r="M104" s="1">
        <v>30.7</v>
      </c>
      <c r="N104" s="1">
        <v>80</v>
      </c>
      <c r="O104" s="1">
        <v>1</v>
      </c>
    </row>
    <row r="105" spans="1:15" x14ac:dyDescent="0.35">
      <c r="A105" s="1" t="s">
        <v>0</v>
      </c>
      <c r="B105" s="1">
        <v>0.15</v>
      </c>
      <c r="C105" s="1">
        <v>0.5</v>
      </c>
      <c r="D105" s="1">
        <v>0</v>
      </c>
      <c r="E105" s="1">
        <v>0.4</v>
      </c>
      <c r="F105" s="1">
        <v>0</v>
      </c>
      <c r="G105" s="1">
        <v>0</v>
      </c>
      <c r="H105" s="1">
        <v>0</v>
      </c>
      <c r="I105" s="1">
        <v>0</v>
      </c>
      <c r="J105" s="1">
        <v>0.9</v>
      </c>
      <c r="K105" s="1">
        <v>0</v>
      </c>
      <c r="L105" s="1">
        <v>0.9</v>
      </c>
      <c r="M105" s="1">
        <v>0.9</v>
      </c>
      <c r="N105" s="1">
        <v>80</v>
      </c>
      <c r="O105" s="1">
        <v>0</v>
      </c>
    </row>
    <row r="106" spans="1:15" x14ac:dyDescent="0.35">
      <c r="A106" s="1" t="s">
        <v>0</v>
      </c>
      <c r="B106" s="1">
        <v>0.17</v>
      </c>
      <c r="C106" s="1">
        <v>1.01</v>
      </c>
      <c r="D106" s="1">
        <v>0</v>
      </c>
      <c r="E106" s="1">
        <v>0.7</v>
      </c>
      <c r="F106" s="1">
        <v>0</v>
      </c>
      <c r="G106" s="1">
        <v>0</v>
      </c>
      <c r="H106" s="1">
        <v>0</v>
      </c>
      <c r="I106" s="1">
        <v>1.71</v>
      </c>
      <c r="J106" s="1">
        <v>0</v>
      </c>
      <c r="K106" s="1">
        <v>0</v>
      </c>
      <c r="L106" s="1">
        <v>1.71</v>
      </c>
      <c r="M106" s="1">
        <v>1.71</v>
      </c>
      <c r="N106" s="1">
        <v>80</v>
      </c>
      <c r="O106" s="1">
        <v>0</v>
      </c>
    </row>
    <row r="107" spans="1:15" x14ac:dyDescent="0.35">
      <c r="A107" s="1" t="s">
        <v>1</v>
      </c>
      <c r="B107" s="1">
        <v>0.15</v>
      </c>
      <c r="C107" s="1">
        <v>16.760000000000002</v>
      </c>
      <c r="D107" s="1">
        <v>6.4</v>
      </c>
      <c r="E107" s="1">
        <v>3.2</v>
      </c>
      <c r="F107" s="1">
        <v>0</v>
      </c>
      <c r="G107" s="1">
        <v>0</v>
      </c>
      <c r="H107" s="1">
        <v>26</v>
      </c>
      <c r="I107" s="1">
        <v>0.36</v>
      </c>
      <c r="J107" s="1">
        <v>0</v>
      </c>
      <c r="K107" s="1">
        <v>0</v>
      </c>
      <c r="L107" s="1">
        <v>14.46</v>
      </c>
      <c r="M107" s="1">
        <v>3.96</v>
      </c>
      <c r="N107" s="1">
        <v>90</v>
      </c>
      <c r="O107" s="1">
        <v>1</v>
      </c>
    </row>
    <row r="108" spans="1:15" x14ac:dyDescent="0.35">
      <c r="A108" s="1" t="s">
        <v>1</v>
      </c>
      <c r="B108" s="1">
        <v>0.22</v>
      </c>
      <c r="C108" s="1">
        <v>5.7</v>
      </c>
      <c r="D108" s="1">
        <v>17.940000000000001</v>
      </c>
      <c r="E108" s="1">
        <v>8.6999999999999993</v>
      </c>
      <c r="F108" s="1">
        <v>0</v>
      </c>
      <c r="G108" s="1">
        <v>0</v>
      </c>
      <c r="H108" s="1">
        <v>29.4</v>
      </c>
      <c r="I108" s="1">
        <v>2.94</v>
      </c>
      <c r="J108" s="1">
        <v>0</v>
      </c>
      <c r="K108" s="1">
        <v>0</v>
      </c>
      <c r="L108" s="1">
        <v>16.14</v>
      </c>
      <c r="M108" s="1">
        <v>32.340000000000003</v>
      </c>
      <c r="N108" s="1">
        <v>80</v>
      </c>
      <c r="O108" s="1">
        <v>1</v>
      </c>
    </row>
    <row r="109" spans="1:15" x14ac:dyDescent="0.35">
      <c r="A109" s="1" t="s">
        <v>0</v>
      </c>
      <c r="B109" s="1">
        <v>0.17</v>
      </c>
      <c r="C109" s="1">
        <v>1.46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1.46</v>
      </c>
      <c r="J109" s="1">
        <v>0</v>
      </c>
      <c r="K109" s="1">
        <v>0</v>
      </c>
      <c r="L109" s="1">
        <v>1.46</v>
      </c>
      <c r="M109" s="1">
        <v>1.46</v>
      </c>
      <c r="N109" s="1">
        <v>80</v>
      </c>
      <c r="O109" s="1">
        <v>0</v>
      </c>
    </row>
    <row r="110" spans="1:15" x14ac:dyDescent="0.35">
      <c r="A110" s="1" t="s">
        <v>0</v>
      </c>
      <c r="B110" s="1">
        <v>0.08</v>
      </c>
      <c r="C110" s="1">
        <v>1.44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1.44</v>
      </c>
      <c r="J110" s="1">
        <v>0</v>
      </c>
      <c r="K110" s="1">
        <v>0</v>
      </c>
      <c r="L110" s="1">
        <v>1.44</v>
      </c>
      <c r="M110" s="1">
        <v>1.44</v>
      </c>
      <c r="N110" s="1">
        <v>80</v>
      </c>
      <c r="O110" s="1">
        <v>1</v>
      </c>
    </row>
    <row r="111" spans="1:15" x14ac:dyDescent="0.35">
      <c r="A111" s="1" t="s">
        <v>1</v>
      </c>
      <c r="B111" s="1">
        <v>0.1</v>
      </c>
      <c r="C111" s="1">
        <v>7.4</v>
      </c>
      <c r="D111" s="1">
        <v>9.1</v>
      </c>
      <c r="E111" s="1">
        <v>3.83</v>
      </c>
      <c r="F111" s="1">
        <v>0</v>
      </c>
      <c r="G111" s="1">
        <v>0</v>
      </c>
      <c r="H111" s="1">
        <v>20.329999999999998</v>
      </c>
      <c r="I111" s="1">
        <v>0</v>
      </c>
      <c r="J111" s="1">
        <v>0</v>
      </c>
      <c r="K111" s="1">
        <v>0</v>
      </c>
      <c r="L111" s="1">
        <v>13.1</v>
      </c>
      <c r="M111" s="1">
        <v>20.329999999999998</v>
      </c>
      <c r="N111" s="1">
        <v>80</v>
      </c>
      <c r="O111" s="1">
        <v>1</v>
      </c>
    </row>
    <row r="112" spans="1:15" x14ac:dyDescent="0.35">
      <c r="A112" s="1" t="s">
        <v>0</v>
      </c>
      <c r="B112" s="1">
        <v>0.37</v>
      </c>
      <c r="C112" s="1">
        <v>1.68</v>
      </c>
      <c r="D112" s="1">
        <v>0</v>
      </c>
      <c r="E112" s="1">
        <v>0</v>
      </c>
      <c r="F112" s="1">
        <v>0</v>
      </c>
      <c r="G112" s="1">
        <v>0</v>
      </c>
      <c r="H112" s="1">
        <v>1.68</v>
      </c>
      <c r="I112" s="1">
        <v>0</v>
      </c>
      <c r="J112" s="1">
        <v>0</v>
      </c>
      <c r="K112" s="1">
        <v>0</v>
      </c>
      <c r="L112" s="1">
        <v>1.68</v>
      </c>
      <c r="M112" s="1">
        <v>1.68</v>
      </c>
      <c r="N112" s="1">
        <v>90</v>
      </c>
      <c r="O112" s="1">
        <v>1</v>
      </c>
    </row>
    <row r="113" spans="1:15" x14ac:dyDescent="0.35">
      <c r="A113" s="1" t="s">
        <v>0</v>
      </c>
      <c r="B113" s="1">
        <v>0.18</v>
      </c>
      <c r="C113" s="1">
        <v>0</v>
      </c>
      <c r="D113" s="1">
        <v>1.41</v>
      </c>
      <c r="E113" s="1">
        <v>0.4</v>
      </c>
      <c r="F113" s="1">
        <v>0</v>
      </c>
      <c r="G113" s="1">
        <v>0</v>
      </c>
      <c r="H113" s="1">
        <v>1.81</v>
      </c>
      <c r="I113" s="1">
        <v>0</v>
      </c>
      <c r="J113" s="1">
        <v>0</v>
      </c>
      <c r="K113" s="1">
        <v>0</v>
      </c>
      <c r="L113" s="1">
        <v>1.81</v>
      </c>
      <c r="M113" s="1">
        <v>1.81</v>
      </c>
      <c r="N113" s="1">
        <v>80</v>
      </c>
      <c r="O113" s="1">
        <v>1</v>
      </c>
    </row>
    <row r="114" spans="1:15" x14ac:dyDescent="0.35">
      <c r="A114" s="1" t="s">
        <v>0</v>
      </c>
      <c r="B114" s="1">
        <v>0.39</v>
      </c>
      <c r="C114" s="1">
        <v>4.5999999999999996</v>
      </c>
      <c r="D114" s="1">
        <v>0</v>
      </c>
      <c r="E114" s="1">
        <v>2.29</v>
      </c>
      <c r="F114" s="1">
        <v>0</v>
      </c>
      <c r="G114" s="1">
        <v>0</v>
      </c>
      <c r="H114" s="1">
        <v>6.89</v>
      </c>
      <c r="I114" s="1">
        <v>0</v>
      </c>
      <c r="J114" s="1">
        <v>0</v>
      </c>
      <c r="K114" s="1">
        <v>0</v>
      </c>
      <c r="L114" s="1">
        <v>0.09</v>
      </c>
      <c r="M114" s="1">
        <v>6.89</v>
      </c>
      <c r="N114" s="1">
        <v>80</v>
      </c>
      <c r="O114" s="1">
        <v>1</v>
      </c>
    </row>
    <row r="115" spans="1:15" x14ac:dyDescent="0.35">
      <c r="A115" s="1" t="s">
        <v>0</v>
      </c>
      <c r="B115" s="1">
        <v>0.37</v>
      </c>
      <c r="C115" s="1">
        <v>1.1000000000000001</v>
      </c>
      <c r="D115" s="1">
        <v>1.5</v>
      </c>
      <c r="E115" s="1">
        <v>0.33</v>
      </c>
      <c r="F115" s="1">
        <v>0</v>
      </c>
      <c r="G115" s="1">
        <v>0</v>
      </c>
      <c r="H115" s="1">
        <v>1.63</v>
      </c>
      <c r="I115" s="1">
        <v>1.3</v>
      </c>
      <c r="J115" s="1">
        <v>0</v>
      </c>
      <c r="K115" s="1">
        <v>0</v>
      </c>
      <c r="L115" s="1">
        <v>2.93</v>
      </c>
      <c r="M115" s="1">
        <v>2.93</v>
      </c>
      <c r="N115" s="1">
        <v>80</v>
      </c>
      <c r="O115" s="1">
        <v>1</v>
      </c>
    </row>
    <row r="116" spans="1:15" x14ac:dyDescent="0.35">
      <c r="A116" s="1" t="s">
        <v>0</v>
      </c>
      <c r="B116" s="1">
        <v>0.33</v>
      </c>
      <c r="C116" s="1">
        <v>3.7</v>
      </c>
      <c r="D116" s="1">
        <v>6.2</v>
      </c>
      <c r="E116" s="1">
        <v>4.5999999999999996</v>
      </c>
      <c r="F116" s="1">
        <v>0</v>
      </c>
      <c r="G116" s="1">
        <v>0</v>
      </c>
      <c r="H116" s="1">
        <v>11.3</v>
      </c>
      <c r="I116" s="1">
        <v>2.1</v>
      </c>
      <c r="J116" s="1">
        <v>1.1000000000000001</v>
      </c>
      <c r="K116" s="1">
        <v>0</v>
      </c>
      <c r="L116" s="1">
        <v>4.9000000000000004</v>
      </c>
      <c r="M116" s="1">
        <v>14.5</v>
      </c>
      <c r="N116" s="1">
        <v>70</v>
      </c>
      <c r="O116" s="1">
        <v>1</v>
      </c>
    </row>
    <row r="117" spans="1:15" x14ac:dyDescent="0.35">
      <c r="A117" s="1" t="s">
        <v>0</v>
      </c>
      <c r="B117" s="1">
        <v>0.22</v>
      </c>
      <c r="C117" s="1">
        <v>0</v>
      </c>
      <c r="D117" s="1">
        <v>1.26</v>
      </c>
      <c r="E117" s="1">
        <v>1.5</v>
      </c>
      <c r="F117" s="1">
        <v>0</v>
      </c>
      <c r="G117" s="1">
        <v>0</v>
      </c>
      <c r="H117" s="1">
        <v>0</v>
      </c>
      <c r="I117" s="1">
        <v>0</v>
      </c>
      <c r="J117" s="1">
        <v>2.76</v>
      </c>
      <c r="K117" s="1">
        <v>0</v>
      </c>
      <c r="L117" s="1">
        <v>2.76</v>
      </c>
      <c r="M117" s="1">
        <v>2.76</v>
      </c>
      <c r="N117" s="1">
        <v>70</v>
      </c>
      <c r="O117" s="1">
        <v>1</v>
      </c>
    </row>
    <row r="118" spans="1:15" x14ac:dyDescent="0.35">
      <c r="A118" s="1" t="s">
        <v>0</v>
      </c>
      <c r="B118" s="1">
        <v>0.4</v>
      </c>
      <c r="C118" s="1">
        <v>1.6</v>
      </c>
      <c r="D118" s="1">
        <v>8</v>
      </c>
      <c r="E118" s="1">
        <v>0.2</v>
      </c>
      <c r="F118" s="1">
        <v>0</v>
      </c>
      <c r="G118" s="1">
        <v>0</v>
      </c>
      <c r="H118" s="1">
        <v>9.8000000000000007</v>
      </c>
      <c r="I118" s="1">
        <v>0</v>
      </c>
      <c r="J118" s="1">
        <v>0</v>
      </c>
      <c r="K118" s="1">
        <v>0</v>
      </c>
      <c r="L118" s="1">
        <v>9.8000000000000007</v>
      </c>
      <c r="M118" s="1">
        <v>9.1999999999999993</v>
      </c>
      <c r="N118" s="1">
        <v>80</v>
      </c>
      <c r="O118" s="1">
        <v>1</v>
      </c>
    </row>
    <row r="119" spans="1:15" x14ac:dyDescent="0.35">
      <c r="A119" s="1" t="s">
        <v>0</v>
      </c>
      <c r="B119" s="1">
        <v>0.23</v>
      </c>
      <c r="C119" s="1">
        <v>0</v>
      </c>
      <c r="D119" s="1">
        <v>0.26</v>
      </c>
      <c r="E119" s="1">
        <v>0</v>
      </c>
      <c r="F119" s="1">
        <v>0</v>
      </c>
      <c r="G119" s="1">
        <v>0</v>
      </c>
      <c r="H119" s="1">
        <v>0</v>
      </c>
      <c r="I119" s="1">
        <v>0.26</v>
      </c>
      <c r="J119" s="1">
        <v>0</v>
      </c>
      <c r="K119" s="1">
        <v>0</v>
      </c>
      <c r="L119" s="1">
        <v>0.26</v>
      </c>
      <c r="M119" s="1">
        <v>0.26</v>
      </c>
      <c r="N119" s="1">
        <v>80</v>
      </c>
      <c r="O119" s="1">
        <v>1</v>
      </c>
    </row>
    <row r="120" spans="1:15" x14ac:dyDescent="0.35">
      <c r="A120" s="1" t="s">
        <v>0</v>
      </c>
      <c r="B120" s="1">
        <v>0.1</v>
      </c>
      <c r="C120" s="1">
        <v>0</v>
      </c>
      <c r="D120" s="1">
        <v>5.8</v>
      </c>
      <c r="E120" s="1">
        <v>1.1000000000000001</v>
      </c>
      <c r="F120" s="1">
        <v>0</v>
      </c>
      <c r="G120" s="1">
        <v>0</v>
      </c>
      <c r="H120" s="1">
        <v>0</v>
      </c>
      <c r="I120" s="1">
        <v>0</v>
      </c>
      <c r="J120" s="1">
        <v>6.9</v>
      </c>
      <c r="K120" s="1">
        <v>0</v>
      </c>
      <c r="L120" s="1">
        <v>6.9</v>
      </c>
      <c r="M120" s="1">
        <v>6.9</v>
      </c>
      <c r="N120" s="1">
        <v>80</v>
      </c>
      <c r="O120" s="1">
        <v>1</v>
      </c>
    </row>
    <row r="121" spans="1:15" x14ac:dyDescent="0.35">
      <c r="A121" s="1" t="s">
        <v>0</v>
      </c>
      <c r="B121" s="1">
        <v>0.49</v>
      </c>
      <c r="C121" s="1">
        <v>7.73</v>
      </c>
      <c r="D121" s="1">
        <v>8.9</v>
      </c>
      <c r="E121" s="1">
        <v>4</v>
      </c>
      <c r="F121" s="1">
        <v>0</v>
      </c>
      <c r="G121" s="1">
        <v>0</v>
      </c>
      <c r="H121" s="1">
        <v>1.1000000000000001</v>
      </c>
      <c r="I121" s="1">
        <v>19.53</v>
      </c>
      <c r="J121" s="1">
        <v>0</v>
      </c>
      <c r="K121" s="1">
        <v>0</v>
      </c>
      <c r="L121" s="1">
        <v>20.63</v>
      </c>
      <c r="M121" s="1">
        <v>20.63</v>
      </c>
      <c r="N121" s="1">
        <v>80</v>
      </c>
      <c r="O121" s="1">
        <v>1</v>
      </c>
    </row>
    <row r="122" spans="1:15" x14ac:dyDescent="0.35">
      <c r="A122" s="1" t="s">
        <v>0</v>
      </c>
      <c r="B122" s="1">
        <v>0.4</v>
      </c>
      <c r="C122" s="1">
        <v>0.18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0.18</v>
      </c>
      <c r="J122" s="1">
        <v>0</v>
      </c>
      <c r="K122" s="1">
        <v>0</v>
      </c>
      <c r="L122" s="1">
        <v>0.18</v>
      </c>
      <c r="M122" s="1">
        <v>0.18</v>
      </c>
      <c r="N122" s="1">
        <v>80</v>
      </c>
      <c r="O122" s="1">
        <v>1</v>
      </c>
    </row>
    <row r="123" spans="1:15" x14ac:dyDescent="0.35">
      <c r="A123" s="1" t="s">
        <v>0</v>
      </c>
      <c r="B123" s="1">
        <v>0.41</v>
      </c>
      <c r="C123" s="1">
        <v>5.8</v>
      </c>
      <c r="D123" s="1">
        <v>0</v>
      </c>
      <c r="E123" s="1">
        <v>6.19</v>
      </c>
      <c r="F123" s="1">
        <v>0</v>
      </c>
      <c r="G123" s="1">
        <v>0</v>
      </c>
      <c r="H123" s="1">
        <v>0</v>
      </c>
      <c r="I123" s="1">
        <v>11.99</v>
      </c>
      <c r="J123" s="1">
        <v>0</v>
      </c>
      <c r="K123" s="1">
        <v>0</v>
      </c>
      <c r="L123" s="1">
        <v>11.99</v>
      </c>
      <c r="M123" s="1">
        <v>11.99</v>
      </c>
      <c r="N123" s="1">
        <v>80</v>
      </c>
      <c r="O123" s="1">
        <v>1</v>
      </c>
    </row>
    <row r="124" spans="1:15" x14ac:dyDescent="0.35">
      <c r="A124" s="1" t="s">
        <v>0</v>
      </c>
      <c r="B124" s="1">
        <v>0.28999999999999998</v>
      </c>
      <c r="C124" s="1">
        <v>0</v>
      </c>
      <c r="D124" s="1">
        <v>0</v>
      </c>
      <c r="E124" s="1">
        <v>2.93</v>
      </c>
      <c r="F124" s="1">
        <v>0</v>
      </c>
      <c r="G124" s="1">
        <v>0</v>
      </c>
      <c r="H124" s="1">
        <v>0</v>
      </c>
      <c r="I124" s="1">
        <v>2.93</v>
      </c>
      <c r="J124" s="1">
        <v>0</v>
      </c>
      <c r="K124" s="1">
        <v>0</v>
      </c>
      <c r="L124" s="1">
        <v>2.93</v>
      </c>
      <c r="M124" s="1">
        <v>2.93</v>
      </c>
      <c r="N124" s="1">
        <v>80</v>
      </c>
      <c r="O124" s="1">
        <v>1</v>
      </c>
    </row>
    <row r="125" spans="1:15" x14ac:dyDescent="0.35">
      <c r="A125" s="1" t="s">
        <v>0</v>
      </c>
      <c r="B125" s="1">
        <v>0.54</v>
      </c>
      <c r="C125" s="1">
        <v>0</v>
      </c>
      <c r="D125" s="1">
        <v>0</v>
      </c>
      <c r="E125" s="1">
        <v>1.05</v>
      </c>
      <c r="F125" s="1">
        <v>0</v>
      </c>
      <c r="G125" s="1">
        <v>0</v>
      </c>
      <c r="H125" s="1">
        <v>1.05</v>
      </c>
      <c r="I125" s="1">
        <v>0</v>
      </c>
      <c r="J125" s="1">
        <v>0</v>
      </c>
      <c r="K125" s="1">
        <v>0</v>
      </c>
      <c r="L125" s="1">
        <v>1.05</v>
      </c>
      <c r="M125" s="1">
        <v>1.05</v>
      </c>
      <c r="N125" s="1">
        <v>80</v>
      </c>
      <c r="O125" s="1">
        <v>1</v>
      </c>
    </row>
    <row r="126" spans="1:15" x14ac:dyDescent="0.35">
      <c r="A126" s="1" t="s">
        <v>0</v>
      </c>
      <c r="B126" s="1">
        <v>0.51</v>
      </c>
      <c r="C126" s="1">
        <v>0</v>
      </c>
      <c r="D126" s="1">
        <v>0.53</v>
      </c>
      <c r="E126" s="1">
        <v>0.4</v>
      </c>
      <c r="F126" s="1">
        <v>0</v>
      </c>
      <c r="G126" s="1">
        <v>0.93</v>
      </c>
      <c r="H126" s="1">
        <v>0</v>
      </c>
      <c r="I126" s="1">
        <v>0</v>
      </c>
      <c r="J126" s="1">
        <v>0</v>
      </c>
      <c r="K126" s="1">
        <v>0</v>
      </c>
      <c r="L126" s="1">
        <v>0.93</v>
      </c>
      <c r="M126" s="1">
        <v>0.93</v>
      </c>
      <c r="N126" s="1">
        <v>80</v>
      </c>
      <c r="O126" s="1">
        <v>1</v>
      </c>
    </row>
    <row r="127" spans="1:15" x14ac:dyDescent="0.35">
      <c r="A127" s="1" t="s">
        <v>0</v>
      </c>
      <c r="B127" s="1">
        <v>0.48</v>
      </c>
      <c r="C127" s="1">
        <v>0</v>
      </c>
      <c r="D127" s="1">
        <v>0.5</v>
      </c>
      <c r="E127" s="1">
        <v>1.55</v>
      </c>
      <c r="F127" s="1">
        <v>0</v>
      </c>
      <c r="G127" s="1">
        <v>2.0499999999999998</v>
      </c>
      <c r="H127" s="1">
        <v>0</v>
      </c>
      <c r="I127" s="1">
        <v>0</v>
      </c>
      <c r="J127" s="1">
        <v>0</v>
      </c>
      <c r="K127" s="1">
        <v>0</v>
      </c>
      <c r="L127" s="1">
        <v>2.0499999999999998</v>
      </c>
      <c r="M127" s="1">
        <v>2.0499999999999998</v>
      </c>
      <c r="N127" s="1">
        <v>70</v>
      </c>
      <c r="O127" s="1">
        <v>1</v>
      </c>
    </row>
    <row r="128" spans="1:15" x14ac:dyDescent="0.35">
      <c r="A128" s="1" t="s">
        <v>0</v>
      </c>
      <c r="B128" s="1">
        <v>0.89</v>
      </c>
      <c r="C128" s="1">
        <v>0</v>
      </c>
      <c r="D128" s="1">
        <v>2.0499999999999998</v>
      </c>
      <c r="E128" s="1">
        <v>0</v>
      </c>
      <c r="F128" s="1">
        <v>0</v>
      </c>
      <c r="G128" s="1">
        <v>2.0499999999999998</v>
      </c>
      <c r="H128" s="1">
        <v>0</v>
      </c>
      <c r="I128" s="1">
        <v>0</v>
      </c>
      <c r="J128" s="1">
        <v>0</v>
      </c>
      <c r="K128" s="1">
        <v>0</v>
      </c>
      <c r="L128" s="1">
        <v>2.0499999999999998</v>
      </c>
      <c r="M128" s="1">
        <v>2.0499999999999998</v>
      </c>
      <c r="N128" s="1">
        <v>60</v>
      </c>
      <c r="O128" s="1">
        <v>1</v>
      </c>
    </row>
    <row r="129" spans="1:15" x14ac:dyDescent="0.35">
      <c r="A129" s="1" t="s">
        <v>0</v>
      </c>
      <c r="B129" s="1">
        <v>0.46</v>
      </c>
      <c r="C129" s="1">
        <v>4.8</v>
      </c>
      <c r="D129" s="1">
        <v>6.1</v>
      </c>
      <c r="E129" s="1">
        <v>0.1</v>
      </c>
      <c r="F129" s="1">
        <v>1.5</v>
      </c>
      <c r="G129" s="1">
        <v>0</v>
      </c>
      <c r="H129" s="1">
        <v>0</v>
      </c>
      <c r="I129" s="1">
        <v>1.1000000000000001</v>
      </c>
      <c r="J129" s="1">
        <v>11.4</v>
      </c>
      <c r="K129" s="1">
        <v>0</v>
      </c>
      <c r="L129" s="1">
        <v>12.5</v>
      </c>
      <c r="M129" s="1">
        <v>12.5</v>
      </c>
      <c r="N129" s="1">
        <v>60</v>
      </c>
      <c r="O129" s="1">
        <v>1</v>
      </c>
    </row>
    <row r="130" spans="1:15" x14ac:dyDescent="0.35">
      <c r="A130" s="1" t="s">
        <v>0</v>
      </c>
      <c r="B130" s="1">
        <v>0.75</v>
      </c>
      <c r="C130" s="1">
        <v>3.88</v>
      </c>
      <c r="D130" s="1">
        <v>0</v>
      </c>
      <c r="E130" s="1">
        <v>0</v>
      </c>
      <c r="F130" s="1">
        <v>0</v>
      </c>
      <c r="G130" s="1">
        <v>3.88</v>
      </c>
      <c r="H130" s="1">
        <v>0</v>
      </c>
      <c r="I130" s="1">
        <v>0</v>
      </c>
      <c r="J130" s="1">
        <v>0</v>
      </c>
      <c r="K130" s="1">
        <v>0</v>
      </c>
      <c r="L130" s="1">
        <v>0.1</v>
      </c>
      <c r="M130" s="1">
        <v>3.88</v>
      </c>
      <c r="N130" s="1">
        <v>80</v>
      </c>
      <c r="O130" s="1">
        <v>1</v>
      </c>
    </row>
    <row r="131" spans="1:15" x14ac:dyDescent="0.35">
      <c r="A131" s="1" t="s">
        <v>0</v>
      </c>
      <c r="B131" s="1">
        <v>0.45</v>
      </c>
      <c r="C131" s="1">
        <v>2.77</v>
      </c>
      <c r="D131" s="1">
        <v>0</v>
      </c>
      <c r="E131" s="1">
        <v>0</v>
      </c>
      <c r="F131" s="1">
        <v>0</v>
      </c>
      <c r="G131" s="1">
        <v>2.77</v>
      </c>
      <c r="H131" s="1">
        <v>0</v>
      </c>
      <c r="I131" s="1">
        <v>0</v>
      </c>
      <c r="J131" s="1">
        <v>0</v>
      </c>
      <c r="K131" s="1">
        <v>0</v>
      </c>
      <c r="L131" s="1">
        <v>2.77</v>
      </c>
      <c r="M131" s="1">
        <v>2.77</v>
      </c>
      <c r="N131" s="1">
        <v>80</v>
      </c>
      <c r="O131" s="1">
        <v>1</v>
      </c>
    </row>
    <row r="132" spans="1:15" x14ac:dyDescent="0.35">
      <c r="A132" s="1" t="s">
        <v>0</v>
      </c>
      <c r="B132" s="1">
        <v>0.24</v>
      </c>
      <c r="C132" s="1">
        <v>0.6</v>
      </c>
      <c r="D132" s="1">
        <v>0</v>
      </c>
      <c r="E132" s="1">
        <v>1.28</v>
      </c>
      <c r="F132" s="1">
        <v>0</v>
      </c>
      <c r="G132" s="1">
        <v>0</v>
      </c>
      <c r="H132" s="1">
        <v>0</v>
      </c>
      <c r="I132" s="1">
        <v>0</v>
      </c>
      <c r="J132" s="1">
        <v>1.88</v>
      </c>
      <c r="K132" s="1">
        <v>0</v>
      </c>
      <c r="L132" s="1">
        <v>1.88</v>
      </c>
      <c r="M132" s="1">
        <v>1.88</v>
      </c>
      <c r="N132" s="1">
        <v>80</v>
      </c>
      <c r="O132" s="1">
        <v>1</v>
      </c>
    </row>
    <row r="133" spans="1:15" x14ac:dyDescent="0.35">
      <c r="A133" s="1" t="s">
        <v>0</v>
      </c>
      <c r="B133" s="1">
        <v>0.42</v>
      </c>
      <c r="C133" s="1">
        <v>2.2999999999999998</v>
      </c>
      <c r="D133" s="1">
        <v>0</v>
      </c>
      <c r="E133" s="1">
        <v>3.1</v>
      </c>
      <c r="F133" s="1">
        <v>0</v>
      </c>
      <c r="G133" s="1">
        <v>0</v>
      </c>
      <c r="H133" s="1">
        <v>0</v>
      </c>
      <c r="I133" s="1">
        <v>0</v>
      </c>
      <c r="J133" s="1">
        <v>5.4</v>
      </c>
      <c r="K133" s="1">
        <v>0</v>
      </c>
      <c r="L133" s="1">
        <v>5.4</v>
      </c>
      <c r="M133" s="1">
        <v>5.4</v>
      </c>
      <c r="N133" s="1">
        <v>80</v>
      </c>
      <c r="O133" s="1">
        <v>1</v>
      </c>
    </row>
    <row r="134" spans="1:15" x14ac:dyDescent="0.35">
      <c r="A134" s="1" t="s">
        <v>0</v>
      </c>
      <c r="B134" s="1">
        <v>0.55000000000000004</v>
      </c>
      <c r="C134" s="1">
        <v>0.88</v>
      </c>
      <c r="D134" s="1">
        <v>0</v>
      </c>
      <c r="E134" s="1">
        <v>1.5</v>
      </c>
      <c r="F134" s="1">
        <v>0</v>
      </c>
      <c r="G134" s="1">
        <v>0</v>
      </c>
      <c r="H134" s="1">
        <v>0</v>
      </c>
      <c r="I134" s="1">
        <v>0</v>
      </c>
      <c r="J134" s="1">
        <v>2.38</v>
      </c>
      <c r="K134" s="1">
        <v>0</v>
      </c>
      <c r="L134" s="1">
        <v>2.38</v>
      </c>
      <c r="M134" s="1">
        <v>2.38</v>
      </c>
      <c r="N134" s="1">
        <v>80</v>
      </c>
      <c r="O134" s="1">
        <v>1</v>
      </c>
    </row>
    <row r="135" spans="1:15" x14ac:dyDescent="0.35">
      <c r="A135" s="1" t="s">
        <v>0</v>
      </c>
      <c r="B135" s="1">
        <v>0.66</v>
      </c>
      <c r="C135" s="1">
        <v>3.2</v>
      </c>
      <c r="D135" s="1">
        <v>2.66</v>
      </c>
      <c r="E135" s="1">
        <v>3.6</v>
      </c>
      <c r="F135" s="1">
        <v>0.8</v>
      </c>
      <c r="G135" s="1">
        <v>0</v>
      </c>
      <c r="H135" s="1">
        <v>5.3</v>
      </c>
      <c r="I135" s="1">
        <v>1.2</v>
      </c>
      <c r="J135" s="1">
        <v>3.76</v>
      </c>
      <c r="K135" s="1">
        <v>0</v>
      </c>
      <c r="L135" s="1">
        <v>8.36</v>
      </c>
      <c r="M135" s="1">
        <v>10.26</v>
      </c>
      <c r="N135" s="1">
        <v>80</v>
      </c>
      <c r="O135" s="1">
        <v>1</v>
      </c>
    </row>
    <row r="136" spans="1:15" x14ac:dyDescent="0.35">
      <c r="A136" s="1" t="s">
        <v>0</v>
      </c>
      <c r="B136" s="1">
        <v>0.54</v>
      </c>
      <c r="C136" s="1">
        <v>5</v>
      </c>
      <c r="D136" s="1">
        <v>5.85</v>
      </c>
      <c r="E136" s="1">
        <v>0</v>
      </c>
      <c r="F136" s="1">
        <v>0</v>
      </c>
      <c r="G136" s="1">
        <v>0</v>
      </c>
      <c r="H136" s="1">
        <v>4.75</v>
      </c>
      <c r="I136" s="1">
        <v>4.4000000000000004</v>
      </c>
      <c r="J136" s="1">
        <v>1.7</v>
      </c>
      <c r="K136" s="1">
        <v>0</v>
      </c>
      <c r="L136" s="1">
        <v>9.75</v>
      </c>
      <c r="M136" s="1">
        <v>10.85</v>
      </c>
      <c r="N136" s="1">
        <v>80</v>
      </c>
      <c r="O136" s="1">
        <v>1</v>
      </c>
    </row>
    <row r="137" spans="1:15" x14ac:dyDescent="0.35">
      <c r="A137" s="1" t="s">
        <v>0</v>
      </c>
      <c r="B137" s="1">
        <v>0.23</v>
      </c>
      <c r="C137" s="1">
        <v>1.3</v>
      </c>
      <c r="D137" s="1">
        <v>1.5</v>
      </c>
      <c r="E137" s="1">
        <v>1.4</v>
      </c>
      <c r="F137" s="1">
        <v>0</v>
      </c>
      <c r="G137" s="1">
        <v>0</v>
      </c>
      <c r="H137" s="1">
        <v>0</v>
      </c>
      <c r="I137" s="1">
        <v>0</v>
      </c>
      <c r="J137" s="1">
        <v>4.2</v>
      </c>
      <c r="K137" s="1">
        <v>0</v>
      </c>
      <c r="L137" s="1">
        <v>4.2</v>
      </c>
      <c r="M137" s="1">
        <v>4.2</v>
      </c>
      <c r="N137" s="1">
        <v>80</v>
      </c>
      <c r="O137" s="1">
        <v>1</v>
      </c>
    </row>
    <row r="138" spans="1:15" x14ac:dyDescent="0.35">
      <c r="A138" s="1" t="s">
        <v>0</v>
      </c>
      <c r="B138" s="1">
        <v>0.23</v>
      </c>
      <c r="C138" s="1">
        <v>1.5</v>
      </c>
      <c r="D138" s="1">
        <v>1.54</v>
      </c>
      <c r="E138" s="1">
        <v>0.5</v>
      </c>
      <c r="F138" s="1">
        <v>0</v>
      </c>
      <c r="G138" s="1">
        <v>0</v>
      </c>
      <c r="H138" s="1">
        <v>0</v>
      </c>
      <c r="I138" s="1">
        <v>0</v>
      </c>
      <c r="J138" s="1">
        <v>3.54</v>
      </c>
      <c r="K138" s="1">
        <v>0</v>
      </c>
      <c r="L138" s="1">
        <v>3.54</v>
      </c>
      <c r="M138" s="1">
        <v>3.54</v>
      </c>
      <c r="N138" s="1">
        <v>70</v>
      </c>
      <c r="O138" s="1">
        <v>1</v>
      </c>
    </row>
    <row r="139" spans="1:15" x14ac:dyDescent="0.35">
      <c r="A139" s="1" t="s">
        <v>0</v>
      </c>
      <c r="B139" s="1">
        <v>0.86</v>
      </c>
      <c r="C139" s="1">
        <v>0.2</v>
      </c>
      <c r="D139" s="1">
        <v>1.4</v>
      </c>
      <c r="E139" s="1">
        <v>2.99</v>
      </c>
      <c r="F139" s="1">
        <v>5.5</v>
      </c>
      <c r="G139" s="1">
        <v>0</v>
      </c>
      <c r="H139" s="1">
        <v>0</v>
      </c>
      <c r="I139" s="1">
        <v>0</v>
      </c>
      <c r="J139" s="1">
        <v>10.09</v>
      </c>
      <c r="K139" s="1">
        <v>0</v>
      </c>
      <c r="L139" s="1">
        <v>10.09</v>
      </c>
      <c r="M139" s="1">
        <v>10.09</v>
      </c>
      <c r="N139" s="1">
        <v>70</v>
      </c>
      <c r="O139" s="1">
        <v>1</v>
      </c>
    </row>
    <row r="140" spans="1:15" x14ac:dyDescent="0.35">
      <c r="A140" s="1" t="s">
        <v>0</v>
      </c>
      <c r="B140" s="1">
        <v>0.57999999999999996</v>
      </c>
      <c r="C140" s="1">
        <v>2.6</v>
      </c>
      <c r="D140" s="1">
        <v>0.1</v>
      </c>
      <c r="E140" s="1">
        <v>0.41</v>
      </c>
      <c r="F140" s="1">
        <v>1.5</v>
      </c>
      <c r="G140" s="1">
        <v>0</v>
      </c>
      <c r="H140" s="1">
        <v>1</v>
      </c>
      <c r="I140" s="1">
        <v>1</v>
      </c>
      <c r="J140" s="1">
        <v>2.61</v>
      </c>
      <c r="K140" s="1">
        <v>0</v>
      </c>
      <c r="L140" s="1">
        <v>4.6100000000000003</v>
      </c>
      <c r="M140" s="1">
        <v>4.6100000000000003</v>
      </c>
      <c r="N140" s="1">
        <v>70</v>
      </c>
      <c r="O140" s="1">
        <v>1</v>
      </c>
    </row>
    <row r="141" spans="1:15" x14ac:dyDescent="0.35">
      <c r="A141" s="1" t="s">
        <v>0</v>
      </c>
      <c r="B141" s="1">
        <v>0.17</v>
      </c>
      <c r="C141" s="1">
        <v>1.24</v>
      </c>
      <c r="D141" s="1">
        <v>0.1</v>
      </c>
      <c r="E141" s="1">
        <v>0.2</v>
      </c>
      <c r="F141" s="1">
        <v>0</v>
      </c>
      <c r="G141" s="1">
        <v>0</v>
      </c>
      <c r="H141" s="1">
        <v>0</v>
      </c>
      <c r="I141" s="1">
        <v>0.24</v>
      </c>
      <c r="J141" s="1">
        <v>1.3</v>
      </c>
      <c r="K141" s="1">
        <v>0</v>
      </c>
      <c r="L141" s="1">
        <v>1.54</v>
      </c>
      <c r="M141" s="1">
        <v>1.54</v>
      </c>
      <c r="N141" s="1">
        <v>70</v>
      </c>
      <c r="O141" s="1">
        <v>0</v>
      </c>
    </row>
    <row r="142" spans="1:15" x14ac:dyDescent="0.35">
      <c r="A142" s="1" t="s">
        <v>0</v>
      </c>
      <c r="B142" s="1">
        <v>0.34</v>
      </c>
      <c r="C142" s="1">
        <v>2.12</v>
      </c>
      <c r="D142" s="1">
        <v>0.6</v>
      </c>
      <c r="E142" s="1">
        <v>0.1</v>
      </c>
      <c r="F142" s="1">
        <v>0</v>
      </c>
      <c r="G142" s="1">
        <v>0</v>
      </c>
      <c r="H142" s="1">
        <v>1.1000000000000001</v>
      </c>
      <c r="I142" s="1">
        <v>0</v>
      </c>
      <c r="J142" s="1">
        <v>1.72</v>
      </c>
      <c r="K142" s="1">
        <v>0</v>
      </c>
      <c r="L142" s="1">
        <v>2.82</v>
      </c>
      <c r="M142" s="1">
        <v>2.82</v>
      </c>
      <c r="N142" s="1">
        <v>70</v>
      </c>
      <c r="O142" s="1">
        <v>1</v>
      </c>
    </row>
    <row r="143" spans="1:15" x14ac:dyDescent="0.35">
      <c r="A143" s="1" t="s">
        <v>0</v>
      </c>
      <c r="B143" s="1">
        <v>0.36</v>
      </c>
      <c r="C143" s="1">
        <v>3.5</v>
      </c>
      <c r="D143" s="1">
        <v>0</v>
      </c>
      <c r="E143" s="1">
        <v>0</v>
      </c>
      <c r="F143" s="1">
        <v>0</v>
      </c>
      <c r="G143" s="1">
        <v>0</v>
      </c>
      <c r="H143" s="1">
        <v>3.5</v>
      </c>
      <c r="I143" s="1">
        <v>0</v>
      </c>
      <c r="J143" s="1">
        <v>0</v>
      </c>
      <c r="K143" s="1">
        <v>0</v>
      </c>
      <c r="L143" s="1">
        <v>3.5</v>
      </c>
      <c r="M143" s="1">
        <v>3.5</v>
      </c>
      <c r="N143" s="1">
        <v>80</v>
      </c>
      <c r="O143" s="1">
        <v>1</v>
      </c>
    </row>
    <row r="144" spans="1:15" x14ac:dyDescent="0.35">
      <c r="A144" s="1" t="s">
        <v>0</v>
      </c>
      <c r="B144" s="1">
        <v>1.01</v>
      </c>
      <c r="C144" s="1">
        <v>0.1</v>
      </c>
      <c r="D144" s="1">
        <v>3.95</v>
      </c>
      <c r="E144" s="1">
        <v>7.8</v>
      </c>
      <c r="F144" s="1">
        <v>0</v>
      </c>
      <c r="G144" s="1">
        <v>0</v>
      </c>
      <c r="H144" s="1">
        <v>0</v>
      </c>
      <c r="I144" s="1">
        <v>4.55</v>
      </c>
      <c r="J144" s="1">
        <v>7.3</v>
      </c>
      <c r="K144" s="1">
        <v>0</v>
      </c>
      <c r="L144" s="1">
        <v>11.85</v>
      </c>
      <c r="M144" s="1">
        <v>11.85</v>
      </c>
      <c r="N144" s="1">
        <v>70</v>
      </c>
      <c r="O144" s="1">
        <v>1</v>
      </c>
    </row>
    <row r="145" spans="1:15" x14ac:dyDescent="0.35">
      <c r="A145" s="1" t="s">
        <v>0</v>
      </c>
      <c r="B145" s="1">
        <v>0.33</v>
      </c>
      <c r="C145" s="1">
        <v>0</v>
      </c>
      <c r="D145" s="1">
        <v>1.1200000000000001</v>
      </c>
      <c r="E145" s="1">
        <v>0.8</v>
      </c>
      <c r="F145" s="1">
        <v>0</v>
      </c>
      <c r="G145" s="1">
        <v>0</v>
      </c>
      <c r="H145" s="1">
        <v>0</v>
      </c>
      <c r="I145" s="1">
        <v>0</v>
      </c>
      <c r="J145" s="1">
        <v>1.92</v>
      </c>
      <c r="K145" s="1">
        <v>0</v>
      </c>
      <c r="L145" s="1">
        <v>1.92</v>
      </c>
      <c r="M145" s="1">
        <v>1.92</v>
      </c>
      <c r="N145" s="1">
        <v>70</v>
      </c>
      <c r="O145" s="1">
        <v>1</v>
      </c>
    </row>
    <row r="146" spans="1:15" x14ac:dyDescent="0.35">
      <c r="A146" s="1" t="s">
        <v>0</v>
      </c>
      <c r="B146" s="1">
        <v>0.28999999999999998</v>
      </c>
      <c r="C146" s="1">
        <v>3.5</v>
      </c>
      <c r="D146" s="1">
        <v>2.6</v>
      </c>
      <c r="E146" s="1">
        <v>9.08</v>
      </c>
      <c r="F146" s="1">
        <v>0</v>
      </c>
      <c r="G146" s="1">
        <v>0</v>
      </c>
      <c r="H146" s="1">
        <v>0</v>
      </c>
      <c r="I146" s="1">
        <v>2</v>
      </c>
      <c r="J146" s="1">
        <v>13.18</v>
      </c>
      <c r="K146" s="1">
        <v>0</v>
      </c>
      <c r="L146" s="1">
        <v>12.98</v>
      </c>
      <c r="M146" s="1">
        <v>5.7</v>
      </c>
      <c r="N146" s="1">
        <v>70</v>
      </c>
      <c r="O146" s="1">
        <v>1</v>
      </c>
    </row>
    <row r="147" spans="1:15" x14ac:dyDescent="0.35">
      <c r="A147" s="1" t="s">
        <v>0</v>
      </c>
      <c r="B147" s="1">
        <v>0.18</v>
      </c>
      <c r="C147" s="1">
        <v>1.17</v>
      </c>
      <c r="D147" s="1">
        <v>0.3</v>
      </c>
      <c r="E147" s="1">
        <v>2.2999999999999998</v>
      </c>
      <c r="F147" s="1">
        <v>0</v>
      </c>
      <c r="G147" s="1">
        <v>0</v>
      </c>
      <c r="H147" s="1">
        <v>0</v>
      </c>
      <c r="I147" s="1">
        <v>0</v>
      </c>
      <c r="J147" s="1">
        <v>3.77</v>
      </c>
      <c r="K147" s="1">
        <v>0</v>
      </c>
      <c r="L147" s="1">
        <v>3.77</v>
      </c>
      <c r="M147" s="1">
        <v>1</v>
      </c>
      <c r="N147" s="1">
        <v>70</v>
      </c>
      <c r="O147" s="1">
        <v>1</v>
      </c>
    </row>
    <row r="148" spans="1:15" x14ac:dyDescent="0.35">
      <c r="A148" s="1" t="s">
        <v>0</v>
      </c>
      <c r="B148" s="1">
        <v>0.57999999999999996</v>
      </c>
      <c r="C148" s="1">
        <v>1.9</v>
      </c>
      <c r="D148" s="1">
        <v>0</v>
      </c>
      <c r="E148" s="1">
        <v>1.5</v>
      </c>
      <c r="F148" s="1">
        <v>0</v>
      </c>
      <c r="G148" s="1">
        <v>0</v>
      </c>
      <c r="H148" s="1">
        <v>0</v>
      </c>
      <c r="I148" s="1">
        <v>0</v>
      </c>
      <c r="J148" s="1">
        <v>3.4</v>
      </c>
      <c r="K148" s="1">
        <v>0</v>
      </c>
      <c r="L148" s="1">
        <v>2.5</v>
      </c>
      <c r="M148" s="1">
        <v>3.4</v>
      </c>
      <c r="N148" s="1">
        <v>70</v>
      </c>
      <c r="O148" s="1">
        <v>1</v>
      </c>
    </row>
    <row r="149" spans="1:15" x14ac:dyDescent="0.35">
      <c r="A149" s="1" t="s">
        <v>0</v>
      </c>
      <c r="B149" s="1">
        <v>0.4</v>
      </c>
      <c r="C149" s="1">
        <v>1.7</v>
      </c>
      <c r="D149" s="1">
        <v>5.54</v>
      </c>
      <c r="E149" s="1">
        <v>5.4</v>
      </c>
      <c r="F149" s="1">
        <v>0</v>
      </c>
      <c r="G149" s="1">
        <v>2</v>
      </c>
      <c r="H149" s="1">
        <v>0</v>
      </c>
      <c r="I149" s="1">
        <v>0</v>
      </c>
      <c r="J149" s="1">
        <v>10.64</v>
      </c>
      <c r="K149" s="1">
        <v>0</v>
      </c>
      <c r="L149" s="1">
        <v>9.44</v>
      </c>
      <c r="M149" s="1">
        <v>4.4400000000000004</v>
      </c>
      <c r="N149" s="1">
        <v>80</v>
      </c>
      <c r="O149" s="1">
        <v>1</v>
      </c>
    </row>
    <row r="150" spans="1:15" x14ac:dyDescent="0.35">
      <c r="A150" s="1" t="s">
        <v>0</v>
      </c>
      <c r="B150" s="1">
        <v>0.53</v>
      </c>
      <c r="C150" s="1">
        <v>0.18</v>
      </c>
      <c r="D150" s="1">
        <v>0.7</v>
      </c>
      <c r="E150" s="1">
        <v>0.2</v>
      </c>
      <c r="F150" s="1">
        <v>0</v>
      </c>
      <c r="G150" s="1">
        <v>0</v>
      </c>
      <c r="H150" s="1">
        <v>0</v>
      </c>
      <c r="I150" s="1">
        <v>0</v>
      </c>
      <c r="J150" s="1">
        <v>1.08</v>
      </c>
      <c r="K150" s="1">
        <v>0</v>
      </c>
      <c r="L150" s="1">
        <v>1.08</v>
      </c>
      <c r="M150" s="1">
        <v>1.08</v>
      </c>
      <c r="N150" s="1">
        <v>80</v>
      </c>
      <c r="O150" s="1">
        <v>0</v>
      </c>
    </row>
    <row r="151" spans="1:15" x14ac:dyDescent="0.35">
      <c r="A151" s="1" t="s">
        <v>0</v>
      </c>
      <c r="B151" s="1">
        <v>0.51</v>
      </c>
      <c r="C151" s="1">
        <v>0.16</v>
      </c>
      <c r="D151" s="1">
        <v>0.1</v>
      </c>
      <c r="E151" s="1">
        <v>0.3</v>
      </c>
      <c r="F151" s="1">
        <v>0</v>
      </c>
      <c r="G151" s="1">
        <v>0</v>
      </c>
      <c r="H151" s="1">
        <v>0</v>
      </c>
      <c r="I151" s="1">
        <v>0</v>
      </c>
      <c r="J151" s="1">
        <v>0.56000000000000005</v>
      </c>
      <c r="K151" s="1">
        <v>0</v>
      </c>
      <c r="L151" s="1">
        <v>0.56000000000000005</v>
      </c>
      <c r="M151" s="1">
        <v>0.56000000000000005</v>
      </c>
      <c r="N151" s="1">
        <v>80</v>
      </c>
      <c r="O151" s="1">
        <v>1</v>
      </c>
    </row>
    <row r="152" spans="1:15" x14ac:dyDescent="0.35">
      <c r="A152" s="1" t="s">
        <v>0</v>
      </c>
      <c r="B152" s="1">
        <v>0.53</v>
      </c>
      <c r="C152" s="1">
        <v>0.1</v>
      </c>
      <c r="D152" s="1">
        <v>0.2</v>
      </c>
      <c r="E152" s="1">
        <v>0.41499999999999998</v>
      </c>
      <c r="F152" s="1">
        <v>0</v>
      </c>
      <c r="G152" s="1">
        <v>0</v>
      </c>
      <c r="H152" s="1">
        <v>0</v>
      </c>
      <c r="I152" s="1">
        <v>0</v>
      </c>
      <c r="J152" s="1">
        <v>0.71499999999999997</v>
      </c>
      <c r="K152" s="1">
        <v>0</v>
      </c>
      <c r="L152" s="1">
        <v>0.71499999999999997</v>
      </c>
      <c r="M152" s="1">
        <v>0.71499999999999997</v>
      </c>
      <c r="N152" s="1">
        <v>80</v>
      </c>
      <c r="O152" s="1">
        <v>1</v>
      </c>
    </row>
    <row r="153" spans="1:15" x14ac:dyDescent="0.35">
      <c r="A153" s="1" t="s">
        <v>0</v>
      </c>
      <c r="B153" s="1">
        <v>0.12</v>
      </c>
      <c r="C153" s="1">
        <v>6.81</v>
      </c>
      <c r="D153" s="1">
        <v>7.1</v>
      </c>
      <c r="E153" s="1">
        <v>0.2</v>
      </c>
      <c r="F153" s="1">
        <v>0</v>
      </c>
      <c r="G153" s="1">
        <v>0</v>
      </c>
      <c r="H153" s="1">
        <v>14.11</v>
      </c>
      <c r="I153" s="1">
        <v>0</v>
      </c>
      <c r="J153" s="1">
        <v>0</v>
      </c>
      <c r="K153" s="1">
        <v>0</v>
      </c>
      <c r="L153" s="1">
        <v>14.11</v>
      </c>
      <c r="M153" s="1">
        <v>12.11</v>
      </c>
      <c r="N153" s="1">
        <v>70</v>
      </c>
      <c r="O153" s="1">
        <v>1</v>
      </c>
    </row>
    <row r="154" spans="1:15" x14ac:dyDescent="0.35">
      <c r="A154" s="1" t="s">
        <v>0</v>
      </c>
      <c r="B154" s="1">
        <v>0.12</v>
      </c>
      <c r="C154" s="1">
        <v>0</v>
      </c>
      <c r="D154" s="1">
        <v>2.1</v>
      </c>
      <c r="E154" s="1">
        <v>2.5</v>
      </c>
      <c r="F154" s="1">
        <v>0</v>
      </c>
      <c r="G154" s="1">
        <v>0</v>
      </c>
      <c r="H154" s="1">
        <v>4.5999999999999996</v>
      </c>
      <c r="I154" s="1">
        <v>0</v>
      </c>
      <c r="J154" s="1">
        <v>0</v>
      </c>
      <c r="K154" s="1">
        <v>0</v>
      </c>
      <c r="L154" s="1">
        <v>3.6</v>
      </c>
      <c r="M154" s="1">
        <v>4.5999999999999996</v>
      </c>
      <c r="N154" s="1">
        <v>70</v>
      </c>
      <c r="O154" s="1">
        <v>1</v>
      </c>
    </row>
    <row r="155" spans="1:15" x14ac:dyDescent="0.35">
      <c r="A155" s="1" t="s">
        <v>0</v>
      </c>
      <c r="B155" s="1">
        <v>0.05</v>
      </c>
      <c r="C155" s="1">
        <v>0.69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0.69</v>
      </c>
      <c r="K155" s="1">
        <v>0</v>
      </c>
      <c r="L155" s="1">
        <v>0.69</v>
      </c>
      <c r="M155" s="1">
        <v>0.69</v>
      </c>
      <c r="N155" s="1">
        <v>80</v>
      </c>
      <c r="O155" s="1">
        <v>1</v>
      </c>
    </row>
    <row r="156" spans="1:15" x14ac:dyDescent="0.35">
      <c r="A156" s="1" t="s">
        <v>1</v>
      </c>
      <c r="B156" s="1">
        <v>0.31</v>
      </c>
      <c r="C156" s="1">
        <v>3.3</v>
      </c>
      <c r="D156" s="1">
        <v>26.95</v>
      </c>
      <c r="E156" s="1">
        <v>12.5</v>
      </c>
      <c r="F156" s="1">
        <v>0</v>
      </c>
      <c r="G156" s="1">
        <v>0</v>
      </c>
      <c r="H156" s="1">
        <v>42.75</v>
      </c>
      <c r="I156" s="1">
        <v>0</v>
      </c>
      <c r="J156" s="1">
        <v>0</v>
      </c>
      <c r="K156" s="1">
        <v>0</v>
      </c>
      <c r="L156" s="1">
        <v>28.75</v>
      </c>
      <c r="M156" s="1">
        <v>24.85</v>
      </c>
      <c r="N156" s="1">
        <v>80</v>
      </c>
      <c r="O156" s="1">
        <v>1</v>
      </c>
    </row>
    <row r="157" spans="1:15" x14ac:dyDescent="0.35">
      <c r="A157" s="1" t="s">
        <v>0</v>
      </c>
      <c r="B157" s="1">
        <v>0.11</v>
      </c>
      <c r="C157" s="1">
        <v>3.56</v>
      </c>
      <c r="D157" s="1">
        <v>0.7</v>
      </c>
      <c r="E157" s="1">
        <v>6.8</v>
      </c>
      <c r="F157" s="1">
        <v>0</v>
      </c>
      <c r="G157" s="1">
        <v>0</v>
      </c>
      <c r="H157" s="1">
        <v>11.06</v>
      </c>
      <c r="I157" s="1">
        <v>0</v>
      </c>
      <c r="J157" s="1">
        <v>0</v>
      </c>
      <c r="K157" s="1">
        <v>0</v>
      </c>
      <c r="L157" s="1">
        <v>11.06</v>
      </c>
      <c r="M157" s="1">
        <v>11.06</v>
      </c>
      <c r="N157" s="1">
        <v>80</v>
      </c>
      <c r="O157" s="1">
        <v>1</v>
      </c>
    </row>
    <row r="158" spans="1:15" x14ac:dyDescent="0.35">
      <c r="A158" s="1" t="s">
        <v>0</v>
      </c>
      <c r="B158" s="1">
        <v>7.0000000000000007E-2</v>
      </c>
      <c r="C158" s="1">
        <v>0</v>
      </c>
      <c r="D158" s="1">
        <v>4.0999999999999996</v>
      </c>
      <c r="E158" s="1">
        <v>0.3</v>
      </c>
      <c r="F158" s="1">
        <v>0</v>
      </c>
      <c r="G158" s="1">
        <v>0</v>
      </c>
      <c r="H158" s="1">
        <v>4.4000000000000004</v>
      </c>
      <c r="I158" s="1">
        <v>0</v>
      </c>
      <c r="J158" s="1">
        <v>0</v>
      </c>
      <c r="K158" s="1">
        <v>0</v>
      </c>
      <c r="L158" s="1">
        <v>1.4</v>
      </c>
      <c r="M158" s="1">
        <v>2.4</v>
      </c>
      <c r="N158" s="1">
        <v>80</v>
      </c>
      <c r="O158" s="1">
        <v>1</v>
      </c>
    </row>
    <row r="159" spans="1:15" x14ac:dyDescent="0.35">
      <c r="A159" s="1" t="s">
        <v>0</v>
      </c>
      <c r="B159" s="1">
        <v>0.12</v>
      </c>
      <c r="C159" s="1">
        <v>0</v>
      </c>
      <c r="D159" s="1">
        <v>0.2</v>
      </c>
      <c r="E159" s="1">
        <v>0.15</v>
      </c>
      <c r="F159" s="1">
        <v>0</v>
      </c>
      <c r="G159" s="1">
        <v>0</v>
      </c>
      <c r="H159" s="1">
        <v>0.35</v>
      </c>
      <c r="I159" s="1">
        <v>0</v>
      </c>
      <c r="J159" s="1">
        <v>0</v>
      </c>
      <c r="K159" s="1">
        <v>0</v>
      </c>
      <c r="L159" s="1">
        <v>0.35</v>
      </c>
      <c r="M159" s="1">
        <v>0.35</v>
      </c>
      <c r="N159" s="1">
        <v>80</v>
      </c>
      <c r="O159" s="1">
        <v>0</v>
      </c>
    </row>
    <row r="160" spans="1:15" x14ac:dyDescent="0.35">
      <c r="A160" s="1" t="s">
        <v>0</v>
      </c>
      <c r="B160" s="1">
        <v>0.12</v>
      </c>
      <c r="C160" s="1">
        <v>0</v>
      </c>
      <c r="D160" s="1">
        <v>0.7</v>
      </c>
      <c r="E160" s="1">
        <v>0.37</v>
      </c>
      <c r="F160" s="1">
        <v>0</v>
      </c>
      <c r="G160" s="1">
        <v>0</v>
      </c>
      <c r="H160" s="1">
        <v>0.47</v>
      </c>
      <c r="I160" s="1">
        <v>0</v>
      </c>
      <c r="J160" s="1">
        <v>0.6</v>
      </c>
      <c r="K160" s="1">
        <v>0</v>
      </c>
      <c r="L160" s="1">
        <v>1.07</v>
      </c>
      <c r="M160" s="1">
        <v>1.07</v>
      </c>
      <c r="N160" s="1">
        <v>90</v>
      </c>
      <c r="O160" s="1">
        <v>1</v>
      </c>
    </row>
    <row r="161" spans="1:15" x14ac:dyDescent="0.35">
      <c r="A161" s="1" t="s">
        <v>0</v>
      </c>
      <c r="B161" s="1">
        <v>0.05</v>
      </c>
      <c r="C161" s="1">
        <v>0</v>
      </c>
      <c r="D161" s="1">
        <v>1</v>
      </c>
      <c r="E161" s="1">
        <v>0.44</v>
      </c>
      <c r="F161" s="1">
        <v>0</v>
      </c>
      <c r="G161" s="1">
        <v>0</v>
      </c>
      <c r="H161" s="1">
        <v>0</v>
      </c>
      <c r="I161" s="1">
        <v>0</v>
      </c>
      <c r="J161" s="1">
        <v>1.44</v>
      </c>
      <c r="K161" s="1">
        <v>0</v>
      </c>
      <c r="L161" s="1">
        <v>1.44</v>
      </c>
      <c r="M161" s="1">
        <v>1.44</v>
      </c>
      <c r="N161" s="1">
        <v>80</v>
      </c>
      <c r="O161" s="1">
        <v>1</v>
      </c>
    </row>
    <row r="162" spans="1:15" x14ac:dyDescent="0.35">
      <c r="A162" s="1" t="s">
        <v>0</v>
      </c>
      <c r="B162" s="1">
        <v>0.25</v>
      </c>
      <c r="C162" s="1">
        <v>11.02</v>
      </c>
      <c r="D162" s="1">
        <v>4.0999999999999996</v>
      </c>
      <c r="E162" s="1">
        <v>1.2</v>
      </c>
      <c r="F162" s="1">
        <v>0</v>
      </c>
      <c r="G162" s="1">
        <v>0</v>
      </c>
      <c r="H162" s="1">
        <v>15.32</v>
      </c>
      <c r="I162" s="1">
        <v>0</v>
      </c>
      <c r="J162" s="1">
        <v>1</v>
      </c>
      <c r="K162" s="1">
        <v>0</v>
      </c>
      <c r="L162" s="1">
        <v>7</v>
      </c>
      <c r="M162" s="1">
        <v>16.32</v>
      </c>
      <c r="N162" s="1">
        <v>80</v>
      </c>
      <c r="O162" s="1">
        <v>1</v>
      </c>
    </row>
    <row r="163" spans="1:15" x14ac:dyDescent="0.35">
      <c r="A163" s="1" t="s">
        <v>0</v>
      </c>
      <c r="B163" s="1">
        <v>0.12</v>
      </c>
      <c r="C163" s="1">
        <v>0.2</v>
      </c>
      <c r="D163" s="1">
        <v>0.1</v>
      </c>
      <c r="E163" s="1">
        <v>0.13</v>
      </c>
      <c r="F163" s="1">
        <v>0</v>
      </c>
      <c r="G163" s="1">
        <v>0</v>
      </c>
      <c r="H163" s="1">
        <v>0.43</v>
      </c>
      <c r="I163" s="1">
        <v>0</v>
      </c>
      <c r="J163" s="1">
        <v>0</v>
      </c>
      <c r="K163" s="1">
        <v>0</v>
      </c>
      <c r="L163" s="1">
        <v>0.43</v>
      </c>
      <c r="M163" s="1">
        <v>0.43</v>
      </c>
      <c r="N163" s="1">
        <v>80</v>
      </c>
      <c r="O163" s="1">
        <v>0</v>
      </c>
    </row>
    <row r="164" spans="1:15" x14ac:dyDescent="0.35">
      <c r="A164" s="1" t="s">
        <v>0</v>
      </c>
      <c r="B164" s="1">
        <v>0.12</v>
      </c>
      <c r="C164" s="1">
        <v>0</v>
      </c>
      <c r="D164" s="1">
        <v>0.35</v>
      </c>
      <c r="E164" s="1">
        <v>0.4</v>
      </c>
      <c r="F164" s="1">
        <v>0</v>
      </c>
      <c r="G164" s="1">
        <v>0</v>
      </c>
      <c r="H164" s="1">
        <v>0.15</v>
      </c>
      <c r="I164" s="1">
        <v>0</v>
      </c>
      <c r="J164" s="1">
        <v>0.6</v>
      </c>
      <c r="K164" s="1">
        <v>0</v>
      </c>
      <c r="L164" s="1">
        <v>0.75</v>
      </c>
      <c r="M164" s="1">
        <v>0.75</v>
      </c>
      <c r="N164" s="1">
        <v>80</v>
      </c>
      <c r="O164" s="1">
        <v>1</v>
      </c>
    </row>
    <row r="165" spans="1:15" x14ac:dyDescent="0.35">
      <c r="A165" s="1" t="s">
        <v>0</v>
      </c>
      <c r="B165" s="1">
        <v>0.12</v>
      </c>
      <c r="C165" s="1">
        <v>0.4</v>
      </c>
      <c r="D165" s="1">
        <v>0.7</v>
      </c>
      <c r="E165" s="1">
        <v>0.6</v>
      </c>
      <c r="F165" s="1">
        <v>0</v>
      </c>
      <c r="G165" s="1">
        <v>0</v>
      </c>
      <c r="H165" s="1">
        <v>1.7</v>
      </c>
      <c r="I165" s="1">
        <v>0</v>
      </c>
      <c r="J165" s="1">
        <v>0</v>
      </c>
      <c r="K165" s="1">
        <v>0</v>
      </c>
      <c r="L165" s="1">
        <v>1.7</v>
      </c>
      <c r="M165" s="1">
        <v>1.7</v>
      </c>
      <c r="N165" s="1">
        <v>80</v>
      </c>
      <c r="O165" s="1">
        <v>1</v>
      </c>
    </row>
    <row r="166" spans="1:15" x14ac:dyDescent="0.35">
      <c r="A166" s="1" t="s">
        <v>0</v>
      </c>
      <c r="B166" s="1">
        <v>0.12</v>
      </c>
      <c r="C166" s="1">
        <v>0.2</v>
      </c>
      <c r="D166" s="1">
        <v>0.3</v>
      </c>
      <c r="E166" s="1">
        <v>0.1</v>
      </c>
      <c r="F166" s="1">
        <v>0</v>
      </c>
      <c r="G166" s="1">
        <v>0</v>
      </c>
      <c r="H166" s="1">
        <v>0.6</v>
      </c>
      <c r="I166" s="1">
        <v>0</v>
      </c>
      <c r="J166" s="1">
        <v>0</v>
      </c>
      <c r="K166" s="1">
        <v>0</v>
      </c>
      <c r="L166" s="1">
        <v>0.6</v>
      </c>
      <c r="M166" s="1">
        <v>0.6</v>
      </c>
      <c r="N166" s="1">
        <v>80</v>
      </c>
      <c r="O166" s="1">
        <v>1</v>
      </c>
    </row>
    <row r="167" spans="1:15" x14ac:dyDescent="0.35">
      <c r="A167" s="1" t="s">
        <v>0</v>
      </c>
      <c r="B167" s="1">
        <v>0.11</v>
      </c>
      <c r="C167" s="1">
        <v>8.58</v>
      </c>
      <c r="D167" s="1">
        <v>0.7</v>
      </c>
      <c r="E167" s="1">
        <v>0.2</v>
      </c>
      <c r="F167" s="1">
        <v>0</v>
      </c>
      <c r="G167" s="1">
        <v>0</v>
      </c>
      <c r="H167" s="1">
        <v>9.1</v>
      </c>
      <c r="I167" s="1">
        <v>0</v>
      </c>
      <c r="J167" s="1">
        <v>0.38</v>
      </c>
      <c r="K167" s="1">
        <v>0</v>
      </c>
      <c r="L167" s="1">
        <v>3.48</v>
      </c>
      <c r="M167" s="1">
        <v>7.8</v>
      </c>
      <c r="N167" s="1">
        <v>90</v>
      </c>
      <c r="O167" s="1">
        <v>1</v>
      </c>
    </row>
    <row r="168" spans="1:15" x14ac:dyDescent="0.35">
      <c r="A168" s="1" t="s">
        <v>0</v>
      </c>
      <c r="B168" s="1">
        <v>0.13</v>
      </c>
      <c r="C168" s="1">
        <v>2.15</v>
      </c>
      <c r="D168" s="1">
        <v>0</v>
      </c>
      <c r="E168" s="1">
        <v>0</v>
      </c>
      <c r="F168" s="1">
        <v>0</v>
      </c>
      <c r="G168" s="1">
        <v>0</v>
      </c>
      <c r="H168" s="1">
        <v>2.15</v>
      </c>
      <c r="I168" s="1">
        <v>0</v>
      </c>
      <c r="J168" s="1">
        <v>0</v>
      </c>
      <c r="K168" s="1">
        <v>0</v>
      </c>
      <c r="L168" s="1">
        <v>2.15</v>
      </c>
      <c r="M168" s="1">
        <v>2.15</v>
      </c>
      <c r="N168" s="1">
        <v>80</v>
      </c>
      <c r="O168" s="1">
        <v>0</v>
      </c>
    </row>
    <row r="169" spans="1:15" x14ac:dyDescent="0.35">
      <c r="A169" s="1" t="s">
        <v>0</v>
      </c>
      <c r="B169" s="1">
        <v>0.35</v>
      </c>
      <c r="C169" s="1">
        <v>14.01</v>
      </c>
      <c r="D169" s="1">
        <v>0.4</v>
      </c>
      <c r="E169" s="1">
        <v>0.1</v>
      </c>
      <c r="F169" s="1">
        <v>0</v>
      </c>
      <c r="G169" s="1">
        <v>0</v>
      </c>
      <c r="H169" s="1">
        <v>14.51</v>
      </c>
      <c r="I169" s="1">
        <v>0</v>
      </c>
      <c r="J169" s="1">
        <v>0</v>
      </c>
      <c r="K169" s="1">
        <v>0</v>
      </c>
      <c r="L169" s="1">
        <v>5.5</v>
      </c>
      <c r="M169" s="1">
        <v>5.5</v>
      </c>
      <c r="N169" s="1">
        <v>80</v>
      </c>
      <c r="O169" s="1">
        <v>1</v>
      </c>
    </row>
    <row r="170" spans="1:15" x14ac:dyDescent="0.35">
      <c r="A170" s="1" t="s">
        <v>0</v>
      </c>
      <c r="B170" s="1">
        <v>0.34</v>
      </c>
      <c r="C170" s="1">
        <v>0</v>
      </c>
      <c r="D170" s="1">
        <v>0.23</v>
      </c>
      <c r="E170" s="1">
        <v>0</v>
      </c>
      <c r="F170" s="1">
        <v>0</v>
      </c>
      <c r="G170" s="1">
        <v>0</v>
      </c>
      <c r="H170" s="1">
        <v>0.23</v>
      </c>
      <c r="I170" s="1">
        <v>0</v>
      </c>
      <c r="J170" s="1">
        <v>0</v>
      </c>
      <c r="K170" s="1">
        <v>0</v>
      </c>
      <c r="L170" s="1">
        <v>0.23</v>
      </c>
      <c r="M170" s="1">
        <v>0.23</v>
      </c>
      <c r="N170" s="1">
        <v>80</v>
      </c>
      <c r="O170" s="1">
        <v>0</v>
      </c>
    </row>
    <row r="171" spans="1:15" x14ac:dyDescent="0.35">
      <c r="A171" s="1" t="s">
        <v>0</v>
      </c>
      <c r="B171" s="1">
        <v>0.33</v>
      </c>
      <c r="C171" s="1">
        <v>2.41</v>
      </c>
      <c r="D171" s="1">
        <v>0</v>
      </c>
      <c r="E171" s="1">
        <v>0</v>
      </c>
      <c r="F171" s="1">
        <v>0</v>
      </c>
      <c r="G171" s="1">
        <v>0</v>
      </c>
      <c r="H171" s="1">
        <v>2.41</v>
      </c>
      <c r="I171" s="1">
        <v>0</v>
      </c>
      <c r="J171" s="1">
        <v>0</v>
      </c>
      <c r="K171" s="1">
        <v>0</v>
      </c>
      <c r="L171" s="1">
        <v>2.41</v>
      </c>
      <c r="M171" s="1">
        <v>1.6</v>
      </c>
      <c r="N171" s="1">
        <v>70</v>
      </c>
      <c r="O171" s="1">
        <v>0</v>
      </c>
    </row>
    <row r="172" spans="1:15" x14ac:dyDescent="0.35">
      <c r="A172" s="1" t="s">
        <v>1</v>
      </c>
      <c r="B172" s="1">
        <v>0.26</v>
      </c>
      <c r="C172" s="1">
        <v>13.2</v>
      </c>
      <c r="D172" s="1">
        <v>15.4</v>
      </c>
      <c r="E172" s="1">
        <v>2.5</v>
      </c>
      <c r="F172" s="1">
        <v>0</v>
      </c>
      <c r="G172" s="1">
        <v>0</v>
      </c>
      <c r="H172" s="1">
        <v>31.1</v>
      </c>
      <c r="I172" s="1">
        <v>0</v>
      </c>
      <c r="J172" s="1">
        <v>0</v>
      </c>
      <c r="K172" s="1">
        <v>0</v>
      </c>
      <c r="L172" s="1">
        <v>10.199999999999999</v>
      </c>
      <c r="M172" s="1">
        <v>9.6</v>
      </c>
      <c r="N172" s="1">
        <v>70</v>
      </c>
      <c r="O172" s="1">
        <v>1</v>
      </c>
    </row>
    <row r="173" spans="1:15" x14ac:dyDescent="0.35">
      <c r="A173" s="1" t="s">
        <v>0</v>
      </c>
      <c r="B173" s="1">
        <v>0.13</v>
      </c>
      <c r="C173" s="1">
        <v>0.69</v>
      </c>
      <c r="D173" s="1">
        <v>1.3</v>
      </c>
      <c r="E173" s="1">
        <v>0.2</v>
      </c>
      <c r="F173" s="1">
        <v>0</v>
      </c>
      <c r="G173" s="1">
        <v>0</v>
      </c>
      <c r="H173" s="1">
        <v>2.19</v>
      </c>
      <c r="I173" s="1">
        <v>0</v>
      </c>
      <c r="J173" s="1">
        <v>0</v>
      </c>
      <c r="K173" s="1">
        <v>0</v>
      </c>
      <c r="L173" s="1">
        <v>2.19</v>
      </c>
      <c r="M173" s="1">
        <v>2.19</v>
      </c>
      <c r="N173" s="1">
        <v>80</v>
      </c>
      <c r="O173" s="1">
        <v>1</v>
      </c>
    </row>
    <row r="174" spans="1:15" x14ac:dyDescent="0.35">
      <c r="A174" s="1" t="s">
        <v>0</v>
      </c>
      <c r="B174" s="1">
        <v>0.2</v>
      </c>
      <c r="C174" s="1">
        <v>0.6</v>
      </c>
      <c r="D174" s="1">
        <v>2.2000000000000002</v>
      </c>
      <c r="E174" s="1">
        <v>0.11</v>
      </c>
      <c r="F174" s="1">
        <v>0</v>
      </c>
      <c r="G174" s="1">
        <v>2.91</v>
      </c>
      <c r="H174" s="1">
        <v>0</v>
      </c>
      <c r="I174" s="1">
        <v>0</v>
      </c>
      <c r="J174" s="1">
        <v>0</v>
      </c>
      <c r="K174" s="1">
        <v>0</v>
      </c>
      <c r="L174" s="1">
        <v>2.91</v>
      </c>
      <c r="M174" s="1">
        <v>2.91</v>
      </c>
      <c r="N174" s="1">
        <v>90</v>
      </c>
      <c r="O174" s="1">
        <v>1</v>
      </c>
    </row>
    <row r="175" spans="1:15" x14ac:dyDescent="0.35">
      <c r="A175" s="1" t="s">
        <v>0</v>
      </c>
      <c r="B175" s="1">
        <v>0.06</v>
      </c>
      <c r="C175" s="1">
        <v>0</v>
      </c>
      <c r="D175" s="1">
        <v>4.0999999999999996</v>
      </c>
      <c r="E175" s="1">
        <v>0.48</v>
      </c>
      <c r="F175" s="1">
        <v>0</v>
      </c>
      <c r="G175" s="1">
        <v>0</v>
      </c>
      <c r="H175" s="1">
        <v>4.58</v>
      </c>
      <c r="I175" s="1">
        <v>0</v>
      </c>
      <c r="J175" s="1">
        <v>0</v>
      </c>
      <c r="K175" s="1">
        <v>0</v>
      </c>
      <c r="L175" s="1">
        <v>4.58</v>
      </c>
      <c r="M175" s="1">
        <v>3.58</v>
      </c>
      <c r="N175" s="1">
        <v>80</v>
      </c>
      <c r="O175" s="1">
        <v>1</v>
      </c>
    </row>
    <row r="176" spans="1:15" x14ac:dyDescent="0.35">
      <c r="A176" s="1" t="s">
        <v>0</v>
      </c>
      <c r="B176" s="1">
        <v>0.35</v>
      </c>
      <c r="C176" s="1">
        <v>0</v>
      </c>
      <c r="D176" s="1">
        <v>0.55000000000000004</v>
      </c>
      <c r="E176" s="1">
        <v>0</v>
      </c>
      <c r="F176" s="1">
        <v>0</v>
      </c>
      <c r="G176" s="1">
        <v>0</v>
      </c>
      <c r="H176" s="1">
        <v>0.55000000000000004</v>
      </c>
      <c r="I176" s="1">
        <v>0</v>
      </c>
      <c r="J176" s="1">
        <v>0</v>
      </c>
      <c r="K176" s="1">
        <v>0</v>
      </c>
      <c r="L176" s="1">
        <v>0.55000000000000004</v>
      </c>
      <c r="M176" s="1">
        <v>0.55000000000000004</v>
      </c>
      <c r="N176" s="1">
        <v>80</v>
      </c>
      <c r="O176" s="1">
        <v>0</v>
      </c>
    </row>
    <row r="177" spans="1:15" x14ac:dyDescent="0.35">
      <c r="A177" s="1" t="s">
        <v>0</v>
      </c>
      <c r="B177" s="1">
        <v>0.35</v>
      </c>
      <c r="C177" s="1">
        <v>0</v>
      </c>
      <c r="D177" s="1">
        <v>0.45</v>
      </c>
      <c r="E177" s="1">
        <v>0</v>
      </c>
      <c r="F177" s="1">
        <v>0</v>
      </c>
      <c r="G177" s="1">
        <v>0</v>
      </c>
      <c r="H177" s="1">
        <v>0.45</v>
      </c>
      <c r="I177" s="1">
        <v>0</v>
      </c>
      <c r="J177" s="1">
        <v>0</v>
      </c>
      <c r="K177" s="1">
        <v>0</v>
      </c>
      <c r="L177" s="1">
        <v>0.45</v>
      </c>
      <c r="M177" s="1">
        <v>0.45</v>
      </c>
      <c r="N177" s="1">
        <v>80</v>
      </c>
      <c r="O177" s="1">
        <v>0</v>
      </c>
    </row>
    <row r="178" spans="1:15" x14ac:dyDescent="0.35">
      <c r="A178" s="1" t="s">
        <v>0</v>
      </c>
      <c r="B178" s="1">
        <v>0.35</v>
      </c>
      <c r="C178" s="1">
        <v>0.3</v>
      </c>
      <c r="D178" s="1">
        <v>0.75</v>
      </c>
      <c r="E178" s="1">
        <v>0.6</v>
      </c>
      <c r="F178" s="1">
        <v>0</v>
      </c>
      <c r="G178" s="1">
        <v>0</v>
      </c>
      <c r="H178" s="1">
        <v>1.65</v>
      </c>
      <c r="I178" s="1">
        <v>0</v>
      </c>
      <c r="J178" s="1">
        <v>0</v>
      </c>
      <c r="K178" s="1">
        <v>0</v>
      </c>
      <c r="L178" s="1">
        <v>1.65</v>
      </c>
      <c r="M178" s="1">
        <v>1.65</v>
      </c>
      <c r="N178" s="1">
        <v>80</v>
      </c>
      <c r="O178" s="1">
        <v>1</v>
      </c>
    </row>
    <row r="179" spans="1:15" x14ac:dyDescent="0.35">
      <c r="A179" s="1" t="s">
        <v>0</v>
      </c>
      <c r="B179" s="1">
        <v>0.35</v>
      </c>
      <c r="C179" s="1">
        <v>0.2</v>
      </c>
      <c r="D179" s="1">
        <v>0.6</v>
      </c>
      <c r="E179" s="1">
        <v>0.27</v>
      </c>
      <c r="F179" s="1">
        <v>0</v>
      </c>
      <c r="G179" s="1">
        <v>0</v>
      </c>
      <c r="H179" s="1">
        <v>1.07</v>
      </c>
      <c r="I179" s="1">
        <v>0</v>
      </c>
      <c r="J179" s="1">
        <v>0</v>
      </c>
      <c r="K179" s="1">
        <v>0</v>
      </c>
      <c r="L179" s="1">
        <v>1.07</v>
      </c>
      <c r="M179" s="1">
        <v>1.07</v>
      </c>
      <c r="N179" s="1">
        <v>80</v>
      </c>
      <c r="O179" s="1">
        <v>1</v>
      </c>
    </row>
    <row r="180" spans="1:15" x14ac:dyDescent="0.35">
      <c r="A180" s="1" t="s">
        <v>0</v>
      </c>
      <c r="B180" s="1">
        <v>0.35</v>
      </c>
      <c r="C180" s="1">
        <v>0.9</v>
      </c>
      <c r="D180" s="1">
        <v>1.57</v>
      </c>
      <c r="E180" s="1">
        <v>0.7</v>
      </c>
      <c r="F180" s="1">
        <v>0</v>
      </c>
      <c r="G180" s="1">
        <v>0</v>
      </c>
      <c r="H180" s="1">
        <v>3.17</v>
      </c>
      <c r="I180" s="1">
        <v>0</v>
      </c>
      <c r="J180" s="1">
        <v>0</v>
      </c>
      <c r="K180" s="1">
        <v>0</v>
      </c>
      <c r="L180" s="1">
        <v>3.17</v>
      </c>
      <c r="M180" s="1">
        <v>3.17</v>
      </c>
      <c r="N180" s="1">
        <v>80</v>
      </c>
      <c r="O180" s="1">
        <v>1</v>
      </c>
    </row>
    <row r="181" spans="1:15" x14ac:dyDescent="0.35">
      <c r="A181" s="1" t="s">
        <v>0</v>
      </c>
      <c r="B181" s="1">
        <v>0</v>
      </c>
      <c r="C181" s="1">
        <v>2.4359999999999999</v>
      </c>
      <c r="D181" s="1">
        <v>2.5</v>
      </c>
      <c r="E181" s="1">
        <v>0.5</v>
      </c>
      <c r="F181" s="1">
        <v>0</v>
      </c>
      <c r="G181" s="1">
        <v>0</v>
      </c>
      <c r="H181" s="1">
        <v>0</v>
      </c>
      <c r="I181" s="1">
        <v>0</v>
      </c>
      <c r="J181" s="1">
        <v>5.4359999999999999</v>
      </c>
      <c r="K181" s="1">
        <v>0</v>
      </c>
      <c r="L181" s="1">
        <v>4.3360000000000003</v>
      </c>
      <c r="M181" s="1">
        <v>5.4359999999999999</v>
      </c>
      <c r="N181" s="1">
        <v>70</v>
      </c>
      <c r="O181" s="1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08C-5CE1-4256-85DA-C5FD50F4F72E}">
  <dimension ref="A1:O181"/>
  <sheetViews>
    <sheetView tabSelected="1" topLeftCell="E1" workbookViewId="0">
      <selection activeCell="H1" sqref="H1"/>
    </sheetView>
  </sheetViews>
  <sheetFormatPr defaultRowHeight="14.5" x14ac:dyDescent="0.35"/>
  <cols>
    <col min="1" max="1" width="8.36328125" bestFit="1" customWidth="1"/>
    <col min="2" max="2" width="9.6328125" customWidth="1"/>
    <col min="4" max="4" width="14.36328125" customWidth="1"/>
    <col min="5" max="5" width="15" customWidth="1"/>
    <col min="6" max="6" width="15.81640625" customWidth="1"/>
    <col min="7" max="7" width="17.6328125" customWidth="1"/>
    <col min="8" max="8" width="17.54296875" customWidth="1"/>
    <col min="9" max="9" width="17.453125" customWidth="1"/>
    <col min="10" max="10" width="16.26953125" customWidth="1"/>
    <col min="11" max="11" width="15.81640625" customWidth="1"/>
    <col min="12" max="12" width="19.1796875" customWidth="1"/>
    <col min="13" max="13" width="17.453125" customWidth="1"/>
    <col min="14" max="14" width="12.453125" bestFit="1" customWidth="1"/>
    <col min="15" max="15" width="8.26953125" bestFit="1" customWidth="1"/>
  </cols>
  <sheetData>
    <row r="1" spans="1:15" s="19" customFormat="1" ht="29" x14ac:dyDescent="0.35">
      <c r="A1" s="19" t="s">
        <v>15</v>
      </c>
      <c r="B1" s="20" t="s">
        <v>98</v>
      </c>
      <c r="C1" s="20" t="s">
        <v>99</v>
      </c>
      <c r="D1" s="20" t="s">
        <v>100</v>
      </c>
      <c r="E1" s="20" t="s">
        <v>101</v>
      </c>
      <c r="F1" s="20" t="s">
        <v>102</v>
      </c>
      <c r="G1" s="20" t="s">
        <v>103</v>
      </c>
      <c r="H1" s="19" t="s">
        <v>104</v>
      </c>
      <c r="I1" s="19" t="s">
        <v>105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</row>
    <row r="2" spans="1:15" x14ac:dyDescent="0.35">
      <c r="A2" t="s">
        <v>1</v>
      </c>
      <c r="B2">
        <f>IF(artery_clustered!B2&gt;0.85,5,IF(artery_clustered!B2&gt;0.7,4,IF(artery_clustered!B2&gt;0.45,3,IF(artery_clustered!B2&gt;0.2,2,1))))</f>
        <v>2</v>
      </c>
      <c r="C2">
        <f>IF(artery_clustered!C2&gt;12,4,IF(artery_clustered!C2&gt;8,3,IF(artery_clustered!C2&gt;4,2,1)))</f>
        <v>4</v>
      </c>
      <c r="D2">
        <f>IF(artery_clustered!D2&gt;12,4,IF(artery_clustered!D2&gt;8,3,IF(artery_clustered!D2&gt;4,2,1)))</f>
        <v>2</v>
      </c>
      <c r="E2">
        <f>IF(artery_clustered!E2&gt;12,4,IF(artery_clustered!E2&gt;8,3,IF(artery_clustered!E2&gt;4,2,1)))</f>
        <v>2</v>
      </c>
      <c r="F2">
        <f>IF(artery_clustered!F2&gt;12,4,IF(artery_clustered!F2&gt;8,3,IF(artery_clustered!F2&gt;4,2,1)))</f>
        <v>1</v>
      </c>
      <c r="G2">
        <f>IF(artery_clustered!G2&gt;0,1,0)</f>
        <v>0</v>
      </c>
      <c r="H2">
        <f>IF(artery_clustered!H2&gt;0,5,0)</f>
        <v>5</v>
      </c>
      <c r="I2">
        <f>IF(artery_clustered!I2&gt;0,4,0)</f>
        <v>0</v>
      </c>
      <c r="J2">
        <f>IF(artery_clustered!J2&gt;0,3,0)</f>
        <v>0</v>
      </c>
      <c r="K2">
        <f>IF(artery_clustered!K2&gt;0,2,0)</f>
        <v>0</v>
      </c>
      <c r="L2">
        <f>IF(artery_clustered!L2&gt;3.5,3,IF(artery_clustered!L2&gt;0.25,2,1))</f>
        <v>3</v>
      </c>
      <c r="M2">
        <f>IF(artery_clustered!M2&gt;45,3,IF(artery_clustered!M2&gt;5,2,1))</f>
        <v>2</v>
      </c>
      <c r="N2">
        <f>IF(artery_clustered!N2&gt;100,6,IF(artery_clustered!N2&gt;80,5,IF(artery_clustered!N2&gt;65,4,IF(artery_clustered!N2&gt;60,3,IF(artery_clustered!N2&gt;50,2,1)))))</f>
        <v>5</v>
      </c>
      <c r="O2">
        <f>IF(artery_clustered!O2&lt;1,2,1)</f>
        <v>1</v>
      </c>
    </row>
    <row r="3" spans="1:15" x14ac:dyDescent="0.35">
      <c r="A3" t="s">
        <v>0</v>
      </c>
      <c r="B3">
        <f>IF(artery_clustered!B3&gt;0.85,5,IF(artery_clustered!B3&gt;0.7,4,IF(artery_clustered!B3&gt;0.45,3,IF(artery_clustered!B3&gt;0.2,2,1))))</f>
        <v>2</v>
      </c>
      <c r="C3">
        <f>IF(artery_clustered!C3&gt;12,4,IF(artery_clustered!C3&gt;8,3,IF(artery_clustered!C3&gt;4,2,1)))</f>
        <v>1</v>
      </c>
      <c r="D3">
        <f>IF(artery_clustered!D3&gt;12,4,IF(artery_clustered!D3&gt;8,3,IF(artery_clustered!D3&gt;4,2,1)))</f>
        <v>1</v>
      </c>
      <c r="E3">
        <f>IF(artery_clustered!E3&gt;12,4,IF(artery_clustered!E3&gt;8,3,IF(artery_clustered!E3&gt;4,2,1)))</f>
        <v>1</v>
      </c>
      <c r="F3">
        <f>IF(artery_clustered!F3&gt;12,4,IF(artery_clustered!F3&gt;8,3,IF(artery_clustered!F3&gt;4,2,1)))</f>
        <v>1</v>
      </c>
      <c r="G3">
        <f>IF(artery_clustered!G3&gt;0,1,0)</f>
        <v>0</v>
      </c>
      <c r="H3">
        <f>IF(artery_clustered!H3&gt;0,5,0)</f>
        <v>5</v>
      </c>
      <c r="I3">
        <f>IF(artery_clustered!I3&gt;0,4,0)</f>
        <v>0</v>
      </c>
      <c r="J3">
        <f>IF(artery_clustered!J3&gt;0,3,0)</f>
        <v>0</v>
      </c>
      <c r="K3">
        <f>IF(artery_clustered!K3&gt;0,2,0)</f>
        <v>0</v>
      </c>
      <c r="L3">
        <f>IF(artery_clustered!L3&gt;3.5,3,IF(artery_clustered!L3&gt;0.25,2,1))</f>
        <v>2</v>
      </c>
      <c r="M3">
        <f>IF(artery_clustered!M3&gt;45,3,IF(artery_clustered!M3&gt;5,2,1))</f>
        <v>1</v>
      </c>
      <c r="N3">
        <f>IF(artery_clustered!N3&gt;100,6,IF(artery_clustered!N3&gt;80,5,IF(artery_clustered!N3&gt;65,4,IF(artery_clustered!N3&gt;60,3,IF(artery_clustered!N3&gt;50,2,1)))))</f>
        <v>4</v>
      </c>
      <c r="O3">
        <f>IF(artery_clustered!O3&lt;1,2,1)</f>
        <v>2</v>
      </c>
    </row>
    <row r="4" spans="1:15" x14ac:dyDescent="0.35">
      <c r="A4" t="s">
        <v>0</v>
      </c>
      <c r="B4">
        <f>IF(artery_clustered!B4&gt;0.85,5,IF(artery_clustered!B4&gt;0.7,4,IF(artery_clustered!B4&gt;0.45,3,IF(artery_clustered!B4&gt;0.2,2,1))))</f>
        <v>2</v>
      </c>
      <c r="C4">
        <f>IF(artery_clustered!C4&gt;12,4,IF(artery_clustered!C4&gt;8,3,IF(artery_clustered!C4&gt;4,2,1)))</f>
        <v>1</v>
      </c>
      <c r="D4">
        <f>IF(artery_clustered!D4&gt;12,4,IF(artery_clustered!D4&gt;8,3,IF(artery_clustered!D4&gt;4,2,1)))</f>
        <v>1</v>
      </c>
      <c r="E4">
        <f>IF(artery_clustered!E4&gt;12,4,IF(artery_clustered!E4&gt;8,3,IF(artery_clustered!E4&gt;4,2,1)))</f>
        <v>1</v>
      </c>
      <c r="F4">
        <f>IF(artery_clustered!F4&gt;12,4,IF(artery_clustered!F4&gt;8,3,IF(artery_clustered!F4&gt;4,2,1)))</f>
        <v>1</v>
      </c>
      <c r="G4">
        <f>IF(artery_clustered!G4&gt;0,1,0)</f>
        <v>0</v>
      </c>
      <c r="H4">
        <f>IF(artery_clustered!H4&gt;0,5,0)</f>
        <v>5</v>
      </c>
      <c r="I4">
        <f>IF(artery_clustered!I4&gt;0,4,0)</f>
        <v>0</v>
      </c>
      <c r="J4">
        <f>IF(artery_clustered!J4&gt;0,3,0)</f>
        <v>0</v>
      </c>
      <c r="K4">
        <f>IF(artery_clustered!K4&gt;0,2,0)</f>
        <v>0</v>
      </c>
      <c r="L4">
        <f>IF(artery_clustered!L4&gt;3.5,3,IF(artery_clustered!L4&gt;0.25,2,1))</f>
        <v>2</v>
      </c>
      <c r="M4">
        <f>IF(artery_clustered!M4&gt;45,3,IF(artery_clustered!M4&gt;5,2,1))</f>
        <v>1</v>
      </c>
      <c r="N4">
        <f>IF(artery_clustered!N4&gt;100,6,IF(artery_clustered!N4&gt;80,5,IF(artery_clustered!N4&gt;65,4,IF(artery_clustered!N4&gt;60,3,IF(artery_clustered!N4&gt;50,2,1)))))</f>
        <v>4</v>
      </c>
      <c r="O4">
        <f>IF(artery_clustered!O4&lt;1,2,1)</f>
        <v>2</v>
      </c>
    </row>
    <row r="5" spans="1:15" x14ac:dyDescent="0.35">
      <c r="A5" t="s">
        <v>0</v>
      </c>
      <c r="B5">
        <f>IF(artery_clustered!B5&gt;0.85,5,IF(artery_clustered!B5&gt;0.7,4,IF(artery_clustered!B5&gt;0.45,3,IF(artery_clustered!B5&gt;0.2,2,1))))</f>
        <v>2</v>
      </c>
      <c r="C5">
        <f>IF(artery_clustered!C5&gt;12,4,IF(artery_clustered!C5&gt;8,3,IF(artery_clustered!C5&gt;4,2,1)))</f>
        <v>1</v>
      </c>
      <c r="D5">
        <f>IF(artery_clustered!D5&gt;12,4,IF(artery_clustered!D5&gt;8,3,IF(artery_clustered!D5&gt;4,2,1)))</f>
        <v>1</v>
      </c>
      <c r="E5">
        <f>IF(artery_clustered!E5&gt;12,4,IF(artery_clustered!E5&gt;8,3,IF(artery_clustered!E5&gt;4,2,1)))</f>
        <v>1</v>
      </c>
      <c r="F5">
        <f>IF(artery_clustered!F5&gt;12,4,IF(artery_clustered!F5&gt;8,3,IF(artery_clustered!F5&gt;4,2,1)))</f>
        <v>1</v>
      </c>
      <c r="G5">
        <f>IF(artery_clustered!G5&gt;0,1,0)</f>
        <v>0</v>
      </c>
      <c r="H5">
        <f>IF(artery_clustered!H5&gt;0,5,0)</f>
        <v>5</v>
      </c>
      <c r="I5">
        <f>IF(artery_clustered!I5&gt;0,4,0)</f>
        <v>0</v>
      </c>
      <c r="J5">
        <f>IF(artery_clustered!J5&gt;0,3,0)</f>
        <v>0</v>
      </c>
      <c r="K5">
        <f>IF(artery_clustered!K5&gt;0,2,0)</f>
        <v>0</v>
      </c>
      <c r="L5">
        <f>IF(artery_clustered!L5&gt;3.5,3,IF(artery_clustered!L5&gt;0.25,2,1))</f>
        <v>2</v>
      </c>
      <c r="M5">
        <f>IF(artery_clustered!M5&gt;45,3,IF(artery_clustered!M5&gt;5,2,1))</f>
        <v>1</v>
      </c>
      <c r="N5">
        <f>IF(artery_clustered!N5&gt;100,6,IF(artery_clustered!N5&gt;80,5,IF(artery_clustered!N5&gt;65,4,IF(artery_clustered!N5&gt;60,3,IF(artery_clustered!N5&gt;50,2,1)))))</f>
        <v>4</v>
      </c>
      <c r="O5">
        <f>IF(artery_clustered!O5&lt;1,2,1)</f>
        <v>2</v>
      </c>
    </row>
    <row r="6" spans="1:15" x14ac:dyDescent="0.35">
      <c r="A6" t="s">
        <v>0</v>
      </c>
      <c r="B6">
        <f>IF(artery_clustered!B6&gt;0.85,5,IF(artery_clustered!B6&gt;0.7,4,IF(artery_clustered!B6&gt;0.45,3,IF(artery_clustered!B6&gt;0.2,2,1))))</f>
        <v>2</v>
      </c>
      <c r="C6">
        <f>IF(artery_clustered!C6&gt;12,4,IF(artery_clustered!C6&gt;8,3,IF(artery_clustered!C6&gt;4,2,1)))</f>
        <v>1</v>
      </c>
      <c r="D6">
        <f>IF(artery_clustered!D6&gt;12,4,IF(artery_clustered!D6&gt;8,3,IF(artery_clustered!D6&gt;4,2,1)))</f>
        <v>1</v>
      </c>
      <c r="E6">
        <f>IF(artery_clustered!E6&gt;12,4,IF(artery_clustered!E6&gt;8,3,IF(artery_clustered!E6&gt;4,2,1)))</f>
        <v>1</v>
      </c>
      <c r="F6">
        <f>IF(artery_clustered!F6&gt;12,4,IF(artery_clustered!F6&gt;8,3,IF(artery_clustered!F6&gt;4,2,1)))</f>
        <v>1</v>
      </c>
      <c r="G6">
        <f>IF(artery_clustered!G6&gt;0,1,0)</f>
        <v>1</v>
      </c>
      <c r="H6">
        <f>IF(artery_clustered!H6&gt;0,5,0)</f>
        <v>0</v>
      </c>
      <c r="I6">
        <f>IF(artery_clustered!I6&gt;0,4,0)</f>
        <v>0</v>
      </c>
      <c r="J6">
        <f>IF(artery_clustered!J6&gt;0,3,0)</f>
        <v>0</v>
      </c>
      <c r="K6">
        <f>IF(artery_clustered!K6&gt;0,2,0)</f>
        <v>0</v>
      </c>
      <c r="L6">
        <f>IF(artery_clustered!L6&gt;3.5,3,IF(artery_clustered!L6&gt;0.25,2,1))</f>
        <v>2</v>
      </c>
      <c r="M6">
        <f>IF(artery_clustered!M6&gt;45,3,IF(artery_clustered!M6&gt;5,2,1))</f>
        <v>1</v>
      </c>
      <c r="N6">
        <f>IF(artery_clustered!N6&gt;100,6,IF(artery_clustered!N6&gt;80,5,IF(artery_clustered!N6&gt;65,4,IF(artery_clustered!N6&gt;60,3,IF(artery_clustered!N6&gt;50,2,1)))))</f>
        <v>4</v>
      </c>
      <c r="O6">
        <f>IF(artery_clustered!O6&lt;1,2,1)</f>
        <v>2</v>
      </c>
    </row>
    <row r="7" spans="1:15" x14ac:dyDescent="0.35">
      <c r="A7" t="s">
        <v>0</v>
      </c>
      <c r="B7">
        <f>IF(artery_clustered!B7&gt;0.85,5,IF(artery_clustered!B7&gt;0.7,4,IF(artery_clustered!B7&gt;0.45,3,IF(artery_clustered!B7&gt;0.2,2,1))))</f>
        <v>3</v>
      </c>
      <c r="C7">
        <f>IF(artery_clustered!C7&gt;12,4,IF(artery_clustered!C7&gt;8,3,IF(artery_clustered!C7&gt;4,2,1)))</f>
        <v>2</v>
      </c>
      <c r="D7">
        <f>IF(artery_clustered!D7&gt;12,4,IF(artery_clustered!D7&gt;8,3,IF(artery_clustered!D7&gt;4,2,1)))</f>
        <v>1</v>
      </c>
      <c r="E7">
        <f>IF(artery_clustered!E7&gt;12,4,IF(artery_clustered!E7&gt;8,3,IF(artery_clustered!E7&gt;4,2,1)))</f>
        <v>1</v>
      </c>
      <c r="F7">
        <f>IF(artery_clustered!F7&gt;12,4,IF(artery_clustered!F7&gt;8,3,IF(artery_clustered!F7&gt;4,2,1)))</f>
        <v>1</v>
      </c>
      <c r="G7">
        <f>IF(artery_clustered!G7&gt;0,1,0)</f>
        <v>0</v>
      </c>
      <c r="H7">
        <f>IF(artery_clustered!H7&gt;0,5,0)</f>
        <v>5</v>
      </c>
      <c r="I7">
        <f>IF(artery_clustered!I7&gt;0,4,0)</f>
        <v>0</v>
      </c>
      <c r="J7">
        <f>IF(artery_clustered!J7&gt;0,3,0)</f>
        <v>3</v>
      </c>
      <c r="K7">
        <f>IF(artery_clustered!K7&gt;0,2,0)</f>
        <v>0</v>
      </c>
      <c r="L7">
        <f>IF(artery_clustered!L7&gt;3.5,3,IF(artery_clustered!L7&gt;0.25,2,1))</f>
        <v>3</v>
      </c>
      <c r="M7">
        <f>IF(artery_clustered!M7&gt;45,3,IF(artery_clustered!M7&gt;5,2,1))</f>
        <v>2</v>
      </c>
      <c r="N7">
        <f>IF(artery_clustered!N7&gt;100,6,IF(artery_clustered!N7&gt;80,5,IF(artery_clustered!N7&gt;65,4,IF(artery_clustered!N7&gt;60,3,IF(artery_clustered!N7&gt;50,2,1)))))</f>
        <v>4</v>
      </c>
      <c r="O7">
        <f>IF(artery_clustered!O7&lt;1,2,1)</f>
        <v>1</v>
      </c>
    </row>
    <row r="8" spans="1:15" x14ac:dyDescent="0.35">
      <c r="A8" t="s">
        <v>0</v>
      </c>
      <c r="B8">
        <f>IF(artery_clustered!B8&gt;0.85,5,IF(artery_clustered!B8&gt;0.7,4,IF(artery_clustered!B8&gt;0.45,3,IF(artery_clustered!B8&gt;0.2,2,1))))</f>
        <v>2</v>
      </c>
      <c r="C8">
        <f>IF(artery_clustered!C8&gt;12,4,IF(artery_clustered!C8&gt;8,3,IF(artery_clustered!C8&gt;4,2,1)))</f>
        <v>1</v>
      </c>
      <c r="D8">
        <f>IF(artery_clustered!D8&gt;12,4,IF(artery_clustered!D8&gt;8,3,IF(artery_clustered!D8&gt;4,2,1)))</f>
        <v>1</v>
      </c>
      <c r="E8">
        <f>IF(artery_clustered!E8&gt;12,4,IF(artery_clustered!E8&gt;8,3,IF(artery_clustered!E8&gt;4,2,1)))</f>
        <v>1</v>
      </c>
      <c r="F8">
        <f>IF(artery_clustered!F8&gt;12,4,IF(artery_clustered!F8&gt;8,3,IF(artery_clustered!F8&gt;4,2,1)))</f>
        <v>1</v>
      </c>
      <c r="G8">
        <f>IF(artery_clustered!G8&gt;0,1,0)</f>
        <v>1</v>
      </c>
      <c r="H8">
        <f>IF(artery_clustered!H8&gt;0,5,0)</f>
        <v>0</v>
      </c>
      <c r="I8">
        <f>IF(artery_clustered!I8&gt;0,4,0)</f>
        <v>0</v>
      </c>
      <c r="J8">
        <f>IF(artery_clustered!J8&gt;0,3,0)</f>
        <v>0</v>
      </c>
      <c r="K8">
        <f>IF(artery_clustered!K8&gt;0,2,0)</f>
        <v>0</v>
      </c>
      <c r="L8">
        <f>IF(artery_clustered!L8&gt;3.5,3,IF(artery_clustered!L8&gt;0.25,2,1))</f>
        <v>2</v>
      </c>
      <c r="M8">
        <f>IF(artery_clustered!M8&gt;45,3,IF(artery_clustered!M8&gt;5,2,1))</f>
        <v>1</v>
      </c>
      <c r="N8">
        <f>IF(artery_clustered!N8&gt;100,6,IF(artery_clustered!N8&gt;80,5,IF(artery_clustered!N8&gt;65,4,IF(artery_clustered!N8&gt;60,3,IF(artery_clustered!N8&gt;50,2,1)))))</f>
        <v>4</v>
      </c>
      <c r="O8">
        <f>IF(artery_clustered!O8&lt;1,2,1)</f>
        <v>2</v>
      </c>
    </row>
    <row r="9" spans="1:15" x14ac:dyDescent="0.35">
      <c r="A9" t="s">
        <v>0</v>
      </c>
      <c r="B9">
        <f>IF(artery_clustered!B9&gt;0.85,5,IF(artery_clustered!B9&gt;0.7,4,IF(artery_clustered!B9&gt;0.45,3,IF(artery_clustered!B9&gt;0.2,2,1))))</f>
        <v>2</v>
      </c>
      <c r="C9">
        <f>IF(artery_clustered!C9&gt;12,4,IF(artery_clustered!C9&gt;8,3,IF(artery_clustered!C9&gt;4,2,1)))</f>
        <v>1</v>
      </c>
      <c r="D9">
        <f>IF(artery_clustered!D9&gt;12,4,IF(artery_clustered!D9&gt;8,3,IF(artery_clustered!D9&gt;4,2,1)))</f>
        <v>1</v>
      </c>
      <c r="E9">
        <f>IF(artery_clustered!E9&gt;12,4,IF(artery_clustered!E9&gt;8,3,IF(artery_clustered!E9&gt;4,2,1)))</f>
        <v>1</v>
      </c>
      <c r="F9">
        <f>IF(artery_clustered!F9&gt;12,4,IF(artery_clustered!F9&gt;8,3,IF(artery_clustered!F9&gt;4,2,1)))</f>
        <v>1</v>
      </c>
      <c r="G9">
        <f>IF(artery_clustered!G9&gt;0,1,0)</f>
        <v>1</v>
      </c>
      <c r="H9">
        <f>IF(artery_clustered!H9&gt;0,5,0)</f>
        <v>0</v>
      </c>
      <c r="I9">
        <f>IF(artery_clustered!I9&gt;0,4,0)</f>
        <v>0</v>
      </c>
      <c r="J9">
        <f>IF(artery_clustered!J9&gt;0,3,0)</f>
        <v>0</v>
      </c>
      <c r="K9">
        <f>IF(artery_clustered!K9&gt;0,2,0)</f>
        <v>0</v>
      </c>
      <c r="L9">
        <f>IF(artery_clustered!L9&gt;3.5,3,IF(artery_clustered!L9&gt;0.25,2,1))</f>
        <v>2</v>
      </c>
      <c r="M9">
        <f>IF(artery_clustered!M9&gt;45,3,IF(artery_clustered!M9&gt;5,2,1))</f>
        <v>1</v>
      </c>
      <c r="N9">
        <f>IF(artery_clustered!N9&gt;100,6,IF(artery_clustered!N9&gt;80,5,IF(artery_clustered!N9&gt;65,4,IF(artery_clustered!N9&gt;60,3,IF(artery_clustered!N9&gt;50,2,1)))))</f>
        <v>4</v>
      </c>
      <c r="O9">
        <f>IF(artery_clustered!O9&lt;1,2,1)</f>
        <v>2</v>
      </c>
    </row>
    <row r="10" spans="1:15" x14ac:dyDescent="0.35">
      <c r="A10" t="s">
        <v>0</v>
      </c>
      <c r="B10">
        <f>IF(artery_clustered!B10&gt;0.85,5,IF(artery_clustered!B10&gt;0.7,4,IF(artery_clustered!B10&gt;0.45,3,IF(artery_clustered!B10&gt;0.2,2,1))))</f>
        <v>2</v>
      </c>
      <c r="C10">
        <f>IF(artery_clustered!C10&gt;12,4,IF(artery_clustered!C10&gt;8,3,IF(artery_clustered!C10&gt;4,2,1)))</f>
        <v>1</v>
      </c>
      <c r="D10">
        <f>IF(artery_clustered!D10&gt;12,4,IF(artery_clustered!D10&gt;8,3,IF(artery_clustered!D10&gt;4,2,1)))</f>
        <v>1</v>
      </c>
      <c r="E10">
        <f>IF(artery_clustered!E10&gt;12,4,IF(artery_clustered!E10&gt;8,3,IF(artery_clustered!E10&gt;4,2,1)))</f>
        <v>1</v>
      </c>
      <c r="F10">
        <f>IF(artery_clustered!F10&gt;12,4,IF(artery_clustered!F10&gt;8,3,IF(artery_clustered!F10&gt;4,2,1)))</f>
        <v>1</v>
      </c>
      <c r="G10">
        <f>IF(artery_clustered!G10&gt;0,1,0)</f>
        <v>0</v>
      </c>
      <c r="H10">
        <f>IF(artery_clustered!H10&gt;0,5,0)</f>
        <v>5</v>
      </c>
      <c r="I10">
        <f>IF(artery_clustered!I10&gt;0,4,0)</f>
        <v>0</v>
      </c>
      <c r="J10">
        <f>IF(artery_clustered!J10&gt;0,3,0)</f>
        <v>0</v>
      </c>
      <c r="K10">
        <f>IF(artery_clustered!K10&gt;0,2,0)</f>
        <v>0</v>
      </c>
      <c r="L10">
        <f>IF(artery_clustered!L10&gt;3.5,3,IF(artery_clustered!L10&gt;0.25,2,1))</f>
        <v>2</v>
      </c>
      <c r="M10">
        <f>IF(artery_clustered!M10&gt;45,3,IF(artery_clustered!M10&gt;5,2,1))</f>
        <v>1</v>
      </c>
      <c r="N10">
        <f>IF(artery_clustered!N10&gt;100,6,IF(artery_clustered!N10&gt;80,5,IF(artery_clustered!N10&gt;65,4,IF(artery_clustered!N10&gt;60,3,IF(artery_clustered!N10&gt;50,2,1)))))</f>
        <v>2</v>
      </c>
      <c r="O10">
        <f>IF(artery_clustered!O10&lt;1,2,1)</f>
        <v>2</v>
      </c>
    </row>
    <row r="11" spans="1:15" x14ac:dyDescent="0.35">
      <c r="A11" t="s">
        <v>0</v>
      </c>
      <c r="B11">
        <f>IF(artery_clustered!B11&gt;0.85,5,IF(artery_clustered!B11&gt;0.7,4,IF(artery_clustered!B11&gt;0.45,3,IF(artery_clustered!B11&gt;0.2,2,1))))</f>
        <v>2</v>
      </c>
      <c r="C11">
        <f>IF(artery_clustered!C11&gt;12,4,IF(artery_clustered!C11&gt;8,3,IF(artery_clustered!C11&gt;4,2,1)))</f>
        <v>1</v>
      </c>
      <c r="D11">
        <f>IF(artery_clustered!D11&gt;12,4,IF(artery_clustered!D11&gt;8,3,IF(artery_clustered!D11&gt;4,2,1)))</f>
        <v>1</v>
      </c>
      <c r="E11">
        <f>IF(artery_clustered!E11&gt;12,4,IF(artery_clustered!E11&gt;8,3,IF(artery_clustered!E11&gt;4,2,1)))</f>
        <v>1</v>
      </c>
      <c r="F11">
        <f>IF(artery_clustered!F11&gt;12,4,IF(artery_clustered!F11&gt;8,3,IF(artery_clustered!F11&gt;4,2,1)))</f>
        <v>1</v>
      </c>
      <c r="G11">
        <f>IF(artery_clustered!G11&gt;0,1,0)</f>
        <v>1</v>
      </c>
      <c r="H11">
        <f>IF(artery_clustered!H11&gt;0,5,0)</f>
        <v>0</v>
      </c>
      <c r="I11">
        <f>IF(artery_clustered!I11&gt;0,4,0)</f>
        <v>0</v>
      </c>
      <c r="J11">
        <f>IF(artery_clustered!J11&gt;0,3,0)</f>
        <v>0</v>
      </c>
      <c r="K11">
        <f>IF(artery_clustered!K11&gt;0,2,0)</f>
        <v>0</v>
      </c>
      <c r="L11">
        <f>IF(artery_clustered!L11&gt;3.5,3,IF(artery_clustered!L11&gt;0.25,2,1))</f>
        <v>1</v>
      </c>
      <c r="M11">
        <f>IF(artery_clustered!M11&gt;45,3,IF(artery_clustered!M11&gt;5,2,1))</f>
        <v>1</v>
      </c>
      <c r="N11">
        <f>IF(artery_clustered!N11&gt;100,6,IF(artery_clustered!N11&gt;80,5,IF(artery_clustered!N11&gt;65,4,IF(artery_clustered!N11&gt;60,3,IF(artery_clustered!N11&gt;50,2,1)))))</f>
        <v>2</v>
      </c>
      <c r="O11">
        <f>IF(artery_clustered!O11&lt;1,2,1)</f>
        <v>1</v>
      </c>
    </row>
    <row r="12" spans="1:15" x14ac:dyDescent="0.35">
      <c r="A12" t="s">
        <v>0</v>
      </c>
      <c r="B12">
        <f>IF(artery_clustered!B12&gt;0.85,5,IF(artery_clustered!B12&gt;0.7,4,IF(artery_clustered!B12&gt;0.45,3,IF(artery_clustered!B12&gt;0.2,2,1))))</f>
        <v>2</v>
      </c>
      <c r="C12">
        <f>IF(artery_clustered!C12&gt;12,4,IF(artery_clustered!C12&gt;8,3,IF(artery_clustered!C12&gt;4,2,1)))</f>
        <v>1</v>
      </c>
      <c r="D12">
        <f>IF(artery_clustered!D12&gt;12,4,IF(artery_clustered!D12&gt;8,3,IF(artery_clustered!D12&gt;4,2,1)))</f>
        <v>1</v>
      </c>
      <c r="E12">
        <f>IF(artery_clustered!E12&gt;12,4,IF(artery_clustered!E12&gt;8,3,IF(artery_clustered!E12&gt;4,2,1)))</f>
        <v>1</v>
      </c>
      <c r="F12">
        <f>IF(artery_clustered!F12&gt;12,4,IF(artery_clustered!F12&gt;8,3,IF(artery_clustered!F12&gt;4,2,1)))</f>
        <v>1</v>
      </c>
      <c r="G12">
        <f>IF(artery_clustered!G12&gt;0,1,0)</f>
        <v>1</v>
      </c>
      <c r="H12">
        <f>IF(artery_clustered!H12&gt;0,5,0)</f>
        <v>0</v>
      </c>
      <c r="I12">
        <f>IF(artery_clustered!I12&gt;0,4,0)</f>
        <v>0</v>
      </c>
      <c r="J12">
        <f>IF(artery_clustered!J12&gt;0,3,0)</f>
        <v>0</v>
      </c>
      <c r="K12">
        <f>IF(artery_clustered!K12&gt;0,2,0)</f>
        <v>0</v>
      </c>
      <c r="L12">
        <f>IF(artery_clustered!L12&gt;3.5,3,IF(artery_clustered!L12&gt;0.25,2,1))</f>
        <v>2</v>
      </c>
      <c r="M12">
        <f>IF(artery_clustered!M12&gt;45,3,IF(artery_clustered!M12&gt;5,2,1))</f>
        <v>1</v>
      </c>
      <c r="N12">
        <f>IF(artery_clustered!N12&gt;100,6,IF(artery_clustered!N12&gt;80,5,IF(artery_clustered!N12&gt;65,4,IF(artery_clustered!N12&gt;60,3,IF(artery_clustered!N12&gt;50,2,1)))))</f>
        <v>4</v>
      </c>
      <c r="O12">
        <f>IF(artery_clustered!O12&lt;1,2,1)</f>
        <v>2</v>
      </c>
    </row>
    <row r="13" spans="1:15" x14ac:dyDescent="0.35">
      <c r="A13" t="s">
        <v>0</v>
      </c>
      <c r="B13">
        <f>IF(artery_clustered!B13&gt;0.85,5,IF(artery_clustered!B13&gt;0.7,4,IF(artery_clustered!B13&gt;0.45,3,IF(artery_clustered!B13&gt;0.2,2,1))))</f>
        <v>2</v>
      </c>
      <c r="C13">
        <f>IF(artery_clustered!C13&gt;12,4,IF(artery_clustered!C13&gt;8,3,IF(artery_clustered!C13&gt;4,2,1)))</f>
        <v>1</v>
      </c>
      <c r="D13">
        <f>IF(artery_clustered!D13&gt;12,4,IF(artery_clustered!D13&gt;8,3,IF(artery_clustered!D13&gt;4,2,1)))</f>
        <v>1</v>
      </c>
      <c r="E13">
        <f>IF(artery_clustered!E13&gt;12,4,IF(artery_clustered!E13&gt;8,3,IF(artery_clustered!E13&gt;4,2,1)))</f>
        <v>1</v>
      </c>
      <c r="F13">
        <f>IF(artery_clustered!F13&gt;12,4,IF(artery_clustered!F13&gt;8,3,IF(artery_clustered!F13&gt;4,2,1)))</f>
        <v>1</v>
      </c>
      <c r="G13">
        <f>IF(artery_clustered!G13&gt;0,1,0)</f>
        <v>1</v>
      </c>
      <c r="H13">
        <f>IF(artery_clustered!H13&gt;0,5,0)</f>
        <v>0</v>
      </c>
      <c r="I13">
        <f>IF(artery_clustered!I13&gt;0,4,0)</f>
        <v>0</v>
      </c>
      <c r="J13">
        <f>IF(artery_clustered!J13&gt;0,3,0)</f>
        <v>0</v>
      </c>
      <c r="K13">
        <f>IF(artery_clustered!K13&gt;0,2,0)</f>
        <v>0</v>
      </c>
      <c r="L13">
        <f>IF(artery_clustered!L13&gt;3.5,3,IF(artery_clustered!L13&gt;0.25,2,1))</f>
        <v>2</v>
      </c>
      <c r="M13">
        <f>IF(artery_clustered!M13&gt;45,3,IF(artery_clustered!M13&gt;5,2,1))</f>
        <v>1</v>
      </c>
      <c r="N13">
        <f>IF(artery_clustered!N13&gt;100,6,IF(artery_clustered!N13&gt;80,5,IF(artery_clustered!N13&gt;65,4,IF(artery_clustered!N13&gt;60,3,IF(artery_clustered!N13&gt;50,2,1)))))</f>
        <v>2</v>
      </c>
      <c r="O13">
        <f>IF(artery_clustered!O13&lt;1,2,1)</f>
        <v>2</v>
      </c>
    </row>
    <row r="14" spans="1:15" x14ac:dyDescent="0.35">
      <c r="A14" t="s">
        <v>0</v>
      </c>
      <c r="B14">
        <f>IF(artery_clustered!B14&gt;0.85,5,IF(artery_clustered!B14&gt;0.7,4,IF(artery_clustered!B14&gt;0.45,3,IF(artery_clustered!B14&gt;0.2,2,1))))</f>
        <v>2</v>
      </c>
      <c r="C14">
        <f>IF(artery_clustered!C14&gt;12,4,IF(artery_clustered!C14&gt;8,3,IF(artery_clustered!C14&gt;4,2,1)))</f>
        <v>1</v>
      </c>
      <c r="D14">
        <f>IF(artery_clustered!D14&gt;12,4,IF(artery_clustered!D14&gt;8,3,IF(artery_clustered!D14&gt;4,2,1)))</f>
        <v>1</v>
      </c>
      <c r="E14">
        <f>IF(artery_clustered!E14&gt;12,4,IF(artery_clustered!E14&gt;8,3,IF(artery_clustered!E14&gt;4,2,1)))</f>
        <v>1</v>
      </c>
      <c r="F14">
        <f>IF(artery_clustered!F14&gt;12,4,IF(artery_clustered!F14&gt;8,3,IF(artery_clustered!F14&gt;4,2,1)))</f>
        <v>1</v>
      </c>
      <c r="G14">
        <f>IF(artery_clustered!G14&gt;0,1,0)</f>
        <v>0</v>
      </c>
      <c r="H14">
        <f>IF(artery_clustered!H14&gt;0,5,0)</f>
        <v>5</v>
      </c>
      <c r="I14">
        <f>IF(artery_clustered!I14&gt;0,4,0)</f>
        <v>0</v>
      </c>
      <c r="J14">
        <f>IF(artery_clustered!J14&gt;0,3,0)</f>
        <v>0</v>
      </c>
      <c r="K14">
        <f>IF(artery_clustered!K14&gt;0,2,0)</f>
        <v>0</v>
      </c>
      <c r="L14">
        <f>IF(artery_clustered!L14&gt;3.5,3,IF(artery_clustered!L14&gt;0.25,2,1))</f>
        <v>2</v>
      </c>
      <c r="M14">
        <f>IF(artery_clustered!M14&gt;45,3,IF(artery_clustered!M14&gt;5,2,1))</f>
        <v>1</v>
      </c>
      <c r="N14">
        <f>IF(artery_clustered!N14&gt;100,6,IF(artery_clustered!N14&gt;80,5,IF(artery_clustered!N14&gt;65,4,IF(artery_clustered!N14&gt;60,3,IF(artery_clustered!N14&gt;50,2,1)))))</f>
        <v>2</v>
      </c>
      <c r="O14">
        <f>IF(artery_clustered!O14&lt;1,2,1)</f>
        <v>1</v>
      </c>
    </row>
    <row r="15" spans="1:15" x14ac:dyDescent="0.35">
      <c r="A15" t="s">
        <v>0</v>
      </c>
      <c r="B15">
        <f>IF(artery_clustered!B15&gt;0.85,5,IF(artery_clustered!B15&gt;0.7,4,IF(artery_clustered!B15&gt;0.45,3,IF(artery_clustered!B15&gt;0.2,2,1))))</f>
        <v>3</v>
      </c>
      <c r="C15">
        <f>IF(artery_clustered!C15&gt;12,4,IF(artery_clustered!C15&gt;8,3,IF(artery_clustered!C15&gt;4,2,1)))</f>
        <v>2</v>
      </c>
      <c r="D15">
        <f>IF(artery_clustered!D15&gt;12,4,IF(artery_clustered!D15&gt;8,3,IF(artery_clustered!D15&gt;4,2,1)))</f>
        <v>1</v>
      </c>
      <c r="E15">
        <f>IF(artery_clustered!E15&gt;12,4,IF(artery_clustered!E15&gt;8,3,IF(artery_clustered!E15&gt;4,2,1)))</f>
        <v>1</v>
      </c>
      <c r="F15">
        <f>IF(artery_clustered!F15&gt;12,4,IF(artery_clustered!F15&gt;8,3,IF(artery_clustered!F15&gt;4,2,1)))</f>
        <v>1</v>
      </c>
      <c r="G15">
        <f>IF(artery_clustered!G15&gt;0,1,0)</f>
        <v>0</v>
      </c>
      <c r="H15">
        <f>IF(artery_clustered!H15&gt;0,5,0)</f>
        <v>5</v>
      </c>
      <c r="I15">
        <f>IF(artery_clustered!I15&gt;0,4,0)</f>
        <v>0</v>
      </c>
      <c r="J15">
        <f>IF(artery_clustered!J15&gt;0,3,0)</f>
        <v>0</v>
      </c>
      <c r="K15">
        <f>IF(artery_clustered!K15&gt;0,2,0)</f>
        <v>0</v>
      </c>
      <c r="L15">
        <f>IF(artery_clustered!L15&gt;3.5,3,IF(artery_clustered!L15&gt;0.25,2,1))</f>
        <v>3</v>
      </c>
      <c r="M15">
        <f>IF(artery_clustered!M15&gt;45,3,IF(artery_clustered!M15&gt;5,2,1))</f>
        <v>2</v>
      </c>
      <c r="N15">
        <f>IF(artery_clustered!N15&gt;100,6,IF(artery_clustered!N15&gt;80,5,IF(artery_clustered!N15&gt;65,4,IF(artery_clustered!N15&gt;60,3,IF(artery_clustered!N15&gt;50,2,1)))))</f>
        <v>4</v>
      </c>
      <c r="O15">
        <f>IF(artery_clustered!O15&lt;1,2,1)</f>
        <v>1</v>
      </c>
    </row>
    <row r="16" spans="1:15" x14ac:dyDescent="0.35">
      <c r="A16" t="s">
        <v>0</v>
      </c>
      <c r="B16">
        <f>IF(artery_clustered!B16&gt;0.85,5,IF(artery_clustered!B16&gt;0.7,4,IF(artery_clustered!B16&gt;0.45,3,IF(artery_clustered!B16&gt;0.2,2,1))))</f>
        <v>1</v>
      </c>
      <c r="C16">
        <f>IF(artery_clustered!C16&gt;12,4,IF(artery_clustered!C16&gt;8,3,IF(artery_clustered!C16&gt;4,2,1)))</f>
        <v>1</v>
      </c>
      <c r="D16">
        <f>IF(artery_clustered!D16&gt;12,4,IF(artery_clustered!D16&gt;8,3,IF(artery_clustered!D16&gt;4,2,1)))</f>
        <v>1</v>
      </c>
      <c r="E16">
        <f>IF(artery_clustered!E16&gt;12,4,IF(artery_clustered!E16&gt;8,3,IF(artery_clustered!E16&gt;4,2,1)))</f>
        <v>1</v>
      </c>
      <c r="F16">
        <f>IF(artery_clustered!F16&gt;12,4,IF(artery_clustered!F16&gt;8,3,IF(artery_clustered!F16&gt;4,2,1)))</f>
        <v>1</v>
      </c>
      <c r="G16">
        <f>IF(artery_clustered!G16&gt;0,1,0)</f>
        <v>0</v>
      </c>
      <c r="H16">
        <f>IF(artery_clustered!H16&gt;0,5,0)</f>
        <v>5</v>
      </c>
      <c r="I16">
        <f>IF(artery_clustered!I16&gt;0,4,0)</f>
        <v>0</v>
      </c>
      <c r="J16">
        <f>IF(artery_clustered!J16&gt;0,3,0)</f>
        <v>0</v>
      </c>
      <c r="K16">
        <f>IF(artery_clustered!K16&gt;0,2,0)</f>
        <v>0</v>
      </c>
      <c r="L16">
        <f>IF(artery_clustered!L16&gt;3.5,3,IF(artery_clustered!L16&gt;0.25,2,1))</f>
        <v>3</v>
      </c>
      <c r="M16">
        <f>IF(artery_clustered!M16&gt;45,3,IF(artery_clustered!M16&gt;5,2,1))</f>
        <v>1</v>
      </c>
      <c r="N16">
        <f>IF(artery_clustered!N16&gt;100,6,IF(artery_clustered!N16&gt;80,5,IF(artery_clustered!N16&gt;65,4,IF(artery_clustered!N16&gt;60,3,IF(artery_clustered!N16&gt;50,2,1)))))</f>
        <v>4</v>
      </c>
      <c r="O16">
        <f>IF(artery_clustered!O16&lt;1,2,1)</f>
        <v>1</v>
      </c>
    </row>
    <row r="17" spans="1:15" x14ac:dyDescent="0.35">
      <c r="A17" t="s">
        <v>0</v>
      </c>
      <c r="B17">
        <f>IF(artery_clustered!B17&gt;0.85,5,IF(artery_clustered!B17&gt;0.7,4,IF(artery_clustered!B17&gt;0.45,3,IF(artery_clustered!B17&gt;0.2,2,1))))</f>
        <v>2</v>
      </c>
      <c r="C17">
        <f>IF(artery_clustered!C17&gt;12,4,IF(artery_clustered!C17&gt;8,3,IF(artery_clustered!C17&gt;4,2,1)))</f>
        <v>1</v>
      </c>
      <c r="D17">
        <f>IF(artery_clustered!D17&gt;12,4,IF(artery_clustered!D17&gt;8,3,IF(artery_clustered!D17&gt;4,2,1)))</f>
        <v>1</v>
      </c>
      <c r="E17">
        <f>IF(artery_clustered!E17&gt;12,4,IF(artery_clustered!E17&gt;8,3,IF(artery_clustered!E17&gt;4,2,1)))</f>
        <v>1</v>
      </c>
      <c r="F17">
        <f>IF(artery_clustered!F17&gt;12,4,IF(artery_clustered!F17&gt;8,3,IF(artery_clustered!F17&gt;4,2,1)))</f>
        <v>1</v>
      </c>
      <c r="G17">
        <f>IF(artery_clustered!G17&gt;0,1,0)</f>
        <v>0</v>
      </c>
      <c r="H17">
        <f>IF(artery_clustered!H17&gt;0,5,0)</f>
        <v>5</v>
      </c>
      <c r="I17">
        <f>IF(artery_clustered!I17&gt;0,4,0)</f>
        <v>0</v>
      </c>
      <c r="J17">
        <f>IF(artery_clustered!J17&gt;0,3,0)</f>
        <v>3</v>
      </c>
      <c r="K17">
        <f>IF(artery_clustered!K17&gt;0,2,0)</f>
        <v>0</v>
      </c>
      <c r="L17">
        <f>IF(artery_clustered!L17&gt;3.5,3,IF(artery_clustered!L17&gt;0.25,2,1))</f>
        <v>2</v>
      </c>
      <c r="M17">
        <f>IF(artery_clustered!M17&gt;45,3,IF(artery_clustered!M17&gt;5,2,1))</f>
        <v>1</v>
      </c>
      <c r="N17">
        <f>IF(artery_clustered!N17&gt;100,6,IF(artery_clustered!N17&gt;80,5,IF(artery_clustered!N17&gt;65,4,IF(artery_clustered!N17&gt;60,3,IF(artery_clustered!N17&gt;50,2,1)))))</f>
        <v>4</v>
      </c>
      <c r="O17">
        <f>IF(artery_clustered!O17&lt;1,2,1)</f>
        <v>1</v>
      </c>
    </row>
    <row r="18" spans="1:15" x14ac:dyDescent="0.35">
      <c r="A18" t="s">
        <v>0</v>
      </c>
      <c r="B18">
        <f>IF(artery_clustered!B18&gt;0.85,5,IF(artery_clustered!B18&gt;0.7,4,IF(artery_clustered!B18&gt;0.45,3,IF(artery_clustered!B18&gt;0.2,2,1))))</f>
        <v>3</v>
      </c>
      <c r="C18">
        <f>IF(artery_clustered!C18&gt;12,4,IF(artery_clustered!C18&gt;8,3,IF(artery_clustered!C18&gt;4,2,1)))</f>
        <v>4</v>
      </c>
      <c r="D18">
        <f>IF(artery_clustered!D18&gt;12,4,IF(artery_clustered!D18&gt;8,3,IF(artery_clustered!D18&gt;4,2,1)))</f>
        <v>1</v>
      </c>
      <c r="E18">
        <f>IF(artery_clustered!E18&gt;12,4,IF(artery_clustered!E18&gt;8,3,IF(artery_clustered!E18&gt;4,2,1)))</f>
        <v>1</v>
      </c>
      <c r="F18">
        <f>IF(artery_clustered!F18&gt;12,4,IF(artery_clustered!F18&gt;8,3,IF(artery_clustered!F18&gt;4,2,1)))</f>
        <v>2</v>
      </c>
      <c r="G18">
        <f>IF(artery_clustered!G18&gt;0,1,0)</f>
        <v>0</v>
      </c>
      <c r="H18">
        <f>IF(artery_clustered!H18&gt;0,5,0)</f>
        <v>5</v>
      </c>
      <c r="I18">
        <f>IF(artery_clustered!I18&gt;0,4,0)</f>
        <v>4</v>
      </c>
      <c r="J18">
        <f>IF(artery_clustered!J18&gt;0,3,0)</f>
        <v>3</v>
      </c>
      <c r="K18">
        <f>IF(artery_clustered!K18&gt;0,2,0)</f>
        <v>0</v>
      </c>
      <c r="L18">
        <f>IF(artery_clustered!L18&gt;3.5,3,IF(artery_clustered!L18&gt;0.25,2,1))</f>
        <v>3</v>
      </c>
      <c r="M18">
        <f>IF(artery_clustered!M18&gt;45,3,IF(artery_clustered!M18&gt;5,2,1))</f>
        <v>2</v>
      </c>
      <c r="N18">
        <f>IF(artery_clustered!N18&gt;100,6,IF(artery_clustered!N18&gt;80,5,IF(artery_clustered!N18&gt;65,4,IF(artery_clustered!N18&gt;60,3,IF(artery_clustered!N18&gt;50,2,1)))))</f>
        <v>4</v>
      </c>
      <c r="O18">
        <f>IF(artery_clustered!O18&lt;1,2,1)</f>
        <v>1</v>
      </c>
    </row>
    <row r="19" spans="1:15" x14ac:dyDescent="0.35">
      <c r="A19" t="s">
        <v>0</v>
      </c>
      <c r="B19">
        <f>IF(artery_clustered!B19&gt;0.85,5,IF(artery_clustered!B19&gt;0.7,4,IF(artery_clustered!B19&gt;0.45,3,IF(artery_clustered!B19&gt;0.2,2,1))))</f>
        <v>1</v>
      </c>
      <c r="C19">
        <f>IF(artery_clustered!C19&gt;12,4,IF(artery_clustered!C19&gt;8,3,IF(artery_clustered!C19&gt;4,2,1)))</f>
        <v>1</v>
      </c>
      <c r="D19">
        <f>IF(artery_clustered!D19&gt;12,4,IF(artery_clustered!D19&gt;8,3,IF(artery_clustered!D19&gt;4,2,1)))</f>
        <v>1</v>
      </c>
      <c r="E19">
        <f>IF(artery_clustered!E19&gt;12,4,IF(artery_clustered!E19&gt;8,3,IF(artery_clustered!E19&gt;4,2,1)))</f>
        <v>1</v>
      </c>
      <c r="F19">
        <f>IF(artery_clustered!F19&gt;12,4,IF(artery_clustered!F19&gt;8,3,IF(artery_clustered!F19&gt;4,2,1)))</f>
        <v>1</v>
      </c>
      <c r="G19">
        <f>IF(artery_clustered!G19&gt;0,1,0)</f>
        <v>0</v>
      </c>
      <c r="H19">
        <f>IF(artery_clustered!H19&gt;0,5,0)</f>
        <v>0</v>
      </c>
      <c r="I19">
        <f>IF(artery_clustered!I19&gt;0,4,0)</f>
        <v>4</v>
      </c>
      <c r="J19">
        <f>IF(artery_clustered!J19&gt;0,3,0)</f>
        <v>0</v>
      </c>
      <c r="K19">
        <f>IF(artery_clustered!K19&gt;0,2,0)</f>
        <v>0</v>
      </c>
      <c r="L19">
        <f>IF(artery_clustered!L19&gt;3.5,3,IF(artery_clustered!L19&gt;0.25,2,1))</f>
        <v>2</v>
      </c>
      <c r="M19">
        <f>IF(artery_clustered!M19&gt;45,3,IF(artery_clustered!M19&gt;5,2,1))</f>
        <v>1</v>
      </c>
      <c r="N19">
        <f>IF(artery_clustered!N19&gt;100,6,IF(artery_clustered!N19&gt;80,5,IF(artery_clustered!N19&gt;65,4,IF(artery_clustered!N19&gt;60,3,IF(artery_clustered!N19&gt;50,2,1)))))</f>
        <v>4</v>
      </c>
      <c r="O19">
        <f>IF(artery_clustered!O19&lt;1,2,1)</f>
        <v>1</v>
      </c>
    </row>
    <row r="20" spans="1:15" x14ac:dyDescent="0.35">
      <c r="A20" t="s">
        <v>0</v>
      </c>
      <c r="B20">
        <f>IF(artery_clustered!B20&gt;0.85,5,IF(artery_clustered!B20&gt;0.7,4,IF(artery_clustered!B20&gt;0.45,3,IF(artery_clustered!B20&gt;0.2,2,1))))</f>
        <v>3</v>
      </c>
      <c r="C20">
        <f>IF(artery_clustered!C20&gt;12,4,IF(artery_clustered!C20&gt;8,3,IF(artery_clustered!C20&gt;4,2,1)))</f>
        <v>1</v>
      </c>
      <c r="D20">
        <f>IF(artery_clustered!D20&gt;12,4,IF(artery_clustered!D20&gt;8,3,IF(artery_clustered!D20&gt;4,2,1)))</f>
        <v>1</v>
      </c>
      <c r="E20">
        <f>IF(artery_clustered!E20&gt;12,4,IF(artery_clustered!E20&gt;8,3,IF(artery_clustered!E20&gt;4,2,1)))</f>
        <v>1</v>
      </c>
      <c r="F20">
        <f>IF(artery_clustered!F20&gt;12,4,IF(artery_clustered!F20&gt;8,3,IF(artery_clustered!F20&gt;4,2,1)))</f>
        <v>1</v>
      </c>
      <c r="G20">
        <f>IF(artery_clustered!G20&gt;0,1,0)</f>
        <v>0</v>
      </c>
      <c r="H20">
        <f>IF(artery_clustered!H20&gt;0,5,0)</f>
        <v>0</v>
      </c>
      <c r="I20">
        <f>IF(artery_clustered!I20&gt;0,4,0)</f>
        <v>4</v>
      </c>
      <c r="J20">
        <f>IF(artery_clustered!J20&gt;0,3,0)</f>
        <v>3</v>
      </c>
      <c r="K20">
        <f>IF(artery_clustered!K20&gt;0,2,0)</f>
        <v>0</v>
      </c>
      <c r="L20">
        <f>IF(artery_clustered!L20&gt;3.5,3,IF(artery_clustered!L20&gt;0.25,2,1))</f>
        <v>3</v>
      </c>
      <c r="M20">
        <f>IF(artery_clustered!M20&gt;45,3,IF(artery_clustered!M20&gt;5,2,1))</f>
        <v>2</v>
      </c>
      <c r="N20">
        <f>IF(artery_clustered!N20&gt;100,6,IF(artery_clustered!N20&gt;80,5,IF(artery_clustered!N20&gt;65,4,IF(artery_clustered!N20&gt;60,3,IF(artery_clustered!N20&gt;50,2,1)))))</f>
        <v>4</v>
      </c>
      <c r="O20">
        <f>IF(artery_clustered!O20&lt;1,2,1)</f>
        <v>1</v>
      </c>
    </row>
    <row r="21" spans="1:15" x14ac:dyDescent="0.35">
      <c r="A21" t="s">
        <v>0</v>
      </c>
      <c r="B21">
        <f>IF(artery_clustered!B21&gt;0.85,5,IF(artery_clustered!B21&gt;0.7,4,IF(artery_clustered!B21&gt;0.45,3,IF(artery_clustered!B21&gt;0.2,2,1))))</f>
        <v>1</v>
      </c>
      <c r="C21">
        <f>IF(artery_clustered!C21&gt;12,4,IF(artery_clustered!C21&gt;8,3,IF(artery_clustered!C21&gt;4,2,1)))</f>
        <v>1</v>
      </c>
      <c r="D21">
        <f>IF(artery_clustered!D21&gt;12,4,IF(artery_clustered!D21&gt;8,3,IF(artery_clustered!D21&gt;4,2,1)))</f>
        <v>1</v>
      </c>
      <c r="E21">
        <f>IF(artery_clustered!E21&gt;12,4,IF(artery_clustered!E21&gt;8,3,IF(artery_clustered!E21&gt;4,2,1)))</f>
        <v>1</v>
      </c>
      <c r="F21">
        <f>IF(artery_clustered!F21&gt;12,4,IF(artery_clustered!F21&gt;8,3,IF(artery_clustered!F21&gt;4,2,1)))</f>
        <v>1</v>
      </c>
      <c r="G21">
        <f>IF(artery_clustered!G21&gt;0,1,0)</f>
        <v>0</v>
      </c>
      <c r="H21">
        <f>IF(artery_clustered!H21&gt;0,5,0)</f>
        <v>0</v>
      </c>
      <c r="I21">
        <f>IF(artery_clustered!I21&gt;0,4,0)</f>
        <v>4</v>
      </c>
      <c r="J21">
        <f>IF(artery_clustered!J21&gt;0,3,0)</f>
        <v>0</v>
      </c>
      <c r="K21">
        <f>IF(artery_clustered!K21&gt;0,2,0)</f>
        <v>0</v>
      </c>
      <c r="L21">
        <f>IF(artery_clustered!L21&gt;3.5,3,IF(artery_clustered!L21&gt;0.25,2,1))</f>
        <v>2</v>
      </c>
      <c r="M21">
        <f>IF(artery_clustered!M21&gt;45,3,IF(artery_clustered!M21&gt;5,2,1))</f>
        <v>1</v>
      </c>
      <c r="N21">
        <f>IF(artery_clustered!N21&gt;100,6,IF(artery_clustered!N21&gt;80,5,IF(artery_clustered!N21&gt;65,4,IF(artery_clustered!N21&gt;60,3,IF(artery_clustered!N21&gt;50,2,1)))))</f>
        <v>4</v>
      </c>
      <c r="O21">
        <f>IF(artery_clustered!O21&lt;1,2,1)</f>
        <v>1</v>
      </c>
    </row>
    <row r="22" spans="1:15" x14ac:dyDescent="0.35">
      <c r="A22" t="s">
        <v>0</v>
      </c>
      <c r="B22">
        <f>IF(artery_clustered!B22&gt;0.85,5,IF(artery_clustered!B22&gt;0.7,4,IF(artery_clustered!B22&gt;0.45,3,IF(artery_clustered!B22&gt;0.2,2,1))))</f>
        <v>3</v>
      </c>
      <c r="C22">
        <f>IF(artery_clustered!C22&gt;12,4,IF(artery_clustered!C22&gt;8,3,IF(artery_clustered!C22&gt;4,2,1)))</f>
        <v>2</v>
      </c>
      <c r="D22">
        <f>IF(artery_clustered!D22&gt;12,4,IF(artery_clustered!D22&gt;8,3,IF(artery_clustered!D22&gt;4,2,1)))</f>
        <v>1</v>
      </c>
      <c r="E22">
        <f>IF(artery_clustered!E22&gt;12,4,IF(artery_clustered!E22&gt;8,3,IF(artery_clustered!E22&gt;4,2,1)))</f>
        <v>1</v>
      </c>
      <c r="F22">
        <f>IF(artery_clustered!F22&gt;12,4,IF(artery_clustered!F22&gt;8,3,IF(artery_clustered!F22&gt;4,2,1)))</f>
        <v>1</v>
      </c>
      <c r="G22">
        <f>IF(artery_clustered!G22&gt;0,1,0)</f>
        <v>1</v>
      </c>
      <c r="H22">
        <f>IF(artery_clustered!H22&gt;0,5,0)</f>
        <v>5</v>
      </c>
      <c r="I22">
        <f>IF(artery_clustered!I22&gt;0,4,0)</f>
        <v>0</v>
      </c>
      <c r="J22">
        <f>IF(artery_clustered!J22&gt;0,3,0)</f>
        <v>0</v>
      </c>
      <c r="K22">
        <f>IF(artery_clustered!K22&gt;0,2,0)</f>
        <v>0</v>
      </c>
      <c r="L22">
        <f>IF(artery_clustered!L22&gt;3.5,3,IF(artery_clustered!L22&gt;0.25,2,1))</f>
        <v>3</v>
      </c>
      <c r="M22">
        <f>IF(artery_clustered!M22&gt;45,3,IF(artery_clustered!M22&gt;5,2,1))</f>
        <v>2</v>
      </c>
      <c r="N22">
        <f>IF(artery_clustered!N22&gt;100,6,IF(artery_clustered!N22&gt;80,5,IF(artery_clustered!N22&gt;65,4,IF(artery_clustered!N22&gt;60,3,IF(artery_clustered!N22&gt;50,2,1)))))</f>
        <v>4</v>
      </c>
      <c r="O22">
        <f>IF(artery_clustered!O22&lt;1,2,1)</f>
        <v>1</v>
      </c>
    </row>
    <row r="23" spans="1:15" x14ac:dyDescent="0.35">
      <c r="A23" t="s">
        <v>0</v>
      </c>
      <c r="B23">
        <f>IF(artery_clustered!B23&gt;0.85,5,IF(artery_clustered!B23&gt;0.7,4,IF(artery_clustered!B23&gt;0.45,3,IF(artery_clustered!B23&gt;0.2,2,1))))</f>
        <v>2</v>
      </c>
      <c r="C23">
        <f>IF(artery_clustered!C23&gt;12,4,IF(artery_clustered!C23&gt;8,3,IF(artery_clustered!C23&gt;4,2,1)))</f>
        <v>2</v>
      </c>
      <c r="D23">
        <f>IF(artery_clustered!D23&gt;12,4,IF(artery_clustered!D23&gt;8,3,IF(artery_clustered!D23&gt;4,2,1)))</f>
        <v>1</v>
      </c>
      <c r="E23">
        <f>IF(artery_clustered!E23&gt;12,4,IF(artery_clustered!E23&gt;8,3,IF(artery_clustered!E23&gt;4,2,1)))</f>
        <v>1</v>
      </c>
      <c r="F23">
        <f>IF(artery_clustered!F23&gt;12,4,IF(artery_clustered!F23&gt;8,3,IF(artery_clustered!F23&gt;4,2,1)))</f>
        <v>1</v>
      </c>
      <c r="G23">
        <f>IF(artery_clustered!G23&gt;0,1,0)</f>
        <v>0</v>
      </c>
      <c r="H23">
        <f>IF(artery_clustered!H23&gt;0,5,0)</f>
        <v>0</v>
      </c>
      <c r="I23">
        <f>IF(artery_clustered!I23&gt;0,4,0)</f>
        <v>0</v>
      </c>
      <c r="J23">
        <f>IF(artery_clustered!J23&gt;0,3,0)</f>
        <v>3</v>
      </c>
      <c r="K23">
        <f>IF(artery_clustered!K23&gt;0,2,0)</f>
        <v>0</v>
      </c>
      <c r="L23">
        <f>IF(artery_clustered!L23&gt;3.5,3,IF(artery_clustered!L23&gt;0.25,2,1))</f>
        <v>2</v>
      </c>
      <c r="M23">
        <f>IF(artery_clustered!M23&gt;45,3,IF(artery_clustered!M23&gt;5,2,1))</f>
        <v>2</v>
      </c>
      <c r="N23">
        <f>IF(artery_clustered!N23&gt;100,6,IF(artery_clustered!N23&gt;80,5,IF(artery_clustered!N23&gt;65,4,IF(artery_clustered!N23&gt;60,3,IF(artery_clustered!N23&gt;50,2,1)))))</f>
        <v>4</v>
      </c>
      <c r="O23">
        <f>IF(artery_clustered!O23&lt;1,2,1)</f>
        <v>2</v>
      </c>
    </row>
    <row r="24" spans="1:15" x14ac:dyDescent="0.35">
      <c r="A24" t="s">
        <v>0</v>
      </c>
      <c r="B24">
        <f>IF(artery_clustered!B24&gt;0.85,5,IF(artery_clustered!B24&gt;0.7,4,IF(artery_clustered!B24&gt;0.45,3,IF(artery_clustered!B24&gt;0.2,2,1))))</f>
        <v>2</v>
      </c>
      <c r="C24">
        <f>IF(artery_clustered!C24&gt;12,4,IF(artery_clustered!C24&gt;8,3,IF(artery_clustered!C24&gt;4,2,1)))</f>
        <v>1</v>
      </c>
      <c r="D24">
        <f>IF(artery_clustered!D24&gt;12,4,IF(artery_clustered!D24&gt;8,3,IF(artery_clustered!D24&gt;4,2,1)))</f>
        <v>1</v>
      </c>
      <c r="E24">
        <f>IF(artery_clustered!E24&gt;12,4,IF(artery_clustered!E24&gt;8,3,IF(artery_clustered!E24&gt;4,2,1)))</f>
        <v>1</v>
      </c>
      <c r="F24">
        <f>IF(artery_clustered!F24&gt;12,4,IF(artery_clustered!F24&gt;8,3,IF(artery_clustered!F24&gt;4,2,1)))</f>
        <v>1</v>
      </c>
      <c r="G24">
        <f>IF(artery_clustered!G24&gt;0,1,0)</f>
        <v>0</v>
      </c>
      <c r="H24">
        <f>IF(artery_clustered!H24&gt;0,5,0)</f>
        <v>0</v>
      </c>
      <c r="I24">
        <f>IF(artery_clustered!I24&gt;0,4,0)</f>
        <v>0</v>
      </c>
      <c r="J24">
        <f>IF(artery_clustered!J24&gt;0,3,0)</f>
        <v>3</v>
      </c>
      <c r="K24">
        <f>IF(artery_clustered!K24&gt;0,2,0)</f>
        <v>0</v>
      </c>
      <c r="L24">
        <f>IF(artery_clustered!L24&gt;3.5,3,IF(artery_clustered!L24&gt;0.25,2,1))</f>
        <v>2</v>
      </c>
      <c r="M24">
        <f>IF(artery_clustered!M24&gt;45,3,IF(artery_clustered!M24&gt;5,2,1))</f>
        <v>1</v>
      </c>
      <c r="N24">
        <f>IF(artery_clustered!N24&gt;100,6,IF(artery_clustered!N24&gt;80,5,IF(artery_clustered!N24&gt;65,4,IF(artery_clustered!N24&gt;60,3,IF(artery_clustered!N24&gt;50,2,1)))))</f>
        <v>4</v>
      </c>
      <c r="O24">
        <f>IF(artery_clustered!O24&lt;1,2,1)</f>
        <v>2</v>
      </c>
    </row>
    <row r="25" spans="1:15" x14ac:dyDescent="0.35">
      <c r="A25" t="s">
        <v>0</v>
      </c>
      <c r="B25">
        <f>IF(artery_clustered!B25&gt;0.85,5,IF(artery_clustered!B25&gt;0.7,4,IF(artery_clustered!B25&gt;0.45,3,IF(artery_clustered!B25&gt;0.2,2,1))))</f>
        <v>2</v>
      </c>
      <c r="C25">
        <f>IF(artery_clustered!C25&gt;12,4,IF(artery_clustered!C25&gt;8,3,IF(artery_clustered!C25&gt;4,2,1)))</f>
        <v>1</v>
      </c>
      <c r="D25">
        <f>IF(artery_clustered!D25&gt;12,4,IF(artery_clustered!D25&gt;8,3,IF(artery_clustered!D25&gt;4,2,1)))</f>
        <v>1</v>
      </c>
      <c r="E25">
        <f>IF(artery_clustered!E25&gt;12,4,IF(artery_clustered!E25&gt;8,3,IF(artery_clustered!E25&gt;4,2,1)))</f>
        <v>1</v>
      </c>
      <c r="F25">
        <f>IF(artery_clustered!F25&gt;12,4,IF(artery_clustered!F25&gt;8,3,IF(artery_clustered!F25&gt;4,2,1)))</f>
        <v>1</v>
      </c>
      <c r="G25">
        <f>IF(artery_clustered!G25&gt;0,1,0)</f>
        <v>0</v>
      </c>
      <c r="H25">
        <f>IF(artery_clustered!H25&gt;0,5,0)</f>
        <v>0</v>
      </c>
      <c r="I25">
        <f>IF(artery_clustered!I25&gt;0,4,0)</f>
        <v>0</v>
      </c>
      <c r="J25">
        <f>IF(artery_clustered!J25&gt;0,3,0)</f>
        <v>3</v>
      </c>
      <c r="K25">
        <f>IF(artery_clustered!K25&gt;0,2,0)</f>
        <v>0</v>
      </c>
      <c r="L25">
        <f>IF(artery_clustered!L25&gt;3.5,3,IF(artery_clustered!L25&gt;0.25,2,1))</f>
        <v>2</v>
      </c>
      <c r="M25">
        <f>IF(artery_clustered!M25&gt;45,3,IF(artery_clustered!M25&gt;5,2,1))</f>
        <v>1</v>
      </c>
      <c r="N25">
        <f>IF(artery_clustered!N25&gt;100,6,IF(artery_clustered!N25&gt;80,5,IF(artery_clustered!N25&gt;65,4,IF(artery_clustered!N25&gt;60,3,IF(artery_clustered!N25&gt;50,2,1)))))</f>
        <v>4</v>
      </c>
      <c r="O25">
        <f>IF(artery_clustered!O25&lt;1,2,1)</f>
        <v>1</v>
      </c>
    </row>
    <row r="26" spans="1:15" x14ac:dyDescent="0.35">
      <c r="A26" t="s">
        <v>0</v>
      </c>
      <c r="B26">
        <f>IF(artery_clustered!B26&gt;0.85,5,IF(artery_clustered!B26&gt;0.7,4,IF(artery_clustered!B26&gt;0.45,3,IF(artery_clustered!B26&gt;0.2,2,1))))</f>
        <v>5</v>
      </c>
      <c r="C26">
        <f>IF(artery_clustered!C26&gt;12,4,IF(artery_clustered!C26&gt;8,3,IF(artery_clustered!C26&gt;4,2,1)))</f>
        <v>1</v>
      </c>
      <c r="D26">
        <f>IF(artery_clustered!D26&gt;12,4,IF(artery_clustered!D26&gt;8,3,IF(artery_clustered!D26&gt;4,2,1)))</f>
        <v>2</v>
      </c>
      <c r="E26">
        <f>IF(artery_clustered!E26&gt;12,4,IF(artery_clustered!E26&gt;8,3,IF(artery_clustered!E26&gt;4,2,1)))</f>
        <v>1</v>
      </c>
      <c r="F26">
        <f>IF(artery_clustered!F26&gt;12,4,IF(artery_clustered!F26&gt;8,3,IF(artery_clustered!F26&gt;4,2,1)))</f>
        <v>1</v>
      </c>
      <c r="G26">
        <f>IF(artery_clustered!G26&gt;0,1,0)</f>
        <v>0</v>
      </c>
      <c r="H26">
        <f>IF(artery_clustered!H26&gt;0,5,0)</f>
        <v>5</v>
      </c>
      <c r="I26">
        <f>IF(artery_clustered!I26&gt;0,4,0)</f>
        <v>0</v>
      </c>
      <c r="J26">
        <f>IF(artery_clustered!J26&gt;0,3,0)</f>
        <v>3</v>
      </c>
      <c r="K26">
        <f>IF(artery_clustered!K26&gt;0,2,0)</f>
        <v>0</v>
      </c>
      <c r="L26">
        <f>IF(artery_clustered!L26&gt;3.5,3,IF(artery_clustered!L26&gt;0.25,2,1))</f>
        <v>3</v>
      </c>
      <c r="M26">
        <f>IF(artery_clustered!M26&gt;45,3,IF(artery_clustered!M26&gt;5,2,1))</f>
        <v>2</v>
      </c>
      <c r="N26">
        <f>IF(artery_clustered!N26&gt;100,6,IF(artery_clustered!N26&gt;80,5,IF(artery_clustered!N26&gt;65,4,IF(artery_clustered!N26&gt;60,3,IF(artery_clustered!N26&gt;50,2,1)))))</f>
        <v>4</v>
      </c>
      <c r="O26">
        <f>IF(artery_clustered!O26&lt;1,2,1)</f>
        <v>2</v>
      </c>
    </row>
    <row r="27" spans="1:15" x14ac:dyDescent="0.35">
      <c r="A27" t="s">
        <v>0</v>
      </c>
      <c r="B27">
        <f>IF(artery_clustered!B27&gt;0.85,5,IF(artery_clustered!B27&gt;0.7,4,IF(artery_clustered!B27&gt;0.45,3,IF(artery_clustered!B27&gt;0.2,2,1))))</f>
        <v>4</v>
      </c>
      <c r="C27">
        <f>IF(artery_clustered!C27&gt;12,4,IF(artery_clustered!C27&gt;8,3,IF(artery_clustered!C27&gt;4,2,1)))</f>
        <v>1</v>
      </c>
      <c r="D27">
        <f>IF(artery_clustered!D27&gt;12,4,IF(artery_clustered!D27&gt;8,3,IF(artery_clustered!D27&gt;4,2,1)))</f>
        <v>1</v>
      </c>
      <c r="E27">
        <f>IF(artery_clustered!E27&gt;12,4,IF(artery_clustered!E27&gt;8,3,IF(artery_clustered!E27&gt;4,2,1)))</f>
        <v>1</v>
      </c>
      <c r="F27">
        <f>IF(artery_clustered!F27&gt;12,4,IF(artery_clustered!F27&gt;8,3,IF(artery_clustered!F27&gt;4,2,1)))</f>
        <v>1</v>
      </c>
      <c r="G27">
        <f>IF(artery_clustered!G27&gt;0,1,0)</f>
        <v>1</v>
      </c>
      <c r="H27">
        <f>IF(artery_clustered!H27&gt;0,5,0)</f>
        <v>0</v>
      </c>
      <c r="I27">
        <f>IF(artery_clustered!I27&gt;0,4,0)</f>
        <v>0</v>
      </c>
      <c r="J27">
        <f>IF(artery_clustered!J27&gt;0,3,0)</f>
        <v>0</v>
      </c>
      <c r="K27">
        <f>IF(artery_clustered!K27&gt;0,2,0)</f>
        <v>0</v>
      </c>
      <c r="L27">
        <f>IF(artery_clustered!L27&gt;3.5,3,IF(artery_clustered!L27&gt;0.25,2,1))</f>
        <v>2</v>
      </c>
      <c r="M27">
        <f>IF(artery_clustered!M27&gt;45,3,IF(artery_clustered!M27&gt;5,2,1))</f>
        <v>1</v>
      </c>
      <c r="N27">
        <f>IF(artery_clustered!N27&gt;100,6,IF(artery_clustered!N27&gt;80,5,IF(artery_clustered!N27&gt;65,4,IF(artery_clustered!N27&gt;60,3,IF(artery_clustered!N27&gt;50,2,1)))))</f>
        <v>4</v>
      </c>
      <c r="O27">
        <f>IF(artery_clustered!O27&lt;1,2,1)</f>
        <v>2</v>
      </c>
    </row>
    <row r="28" spans="1:15" x14ac:dyDescent="0.35">
      <c r="A28" t="s">
        <v>0</v>
      </c>
      <c r="B28">
        <f>IF(artery_clustered!B28&gt;0.85,5,IF(artery_clustered!B28&gt;0.7,4,IF(artery_clustered!B28&gt;0.45,3,IF(artery_clustered!B28&gt;0.2,2,1))))</f>
        <v>4</v>
      </c>
      <c r="C28">
        <f>IF(artery_clustered!C28&gt;12,4,IF(artery_clustered!C28&gt;8,3,IF(artery_clustered!C28&gt;4,2,1)))</f>
        <v>1</v>
      </c>
      <c r="D28">
        <f>IF(artery_clustered!D28&gt;12,4,IF(artery_clustered!D28&gt;8,3,IF(artery_clustered!D28&gt;4,2,1)))</f>
        <v>1</v>
      </c>
      <c r="E28">
        <f>IF(artery_clustered!E28&gt;12,4,IF(artery_clustered!E28&gt;8,3,IF(artery_clustered!E28&gt;4,2,1)))</f>
        <v>1</v>
      </c>
      <c r="F28">
        <f>IF(artery_clustered!F28&gt;12,4,IF(artery_clustered!F28&gt;8,3,IF(artery_clustered!F28&gt;4,2,1)))</f>
        <v>1</v>
      </c>
      <c r="G28">
        <f>IF(artery_clustered!G28&gt;0,1,0)</f>
        <v>0</v>
      </c>
      <c r="H28">
        <f>IF(artery_clustered!H28&gt;0,5,0)</f>
        <v>5</v>
      </c>
      <c r="I28">
        <f>IF(artery_clustered!I28&gt;0,4,0)</f>
        <v>0</v>
      </c>
      <c r="J28">
        <f>IF(artery_clustered!J28&gt;0,3,0)</f>
        <v>0</v>
      </c>
      <c r="K28">
        <f>IF(artery_clustered!K28&gt;0,2,0)</f>
        <v>0</v>
      </c>
      <c r="L28">
        <f>IF(artery_clustered!L28&gt;3.5,3,IF(artery_clustered!L28&gt;0.25,2,1))</f>
        <v>3</v>
      </c>
      <c r="M28">
        <f>IF(artery_clustered!M28&gt;45,3,IF(artery_clustered!M28&gt;5,2,1))</f>
        <v>1</v>
      </c>
      <c r="N28">
        <f>IF(artery_clustered!N28&gt;100,6,IF(artery_clustered!N28&gt;80,5,IF(artery_clustered!N28&gt;65,4,IF(artery_clustered!N28&gt;60,3,IF(artery_clustered!N28&gt;50,2,1)))))</f>
        <v>4</v>
      </c>
      <c r="O28">
        <f>IF(artery_clustered!O28&lt;1,2,1)</f>
        <v>1</v>
      </c>
    </row>
    <row r="29" spans="1:15" x14ac:dyDescent="0.35">
      <c r="A29" t="s">
        <v>0</v>
      </c>
      <c r="B29">
        <f>IF(artery_clustered!B29&gt;0.85,5,IF(artery_clustered!B29&gt;0.7,4,IF(artery_clustered!B29&gt;0.45,3,IF(artery_clustered!B29&gt;0.2,2,1))))</f>
        <v>4</v>
      </c>
      <c r="C29">
        <f>IF(artery_clustered!C29&gt;12,4,IF(artery_clustered!C29&gt;8,3,IF(artery_clustered!C29&gt;4,2,1)))</f>
        <v>1</v>
      </c>
      <c r="D29">
        <f>IF(artery_clustered!D29&gt;12,4,IF(artery_clustered!D29&gt;8,3,IF(artery_clustered!D29&gt;4,2,1)))</f>
        <v>1</v>
      </c>
      <c r="E29">
        <f>IF(artery_clustered!E29&gt;12,4,IF(artery_clustered!E29&gt;8,3,IF(artery_clustered!E29&gt;4,2,1)))</f>
        <v>1</v>
      </c>
      <c r="F29">
        <f>IF(artery_clustered!F29&gt;12,4,IF(artery_clustered!F29&gt;8,3,IF(artery_clustered!F29&gt;4,2,1)))</f>
        <v>1</v>
      </c>
      <c r="G29">
        <f>IF(artery_clustered!G29&gt;0,1,0)</f>
        <v>0</v>
      </c>
      <c r="H29">
        <f>IF(artery_clustered!H29&gt;0,5,0)</f>
        <v>5</v>
      </c>
      <c r="I29">
        <f>IF(artery_clustered!I29&gt;0,4,0)</f>
        <v>0</v>
      </c>
      <c r="J29">
        <f>IF(artery_clustered!J29&gt;0,3,0)</f>
        <v>0</v>
      </c>
      <c r="K29">
        <f>IF(artery_clustered!K29&gt;0,2,0)</f>
        <v>0</v>
      </c>
      <c r="L29">
        <f>IF(artery_clustered!L29&gt;3.5,3,IF(artery_clustered!L29&gt;0.25,2,1))</f>
        <v>2</v>
      </c>
      <c r="M29">
        <f>IF(artery_clustered!M29&gt;45,3,IF(artery_clustered!M29&gt;5,2,1))</f>
        <v>1</v>
      </c>
      <c r="N29">
        <f>IF(artery_clustered!N29&gt;100,6,IF(artery_clustered!N29&gt;80,5,IF(artery_clustered!N29&gt;65,4,IF(artery_clustered!N29&gt;60,3,IF(artery_clustered!N29&gt;50,2,1)))))</f>
        <v>4</v>
      </c>
      <c r="O29">
        <f>IF(artery_clustered!O29&lt;1,2,1)</f>
        <v>2</v>
      </c>
    </row>
    <row r="30" spans="1:15" x14ac:dyDescent="0.35">
      <c r="A30" t="s">
        <v>0</v>
      </c>
      <c r="B30">
        <f>IF(artery_clustered!B30&gt;0.85,5,IF(artery_clustered!B30&gt;0.7,4,IF(artery_clustered!B30&gt;0.45,3,IF(artery_clustered!B30&gt;0.2,2,1))))</f>
        <v>5</v>
      </c>
      <c r="C30">
        <f>IF(artery_clustered!C30&gt;12,4,IF(artery_clustered!C30&gt;8,3,IF(artery_clustered!C30&gt;4,2,1)))</f>
        <v>1</v>
      </c>
      <c r="D30">
        <f>IF(artery_clustered!D30&gt;12,4,IF(artery_clustered!D30&gt;8,3,IF(artery_clustered!D30&gt;4,2,1)))</f>
        <v>1</v>
      </c>
      <c r="E30">
        <f>IF(artery_clustered!E30&gt;12,4,IF(artery_clustered!E30&gt;8,3,IF(artery_clustered!E30&gt;4,2,1)))</f>
        <v>1</v>
      </c>
      <c r="F30">
        <f>IF(artery_clustered!F30&gt;12,4,IF(artery_clustered!F30&gt;8,3,IF(artery_clustered!F30&gt;4,2,1)))</f>
        <v>1</v>
      </c>
      <c r="G30">
        <f>IF(artery_clustered!G30&gt;0,1,0)</f>
        <v>0</v>
      </c>
      <c r="H30">
        <f>IF(artery_clustered!H30&gt;0,5,0)</f>
        <v>5</v>
      </c>
      <c r="I30">
        <f>IF(artery_clustered!I30&gt;0,4,0)</f>
        <v>0</v>
      </c>
      <c r="J30">
        <f>IF(artery_clustered!J30&gt;0,3,0)</f>
        <v>0</v>
      </c>
      <c r="K30">
        <f>IF(artery_clustered!K30&gt;0,2,0)</f>
        <v>0</v>
      </c>
      <c r="L30">
        <f>IF(artery_clustered!L30&gt;3.5,3,IF(artery_clustered!L30&gt;0.25,2,1))</f>
        <v>2</v>
      </c>
      <c r="M30">
        <f>IF(artery_clustered!M30&gt;45,3,IF(artery_clustered!M30&gt;5,2,1))</f>
        <v>1</v>
      </c>
      <c r="N30">
        <f>IF(artery_clustered!N30&gt;100,6,IF(artery_clustered!N30&gt;80,5,IF(artery_clustered!N30&gt;65,4,IF(artery_clustered!N30&gt;60,3,IF(artery_clustered!N30&gt;50,2,1)))))</f>
        <v>4</v>
      </c>
      <c r="O30">
        <f>IF(artery_clustered!O30&lt;1,2,1)</f>
        <v>1</v>
      </c>
    </row>
    <row r="31" spans="1:15" x14ac:dyDescent="0.35">
      <c r="A31" t="s">
        <v>0</v>
      </c>
      <c r="B31">
        <f>IF(artery_clustered!B31&gt;0.85,5,IF(artery_clustered!B31&gt;0.7,4,IF(artery_clustered!B31&gt;0.45,3,IF(artery_clustered!B31&gt;0.2,2,1))))</f>
        <v>4</v>
      </c>
      <c r="C31">
        <f>IF(artery_clustered!C31&gt;12,4,IF(artery_clustered!C31&gt;8,3,IF(artery_clustered!C31&gt;4,2,1)))</f>
        <v>1</v>
      </c>
      <c r="D31">
        <f>IF(artery_clustered!D31&gt;12,4,IF(artery_clustered!D31&gt;8,3,IF(artery_clustered!D31&gt;4,2,1)))</f>
        <v>1</v>
      </c>
      <c r="E31">
        <f>IF(artery_clustered!E31&gt;12,4,IF(artery_clustered!E31&gt;8,3,IF(artery_clustered!E31&gt;4,2,1)))</f>
        <v>1</v>
      </c>
      <c r="F31">
        <f>IF(artery_clustered!F31&gt;12,4,IF(artery_clustered!F31&gt;8,3,IF(artery_clustered!F31&gt;4,2,1)))</f>
        <v>1</v>
      </c>
      <c r="G31">
        <f>IF(artery_clustered!G31&gt;0,1,0)</f>
        <v>0</v>
      </c>
      <c r="H31">
        <f>IF(artery_clustered!H31&gt;0,5,0)</f>
        <v>5</v>
      </c>
      <c r="I31">
        <f>IF(artery_clustered!I31&gt;0,4,0)</f>
        <v>0</v>
      </c>
      <c r="J31">
        <f>IF(artery_clustered!J31&gt;0,3,0)</f>
        <v>0</v>
      </c>
      <c r="K31">
        <f>IF(artery_clustered!K31&gt;0,2,0)</f>
        <v>0</v>
      </c>
      <c r="L31">
        <f>IF(artery_clustered!L31&gt;3.5,3,IF(artery_clustered!L31&gt;0.25,2,1))</f>
        <v>2</v>
      </c>
      <c r="M31">
        <f>IF(artery_clustered!M31&gt;45,3,IF(artery_clustered!M31&gt;5,2,1))</f>
        <v>1</v>
      </c>
      <c r="N31">
        <f>IF(artery_clustered!N31&gt;100,6,IF(artery_clustered!N31&gt;80,5,IF(artery_clustered!N31&gt;65,4,IF(artery_clustered!N31&gt;60,3,IF(artery_clustered!N31&gt;50,2,1)))))</f>
        <v>4</v>
      </c>
      <c r="O31">
        <f>IF(artery_clustered!O31&lt;1,2,1)</f>
        <v>1</v>
      </c>
    </row>
    <row r="32" spans="1:15" x14ac:dyDescent="0.35">
      <c r="A32" t="s">
        <v>0</v>
      </c>
      <c r="B32">
        <f>IF(artery_clustered!B32&gt;0.85,5,IF(artery_clustered!B32&gt;0.7,4,IF(artery_clustered!B32&gt;0.45,3,IF(artery_clustered!B32&gt;0.2,2,1))))</f>
        <v>4</v>
      </c>
      <c r="C32">
        <f>IF(artery_clustered!C32&gt;12,4,IF(artery_clustered!C32&gt;8,3,IF(artery_clustered!C32&gt;4,2,1)))</f>
        <v>1</v>
      </c>
      <c r="D32">
        <f>IF(artery_clustered!D32&gt;12,4,IF(artery_clustered!D32&gt;8,3,IF(artery_clustered!D32&gt;4,2,1)))</f>
        <v>1</v>
      </c>
      <c r="E32">
        <f>IF(artery_clustered!E32&gt;12,4,IF(artery_clustered!E32&gt;8,3,IF(artery_clustered!E32&gt;4,2,1)))</f>
        <v>1</v>
      </c>
      <c r="F32">
        <f>IF(artery_clustered!F32&gt;12,4,IF(artery_clustered!F32&gt;8,3,IF(artery_clustered!F32&gt;4,2,1)))</f>
        <v>1</v>
      </c>
      <c r="G32">
        <f>IF(artery_clustered!G32&gt;0,1,0)</f>
        <v>0</v>
      </c>
      <c r="H32">
        <f>IF(artery_clustered!H32&gt;0,5,0)</f>
        <v>5</v>
      </c>
      <c r="I32">
        <f>IF(artery_clustered!I32&gt;0,4,0)</f>
        <v>0</v>
      </c>
      <c r="J32">
        <f>IF(artery_clustered!J32&gt;0,3,0)</f>
        <v>0</v>
      </c>
      <c r="K32">
        <f>IF(artery_clustered!K32&gt;0,2,0)</f>
        <v>0</v>
      </c>
      <c r="L32">
        <f>IF(artery_clustered!L32&gt;3.5,3,IF(artery_clustered!L32&gt;0.25,2,1))</f>
        <v>2</v>
      </c>
      <c r="M32">
        <f>IF(artery_clustered!M32&gt;45,3,IF(artery_clustered!M32&gt;5,2,1))</f>
        <v>1</v>
      </c>
      <c r="N32">
        <f>IF(artery_clustered!N32&gt;100,6,IF(artery_clustered!N32&gt;80,5,IF(artery_clustered!N32&gt;65,4,IF(artery_clustered!N32&gt;60,3,IF(artery_clustered!N32&gt;50,2,1)))))</f>
        <v>4</v>
      </c>
      <c r="O32">
        <f>IF(artery_clustered!O32&lt;1,2,1)</f>
        <v>1</v>
      </c>
    </row>
    <row r="33" spans="1:15" x14ac:dyDescent="0.35">
      <c r="A33" t="s">
        <v>0</v>
      </c>
      <c r="B33">
        <f>IF(artery_clustered!B33&gt;0.85,5,IF(artery_clustered!B33&gt;0.7,4,IF(artery_clustered!B33&gt;0.45,3,IF(artery_clustered!B33&gt;0.2,2,1))))</f>
        <v>5</v>
      </c>
      <c r="C33">
        <f>IF(artery_clustered!C33&gt;12,4,IF(artery_clustered!C33&gt;8,3,IF(artery_clustered!C33&gt;4,2,1)))</f>
        <v>1</v>
      </c>
      <c r="D33">
        <f>IF(artery_clustered!D33&gt;12,4,IF(artery_clustered!D33&gt;8,3,IF(artery_clustered!D33&gt;4,2,1)))</f>
        <v>1</v>
      </c>
      <c r="E33">
        <f>IF(artery_clustered!E33&gt;12,4,IF(artery_clustered!E33&gt;8,3,IF(artery_clustered!E33&gt;4,2,1)))</f>
        <v>1</v>
      </c>
      <c r="F33">
        <f>IF(artery_clustered!F33&gt;12,4,IF(artery_clustered!F33&gt;8,3,IF(artery_clustered!F33&gt;4,2,1)))</f>
        <v>1</v>
      </c>
      <c r="G33">
        <f>IF(artery_clustered!G33&gt;0,1,0)</f>
        <v>0</v>
      </c>
      <c r="H33">
        <f>IF(artery_clustered!H33&gt;0,5,0)</f>
        <v>5</v>
      </c>
      <c r="I33">
        <f>IF(artery_clustered!I33&gt;0,4,0)</f>
        <v>0</v>
      </c>
      <c r="J33">
        <f>IF(artery_clustered!J33&gt;0,3,0)</f>
        <v>0</v>
      </c>
      <c r="K33">
        <f>IF(artery_clustered!K33&gt;0,2,0)</f>
        <v>0</v>
      </c>
      <c r="L33">
        <f>IF(artery_clustered!L33&gt;3.5,3,IF(artery_clustered!L33&gt;0.25,2,1))</f>
        <v>2</v>
      </c>
      <c r="M33">
        <f>IF(artery_clustered!M33&gt;45,3,IF(artery_clustered!M33&gt;5,2,1))</f>
        <v>1</v>
      </c>
      <c r="N33">
        <f>IF(artery_clustered!N33&gt;100,6,IF(artery_clustered!N33&gt;80,5,IF(artery_clustered!N33&gt;65,4,IF(artery_clustered!N33&gt;60,3,IF(artery_clustered!N33&gt;50,2,1)))))</f>
        <v>4</v>
      </c>
      <c r="O33">
        <f>IF(artery_clustered!O33&lt;1,2,1)</f>
        <v>1</v>
      </c>
    </row>
    <row r="34" spans="1:15" x14ac:dyDescent="0.35">
      <c r="A34" t="s">
        <v>0</v>
      </c>
      <c r="B34">
        <f>IF(artery_clustered!B34&gt;0.85,5,IF(artery_clustered!B34&gt;0.7,4,IF(artery_clustered!B34&gt;0.45,3,IF(artery_clustered!B34&gt;0.2,2,1))))</f>
        <v>4</v>
      </c>
      <c r="C34">
        <f>IF(artery_clustered!C34&gt;12,4,IF(artery_clustered!C34&gt;8,3,IF(artery_clustered!C34&gt;4,2,1)))</f>
        <v>1</v>
      </c>
      <c r="D34">
        <f>IF(artery_clustered!D34&gt;12,4,IF(artery_clustered!D34&gt;8,3,IF(artery_clustered!D34&gt;4,2,1)))</f>
        <v>1</v>
      </c>
      <c r="E34">
        <f>IF(artery_clustered!E34&gt;12,4,IF(artery_clustered!E34&gt;8,3,IF(artery_clustered!E34&gt;4,2,1)))</f>
        <v>1</v>
      </c>
      <c r="F34">
        <f>IF(artery_clustered!F34&gt;12,4,IF(artery_clustered!F34&gt;8,3,IF(artery_clustered!F34&gt;4,2,1)))</f>
        <v>1</v>
      </c>
      <c r="G34">
        <f>IF(artery_clustered!G34&gt;0,1,0)</f>
        <v>0</v>
      </c>
      <c r="H34">
        <f>IF(artery_clustered!H34&gt;0,5,0)</f>
        <v>5</v>
      </c>
      <c r="I34">
        <f>IF(artery_clustered!I34&gt;0,4,0)</f>
        <v>0</v>
      </c>
      <c r="J34">
        <f>IF(artery_clustered!J34&gt;0,3,0)</f>
        <v>0</v>
      </c>
      <c r="K34">
        <f>IF(artery_clustered!K34&gt;0,2,0)</f>
        <v>0</v>
      </c>
      <c r="L34">
        <f>IF(artery_clustered!L34&gt;3.5,3,IF(artery_clustered!L34&gt;0.25,2,1))</f>
        <v>2</v>
      </c>
      <c r="M34">
        <f>IF(artery_clustered!M34&gt;45,3,IF(artery_clustered!M34&gt;5,2,1))</f>
        <v>1</v>
      </c>
      <c r="N34">
        <f>IF(artery_clustered!N34&gt;100,6,IF(artery_clustered!N34&gt;80,5,IF(artery_clustered!N34&gt;65,4,IF(artery_clustered!N34&gt;60,3,IF(artery_clustered!N34&gt;50,2,1)))))</f>
        <v>4</v>
      </c>
      <c r="O34">
        <f>IF(artery_clustered!O34&lt;1,2,1)</f>
        <v>1</v>
      </c>
    </row>
    <row r="35" spans="1:15" x14ac:dyDescent="0.35">
      <c r="A35" t="s">
        <v>0</v>
      </c>
      <c r="B35">
        <f>IF(artery_clustered!B35&gt;0.85,5,IF(artery_clustered!B35&gt;0.7,4,IF(artery_clustered!B35&gt;0.45,3,IF(artery_clustered!B35&gt;0.2,2,1))))</f>
        <v>4</v>
      </c>
      <c r="C35">
        <f>IF(artery_clustered!C35&gt;12,4,IF(artery_clustered!C35&gt;8,3,IF(artery_clustered!C35&gt;4,2,1)))</f>
        <v>1</v>
      </c>
      <c r="D35">
        <f>IF(artery_clustered!D35&gt;12,4,IF(artery_clustered!D35&gt;8,3,IF(artery_clustered!D35&gt;4,2,1)))</f>
        <v>1</v>
      </c>
      <c r="E35">
        <f>IF(artery_clustered!E35&gt;12,4,IF(artery_clustered!E35&gt;8,3,IF(artery_clustered!E35&gt;4,2,1)))</f>
        <v>1</v>
      </c>
      <c r="F35">
        <f>IF(artery_clustered!F35&gt;12,4,IF(artery_clustered!F35&gt;8,3,IF(artery_clustered!F35&gt;4,2,1)))</f>
        <v>1</v>
      </c>
      <c r="G35">
        <f>IF(artery_clustered!G35&gt;0,1,0)</f>
        <v>0</v>
      </c>
      <c r="H35">
        <f>IF(artery_clustered!H35&gt;0,5,0)</f>
        <v>5</v>
      </c>
      <c r="I35">
        <f>IF(artery_clustered!I35&gt;0,4,0)</f>
        <v>0</v>
      </c>
      <c r="J35">
        <f>IF(artery_clustered!J35&gt;0,3,0)</f>
        <v>0</v>
      </c>
      <c r="K35">
        <f>IF(artery_clustered!K35&gt;0,2,0)</f>
        <v>0</v>
      </c>
      <c r="L35">
        <f>IF(artery_clustered!L35&gt;3.5,3,IF(artery_clustered!L35&gt;0.25,2,1))</f>
        <v>2</v>
      </c>
      <c r="M35">
        <f>IF(artery_clustered!M35&gt;45,3,IF(artery_clustered!M35&gt;5,2,1))</f>
        <v>1</v>
      </c>
      <c r="N35">
        <f>IF(artery_clustered!N35&gt;100,6,IF(artery_clustered!N35&gt;80,5,IF(artery_clustered!N35&gt;65,4,IF(artery_clustered!N35&gt;60,3,IF(artery_clustered!N35&gt;50,2,1)))))</f>
        <v>4</v>
      </c>
      <c r="O35">
        <f>IF(artery_clustered!O35&lt;1,2,1)</f>
        <v>1</v>
      </c>
    </row>
    <row r="36" spans="1:15" x14ac:dyDescent="0.35">
      <c r="A36" t="s">
        <v>0</v>
      </c>
      <c r="B36">
        <f>IF(artery_clustered!B36&gt;0.85,5,IF(artery_clustered!B36&gt;0.7,4,IF(artery_clustered!B36&gt;0.45,3,IF(artery_clustered!B36&gt;0.2,2,1))))</f>
        <v>2</v>
      </c>
      <c r="C36">
        <f>IF(artery_clustered!C36&gt;12,4,IF(artery_clustered!C36&gt;8,3,IF(artery_clustered!C36&gt;4,2,1)))</f>
        <v>1</v>
      </c>
      <c r="D36">
        <f>IF(artery_clustered!D36&gt;12,4,IF(artery_clustered!D36&gt;8,3,IF(artery_clustered!D36&gt;4,2,1)))</f>
        <v>1</v>
      </c>
      <c r="E36">
        <f>IF(artery_clustered!E36&gt;12,4,IF(artery_clustered!E36&gt;8,3,IF(artery_clustered!E36&gt;4,2,1)))</f>
        <v>1</v>
      </c>
      <c r="F36">
        <f>IF(artery_clustered!F36&gt;12,4,IF(artery_clustered!F36&gt;8,3,IF(artery_clustered!F36&gt;4,2,1)))</f>
        <v>1</v>
      </c>
      <c r="G36">
        <f>IF(artery_clustered!G36&gt;0,1,0)</f>
        <v>0</v>
      </c>
      <c r="H36">
        <f>IF(artery_clustered!H36&gt;0,5,0)</f>
        <v>0</v>
      </c>
      <c r="I36">
        <f>IF(artery_clustered!I36&gt;0,4,0)</f>
        <v>0</v>
      </c>
      <c r="J36">
        <f>IF(artery_clustered!J36&gt;0,3,0)</f>
        <v>3</v>
      </c>
      <c r="K36">
        <f>IF(artery_clustered!K36&gt;0,2,0)</f>
        <v>0</v>
      </c>
      <c r="L36">
        <f>IF(artery_clustered!L36&gt;3.5,3,IF(artery_clustered!L36&gt;0.25,2,1))</f>
        <v>2</v>
      </c>
      <c r="M36">
        <f>IF(artery_clustered!M36&gt;45,3,IF(artery_clustered!M36&gt;5,2,1))</f>
        <v>1</v>
      </c>
      <c r="N36">
        <f>IF(artery_clustered!N36&gt;100,6,IF(artery_clustered!N36&gt;80,5,IF(artery_clustered!N36&gt;65,4,IF(artery_clustered!N36&gt;60,3,IF(artery_clustered!N36&gt;50,2,1)))))</f>
        <v>4</v>
      </c>
      <c r="O36">
        <f>IF(artery_clustered!O36&lt;1,2,1)</f>
        <v>1</v>
      </c>
    </row>
    <row r="37" spans="1:15" x14ac:dyDescent="0.35">
      <c r="A37" t="s">
        <v>0</v>
      </c>
      <c r="B37">
        <f>IF(artery_clustered!B37&gt;0.85,5,IF(artery_clustered!B37&gt;0.7,4,IF(artery_clustered!B37&gt;0.45,3,IF(artery_clustered!B37&gt;0.2,2,1))))</f>
        <v>4</v>
      </c>
      <c r="C37">
        <f>IF(artery_clustered!C37&gt;12,4,IF(artery_clustered!C37&gt;8,3,IF(artery_clustered!C37&gt;4,2,1)))</f>
        <v>1</v>
      </c>
      <c r="D37">
        <f>IF(artery_clustered!D37&gt;12,4,IF(artery_clustered!D37&gt;8,3,IF(artery_clustered!D37&gt;4,2,1)))</f>
        <v>1</v>
      </c>
      <c r="E37">
        <f>IF(artery_clustered!E37&gt;12,4,IF(artery_clustered!E37&gt;8,3,IF(artery_clustered!E37&gt;4,2,1)))</f>
        <v>1</v>
      </c>
      <c r="F37">
        <f>IF(artery_clustered!F37&gt;12,4,IF(artery_clustered!F37&gt;8,3,IF(artery_clustered!F37&gt;4,2,1)))</f>
        <v>1</v>
      </c>
      <c r="G37">
        <f>IF(artery_clustered!G37&gt;0,1,0)</f>
        <v>0</v>
      </c>
      <c r="H37">
        <f>IF(artery_clustered!H37&gt;0,5,0)</f>
        <v>5</v>
      </c>
      <c r="I37">
        <f>IF(artery_clustered!I37&gt;0,4,0)</f>
        <v>0</v>
      </c>
      <c r="J37">
        <f>IF(artery_clustered!J37&gt;0,3,0)</f>
        <v>0</v>
      </c>
      <c r="K37">
        <f>IF(artery_clustered!K37&gt;0,2,0)</f>
        <v>0</v>
      </c>
      <c r="L37">
        <f>IF(artery_clustered!L37&gt;3.5,3,IF(artery_clustered!L37&gt;0.25,2,1))</f>
        <v>2</v>
      </c>
      <c r="M37">
        <f>IF(artery_clustered!M37&gt;45,3,IF(artery_clustered!M37&gt;5,2,1))</f>
        <v>1</v>
      </c>
      <c r="N37">
        <f>IF(artery_clustered!N37&gt;100,6,IF(artery_clustered!N37&gt;80,5,IF(artery_clustered!N37&gt;65,4,IF(artery_clustered!N37&gt;60,3,IF(artery_clustered!N37&gt;50,2,1)))))</f>
        <v>4</v>
      </c>
      <c r="O37">
        <f>IF(artery_clustered!O37&lt;1,2,1)</f>
        <v>1</v>
      </c>
    </row>
    <row r="38" spans="1:15" x14ac:dyDescent="0.35">
      <c r="A38" t="s">
        <v>0</v>
      </c>
      <c r="B38">
        <f>IF(artery_clustered!B38&gt;0.85,5,IF(artery_clustered!B38&gt;0.7,4,IF(artery_clustered!B38&gt;0.45,3,IF(artery_clustered!B38&gt;0.2,2,1))))</f>
        <v>5</v>
      </c>
      <c r="C38">
        <f>IF(artery_clustered!C38&gt;12,4,IF(artery_clustered!C38&gt;8,3,IF(artery_clustered!C38&gt;4,2,1)))</f>
        <v>1</v>
      </c>
      <c r="D38">
        <f>IF(artery_clustered!D38&gt;12,4,IF(artery_clustered!D38&gt;8,3,IF(artery_clustered!D38&gt;4,2,1)))</f>
        <v>1</v>
      </c>
      <c r="E38">
        <f>IF(artery_clustered!E38&gt;12,4,IF(artery_clustered!E38&gt;8,3,IF(artery_clustered!E38&gt;4,2,1)))</f>
        <v>1</v>
      </c>
      <c r="F38">
        <f>IF(artery_clustered!F38&gt;12,4,IF(artery_clustered!F38&gt;8,3,IF(artery_clustered!F38&gt;4,2,1)))</f>
        <v>1</v>
      </c>
      <c r="G38">
        <f>IF(artery_clustered!G38&gt;0,1,0)</f>
        <v>0</v>
      </c>
      <c r="H38">
        <f>IF(artery_clustered!H38&gt;0,5,0)</f>
        <v>5</v>
      </c>
      <c r="I38">
        <f>IF(artery_clustered!I38&gt;0,4,0)</f>
        <v>0</v>
      </c>
      <c r="J38">
        <f>IF(artery_clustered!J38&gt;0,3,0)</f>
        <v>0</v>
      </c>
      <c r="K38">
        <f>IF(artery_clustered!K38&gt;0,2,0)</f>
        <v>0</v>
      </c>
      <c r="L38">
        <f>IF(artery_clustered!L38&gt;3.5,3,IF(artery_clustered!L38&gt;0.25,2,1))</f>
        <v>2</v>
      </c>
      <c r="M38">
        <f>IF(artery_clustered!M38&gt;45,3,IF(artery_clustered!M38&gt;5,2,1))</f>
        <v>1</v>
      </c>
      <c r="N38">
        <f>IF(artery_clustered!N38&gt;100,6,IF(artery_clustered!N38&gt;80,5,IF(artery_clustered!N38&gt;65,4,IF(artery_clustered!N38&gt;60,3,IF(artery_clustered!N38&gt;50,2,1)))))</f>
        <v>4</v>
      </c>
      <c r="O38">
        <f>IF(artery_clustered!O38&lt;1,2,1)</f>
        <v>1</v>
      </c>
    </row>
    <row r="39" spans="1:15" x14ac:dyDescent="0.35">
      <c r="A39" t="s">
        <v>0</v>
      </c>
      <c r="B39">
        <f>IF(artery_clustered!B39&gt;0.85,5,IF(artery_clustered!B39&gt;0.7,4,IF(artery_clustered!B39&gt;0.45,3,IF(artery_clustered!B39&gt;0.2,2,1))))</f>
        <v>2</v>
      </c>
      <c r="C39">
        <f>IF(artery_clustered!C39&gt;12,4,IF(artery_clustered!C39&gt;8,3,IF(artery_clustered!C39&gt;4,2,1)))</f>
        <v>1</v>
      </c>
      <c r="D39">
        <f>IF(artery_clustered!D39&gt;12,4,IF(artery_clustered!D39&gt;8,3,IF(artery_clustered!D39&gt;4,2,1)))</f>
        <v>1</v>
      </c>
      <c r="E39">
        <f>IF(artery_clustered!E39&gt;12,4,IF(artery_clustered!E39&gt;8,3,IF(artery_clustered!E39&gt;4,2,1)))</f>
        <v>1</v>
      </c>
      <c r="F39">
        <f>IF(artery_clustered!F39&gt;12,4,IF(artery_clustered!F39&gt;8,3,IF(artery_clustered!F39&gt;4,2,1)))</f>
        <v>1</v>
      </c>
      <c r="G39">
        <f>IF(artery_clustered!G39&gt;0,1,0)</f>
        <v>0</v>
      </c>
      <c r="H39">
        <f>IF(artery_clustered!H39&gt;0,5,0)</f>
        <v>0</v>
      </c>
      <c r="I39">
        <f>IF(artery_clustered!I39&gt;0,4,0)</f>
        <v>4</v>
      </c>
      <c r="J39">
        <f>IF(artery_clustered!J39&gt;0,3,0)</f>
        <v>0</v>
      </c>
      <c r="K39">
        <f>IF(artery_clustered!K39&gt;0,2,0)</f>
        <v>0</v>
      </c>
      <c r="L39">
        <f>IF(artery_clustered!L39&gt;3.5,3,IF(artery_clustered!L39&gt;0.25,2,1))</f>
        <v>2</v>
      </c>
      <c r="M39">
        <f>IF(artery_clustered!M39&gt;45,3,IF(artery_clustered!M39&gt;5,2,1))</f>
        <v>1</v>
      </c>
      <c r="N39">
        <f>IF(artery_clustered!N39&gt;100,6,IF(artery_clustered!N39&gt;80,5,IF(artery_clustered!N39&gt;65,4,IF(artery_clustered!N39&gt;60,3,IF(artery_clustered!N39&gt;50,2,1)))))</f>
        <v>4</v>
      </c>
      <c r="O39">
        <f>IF(artery_clustered!O39&lt;1,2,1)</f>
        <v>1</v>
      </c>
    </row>
    <row r="40" spans="1:15" x14ac:dyDescent="0.35">
      <c r="A40" t="s">
        <v>0</v>
      </c>
      <c r="B40">
        <f>IF(artery_clustered!B40&gt;0.85,5,IF(artery_clustered!B40&gt;0.7,4,IF(artery_clustered!B40&gt;0.45,3,IF(artery_clustered!B40&gt;0.2,2,1))))</f>
        <v>4</v>
      </c>
      <c r="C40">
        <f>IF(artery_clustered!C40&gt;12,4,IF(artery_clustered!C40&gt;8,3,IF(artery_clustered!C40&gt;4,2,1)))</f>
        <v>1</v>
      </c>
      <c r="D40">
        <f>IF(artery_clustered!D40&gt;12,4,IF(artery_clustered!D40&gt;8,3,IF(artery_clustered!D40&gt;4,2,1)))</f>
        <v>1</v>
      </c>
      <c r="E40">
        <f>IF(artery_clustered!E40&gt;12,4,IF(artery_clustered!E40&gt;8,3,IF(artery_clustered!E40&gt;4,2,1)))</f>
        <v>1</v>
      </c>
      <c r="F40">
        <f>IF(artery_clustered!F40&gt;12,4,IF(artery_clustered!F40&gt;8,3,IF(artery_clustered!F40&gt;4,2,1)))</f>
        <v>1</v>
      </c>
      <c r="G40">
        <f>IF(artery_clustered!G40&gt;0,1,0)</f>
        <v>0</v>
      </c>
      <c r="H40">
        <f>IF(artery_clustered!H40&gt;0,5,0)</f>
        <v>5</v>
      </c>
      <c r="I40">
        <f>IF(artery_clustered!I40&gt;0,4,0)</f>
        <v>0</v>
      </c>
      <c r="J40">
        <f>IF(artery_clustered!J40&gt;0,3,0)</f>
        <v>0</v>
      </c>
      <c r="K40">
        <f>IF(artery_clustered!K40&gt;0,2,0)</f>
        <v>2</v>
      </c>
      <c r="L40">
        <f>IF(artery_clustered!L40&gt;3.5,3,IF(artery_clustered!L40&gt;0.25,2,1))</f>
        <v>2</v>
      </c>
      <c r="M40">
        <f>IF(artery_clustered!M40&gt;45,3,IF(artery_clustered!M40&gt;5,2,1))</f>
        <v>1</v>
      </c>
      <c r="N40">
        <f>IF(artery_clustered!N40&gt;100,6,IF(artery_clustered!N40&gt;80,5,IF(artery_clustered!N40&gt;65,4,IF(artery_clustered!N40&gt;60,3,IF(artery_clustered!N40&gt;50,2,1)))))</f>
        <v>2</v>
      </c>
      <c r="O40">
        <f>IF(artery_clustered!O40&lt;1,2,1)</f>
        <v>1</v>
      </c>
    </row>
    <row r="41" spans="1:15" x14ac:dyDescent="0.35">
      <c r="A41" t="s">
        <v>0</v>
      </c>
      <c r="B41">
        <f>IF(artery_clustered!B41&gt;0.85,5,IF(artery_clustered!B41&gt;0.7,4,IF(artery_clustered!B41&gt;0.45,3,IF(artery_clustered!B41&gt;0.2,2,1))))</f>
        <v>2</v>
      </c>
      <c r="C41">
        <f>IF(artery_clustered!C41&gt;12,4,IF(artery_clustered!C41&gt;8,3,IF(artery_clustered!C41&gt;4,2,1)))</f>
        <v>1</v>
      </c>
      <c r="D41">
        <f>IF(artery_clustered!D41&gt;12,4,IF(artery_clustered!D41&gt;8,3,IF(artery_clustered!D41&gt;4,2,1)))</f>
        <v>1</v>
      </c>
      <c r="E41">
        <f>IF(artery_clustered!E41&gt;12,4,IF(artery_clustered!E41&gt;8,3,IF(artery_clustered!E41&gt;4,2,1)))</f>
        <v>1</v>
      </c>
      <c r="F41">
        <f>IF(artery_clustered!F41&gt;12,4,IF(artery_clustered!F41&gt;8,3,IF(artery_clustered!F41&gt;4,2,1)))</f>
        <v>1</v>
      </c>
      <c r="G41">
        <f>IF(artery_clustered!G41&gt;0,1,0)</f>
        <v>0</v>
      </c>
      <c r="H41">
        <f>IF(artery_clustered!H41&gt;0,5,0)</f>
        <v>0</v>
      </c>
      <c r="I41">
        <f>IF(artery_clustered!I41&gt;0,4,0)</f>
        <v>0</v>
      </c>
      <c r="J41">
        <f>IF(artery_clustered!J41&gt;0,3,0)</f>
        <v>0</v>
      </c>
      <c r="K41">
        <f>IF(artery_clustered!K41&gt;0,2,0)</f>
        <v>2</v>
      </c>
      <c r="L41">
        <f>IF(artery_clustered!L41&gt;3.5,3,IF(artery_clustered!L41&gt;0.25,2,1))</f>
        <v>1</v>
      </c>
      <c r="M41">
        <f>IF(artery_clustered!M41&gt;45,3,IF(artery_clustered!M41&gt;5,2,1))</f>
        <v>1</v>
      </c>
      <c r="N41">
        <f>IF(artery_clustered!N41&gt;100,6,IF(artery_clustered!N41&gt;80,5,IF(artery_clustered!N41&gt;65,4,IF(artery_clustered!N41&gt;60,3,IF(artery_clustered!N41&gt;50,2,1)))))</f>
        <v>2</v>
      </c>
      <c r="O41">
        <f>IF(artery_clustered!O41&lt;1,2,1)</f>
        <v>1</v>
      </c>
    </row>
    <row r="42" spans="1:15" x14ac:dyDescent="0.35">
      <c r="A42" t="s">
        <v>0</v>
      </c>
      <c r="B42">
        <f>IF(artery_clustered!B42&gt;0.85,5,IF(artery_clustered!B42&gt;0.7,4,IF(artery_clustered!B42&gt;0.45,3,IF(artery_clustered!B42&gt;0.2,2,1))))</f>
        <v>4</v>
      </c>
      <c r="C42">
        <f>IF(artery_clustered!C42&gt;12,4,IF(artery_clustered!C42&gt;8,3,IF(artery_clustered!C42&gt;4,2,1)))</f>
        <v>1</v>
      </c>
      <c r="D42">
        <f>IF(artery_clustered!D42&gt;12,4,IF(artery_clustered!D42&gt;8,3,IF(artery_clustered!D42&gt;4,2,1)))</f>
        <v>1</v>
      </c>
      <c r="E42">
        <f>IF(artery_clustered!E42&gt;12,4,IF(artery_clustered!E42&gt;8,3,IF(artery_clustered!E42&gt;4,2,1)))</f>
        <v>1</v>
      </c>
      <c r="F42">
        <f>IF(artery_clustered!F42&gt;12,4,IF(artery_clustered!F42&gt;8,3,IF(artery_clustered!F42&gt;4,2,1)))</f>
        <v>1</v>
      </c>
      <c r="G42">
        <f>IF(artery_clustered!G42&gt;0,1,0)</f>
        <v>0</v>
      </c>
      <c r="H42">
        <f>IF(artery_clustered!H42&gt;0,5,0)</f>
        <v>5</v>
      </c>
      <c r="I42">
        <f>IF(artery_clustered!I42&gt;0,4,0)</f>
        <v>0</v>
      </c>
      <c r="J42">
        <f>IF(artery_clustered!J42&gt;0,3,0)</f>
        <v>0</v>
      </c>
      <c r="K42">
        <f>IF(artery_clustered!K42&gt;0,2,0)</f>
        <v>0</v>
      </c>
      <c r="L42">
        <f>IF(artery_clustered!L42&gt;3.5,3,IF(artery_clustered!L42&gt;0.25,2,1))</f>
        <v>2</v>
      </c>
      <c r="M42">
        <f>IF(artery_clustered!M42&gt;45,3,IF(artery_clustered!M42&gt;5,2,1))</f>
        <v>1</v>
      </c>
      <c r="N42">
        <f>IF(artery_clustered!N42&gt;100,6,IF(artery_clustered!N42&gt;80,5,IF(artery_clustered!N42&gt;65,4,IF(artery_clustered!N42&gt;60,3,IF(artery_clustered!N42&gt;50,2,1)))))</f>
        <v>4</v>
      </c>
      <c r="O42">
        <f>IF(artery_clustered!O42&lt;1,2,1)</f>
        <v>1</v>
      </c>
    </row>
    <row r="43" spans="1:15" x14ac:dyDescent="0.35">
      <c r="A43" t="s">
        <v>0</v>
      </c>
      <c r="B43">
        <f>IF(artery_clustered!B43&gt;0.85,5,IF(artery_clustered!B43&gt;0.7,4,IF(artery_clustered!B43&gt;0.45,3,IF(artery_clustered!B43&gt;0.2,2,1))))</f>
        <v>2</v>
      </c>
      <c r="C43">
        <f>IF(artery_clustered!C43&gt;12,4,IF(artery_clustered!C43&gt;8,3,IF(artery_clustered!C43&gt;4,2,1)))</f>
        <v>1</v>
      </c>
      <c r="D43">
        <f>IF(artery_clustered!D43&gt;12,4,IF(artery_clustered!D43&gt;8,3,IF(artery_clustered!D43&gt;4,2,1)))</f>
        <v>1</v>
      </c>
      <c r="E43">
        <f>IF(artery_clustered!E43&gt;12,4,IF(artery_clustered!E43&gt;8,3,IF(artery_clustered!E43&gt;4,2,1)))</f>
        <v>1</v>
      </c>
      <c r="F43">
        <f>IF(artery_clustered!F43&gt;12,4,IF(artery_clustered!F43&gt;8,3,IF(artery_clustered!F43&gt;4,2,1)))</f>
        <v>1</v>
      </c>
      <c r="G43">
        <f>IF(artery_clustered!G43&gt;0,1,0)</f>
        <v>0</v>
      </c>
      <c r="H43">
        <f>IF(artery_clustered!H43&gt;0,5,0)</f>
        <v>0</v>
      </c>
      <c r="I43">
        <f>IF(artery_clustered!I43&gt;0,4,0)</f>
        <v>0</v>
      </c>
      <c r="J43">
        <f>IF(artery_clustered!J43&gt;0,3,0)</f>
        <v>3</v>
      </c>
      <c r="K43">
        <f>IF(artery_clustered!K43&gt;0,2,0)</f>
        <v>0</v>
      </c>
      <c r="L43">
        <f>IF(artery_clustered!L43&gt;3.5,3,IF(artery_clustered!L43&gt;0.25,2,1))</f>
        <v>2</v>
      </c>
      <c r="M43">
        <f>IF(artery_clustered!M43&gt;45,3,IF(artery_clustered!M43&gt;5,2,1))</f>
        <v>1</v>
      </c>
      <c r="N43">
        <f>IF(artery_clustered!N43&gt;100,6,IF(artery_clustered!N43&gt;80,5,IF(artery_clustered!N43&gt;65,4,IF(artery_clustered!N43&gt;60,3,IF(artery_clustered!N43&gt;50,2,1)))))</f>
        <v>2</v>
      </c>
      <c r="O43">
        <f>IF(artery_clustered!O43&lt;1,2,1)</f>
        <v>2</v>
      </c>
    </row>
    <row r="44" spans="1:15" x14ac:dyDescent="0.35">
      <c r="A44" t="s">
        <v>0</v>
      </c>
      <c r="B44">
        <f>IF(artery_clustered!B44&gt;0.85,5,IF(artery_clustered!B44&gt;0.7,4,IF(artery_clustered!B44&gt;0.45,3,IF(artery_clustered!B44&gt;0.2,2,1))))</f>
        <v>1</v>
      </c>
      <c r="C44">
        <f>IF(artery_clustered!C44&gt;12,4,IF(artery_clustered!C44&gt;8,3,IF(artery_clustered!C44&gt;4,2,1)))</f>
        <v>1</v>
      </c>
      <c r="D44">
        <f>IF(artery_clustered!D44&gt;12,4,IF(artery_clustered!D44&gt;8,3,IF(artery_clustered!D44&gt;4,2,1)))</f>
        <v>1</v>
      </c>
      <c r="E44">
        <f>IF(artery_clustered!E44&gt;12,4,IF(artery_clustered!E44&gt;8,3,IF(artery_clustered!E44&gt;4,2,1)))</f>
        <v>1</v>
      </c>
      <c r="F44">
        <f>IF(artery_clustered!F44&gt;12,4,IF(artery_clustered!F44&gt;8,3,IF(artery_clustered!F44&gt;4,2,1)))</f>
        <v>1</v>
      </c>
      <c r="G44">
        <f>IF(artery_clustered!G44&gt;0,1,0)</f>
        <v>0</v>
      </c>
      <c r="H44">
        <f>IF(artery_clustered!H44&gt;0,5,0)</f>
        <v>0</v>
      </c>
      <c r="I44">
        <f>IF(artery_clustered!I44&gt;0,4,0)</f>
        <v>0</v>
      </c>
      <c r="J44">
        <f>IF(artery_clustered!J44&gt;0,3,0)</f>
        <v>0</v>
      </c>
      <c r="K44">
        <f>IF(artery_clustered!K44&gt;0,2,0)</f>
        <v>2</v>
      </c>
      <c r="L44">
        <f>IF(artery_clustered!L44&gt;3.5,3,IF(artery_clustered!L44&gt;0.25,2,1))</f>
        <v>2</v>
      </c>
      <c r="M44">
        <f>IF(artery_clustered!M44&gt;45,3,IF(artery_clustered!M44&gt;5,2,1))</f>
        <v>1</v>
      </c>
      <c r="N44">
        <f>IF(artery_clustered!N44&gt;100,6,IF(artery_clustered!N44&gt;80,5,IF(artery_clustered!N44&gt;65,4,IF(artery_clustered!N44&gt;60,3,IF(artery_clustered!N44&gt;50,2,1)))))</f>
        <v>2</v>
      </c>
      <c r="O44">
        <f>IF(artery_clustered!O44&lt;1,2,1)</f>
        <v>1</v>
      </c>
    </row>
    <row r="45" spans="1:15" x14ac:dyDescent="0.35">
      <c r="A45" t="s">
        <v>0</v>
      </c>
      <c r="B45">
        <f>IF(artery_clustered!B45&gt;0.85,5,IF(artery_clustered!B45&gt;0.7,4,IF(artery_clustered!B45&gt;0.45,3,IF(artery_clustered!B45&gt;0.2,2,1))))</f>
        <v>2</v>
      </c>
      <c r="C45">
        <f>IF(artery_clustered!C45&gt;12,4,IF(artery_clustered!C45&gt;8,3,IF(artery_clustered!C45&gt;4,2,1)))</f>
        <v>1</v>
      </c>
      <c r="D45">
        <f>IF(artery_clustered!D45&gt;12,4,IF(artery_clustered!D45&gt;8,3,IF(artery_clustered!D45&gt;4,2,1)))</f>
        <v>1</v>
      </c>
      <c r="E45">
        <f>IF(artery_clustered!E45&gt;12,4,IF(artery_clustered!E45&gt;8,3,IF(artery_clustered!E45&gt;4,2,1)))</f>
        <v>1</v>
      </c>
      <c r="F45">
        <f>IF(artery_clustered!F45&gt;12,4,IF(artery_clustered!F45&gt;8,3,IF(artery_clustered!F45&gt;4,2,1)))</f>
        <v>1</v>
      </c>
      <c r="G45">
        <f>IF(artery_clustered!G45&gt;0,1,0)</f>
        <v>0</v>
      </c>
      <c r="H45">
        <f>IF(artery_clustered!H45&gt;0,5,0)</f>
        <v>5</v>
      </c>
      <c r="I45">
        <f>IF(artery_clustered!I45&gt;0,4,0)</f>
        <v>0</v>
      </c>
      <c r="J45">
        <f>IF(artery_clustered!J45&gt;0,3,0)</f>
        <v>0</v>
      </c>
      <c r="K45">
        <f>IF(artery_clustered!K45&gt;0,2,0)</f>
        <v>0</v>
      </c>
      <c r="L45">
        <f>IF(artery_clustered!L45&gt;3.5,3,IF(artery_clustered!L45&gt;0.25,2,1))</f>
        <v>2</v>
      </c>
      <c r="M45">
        <f>IF(artery_clustered!M45&gt;45,3,IF(artery_clustered!M45&gt;5,2,1))</f>
        <v>1</v>
      </c>
      <c r="N45">
        <f>IF(artery_clustered!N45&gt;100,6,IF(artery_clustered!N45&gt;80,5,IF(artery_clustered!N45&gt;65,4,IF(artery_clustered!N45&gt;60,3,IF(artery_clustered!N45&gt;50,2,1)))))</f>
        <v>4</v>
      </c>
      <c r="O45">
        <f>IF(artery_clustered!O45&lt;1,2,1)</f>
        <v>1</v>
      </c>
    </row>
    <row r="46" spans="1:15" x14ac:dyDescent="0.35">
      <c r="A46" t="s">
        <v>0</v>
      </c>
      <c r="B46">
        <f>IF(artery_clustered!B46&gt;0.85,5,IF(artery_clustered!B46&gt;0.7,4,IF(artery_clustered!B46&gt;0.45,3,IF(artery_clustered!B46&gt;0.2,2,1))))</f>
        <v>2</v>
      </c>
      <c r="C46">
        <f>IF(artery_clustered!C46&gt;12,4,IF(artery_clustered!C46&gt;8,3,IF(artery_clustered!C46&gt;4,2,1)))</f>
        <v>1</v>
      </c>
      <c r="D46">
        <f>IF(artery_clustered!D46&gt;12,4,IF(artery_clustered!D46&gt;8,3,IF(artery_clustered!D46&gt;4,2,1)))</f>
        <v>1</v>
      </c>
      <c r="E46">
        <f>IF(artery_clustered!E46&gt;12,4,IF(artery_clustered!E46&gt;8,3,IF(artery_clustered!E46&gt;4,2,1)))</f>
        <v>1</v>
      </c>
      <c r="F46">
        <f>IF(artery_clustered!F46&gt;12,4,IF(artery_clustered!F46&gt;8,3,IF(artery_clustered!F46&gt;4,2,1)))</f>
        <v>1</v>
      </c>
      <c r="G46">
        <f>IF(artery_clustered!G46&gt;0,1,0)</f>
        <v>0</v>
      </c>
      <c r="H46">
        <f>IF(artery_clustered!H46&gt;0,5,0)</f>
        <v>5</v>
      </c>
      <c r="I46">
        <f>IF(artery_clustered!I46&gt;0,4,0)</f>
        <v>0</v>
      </c>
      <c r="J46">
        <f>IF(artery_clustered!J46&gt;0,3,0)</f>
        <v>0</v>
      </c>
      <c r="K46">
        <f>IF(artery_clustered!K46&gt;0,2,0)</f>
        <v>0</v>
      </c>
      <c r="L46">
        <f>IF(artery_clustered!L46&gt;3.5,3,IF(artery_clustered!L46&gt;0.25,2,1))</f>
        <v>2</v>
      </c>
      <c r="M46">
        <f>IF(artery_clustered!M46&gt;45,3,IF(artery_clustered!M46&gt;5,2,1))</f>
        <v>1</v>
      </c>
      <c r="N46">
        <f>IF(artery_clustered!N46&gt;100,6,IF(artery_clustered!N46&gt;80,5,IF(artery_clustered!N46&gt;65,4,IF(artery_clustered!N46&gt;60,3,IF(artery_clustered!N46&gt;50,2,1)))))</f>
        <v>4</v>
      </c>
      <c r="O46">
        <f>IF(artery_clustered!O46&lt;1,2,1)</f>
        <v>1</v>
      </c>
    </row>
    <row r="47" spans="1:15" x14ac:dyDescent="0.35">
      <c r="A47" t="s">
        <v>0</v>
      </c>
      <c r="B47">
        <f>IF(artery_clustered!B47&gt;0.85,5,IF(artery_clustered!B47&gt;0.7,4,IF(artery_clustered!B47&gt;0.45,3,IF(artery_clustered!B47&gt;0.2,2,1))))</f>
        <v>2</v>
      </c>
      <c r="C47">
        <f>IF(artery_clustered!C47&gt;12,4,IF(artery_clustered!C47&gt;8,3,IF(artery_clustered!C47&gt;4,2,1)))</f>
        <v>1</v>
      </c>
      <c r="D47">
        <f>IF(artery_clustered!D47&gt;12,4,IF(artery_clustered!D47&gt;8,3,IF(artery_clustered!D47&gt;4,2,1)))</f>
        <v>1</v>
      </c>
      <c r="E47">
        <f>IF(artery_clustered!E47&gt;12,4,IF(artery_clustered!E47&gt;8,3,IF(artery_clustered!E47&gt;4,2,1)))</f>
        <v>1</v>
      </c>
      <c r="F47">
        <f>IF(artery_clustered!F47&gt;12,4,IF(artery_clustered!F47&gt;8,3,IF(artery_clustered!F47&gt;4,2,1)))</f>
        <v>1</v>
      </c>
      <c r="G47">
        <f>IF(artery_clustered!G47&gt;0,1,0)</f>
        <v>0</v>
      </c>
      <c r="H47">
        <f>IF(artery_clustered!H47&gt;0,5,0)</f>
        <v>5</v>
      </c>
      <c r="I47">
        <f>IF(artery_clustered!I47&gt;0,4,0)</f>
        <v>0</v>
      </c>
      <c r="J47">
        <f>IF(artery_clustered!J47&gt;0,3,0)</f>
        <v>0</v>
      </c>
      <c r="K47">
        <f>IF(artery_clustered!K47&gt;0,2,0)</f>
        <v>0</v>
      </c>
      <c r="L47">
        <f>IF(artery_clustered!L47&gt;3.5,3,IF(artery_clustered!L47&gt;0.25,2,1))</f>
        <v>2</v>
      </c>
      <c r="M47">
        <f>IF(artery_clustered!M47&gt;45,3,IF(artery_clustered!M47&gt;5,2,1))</f>
        <v>1</v>
      </c>
      <c r="N47">
        <f>IF(artery_clustered!N47&gt;100,6,IF(artery_clustered!N47&gt;80,5,IF(artery_clustered!N47&gt;65,4,IF(artery_clustered!N47&gt;60,3,IF(artery_clustered!N47&gt;50,2,1)))))</f>
        <v>4</v>
      </c>
      <c r="O47">
        <f>IF(artery_clustered!O47&lt;1,2,1)</f>
        <v>1</v>
      </c>
    </row>
    <row r="48" spans="1:15" x14ac:dyDescent="0.35">
      <c r="A48" t="s">
        <v>0</v>
      </c>
      <c r="B48">
        <f>IF(artery_clustered!B48&gt;0.85,5,IF(artery_clustered!B48&gt;0.7,4,IF(artery_clustered!B48&gt;0.45,3,IF(artery_clustered!B48&gt;0.2,2,1))))</f>
        <v>2</v>
      </c>
      <c r="C48">
        <f>IF(artery_clustered!C48&gt;12,4,IF(artery_clustered!C48&gt;8,3,IF(artery_clustered!C48&gt;4,2,1)))</f>
        <v>1</v>
      </c>
      <c r="D48">
        <f>IF(artery_clustered!D48&gt;12,4,IF(artery_clustered!D48&gt;8,3,IF(artery_clustered!D48&gt;4,2,1)))</f>
        <v>1</v>
      </c>
      <c r="E48">
        <f>IF(artery_clustered!E48&gt;12,4,IF(artery_clustered!E48&gt;8,3,IF(artery_clustered!E48&gt;4,2,1)))</f>
        <v>1</v>
      </c>
      <c r="F48">
        <f>IF(artery_clustered!F48&gt;12,4,IF(artery_clustered!F48&gt;8,3,IF(artery_clustered!F48&gt;4,2,1)))</f>
        <v>1</v>
      </c>
      <c r="G48">
        <f>IF(artery_clustered!G48&gt;0,1,0)</f>
        <v>0</v>
      </c>
      <c r="H48">
        <f>IF(artery_clustered!H48&gt;0,5,0)</f>
        <v>5</v>
      </c>
      <c r="I48">
        <f>IF(artery_clustered!I48&gt;0,4,0)</f>
        <v>0</v>
      </c>
      <c r="J48">
        <f>IF(artery_clustered!J48&gt;0,3,0)</f>
        <v>0</v>
      </c>
      <c r="K48">
        <f>IF(artery_clustered!K48&gt;0,2,0)</f>
        <v>0</v>
      </c>
      <c r="L48">
        <f>IF(artery_clustered!L48&gt;3.5,3,IF(artery_clustered!L48&gt;0.25,2,1))</f>
        <v>2</v>
      </c>
      <c r="M48">
        <f>IF(artery_clustered!M48&gt;45,3,IF(artery_clustered!M48&gt;5,2,1))</f>
        <v>1</v>
      </c>
      <c r="N48">
        <f>IF(artery_clustered!N48&gt;100,6,IF(artery_clustered!N48&gt;80,5,IF(artery_clustered!N48&gt;65,4,IF(artery_clustered!N48&gt;60,3,IF(artery_clustered!N48&gt;50,2,1)))))</f>
        <v>4</v>
      </c>
      <c r="O48">
        <f>IF(artery_clustered!O48&lt;1,2,1)</f>
        <v>1</v>
      </c>
    </row>
    <row r="49" spans="1:15" x14ac:dyDescent="0.35">
      <c r="A49" t="s">
        <v>0</v>
      </c>
      <c r="B49">
        <f>IF(artery_clustered!B49&gt;0.85,5,IF(artery_clustered!B49&gt;0.7,4,IF(artery_clustered!B49&gt;0.45,3,IF(artery_clustered!B49&gt;0.2,2,1))))</f>
        <v>1</v>
      </c>
      <c r="C49">
        <f>IF(artery_clustered!C49&gt;12,4,IF(artery_clustered!C49&gt;8,3,IF(artery_clustered!C49&gt;4,2,1)))</f>
        <v>1</v>
      </c>
      <c r="D49">
        <f>IF(artery_clustered!D49&gt;12,4,IF(artery_clustered!D49&gt;8,3,IF(artery_clustered!D49&gt;4,2,1)))</f>
        <v>1</v>
      </c>
      <c r="E49">
        <f>IF(artery_clustered!E49&gt;12,4,IF(artery_clustered!E49&gt;8,3,IF(artery_clustered!E49&gt;4,2,1)))</f>
        <v>1</v>
      </c>
      <c r="F49">
        <f>IF(artery_clustered!F49&gt;12,4,IF(artery_clustered!F49&gt;8,3,IF(artery_clustered!F49&gt;4,2,1)))</f>
        <v>1</v>
      </c>
      <c r="G49">
        <f>IF(artery_clustered!G49&gt;0,1,0)</f>
        <v>0</v>
      </c>
      <c r="H49">
        <f>IF(artery_clustered!H49&gt;0,5,0)</f>
        <v>0</v>
      </c>
      <c r="I49">
        <f>IF(artery_clustered!I49&gt;0,4,0)</f>
        <v>0</v>
      </c>
      <c r="J49">
        <f>IF(artery_clustered!J49&gt;0,3,0)</f>
        <v>0</v>
      </c>
      <c r="K49">
        <f>IF(artery_clustered!K49&gt;0,2,0)</f>
        <v>2</v>
      </c>
      <c r="L49">
        <f>IF(artery_clustered!L49&gt;3.5,3,IF(artery_clustered!L49&gt;0.25,2,1))</f>
        <v>2</v>
      </c>
      <c r="M49">
        <f>IF(artery_clustered!M49&gt;45,3,IF(artery_clustered!M49&gt;5,2,1))</f>
        <v>1</v>
      </c>
      <c r="N49">
        <f>IF(artery_clustered!N49&gt;100,6,IF(artery_clustered!N49&gt;80,5,IF(artery_clustered!N49&gt;65,4,IF(artery_clustered!N49&gt;60,3,IF(artery_clustered!N49&gt;50,2,1)))))</f>
        <v>5</v>
      </c>
      <c r="O49">
        <f>IF(artery_clustered!O49&lt;1,2,1)</f>
        <v>1</v>
      </c>
    </row>
    <row r="50" spans="1:15" x14ac:dyDescent="0.35">
      <c r="A50" t="s">
        <v>0</v>
      </c>
      <c r="B50">
        <f>IF(artery_clustered!B50&gt;0.85,5,IF(artery_clustered!B50&gt;0.7,4,IF(artery_clustered!B50&gt;0.45,3,IF(artery_clustered!B50&gt;0.2,2,1))))</f>
        <v>1</v>
      </c>
      <c r="C50">
        <f>IF(artery_clustered!C50&gt;12,4,IF(artery_clustered!C50&gt;8,3,IF(artery_clustered!C50&gt;4,2,1)))</f>
        <v>1</v>
      </c>
      <c r="D50">
        <f>IF(artery_clustered!D50&gt;12,4,IF(artery_clustered!D50&gt;8,3,IF(artery_clustered!D50&gt;4,2,1)))</f>
        <v>1</v>
      </c>
      <c r="E50">
        <f>IF(artery_clustered!E50&gt;12,4,IF(artery_clustered!E50&gt;8,3,IF(artery_clustered!E50&gt;4,2,1)))</f>
        <v>1</v>
      </c>
      <c r="F50">
        <f>IF(artery_clustered!F50&gt;12,4,IF(artery_clustered!F50&gt;8,3,IF(artery_clustered!F50&gt;4,2,1)))</f>
        <v>1</v>
      </c>
      <c r="G50">
        <f>IF(artery_clustered!G50&gt;0,1,0)</f>
        <v>0</v>
      </c>
      <c r="H50">
        <f>IF(artery_clustered!H50&gt;0,5,0)</f>
        <v>0</v>
      </c>
      <c r="I50">
        <f>IF(artery_clustered!I50&gt;0,4,0)</f>
        <v>0</v>
      </c>
      <c r="J50">
        <f>IF(artery_clustered!J50&gt;0,3,0)</f>
        <v>3</v>
      </c>
      <c r="K50">
        <f>IF(artery_clustered!K50&gt;0,2,0)</f>
        <v>0</v>
      </c>
      <c r="L50">
        <f>IF(artery_clustered!L50&gt;3.5,3,IF(artery_clustered!L50&gt;0.25,2,1))</f>
        <v>2</v>
      </c>
      <c r="M50">
        <f>IF(artery_clustered!M50&gt;45,3,IF(artery_clustered!M50&gt;5,2,1))</f>
        <v>1</v>
      </c>
      <c r="N50">
        <f>IF(artery_clustered!N50&gt;100,6,IF(artery_clustered!N50&gt;80,5,IF(artery_clustered!N50&gt;65,4,IF(artery_clustered!N50&gt;60,3,IF(artery_clustered!N50&gt;50,2,1)))))</f>
        <v>4</v>
      </c>
      <c r="O50">
        <f>IF(artery_clustered!O50&lt;1,2,1)</f>
        <v>1</v>
      </c>
    </row>
    <row r="51" spans="1:15" x14ac:dyDescent="0.35">
      <c r="A51" t="s">
        <v>0</v>
      </c>
      <c r="B51">
        <f>IF(artery_clustered!B51&gt;0.85,5,IF(artery_clustered!B51&gt;0.7,4,IF(artery_clustered!B51&gt;0.45,3,IF(artery_clustered!B51&gt;0.2,2,1))))</f>
        <v>2</v>
      </c>
      <c r="C51">
        <f>IF(artery_clustered!C51&gt;12,4,IF(artery_clustered!C51&gt;8,3,IF(artery_clustered!C51&gt;4,2,1)))</f>
        <v>1</v>
      </c>
      <c r="D51">
        <f>IF(artery_clustered!D51&gt;12,4,IF(artery_clustered!D51&gt;8,3,IF(artery_clustered!D51&gt;4,2,1)))</f>
        <v>1</v>
      </c>
      <c r="E51">
        <f>IF(artery_clustered!E51&gt;12,4,IF(artery_clustered!E51&gt;8,3,IF(artery_clustered!E51&gt;4,2,1)))</f>
        <v>1</v>
      </c>
      <c r="F51">
        <f>IF(artery_clustered!F51&gt;12,4,IF(artery_clustered!F51&gt;8,3,IF(artery_clustered!F51&gt;4,2,1)))</f>
        <v>1</v>
      </c>
      <c r="G51">
        <f>IF(artery_clustered!G51&gt;0,1,0)</f>
        <v>0</v>
      </c>
      <c r="H51">
        <f>IF(artery_clustered!H51&gt;0,5,0)</f>
        <v>5</v>
      </c>
      <c r="I51">
        <f>IF(artery_clustered!I51&gt;0,4,0)</f>
        <v>0</v>
      </c>
      <c r="J51">
        <f>IF(artery_clustered!J51&gt;0,3,0)</f>
        <v>0</v>
      </c>
      <c r="K51">
        <f>IF(artery_clustered!K51&gt;0,2,0)</f>
        <v>0</v>
      </c>
      <c r="L51">
        <f>IF(artery_clustered!L51&gt;3.5,3,IF(artery_clustered!L51&gt;0.25,2,1))</f>
        <v>2</v>
      </c>
      <c r="M51">
        <f>IF(artery_clustered!M51&gt;45,3,IF(artery_clustered!M51&gt;5,2,1))</f>
        <v>1</v>
      </c>
      <c r="N51">
        <f>IF(artery_clustered!N51&gt;100,6,IF(artery_clustered!N51&gt;80,5,IF(artery_clustered!N51&gt;65,4,IF(artery_clustered!N51&gt;60,3,IF(artery_clustered!N51&gt;50,2,1)))))</f>
        <v>4</v>
      </c>
      <c r="O51">
        <f>IF(artery_clustered!O51&lt;1,2,1)</f>
        <v>1</v>
      </c>
    </row>
    <row r="52" spans="1:15" x14ac:dyDescent="0.35">
      <c r="A52" t="s">
        <v>0</v>
      </c>
      <c r="B52">
        <f>IF(artery_clustered!B52&gt;0.85,5,IF(artery_clustered!B52&gt;0.7,4,IF(artery_clustered!B52&gt;0.45,3,IF(artery_clustered!B52&gt;0.2,2,1))))</f>
        <v>1</v>
      </c>
      <c r="C52">
        <f>IF(artery_clustered!C52&gt;12,4,IF(artery_clustered!C52&gt;8,3,IF(artery_clustered!C52&gt;4,2,1)))</f>
        <v>2</v>
      </c>
      <c r="D52">
        <f>IF(artery_clustered!D52&gt;12,4,IF(artery_clustered!D52&gt;8,3,IF(artery_clustered!D52&gt;4,2,1)))</f>
        <v>1</v>
      </c>
      <c r="E52">
        <f>IF(artery_clustered!E52&gt;12,4,IF(artery_clustered!E52&gt;8,3,IF(artery_clustered!E52&gt;4,2,1)))</f>
        <v>1</v>
      </c>
      <c r="F52">
        <f>IF(artery_clustered!F52&gt;12,4,IF(artery_clustered!F52&gt;8,3,IF(artery_clustered!F52&gt;4,2,1)))</f>
        <v>1</v>
      </c>
      <c r="G52">
        <f>IF(artery_clustered!G52&gt;0,1,0)</f>
        <v>0</v>
      </c>
      <c r="H52">
        <f>IF(artery_clustered!H52&gt;0,5,0)</f>
        <v>0</v>
      </c>
      <c r="I52">
        <f>IF(artery_clustered!I52&gt;0,4,0)</f>
        <v>0</v>
      </c>
      <c r="J52">
        <f>IF(artery_clustered!J52&gt;0,3,0)</f>
        <v>0</v>
      </c>
      <c r="K52">
        <f>IF(artery_clustered!K52&gt;0,2,0)</f>
        <v>2</v>
      </c>
      <c r="L52">
        <f>IF(artery_clustered!L52&gt;3.5,3,IF(artery_clustered!L52&gt;0.25,2,1))</f>
        <v>3</v>
      </c>
      <c r="M52">
        <f>IF(artery_clustered!M52&gt;45,3,IF(artery_clustered!M52&gt;5,2,1))</f>
        <v>2</v>
      </c>
      <c r="N52">
        <f>IF(artery_clustered!N52&gt;100,6,IF(artery_clustered!N52&gt;80,5,IF(artery_clustered!N52&gt;65,4,IF(artery_clustered!N52&gt;60,3,IF(artery_clustered!N52&gt;50,2,1)))))</f>
        <v>4</v>
      </c>
      <c r="O52">
        <f>IF(artery_clustered!O52&lt;1,2,1)</f>
        <v>1</v>
      </c>
    </row>
    <row r="53" spans="1:15" x14ac:dyDescent="0.35">
      <c r="A53" t="s">
        <v>0</v>
      </c>
      <c r="B53">
        <f>IF(artery_clustered!B53&gt;0.85,5,IF(artery_clustered!B53&gt;0.7,4,IF(artery_clustered!B53&gt;0.45,3,IF(artery_clustered!B53&gt;0.2,2,1))))</f>
        <v>2</v>
      </c>
      <c r="C53">
        <f>IF(artery_clustered!C53&gt;12,4,IF(artery_clustered!C53&gt;8,3,IF(artery_clustered!C53&gt;4,2,1)))</f>
        <v>1</v>
      </c>
      <c r="D53">
        <f>IF(artery_clustered!D53&gt;12,4,IF(artery_clustered!D53&gt;8,3,IF(artery_clustered!D53&gt;4,2,1)))</f>
        <v>1</v>
      </c>
      <c r="E53">
        <f>IF(artery_clustered!E53&gt;12,4,IF(artery_clustered!E53&gt;8,3,IF(artery_clustered!E53&gt;4,2,1)))</f>
        <v>1</v>
      </c>
      <c r="F53">
        <f>IF(artery_clustered!F53&gt;12,4,IF(artery_clustered!F53&gt;8,3,IF(artery_clustered!F53&gt;4,2,1)))</f>
        <v>1</v>
      </c>
      <c r="G53">
        <f>IF(artery_clustered!G53&gt;0,1,0)</f>
        <v>0</v>
      </c>
      <c r="H53">
        <f>IF(artery_clustered!H53&gt;0,5,0)</f>
        <v>5</v>
      </c>
      <c r="I53">
        <f>IF(artery_clustered!I53&gt;0,4,0)</f>
        <v>0</v>
      </c>
      <c r="J53">
        <f>IF(artery_clustered!J53&gt;0,3,0)</f>
        <v>0</v>
      </c>
      <c r="K53">
        <f>IF(artery_clustered!K53&gt;0,2,0)</f>
        <v>0</v>
      </c>
      <c r="L53">
        <f>IF(artery_clustered!L53&gt;3.5,3,IF(artery_clustered!L53&gt;0.25,2,1))</f>
        <v>2</v>
      </c>
      <c r="M53">
        <f>IF(artery_clustered!M53&gt;45,3,IF(artery_clustered!M53&gt;5,2,1))</f>
        <v>1</v>
      </c>
      <c r="N53">
        <f>IF(artery_clustered!N53&gt;100,6,IF(artery_clustered!N53&gt;80,5,IF(artery_clustered!N53&gt;65,4,IF(artery_clustered!N53&gt;60,3,IF(artery_clustered!N53&gt;50,2,1)))))</f>
        <v>4</v>
      </c>
      <c r="O53">
        <f>IF(artery_clustered!O53&lt;1,2,1)</f>
        <v>1</v>
      </c>
    </row>
    <row r="54" spans="1:15" x14ac:dyDescent="0.35">
      <c r="A54" t="s">
        <v>0</v>
      </c>
      <c r="B54">
        <f>IF(artery_clustered!B54&gt;0.85,5,IF(artery_clustered!B54&gt;0.7,4,IF(artery_clustered!B54&gt;0.45,3,IF(artery_clustered!B54&gt;0.2,2,1))))</f>
        <v>2</v>
      </c>
      <c r="C54">
        <f>IF(artery_clustered!C54&gt;12,4,IF(artery_clustered!C54&gt;8,3,IF(artery_clustered!C54&gt;4,2,1)))</f>
        <v>1</v>
      </c>
      <c r="D54">
        <f>IF(artery_clustered!D54&gt;12,4,IF(artery_clustered!D54&gt;8,3,IF(artery_clustered!D54&gt;4,2,1)))</f>
        <v>1</v>
      </c>
      <c r="E54">
        <f>IF(artery_clustered!E54&gt;12,4,IF(artery_clustered!E54&gt;8,3,IF(artery_clustered!E54&gt;4,2,1)))</f>
        <v>1</v>
      </c>
      <c r="F54">
        <f>IF(artery_clustered!F54&gt;12,4,IF(artery_clustered!F54&gt;8,3,IF(artery_clustered!F54&gt;4,2,1)))</f>
        <v>1</v>
      </c>
      <c r="G54">
        <f>IF(artery_clustered!G54&gt;0,1,0)</f>
        <v>0</v>
      </c>
      <c r="H54">
        <f>IF(artery_clustered!H54&gt;0,5,0)</f>
        <v>5</v>
      </c>
      <c r="I54">
        <f>IF(artery_clustered!I54&gt;0,4,0)</f>
        <v>0</v>
      </c>
      <c r="J54">
        <f>IF(artery_clustered!J54&gt;0,3,0)</f>
        <v>0</v>
      </c>
      <c r="K54">
        <f>IF(artery_clustered!K54&gt;0,2,0)</f>
        <v>0</v>
      </c>
      <c r="L54">
        <f>IF(artery_clustered!L54&gt;3.5,3,IF(artery_clustered!L54&gt;0.25,2,1))</f>
        <v>3</v>
      </c>
      <c r="M54">
        <f>IF(artery_clustered!M54&gt;45,3,IF(artery_clustered!M54&gt;5,2,1))</f>
        <v>1</v>
      </c>
      <c r="N54">
        <f>IF(artery_clustered!N54&gt;100,6,IF(artery_clustered!N54&gt;80,5,IF(artery_clustered!N54&gt;65,4,IF(artery_clustered!N54&gt;60,3,IF(artery_clustered!N54&gt;50,2,1)))))</f>
        <v>4</v>
      </c>
      <c r="O54">
        <f>IF(artery_clustered!O54&lt;1,2,1)</f>
        <v>1</v>
      </c>
    </row>
    <row r="55" spans="1:15" x14ac:dyDescent="0.35">
      <c r="A55" t="s">
        <v>0</v>
      </c>
      <c r="B55">
        <f>IF(artery_clustered!B55&gt;0.85,5,IF(artery_clustered!B55&gt;0.7,4,IF(artery_clustered!B55&gt;0.45,3,IF(artery_clustered!B55&gt;0.2,2,1))))</f>
        <v>2</v>
      </c>
      <c r="C55">
        <f>IF(artery_clustered!C55&gt;12,4,IF(artery_clustered!C55&gt;8,3,IF(artery_clustered!C55&gt;4,2,1)))</f>
        <v>1</v>
      </c>
      <c r="D55">
        <f>IF(artery_clustered!D55&gt;12,4,IF(artery_clustered!D55&gt;8,3,IF(artery_clustered!D55&gt;4,2,1)))</f>
        <v>1</v>
      </c>
      <c r="E55">
        <f>IF(artery_clustered!E55&gt;12,4,IF(artery_clustered!E55&gt;8,3,IF(artery_clustered!E55&gt;4,2,1)))</f>
        <v>1</v>
      </c>
      <c r="F55">
        <f>IF(artery_clustered!F55&gt;12,4,IF(artery_clustered!F55&gt;8,3,IF(artery_clustered!F55&gt;4,2,1)))</f>
        <v>1</v>
      </c>
      <c r="G55">
        <f>IF(artery_clustered!G55&gt;0,1,0)</f>
        <v>0</v>
      </c>
      <c r="H55">
        <f>IF(artery_clustered!H55&gt;0,5,0)</f>
        <v>5</v>
      </c>
      <c r="I55">
        <f>IF(artery_clustered!I55&gt;0,4,0)</f>
        <v>0</v>
      </c>
      <c r="J55">
        <f>IF(artery_clustered!J55&gt;0,3,0)</f>
        <v>0</v>
      </c>
      <c r="K55">
        <f>IF(artery_clustered!K55&gt;0,2,0)</f>
        <v>0</v>
      </c>
      <c r="L55">
        <f>IF(artery_clustered!L55&gt;3.5,3,IF(artery_clustered!L55&gt;0.25,2,1))</f>
        <v>3</v>
      </c>
      <c r="M55">
        <f>IF(artery_clustered!M55&gt;45,3,IF(artery_clustered!M55&gt;5,2,1))</f>
        <v>1</v>
      </c>
      <c r="N55">
        <f>IF(artery_clustered!N55&gt;100,6,IF(artery_clustered!N55&gt;80,5,IF(artery_clustered!N55&gt;65,4,IF(artery_clustered!N55&gt;60,3,IF(artery_clustered!N55&gt;50,2,1)))))</f>
        <v>4</v>
      </c>
      <c r="O55">
        <f>IF(artery_clustered!O55&lt;1,2,1)</f>
        <v>1</v>
      </c>
    </row>
    <row r="56" spans="1:15" x14ac:dyDescent="0.35">
      <c r="A56" t="s">
        <v>0</v>
      </c>
      <c r="B56">
        <f>IF(artery_clustered!B56&gt;0.85,5,IF(artery_clustered!B56&gt;0.7,4,IF(artery_clustered!B56&gt;0.45,3,IF(artery_clustered!B56&gt;0.2,2,1))))</f>
        <v>5</v>
      </c>
      <c r="C56">
        <f>IF(artery_clustered!C56&gt;12,4,IF(artery_clustered!C56&gt;8,3,IF(artery_clustered!C56&gt;4,2,1)))</f>
        <v>2</v>
      </c>
      <c r="D56">
        <f>IF(artery_clustered!D56&gt;12,4,IF(artery_clustered!D56&gt;8,3,IF(artery_clustered!D56&gt;4,2,1)))</f>
        <v>1</v>
      </c>
      <c r="E56">
        <f>IF(artery_clustered!E56&gt;12,4,IF(artery_clustered!E56&gt;8,3,IF(artery_clustered!E56&gt;4,2,1)))</f>
        <v>1</v>
      </c>
      <c r="F56">
        <f>IF(artery_clustered!F56&gt;12,4,IF(artery_clustered!F56&gt;8,3,IF(artery_clustered!F56&gt;4,2,1)))</f>
        <v>1</v>
      </c>
      <c r="G56">
        <f>IF(artery_clustered!G56&gt;0,1,0)</f>
        <v>0</v>
      </c>
      <c r="H56">
        <f>IF(artery_clustered!H56&gt;0,5,0)</f>
        <v>0</v>
      </c>
      <c r="I56">
        <f>IF(artery_clustered!I56&gt;0,4,0)</f>
        <v>0</v>
      </c>
      <c r="J56">
        <f>IF(artery_clustered!J56&gt;0,3,0)</f>
        <v>3</v>
      </c>
      <c r="K56">
        <f>IF(artery_clustered!K56&gt;0,2,0)</f>
        <v>2</v>
      </c>
      <c r="L56">
        <f>IF(artery_clustered!L56&gt;3.5,3,IF(artery_clustered!L56&gt;0.25,2,1))</f>
        <v>3</v>
      </c>
      <c r="M56">
        <f>IF(artery_clustered!M56&gt;45,3,IF(artery_clustered!M56&gt;5,2,1))</f>
        <v>2</v>
      </c>
      <c r="N56">
        <f>IF(artery_clustered!N56&gt;100,6,IF(artery_clustered!N56&gt;80,5,IF(artery_clustered!N56&gt;65,4,IF(artery_clustered!N56&gt;60,3,IF(artery_clustered!N56&gt;50,2,1)))))</f>
        <v>4</v>
      </c>
      <c r="O56">
        <f>IF(artery_clustered!O56&lt;1,2,1)</f>
        <v>1</v>
      </c>
    </row>
    <row r="57" spans="1:15" x14ac:dyDescent="0.35">
      <c r="A57" t="s">
        <v>0</v>
      </c>
      <c r="B57">
        <f>IF(artery_clustered!B57&gt;0.85,5,IF(artery_clustered!B57&gt;0.7,4,IF(artery_clustered!B57&gt;0.45,3,IF(artery_clustered!B57&gt;0.2,2,1))))</f>
        <v>5</v>
      </c>
      <c r="C57">
        <f>IF(artery_clustered!C57&gt;12,4,IF(artery_clustered!C57&gt;8,3,IF(artery_clustered!C57&gt;4,2,1)))</f>
        <v>2</v>
      </c>
      <c r="D57">
        <f>IF(artery_clustered!D57&gt;12,4,IF(artery_clustered!D57&gt;8,3,IF(artery_clustered!D57&gt;4,2,1)))</f>
        <v>1</v>
      </c>
      <c r="E57">
        <f>IF(artery_clustered!E57&gt;12,4,IF(artery_clustered!E57&gt;8,3,IF(artery_clustered!E57&gt;4,2,1)))</f>
        <v>1</v>
      </c>
      <c r="F57">
        <f>IF(artery_clustered!F57&gt;12,4,IF(artery_clustered!F57&gt;8,3,IF(artery_clustered!F57&gt;4,2,1)))</f>
        <v>1</v>
      </c>
      <c r="G57">
        <f>IF(artery_clustered!G57&gt;0,1,0)</f>
        <v>0</v>
      </c>
      <c r="H57">
        <f>IF(artery_clustered!H57&gt;0,5,0)</f>
        <v>0</v>
      </c>
      <c r="I57">
        <f>IF(artery_clustered!I57&gt;0,4,0)</f>
        <v>0</v>
      </c>
      <c r="J57">
        <f>IF(artery_clustered!J57&gt;0,3,0)</f>
        <v>3</v>
      </c>
      <c r="K57">
        <f>IF(artery_clustered!K57&gt;0,2,0)</f>
        <v>2</v>
      </c>
      <c r="L57">
        <f>IF(artery_clustered!L57&gt;3.5,3,IF(artery_clustered!L57&gt;0.25,2,1))</f>
        <v>3</v>
      </c>
      <c r="M57">
        <f>IF(artery_clustered!M57&gt;45,3,IF(artery_clustered!M57&gt;5,2,1))</f>
        <v>2</v>
      </c>
      <c r="N57">
        <f>IF(artery_clustered!N57&gt;100,6,IF(artery_clustered!N57&gt;80,5,IF(artery_clustered!N57&gt;65,4,IF(artery_clustered!N57&gt;60,3,IF(artery_clustered!N57&gt;50,2,1)))))</f>
        <v>4</v>
      </c>
      <c r="O57">
        <f>IF(artery_clustered!O57&lt;1,2,1)</f>
        <v>1</v>
      </c>
    </row>
    <row r="58" spans="1:15" x14ac:dyDescent="0.35">
      <c r="A58" t="s">
        <v>0</v>
      </c>
      <c r="B58">
        <f>IF(artery_clustered!B58&gt;0.85,5,IF(artery_clustered!B58&gt;0.7,4,IF(artery_clustered!B58&gt;0.45,3,IF(artery_clustered!B58&gt;0.2,2,1))))</f>
        <v>5</v>
      </c>
      <c r="C58">
        <f>IF(artery_clustered!C58&gt;12,4,IF(artery_clustered!C58&gt;8,3,IF(artery_clustered!C58&gt;4,2,1)))</f>
        <v>1</v>
      </c>
      <c r="D58">
        <f>IF(artery_clustered!D58&gt;12,4,IF(artery_clustered!D58&gt;8,3,IF(artery_clustered!D58&gt;4,2,1)))</f>
        <v>1</v>
      </c>
      <c r="E58">
        <f>IF(artery_clustered!E58&gt;12,4,IF(artery_clustered!E58&gt;8,3,IF(artery_clustered!E58&gt;4,2,1)))</f>
        <v>1</v>
      </c>
      <c r="F58">
        <f>IF(artery_clustered!F58&gt;12,4,IF(artery_clustered!F58&gt;8,3,IF(artery_clustered!F58&gt;4,2,1)))</f>
        <v>1</v>
      </c>
      <c r="G58">
        <f>IF(artery_clustered!G58&gt;0,1,0)</f>
        <v>0</v>
      </c>
      <c r="H58">
        <f>IF(artery_clustered!H58&gt;0,5,0)</f>
        <v>0</v>
      </c>
      <c r="I58">
        <f>IF(artery_clustered!I58&gt;0,4,0)</f>
        <v>0</v>
      </c>
      <c r="J58">
        <f>IF(artery_clustered!J58&gt;0,3,0)</f>
        <v>3</v>
      </c>
      <c r="K58">
        <f>IF(artery_clustered!K58&gt;0,2,0)</f>
        <v>0</v>
      </c>
      <c r="L58">
        <f>IF(artery_clustered!L58&gt;3.5,3,IF(artery_clustered!L58&gt;0.25,2,1))</f>
        <v>2</v>
      </c>
      <c r="M58">
        <f>IF(artery_clustered!M58&gt;45,3,IF(artery_clustered!M58&gt;5,2,1))</f>
        <v>1</v>
      </c>
      <c r="N58">
        <f>IF(artery_clustered!N58&gt;100,6,IF(artery_clustered!N58&gt;80,5,IF(artery_clustered!N58&gt;65,4,IF(artery_clustered!N58&gt;60,3,IF(artery_clustered!N58&gt;50,2,1)))))</f>
        <v>4</v>
      </c>
      <c r="O58">
        <f>IF(artery_clustered!O58&lt;1,2,1)</f>
        <v>1</v>
      </c>
    </row>
    <row r="59" spans="1:15" x14ac:dyDescent="0.35">
      <c r="A59" t="s">
        <v>0</v>
      </c>
      <c r="B59">
        <f>IF(artery_clustered!B59&gt;0.85,5,IF(artery_clustered!B59&gt;0.7,4,IF(artery_clustered!B59&gt;0.45,3,IF(artery_clustered!B59&gt;0.2,2,1))))</f>
        <v>5</v>
      </c>
      <c r="C59">
        <f>IF(artery_clustered!C59&gt;12,4,IF(artery_clustered!C59&gt;8,3,IF(artery_clustered!C59&gt;4,2,1)))</f>
        <v>1</v>
      </c>
      <c r="D59">
        <f>IF(artery_clustered!D59&gt;12,4,IF(artery_clustered!D59&gt;8,3,IF(artery_clustered!D59&gt;4,2,1)))</f>
        <v>1</v>
      </c>
      <c r="E59">
        <f>IF(artery_clustered!E59&gt;12,4,IF(artery_clustered!E59&gt;8,3,IF(artery_clustered!E59&gt;4,2,1)))</f>
        <v>1</v>
      </c>
      <c r="F59">
        <f>IF(artery_clustered!F59&gt;12,4,IF(artery_clustered!F59&gt;8,3,IF(artery_clustered!F59&gt;4,2,1)))</f>
        <v>1</v>
      </c>
      <c r="G59">
        <f>IF(artery_clustered!G59&gt;0,1,0)</f>
        <v>0</v>
      </c>
      <c r="H59">
        <f>IF(artery_clustered!H59&gt;0,5,0)</f>
        <v>0</v>
      </c>
      <c r="I59">
        <f>IF(artery_clustered!I59&gt;0,4,0)</f>
        <v>0</v>
      </c>
      <c r="J59">
        <f>IF(artery_clustered!J59&gt;0,3,0)</f>
        <v>3</v>
      </c>
      <c r="K59">
        <f>IF(artery_clustered!K59&gt;0,2,0)</f>
        <v>0</v>
      </c>
      <c r="L59">
        <f>IF(artery_clustered!L59&gt;3.5,3,IF(artery_clustered!L59&gt;0.25,2,1))</f>
        <v>2</v>
      </c>
      <c r="M59">
        <f>IF(artery_clustered!M59&gt;45,3,IF(artery_clustered!M59&gt;5,2,1))</f>
        <v>1</v>
      </c>
      <c r="N59">
        <f>IF(artery_clustered!N59&gt;100,6,IF(artery_clustered!N59&gt;80,5,IF(artery_clustered!N59&gt;65,4,IF(artery_clustered!N59&gt;60,3,IF(artery_clustered!N59&gt;50,2,1)))))</f>
        <v>4</v>
      </c>
      <c r="O59">
        <f>IF(artery_clustered!O59&lt;1,2,1)</f>
        <v>2</v>
      </c>
    </row>
    <row r="60" spans="1:15" x14ac:dyDescent="0.35">
      <c r="A60" t="s">
        <v>0</v>
      </c>
      <c r="B60">
        <f>IF(artery_clustered!B60&gt;0.85,5,IF(artery_clustered!B60&gt;0.7,4,IF(artery_clustered!B60&gt;0.45,3,IF(artery_clustered!B60&gt;0.2,2,1))))</f>
        <v>5</v>
      </c>
      <c r="C60">
        <f>IF(artery_clustered!C60&gt;12,4,IF(artery_clustered!C60&gt;8,3,IF(artery_clustered!C60&gt;4,2,1)))</f>
        <v>1</v>
      </c>
      <c r="D60">
        <f>IF(artery_clustered!D60&gt;12,4,IF(artery_clustered!D60&gt;8,3,IF(artery_clustered!D60&gt;4,2,1)))</f>
        <v>1</v>
      </c>
      <c r="E60">
        <f>IF(artery_clustered!E60&gt;12,4,IF(artery_clustered!E60&gt;8,3,IF(artery_clustered!E60&gt;4,2,1)))</f>
        <v>1</v>
      </c>
      <c r="F60">
        <f>IF(artery_clustered!F60&gt;12,4,IF(artery_clustered!F60&gt;8,3,IF(artery_clustered!F60&gt;4,2,1)))</f>
        <v>1</v>
      </c>
      <c r="G60">
        <f>IF(artery_clustered!G60&gt;0,1,0)</f>
        <v>0</v>
      </c>
      <c r="H60">
        <f>IF(artery_clustered!H60&gt;0,5,0)</f>
        <v>0</v>
      </c>
      <c r="I60">
        <f>IF(artery_clustered!I60&gt;0,4,0)</f>
        <v>0</v>
      </c>
      <c r="J60">
        <f>IF(artery_clustered!J60&gt;0,3,0)</f>
        <v>3</v>
      </c>
      <c r="K60">
        <f>IF(artery_clustered!K60&gt;0,2,0)</f>
        <v>0</v>
      </c>
      <c r="L60">
        <f>IF(artery_clustered!L60&gt;3.5,3,IF(artery_clustered!L60&gt;0.25,2,1))</f>
        <v>2</v>
      </c>
      <c r="M60">
        <f>IF(artery_clustered!M60&gt;45,3,IF(artery_clustered!M60&gt;5,2,1))</f>
        <v>1</v>
      </c>
      <c r="N60">
        <f>IF(artery_clustered!N60&gt;100,6,IF(artery_clustered!N60&gt;80,5,IF(artery_clustered!N60&gt;65,4,IF(artery_clustered!N60&gt;60,3,IF(artery_clustered!N60&gt;50,2,1)))))</f>
        <v>4</v>
      </c>
      <c r="O60">
        <f>IF(artery_clustered!O60&lt;1,2,1)</f>
        <v>2</v>
      </c>
    </row>
    <row r="61" spans="1:15" x14ac:dyDescent="0.35">
      <c r="A61" t="s">
        <v>0</v>
      </c>
      <c r="B61">
        <f>IF(artery_clustered!B61&gt;0.85,5,IF(artery_clustered!B61&gt;0.7,4,IF(artery_clustered!B61&gt;0.45,3,IF(artery_clustered!B61&gt;0.2,2,1))))</f>
        <v>5</v>
      </c>
      <c r="C61">
        <f>IF(artery_clustered!C61&gt;12,4,IF(artery_clustered!C61&gt;8,3,IF(artery_clustered!C61&gt;4,2,1)))</f>
        <v>1</v>
      </c>
      <c r="D61">
        <f>IF(artery_clustered!D61&gt;12,4,IF(artery_clustered!D61&gt;8,3,IF(artery_clustered!D61&gt;4,2,1)))</f>
        <v>1</v>
      </c>
      <c r="E61">
        <f>IF(artery_clustered!E61&gt;12,4,IF(artery_clustered!E61&gt;8,3,IF(artery_clustered!E61&gt;4,2,1)))</f>
        <v>1</v>
      </c>
      <c r="F61">
        <f>IF(artery_clustered!F61&gt;12,4,IF(artery_clustered!F61&gt;8,3,IF(artery_clustered!F61&gt;4,2,1)))</f>
        <v>1</v>
      </c>
      <c r="G61">
        <f>IF(artery_clustered!G61&gt;0,1,0)</f>
        <v>0</v>
      </c>
      <c r="H61">
        <f>IF(artery_clustered!H61&gt;0,5,0)</f>
        <v>0</v>
      </c>
      <c r="I61">
        <f>IF(artery_clustered!I61&gt;0,4,0)</f>
        <v>0</v>
      </c>
      <c r="J61">
        <f>IF(artery_clustered!J61&gt;0,3,0)</f>
        <v>3</v>
      </c>
      <c r="K61">
        <f>IF(artery_clustered!K61&gt;0,2,0)</f>
        <v>0</v>
      </c>
      <c r="L61">
        <f>IF(artery_clustered!L61&gt;3.5,3,IF(artery_clustered!L61&gt;0.25,2,1))</f>
        <v>2</v>
      </c>
      <c r="M61">
        <f>IF(artery_clustered!M61&gt;45,3,IF(artery_clustered!M61&gt;5,2,1))</f>
        <v>1</v>
      </c>
      <c r="N61">
        <f>IF(artery_clustered!N61&gt;100,6,IF(artery_clustered!N61&gt;80,5,IF(artery_clustered!N61&gt;65,4,IF(artery_clustered!N61&gt;60,3,IF(artery_clustered!N61&gt;50,2,1)))))</f>
        <v>2</v>
      </c>
      <c r="O61">
        <f>IF(artery_clustered!O61&lt;1,2,1)</f>
        <v>2</v>
      </c>
    </row>
    <row r="62" spans="1:15" x14ac:dyDescent="0.35">
      <c r="A62" t="s">
        <v>0</v>
      </c>
      <c r="B62">
        <f>IF(artery_clustered!B62&gt;0.85,5,IF(artery_clustered!B62&gt;0.7,4,IF(artery_clustered!B62&gt;0.45,3,IF(artery_clustered!B62&gt;0.2,2,1))))</f>
        <v>5</v>
      </c>
      <c r="C62">
        <f>IF(artery_clustered!C62&gt;12,4,IF(artery_clustered!C62&gt;8,3,IF(artery_clustered!C62&gt;4,2,1)))</f>
        <v>1</v>
      </c>
      <c r="D62">
        <f>IF(artery_clustered!D62&gt;12,4,IF(artery_clustered!D62&gt;8,3,IF(artery_clustered!D62&gt;4,2,1)))</f>
        <v>1</v>
      </c>
      <c r="E62">
        <f>IF(artery_clustered!E62&gt;12,4,IF(artery_clustered!E62&gt;8,3,IF(artery_clustered!E62&gt;4,2,1)))</f>
        <v>1</v>
      </c>
      <c r="F62">
        <f>IF(artery_clustered!F62&gt;12,4,IF(artery_clustered!F62&gt;8,3,IF(artery_clustered!F62&gt;4,2,1)))</f>
        <v>1</v>
      </c>
      <c r="G62">
        <f>IF(artery_clustered!G62&gt;0,1,0)</f>
        <v>0</v>
      </c>
      <c r="H62">
        <f>IF(artery_clustered!H62&gt;0,5,0)</f>
        <v>0</v>
      </c>
      <c r="I62">
        <f>IF(artery_clustered!I62&gt;0,4,0)</f>
        <v>4</v>
      </c>
      <c r="J62">
        <f>IF(artery_clustered!J62&gt;0,3,0)</f>
        <v>0</v>
      </c>
      <c r="K62">
        <f>IF(artery_clustered!K62&gt;0,2,0)</f>
        <v>0</v>
      </c>
      <c r="L62">
        <f>IF(artery_clustered!L62&gt;3.5,3,IF(artery_clustered!L62&gt;0.25,2,1))</f>
        <v>2</v>
      </c>
      <c r="M62">
        <f>IF(artery_clustered!M62&gt;45,3,IF(artery_clustered!M62&gt;5,2,1))</f>
        <v>1</v>
      </c>
      <c r="N62">
        <f>IF(artery_clustered!N62&gt;100,6,IF(artery_clustered!N62&gt;80,5,IF(artery_clustered!N62&gt;65,4,IF(artery_clustered!N62&gt;60,3,IF(artery_clustered!N62&gt;50,2,1)))))</f>
        <v>2</v>
      </c>
      <c r="O62">
        <f>IF(artery_clustered!O62&lt;1,2,1)</f>
        <v>2</v>
      </c>
    </row>
    <row r="63" spans="1:15" x14ac:dyDescent="0.35">
      <c r="A63" t="s">
        <v>0</v>
      </c>
      <c r="B63">
        <f>IF(artery_clustered!B63&gt;0.85,5,IF(artery_clustered!B63&gt;0.7,4,IF(artery_clustered!B63&gt;0.45,3,IF(artery_clustered!B63&gt;0.2,2,1))))</f>
        <v>5</v>
      </c>
      <c r="C63">
        <f>IF(artery_clustered!C63&gt;12,4,IF(artery_clustered!C63&gt;8,3,IF(artery_clustered!C63&gt;4,2,1)))</f>
        <v>1</v>
      </c>
      <c r="D63">
        <f>IF(artery_clustered!D63&gt;12,4,IF(artery_clustered!D63&gt;8,3,IF(artery_clustered!D63&gt;4,2,1)))</f>
        <v>1</v>
      </c>
      <c r="E63">
        <f>IF(artery_clustered!E63&gt;12,4,IF(artery_clustered!E63&gt;8,3,IF(artery_clustered!E63&gt;4,2,1)))</f>
        <v>1</v>
      </c>
      <c r="F63">
        <f>IF(artery_clustered!F63&gt;12,4,IF(artery_clustered!F63&gt;8,3,IF(artery_clustered!F63&gt;4,2,1)))</f>
        <v>1</v>
      </c>
      <c r="G63">
        <f>IF(artery_clustered!G63&gt;0,1,0)</f>
        <v>0</v>
      </c>
      <c r="H63">
        <f>IF(artery_clustered!H63&gt;0,5,0)</f>
        <v>0</v>
      </c>
      <c r="I63">
        <f>IF(artery_clustered!I63&gt;0,4,0)</f>
        <v>4</v>
      </c>
      <c r="J63">
        <f>IF(artery_clustered!J63&gt;0,3,0)</f>
        <v>0</v>
      </c>
      <c r="K63">
        <f>IF(artery_clustered!K63&gt;0,2,0)</f>
        <v>0</v>
      </c>
      <c r="L63">
        <f>IF(artery_clustered!L63&gt;3.5,3,IF(artery_clustered!L63&gt;0.25,2,1))</f>
        <v>2</v>
      </c>
      <c r="M63">
        <f>IF(artery_clustered!M63&gt;45,3,IF(artery_clustered!M63&gt;5,2,1))</f>
        <v>1</v>
      </c>
      <c r="N63">
        <f>IF(artery_clustered!N63&gt;100,6,IF(artery_clustered!N63&gt;80,5,IF(artery_clustered!N63&gt;65,4,IF(artery_clustered!N63&gt;60,3,IF(artery_clustered!N63&gt;50,2,1)))))</f>
        <v>4</v>
      </c>
      <c r="O63">
        <f>IF(artery_clustered!O63&lt;1,2,1)</f>
        <v>2</v>
      </c>
    </row>
    <row r="64" spans="1:15" x14ac:dyDescent="0.35">
      <c r="A64" t="s">
        <v>0</v>
      </c>
      <c r="B64">
        <f>IF(artery_clustered!B64&gt;0.85,5,IF(artery_clustered!B64&gt;0.7,4,IF(artery_clustered!B64&gt;0.45,3,IF(artery_clustered!B64&gt;0.2,2,1))))</f>
        <v>5</v>
      </c>
      <c r="C64">
        <f>IF(artery_clustered!C64&gt;12,4,IF(artery_clustered!C64&gt;8,3,IF(artery_clustered!C64&gt;4,2,1)))</f>
        <v>1</v>
      </c>
      <c r="D64">
        <f>IF(artery_clustered!D64&gt;12,4,IF(artery_clustered!D64&gt;8,3,IF(artery_clustered!D64&gt;4,2,1)))</f>
        <v>1</v>
      </c>
      <c r="E64">
        <f>IF(artery_clustered!E64&gt;12,4,IF(artery_clustered!E64&gt;8,3,IF(artery_clustered!E64&gt;4,2,1)))</f>
        <v>1</v>
      </c>
      <c r="F64">
        <f>IF(artery_clustered!F64&gt;12,4,IF(artery_clustered!F64&gt;8,3,IF(artery_clustered!F64&gt;4,2,1)))</f>
        <v>1</v>
      </c>
      <c r="G64">
        <f>IF(artery_clustered!G64&gt;0,1,0)</f>
        <v>0</v>
      </c>
      <c r="H64">
        <f>IF(artery_clustered!H64&gt;0,5,0)</f>
        <v>0</v>
      </c>
      <c r="I64">
        <f>IF(artery_clustered!I64&gt;0,4,0)</f>
        <v>4</v>
      </c>
      <c r="J64">
        <f>IF(artery_clustered!J64&gt;0,3,0)</f>
        <v>0</v>
      </c>
      <c r="K64">
        <f>IF(artery_clustered!K64&gt;0,2,0)</f>
        <v>0</v>
      </c>
      <c r="L64">
        <f>IF(artery_clustered!L64&gt;3.5,3,IF(artery_clustered!L64&gt;0.25,2,1))</f>
        <v>2</v>
      </c>
      <c r="M64">
        <f>IF(artery_clustered!M64&gt;45,3,IF(artery_clustered!M64&gt;5,2,1))</f>
        <v>1</v>
      </c>
      <c r="N64">
        <f>IF(artery_clustered!N64&gt;100,6,IF(artery_clustered!N64&gt;80,5,IF(artery_clustered!N64&gt;65,4,IF(artery_clustered!N64&gt;60,3,IF(artery_clustered!N64&gt;50,2,1)))))</f>
        <v>2</v>
      </c>
      <c r="O64">
        <f>IF(artery_clustered!O64&lt;1,2,1)</f>
        <v>2</v>
      </c>
    </row>
    <row r="65" spans="1:15" x14ac:dyDescent="0.35">
      <c r="A65" t="s">
        <v>0</v>
      </c>
      <c r="B65">
        <f>IF(artery_clustered!B65&gt;0.85,5,IF(artery_clustered!B65&gt;0.7,4,IF(artery_clustered!B65&gt;0.45,3,IF(artery_clustered!B65&gt;0.2,2,1))))</f>
        <v>5</v>
      </c>
      <c r="C65">
        <f>IF(artery_clustered!C65&gt;12,4,IF(artery_clustered!C65&gt;8,3,IF(artery_clustered!C65&gt;4,2,1)))</f>
        <v>1</v>
      </c>
      <c r="D65">
        <f>IF(artery_clustered!D65&gt;12,4,IF(artery_clustered!D65&gt;8,3,IF(artery_clustered!D65&gt;4,2,1)))</f>
        <v>1</v>
      </c>
      <c r="E65">
        <f>IF(artery_clustered!E65&gt;12,4,IF(artery_clustered!E65&gt;8,3,IF(artery_clustered!E65&gt;4,2,1)))</f>
        <v>1</v>
      </c>
      <c r="F65">
        <f>IF(artery_clustered!F65&gt;12,4,IF(artery_clustered!F65&gt;8,3,IF(artery_clustered!F65&gt;4,2,1)))</f>
        <v>1</v>
      </c>
      <c r="G65">
        <f>IF(artery_clustered!G65&gt;0,1,0)</f>
        <v>0</v>
      </c>
      <c r="H65">
        <f>IF(artery_clustered!H65&gt;0,5,0)</f>
        <v>0</v>
      </c>
      <c r="I65">
        <f>IF(artery_clustered!I65&gt;0,4,0)</f>
        <v>0</v>
      </c>
      <c r="J65">
        <f>IF(artery_clustered!J65&gt;0,3,0)</f>
        <v>3</v>
      </c>
      <c r="K65">
        <f>IF(artery_clustered!K65&gt;0,2,0)</f>
        <v>0</v>
      </c>
      <c r="L65">
        <f>IF(artery_clustered!L65&gt;3.5,3,IF(artery_clustered!L65&gt;0.25,2,1))</f>
        <v>2</v>
      </c>
      <c r="M65">
        <f>IF(artery_clustered!M65&gt;45,3,IF(artery_clustered!M65&gt;5,2,1))</f>
        <v>1</v>
      </c>
      <c r="N65">
        <f>IF(artery_clustered!N65&gt;100,6,IF(artery_clustered!N65&gt;80,5,IF(artery_clustered!N65&gt;65,4,IF(artery_clustered!N65&gt;60,3,IF(artery_clustered!N65&gt;50,2,1)))))</f>
        <v>2</v>
      </c>
      <c r="O65">
        <f>IF(artery_clustered!O65&lt;1,2,1)</f>
        <v>1</v>
      </c>
    </row>
    <row r="66" spans="1:15" x14ac:dyDescent="0.35">
      <c r="A66" t="s">
        <v>0</v>
      </c>
      <c r="B66">
        <f>IF(artery_clustered!B66&gt;0.85,5,IF(artery_clustered!B66&gt;0.7,4,IF(artery_clustered!B66&gt;0.45,3,IF(artery_clustered!B66&gt;0.2,2,1))))</f>
        <v>2</v>
      </c>
      <c r="C66">
        <f>IF(artery_clustered!C66&gt;12,4,IF(artery_clustered!C66&gt;8,3,IF(artery_clustered!C66&gt;4,2,1)))</f>
        <v>2</v>
      </c>
      <c r="D66">
        <f>IF(artery_clustered!D66&gt;12,4,IF(artery_clustered!D66&gt;8,3,IF(artery_clustered!D66&gt;4,2,1)))</f>
        <v>1</v>
      </c>
      <c r="E66">
        <f>IF(artery_clustered!E66&gt;12,4,IF(artery_clustered!E66&gt;8,3,IF(artery_clustered!E66&gt;4,2,1)))</f>
        <v>1</v>
      </c>
      <c r="F66">
        <f>IF(artery_clustered!F66&gt;12,4,IF(artery_clustered!F66&gt;8,3,IF(artery_clustered!F66&gt;4,2,1)))</f>
        <v>1</v>
      </c>
      <c r="G66">
        <f>IF(artery_clustered!G66&gt;0,1,0)</f>
        <v>1</v>
      </c>
      <c r="H66">
        <f>IF(artery_clustered!H66&gt;0,5,0)</f>
        <v>0</v>
      </c>
      <c r="I66">
        <f>IF(artery_clustered!I66&gt;0,4,0)</f>
        <v>0</v>
      </c>
      <c r="J66">
        <f>IF(artery_clustered!J66&gt;0,3,0)</f>
        <v>0</v>
      </c>
      <c r="K66">
        <f>IF(artery_clustered!K66&gt;0,2,0)</f>
        <v>0</v>
      </c>
      <c r="L66">
        <f>IF(artery_clustered!L66&gt;3.5,3,IF(artery_clustered!L66&gt;0.25,2,1))</f>
        <v>3</v>
      </c>
      <c r="M66">
        <f>IF(artery_clustered!M66&gt;45,3,IF(artery_clustered!M66&gt;5,2,1))</f>
        <v>2</v>
      </c>
      <c r="N66">
        <f>IF(artery_clustered!N66&gt;100,6,IF(artery_clustered!N66&gt;80,5,IF(artery_clustered!N66&gt;65,4,IF(artery_clustered!N66&gt;60,3,IF(artery_clustered!N66&gt;50,2,1)))))</f>
        <v>4</v>
      </c>
      <c r="O66">
        <f>IF(artery_clustered!O66&lt;1,2,1)</f>
        <v>1</v>
      </c>
    </row>
    <row r="67" spans="1:15" x14ac:dyDescent="0.35">
      <c r="A67" t="s">
        <v>0</v>
      </c>
      <c r="B67">
        <f>IF(artery_clustered!B67&gt;0.85,5,IF(artery_clustered!B67&gt;0.7,4,IF(artery_clustered!B67&gt;0.45,3,IF(artery_clustered!B67&gt;0.2,2,1))))</f>
        <v>2</v>
      </c>
      <c r="C67">
        <f>IF(artery_clustered!C67&gt;12,4,IF(artery_clustered!C67&gt;8,3,IF(artery_clustered!C67&gt;4,2,1)))</f>
        <v>1</v>
      </c>
      <c r="D67">
        <f>IF(artery_clustered!D67&gt;12,4,IF(artery_clustered!D67&gt;8,3,IF(artery_clustered!D67&gt;4,2,1)))</f>
        <v>1</v>
      </c>
      <c r="E67">
        <f>IF(artery_clustered!E67&gt;12,4,IF(artery_clustered!E67&gt;8,3,IF(artery_clustered!E67&gt;4,2,1)))</f>
        <v>1</v>
      </c>
      <c r="F67">
        <f>IF(artery_clustered!F67&gt;12,4,IF(artery_clustered!F67&gt;8,3,IF(artery_clustered!F67&gt;4,2,1)))</f>
        <v>1</v>
      </c>
      <c r="G67">
        <f>IF(artery_clustered!G67&gt;0,1,0)</f>
        <v>1</v>
      </c>
      <c r="H67">
        <f>IF(artery_clustered!H67&gt;0,5,0)</f>
        <v>0</v>
      </c>
      <c r="I67">
        <f>IF(artery_clustered!I67&gt;0,4,0)</f>
        <v>0</v>
      </c>
      <c r="J67">
        <f>IF(artery_clustered!J67&gt;0,3,0)</f>
        <v>0</v>
      </c>
      <c r="K67">
        <f>IF(artery_clustered!K67&gt;0,2,0)</f>
        <v>0</v>
      </c>
      <c r="L67">
        <f>IF(artery_clustered!L67&gt;3.5,3,IF(artery_clustered!L67&gt;0.25,2,1))</f>
        <v>2</v>
      </c>
      <c r="M67">
        <f>IF(artery_clustered!M67&gt;45,3,IF(artery_clustered!M67&gt;5,2,1))</f>
        <v>1</v>
      </c>
      <c r="N67">
        <f>IF(artery_clustered!N67&gt;100,6,IF(artery_clustered!N67&gt;80,5,IF(artery_clustered!N67&gt;65,4,IF(artery_clustered!N67&gt;60,3,IF(artery_clustered!N67&gt;50,2,1)))))</f>
        <v>4</v>
      </c>
      <c r="O67">
        <f>IF(artery_clustered!O67&lt;1,2,1)</f>
        <v>2</v>
      </c>
    </row>
    <row r="68" spans="1:15" x14ac:dyDescent="0.35">
      <c r="A68" t="s">
        <v>0</v>
      </c>
      <c r="B68">
        <f>IF(artery_clustered!B68&gt;0.85,5,IF(artery_clustered!B68&gt;0.7,4,IF(artery_clustered!B68&gt;0.45,3,IF(artery_clustered!B68&gt;0.2,2,1))))</f>
        <v>2</v>
      </c>
      <c r="C68">
        <f>IF(artery_clustered!C68&gt;12,4,IF(artery_clustered!C68&gt;8,3,IF(artery_clustered!C68&gt;4,2,1)))</f>
        <v>1</v>
      </c>
      <c r="D68">
        <f>IF(artery_clustered!D68&gt;12,4,IF(artery_clustered!D68&gt;8,3,IF(artery_clustered!D68&gt;4,2,1)))</f>
        <v>1</v>
      </c>
      <c r="E68">
        <f>IF(artery_clustered!E68&gt;12,4,IF(artery_clustered!E68&gt;8,3,IF(artery_clustered!E68&gt;4,2,1)))</f>
        <v>1</v>
      </c>
      <c r="F68">
        <f>IF(artery_clustered!F68&gt;12,4,IF(artery_clustered!F68&gt;8,3,IF(artery_clustered!F68&gt;4,2,1)))</f>
        <v>1</v>
      </c>
      <c r="G68">
        <f>IF(artery_clustered!G68&gt;0,1,0)</f>
        <v>1</v>
      </c>
      <c r="H68">
        <f>IF(artery_clustered!H68&gt;0,5,0)</f>
        <v>0</v>
      </c>
      <c r="I68">
        <f>IF(artery_clustered!I68&gt;0,4,0)</f>
        <v>0</v>
      </c>
      <c r="J68">
        <f>IF(artery_clustered!J68&gt;0,3,0)</f>
        <v>0</v>
      </c>
      <c r="K68">
        <f>IF(artery_clustered!K68&gt;0,2,0)</f>
        <v>0</v>
      </c>
      <c r="L68">
        <f>IF(artery_clustered!L68&gt;3.5,3,IF(artery_clustered!L68&gt;0.25,2,1))</f>
        <v>2</v>
      </c>
      <c r="M68">
        <f>IF(artery_clustered!M68&gt;45,3,IF(artery_clustered!M68&gt;5,2,1))</f>
        <v>1</v>
      </c>
      <c r="N68">
        <f>IF(artery_clustered!N68&gt;100,6,IF(artery_clustered!N68&gt;80,5,IF(artery_clustered!N68&gt;65,4,IF(artery_clustered!N68&gt;60,3,IF(artery_clustered!N68&gt;50,2,1)))))</f>
        <v>4</v>
      </c>
      <c r="O68">
        <f>IF(artery_clustered!O68&lt;1,2,1)</f>
        <v>2</v>
      </c>
    </row>
    <row r="69" spans="1:15" x14ac:dyDescent="0.35">
      <c r="A69" t="s">
        <v>0</v>
      </c>
      <c r="B69">
        <f>IF(artery_clustered!B69&gt;0.85,5,IF(artery_clustered!B69&gt;0.7,4,IF(artery_clustered!B69&gt;0.45,3,IF(artery_clustered!B69&gt;0.2,2,1))))</f>
        <v>2</v>
      </c>
      <c r="C69">
        <f>IF(artery_clustered!C69&gt;12,4,IF(artery_clustered!C69&gt;8,3,IF(artery_clustered!C69&gt;4,2,1)))</f>
        <v>1</v>
      </c>
      <c r="D69">
        <f>IF(artery_clustered!D69&gt;12,4,IF(artery_clustered!D69&gt;8,3,IF(artery_clustered!D69&gt;4,2,1)))</f>
        <v>1</v>
      </c>
      <c r="E69">
        <f>IF(artery_clustered!E69&gt;12,4,IF(artery_clustered!E69&gt;8,3,IF(artery_clustered!E69&gt;4,2,1)))</f>
        <v>1</v>
      </c>
      <c r="F69">
        <f>IF(artery_clustered!F69&gt;12,4,IF(artery_clustered!F69&gt;8,3,IF(artery_clustered!F69&gt;4,2,1)))</f>
        <v>1</v>
      </c>
      <c r="G69">
        <f>IF(artery_clustered!G69&gt;0,1,0)</f>
        <v>1</v>
      </c>
      <c r="H69">
        <f>IF(artery_clustered!H69&gt;0,5,0)</f>
        <v>0</v>
      </c>
      <c r="I69">
        <f>IF(artery_clustered!I69&gt;0,4,0)</f>
        <v>0</v>
      </c>
      <c r="J69">
        <f>IF(artery_clustered!J69&gt;0,3,0)</f>
        <v>0</v>
      </c>
      <c r="K69">
        <f>IF(artery_clustered!K69&gt;0,2,0)</f>
        <v>0</v>
      </c>
      <c r="L69">
        <f>IF(artery_clustered!L69&gt;3.5,3,IF(artery_clustered!L69&gt;0.25,2,1))</f>
        <v>2</v>
      </c>
      <c r="M69">
        <f>IF(artery_clustered!M69&gt;45,3,IF(artery_clustered!M69&gt;5,2,1))</f>
        <v>1</v>
      </c>
      <c r="N69">
        <f>IF(artery_clustered!N69&gt;100,6,IF(artery_clustered!N69&gt;80,5,IF(artery_clustered!N69&gt;65,4,IF(artery_clustered!N69&gt;60,3,IF(artery_clustered!N69&gt;50,2,1)))))</f>
        <v>4</v>
      </c>
      <c r="O69">
        <f>IF(artery_clustered!O69&lt;1,2,1)</f>
        <v>2</v>
      </c>
    </row>
    <row r="70" spans="1:15" x14ac:dyDescent="0.35">
      <c r="A70" t="s">
        <v>0</v>
      </c>
      <c r="B70">
        <f>IF(artery_clustered!B70&gt;0.85,5,IF(artery_clustered!B70&gt;0.7,4,IF(artery_clustered!B70&gt;0.45,3,IF(artery_clustered!B70&gt;0.2,2,1))))</f>
        <v>2</v>
      </c>
      <c r="C70">
        <f>IF(artery_clustered!C70&gt;12,4,IF(artery_clustered!C70&gt;8,3,IF(artery_clustered!C70&gt;4,2,1)))</f>
        <v>1</v>
      </c>
      <c r="D70">
        <f>IF(artery_clustered!D70&gt;12,4,IF(artery_clustered!D70&gt;8,3,IF(artery_clustered!D70&gt;4,2,1)))</f>
        <v>1</v>
      </c>
      <c r="E70">
        <f>IF(artery_clustered!E70&gt;12,4,IF(artery_clustered!E70&gt;8,3,IF(artery_clustered!E70&gt;4,2,1)))</f>
        <v>1</v>
      </c>
      <c r="F70">
        <f>IF(artery_clustered!F70&gt;12,4,IF(artery_clustered!F70&gt;8,3,IF(artery_clustered!F70&gt;4,2,1)))</f>
        <v>1</v>
      </c>
      <c r="G70">
        <f>IF(artery_clustered!G70&gt;0,1,0)</f>
        <v>1</v>
      </c>
      <c r="H70">
        <f>IF(artery_clustered!H70&gt;0,5,0)</f>
        <v>0</v>
      </c>
      <c r="I70">
        <f>IF(artery_clustered!I70&gt;0,4,0)</f>
        <v>0</v>
      </c>
      <c r="J70">
        <f>IF(artery_clustered!J70&gt;0,3,0)</f>
        <v>0</v>
      </c>
      <c r="K70">
        <f>IF(artery_clustered!K70&gt;0,2,0)</f>
        <v>0</v>
      </c>
      <c r="L70">
        <f>IF(artery_clustered!L70&gt;3.5,3,IF(artery_clustered!L70&gt;0.25,2,1))</f>
        <v>2</v>
      </c>
      <c r="M70">
        <f>IF(artery_clustered!M70&gt;45,3,IF(artery_clustered!M70&gt;5,2,1))</f>
        <v>1</v>
      </c>
      <c r="N70">
        <f>IF(artery_clustered!N70&gt;100,6,IF(artery_clustered!N70&gt;80,5,IF(artery_clustered!N70&gt;65,4,IF(artery_clustered!N70&gt;60,3,IF(artery_clustered!N70&gt;50,2,1)))))</f>
        <v>4</v>
      </c>
      <c r="O70">
        <f>IF(artery_clustered!O70&lt;1,2,1)</f>
        <v>2</v>
      </c>
    </row>
    <row r="71" spans="1:15" x14ac:dyDescent="0.35">
      <c r="A71" t="s">
        <v>0</v>
      </c>
      <c r="B71">
        <f>IF(artery_clustered!B71&gt;0.85,5,IF(artery_clustered!B71&gt;0.7,4,IF(artery_clustered!B71&gt;0.45,3,IF(artery_clustered!B71&gt;0.2,2,1))))</f>
        <v>1</v>
      </c>
      <c r="C71">
        <f>IF(artery_clustered!C71&gt;12,4,IF(artery_clustered!C71&gt;8,3,IF(artery_clustered!C71&gt;4,2,1)))</f>
        <v>1</v>
      </c>
      <c r="D71">
        <f>IF(artery_clustered!D71&gt;12,4,IF(artery_clustered!D71&gt;8,3,IF(artery_clustered!D71&gt;4,2,1)))</f>
        <v>1</v>
      </c>
      <c r="E71">
        <f>IF(artery_clustered!E71&gt;12,4,IF(artery_clustered!E71&gt;8,3,IF(artery_clustered!E71&gt;4,2,1)))</f>
        <v>1</v>
      </c>
      <c r="F71">
        <f>IF(artery_clustered!F71&gt;12,4,IF(artery_clustered!F71&gt;8,3,IF(artery_clustered!F71&gt;4,2,1)))</f>
        <v>1</v>
      </c>
      <c r="G71">
        <f>IF(artery_clustered!G71&gt;0,1,0)</f>
        <v>0</v>
      </c>
      <c r="H71">
        <f>IF(artery_clustered!H71&gt;0,5,0)</f>
        <v>0</v>
      </c>
      <c r="I71">
        <f>IF(artery_clustered!I71&gt;0,4,0)</f>
        <v>0</v>
      </c>
      <c r="J71">
        <f>IF(artery_clustered!J71&gt;0,3,0)</f>
        <v>3</v>
      </c>
      <c r="K71">
        <f>IF(artery_clustered!K71&gt;0,2,0)</f>
        <v>0</v>
      </c>
      <c r="L71">
        <f>IF(artery_clustered!L71&gt;3.5,3,IF(artery_clustered!L71&gt;0.25,2,1))</f>
        <v>2</v>
      </c>
      <c r="M71">
        <f>IF(artery_clustered!M71&gt;45,3,IF(artery_clustered!M71&gt;5,2,1))</f>
        <v>1</v>
      </c>
      <c r="N71">
        <f>IF(artery_clustered!N71&gt;100,6,IF(artery_clustered!N71&gt;80,5,IF(artery_clustered!N71&gt;65,4,IF(artery_clustered!N71&gt;60,3,IF(artery_clustered!N71&gt;50,2,1)))))</f>
        <v>4</v>
      </c>
      <c r="O71">
        <f>IF(artery_clustered!O71&lt;1,2,1)</f>
        <v>2</v>
      </c>
    </row>
    <row r="72" spans="1:15" x14ac:dyDescent="0.35">
      <c r="A72" t="s">
        <v>0</v>
      </c>
      <c r="B72">
        <f>IF(artery_clustered!B72&gt;0.85,5,IF(artery_clustered!B72&gt;0.7,4,IF(artery_clustered!B72&gt;0.45,3,IF(artery_clustered!B72&gt;0.2,2,1))))</f>
        <v>5</v>
      </c>
      <c r="C72">
        <f>IF(artery_clustered!C72&gt;12,4,IF(artery_clustered!C72&gt;8,3,IF(artery_clustered!C72&gt;4,2,1)))</f>
        <v>3</v>
      </c>
      <c r="D72">
        <f>IF(artery_clustered!D72&gt;12,4,IF(artery_clustered!D72&gt;8,3,IF(artery_clustered!D72&gt;4,2,1)))</f>
        <v>1</v>
      </c>
      <c r="E72">
        <f>IF(artery_clustered!E72&gt;12,4,IF(artery_clustered!E72&gt;8,3,IF(artery_clustered!E72&gt;4,2,1)))</f>
        <v>1</v>
      </c>
      <c r="F72">
        <f>IF(artery_clustered!F72&gt;12,4,IF(artery_clustered!F72&gt;8,3,IF(artery_clustered!F72&gt;4,2,1)))</f>
        <v>1</v>
      </c>
      <c r="G72">
        <f>IF(artery_clustered!G72&gt;0,1,0)</f>
        <v>0</v>
      </c>
      <c r="H72">
        <f>IF(artery_clustered!H72&gt;0,5,0)</f>
        <v>5</v>
      </c>
      <c r="I72">
        <f>IF(artery_clustered!I72&gt;0,4,0)</f>
        <v>4</v>
      </c>
      <c r="J72">
        <f>IF(artery_clustered!J72&gt;0,3,0)</f>
        <v>3</v>
      </c>
      <c r="K72">
        <f>IF(artery_clustered!K72&gt;0,2,0)</f>
        <v>0</v>
      </c>
      <c r="L72">
        <f>IF(artery_clustered!L72&gt;3.5,3,IF(artery_clustered!L72&gt;0.25,2,1))</f>
        <v>3</v>
      </c>
      <c r="M72">
        <f>IF(artery_clustered!M72&gt;45,3,IF(artery_clustered!M72&gt;5,2,1))</f>
        <v>2</v>
      </c>
      <c r="N72">
        <f>IF(artery_clustered!N72&gt;100,6,IF(artery_clustered!N72&gt;80,5,IF(artery_clustered!N72&gt;65,4,IF(artery_clustered!N72&gt;60,3,IF(artery_clustered!N72&gt;50,2,1)))))</f>
        <v>4</v>
      </c>
      <c r="O72">
        <f>IF(artery_clustered!O72&lt;1,2,1)</f>
        <v>1</v>
      </c>
    </row>
    <row r="73" spans="1:15" x14ac:dyDescent="0.35">
      <c r="A73" t="s">
        <v>0</v>
      </c>
      <c r="B73">
        <f>IF(artery_clustered!B73&gt;0.85,5,IF(artery_clustered!B73&gt;0.7,4,IF(artery_clustered!B73&gt;0.45,3,IF(artery_clustered!B73&gt;0.2,2,1))))</f>
        <v>3</v>
      </c>
      <c r="C73">
        <f>IF(artery_clustered!C73&gt;12,4,IF(artery_clustered!C73&gt;8,3,IF(artery_clustered!C73&gt;4,2,1)))</f>
        <v>1</v>
      </c>
      <c r="D73">
        <f>IF(artery_clustered!D73&gt;12,4,IF(artery_clustered!D73&gt;8,3,IF(artery_clustered!D73&gt;4,2,1)))</f>
        <v>1</v>
      </c>
      <c r="E73">
        <f>IF(artery_clustered!E73&gt;12,4,IF(artery_clustered!E73&gt;8,3,IF(artery_clustered!E73&gt;4,2,1)))</f>
        <v>1</v>
      </c>
      <c r="F73">
        <f>IF(artery_clustered!F73&gt;12,4,IF(artery_clustered!F73&gt;8,3,IF(artery_clustered!F73&gt;4,2,1)))</f>
        <v>1</v>
      </c>
      <c r="G73">
        <f>IF(artery_clustered!G73&gt;0,1,0)</f>
        <v>0</v>
      </c>
      <c r="H73">
        <f>IF(artery_clustered!H73&gt;0,5,0)</f>
        <v>0</v>
      </c>
      <c r="I73">
        <f>IF(artery_clustered!I73&gt;0,4,0)</f>
        <v>4</v>
      </c>
      <c r="J73">
        <f>IF(artery_clustered!J73&gt;0,3,0)</f>
        <v>0</v>
      </c>
      <c r="K73">
        <f>IF(artery_clustered!K73&gt;0,2,0)</f>
        <v>0</v>
      </c>
      <c r="L73">
        <f>IF(artery_clustered!L73&gt;3.5,3,IF(artery_clustered!L73&gt;0.25,2,1))</f>
        <v>2</v>
      </c>
      <c r="M73">
        <f>IF(artery_clustered!M73&gt;45,3,IF(artery_clustered!M73&gt;5,2,1))</f>
        <v>1</v>
      </c>
      <c r="N73">
        <f>IF(artery_clustered!N73&gt;100,6,IF(artery_clustered!N73&gt;80,5,IF(artery_clustered!N73&gt;65,4,IF(artery_clustered!N73&gt;60,3,IF(artery_clustered!N73&gt;50,2,1)))))</f>
        <v>4</v>
      </c>
      <c r="O73">
        <f>IF(artery_clustered!O73&lt;1,2,1)</f>
        <v>1</v>
      </c>
    </row>
    <row r="74" spans="1:15" x14ac:dyDescent="0.35">
      <c r="A74" t="s">
        <v>0</v>
      </c>
      <c r="B74">
        <f>IF(artery_clustered!B74&gt;0.85,5,IF(artery_clustered!B74&gt;0.7,4,IF(artery_clustered!B74&gt;0.45,3,IF(artery_clustered!B74&gt;0.2,2,1))))</f>
        <v>2</v>
      </c>
      <c r="C74">
        <f>IF(artery_clustered!C74&gt;12,4,IF(artery_clustered!C74&gt;8,3,IF(artery_clustered!C74&gt;4,2,1)))</f>
        <v>1</v>
      </c>
      <c r="D74">
        <f>IF(artery_clustered!D74&gt;12,4,IF(artery_clustered!D74&gt;8,3,IF(artery_clustered!D74&gt;4,2,1)))</f>
        <v>1</v>
      </c>
      <c r="E74">
        <f>IF(artery_clustered!E74&gt;12,4,IF(artery_clustered!E74&gt;8,3,IF(artery_clustered!E74&gt;4,2,1)))</f>
        <v>1</v>
      </c>
      <c r="F74">
        <f>IF(artery_clustered!F74&gt;12,4,IF(artery_clustered!F74&gt;8,3,IF(artery_clustered!F74&gt;4,2,1)))</f>
        <v>1</v>
      </c>
      <c r="G74">
        <f>IF(artery_clustered!G74&gt;0,1,0)</f>
        <v>0</v>
      </c>
      <c r="H74">
        <f>IF(artery_clustered!H74&gt;0,5,0)</f>
        <v>0</v>
      </c>
      <c r="I74">
        <f>IF(artery_clustered!I74&gt;0,4,0)</f>
        <v>4</v>
      </c>
      <c r="J74">
        <f>IF(artery_clustered!J74&gt;0,3,0)</f>
        <v>0</v>
      </c>
      <c r="K74">
        <f>IF(artery_clustered!K74&gt;0,2,0)</f>
        <v>0</v>
      </c>
      <c r="L74">
        <f>IF(artery_clustered!L74&gt;3.5,3,IF(artery_clustered!L74&gt;0.25,2,1))</f>
        <v>2</v>
      </c>
      <c r="M74">
        <f>IF(artery_clustered!M74&gt;45,3,IF(artery_clustered!M74&gt;5,2,1))</f>
        <v>1</v>
      </c>
      <c r="N74">
        <f>IF(artery_clustered!N74&gt;100,6,IF(artery_clustered!N74&gt;80,5,IF(artery_clustered!N74&gt;65,4,IF(artery_clustered!N74&gt;60,3,IF(artery_clustered!N74&gt;50,2,1)))))</f>
        <v>5</v>
      </c>
      <c r="O74">
        <f>IF(artery_clustered!O74&lt;1,2,1)</f>
        <v>2</v>
      </c>
    </row>
    <row r="75" spans="1:15" x14ac:dyDescent="0.35">
      <c r="A75" t="s">
        <v>0</v>
      </c>
      <c r="B75">
        <f>IF(artery_clustered!B75&gt;0.85,5,IF(artery_clustered!B75&gt;0.7,4,IF(artery_clustered!B75&gt;0.45,3,IF(artery_clustered!B75&gt;0.2,2,1))))</f>
        <v>3</v>
      </c>
      <c r="C75">
        <f>IF(artery_clustered!C75&gt;12,4,IF(artery_clustered!C75&gt;8,3,IF(artery_clustered!C75&gt;4,2,1)))</f>
        <v>1</v>
      </c>
      <c r="D75">
        <f>IF(artery_clustered!D75&gt;12,4,IF(artery_clustered!D75&gt;8,3,IF(artery_clustered!D75&gt;4,2,1)))</f>
        <v>1</v>
      </c>
      <c r="E75">
        <f>IF(artery_clustered!E75&gt;12,4,IF(artery_clustered!E75&gt;8,3,IF(artery_clustered!E75&gt;4,2,1)))</f>
        <v>1</v>
      </c>
      <c r="F75">
        <f>IF(artery_clustered!F75&gt;12,4,IF(artery_clustered!F75&gt;8,3,IF(artery_clustered!F75&gt;4,2,1)))</f>
        <v>1</v>
      </c>
      <c r="G75">
        <f>IF(artery_clustered!G75&gt;0,1,0)</f>
        <v>0</v>
      </c>
      <c r="H75">
        <f>IF(artery_clustered!H75&gt;0,5,0)</f>
        <v>0</v>
      </c>
      <c r="I75">
        <f>IF(artery_clustered!I75&gt;0,4,0)</f>
        <v>4</v>
      </c>
      <c r="J75">
        <f>IF(artery_clustered!J75&gt;0,3,0)</f>
        <v>0</v>
      </c>
      <c r="K75">
        <f>IF(artery_clustered!K75&gt;0,2,0)</f>
        <v>0</v>
      </c>
      <c r="L75">
        <f>IF(artery_clustered!L75&gt;3.5,3,IF(artery_clustered!L75&gt;0.25,2,1))</f>
        <v>2</v>
      </c>
      <c r="M75">
        <f>IF(artery_clustered!M75&gt;45,3,IF(artery_clustered!M75&gt;5,2,1))</f>
        <v>1</v>
      </c>
      <c r="N75">
        <f>IF(artery_clustered!N75&gt;100,6,IF(artery_clustered!N75&gt;80,5,IF(artery_clustered!N75&gt;65,4,IF(artery_clustered!N75&gt;60,3,IF(artery_clustered!N75&gt;50,2,1)))))</f>
        <v>4</v>
      </c>
      <c r="O75">
        <f>IF(artery_clustered!O75&lt;1,2,1)</f>
        <v>2</v>
      </c>
    </row>
    <row r="76" spans="1:15" x14ac:dyDescent="0.35">
      <c r="A76" t="s">
        <v>0</v>
      </c>
      <c r="B76">
        <f>IF(artery_clustered!B76&gt;0.85,5,IF(artery_clustered!B76&gt;0.7,4,IF(artery_clustered!B76&gt;0.45,3,IF(artery_clustered!B76&gt;0.2,2,1))))</f>
        <v>2</v>
      </c>
      <c r="C76">
        <f>IF(artery_clustered!C76&gt;12,4,IF(artery_clustered!C76&gt;8,3,IF(artery_clustered!C76&gt;4,2,1)))</f>
        <v>1</v>
      </c>
      <c r="D76">
        <f>IF(artery_clustered!D76&gt;12,4,IF(artery_clustered!D76&gt;8,3,IF(artery_clustered!D76&gt;4,2,1)))</f>
        <v>1</v>
      </c>
      <c r="E76">
        <f>IF(artery_clustered!E76&gt;12,4,IF(artery_clustered!E76&gt;8,3,IF(artery_clustered!E76&gt;4,2,1)))</f>
        <v>1</v>
      </c>
      <c r="F76">
        <f>IF(artery_clustered!F76&gt;12,4,IF(artery_clustered!F76&gt;8,3,IF(artery_clustered!F76&gt;4,2,1)))</f>
        <v>1</v>
      </c>
      <c r="G76">
        <f>IF(artery_clustered!G76&gt;0,1,0)</f>
        <v>0</v>
      </c>
      <c r="H76">
        <f>IF(artery_clustered!H76&gt;0,5,0)</f>
        <v>0</v>
      </c>
      <c r="I76">
        <f>IF(artery_clustered!I76&gt;0,4,0)</f>
        <v>4</v>
      </c>
      <c r="J76">
        <f>IF(artery_clustered!J76&gt;0,3,0)</f>
        <v>0</v>
      </c>
      <c r="K76">
        <f>IF(artery_clustered!K76&gt;0,2,0)</f>
        <v>0</v>
      </c>
      <c r="L76">
        <f>IF(artery_clustered!L76&gt;3.5,3,IF(artery_clustered!L76&gt;0.25,2,1))</f>
        <v>2</v>
      </c>
      <c r="M76">
        <f>IF(artery_clustered!M76&gt;45,3,IF(artery_clustered!M76&gt;5,2,1))</f>
        <v>1</v>
      </c>
      <c r="N76">
        <f>IF(artery_clustered!N76&gt;100,6,IF(artery_clustered!N76&gt;80,5,IF(artery_clustered!N76&gt;65,4,IF(artery_clustered!N76&gt;60,3,IF(artery_clustered!N76&gt;50,2,1)))))</f>
        <v>4</v>
      </c>
      <c r="O76">
        <f>IF(artery_clustered!O76&lt;1,2,1)</f>
        <v>2</v>
      </c>
    </row>
    <row r="77" spans="1:15" x14ac:dyDescent="0.35">
      <c r="A77" t="s">
        <v>0</v>
      </c>
      <c r="B77">
        <f>IF(artery_clustered!B77&gt;0.85,5,IF(artery_clustered!B77&gt;0.7,4,IF(artery_clustered!B77&gt;0.45,3,IF(artery_clustered!B77&gt;0.2,2,1))))</f>
        <v>2</v>
      </c>
      <c r="C77">
        <f>IF(artery_clustered!C77&gt;12,4,IF(artery_clustered!C77&gt;8,3,IF(artery_clustered!C77&gt;4,2,1)))</f>
        <v>1</v>
      </c>
      <c r="D77">
        <f>IF(artery_clustered!D77&gt;12,4,IF(artery_clustered!D77&gt;8,3,IF(artery_clustered!D77&gt;4,2,1)))</f>
        <v>1</v>
      </c>
      <c r="E77">
        <f>IF(artery_clustered!E77&gt;12,4,IF(artery_clustered!E77&gt;8,3,IF(artery_clustered!E77&gt;4,2,1)))</f>
        <v>1</v>
      </c>
      <c r="F77">
        <f>IF(artery_clustered!F77&gt;12,4,IF(artery_clustered!F77&gt;8,3,IF(artery_clustered!F77&gt;4,2,1)))</f>
        <v>1</v>
      </c>
      <c r="G77">
        <f>IF(artery_clustered!G77&gt;0,1,0)</f>
        <v>0</v>
      </c>
      <c r="H77">
        <f>IF(artery_clustered!H77&gt;0,5,0)</f>
        <v>0</v>
      </c>
      <c r="I77">
        <f>IF(artery_clustered!I77&gt;0,4,0)</f>
        <v>4</v>
      </c>
      <c r="J77">
        <f>IF(artery_clustered!J77&gt;0,3,0)</f>
        <v>0</v>
      </c>
      <c r="K77">
        <f>IF(artery_clustered!K77&gt;0,2,0)</f>
        <v>0</v>
      </c>
      <c r="L77">
        <f>IF(artery_clustered!L77&gt;3.5,3,IF(artery_clustered!L77&gt;0.25,2,1))</f>
        <v>2</v>
      </c>
      <c r="M77">
        <f>IF(artery_clustered!M77&gt;45,3,IF(artery_clustered!M77&gt;5,2,1))</f>
        <v>1</v>
      </c>
      <c r="N77">
        <f>IF(artery_clustered!N77&gt;100,6,IF(artery_clustered!N77&gt;80,5,IF(artery_clustered!N77&gt;65,4,IF(artery_clustered!N77&gt;60,3,IF(artery_clustered!N77&gt;50,2,1)))))</f>
        <v>4</v>
      </c>
      <c r="O77">
        <f>IF(artery_clustered!O77&lt;1,2,1)</f>
        <v>2</v>
      </c>
    </row>
    <row r="78" spans="1:15" x14ac:dyDescent="0.35">
      <c r="A78" t="s">
        <v>0</v>
      </c>
      <c r="B78">
        <f>IF(artery_clustered!B78&gt;0.85,5,IF(artery_clustered!B78&gt;0.7,4,IF(artery_clustered!B78&gt;0.45,3,IF(artery_clustered!B78&gt;0.2,2,1))))</f>
        <v>2</v>
      </c>
      <c r="C78">
        <f>IF(artery_clustered!C78&gt;12,4,IF(artery_clustered!C78&gt;8,3,IF(artery_clustered!C78&gt;4,2,1)))</f>
        <v>1</v>
      </c>
      <c r="D78">
        <f>IF(artery_clustered!D78&gt;12,4,IF(artery_clustered!D78&gt;8,3,IF(artery_clustered!D78&gt;4,2,1)))</f>
        <v>1</v>
      </c>
      <c r="E78">
        <f>IF(artery_clustered!E78&gt;12,4,IF(artery_clustered!E78&gt;8,3,IF(artery_clustered!E78&gt;4,2,1)))</f>
        <v>1</v>
      </c>
      <c r="F78">
        <f>IF(artery_clustered!F78&gt;12,4,IF(artery_clustered!F78&gt;8,3,IF(artery_clustered!F78&gt;4,2,1)))</f>
        <v>1</v>
      </c>
      <c r="G78">
        <f>IF(artery_clustered!G78&gt;0,1,0)</f>
        <v>0</v>
      </c>
      <c r="H78">
        <f>IF(artery_clustered!H78&gt;0,5,0)</f>
        <v>0</v>
      </c>
      <c r="I78">
        <f>IF(artery_clustered!I78&gt;0,4,0)</f>
        <v>4</v>
      </c>
      <c r="J78">
        <f>IF(artery_clustered!J78&gt;0,3,0)</f>
        <v>0</v>
      </c>
      <c r="K78">
        <f>IF(artery_clustered!K78&gt;0,2,0)</f>
        <v>0</v>
      </c>
      <c r="L78">
        <f>IF(artery_clustered!L78&gt;3.5,3,IF(artery_clustered!L78&gt;0.25,2,1))</f>
        <v>2</v>
      </c>
      <c r="M78">
        <f>IF(artery_clustered!M78&gt;45,3,IF(artery_clustered!M78&gt;5,2,1))</f>
        <v>1</v>
      </c>
      <c r="N78">
        <f>IF(artery_clustered!N78&gt;100,6,IF(artery_clustered!N78&gt;80,5,IF(artery_clustered!N78&gt;65,4,IF(artery_clustered!N78&gt;60,3,IF(artery_clustered!N78&gt;50,2,1)))))</f>
        <v>4</v>
      </c>
      <c r="O78">
        <f>IF(artery_clustered!O78&lt;1,2,1)</f>
        <v>2</v>
      </c>
    </row>
    <row r="79" spans="1:15" x14ac:dyDescent="0.35">
      <c r="A79" t="s">
        <v>0</v>
      </c>
      <c r="B79">
        <f>IF(artery_clustered!B79&gt;0.85,5,IF(artery_clustered!B79&gt;0.7,4,IF(artery_clustered!B79&gt;0.45,3,IF(artery_clustered!B79&gt;0.2,2,1))))</f>
        <v>4</v>
      </c>
      <c r="C79">
        <f>IF(artery_clustered!C79&gt;12,4,IF(artery_clustered!C79&gt;8,3,IF(artery_clustered!C79&gt;4,2,1)))</f>
        <v>1</v>
      </c>
      <c r="D79">
        <f>IF(artery_clustered!D79&gt;12,4,IF(artery_clustered!D79&gt;8,3,IF(artery_clustered!D79&gt;4,2,1)))</f>
        <v>1</v>
      </c>
      <c r="E79">
        <f>IF(artery_clustered!E79&gt;12,4,IF(artery_clustered!E79&gt;8,3,IF(artery_clustered!E79&gt;4,2,1)))</f>
        <v>1</v>
      </c>
      <c r="F79">
        <f>IF(artery_clustered!F79&gt;12,4,IF(artery_clustered!F79&gt;8,3,IF(artery_clustered!F79&gt;4,2,1)))</f>
        <v>1</v>
      </c>
      <c r="G79">
        <f>IF(artery_clustered!G79&gt;0,1,0)</f>
        <v>1</v>
      </c>
      <c r="H79">
        <f>IF(artery_clustered!H79&gt;0,5,0)</f>
        <v>0</v>
      </c>
      <c r="I79">
        <f>IF(artery_clustered!I79&gt;0,4,0)</f>
        <v>0</v>
      </c>
      <c r="J79">
        <f>IF(artery_clustered!J79&gt;0,3,0)</f>
        <v>0</v>
      </c>
      <c r="K79">
        <f>IF(artery_clustered!K79&gt;0,2,0)</f>
        <v>0</v>
      </c>
      <c r="L79">
        <f>IF(artery_clustered!L79&gt;3.5,3,IF(artery_clustered!L79&gt;0.25,2,1))</f>
        <v>2</v>
      </c>
      <c r="M79">
        <f>IF(artery_clustered!M79&gt;45,3,IF(artery_clustered!M79&gt;5,2,1))</f>
        <v>1</v>
      </c>
      <c r="N79">
        <f>IF(artery_clustered!N79&gt;100,6,IF(artery_clustered!N79&gt;80,5,IF(artery_clustered!N79&gt;65,4,IF(artery_clustered!N79&gt;60,3,IF(artery_clustered!N79&gt;50,2,1)))))</f>
        <v>4</v>
      </c>
      <c r="O79">
        <f>IF(artery_clustered!O79&lt;1,2,1)</f>
        <v>2</v>
      </c>
    </row>
    <row r="80" spans="1:15" x14ac:dyDescent="0.35">
      <c r="A80" t="s">
        <v>0</v>
      </c>
      <c r="B80">
        <f>IF(artery_clustered!B80&gt;0.85,5,IF(artery_clustered!B80&gt;0.7,4,IF(artery_clustered!B80&gt;0.45,3,IF(artery_clustered!B80&gt;0.2,2,1))))</f>
        <v>4</v>
      </c>
      <c r="C80">
        <f>IF(artery_clustered!C80&gt;12,4,IF(artery_clustered!C80&gt;8,3,IF(artery_clustered!C80&gt;4,2,1)))</f>
        <v>1</v>
      </c>
      <c r="D80">
        <f>IF(artery_clustered!D80&gt;12,4,IF(artery_clustered!D80&gt;8,3,IF(artery_clustered!D80&gt;4,2,1)))</f>
        <v>1</v>
      </c>
      <c r="E80">
        <f>IF(artery_clustered!E80&gt;12,4,IF(artery_clustered!E80&gt;8,3,IF(artery_clustered!E80&gt;4,2,1)))</f>
        <v>1</v>
      </c>
      <c r="F80">
        <f>IF(artery_clustered!F80&gt;12,4,IF(artery_clustered!F80&gt;8,3,IF(artery_clustered!F80&gt;4,2,1)))</f>
        <v>1</v>
      </c>
      <c r="G80">
        <f>IF(artery_clustered!G80&gt;0,1,0)</f>
        <v>1</v>
      </c>
      <c r="H80">
        <f>IF(artery_clustered!H80&gt;0,5,0)</f>
        <v>0</v>
      </c>
      <c r="I80">
        <f>IF(artery_clustered!I80&gt;0,4,0)</f>
        <v>0</v>
      </c>
      <c r="J80">
        <f>IF(artery_clustered!J80&gt;0,3,0)</f>
        <v>0</v>
      </c>
      <c r="K80">
        <f>IF(artery_clustered!K80&gt;0,2,0)</f>
        <v>0</v>
      </c>
      <c r="L80">
        <f>IF(artery_clustered!L80&gt;3.5,3,IF(artery_clustered!L80&gt;0.25,2,1))</f>
        <v>2</v>
      </c>
      <c r="M80">
        <f>IF(artery_clustered!M80&gt;45,3,IF(artery_clustered!M80&gt;5,2,1))</f>
        <v>1</v>
      </c>
      <c r="N80">
        <f>IF(artery_clustered!N80&gt;100,6,IF(artery_clustered!N80&gt;80,5,IF(artery_clustered!N80&gt;65,4,IF(artery_clustered!N80&gt;60,3,IF(artery_clustered!N80&gt;50,2,1)))))</f>
        <v>4</v>
      </c>
      <c r="O80">
        <f>IF(artery_clustered!O80&lt;1,2,1)</f>
        <v>2</v>
      </c>
    </row>
    <row r="81" spans="1:15" x14ac:dyDescent="0.35">
      <c r="A81" t="s">
        <v>0</v>
      </c>
      <c r="B81">
        <f>IF(artery_clustered!B81&gt;0.85,5,IF(artery_clustered!B81&gt;0.7,4,IF(artery_clustered!B81&gt;0.45,3,IF(artery_clustered!B81&gt;0.2,2,1))))</f>
        <v>2</v>
      </c>
      <c r="C81">
        <f>IF(artery_clustered!C81&gt;12,4,IF(artery_clustered!C81&gt;8,3,IF(artery_clustered!C81&gt;4,2,1)))</f>
        <v>3</v>
      </c>
      <c r="D81">
        <f>IF(artery_clustered!D81&gt;12,4,IF(artery_clustered!D81&gt;8,3,IF(artery_clustered!D81&gt;4,2,1)))</f>
        <v>1</v>
      </c>
      <c r="E81">
        <f>IF(artery_clustered!E81&gt;12,4,IF(artery_clustered!E81&gt;8,3,IF(artery_clustered!E81&gt;4,2,1)))</f>
        <v>1</v>
      </c>
      <c r="F81">
        <f>IF(artery_clustered!F81&gt;12,4,IF(artery_clustered!F81&gt;8,3,IF(artery_clustered!F81&gt;4,2,1)))</f>
        <v>1</v>
      </c>
      <c r="G81">
        <f>IF(artery_clustered!G81&gt;0,1,0)</f>
        <v>0</v>
      </c>
      <c r="H81">
        <f>IF(artery_clustered!H81&gt;0,5,0)</f>
        <v>0</v>
      </c>
      <c r="I81">
        <f>IF(artery_clustered!I81&gt;0,4,0)</f>
        <v>0</v>
      </c>
      <c r="J81">
        <f>IF(artery_clustered!J81&gt;0,3,0)</f>
        <v>3</v>
      </c>
      <c r="K81">
        <f>IF(artery_clustered!K81&gt;0,2,0)</f>
        <v>0</v>
      </c>
      <c r="L81">
        <f>IF(artery_clustered!L81&gt;3.5,3,IF(artery_clustered!L81&gt;0.25,2,1))</f>
        <v>3</v>
      </c>
      <c r="M81">
        <f>IF(artery_clustered!M81&gt;45,3,IF(artery_clustered!M81&gt;5,2,1))</f>
        <v>2</v>
      </c>
      <c r="N81">
        <f>IF(artery_clustered!N81&gt;100,6,IF(artery_clustered!N81&gt;80,5,IF(artery_clustered!N81&gt;65,4,IF(artery_clustered!N81&gt;60,3,IF(artery_clustered!N81&gt;50,2,1)))))</f>
        <v>4</v>
      </c>
      <c r="O81">
        <f>IF(artery_clustered!O81&lt;1,2,1)</f>
        <v>1</v>
      </c>
    </row>
    <row r="82" spans="1:15" x14ac:dyDescent="0.35">
      <c r="A82" t="s">
        <v>0</v>
      </c>
      <c r="B82">
        <f>IF(artery_clustered!B82&gt;0.85,5,IF(artery_clustered!B82&gt;0.7,4,IF(artery_clustered!B82&gt;0.45,3,IF(artery_clustered!B82&gt;0.2,2,1))))</f>
        <v>2</v>
      </c>
      <c r="C82">
        <f>IF(artery_clustered!C82&gt;12,4,IF(artery_clustered!C82&gt;8,3,IF(artery_clustered!C82&gt;4,2,1)))</f>
        <v>1</v>
      </c>
      <c r="D82">
        <f>IF(artery_clustered!D82&gt;12,4,IF(artery_clustered!D82&gt;8,3,IF(artery_clustered!D82&gt;4,2,1)))</f>
        <v>1</v>
      </c>
      <c r="E82">
        <f>IF(artery_clustered!E82&gt;12,4,IF(artery_clustered!E82&gt;8,3,IF(artery_clustered!E82&gt;4,2,1)))</f>
        <v>1</v>
      </c>
      <c r="F82">
        <f>IF(artery_clustered!F82&gt;12,4,IF(artery_clustered!F82&gt;8,3,IF(artery_clustered!F82&gt;4,2,1)))</f>
        <v>1</v>
      </c>
      <c r="G82">
        <f>IF(artery_clustered!G82&gt;0,1,0)</f>
        <v>0</v>
      </c>
      <c r="H82">
        <f>IF(artery_clustered!H82&gt;0,5,0)</f>
        <v>0</v>
      </c>
      <c r="I82">
        <f>IF(artery_clustered!I82&gt;0,4,0)</f>
        <v>0</v>
      </c>
      <c r="J82">
        <f>IF(artery_clustered!J82&gt;0,3,0)</f>
        <v>3</v>
      </c>
      <c r="K82">
        <f>IF(artery_clustered!K82&gt;0,2,0)</f>
        <v>0</v>
      </c>
      <c r="L82">
        <f>IF(artery_clustered!L82&gt;3.5,3,IF(artery_clustered!L82&gt;0.25,2,1))</f>
        <v>2</v>
      </c>
      <c r="M82">
        <f>IF(artery_clustered!M82&gt;45,3,IF(artery_clustered!M82&gt;5,2,1))</f>
        <v>1</v>
      </c>
      <c r="N82">
        <f>IF(artery_clustered!N82&gt;100,6,IF(artery_clustered!N82&gt;80,5,IF(artery_clustered!N82&gt;65,4,IF(artery_clustered!N82&gt;60,3,IF(artery_clustered!N82&gt;50,2,1)))))</f>
        <v>4</v>
      </c>
      <c r="O82">
        <f>IF(artery_clustered!O82&lt;1,2,1)</f>
        <v>1</v>
      </c>
    </row>
    <row r="83" spans="1:15" x14ac:dyDescent="0.35">
      <c r="A83" t="s">
        <v>0</v>
      </c>
      <c r="B83">
        <f>IF(artery_clustered!B83&gt;0.85,5,IF(artery_clustered!B83&gt;0.7,4,IF(artery_clustered!B83&gt;0.45,3,IF(artery_clustered!B83&gt;0.2,2,1))))</f>
        <v>2</v>
      </c>
      <c r="C83">
        <f>IF(artery_clustered!C83&gt;12,4,IF(artery_clustered!C83&gt;8,3,IF(artery_clustered!C83&gt;4,2,1)))</f>
        <v>1</v>
      </c>
      <c r="D83">
        <f>IF(artery_clustered!D83&gt;12,4,IF(artery_clustered!D83&gt;8,3,IF(artery_clustered!D83&gt;4,2,1)))</f>
        <v>1</v>
      </c>
      <c r="E83">
        <f>IF(artery_clustered!E83&gt;12,4,IF(artery_clustered!E83&gt;8,3,IF(artery_clustered!E83&gt;4,2,1)))</f>
        <v>1</v>
      </c>
      <c r="F83">
        <f>IF(artery_clustered!F83&gt;12,4,IF(artery_clustered!F83&gt;8,3,IF(artery_clustered!F83&gt;4,2,1)))</f>
        <v>1</v>
      </c>
      <c r="G83">
        <f>IF(artery_clustered!G83&gt;0,1,0)</f>
        <v>0</v>
      </c>
      <c r="H83">
        <f>IF(artery_clustered!H83&gt;0,5,0)</f>
        <v>0</v>
      </c>
      <c r="I83">
        <f>IF(artery_clustered!I83&gt;0,4,0)</f>
        <v>4</v>
      </c>
      <c r="J83">
        <f>IF(artery_clustered!J83&gt;0,3,0)</f>
        <v>3</v>
      </c>
      <c r="K83">
        <f>IF(artery_clustered!K83&gt;0,2,0)</f>
        <v>0</v>
      </c>
      <c r="L83">
        <f>IF(artery_clustered!L83&gt;3.5,3,IF(artery_clustered!L83&gt;0.25,2,1))</f>
        <v>3</v>
      </c>
      <c r="M83">
        <f>IF(artery_clustered!M83&gt;45,3,IF(artery_clustered!M83&gt;5,2,1))</f>
        <v>1</v>
      </c>
      <c r="N83">
        <f>IF(artery_clustered!N83&gt;100,6,IF(artery_clustered!N83&gt;80,5,IF(artery_clustered!N83&gt;65,4,IF(artery_clustered!N83&gt;60,3,IF(artery_clustered!N83&gt;50,2,1)))))</f>
        <v>4</v>
      </c>
      <c r="O83">
        <f>IF(artery_clustered!O83&lt;1,2,1)</f>
        <v>1</v>
      </c>
    </row>
    <row r="84" spans="1:15" x14ac:dyDescent="0.35">
      <c r="A84" t="s">
        <v>0</v>
      </c>
      <c r="B84">
        <f>IF(artery_clustered!B84&gt;0.85,5,IF(artery_clustered!B84&gt;0.7,4,IF(artery_clustered!B84&gt;0.45,3,IF(artery_clustered!B84&gt;0.2,2,1))))</f>
        <v>3</v>
      </c>
      <c r="C84">
        <f>IF(artery_clustered!C84&gt;12,4,IF(artery_clustered!C84&gt;8,3,IF(artery_clustered!C84&gt;4,2,1)))</f>
        <v>1</v>
      </c>
      <c r="D84">
        <f>IF(artery_clustered!D84&gt;12,4,IF(artery_clustered!D84&gt;8,3,IF(artery_clustered!D84&gt;4,2,1)))</f>
        <v>1</v>
      </c>
      <c r="E84">
        <f>IF(artery_clustered!E84&gt;12,4,IF(artery_clustered!E84&gt;8,3,IF(artery_clustered!E84&gt;4,2,1)))</f>
        <v>1</v>
      </c>
      <c r="F84">
        <f>IF(artery_clustered!F84&gt;12,4,IF(artery_clustered!F84&gt;8,3,IF(artery_clustered!F84&gt;4,2,1)))</f>
        <v>1</v>
      </c>
      <c r="G84">
        <f>IF(artery_clustered!G84&gt;0,1,0)</f>
        <v>1</v>
      </c>
      <c r="H84">
        <f>IF(artery_clustered!H84&gt;0,5,0)</f>
        <v>0</v>
      </c>
      <c r="I84">
        <f>IF(artery_clustered!I84&gt;0,4,0)</f>
        <v>0</v>
      </c>
      <c r="J84">
        <f>IF(artery_clustered!J84&gt;0,3,0)</f>
        <v>0</v>
      </c>
      <c r="K84">
        <f>IF(artery_clustered!K84&gt;0,2,0)</f>
        <v>0</v>
      </c>
      <c r="L84">
        <f>IF(artery_clustered!L84&gt;3.5,3,IF(artery_clustered!L84&gt;0.25,2,1))</f>
        <v>1</v>
      </c>
      <c r="M84">
        <f>IF(artery_clustered!M84&gt;45,3,IF(artery_clustered!M84&gt;5,2,1))</f>
        <v>1</v>
      </c>
      <c r="N84">
        <f>IF(artery_clustered!N84&gt;100,6,IF(artery_clustered!N84&gt;80,5,IF(artery_clustered!N84&gt;65,4,IF(artery_clustered!N84&gt;60,3,IF(artery_clustered!N84&gt;50,2,1)))))</f>
        <v>4</v>
      </c>
      <c r="O84">
        <f>IF(artery_clustered!O84&lt;1,2,1)</f>
        <v>2</v>
      </c>
    </row>
    <row r="85" spans="1:15" x14ac:dyDescent="0.35">
      <c r="A85" t="s">
        <v>0</v>
      </c>
      <c r="B85">
        <f>IF(artery_clustered!B85&gt;0.85,5,IF(artery_clustered!B85&gt;0.7,4,IF(artery_clustered!B85&gt;0.45,3,IF(artery_clustered!B85&gt;0.2,2,1))))</f>
        <v>3</v>
      </c>
      <c r="C85">
        <f>IF(artery_clustered!C85&gt;12,4,IF(artery_clustered!C85&gt;8,3,IF(artery_clustered!C85&gt;4,2,1)))</f>
        <v>1</v>
      </c>
      <c r="D85">
        <f>IF(artery_clustered!D85&gt;12,4,IF(artery_clustered!D85&gt;8,3,IF(artery_clustered!D85&gt;4,2,1)))</f>
        <v>1</v>
      </c>
      <c r="E85">
        <f>IF(artery_clustered!E85&gt;12,4,IF(artery_clustered!E85&gt;8,3,IF(artery_clustered!E85&gt;4,2,1)))</f>
        <v>1</v>
      </c>
      <c r="F85">
        <f>IF(artery_clustered!F85&gt;12,4,IF(artery_clustered!F85&gt;8,3,IF(artery_clustered!F85&gt;4,2,1)))</f>
        <v>1</v>
      </c>
      <c r="G85">
        <f>IF(artery_clustered!G85&gt;0,1,0)</f>
        <v>1</v>
      </c>
      <c r="H85">
        <f>IF(artery_clustered!H85&gt;0,5,0)</f>
        <v>0</v>
      </c>
      <c r="I85">
        <f>IF(artery_clustered!I85&gt;0,4,0)</f>
        <v>0</v>
      </c>
      <c r="J85">
        <f>IF(artery_clustered!J85&gt;0,3,0)</f>
        <v>0</v>
      </c>
      <c r="K85">
        <f>IF(artery_clustered!K85&gt;0,2,0)</f>
        <v>0</v>
      </c>
      <c r="L85">
        <f>IF(artery_clustered!L85&gt;3.5,3,IF(artery_clustered!L85&gt;0.25,2,1))</f>
        <v>2</v>
      </c>
      <c r="M85">
        <f>IF(artery_clustered!M85&gt;45,3,IF(artery_clustered!M85&gt;5,2,1))</f>
        <v>1</v>
      </c>
      <c r="N85">
        <f>IF(artery_clustered!N85&gt;100,6,IF(artery_clustered!N85&gt;80,5,IF(artery_clustered!N85&gt;65,4,IF(artery_clustered!N85&gt;60,3,IF(artery_clustered!N85&gt;50,2,1)))))</f>
        <v>5</v>
      </c>
      <c r="O85">
        <f>IF(artery_clustered!O85&lt;1,2,1)</f>
        <v>2</v>
      </c>
    </row>
    <row r="86" spans="1:15" x14ac:dyDescent="0.35">
      <c r="A86" t="s">
        <v>0</v>
      </c>
      <c r="B86">
        <f>IF(artery_clustered!B86&gt;0.85,5,IF(artery_clustered!B86&gt;0.7,4,IF(artery_clustered!B86&gt;0.45,3,IF(artery_clustered!B86&gt;0.2,2,1))))</f>
        <v>2</v>
      </c>
      <c r="C86">
        <f>IF(artery_clustered!C86&gt;12,4,IF(artery_clustered!C86&gt;8,3,IF(artery_clustered!C86&gt;4,2,1)))</f>
        <v>1</v>
      </c>
      <c r="D86">
        <f>IF(artery_clustered!D86&gt;12,4,IF(artery_clustered!D86&gt;8,3,IF(artery_clustered!D86&gt;4,2,1)))</f>
        <v>1</v>
      </c>
      <c r="E86">
        <f>IF(artery_clustered!E86&gt;12,4,IF(artery_clustered!E86&gt;8,3,IF(artery_clustered!E86&gt;4,2,1)))</f>
        <v>1</v>
      </c>
      <c r="F86">
        <f>IF(artery_clustered!F86&gt;12,4,IF(artery_clustered!F86&gt;8,3,IF(artery_clustered!F86&gt;4,2,1)))</f>
        <v>1</v>
      </c>
      <c r="G86">
        <f>IF(artery_clustered!G86&gt;0,1,0)</f>
        <v>0</v>
      </c>
      <c r="H86">
        <f>IF(artery_clustered!H86&gt;0,5,0)</f>
        <v>0</v>
      </c>
      <c r="I86">
        <f>IF(artery_clustered!I86&gt;0,4,0)</f>
        <v>0</v>
      </c>
      <c r="J86">
        <f>IF(artery_clustered!J86&gt;0,3,0)</f>
        <v>3</v>
      </c>
      <c r="K86">
        <f>IF(artery_clustered!K86&gt;0,2,0)</f>
        <v>0</v>
      </c>
      <c r="L86">
        <f>IF(artery_clustered!L86&gt;3.5,3,IF(artery_clustered!L86&gt;0.25,2,1))</f>
        <v>2</v>
      </c>
      <c r="M86">
        <f>IF(artery_clustered!M86&gt;45,3,IF(artery_clustered!M86&gt;5,2,1))</f>
        <v>1</v>
      </c>
      <c r="N86">
        <f>IF(artery_clustered!N86&gt;100,6,IF(artery_clustered!N86&gt;80,5,IF(artery_clustered!N86&gt;65,4,IF(artery_clustered!N86&gt;60,3,IF(artery_clustered!N86&gt;50,2,1)))))</f>
        <v>4</v>
      </c>
      <c r="O86">
        <f>IF(artery_clustered!O86&lt;1,2,1)</f>
        <v>1</v>
      </c>
    </row>
    <row r="87" spans="1:15" x14ac:dyDescent="0.35">
      <c r="A87" t="s">
        <v>0</v>
      </c>
      <c r="B87">
        <f>IF(artery_clustered!B87&gt;0.85,5,IF(artery_clustered!B87&gt;0.7,4,IF(artery_clustered!B87&gt;0.45,3,IF(artery_clustered!B87&gt;0.2,2,1))))</f>
        <v>3</v>
      </c>
      <c r="C87">
        <f>IF(artery_clustered!C87&gt;12,4,IF(artery_clustered!C87&gt;8,3,IF(artery_clustered!C87&gt;4,2,1)))</f>
        <v>1</v>
      </c>
      <c r="D87">
        <f>IF(artery_clustered!D87&gt;12,4,IF(artery_clustered!D87&gt;8,3,IF(artery_clustered!D87&gt;4,2,1)))</f>
        <v>1</v>
      </c>
      <c r="E87">
        <f>IF(artery_clustered!E87&gt;12,4,IF(artery_clustered!E87&gt;8,3,IF(artery_clustered!E87&gt;4,2,1)))</f>
        <v>1</v>
      </c>
      <c r="F87">
        <f>IF(artery_clustered!F87&gt;12,4,IF(artery_clustered!F87&gt;8,3,IF(artery_clustered!F87&gt;4,2,1)))</f>
        <v>1</v>
      </c>
      <c r="G87">
        <f>IF(artery_clustered!G87&gt;0,1,0)</f>
        <v>1</v>
      </c>
      <c r="H87">
        <f>IF(artery_clustered!H87&gt;0,5,0)</f>
        <v>0</v>
      </c>
      <c r="I87">
        <f>IF(artery_clustered!I87&gt;0,4,0)</f>
        <v>4</v>
      </c>
      <c r="J87">
        <f>IF(artery_clustered!J87&gt;0,3,0)</f>
        <v>0</v>
      </c>
      <c r="K87">
        <f>IF(artery_clustered!K87&gt;0,2,0)</f>
        <v>0</v>
      </c>
      <c r="L87">
        <f>IF(artery_clustered!L87&gt;3.5,3,IF(artery_clustered!L87&gt;0.25,2,1))</f>
        <v>2</v>
      </c>
      <c r="M87">
        <f>IF(artery_clustered!M87&gt;45,3,IF(artery_clustered!M87&gt;5,2,1))</f>
        <v>1</v>
      </c>
      <c r="N87">
        <f>IF(artery_clustered!N87&gt;100,6,IF(artery_clustered!N87&gt;80,5,IF(artery_clustered!N87&gt;65,4,IF(artery_clustered!N87&gt;60,3,IF(artery_clustered!N87&gt;50,2,1)))))</f>
        <v>4</v>
      </c>
      <c r="O87">
        <f>IF(artery_clustered!O87&lt;1,2,1)</f>
        <v>1</v>
      </c>
    </row>
    <row r="88" spans="1:15" x14ac:dyDescent="0.35">
      <c r="A88" t="s">
        <v>0</v>
      </c>
      <c r="B88">
        <f>IF(artery_clustered!B88&gt;0.85,5,IF(artery_clustered!B88&gt;0.7,4,IF(artery_clustered!B88&gt;0.45,3,IF(artery_clustered!B88&gt;0.2,2,1))))</f>
        <v>3</v>
      </c>
      <c r="C88">
        <f>IF(artery_clustered!C88&gt;12,4,IF(artery_clustered!C88&gt;8,3,IF(artery_clustered!C88&gt;4,2,1)))</f>
        <v>4</v>
      </c>
      <c r="D88">
        <f>IF(artery_clustered!D88&gt;12,4,IF(artery_clustered!D88&gt;8,3,IF(artery_clustered!D88&gt;4,2,1)))</f>
        <v>1</v>
      </c>
      <c r="E88">
        <f>IF(artery_clustered!E88&gt;12,4,IF(artery_clustered!E88&gt;8,3,IF(artery_clustered!E88&gt;4,2,1)))</f>
        <v>1</v>
      </c>
      <c r="F88">
        <f>IF(artery_clustered!F88&gt;12,4,IF(artery_clustered!F88&gt;8,3,IF(artery_clustered!F88&gt;4,2,1)))</f>
        <v>1</v>
      </c>
      <c r="G88">
        <f>IF(artery_clustered!G88&gt;0,1,0)</f>
        <v>0</v>
      </c>
      <c r="H88">
        <f>IF(artery_clustered!H88&gt;0,5,0)</f>
        <v>5</v>
      </c>
      <c r="I88">
        <f>IF(artery_clustered!I88&gt;0,4,0)</f>
        <v>0</v>
      </c>
      <c r="J88">
        <f>IF(artery_clustered!J88&gt;0,3,0)</f>
        <v>3</v>
      </c>
      <c r="K88">
        <f>IF(artery_clustered!K88&gt;0,2,0)</f>
        <v>0</v>
      </c>
      <c r="L88">
        <f>IF(artery_clustered!L88&gt;3.5,3,IF(artery_clustered!L88&gt;0.25,2,1))</f>
        <v>3</v>
      </c>
      <c r="M88">
        <f>IF(artery_clustered!M88&gt;45,3,IF(artery_clustered!M88&gt;5,2,1))</f>
        <v>2</v>
      </c>
      <c r="N88">
        <f>IF(artery_clustered!N88&gt;100,6,IF(artery_clustered!N88&gt;80,5,IF(artery_clustered!N88&gt;65,4,IF(artery_clustered!N88&gt;60,3,IF(artery_clustered!N88&gt;50,2,1)))))</f>
        <v>4</v>
      </c>
      <c r="O88">
        <f>IF(artery_clustered!O88&lt;1,2,1)</f>
        <v>1</v>
      </c>
    </row>
    <row r="89" spans="1:15" x14ac:dyDescent="0.35">
      <c r="A89" t="s">
        <v>0</v>
      </c>
      <c r="B89">
        <f>IF(artery_clustered!B89&gt;0.85,5,IF(artery_clustered!B89&gt;0.7,4,IF(artery_clustered!B89&gt;0.45,3,IF(artery_clustered!B89&gt;0.2,2,1))))</f>
        <v>3</v>
      </c>
      <c r="C89">
        <f>IF(artery_clustered!C89&gt;12,4,IF(artery_clustered!C89&gt;8,3,IF(artery_clustered!C89&gt;4,2,1)))</f>
        <v>1</v>
      </c>
      <c r="D89">
        <f>IF(artery_clustered!D89&gt;12,4,IF(artery_clustered!D89&gt;8,3,IF(artery_clustered!D89&gt;4,2,1)))</f>
        <v>1</v>
      </c>
      <c r="E89">
        <f>IF(artery_clustered!E89&gt;12,4,IF(artery_clustered!E89&gt;8,3,IF(artery_clustered!E89&gt;4,2,1)))</f>
        <v>1</v>
      </c>
      <c r="F89">
        <f>IF(artery_clustered!F89&gt;12,4,IF(artery_clustered!F89&gt;8,3,IF(artery_clustered!F89&gt;4,2,1)))</f>
        <v>1</v>
      </c>
      <c r="G89">
        <f>IF(artery_clustered!G89&gt;0,1,0)</f>
        <v>0</v>
      </c>
      <c r="H89">
        <f>IF(artery_clustered!H89&gt;0,5,0)</f>
        <v>5</v>
      </c>
      <c r="I89">
        <f>IF(artery_clustered!I89&gt;0,4,0)</f>
        <v>0</v>
      </c>
      <c r="J89">
        <f>IF(artery_clustered!J89&gt;0,3,0)</f>
        <v>0</v>
      </c>
      <c r="K89">
        <f>IF(artery_clustered!K89&gt;0,2,0)</f>
        <v>0</v>
      </c>
      <c r="L89">
        <f>IF(artery_clustered!L89&gt;3.5,3,IF(artery_clustered!L89&gt;0.25,2,1))</f>
        <v>2</v>
      </c>
      <c r="M89">
        <f>IF(artery_clustered!M89&gt;45,3,IF(artery_clustered!M89&gt;5,2,1))</f>
        <v>1</v>
      </c>
      <c r="N89">
        <f>IF(artery_clustered!N89&gt;100,6,IF(artery_clustered!N89&gt;80,5,IF(artery_clustered!N89&gt;65,4,IF(artery_clustered!N89&gt;60,3,IF(artery_clustered!N89&gt;50,2,1)))))</f>
        <v>4</v>
      </c>
      <c r="O89">
        <f>IF(artery_clustered!O89&lt;1,2,1)</f>
        <v>1</v>
      </c>
    </row>
    <row r="90" spans="1:15" x14ac:dyDescent="0.35">
      <c r="A90" t="s">
        <v>0</v>
      </c>
      <c r="B90">
        <f>IF(artery_clustered!B90&gt;0.85,5,IF(artery_clustered!B90&gt;0.7,4,IF(artery_clustered!B90&gt;0.45,3,IF(artery_clustered!B90&gt;0.2,2,1))))</f>
        <v>3</v>
      </c>
      <c r="C90">
        <f>IF(artery_clustered!C90&gt;12,4,IF(artery_clustered!C90&gt;8,3,IF(artery_clustered!C90&gt;4,2,1)))</f>
        <v>1</v>
      </c>
      <c r="D90">
        <f>IF(artery_clustered!D90&gt;12,4,IF(artery_clustered!D90&gt;8,3,IF(artery_clustered!D90&gt;4,2,1)))</f>
        <v>1</v>
      </c>
      <c r="E90">
        <f>IF(artery_clustered!E90&gt;12,4,IF(artery_clustered!E90&gt;8,3,IF(artery_clustered!E90&gt;4,2,1)))</f>
        <v>1</v>
      </c>
      <c r="F90">
        <f>IF(artery_clustered!F90&gt;12,4,IF(artery_clustered!F90&gt;8,3,IF(artery_clustered!F90&gt;4,2,1)))</f>
        <v>1</v>
      </c>
      <c r="G90">
        <f>IF(artery_clustered!G90&gt;0,1,0)</f>
        <v>0</v>
      </c>
      <c r="H90">
        <f>IF(artery_clustered!H90&gt;0,5,0)</f>
        <v>5</v>
      </c>
      <c r="I90">
        <f>IF(artery_clustered!I90&gt;0,4,0)</f>
        <v>0</v>
      </c>
      <c r="J90">
        <f>IF(artery_clustered!J90&gt;0,3,0)</f>
        <v>0</v>
      </c>
      <c r="K90">
        <f>IF(artery_clustered!K90&gt;0,2,0)</f>
        <v>0</v>
      </c>
      <c r="L90">
        <f>IF(artery_clustered!L90&gt;3.5,3,IF(artery_clustered!L90&gt;0.25,2,1))</f>
        <v>2</v>
      </c>
      <c r="M90">
        <f>IF(artery_clustered!M90&gt;45,3,IF(artery_clustered!M90&gt;5,2,1))</f>
        <v>1</v>
      </c>
      <c r="N90">
        <f>IF(artery_clustered!N90&gt;100,6,IF(artery_clustered!N90&gt;80,5,IF(artery_clustered!N90&gt;65,4,IF(artery_clustered!N90&gt;60,3,IF(artery_clustered!N90&gt;50,2,1)))))</f>
        <v>4</v>
      </c>
      <c r="O90">
        <f>IF(artery_clustered!O90&lt;1,2,1)</f>
        <v>1</v>
      </c>
    </row>
    <row r="91" spans="1:15" x14ac:dyDescent="0.35">
      <c r="A91" t="s">
        <v>0</v>
      </c>
      <c r="B91">
        <f>IF(artery_clustered!B91&gt;0.85,5,IF(artery_clustered!B91&gt;0.7,4,IF(artery_clustered!B91&gt;0.45,3,IF(artery_clustered!B91&gt;0.2,2,1))))</f>
        <v>3</v>
      </c>
      <c r="C91">
        <f>IF(artery_clustered!C91&gt;12,4,IF(artery_clustered!C91&gt;8,3,IF(artery_clustered!C91&gt;4,2,1)))</f>
        <v>1</v>
      </c>
      <c r="D91">
        <f>IF(artery_clustered!D91&gt;12,4,IF(artery_clustered!D91&gt;8,3,IF(artery_clustered!D91&gt;4,2,1)))</f>
        <v>1</v>
      </c>
      <c r="E91">
        <f>IF(artery_clustered!E91&gt;12,4,IF(artery_clustered!E91&gt;8,3,IF(artery_clustered!E91&gt;4,2,1)))</f>
        <v>1</v>
      </c>
      <c r="F91">
        <f>IF(artery_clustered!F91&gt;12,4,IF(artery_clustered!F91&gt;8,3,IF(artery_clustered!F91&gt;4,2,1)))</f>
        <v>1</v>
      </c>
      <c r="G91">
        <f>IF(artery_clustered!G91&gt;0,1,0)</f>
        <v>0</v>
      </c>
      <c r="H91">
        <f>IF(artery_clustered!H91&gt;0,5,0)</f>
        <v>5</v>
      </c>
      <c r="I91">
        <f>IF(artery_clustered!I91&gt;0,4,0)</f>
        <v>0</v>
      </c>
      <c r="J91">
        <f>IF(artery_clustered!J91&gt;0,3,0)</f>
        <v>0</v>
      </c>
      <c r="K91">
        <f>IF(artery_clustered!K91&gt;0,2,0)</f>
        <v>0</v>
      </c>
      <c r="L91">
        <f>IF(artery_clustered!L91&gt;3.5,3,IF(artery_clustered!L91&gt;0.25,2,1))</f>
        <v>2</v>
      </c>
      <c r="M91">
        <f>IF(artery_clustered!M91&gt;45,3,IF(artery_clustered!M91&gt;5,2,1))</f>
        <v>1</v>
      </c>
      <c r="N91">
        <f>IF(artery_clustered!N91&gt;100,6,IF(artery_clustered!N91&gt;80,5,IF(artery_clustered!N91&gt;65,4,IF(artery_clustered!N91&gt;60,3,IF(artery_clustered!N91&gt;50,2,1)))))</f>
        <v>4</v>
      </c>
      <c r="O91">
        <f>IF(artery_clustered!O91&lt;1,2,1)</f>
        <v>1</v>
      </c>
    </row>
    <row r="92" spans="1:15" x14ac:dyDescent="0.35">
      <c r="A92" t="s">
        <v>0</v>
      </c>
      <c r="B92">
        <f>IF(artery_clustered!B92&gt;0.85,5,IF(artery_clustered!B92&gt;0.7,4,IF(artery_clustered!B92&gt;0.45,3,IF(artery_clustered!B92&gt;0.2,2,1))))</f>
        <v>3</v>
      </c>
      <c r="C92">
        <f>IF(artery_clustered!C92&gt;12,4,IF(artery_clustered!C92&gt;8,3,IF(artery_clustered!C92&gt;4,2,1)))</f>
        <v>1</v>
      </c>
      <c r="D92">
        <f>IF(artery_clustered!D92&gt;12,4,IF(artery_clustered!D92&gt;8,3,IF(artery_clustered!D92&gt;4,2,1)))</f>
        <v>1</v>
      </c>
      <c r="E92">
        <f>IF(artery_clustered!E92&gt;12,4,IF(artery_clustered!E92&gt;8,3,IF(artery_clustered!E92&gt;4,2,1)))</f>
        <v>1</v>
      </c>
      <c r="F92">
        <f>IF(artery_clustered!F92&gt;12,4,IF(artery_clustered!F92&gt;8,3,IF(artery_clustered!F92&gt;4,2,1)))</f>
        <v>1</v>
      </c>
      <c r="G92">
        <f>IF(artery_clustered!G92&gt;0,1,0)</f>
        <v>0</v>
      </c>
      <c r="H92">
        <f>IF(artery_clustered!H92&gt;0,5,0)</f>
        <v>5</v>
      </c>
      <c r="I92">
        <f>IF(artery_clustered!I92&gt;0,4,0)</f>
        <v>0</v>
      </c>
      <c r="J92">
        <f>IF(artery_clustered!J92&gt;0,3,0)</f>
        <v>0</v>
      </c>
      <c r="K92">
        <f>IF(artery_clustered!K92&gt;0,2,0)</f>
        <v>0</v>
      </c>
      <c r="L92">
        <f>IF(artery_clustered!L92&gt;3.5,3,IF(artery_clustered!L92&gt;0.25,2,1))</f>
        <v>2</v>
      </c>
      <c r="M92">
        <f>IF(artery_clustered!M92&gt;45,3,IF(artery_clustered!M92&gt;5,2,1))</f>
        <v>1</v>
      </c>
      <c r="N92">
        <f>IF(artery_clustered!N92&gt;100,6,IF(artery_clustered!N92&gt;80,5,IF(artery_clustered!N92&gt;65,4,IF(artery_clustered!N92&gt;60,3,IF(artery_clustered!N92&gt;50,2,1)))))</f>
        <v>5</v>
      </c>
      <c r="O92">
        <f>IF(artery_clustered!O92&lt;1,2,1)</f>
        <v>1</v>
      </c>
    </row>
    <row r="93" spans="1:15" x14ac:dyDescent="0.35">
      <c r="A93" t="s">
        <v>0</v>
      </c>
      <c r="B93">
        <f>IF(artery_clustered!B93&gt;0.85,5,IF(artery_clustered!B93&gt;0.7,4,IF(artery_clustered!B93&gt;0.45,3,IF(artery_clustered!B93&gt;0.2,2,1))))</f>
        <v>3</v>
      </c>
      <c r="C93">
        <f>IF(artery_clustered!C93&gt;12,4,IF(artery_clustered!C93&gt;8,3,IF(artery_clustered!C93&gt;4,2,1)))</f>
        <v>1</v>
      </c>
      <c r="D93">
        <f>IF(artery_clustered!D93&gt;12,4,IF(artery_clustered!D93&gt;8,3,IF(artery_clustered!D93&gt;4,2,1)))</f>
        <v>1</v>
      </c>
      <c r="E93">
        <f>IF(artery_clustered!E93&gt;12,4,IF(artery_clustered!E93&gt;8,3,IF(artery_clustered!E93&gt;4,2,1)))</f>
        <v>1</v>
      </c>
      <c r="F93">
        <f>IF(artery_clustered!F93&gt;12,4,IF(artery_clustered!F93&gt;8,3,IF(artery_clustered!F93&gt;4,2,1)))</f>
        <v>1</v>
      </c>
      <c r="G93">
        <f>IF(artery_clustered!G93&gt;0,1,0)</f>
        <v>0</v>
      </c>
      <c r="H93">
        <f>IF(artery_clustered!H93&gt;0,5,0)</f>
        <v>5</v>
      </c>
      <c r="I93">
        <f>IF(artery_clustered!I93&gt;0,4,0)</f>
        <v>0</v>
      </c>
      <c r="J93">
        <f>IF(artery_clustered!J93&gt;0,3,0)</f>
        <v>0</v>
      </c>
      <c r="K93">
        <f>IF(artery_clustered!K93&gt;0,2,0)</f>
        <v>0</v>
      </c>
      <c r="L93">
        <f>IF(artery_clustered!L93&gt;3.5,3,IF(artery_clustered!L93&gt;0.25,2,1))</f>
        <v>2</v>
      </c>
      <c r="M93">
        <f>IF(artery_clustered!M93&gt;45,3,IF(artery_clustered!M93&gt;5,2,1))</f>
        <v>1</v>
      </c>
      <c r="N93">
        <f>IF(artery_clustered!N93&gt;100,6,IF(artery_clustered!N93&gt;80,5,IF(artery_clustered!N93&gt;65,4,IF(artery_clustered!N93&gt;60,3,IF(artery_clustered!N93&gt;50,2,1)))))</f>
        <v>4</v>
      </c>
      <c r="O93">
        <f>IF(artery_clustered!O93&lt;1,2,1)</f>
        <v>1</v>
      </c>
    </row>
    <row r="94" spans="1:15" x14ac:dyDescent="0.35">
      <c r="A94" t="s">
        <v>0</v>
      </c>
      <c r="B94">
        <f>IF(artery_clustered!B94&gt;0.85,5,IF(artery_clustered!B94&gt;0.7,4,IF(artery_clustered!B94&gt;0.45,3,IF(artery_clustered!B94&gt;0.2,2,1))))</f>
        <v>3</v>
      </c>
      <c r="C94">
        <f>IF(artery_clustered!C94&gt;12,4,IF(artery_clustered!C94&gt;8,3,IF(artery_clustered!C94&gt;4,2,1)))</f>
        <v>1</v>
      </c>
      <c r="D94">
        <f>IF(artery_clustered!D94&gt;12,4,IF(artery_clustered!D94&gt;8,3,IF(artery_clustered!D94&gt;4,2,1)))</f>
        <v>1</v>
      </c>
      <c r="E94">
        <f>IF(artery_clustered!E94&gt;12,4,IF(artery_clustered!E94&gt;8,3,IF(artery_clustered!E94&gt;4,2,1)))</f>
        <v>1</v>
      </c>
      <c r="F94">
        <f>IF(artery_clustered!F94&gt;12,4,IF(artery_clustered!F94&gt;8,3,IF(artery_clustered!F94&gt;4,2,1)))</f>
        <v>1</v>
      </c>
      <c r="G94">
        <f>IF(artery_clustered!G94&gt;0,1,0)</f>
        <v>0</v>
      </c>
      <c r="H94">
        <f>IF(artery_clustered!H94&gt;0,5,0)</f>
        <v>5</v>
      </c>
      <c r="I94">
        <f>IF(artery_clustered!I94&gt;0,4,0)</f>
        <v>0</v>
      </c>
      <c r="J94">
        <f>IF(artery_clustered!J94&gt;0,3,0)</f>
        <v>0</v>
      </c>
      <c r="K94">
        <f>IF(artery_clustered!K94&gt;0,2,0)</f>
        <v>0</v>
      </c>
      <c r="L94">
        <f>IF(artery_clustered!L94&gt;3.5,3,IF(artery_clustered!L94&gt;0.25,2,1))</f>
        <v>2</v>
      </c>
      <c r="M94">
        <f>IF(artery_clustered!M94&gt;45,3,IF(artery_clustered!M94&gt;5,2,1))</f>
        <v>1</v>
      </c>
      <c r="N94">
        <f>IF(artery_clustered!N94&gt;100,6,IF(artery_clustered!N94&gt;80,5,IF(artery_clustered!N94&gt;65,4,IF(artery_clustered!N94&gt;60,3,IF(artery_clustered!N94&gt;50,2,1)))))</f>
        <v>4</v>
      </c>
      <c r="O94">
        <f>IF(artery_clustered!O94&lt;1,2,1)</f>
        <v>1</v>
      </c>
    </row>
    <row r="95" spans="1:15" x14ac:dyDescent="0.35">
      <c r="A95" t="s">
        <v>0</v>
      </c>
      <c r="B95">
        <f>IF(artery_clustered!B95&gt;0.85,5,IF(artery_clustered!B95&gt;0.7,4,IF(artery_clustered!B95&gt;0.45,3,IF(artery_clustered!B95&gt;0.2,2,1))))</f>
        <v>2</v>
      </c>
      <c r="C95">
        <f>IF(artery_clustered!C95&gt;12,4,IF(artery_clustered!C95&gt;8,3,IF(artery_clustered!C95&gt;4,2,1)))</f>
        <v>3</v>
      </c>
      <c r="D95">
        <f>IF(artery_clustered!D95&gt;12,4,IF(artery_clustered!D95&gt;8,3,IF(artery_clustered!D95&gt;4,2,1)))</f>
        <v>1</v>
      </c>
      <c r="E95">
        <f>IF(artery_clustered!E95&gt;12,4,IF(artery_clustered!E95&gt;8,3,IF(artery_clustered!E95&gt;4,2,1)))</f>
        <v>1</v>
      </c>
      <c r="F95">
        <f>IF(artery_clustered!F95&gt;12,4,IF(artery_clustered!F95&gt;8,3,IF(artery_clustered!F95&gt;4,2,1)))</f>
        <v>1</v>
      </c>
      <c r="G95">
        <f>IF(artery_clustered!G95&gt;0,1,0)</f>
        <v>0</v>
      </c>
      <c r="H95">
        <f>IF(artery_clustered!H95&gt;0,5,0)</f>
        <v>0</v>
      </c>
      <c r="I95">
        <f>IF(artery_clustered!I95&gt;0,4,0)</f>
        <v>4</v>
      </c>
      <c r="J95">
        <f>IF(artery_clustered!J95&gt;0,3,0)</f>
        <v>0</v>
      </c>
      <c r="K95">
        <f>IF(artery_clustered!K95&gt;0,2,0)</f>
        <v>0</v>
      </c>
      <c r="L95">
        <f>IF(artery_clustered!L95&gt;3.5,3,IF(artery_clustered!L95&gt;0.25,2,1))</f>
        <v>3</v>
      </c>
      <c r="M95">
        <f>IF(artery_clustered!M95&gt;45,3,IF(artery_clustered!M95&gt;5,2,1))</f>
        <v>2</v>
      </c>
      <c r="N95">
        <f>IF(artery_clustered!N95&gt;100,6,IF(artery_clustered!N95&gt;80,5,IF(artery_clustered!N95&gt;65,4,IF(artery_clustered!N95&gt;60,3,IF(artery_clustered!N95&gt;50,2,1)))))</f>
        <v>4</v>
      </c>
      <c r="O95">
        <f>IF(artery_clustered!O95&lt;1,2,1)</f>
        <v>1</v>
      </c>
    </row>
    <row r="96" spans="1:15" x14ac:dyDescent="0.35">
      <c r="A96" t="s">
        <v>0</v>
      </c>
      <c r="B96">
        <f>IF(artery_clustered!B96&gt;0.85,5,IF(artery_clustered!B96&gt;0.7,4,IF(artery_clustered!B96&gt;0.45,3,IF(artery_clustered!B96&gt;0.2,2,1))))</f>
        <v>2</v>
      </c>
      <c r="C96">
        <f>IF(artery_clustered!C96&gt;12,4,IF(artery_clustered!C96&gt;8,3,IF(artery_clustered!C96&gt;4,2,1)))</f>
        <v>1</v>
      </c>
      <c r="D96">
        <f>IF(artery_clustered!D96&gt;12,4,IF(artery_clustered!D96&gt;8,3,IF(artery_clustered!D96&gt;4,2,1)))</f>
        <v>1</v>
      </c>
      <c r="E96">
        <f>IF(artery_clustered!E96&gt;12,4,IF(artery_clustered!E96&gt;8,3,IF(artery_clustered!E96&gt;4,2,1)))</f>
        <v>1</v>
      </c>
      <c r="F96">
        <f>IF(artery_clustered!F96&gt;12,4,IF(artery_clustered!F96&gt;8,3,IF(artery_clustered!F96&gt;4,2,1)))</f>
        <v>1</v>
      </c>
      <c r="G96">
        <f>IF(artery_clustered!G96&gt;0,1,0)</f>
        <v>0</v>
      </c>
      <c r="H96">
        <f>IF(artery_clustered!H96&gt;0,5,0)</f>
        <v>0</v>
      </c>
      <c r="I96">
        <f>IF(artery_clustered!I96&gt;0,4,0)</f>
        <v>4</v>
      </c>
      <c r="J96">
        <f>IF(artery_clustered!J96&gt;0,3,0)</f>
        <v>0</v>
      </c>
      <c r="K96">
        <f>IF(artery_clustered!K96&gt;0,2,0)</f>
        <v>0</v>
      </c>
      <c r="L96">
        <f>IF(artery_clustered!L96&gt;3.5,3,IF(artery_clustered!L96&gt;0.25,2,1))</f>
        <v>2</v>
      </c>
      <c r="M96">
        <f>IF(artery_clustered!M96&gt;45,3,IF(artery_clustered!M96&gt;5,2,1))</f>
        <v>1</v>
      </c>
      <c r="N96">
        <f>IF(artery_clustered!N96&gt;100,6,IF(artery_clustered!N96&gt;80,5,IF(artery_clustered!N96&gt;65,4,IF(artery_clustered!N96&gt;60,3,IF(artery_clustered!N96&gt;50,2,1)))))</f>
        <v>4</v>
      </c>
      <c r="O96">
        <f>IF(artery_clustered!O96&lt;1,2,1)</f>
        <v>2</v>
      </c>
    </row>
    <row r="97" spans="1:15" x14ac:dyDescent="0.35">
      <c r="A97" t="s">
        <v>0</v>
      </c>
      <c r="B97">
        <f>IF(artery_clustered!B97&gt;0.85,5,IF(artery_clustered!B97&gt;0.7,4,IF(artery_clustered!B97&gt;0.45,3,IF(artery_clustered!B97&gt;0.2,2,1))))</f>
        <v>2</v>
      </c>
      <c r="C97">
        <f>IF(artery_clustered!C97&gt;12,4,IF(artery_clustered!C97&gt;8,3,IF(artery_clustered!C97&gt;4,2,1)))</f>
        <v>1</v>
      </c>
      <c r="D97">
        <f>IF(artery_clustered!D97&gt;12,4,IF(artery_clustered!D97&gt;8,3,IF(artery_clustered!D97&gt;4,2,1)))</f>
        <v>1</v>
      </c>
      <c r="E97">
        <f>IF(artery_clustered!E97&gt;12,4,IF(artery_clustered!E97&gt;8,3,IF(artery_clustered!E97&gt;4,2,1)))</f>
        <v>1</v>
      </c>
      <c r="F97">
        <f>IF(artery_clustered!F97&gt;12,4,IF(artery_clustered!F97&gt;8,3,IF(artery_clustered!F97&gt;4,2,1)))</f>
        <v>1</v>
      </c>
      <c r="G97">
        <f>IF(artery_clustered!G97&gt;0,1,0)</f>
        <v>0</v>
      </c>
      <c r="H97">
        <f>IF(artery_clustered!H97&gt;0,5,0)</f>
        <v>0</v>
      </c>
      <c r="I97">
        <f>IF(artery_clustered!I97&gt;0,4,0)</f>
        <v>0</v>
      </c>
      <c r="J97">
        <f>IF(artery_clustered!J97&gt;0,3,0)</f>
        <v>3</v>
      </c>
      <c r="K97">
        <f>IF(artery_clustered!K97&gt;0,2,0)</f>
        <v>0</v>
      </c>
      <c r="L97">
        <f>IF(artery_clustered!L97&gt;3.5,3,IF(artery_clustered!L97&gt;0.25,2,1))</f>
        <v>2</v>
      </c>
      <c r="M97">
        <f>IF(artery_clustered!M97&gt;45,3,IF(artery_clustered!M97&gt;5,2,1))</f>
        <v>1</v>
      </c>
      <c r="N97">
        <f>IF(artery_clustered!N97&gt;100,6,IF(artery_clustered!N97&gt;80,5,IF(artery_clustered!N97&gt;65,4,IF(artery_clustered!N97&gt;60,3,IF(artery_clustered!N97&gt;50,2,1)))))</f>
        <v>4</v>
      </c>
      <c r="O97">
        <f>IF(artery_clustered!O97&lt;1,2,1)</f>
        <v>2</v>
      </c>
    </row>
    <row r="98" spans="1:15" x14ac:dyDescent="0.35">
      <c r="A98" t="s">
        <v>0</v>
      </c>
      <c r="B98">
        <f>IF(artery_clustered!B98&gt;0.85,5,IF(artery_clustered!B98&gt;0.7,4,IF(artery_clustered!B98&gt;0.45,3,IF(artery_clustered!B98&gt;0.2,2,1))))</f>
        <v>1</v>
      </c>
      <c r="C98">
        <f>IF(artery_clustered!C98&gt;12,4,IF(artery_clustered!C98&gt;8,3,IF(artery_clustered!C98&gt;4,2,1)))</f>
        <v>2</v>
      </c>
      <c r="D98">
        <f>IF(artery_clustered!D98&gt;12,4,IF(artery_clustered!D98&gt;8,3,IF(artery_clustered!D98&gt;4,2,1)))</f>
        <v>1</v>
      </c>
      <c r="E98">
        <f>IF(artery_clustered!E98&gt;12,4,IF(artery_clustered!E98&gt;8,3,IF(artery_clustered!E98&gt;4,2,1)))</f>
        <v>1</v>
      </c>
      <c r="F98">
        <f>IF(artery_clustered!F98&gt;12,4,IF(artery_clustered!F98&gt;8,3,IF(artery_clustered!F98&gt;4,2,1)))</f>
        <v>1</v>
      </c>
      <c r="G98">
        <f>IF(artery_clustered!G98&gt;0,1,0)</f>
        <v>0</v>
      </c>
      <c r="H98">
        <f>IF(artery_clustered!H98&gt;0,5,0)</f>
        <v>5</v>
      </c>
      <c r="I98">
        <f>IF(artery_clustered!I98&gt;0,4,0)</f>
        <v>0</v>
      </c>
      <c r="J98">
        <f>IF(artery_clustered!J98&gt;0,3,0)</f>
        <v>0</v>
      </c>
      <c r="K98">
        <f>IF(artery_clustered!K98&gt;0,2,0)</f>
        <v>0</v>
      </c>
      <c r="L98">
        <f>IF(artery_clustered!L98&gt;3.5,3,IF(artery_clustered!L98&gt;0.25,2,1))</f>
        <v>3</v>
      </c>
      <c r="M98">
        <f>IF(artery_clustered!M98&gt;45,3,IF(artery_clustered!M98&gt;5,2,1))</f>
        <v>2</v>
      </c>
      <c r="N98">
        <f>IF(artery_clustered!N98&gt;100,6,IF(artery_clustered!N98&gt;80,5,IF(artery_clustered!N98&gt;65,4,IF(artery_clustered!N98&gt;60,3,IF(artery_clustered!N98&gt;50,2,1)))))</f>
        <v>4</v>
      </c>
      <c r="O98">
        <f>IF(artery_clustered!O98&lt;1,2,1)</f>
        <v>1</v>
      </c>
    </row>
    <row r="99" spans="1:15" x14ac:dyDescent="0.35">
      <c r="A99" t="s">
        <v>1</v>
      </c>
      <c r="B99">
        <f>IF(artery_clustered!B99&gt;0.85,5,IF(artery_clustered!B99&gt;0.7,4,IF(artery_clustered!B99&gt;0.45,3,IF(artery_clustered!B99&gt;0.2,2,1))))</f>
        <v>3</v>
      </c>
      <c r="C99">
        <f>IF(artery_clustered!C99&gt;12,4,IF(artery_clustered!C99&gt;8,3,IF(artery_clustered!C99&gt;4,2,1)))</f>
        <v>4</v>
      </c>
      <c r="D99">
        <f>IF(artery_clustered!D99&gt;12,4,IF(artery_clustered!D99&gt;8,3,IF(artery_clustered!D99&gt;4,2,1)))</f>
        <v>3</v>
      </c>
      <c r="E99">
        <f>IF(artery_clustered!E99&gt;12,4,IF(artery_clustered!E99&gt;8,3,IF(artery_clustered!E99&gt;4,2,1)))</f>
        <v>4</v>
      </c>
      <c r="F99">
        <f>IF(artery_clustered!F99&gt;12,4,IF(artery_clustered!F99&gt;8,3,IF(artery_clustered!F99&gt;4,2,1)))</f>
        <v>1</v>
      </c>
      <c r="G99">
        <f>IF(artery_clustered!G99&gt;0,1,0)</f>
        <v>0</v>
      </c>
      <c r="H99">
        <f>IF(artery_clustered!H99&gt;0,5,0)</f>
        <v>5</v>
      </c>
      <c r="I99">
        <f>IF(artery_clustered!I99&gt;0,4,0)</f>
        <v>4</v>
      </c>
      <c r="J99">
        <f>IF(artery_clustered!J99&gt;0,3,0)</f>
        <v>0</v>
      </c>
      <c r="K99">
        <f>IF(artery_clustered!K99&gt;0,2,0)</f>
        <v>0</v>
      </c>
      <c r="L99">
        <f>IF(artery_clustered!L99&gt;3.5,3,IF(artery_clustered!L99&gt;0.25,2,1))</f>
        <v>3</v>
      </c>
      <c r="M99">
        <f>IF(artery_clustered!M99&gt;45,3,IF(artery_clustered!M99&gt;5,2,1))</f>
        <v>2</v>
      </c>
      <c r="N99">
        <f>IF(artery_clustered!N99&gt;100,6,IF(artery_clustered!N99&gt;80,5,IF(artery_clustered!N99&gt;65,4,IF(artery_clustered!N99&gt;60,3,IF(artery_clustered!N99&gt;50,2,1)))))</f>
        <v>4</v>
      </c>
      <c r="O99">
        <f>IF(artery_clustered!O99&lt;1,2,1)</f>
        <v>1</v>
      </c>
    </row>
    <row r="100" spans="1:15" x14ac:dyDescent="0.35">
      <c r="A100" t="s">
        <v>0</v>
      </c>
      <c r="B100">
        <f>IF(artery_clustered!B100&gt;0.85,5,IF(artery_clustered!B100&gt;0.7,4,IF(artery_clustered!B100&gt;0.45,3,IF(artery_clustered!B100&gt;0.2,2,1))))</f>
        <v>1</v>
      </c>
      <c r="C100">
        <f>IF(artery_clustered!C100&gt;12,4,IF(artery_clustered!C100&gt;8,3,IF(artery_clustered!C100&gt;4,2,1)))</f>
        <v>1</v>
      </c>
      <c r="D100">
        <f>IF(artery_clustered!D100&gt;12,4,IF(artery_clustered!D100&gt;8,3,IF(artery_clustered!D100&gt;4,2,1)))</f>
        <v>3</v>
      </c>
      <c r="E100">
        <f>IF(artery_clustered!E100&gt;12,4,IF(artery_clustered!E100&gt;8,3,IF(artery_clustered!E100&gt;4,2,1)))</f>
        <v>1</v>
      </c>
      <c r="F100">
        <f>IF(artery_clustered!F100&gt;12,4,IF(artery_clustered!F100&gt;8,3,IF(artery_clustered!F100&gt;4,2,1)))</f>
        <v>1</v>
      </c>
      <c r="G100">
        <f>IF(artery_clustered!G100&gt;0,1,0)</f>
        <v>0</v>
      </c>
      <c r="H100">
        <f>IF(artery_clustered!H100&gt;0,5,0)</f>
        <v>5</v>
      </c>
      <c r="I100">
        <f>IF(artery_clustered!I100&gt;0,4,0)</f>
        <v>0</v>
      </c>
      <c r="J100">
        <f>IF(artery_clustered!J100&gt;0,3,0)</f>
        <v>0</v>
      </c>
      <c r="K100">
        <f>IF(artery_clustered!K100&gt;0,2,0)</f>
        <v>0</v>
      </c>
      <c r="L100">
        <f>IF(artery_clustered!L100&gt;3.5,3,IF(artery_clustered!L100&gt;0.25,2,1))</f>
        <v>3</v>
      </c>
      <c r="M100">
        <f>IF(artery_clustered!M100&gt;45,3,IF(artery_clustered!M100&gt;5,2,1))</f>
        <v>1</v>
      </c>
      <c r="N100">
        <f>IF(artery_clustered!N100&gt;100,6,IF(artery_clustered!N100&gt;80,5,IF(artery_clustered!N100&gt;65,4,IF(artery_clustered!N100&gt;60,3,IF(artery_clustered!N100&gt;50,2,1)))))</f>
        <v>4</v>
      </c>
      <c r="O100">
        <f>IF(artery_clustered!O100&lt;1,2,1)</f>
        <v>1</v>
      </c>
    </row>
    <row r="101" spans="1:15" x14ac:dyDescent="0.35">
      <c r="A101" t="s">
        <v>1</v>
      </c>
      <c r="B101">
        <f>IF(artery_clustered!B101&gt;0.85,5,IF(artery_clustered!B101&gt;0.7,4,IF(artery_clustered!B101&gt;0.45,3,IF(artery_clustered!B101&gt;0.2,2,1))))</f>
        <v>2</v>
      </c>
      <c r="C101">
        <f>IF(artery_clustered!C101&gt;12,4,IF(artery_clustered!C101&gt;8,3,IF(artery_clustered!C101&gt;4,2,1)))</f>
        <v>1</v>
      </c>
      <c r="D101">
        <f>IF(artery_clustered!D101&gt;12,4,IF(artery_clustered!D101&gt;8,3,IF(artery_clustered!D101&gt;4,2,1)))</f>
        <v>4</v>
      </c>
      <c r="E101">
        <f>IF(artery_clustered!E101&gt;12,4,IF(artery_clustered!E101&gt;8,3,IF(artery_clustered!E101&gt;4,2,1)))</f>
        <v>3</v>
      </c>
      <c r="F101">
        <f>IF(artery_clustered!F101&gt;12,4,IF(artery_clustered!F101&gt;8,3,IF(artery_clustered!F101&gt;4,2,1)))</f>
        <v>1</v>
      </c>
      <c r="G101">
        <f>IF(artery_clustered!G101&gt;0,1,0)</f>
        <v>0</v>
      </c>
      <c r="H101">
        <f>IF(artery_clustered!H101&gt;0,5,0)</f>
        <v>5</v>
      </c>
      <c r="I101">
        <f>IF(artery_clustered!I101&gt;0,4,0)</f>
        <v>0</v>
      </c>
      <c r="J101">
        <f>IF(artery_clustered!J101&gt;0,3,0)</f>
        <v>0</v>
      </c>
      <c r="K101">
        <f>IF(artery_clustered!K101&gt;0,2,0)</f>
        <v>0</v>
      </c>
      <c r="L101">
        <f>IF(artery_clustered!L101&gt;3.5,3,IF(artery_clustered!L101&gt;0.25,2,1))</f>
        <v>3</v>
      </c>
      <c r="M101">
        <f>IF(artery_clustered!M101&gt;45,3,IF(artery_clustered!M101&gt;5,2,1))</f>
        <v>2</v>
      </c>
      <c r="N101">
        <f>IF(artery_clustered!N101&gt;100,6,IF(artery_clustered!N101&gt;80,5,IF(artery_clustered!N101&gt;65,4,IF(artery_clustered!N101&gt;60,3,IF(artery_clustered!N101&gt;50,2,1)))))</f>
        <v>4</v>
      </c>
      <c r="O101">
        <f>IF(artery_clustered!O101&lt;1,2,1)</f>
        <v>1</v>
      </c>
    </row>
    <row r="102" spans="1:15" x14ac:dyDescent="0.35">
      <c r="A102" t="s">
        <v>0</v>
      </c>
      <c r="B102">
        <f>IF(artery_clustered!B102&gt;0.85,5,IF(artery_clustered!B102&gt;0.7,4,IF(artery_clustered!B102&gt;0.45,3,IF(artery_clustered!B102&gt;0.2,2,1))))</f>
        <v>2</v>
      </c>
      <c r="C102">
        <f>IF(artery_clustered!C102&gt;12,4,IF(artery_clustered!C102&gt;8,3,IF(artery_clustered!C102&gt;4,2,1)))</f>
        <v>1</v>
      </c>
      <c r="D102">
        <f>IF(artery_clustered!D102&gt;12,4,IF(artery_clustered!D102&gt;8,3,IF(artery_clustered!D102&gt;4,2,1)))</f>
        <v>1</v>
      </c>
      <c r="E102">
        <f>IF(artery_clustered!E102&gt;12,4,IF(artery_clustered!E102&gt;8,3,IF(artery_clustered!E102&gt;4,2,1)))</f>
        <v>1</v>
      </c>
      <c r="F102">
        <f>IF(artery_clustered!F102&gt;12,4,IF(artery_clustered!F102&gt;8,3,IF(artery_clustered!F102&gt;4,2,1)))</f>
        <v>1</v>
      </c>
      <c r="G102">
        <f>IF(artery_clustered!G102&gt;0,1,0)</f>
        <v>0</v>
      </c>
      <c r="H102">
        <f>IF(artery_clustered!H102&gt;0,5,0)</f>
        <v>5</v>
      </c>
      <c r="I102">
        <f>IF(artery_clustered!I102&gt;0,4,0)</f>
        <v>0</v>
      </c>
      <c r="J102">
        <f>IF(artery_clustered!J102&gt;0,3,0)</f>
        <v>0</v>
      </c>
      <c r="K102">
        <f>IF(artery_clustered!K102&gt;0,2,0)</f>
        <v>0</v>
      </c>
      <c r="L102">
        <f>IF(artery_clustered!L102&gt;3.5,3,IF(artery_clustered!L102&gt;0.25,2,1))</f>
        <v>3</v>
      </c>
      <c r="M102">
        <f>IF(artery_clustered!M102&gt;45,3,IF(artery_clustered!M102&gt;5,2,1))</f>
        <v>1</v>
      </c>
      <c r="N102">
        <f>IF(artery_clustered!N102&gt;100,6,IF(artery_clustered!N102&gt;80,5,IF(artery_clustered!N102&gt;65,4,IF(artery_clustered!N102&gt;60,3,IF(artery_clustered!N102&gt;50,2,1)))))</f>
        <v>4</v>
      </c>
      <c r="O102">
        <f>IF(artery_clustered!O102&lt;1,2,1)</f>
        <v>1</v>
      </c>
    </row>
    <row r="103" spans="1:15" x14ac:dyDescent="0.35">
      <c r="A103" t="s">
        <v>0</v>
      </c>
      <c r="B103">
        <f>IF(artery_clustered!B103&gt;0.85,5,IF(artery_clustered!B103&gt;0.7,4,IF(artery_clustered!B103&gt;0.45,3,IF(artery_clustered!B103&gt;0.2,2,1))))</f>
        <v>1</v>
      </c>
      <c r="C103">
        <f>IF(artery_clustered!C103&gt;12,4,IF(artery_clustered!C103&gt;8,3,IF(artery_clustered!C103&gt;4,2,1)))</f>
        <v>1</v>
      </c>
      <c r="D103">
        <f>IF(artery_clustered!D103&gt;12,4,IF(artery_clustered!D103&gt;8,3,IF(artery_clustered!D103&gt;4,2,1)))</f>
        <v>1</v>
      </c>
      <c r="E103">
        <f>IF(artery_clustered!E103&gt;12,4,IF(artery_clustered!E103&gt;8,3,IF(artery_clustered!E103&gt;4,2,1)))</f>
        <v>1</v>
      </c>
      <c r="F103">
        <f>IF(artery_clustered!F103&gt;12,4,IF(artery_clustered!F103&gt;8,3,IF(artery_clustered!F103&gt;4,2,1)))</f>
        <v>1</v>
      </c>
      <c r="G103">
        <f>IF(artery_clustered!G103&gt;0,1,0)</f>
        <v>0</v>
      </c>
      <c r="H103">
        <f>IF(artery_clustered!H103&gt;0,5,0)</f>
        <v>0</v>
      </c>
      <c r="I103">
        <f>IF(artery_clustered!I103&gt;0,4,0)</f>
        <v>0</v>
      </c>
      <c r="J103">
        <f>IF(artery_clustered!J103&gt;0,3,0)</f>
        <v>3</v>
      </c>
      <c r="K103">
        <f>IF(artery_clustered!K103&gt;0,2,0)</f>
        <v>0</v>
      </c>
      <c r="L103">
        <f>IF(artery_clustered!L103&gt;3.5,3,IF(artery_clustered!L103&gt;0.25,2,1))</f>
        <v>2</v>
      </c>
      <c r="M103">
        <f>IF(artery_clustered!M103&gt;45,3,IF(artery_clustered!M103&gt;5,2,1))</f>
        <v>1</v>
      </c>
      <c r="N103">
        <f>IF(artery_clustered!N103&gt;100,6,IF(artery_clustered!N103&gt;80,5,IF(artery_clustered!N103&gt;65,4,IF(artery_clustered!N103&gt;60,3,IF(artery_clustered!N103&gt;50,2,1)))))</f>
        <v>4</v>
      </c>
      <c r="O103">
        <f>IF(artery_clustered!O103&lt;1,2,1)</f>
        <v>2</v>
      </c>
    </row>
    <row r="104" spans="1:15" x14ac:dyDescent="0.35">
      <c r="A104" t="s">
        <v>1</v>
      </c>
      <c r="B104">
        <f>IF(artery_clustered!B104&gt;0.85,5,IF(artery_clustered!B104&gt;0.7,4,IF(artery_clustered!B104&gt;0.45,3,IF(artery_clustered!B104&gt;0.2,2,1))))</f>
        <v>1</v>
      </c>
      <c r="C104">
        <f>IF(artery_clustered!C104&gt;12,4,IF(artery_clustered!C104&gt;8,3,IF(artery_clustered!C104&gt;4,2,1)))</f>
        <v>4</v>
      </c>
      <c r="D104">
        <f>IF(artery_clustered!D104&gt;12,4,IF(artery_clustered!D104&gt;8,3,IF(artery_clustered!D104&gt;4,2,1)))</f>
        <v>4</v>
      </c>
      <c r="E104">
        <f>IF(artery_clustered!E104&gt;12,4,IF(artery_clustered!E104&gt;8,3,IF(artery_clustered!E104&gt;4,2,1)))</f>
        <v>3</v>
      </c>
      <c r="F104">
        <f>IF(artery_clustered!F104&gt;12,4,IF(artery_clustered!F104&gt;8,3,IF(artery_clustered!F104&gt;4,2,1)))</f>
        <v>1</v>
      </c>
      <c r="G104">
        <f>IF(artery_clustered!G104&gt;0,1,0)</f>
        <v>0</v>
      </c>
      <c r="H104">
        <f>IF(artery_clustered!H104&gt;0,5,0)</f>
        <v>5</v>
      </c>
      <c r="I104">
        <f>IF(artery_clustered!I104&gt;0,4,0)</f>
        <v>4</v>
      </c>
      <c r="J104">
        <f>IF(artery_clustered!J104&gt;0,3,0)</f>
        <v>0</v>
      </c>
      <c r="K104">
        <f>IF(artery_clustered!K104&gt;0,2,0)</f>
        <v>0</v>
      </c>
      <c r="L104">
        <f>IF(artery_clustered!L104&gt;3.5,3,IF(artery_clustered!L104&gt;0.25,2,1))</f>
        <v>3</v>
      </c>
      <c r="M104">
        <f>IF(artery_clustered!M104&gt;45,3,IF(artery_clustered!M104&gt;5,2,1))</f>
        <v>2</v>
      </c>
      <c r="N104">
        <f>IF(artery_clustered!N104&gt;100,6,IF(artery_clustered!N104&gt;80,5,IF(artery_clustered!N104&gt;65,4,IF(artery_clustered!N104&gt;60,3,IF(artery_clustered!N104&gt;50,2,1)))))</f>
        <v>4</v>
      </c>
      <c r="O104">
        <f>IF(artery_clustered!O104&lt;1,2,1)</f>
        <v>1</v>
      </c>
    </row>
    <row r="105" spans="1:15" x14ac:dyDescent="0.35">
      <c r="A105" t="s">
        <v>0</v>
      </c>
      <c r="B105">
        <f>IF(artery_clustered!B105&gt;0.85,5,IF(artery_clustered!B105&gt;0.7,4,IF(artery_clustered!B105&gt;0.45,3,IF(artery_clustered!B105&gt;0.2,2,1))))</f>
        <v>1</v>
      </c>
      <c r="C105">
        <f>IF(artery_clustered!C105&gt;12,4,IF(artery_clustered!C105&gt;8,3,IF(artery_clustered!C105&gt;4,2,1)))</f>
        <v>1</v>
      </c>
      <c r="D105">
        <f>IF(artery_clustered!D105&gt;12,4,IF(artery_clustered!D105&gt;8,3,IF(artery_clustered!D105&gt;4,2,1)))</f>
        <v>1</v>
      </c>
      <c r="E105">
        <f>IF(artery_clustered!E105&gt;12,4,IF(artery_clustered!E105&gt;8,3,IF(artery_clustered!E105&gt;4,2,1)))</f>
        <v>1</v>
      </c>
      <c r="F105">
        <f>IF(artery_clustered!F105&gt;12,4,IF(artery_clustered!F105&gt;8,3,IF(artery_clustered!F105&gt;4,2,1)))</f>
        <v>1</v>
      </c>
      <c r="G105">
        <f>IF(artery_clustered!G105&gt;0,1,0)</f>
        <v>0</v>
      </c>
      <c r="H105">
        <f>IF(artery_clustered!H105&gt;0,5,0)</f>
        <v>0</v>
      </c>
      <c r="I105">
        <f>IF(artery_clustered!I105&gt;0,4,0)</f>
        <v>0</v>
      </c>
      <c r="J105">
        <f>IF(artery_clustered!J105&gt;0,3,0)</f>
        <v>3</v>
      </c>
      <c r="K105">
        <f>IF(artery_clustered!K105&gt;0,2,0)</f>
        <v>0</v>
      </c>
      <c r="L105">
        <f>IF(artery_clustered!L105&gt;3.5,3,IF(artery_clustered!L105&gt;0.25,2,1))</f>
        <v>2</v>
      </c>
      <c r="M105">
        <f>IF(artery_clustered!M105&gt;45,3,IF(artery_clustered!M105&gt;5,2,1))</f>
        <v>1</v>
      </c>
      <c r="N105">
        <f>IF(artery_clustered!N105&gt;100,6,IF(artery_clustered!N105&gt;80,5,IF(artery_clustered!N105&gt;65,4,IF(artery_clustered!N105&gt;60,3,IF(artery_clustered!N105&gt;50,2,1)))))</f>
        <v>4</v>
      </c>
      <c r="O105">
        <f>IF(artery_clustered!O105&lt;1,2,1)</f>
        <v>2</v>
      </c>
    </row>
    <row r="106" spans="1:15" x14ac:dyDescent="0.35">
      <c r="A106" t="s">
        <v>0</v>
      </c>
      <c r="B106">
        <f>IF(artery_clustered!B106&gt;0.85,5,IF(artery_clustered!B106&gt;0.7,4,IF(artery_clustered!B106&gt;0.45,3,IF(artery_clustered!B106&gt;0.2,2,1))))</f>
        <v>1</v>
      </c>
      <c r="C106">
        <f>IF(artery_clustered!C106&gt;12,4,IF(artery_clustered!C106&gt;8,3,IF(artery_clustered!C106&gt;4,2,1)))</f>
        <v>1</v>
      </c>
      <c r="D106">
        <f>IF(artery_clustered!D106&gt;12,4,IF(artery_clustered!D106&gt;8,3,IF(artery_clustered!D106&gt;4,2,1)))</f>
        <v>1</v>
      </c>
      <c r="E106">
        <f>IF(artery_clustered!E106&gt;12,4,IF(artery_clustered!E106&gt;8,3,IF(artery_clustered!E106&gt;4,2,1)))</f>
        <v>1</v>
      </c>
      <c r="F106">
        <f>IF(artery_clustered!F106&gt;12,4,IF(artery_clustered!F106&gt;8,3,IF(artery_clustered!F106&gt;4,2,1)))</f>
        <v>1</v>
      </c>
      <c r="G106">
        <f>IF(artery_clustered!G106&gt;0,1,0)</f>
        <v>0</v>
      </c>
      <c r="H106">
        <f>IF(artery_clustered!H106&gt;0,5,0)</f>
        <v>0</v>
      </c>
      <c r="I106">
        <f>IF(artery_clustered!I106&gt;0,4,0)</f>
        <v>4</v>
      </c>
      <c r="J106">
        <f>IF(artery_clustered!J106&gt;0,3,0)</f>
        <v>0</v>
      </c>
      <c r="K106">
        <f>IF(artery_clustered!K106&gt;0,2,0)</f>
        <v>0</v>
      </c>
      <c r="L106">
        <f>IF(artery_clustered!L106&gt;3.5,3,IF(artery_clustered!L106&gt;0.25,2,1))</f>
        <v>2</v>
      </c>
      <c r="M106">
        <f>IF(artery_clustered!M106&gt;45,3,IF(artery_clustered!M106&gt;5,2,1))</f>
        <v>1</v>
      </c>
      <c r="N106">
        <f>IF(artery_clustered!N106&gt;100,6,IF(artery_clustered!N106&gt;80,5,IF(artery_clustered!N106&gt;65,4,IF(artery_clustered!N106&gt;60,3,IF(artery_clustered!N106&gt;50,2,1)))))</f>
        <v>4</v>
      </c>
      <c r="O106">
        <f>IF(artery_clustered!O106&lt;1,2,1)</f>
        <v>2</v>
      </c>
    </row>
    <row r="107" spans="1:15" x14ac:dyDescent="0.35">
      <c r="A107" t="s">
        <v>1</v>
      </c>
      <c r="B107">
        <f>IF(artery_clustered!B107&gt;0.85,5,IF(artery_clustered!B107&gt;0.7,4,IF(artery_clustered!B107&gt;0.45,3,IF(artery_clustered!B107&gt;0.2,2,1))))</f>
        <v>1</v>
      </c>
      <c r="C107">
        <f>IF(artery_clustered!C107&gt;12,4,IF(artery_clustered!C107&gt;8,3,IF(artery_clustered!C107&gt;4,2,1)))</f>
        <v>4</v>
      </c>
      <c r="D107">
        <f>IF(artery_clustered!D107&gt;12,4,IF(artery_clustered!D107&gt;8,3,IF(artery_clustered!D107&gt;4,2,1)))</f>
        <v>2</v>
      </c>
      <c r="E107">
        <f>IF(artery_clustered!E107&gt;12,4,IF(artery_clustered!E107&gt;8,3,IF(artery_clustered!E107&gt;4,2,1)))</f>
        <v>1</v>
      </c>
      <c r="F107">
        <f>IF(artery_clustered!F107&gt;12,4,IF(artery_clustered!F107&gt;8,3,IF(artery_clustered!F107&gt;4,2,1)))</f>
        <v>1</v>
      </c>
      <c r="G107">
        <f>IF(artery_clustered!G107&gt;0,1,0)</f>
        <v>0</v>
      </c>
      <c r="H107">
        <f>IF(artery_clustered!H107&gt;0,5,0)</f>
        <v>5</v>
      </c>
      <c r="I107">
        <f>IF(artery_clustered!I107&gt;0,4,0)</f>
        <v>4</v>
      </c>
      <c r="J107">
        <f>IF(artery_clustered!J107&gt;0,3,0)</f>
        <v>0</v>
      </c>
      <c r="K107">
        <f>IF(artery_clustered!K107&gt;0,2,0)</f>
        <v>0</v>
      </c>
      <c r="L107">
        <f>IF(artery_clustered!L107&gt;3.5,3,IF(artery_clustered!L107&gt;0.25,2,1))</f>
        <v>3</v>
      </c>
      <c r="M107">
        <f>IF(artery_clustered!M107&gt;45,3,IF(artery_clustered!M107&gt;5,2,1))</f>
        <v>1</v>
      </c>
      <c r="N107">
        <f>IF(artery_clustered!N107&gt;100,6,IF(artery_clustered!N107&gt;80,5,IF(artery_clustered!N107&gt;65,4,IF(artery_clustered!N107&gt;60,3,IF(artery_clustered!N107&gt;50,2,1)))))</f>
        <v>5</v>
      </c>
      <c r="O107">
        <f>IF(artery_clustered!O107&lt;1,2,1)</f>
        <v>1</v>
      </c>
    </row>
    <row r="108" spans="1:15" x14ac:dyDescent="0.35">
      <c r="A108" t="s">
        <v>1</v>
      </c>
      <c r="B108">
        <f>IF(artery_clustered!B108&gt;0.85,5,IF(artery_clustered!B108&gt;0.7,4,IF(artery_clustered!B108&gt;0.45,3,IF(artery_clustered!B108&gt;0.2,2,1))))</f>
        <v>2</v>
      </c>
      <c r="C108">
        <f>IF(artery_clustered!C108&gt;12,4,IF(artery_clustered!C108&gt;8,3,IF(artery_clustered!C108&gt;4,2,1)))</f>
        <v>2</v>
      </c>
      <c r="D108">
        <f>IF(artery_clustered!D108&gt;12,4,IF(artery_clustered!D108&gt;8,3,IF(artery_clustered!D108&gt;4,2,1)))</f>
        <v>4</v>
      </c>
      <c r="E108">
        <f>IF(artery_clustered!E108&gt;12,4,IF(artery_clustered!E108&gt;8,3,IF(artery_clustered!E108&gt;4,2,1)))</f>
        <v>3</v>
      </c>
      <c r="F108">
        <f>IF(artery_clustered!F108&gt;12,4,IF(artery_clustered!F108&gt;8,3,IF(artery_clustered!F108&gt;4,2,1)))</f>
        <v>1</v>
      </c>
      <c r="G108">
        <f>IF(artery_clustered!G108&gt;0,1,0)</f>
        <v>0</v>
      </c>
      <c r="H108">
        <f>IF(artery_clustered!H108&gt;0,5,0)</f>
        <v>5</v>
      </c>
      <c r="I108">
        <f>IF(artery_clustered!I108&gt;0,4,0)</f>
        <v>4</v>
      </c>
      <c r="J108">
        <f>IF(artery_clustered!J108&gt;0,3,0)</f>
        <v>0</v>
      </c>
      <c r="K108">
        <f>IF(artery_clustered!K108&gt;0,2,0)</f>
        <v>0</v>
      </c>
      <c r="L108">
        <f>IF(artery_clustered!L108&gt;3.5,3,IF(artery_clustered!L108&gt;0.25,2,1))</f>
        <v>3</v>
      </c>
      <c r="M108">
        <f>IF(artery_clustered!M108&gt;45,3,IF(artery_clustered!M108&gt;5,2,1))</f>
        <v>2</v>
      </c>
      <c r="N108">
        <f>IF(artery_clustered!N108&gt;100,6,IF(artery_clustered!N108&gt;80,5,IF(artery_clustered!N108&gt;65,4,IF(artery_clustered!N108&gt;60,3,IF(artery_clustered!N108&gt;50,2,1)))))</f>
        <v>4</v>
      </c>
      <c r="O108">
        <f>IF(artery_clustered!O108&lt;1,2,1)</f>
        <v>1</v>
      </c>
    </row>
    <row r="109" spans="1:15" x14ac:dyDescent="0.35">
      <c r="A109" t="s">
        <v>0</v>
      </c>
      <c r="B109">
        <f>IF(artery_clustered!B109&gt;0.85,5,IF(artery_clustered!B109&gt;0.7,4,IF(artery_clustered!B109&gt;0.45,3,IF(artery_clustered!B109&gt;0.2,2,1))))</f>
        <v>1</v>
      </c>
      <c r="C109">
        <f>IF(artery_clustered!C109&gt;12,4,IF(artery_clustered!C109&gt;8,3,IF(artery_clustered!C109&gt;4,2,1)))</f>
        <v>1</v>
      </c>
      <c r="D109">
        <f>IF(artery_clustered!D109&gt;12,4,IF(artery_clustered!D109&gt;8,3,IF(artery_clustered!D109&gt;4,2,1)))</f>
        <v>1</v>
      </c>
      <c r="E109">
        <f>IF(artery_clustered!E109&gt;12,4,IF(artery_clustered!E109&gt;8,3,IF(artery_clustered!E109&gt;4,2,1)))</f>
        <v>1</v>
      </c>
      <c r="F109">
        <f>IF(artery_clustered!F109&gt;12,4,IF(artery_clustered!F109&gt;8,3,IF(artery_clustered!F109&gt;4,2,1)))</f>
        <v>1</v>
      </c>
      <c r="G109">
        <f>IF(artery_clustered!G109&gt;0,1,0)</f>
        <v>0</v>
      </c>
      <c r="H109">
        <f>IF(artery_clustered!H109&gt;0,5,0)</f>
        <v>0</v>
      </c>
      <c r="I109">
        <f>IF(artery_clustered!I109&gt;0,4,0)</f>
        <v>4</v>
      </c>
      <c r="J109">
        <f>IF(artery_clustered!J109&gt;0,3,0)</f>
        <v>0</v>
      </c>
      <c r="K109">
        <f>IF(artery_clustered!K109&gt;0,2,0)</f>
        <v>0</v>
      </c>
      <c r="L109">
        <f>IF(artery_clustered!L109&gt;3.5,3,IF(artery_clustered!L109&gt;0.25,2,1))</f>
        <v>2</v>
      </c>
      <c r="M109">
        <f>IF(artery_clustered!M109&gt;45,3,IF(artery_clustered!M109&gt;5,2,1))</f>
        <v>1</v>
      </c>
      <c r="N109">
        <f>IF(artery_clustered!N109&gt;100,6,IF(artery_clustered!N109&gt;80,5,IF(artery_clustered!N109&gt;65,4,IF(artery_clustered!N109&gt;60,3,IF(artery_clustered!N109&gt;50,2,1)))))</f>
        <v>4</v>
      </c>
      <c r="O109">
        <f>IF(artery_clustered!O109&lt;1,2,1)</f>
        <v>2</v>
      </c>
    </row>
    <row r="110" spans="1:15" x14ac:dyDescent="0.35">
      <c r="A110" t="s">
        <v>0</v>
      </c>
      <c r="B110">
        <f>IF(artery_clustered!B110&gt;0.85,5,IF(artery_clustered!B110&gt;0.7,4,IF(artery_clustered!B110&gt;0.45,3,IF(artery_clustered!B110&gt;0.2,2,1))))</f>
        <v>1</v>
      </c>
      <c r="C110">
        <f>IF(artery_clustered!C110&gt;12,4,IF(artery_clustered!C110&gt;8,3,IF(artery_clustered!C110&gt;4,2,1)))</f>
        <v>1</v>
      </c>
      <c r="D110">
        <f>IF(artery_clustered!D110&gt;12,4,IF(artery_clustered!D110&gt;8,3,IF(artery_clustered!D110&gt;4,2,1)))</f>
        <v>1</v>
      </c>
      <c r="E110">
        <f>IF(artery_clustered!E110&gt;12,4,IF(artery_clustered!E110&gt;8,3,IF(artery_clustered!E110&gt;4,2,1)))</f>
        <v>1</v>
      </c>
      <c r="F110">
        <f>IF(artery_clustered!F110&gt;12,4,IF(artery_clustered!F110&gt;8,3,IF(artery_clustered!F110&gt;4,2,1)))</f>
        <v>1</v>
      </c>
      <c r="G110">
        <f>IF(artery_clustered!G110&gt;0,1,0)</f>
        <v>0</v>
      </c>
      <c r="H110">
        <f>IF(artery_clustered!H110&gt;0,5,0)</f>
        <v>0</v>
      </c>
      <c r="I110">
        <f>IF(artery_clustered!I110&gt;0,4,0)</f>
        <v>4</v>
      </c>
      <c r="J110">
        <f>IF(artery_clustered!J110&gt;0,3,0)</f>
        <v>0</v>
      </c>
      <c r="K110">
        <f>IF(artery_clustered!K110&gt;0,2,0)</f>
        <v>0</v>
      </c>
      <c r="L110">
        <f>IF(artery_clustered!L110&gt;3.5,3,IF(artery_clustered!L110&gt;0.25,2,1))</f>
        <v>2</v>
      </c>
      <c r="M110">
        <f>IF(artery_clustered!M110&gt;45,3,IF(artery_clustered!M110&gt;5,2,1))</f>
        <v>1</v>
      </c>
      <c r="N110">
        <f>IF(artery_clustered!N110&gt;100,6,IF(artery_clustered!N110&gt;80,5,IF(artery_clustered!N110&gt;65,4,IF(artery_clustered!N110&gt;60,3,IF(artery_clustered!N110&gt;50,2,1)))))</f>
        <v>4</v>
      </c>
      <c r="O110">
        <f>IF(artery_clustered!O110&lt;1,2,1)</f>
        <v>1</v>
      </c>
    </row>
    <row r="111" spans="1:15" x14ac:dyDescent="0.35">
      <c r="A111" t="s">
        <v>1</v>
      </c>
      <c r="B111">
        <f>IF(artery_clustered!B111&gt;0.85,5,IF(artery_clustered!B111&gt;0.7,4,IF(artery_clustered!B111&gt;0.45,3,IF(artery_clustered!B111&gt;0.2,2,1))))</f>
        <v>1</v>
      </c>
      <c r="C111">
        <f>IF(artery_clustered!C111&gt;12,4,IF(artery_clustered!C111&gt;8,3,IF(artery_clustered!C111&gt;4,2,1)))</f>
        <v>2</v>
      </c>
      <c r="D111">
        <f>IF(artery_clustered!D111&gt;12,4,IF(artery_clustered!D111&gt;8,3,IF(artery_clustered!D111&gt;4,2,1)))</f>
        <v>3</v>
      </c>
      <c r="E111">
        <f>IF(artery_clustered!E111&gt;12,4,IF(artery_clustered!E111&gt;8,3,IF(artery_clustered!E111&gt;4,2,1)))</f>
        <v>1</v>
      </c>
      <c r="F111">
        <f>IF(artery_clustered!F111&gt;12,4,IF(artery_clustered!F111&gt;8,3,IF(artery_clustered!F111&gt;4,2,1)))</f>
        <v>1</v>
      </c>
      <c r="G111">
        <f>IF(artery_clustered!G111&gt;0,1,0)</f>
        <v>0</v>
      </c>
      <c r="H111">
        <f>IF(artery_clustered!H111&gt;0,5,0)</f>
        <v>5</v>
      </c>
      <c r="I111">
        <f>IF(artery_clustered!I111&gt;0,4,0)</f>
        <v>0</v>
      </c>
      <c r="J111">
        <f>IF(artery_clustered!J111&gt;0,3,0)</f>
        <v>0</v>
      </c>
      <c r="K111">
        <f>IF(artery_clustered!K111&gt;0,2,0)</f>
        <v>0</v>
      </c>
      <c r="L111">
        <f>IF(artery_clustered!L111&gt;3.5,3,IF(artery_clustered!L111&gt;0.25,2,1))</f>
        <v>3</v>
      </c>
      <c r="M111">
        <f>IF(artery_clustered!M111&gt;45,3,IF(artery_clustered!M111&gt;5,2,1))</f>
        <v>2</v>
      </c>
      <c r="N111">
        <f>IF(artery_clustered!N111&gt;100,6,IF(artery_clustered!N111&gt;80,5,IF(artery_clustered!N111&gt;65,4,IF(artery_clustered!N111&gt;60,3,IF(artery_clustered!N111&gt;50,2,1)))))</f>
        <v>4</v>
      </c>
      <c r="O111">
        <f>IF(artery_clustered!O111&lt;1,2,1)</f>
        <v>1</v>
      </c>
    </row>
    <row r="112" spans="1:15" x14ac:dyDescent="0.35">
      <c r="A112" t="s">
        <v>0</v>
      </c>
      <c r="B112">
        <f>IF(artery_clustered!B112&gt;0.85,5,IF(artery_clustered!B112&gt;0.7,4,IF(artery_clustered!B112&gt;0.45,3,IF(artery_clustered!B112&gt;0.2,2,1))))</f>
        <v>2</v>
      </c>
      <c r="C112">
        <f>IF(artery_clustered!C112&gt;12,4,IF(artery_clustered!C112&gt;8,3,IF(artery_clustered!C112&gt;4,2,1)))</f>
        <v>1</v>
      </c>
      <c r="D112">
        <f>IF(artery_clustered!D112&gt;12,4,IF(artery_clustered!D112&gt;8,3,IF(artery_clustered!D112&gt;4,2,1)))</f>
        <v>1</v>
      </c>
      <c r="E112">
        <f>IF(artery_clustered!E112&gt;12,4,IF(artery_clustered!E112&gt;8,3,IF(artery_clustered!E112&gt;4,2,1)))</f>
        <v>1</v>
      </c>
      <c r="F112">
        <f>IF(artery_clustered!F112&gt;12,4,IF(artery_clustered!F112&gt;8,3,IF(artery_clustered!F112&gt;4,2,1)))</f>
        <v>1</v>
      </c>
      <c r="G112">
        <f>IF(artery_clustered!G112&gt;0,1,0)</f>
        <v>0</v>
      </c>
      <c r="H112">
        <f>IF(artery_clustered!H112&gt;0,5,0)</f>
        <v>5</v>
      </c>
      <c r="I112">
        <f>IF(artery_clustered!I112&gt;0,4,0)</f>
        <v>0</v>
      </c>
      <c r="J112">
        <f>IF(artery_clustered!J112&gt;0,3,0)</f>
        <v>0</v>
      </c>
      <c r="K112">
        <f>IF(artery_clustered!K112&gt;0,2,0)</f>
        <v>0</v>
      </c>
      <c r="L112">
        <f>IF(artery_clustered!L112&gt;3.5,3,IF(artery_clustered!L112&gt;0.25,2,1))</f>
        <v>2</v>
      </c>
      <c r="M112">
        <f>IF(artery_clustered!M112&gt;45,3,IF(artery_clustered!M112&gt;5,2,1))</f>
        <v>1</v>
      </c>
      <c r="N112">
        <f>IF(artery_clustered!N112&gt;100,6,IF(artery_clustered!N112&gt;80,5,IF(artery_clustered!N112&gt;65,4,IF(artery_clustered!N112&gt;60,3,IF(artery_clustered!N112&gt;50,2,1)))))</f>
        <v>5</v>
      </c>
      <c r="O112">
        <f>IF(artery_clustered!O112&lt;1,2,1)</f>
        <v>1</v>
      </c>
    </row>
    <row r="113" spans="1:15" x14ac:dyDescent="0.35">
      <c r="A113" t="s">
        <v>0</v>
      </c>
      <c r="B113">
        <f>IF(artery_clustered!B113&gt;0.85,5,IF(artery_clustered!B113&gt;0.7,4,IF(artery_clustered!B113&gt;0.45,3,IF(artery_clustered!B113&gt;0.2,2,1))))</f>
        <v>1</v>
      </c>
      <c r="C113">
        <f>IF(artery_clustered!C113&gt;12,4,IF(artery_clustered!C113&gt;8,3,IF(artery_clustered!C113&gt;4,2,1)))</f>
        <v>1</v>
      </c>
      <c r="D113">
        <f>IF(artery_clustered!D113&gt;12,4,IF(artery_clustered!D113&gt;8,3,IF(artery_clustered!D113&gt;4,2,1)))</f>
        <v>1</v>
      </c>
      <c r="E113">
        <f>IF(artery_clustered!E113&gt;12,4,IF(artery_clustered!E113&gt;8,3,IF(artery_clustered!E113&gt;4,2,1)))</f>
        <v>1</v>
      </c>
      <c r="F113">
        <f>IF(artery_clustered!F113&gt;12,4,IF(artery_clustered!F113&gt;8,3,IF(artery_clustered!F113&gt;4,2,1)))</f>
        <v>1</v>
      </c>
      <c r="G113">
        <f>IF(artery_clustered!G113&gt;0,1,0)</f>
        <v>0</v>
      </c>
      <c r="H113">
        <f>IF(artery_clustered!H113&gt;0,5,0)</f>
        <v>5</v>
      </c>
      <c r="I113">
        <f>IF(artery_clustered!I113&gt;0,4,0)</f>
        <v>0</v>
      </c>
      <c r="J113">
        <f>IF(artery_clustered!J113&gt;0,3,0)</f>
        <v>0</v>
      </c>
      <c r="K113">
        <f>IF(artery_clustered!K113&gt;0,2,0)</f>
        <v>0</v>
      </c>
      <c r="L113">
        <f>IF(artery_clustered!L113&gt;3.5,3,IF(artery_clustered!L113&gt;0.25,2,1))</f>
        <v>2</v>
      </c>
      <c r="M113">
        <f>IF(artery_clustered!M113&gt;45,3,IF(artery_clustered!M113&gt;5,2,1))</f>
        <v>1</v>
      </c>
      <c r="N113">
        <f>IF(artery_clustered!N113&gt;100,6,IF(artery_clustered!N113&gt;80,5,IF(artery_clustered!N113&gt;65,4,IF(artery_clustered!N113&gt;60,3,IF(artery_clustered!N113&gt;50,2,1)))))</f>
        <v>4</v>
      </c>
      <c r="O113">
        <f>IF(artery_clustered!O113&lt;1,2,1)</f>
        <v>1</v>
      </c>
    </row>
    <row r="114" spans="1:15" x14ac:dyDescent="0.35">
      <c r="A114" t="s">
        <v>0</v>
      </c>
      <c r="B114">
        <f>IF(artery_clustered!B114&gt;0.85,5,IF(artery_clustered!B114&gt;0.7,4,IF(artery_clustered!B114&gt;0.45,3,IF(artery_clustered!B114&gt;0.2,2,1))))</f>
        <v>2</v>
      </c>
      <c r="C114">
        <f>IF(artery_clustered!C114&gt;12,4,IF(artery_clustered!C114&gt;8,3,IF(artery_clustered!C114&gt;4,2,1)))</f>
        <v>2</v>
      </c>
      <c r="D114">
        <f>IF(artery_clustered!D114&gt;12,4,IF(artery_clustered!D114&gt;8,3,IF(artery_clustered!D114&gt;4,2,1)))</f>
        <v>1</v>
      </c>
      <c r="E114">
        <f>IF(artery_clustered!E114&gt;12,4,IF(artery_clustered!E114&gt;8,3,IF(artery_clustered!E114&gt;4,2,1)))</f>
        <v>1</v>
      </c>
      <c r="F114">
        <f>IF(artery_clustered!F114&gt;12,4,IF(artery_clustered!F114&gt;8,3,IF(artery_clustered!F114&gt;4,2,1)))</f>
        <v>1</v>
      </c>
      <c r="G114">
        <f>IF(artery_clustered!G114&gt;0,1,0)</f>
        <v>0</v>
      </c>
      <c r="H114">
        <f>IF(artery_clustered!H114&gt;0,5,0)</f>
        <v>5</v>
      </c>
      <c r="I114">
        <f>IF(artery_clustered!I114&gt;0,4,0)</f>
        <v>0</v>
      </c>
      <c r="J114">
        <f>IF(artery_clustered!J114&gt;0,3,0)</f>
        <v>0</v>
      </c>
      <c r="K114">
        <f>IF(artery_clustered!K114&gt;0,2,0)</f>
        <v>0</v>
      </c>
      <c r="L114">
        <f>IF(artery_clustered!L114&gt;3.5,3,IF(artery_clustered!L114&gt;0.25,2,1))</f>
        <v>1</v>
      </c>
      <c r="M114">
        <f>IF(artery_clustered!M114&gt;45,3,IF(artery_clustered!M114&gt;5,2,1))</f>
        <v>2</v>
      </c>
      <c r="N114">
        <f>IF(artery_clustered!N114&gt;100,6,IF(artery_clustered!N114&gt;80,5,IF(artery_clustered!N114&gt;65,4,IF(artery_clustered!N114&gt;60,3,IF(artery_clustered!N114&gt;50,2,1)))))</f>
        <v>4</v>
      </c>
      <c r="O114">
        <f>IF(artery_clustered!O114&lt;1,2,1)</f>
        <v>1</v>
      </c>
    </row>
    <row r="115" spans="1:15" x14ac:dyDescent="0.35">
      <c r="A115" t="s">
        <v>0</v>
      </c>
      <c r="B115">
        <f>IF(artery_clustered!B115&gt;0.85,5,IF(artery_clustered!B115&gt;0.7,4,IF(artery_clustered!B115&gt;0.45,3,IF(artery_clustered!B115&gt;0.2,2,1))))</f>
        <v>2</v>
      </c>
      <c r="C115">
        <f>IF(artery_clustered!C115&gt;12,4,IF(artery_clustered!C115&gt;8,3,IF(artery_clustered!C115&gt;4,2,1)))</f>
        <v>1</v>
      </c>
      <c r="D115">
        <f>IF(artery_clustered!D115&gt;12,4,IF(artery_clustered!D115&gt;8,3,IF(artery_clustered!D115&gt;4,2,1)))</f>
        <v>1</v>
      </c>
      <c r="E115">
        <f>IF(artery_clustered!E115&gt;12,4,IF(artery_clustered!E115&gt;8,3,IF(artery_clustered!E115&gt;4,2,1)))</f>
        <v>1</v>
      </c>
      <c r="F115">
        <f>IF(artery_clustered!F115&gt;12,4,IF(artery_clustered!F115&gt;8,3,IF(artery_clustered!F115&gt;4,2,1)))</f>
        <v>1</v>
      </c>
      <c r="G115">
        <f>IF(artery_clustered!G115&gt;0,1,0)</f>
        <v>0</v>
      </c>
      <c r="H115">
        <f>IF(artery_clustered!H115&gt;0,5,0)</f>
        <v>5</v>
      </c>
      <c r="I115">
        <f>IF(artery_clustered!I115&gt;0,4,0)</f>
        <v>4</v>
      </c>
      <c r="J115">
        <f>IF(artery_clustered!J115&gt;0,3,0)</f>
        <v>0</v>
      </c>
      <c r="K115">
        <f>IF(artery_clustered!K115&gt;0,2,0)</f>
        <v>0</v>
      </c>
      <c r="L115">
        <f>IF(artery_clustered!L115&gt;3.5,3,IF(artery_clustered!L115&gt;0.25,2,1))</f>
        <v>2</v>
      </c>
      <c r="M115">
        <f>IF(artery_clustered!M115&gt;45,3,IF(artery_clustered!M115&gt;5,2,1))</f>
        <v>1</v>
      </c>
      <c r="N115">
        <f>IF(artery_clustered!N115&gt;100,6,IF(artery_clustered!N115&gt;80,5,IF(artery_clustered!N115&gt;65,4,IF(artery_clustered!N115&gt;60,3,IF(artery_clustered!N115&gt;50,2,1)))))</f>
        <v>4</v>
      </c>
      <c r="O115">
        <f>IF(artery_clustered!O115&lt;1,2,1)</f>
        <v>1</v>
      </c>
    </row>
    <row r="116" spans="1:15" x14ac:dyDescent="0.35">
      <c r="A116" t="s">
        <v>0</v>
      </c>
      <c r="B116">
        <f>IF(artery_clustered!B116&gt;0.85,5,IF(artery_clustered!B116&gt;0.7,4,IF(artery_clustered!B116&gt;0.45,3,IF(artery_clustered!B116&gt;0.2,2,1))))</f>
        <v>2</v>
      </c>
      <c r="C116">
        <f>IF(artery_clustered!C116&gt;12,4,IF(artery_clustered!C116&gt;8,3,IF(artery_clustered!C116&gt;4,2,1)))</f>
        <v>1</v>
      </c>
      <c r="D116">
        <f>IF(artery_clustered!D116&gt;12,4,IF(artery_clustered!D116&gt;8,3,IF(artery_clustered!D116&gt;4,2,1)))</f>
        <v>2</v>
      </c>
      <c r="E116">
        <f>IF(artery_clustered!E116&gt;12,4,IF(artery_clustered!E116&gt;8,3,IF(artery_clustered!E116&gt;4,2,1)))</f>
        <v>2</v>
      </c>
      <c r="F116">
        <f>IF(artery_clustered!F116&gt;12,4,IF(artery_clustered!F116&gt;8,3,IF(artery_clustered!F116&gt;4,2,1)))</f>
        <v>1</v>
      </c>
      <c r="G116">
        <f>IF(artery_clustered!G116&gt;0,1,0)</f>
        <v>0</v>
      </c>
      <c r="H116">
        <f>IF(artery_clustered!H116&gt;0,5,0)</f>
        <v>5</v>
      </c>
      <c r="I116">
        <f>IF(artery_clustered!I116&gt;0,4,0)</f>
        <v>4</v>
      </c>
      <c r="J116">
        <f>IF(artery_clustered!J116&gt;0,3,0)</f>
        <v>3</v>
      </c>
      <c r="K116">
        <f>IF(artery_clustered!K116&gt;0,2,0)</f>
        <v>0</v>
      </c>
      <c r="L116">
        <f>IF(artery_clustered!L116&gt;3.5,3,IF(artery_clustered!L116&gt;0.25,2,1))</f>
        <v>3</v>
      </c>
      <c r="M116">
        <f>IF(artery_clustered!M116&gt;45,3,IF(artery_clustered!M116&gt;5,2,1))</f>
        <v>2</v>
      </c>
      <c r="N116">
        <f>IF(artery_clustered!N116&gt;100,6,IF(artery_clustered!N116&gt;80,5,IF(artery_clustered!N116&gt;65,4,IF(artery_clustered!N116&gt;60,3,IF(artery_clustered!N116&gt;50,2,1)))))</f>
        <v>4</v>
      </c>
      <c r="O116">
        <f>IF(artery_clustered!O116&lt;1,2,1)</f>
        <v>1</v>
      </c>
    </row>
    <row r="117" spans="1:15" x14ac:dyDescent="0.35">
      <c r="A117" t="s">
        <v>0</v>
      </c>
      <c r="B117">
        <f>IF(artery_clustered!B117&gt;0.85,5,IF(artery_clustered!B117&gt;0.7,4,IF(artery_clustered!B117&gt;0.45,3,IF(artery_clustered!B117&gt;0.2,2,1))))</f>
        <v>2</v>
      </c>
      <c r="C117">
        <f>IF(artery_clustered!C117&gt;12,4,IF(artery_clustered!C117&gt;8,3,IF(artery_clustered!C117&gt;4,2,1)))</f>
        <v>1</v>
      </c>
      <c r="D117">
        <f>IF(artery_clustered!D117&gt;12,4,IF(artery_clustered!D117&gt;8,3,IF(artery_clustered!D117&gt;4,2,1)))</f>
        <v>1</v>
      </c>
      <c r="E117">
        <f>IF(artery_clustered!E117&gt;12,4,IF(artery_clustered!E117&gt;8,3,IF(artery_clustered!E117&gt;4,2,1)))</f>
        <v>1</v>
      </c>
      <c r="F117">
        <f>IF(artery_clustered!F117&gt;12,4,IF(artery_clustered!F117&gt;8,3,IF(artery_clustered!F117&gt;4,2,1)))</f>
        <v>1</v>
      </c>
      <c r="G117">
        <f>IF(artery_clustered!G117&gt;0,1,0)</f>
        <v>0</v>
      </c>
      <c r="H117">
        <f>IF(artery_clustered!H117&gt;0,5,0)</f>
        <v>0</v>
      </c>
      <c r="I117">
        <f>IF(artery_clustered!I117&gt;0,4,0)</f>
        <v>0</v>
      </c>
      <c r="J117">
        <f>IF(artery_clustered!J117&gt;0,3,0)</f>
        <v>3</v>
      </c>
      <c r="K117">
        <f>IF(artery_clustered!K117&gt;0,2,0)</f>
        <v>0</v>
      </c>
      <c r="L117">
        <f>IF(artery_clustered!L117&gt;3.5,3,IF(artery_clustered!L117&gt;0.25,2,1))</f>
        <v>2</v>
      </c>
      <c r="M117">
        <f>IF(artery_clustered!M117&gt;45,3,IF(artery_clustered!M117&gt;5,2,1))</f>
        <v>1</v>
      </c>
      <c r="N117">
        <f>IF(artery_clustered!N117&gt;100,6,IF(artery_clustered!N117&gt;80,5,IF(artery_clustered!N117&gt;65,4,IF(artery_clustered!N117&gt;60,3,IF(artery_clustered!N117&gt;50,2,1)))))</f>
        <v>4</v>
      </c>
      <c r="O117">
        <f>IF(artery_clustered!O117&lt;1,2,1)</f>
        <v>1</v>
      </c>
    </row>
    <row r="118" spans="1:15" x14ac:dyDescent="0.35">
      <c r="A118" t="s">
        <v>0</v>
      </c>
      <c r="B118">
        <f>IF(artery_clustered!B118&gt;0.85,5,IF(artery_clustered!B118&gt;0.7,4,IF(artery_clustered!B118&gt;0.45,3,IF(artery_clustered!B118&gt;0.2,2,1))))</f>
        <v>2</v>
      </c>
      <c r="C118">
        <f>IF(artery_clustered!C118&gt;12,4,IF(artery_clustered!C118&gt;8,3,IF(artery_clustered!C118&gt;4,2,1)))</f>
        <v>1</v>
      </c>
      <c r="D118">
        <f>IF(artery_clustered!D118&gt;12,4,IF(artery_clustered!D118&gt;8,3,IF(artery_clustered!D118&gt;4,2,1)))</f>
        <v>2</v>
      </c>
      <c r="E118">
        <f>IF(artery_clustered!E118&gt;12,4,IF(artery_clustered!E118&gt;8,3,IF(artery_clustered!E118&gt;4,2,1)))</f>
        <v>1</v>
      </c>
      <c r="F118">
        <f>IF(artery_clustered!F118&gt;12,4,IF(artery_clustered!F118&gt;8,3,IF(artery_clustered!F118&gt;4,2,1)))</f>
        <v>1</v>
      </c>
      <c r="G118">
        <f>IF(artery_clustered!G118&gt;0,1,0)</f>
        <v>0</v>
      </c>
      <c r="H118">
        <f>IF(artery_clustered!H118&gt;0,5,0)</f>
        <v>5</v>
      </c>
      <c r="I118">
        <f>IF(artery_clustered!I118&gt;0,4,0)</f>
        <v>0</v>
      </c>
      <c r="J118">
        <f>IF(artery_clustered!J118&gt;0,3,0)</f>
        <v>0</v>
      </c>
      <c r="K118">
        <f>IF(artery_clustered!K118&gt;0,2,0)</f>
        <v>0</v>
      </c>
      <c r="L118">
        <f>IF(artery_clustered!L118&gt;3.5,3,IF(artery_clustered!L118&gt;0.25,2,1))</f>
        <v>3</v>
      </c>
      <c r="M118">
        <f>IF(artery_clustered!M118&gt;45,3,IF(artery_clustered!M118&gt;5,2,1))</f>
        <v>2</v>
      </c>
      <c r="N118">
        <f>IF(artery_clustered!N118&gt;100,6,IF(artery_clustered!N118&gt;80,5,IF(artery_clustered!N118&gt;65,4,IF(artery_clustered!N118&gt;60,3,IF(artery_clustered!N118&gt;50,2,1)))))</f>
        <v>4</v>
      </c>
      <c r="O118">
        <f>IF(artery_clustered!O118&lt;1,2,1)</f>
        <v>1</v>
      </c>
    </row>
    <row r="119" spans="1:15" x14ac:dyDescent="0.35">
      <c r="A119" t="s">
        <v>0</v>
      </c>
      <c r="B119">
        <f>IF(artery_clustered!B119&gt;0.85,5,IF(artery_clustered!B119&gt;0.7,4,IF(artery_clustered!B119&gt;0.45,3,IF(artery_clustered!B119&gt;0.2,2,1))))</f>
        <v>2</v>
      </c>
      <c r="C119">
        <f>IF(artery_clustered!C119&gt;12,4,IF(artery_clustered!C119&gt;8,3,IF(artery_clustered!C119&gt;4,2,1)))</f>
        <v>1</v>
      </c>
      <c r="D119">
        <f>IF(artery_clustered!D119&gt;12,4,IF(artery_clustered!D119&gt;8,3,IF(artery_clustered!D119&gt;4,2,1)))</f>
        <v>1</v>
      </c>
      <c r="E119">
        <f>IF(artery_clustered!E119&gt;12,4,IF(artery_clustered!E119&gt;8,3,IF(artery_clustered!E119&gt;4,2,1)))</f>
        <v>1</v>
      </c>
      <c r="F119">
        <f>IF(artery_clustered!F119&gt;12,4,IF(artery_clustered!F119&gt;8,3,IF(artery_clustered!F119&gt;4,2,1)))</f>
        <v>1</v>
      </c>
      <c r="G119">
        <f>IF(artery_clustered!G119&gt;0,1,0)</f>
        <v>0</v>
      </c>
      <c r="H119">
        <f>IF(artery_clustered!H119&gt;0,5,0)</f>
        <v>0</v>
      </c>
      <c r="I119">
        <f>IF(artery_clustered!I119&gt;0,4,0)</f>
        <v>4</v>
      </c>
      <c r="J119">
        <f>IF(artery_clustered!J119&gt;0,3,0)</f>
        <v>0</v>
      </c>
      <c r="K119">
        <f>IF(artery_clustered!K119&gt;0,2,0)</f>
        <v>0</v>
      </c>
      <c r="L119">
        <f>IF(artery_clustered!L119&gt;3.5,3,IF(artery_clustered!L119&gt;0.25,2,1))</f>
        <v>2</v>
      </c>
      <c r="M119">
        <f>IF(artery_clustered!M119&gt;45,3,IF(artery_clustered!M119&gt;5,2,1))</f>
        <v>1</v>
      </c>
      <c r="N119">
        <f>IF(artery_clustered!N119&gt;100,6,IF(artery_clustered!N119&gt;80,5,IF(artery_clustered!N119&gt;65,4,IF(artery_clustered!N119&gt;60,3,IF(artery_clustered!N119&gt;50,2,1)))))</f>
        <v>4</v>
      </c>
      <c r="O119">
        <f>IF(artery_clustered!O119&lt;1,2,1)</f>
        <v>1</v>
      </c>
    </row>
    <row r="120" spans="1:15" x14ac:dyDescent="0.35">
      <c r="A120" t="s">
        <v>0</v>
      </c>
      <c r="B120">
        <f>IF(artery_clustered!B120&gt;0.85,5,IF(artery_clustered!B120&gt;0.7,4,IF(artery_clustered!B120&gt;0.45,3,IF(artery_clustered!B120&gt;0.2,2,1))))</f>
        <v>1</v>
      </c>
      <c r="C120">
        <f>IF(artery_clustered!C120&gt;12,4,IF(artery_clustered!C120&gt;8,3,IF(artery_clustered!C120&gt;4,2,1)))</f>
        <v>1</v>
      </c>
      <c r="D120">
        <f>IF(artery_clustered!D120&gt;12,4,IF(artery_clustered!D120&gt;8,3,IF(artery_clustered!D120&gt;4,2,1)))</f>
        <v>2</v>
      </c>
      <c r="E120">
        <f>IF(artery_clustered!E120&gt;12,4,IF(artery_clustered!E120&gt;8,3,IF(artery_clustered!E120&gt;4,2,1)))</f>
        <v>1</v>
      </c>
      <c r="F120">
        <f>IF(artery_clustered!F120&gt;12,4,IF(artery_clustered!F120&gt;8,3,IF(artery_clustered!F120&gt;4,2,1)))</f>
        <v>1</v>
      </c>
      <c r="G120">
        <f>IF(artery_clustered!G120&gt;0,1,0)</f>
        <v>0</v>
      </c>
      <c r="H120">
        <f>IF(artery_clustered!H120&gt;0,5,0)</f>
        <v>0</v>
      </c>
      <c r="I120">
        <f>IF(artery_clustered!I120&gt;0,4,0)</f>
        <v>0</v>
      </c>
      <c r="J120">
        <f>IF(artery_clustered!J120&gt;0,3,0)</f>
        <v>3</v>
      </c>
      <c r="K120">
        <f>IF(artery_clustered!K120&gt;0,2,0)</f>
        <v>0</v>
      </c>
      <c r="L120">
        <f>IF(artery_clustered!L120&gt;3.5,3,IF(artery_clustered!L120&gt;0.25,2,1))</f>
        <v>3</v>
      </c>
      <c r="M120">
        <f>IF(artery_clustered!M120&gt;45,3,IF(artery_clustered!M120&gt;5,2,1))</f>
        <v>2</v>
      </c>
      <c r="N120">
        <f>IF(artery_clustered!N120&gt;100,6,IF(artery_clustered!N120&gt;80,5,IF(artery_clustered!N120&gt;65,4,IF(artery_clustered!N120&gt;60,3,IF(artery_clustered!N120&gt;50,2,1)))))</f>
        <v>4</v>
      </c>
      <c r="O120">
        <f>IF(artery_clustered!O120&lt;1,2,1)</f>
        <v>1</v>
      </c>
    </row>
    <row r="121" spans="1:15" x14ac:dyDescent="0.35">
      <c r="A121" t="s">
        <v>0</v>
      </c>
      <c r="B121">
        <f>IF(artery_clustered!B121&gt;0.85,5,IF(artery_clustered!B121&gt;0.7,4,IF(artery_clustered!B121&gt;0.45,3,IF(artery_clustered!B121&gt;0.2,2,1))))</f>
        <v>3</v>
      </c>
      <c r="C121">
        <f>IF(artery_clustered!C121&gt;12,4,IF(artery_clustered!C121&gt;8,3,IF(artery_clustered!C121&gt;4,2,1)))</f>
        <v>2</v>
      </c>
      <c r="D121">
        <f>IF(artery_clustered!D121&gt;12,4,IF(artery_clustered!D121&gt;8,3,IF(artery_clustered!D121&gt;4,2,1)))</f>
        <v>3</v>
      </c>
      <c r="E121">
        <f>IF(artery_clustered!E121&gt;12,4,IF(artery_clustered!E121&gt;8,3,IF(artery_clustered!E121&gt;4,2,1)))</f>
        <v>1</v>
      </c>
      <c r="F121">
        <f>IF(artery_clustered!F121&gt;12,4,IF(artery_clustered!F121&gt;8,3,IF(artery_clustered!F121&gt;4,2,1)))</f>
        <v>1</v>
      </c>
      <c r="G121">
        <f>IF(artery_clustered!G121&gt;0,1,0)</f>
        <v>0</v>
      </c>
      <c r="H121">
        <f>IF(artery_clustered!H121&gt;0,5,0)</f>
        <v>5</v>
      </c>
      <c r="I121">
        <f>IF(artery_clustered!I121&gt;0,4,0)</f>
        <v>4</v>
      </c>
      <c r="J121">
        <f>IF(artery_clustered!J121&gt;0,3,0)</f>
        <v>0</v>
      </c>
      <c r="K121">
        <f>IF(artery_clustered!K121&gt;0,2,0)</f>
        <v>0</v>
      </c>
      <c r="L121">
        <f>IF(artery_clustered!L121&gt;3.5,3,IF(artery_clustered!L121&gt;0.25,2,1))</f>
        <v>3</v>
      </c>
      <c r="M121">
        <f>IF(artery_clustered!M121&gt;45,3,IF(artery_clustered!M121&gt;5,2,1))</f>
        <v>2</v>
      </c>
      <c r="N121">
        <f>IF(artery_clustered!N121&gt;100,6,IF(artery_clustered!N121&gt;80,5,IF(artery_clustered!N121&gt;65,4,IF(artery_clustered!N121&gt;60,3,IF(artery_clustered!N121&gt;50,2,1)))))</f>
        <v>4</v>
      </c>
      <c r="O121">
        <f>IF(artery_clustered!O121&lt;1,2,1)</f>
        <v>1</v>
      </c>
    </row>
    <row r="122" spans="1:15" x14ac:dyDescent="0.35">
      <c r="A122" t="s">
        <v>0</v>
      </c>
      <c r="B122">
        <f>IF(artery_clustered!B122&gt;0.85,5,IF(artery_clustered!B122&gt;0.7,4,IF(artery_clustered!B122&gt;0.45,3,IF(artery_clustered!B122&gt;0.2,2,1))))</f>
        <v>2</v>
      </c>
      <c r="C122">
        <f>IF(artery_clustered!C122&gt;12,4,IF(artery_clustered!C122&gt;8,3,IF(artery_clustered!C122&gt;4,2,1)))</f>
        <v>1</v>
      </c>
      <c r="D122">
        <f>IF(artery_clustered!D122&gt;12,4,IF(artery_clustered!D122&gt;8,3,IF(artery_clustered!D122&gt;4,2,1)))</f>
        <v>1</v>
      </c>
      <c r="E122">
        <f>IF(artery_clustered!E122&gt;12,4,IF(artery_clustered!E122&gt;8,3,IF(artery_clustered!E122&gt;4,2,1)))</f>
        <v>1</v>
      </c>
      <c r="F122">
        <f>IF(artery_clustered!F122&gt;12,4,IF(artery_clustered!F122&gt;8,3,IF(artery_clustered!F122&gt;4,2,1)))</f>
        <v>1</v>
      </c>
      <c r="G122">
        <f>IF(artery_clustered!G122&gt;0,1,0)</f>
        <v>0</v>
      </c>
      <c r="H122">
        <f>IF(artery_clustered!H122&gt;0,5,0)</f>
        <v>0</v>
      </c>
      <c r="I122">
        <f>IF(artery_clustered!I122&gt;0,4,0)</f>
        <v>4</v>
      </c>
      <c r="J122">
        <f>IF(artery_clustered!J122&gt;0,3,0)</f>
        <v>0</v>
      </c>
      <c r="K122">
        <f>IF(artery_clustered!K122&gt;0,2,0)</f>
        <v>0</v>
      </c>
      <c r="L122">
        <f>IF(artery_clustered!L122&gt;3.5,3,IF(artery_clustered!L122&gt;0.25,2,1))</f>
        <v>1</v>
      </c>
      <c r="M122">
        <f>IF(artery_clustered!M122&gt;45,3,IF(artery_clustered!M122&gt;5,2,1))</f>
        <v>1</v>
      </c>
      <c r="N122">
        <f>IF(artery_clustered!N122&gt;100,6,IF(artery_clustered!N122&gt;80,5,IF(artery_clustered!N122&gt;65,4,IF(artery_clustered!N122&gt;60,3,IF(artery_clustered!N122&gt;50,2,1)))))</f>
        <v>4</v>
      </c>
      <c r="O122">
        <f>IF(artery_clustered!O122&lt;1,2,1)</f>
        <v>1</v>
      </c>
    </row>
    <row r="123" spans="1:15" x14ac:dyDescent="0.35">
      <c r="A123" t="s">
        <v>0</v>
      </c>
      <c r="B123">
        <f>IF(artery_clustered!B123&gt;0.85,5,IF(artery_clustered!B123&gt;0.7,4,IF(artery_clustered!B123&gt;0.45,3,IF(artery_clustered!B123&gt;0.2,2,1))))</f>
        <v>2</v>
      </c>
      <c r="C123">
        <f>IF(artery_clustered!C123&gt;12,4,IF(artery_clustered!C123&gt;8,3,IF(artery_clustered!C123&gt;4,2,1)))</f>
        <v>2</v>
      </c>
      <c r="D123">
        <f>IF(artery_clustered!D123&gt;12,4,IF(artery_clustered!D123&gt;8,3,IF(artery_clustered!D123&gt;4,2,1)))</f>
        <v>1</v>
      </c>
      <c r="E123">
        <f>IF(artery_clustered!E123&gt;12,4,IF(artery_clustered!E123&gt;8,3,IF(artery_clustered!E123&gt;4,2,1)))</f>
        <v>2</v>
      </c>
      <c r="F123">
        <f>IF(artery_clustered!F123&gt;12,4,IF(artery_clustered!F123&gt;8,3,IF(artery_clustered!F123&gt;4,2,1)))</f>
        <v>1</v>
      </c>
      <c r="G123">
        <f>IF(artery_clustered!G123&gt;0,1,0)</f>
        <v>0</v>
      </c>
      <c r="H123">
        <f>IF(artery_clustered!H123&gt;0,5,0)</f>
        <v>0</v>
      </c>
      <c r="I123">
        <f>IF(artery_clustered!I123&gt;0,4,0)</f>
        <v>4</v>
      </c>
      <c r="J123">
        <f>IF(artery_clustered!J123&gt;0,3,0)</f>
        <v>0</v>
      </c>
      <c r="K123">
        <f>IF(artery_clustered!K123&gt;0,2,0)</f>
        <v>0</v>
      </c>
      <c r="L123">
        <f>IF(artery_clustered!L123&gt;3.5,3,IF(artery_clustered!L123&gt;0.25,2,1))</f>
        <v>3</v>
      </c>
      <c r="M123">
        <f>IF(artery_clustered!M123&gt;45,3,IF(artery_clustered!M123&gt;5,2,1))</f>
        <v>2</v>
      </c>
      <c r="N123">
        <f>IF(artery_clustered!N123&gt;100,6,IF(artery_clustered!N123&gt;80,5,IF(artery_clustered!N123&gt;65,4,IF(artery_clustered!N123&gt;60,3,IF(artery_clustered!N123&gt;50,2,1)))))</f>
        <v>4</v>
      </c>
      <c r="O123">
        <f>IF(artery_clustered!O123&lt;1,2,1)</f>
        <v>1</v>
      </c>
    </row>
    <row r="124" spans="1:15" x14ac:dyDescent="0.35">
      <c r="A124" t="s">
        <v>0</v>
      </c>
      <c r="B124">
        <f>IF(artery_clustered!B124&gt;0.85,5,IF(artery_clustered!B124&gt;0.7,4,IF(artery_clustered!B124&gt;0.45,3,IF(artery_clustered!B124&gt;0.2,2,1))))</f>
        <v>2</v>
      </c>
      <c r="C124">
        <f>IF(artery_clustered!C124&gt;12,4,IF(artery_clustered!C124&gt;8,3,IF(artery_clustered!C124&gt;4,2,1)))</f>
        <v>1</v>
      </c>
      <c r="D124">
        <f>IF(artery_clustered!D124&gt;12,4,IF(artery_clustered!D124&gt;8,3,IF(artery_clustered!D124&gt;4,2,1)))</f>
        <v>1</v>
      </c>
      <c r="E124">
        <f>IF(artery_clustered!E124&gt;12,4,IF(artery_clustered!E124&gt;8,3,IF(artery_clustered!E124&gt;4,2,1)))</f>
        <v>1</v>
      </c>
      <c r="F124">
        <f>IF(artery_clustered!F124&gt;12,4,IF(artery_clustered!F124&gt;8,3,IF(artery_clustered!F124&gt;4,2,1)))</f>
        <v>1</v>
      </c>
      <c r="G124">
        <f>IF(artery_clustered!G124&gt;0,1,0)</f>
        <v>0</v>
      </c>
      <c r="H124">
        <f>IF(artery_clustered!H124&gt;0,5,0)</f>
        <v>0</v>
      </c>
      <c r="I124">
        <f>IF(artery_clustered!I124&gt;0,4,0)</f>
        <v>4</v>
      </c>
      <c r="J124">
        <f>IF(artery_clustered!J124&gt;0,3,0)</f>
        <v>0</v>
      </c>
      <c r="K124">
        <f>IF(artery_clustered!K124&gt;0,2,0)</f>
        <v>0</v>
      </c>
      <c r="L124">
        <f>IF(artery_clustered!L124&gt;3.5,3,IF(artery_clustered!L124&gt;0.25,2,1))</f>
        <v>2</v>
      </c>
      <c r="M124">
        <f>IF(artery_clustered!M124&gt;45,3,IF(artery_clustered!M124&gt;5,2,1))</f>
        <v>1</v>
      </c>
      <c r="N124">
        <f>IF(artery_clustered!N124&gt;100,6,IF(artery_clustered!N124&gt;80,5,IF(artery_clustered!N124&gt;65,4,IF(artery_clustered!N124&gt;60,3,IF(artery_clustered!N124&gt;50,2,1)))))</f>
        <v>4</v>
      </c>
      <c r="O124">
        <f>IF(artery_clustered!O124&lt;1,2,1)</f>
        <v>1</v>
      </c>
    </row>
    <row r="125" spans="1:15" x14ac:dyDescent="0.35">
      <c r="A125" t="s">
        <v>0</v>
      </c>
      <c r="B125">
        <f>IF(artery_clustered!B125&gt;0.85,5,IF(artery_clustered!B125&gt;0.7,4,IF(artery_clustered!B125&gt;0.45,3,IF(artery_clustered!B125&gt;0.2,2,1))))</f>
        <v>3</v>
      </c>
      <c r="C125">
        <f>IF(artery_clustered!C125&gt;12,4,IF(artery_clustered!C125&gt;8,3,IF(artery_clustered!C125&gt;4,2,1)))</f>
        <v>1</v>
      </c>
      <c r="D125">
        <f>IF(artery_clustered!D125&gt;12,4,IF(artery_clustered!D125&gt;8,3,IF(artery_clustered!D125&gt;4,2,1)))</f>
        <v>1</v>
      </c>
      <c r="E125">
        <f>IF(artery_clustered!E125&gt;12,4,IF(artery_clustered!E125&gt;8,3,IF(artery_clustered!E125&gt;4,2,1)))</f>
        <v>1</v>
      </c>
      <c r="F125">
        <f>IF(artery_clustered!F125&gt;12,4,IF(artery_clustered!F125&gt;8,3,IF(artery_clustered!F125&gt;4,2,1)))</f>
        <v>1</v>
      </c>
      <c r="G125">
        <f>IF(artery_clustered!G125&gt;0,1,0)</f>
        <v>0</v>
      </c>
      <c r="H125">
        <f>IF(artery_clustered!H125&gt;0,5,0)</f>
        <v>5</v>
      </c>
      <c r="I125">
        <f>IF(artery_clustered!I125&gt;0,4,0)</f>
        <v>0</v>
      </c>
      <c r="J125">
        <f>IF(artery_clustered!J125&gt;0,3,0)</f>
        <v>0</v>
      </c>
      <c r="K125">
        <f>IF(artery_clustered!K125&gt;0,2,0)</f>
        <v>0</v>
      </c>
      <c r="L125">
        <f>IF(artery_clustered!L125&gt;3.5,3,IF(artery_clustered!L125&gt;0.25,2,1))</f>
        <v>2</v>
      </c>
      <c r="M125">
        <f>IF(artery_clustered!M125&gt;45,3,IF(artery_clustered!M125&gt;5,2,1))</f>
        <v>1</v>
      </c>
      <c r="N125">
        <f>IF(artery_clustered!N125&gt;100,6,IF(artery_clustered!N125&gt;80,5,IF(artery_clustered!N125&gt;65,4,IF(artery_clustered!N125&gt;60,3,IF(artery_clustered!N125&gt;50,2,1)))))</f>
        <v>4</v>
      </c>
      <c r="O125">
        <f>IF(artery_clustered!O125&lt;1,2,1)</f>
        <v>1</v>
      </c>
    </row>
    <row r="126" spans="1:15" x14ac:dyDescent="0.35">
      <c r="A126" t="s">
        <v>0</v>
      </c>
      <c r="B126">
        <f>IF(artery_clustered!B126&gt;0.85,5,IF(artery_clustered!B126&gt;0.7,4,IF(artery_clustered!B126&gt;0.45,3,IF(artery_clustered!B126&gt;0.2,2,1))))</f>
        <v>3</v>
      </c>
      <c r="C126">
        <f>IF(artery_clustered!C126&gt;12,4,IF(artery_clustered!C126&gt;8,3,IF(artery_clustered!C126&gt;4,2,1)))</f>
        <v>1</v>
      </c>
      <c r="D126">
        <f>IF(artery_clustered!D126&gt;12,4,IF(artery_clustered!D126&gt;8,3,IF(artery_clustered!D126&gt;4,2,1)))</f>
        <v>1</v>
      </c>
      <c r="E126">
        <f>IF(artery_clustered!E126&gt;12,4,IF(artery_clustered!E126&gt;8,3,IF(artery_clustered!E126&gt;4,2,1)))</f>
        <v>1</v>
      </c>
      <c r="F126">
        <f>IF(artery_clustered!F126&gt;12,4,IF(artery_clustered!F126&gt;8,3,IF(artery_clustered!F126&gt;4,2,1)))</f>
        <v>1</v>
      </c>
      <c r="G126">
        <f>IF(artery_clustered!G126&gt;0,1,0)</f>
        <v>1</v>
      </c>
      <c r="H126">
        <f>IF(artery_clustered!H126&gt;0,5,0)</f>
        <v>0</v>
      </c>
      <c r="I126">
        <f>IF(artery_clustered!I126&gt;0,4,0)</f>
        <v>0</v>
      </c>
      <c r="J126">
        <f>IF(artery_clustered!J126&gt;0,3,0)</f>
        <v>0</v>
      </c>
      <c r="K126">
        <f>IF(artery_clustered!K126&gt;0,2,0)</f>
        <v>0</v>
      </c>
      <c r="L126">
        <f>IF(artery_clustered!L126&gt;3.5,3,IF(artery_clustered!L126&gt;0.25,2,1))</f>
        <v>2</v>
      </c>
      <c r="M126">
        <f>IF(artery_clustered!M126&gt;45,3,IF(artery_clustered!M126&gt;5,2,1))</f>
        <v>1</v>
      </c>
      <c r="N126">
        <f>IF(artery_clustered!N126&gt;100,6,IF(artery_clustered!N126&gt;80,5,IF(artery_clustered!N126&gt;65,4,IF(artery_clustered!N126&gt;60,3,IF(artery_clustered!N126&gt;50,2,1)))))</f>
        <v>4</v>
      </c>
      <c r="O126">
        <f>IF(artery_clustered!O126&lt;1,2,1)</f>
        <v>1</v>
      </c>
    </row>
    <row r="127" spans="1:15" x14ac:dyDescent="0.35">
      <c r="A127" t="s">
        <v>0</v>
      </c>
      <c r="B127">
        <f>IF(artery_clustered!B127&gt;0.85,5,IF(artery_clustered!B127&gt;0.7,4,IF(artery_clustered!B127&gt;0.45,3,IF(artery_clustered!B127&gt;0.2,2,1))))</f>
        <v>3</v>
      </c>
      <c r="C127">
        <f>IF(artery_clustered!C127&gt;12,4,IF(artery_clustered!C127&gt;8,3,IF(artery_clustered!C127&gt;4,2,1)))</f>
        <v>1</v>
      </c>
      <c r="D127">
        <f>IF(artery_clustered!D127&gt;12,4,IF(artery_clustered!D127&gt;8,3,IF(artery_clustered!D127&gt;4,2,1)))</f>
        <v>1</v>
      </c>
      <c r="E127">
        <f>IF(artery_clustered!E127&gt;12,4,IF(artery_clustered!E127&gt;8,3,IF(artery_clustered!E127&gt;4,2,1)))</f>
        <v>1</v>
      </c>
      <c r="F127">
        <f>IF(artery_clustered!F127&gt;12,4,IF(artery_clustered!F127&gt;8,3,IF(artery_clustered!F127&gt;4,2,1)))</f>
        <v>1</v>
      </c>
      <c r="G127">
        <f>IF(artery_clustered!G127&gt;0,1,0)</f>
        <v>1</v>
      </c>
      <c r="H127">
        <f>IF(artery_clustered!H127&gt;0,5,0)</f>
        <v>0</v>
      </c>
      <c r="I127">
        <f>IF(artery_clustered!I127&gt;0,4,0)</f>
        <v>0</v>
      </c>
      <c r="J127">
        <f>IF(artery_clustered!J127&gt;0,3,0)</f>
        <v>0</v>
      </c>
      <c r="K127">
        <f>IF(artery_clustered!K127&gt;0,2,0)</f>
        <v>0</v>
      </c>
      <c r="L127">
        <f>IF(artery_clustered!L127&gt;3.5,3,IF(artery_clustered!L127&gt;0.25,2,1))</f>
        <v>2</v>
      </c>
      <c r="M127">
        <f>IF(artery_clustered!M127&gt;45,3,IF(artery_clustered!M127&gt;5,2,1))</f>
        <v>1</v>
      </c>
      <c r="N127">
        <f>IF(artery_clustered!N127&gt;100,6,IF(artery_clustered!N127&gt;80,5,IF(artery_clustered!N127&gt;65,4,IF(artery_clustered!N127&gt;60,3,IF(artery_clustered!N127&gt;50,2,1)))))</f>
        <v>4</v>
      </c>
      <c r="O127">
        <f>IF(artery_clustered!O127&lt;1,2,1)</f>
        <v>1</v>
      </c>
    </row>
    <row r="128" spans="1:15" x14ac:dyDescent="0.35">
      <c r="A128" t="s">
        <v>0</v>
      </c>
      <c r="B128">
        <f>IF(artery_clustered!B128&gt;0.85,5,IF(artery_clustered!B128&gt;0.7,4,IF(artery_clustered!B128&gt;0.45,3,IF(artery_clustered!B128&gt;0.2,2,1))))</f>
        <v>5</v>
      </c>
      <c r="C128">
        <f>IF(artery_clustered!C128&gt;12,4,IF(artery_clustered!C128&gt;8,3,IF(artery_clustered!C128&gt;4,2,1)))</f>
        <v>1</v>
      </c>
      <c r="D128">
        <f>IF(artery_clustered!D128&gt;12,4,IF(artery_clustered!D128&gt;8,3,IF(artery_clustered!D128&gt;4,2,1)))</f>
        <v>1</v>
      </c>
      <c r="E128">
        <f>IF(artery_clustered!E128&gt;12,4,IF(artery_clustered!E128&gt;8,3,IF(artery_clustered!E128&gt;4,2,1)))</f>
        <v>1</v>
      </c>
      <c r="F128">
        <f>IF(artery_clustered!F128&gt;12,4,IF(artery_clustered!F128&gt;8,3,IF(artery_clustered!F128&gt;4,2,1)))</f>
        <v>1</v>
      </c>
      <c r="G128">
        <f>IF(artery_clustered!G128&gt;0,1,0)</f>
        <v>1</v>
      </c>
      <c r="H128">
        <f>IF(artery_clustered!H128&gt;0,5,0)</f>
        <v>0</v>
      </c>
      <c r="I128">
        <f>IF(artery_clustered!I128&gt;0,4,0)</f>
        <v>0</v>
      </c>
      <c r="J128">
        <f>IF(artery_clustered!J128&gt;0,3,0)</f>
        <v>0</v>
      </c>
      <c r="K128">
        <f>IF(artery_clustered!K128&gt;0,2,0)</f>
        <v>0</v>
      </c>
      <c r="L128">
        <f>IF(artery_clustered!L128&gt;3.5,3,IF(artery_clustered!L128&gt;0.25,2,1))</f>
        <v>2</v>
      </c>
      <c r="M128">
        <f>IF(artery_clustered!M128&gt;45,3,IF(artery_clustered!M128&gt;5,2,1))</f>
        <v>1</v>
      </c>
      <c r="N128">
        <f>IF(artery_clustered!N128&gt;100,6,IF(artery_clustered!N128&gt;80,5,IF(artery_clustered!N128&gt;65,4,IF(artery_clustered!N128&gt;60,3,IF(artery_clustered!N128&gt;50,2,1)))))</f>
        <v>2</v>
      </c>
      <c r="O128">
        <f>IF(artery_clustered!O128&lt;1,2,1)</f>
        <v>1</v>
      </c>
    </row>
    <row r="129" spans="1:15" x14ac:dyDescent="0.35">
      <c r="A129" t="s">
        <v>0</v>
      </c>
      <c r="B129">
        <f>IF(artery_clustered!B129&gt;0.85,5,IF(artery_clustered!B129&gt;0.7,4,IF(artery_clustered!B129&gt;0.45,3,IF(artery_clustered!B129&gt;0.2,2,1))))</f>
        <v>3</v>
      </c>
      <c r="C129">
        <f>IF(artery_clustered!C129&gt;12,4,IF(artery_clustered!C129&gt;8,3,IF(artery_clustered!C129&gt;4,2,1)))</f>
        <v>2</v>
      </c>
      <c r="D129">
        <f>IF(artery_clustered!D129&gt;12,4,IF(artery_clustered!D129&gt;8,3,IF(artery_clustered!D129&gt;4,2,1)))</f>
        <v>2</v>
      </c>
      <c r="E129">
        <f>IF(artery_clustered!E129&gt;12,4,IF(artery_clustered!E129&gt;8,3,IF(artery_clustered!E129&gt;4,2,1)))</f>
        <v>1</v>
      </c>
      <c r="F129">
        <f>IF(artery_clustered!F129&gt;12,4,IF(artery_clustered!F129&gt;8,3,IF(artery_clustered!F129&gt;4,2,1)))</f>
        <v>1</v>
      </c>
      <c r="G129">
        <f>IF(artery_clustered!G129&gt;0,1,0)</f>
        <v>0</v>
      </c>
      <c r="H129">
        <f>IF(artery_clustered!H129&gt;0,5,0)</f>
        <v>0</v>
      </c>
      <c r="I129">
        <f>IF(artery_clustered!I129&gt;0,4,0)</f>
        <v>4</v>
      </c>
      <c r="J129">
        <f>IF(artery_clustered!J129&gt;0,3,0)</f>
        <v>3</v>
      </c>
      <c r="K129">
        <f>IF(artery_clustered!K129&gt;0,2,0)</f>
        <v>0</v>
      </c>
      <c r="L129">
        <f>IF(artery_clustered!L129&gt;3.5,3,IF(artery_clustered!L129&gt;0.25,2,1))</f>
        <v>3</v>
      </c>
      <c r="M129">
        <f>IF(artery_clustered!M129&gt;45,3,IF(artery_clustered!M129&gt;5,2,1))</f>
        <v>2</v>
      </c>
      <c r="N129">
        <f>IF(artery_clustered!N129&gt;100,6,IF(artery_clustered!N129&gt;80,5,IF(artery_clustered!N129&gt;65,4,IF(artery_clustered!N129&gt;60,3,IF(artery_clustered!N129&gt;50,2,1)))))</f>
        <v>2</v>
      </c>
      <c r="O129">
        <f>IF(artery_clustered!O129&lt;1,2,1)</f>
        <v>1</v>
      </c>
    </row>
    <row r="130" spans="1:15" x14ac:dyDescent="0.35">
      <c r="A130" t="s">
        <v>0</v>
      </c>
      <c r="B130">
        <f>IF(artery_clustered!B130&gt;0.85,5,IF(artery_clustered!B130&gt;0.7,4,IF(artery_clustered!B130&gt;0.45,3,IF(artery_clustered!B130&gt;0.2,2,1))))</f>
        <v>4</v>
      </c>
      <c r="C130">
        <f>IF(artery_clustered!C130&gt;12,4,IF(artery_clustered!C130&gt;8,3,IF(artery_clustered!C130&gt;4,2,1)))</f>
        <v>1</v>
      </c>
      <c r="D130">
        <f>IF(artery_clustered!D130&gt;12,4,IF(artery_clustered!D130&gt;8,3,IF(artery_clustered!D130&gt;4,2,1)))</f>
        <v>1</v>
      </c>
      <c r="E130">
        <f>IF(artery_clustered!E130&gt;12,4,IF(artery_clustered!E130&gt;8,3,IF(artery_clustered!E130&gt;4,2,1)))</f>
        <v>1</v>
      </c>
      <c r="F130">
        <f>IF(artery_clustered!F130&gt;12,4,IF(artery_clustered!F130&gt;8,3,IF(artery_clustered!F130&gt;4,2,1)))</f>
        <v>1</v>
      </c>
      <c r="G130">
        <f>IF(artery_clustered!G130&gt;0,1,0)</f>
        <v>1</v>
      </c>
      <c r="H130">
        <f>IF(artery_clustered!H130&gt;0,5,0)</f>
        <v>0</v>
      </c>
      <c r="I130">
        <f>IF(artery_clustered!I130&gt;0,4,0)</f>
        <v>0</v>
      </c>
      <c r="J130">
        <f>IF(artery_clustered!J130&gt;0,3,0)</f>
        <v>0</v>
      </c>
      <c r="K130">
        <f>IF(artery_clustered!K130&gt;0,2,0)</f>
        <v>0</v>
      </c>
      <c r="L130">
        <f>IF(artery_clustered!L130&gt;3.5,3,IF(artery_clustered!L130&gt;0.25,2,1))</f>
        <v>1</v>
      </c>
      <c r="M130">
        <f>IF(artery_clustered!M130&gt;45,3,IF(artery_clustered!M130&gt;5,2,1))</f>
        <v>1</v>
      </c>
      <c r="N130">
        <f>IF(artery_clustered!N130&gt;100,6,IF(artery_clustered!N130&gt;80,5,IF(artery_clustered!N130&gt;65,4,IF(artery_clustered!N130&gt;60,3,IF(artery_clustered!N130&gt;50,2,1)))))</f>
        <v>4</v>
      </c>
      <c r="O130">
        <f>IF(artery_clustered!O130&lt;1,2,1)</f>
        <v>1</v>
      </c>
    </row>
    <row r="131" spans="1:15" x14ac:dyDescent="0.35">
      <c r="A131" t="s">
        <v>0</v>
      </c>
      <c r="B131">
        <f>IF(artery_clustered!B131&gt;0.85,5,IF(artery_clustered!B131&gt;0.7,4,IF(artery_clustered!B131&gt;0.45,3,IF(artery_clustered!B131&gt;0.2,2,1))))</f>
        <v>2</v>
      </c>
      <c r="C131">
        <f>IF(artery_clustered!C131&gt;12,4,IF(artery_clustered!C131&gt;8,3,IF(artery_clustered!C131&gt;4,2,1)))</f>
        <v>1</v>
      </c>
      <c r="D131">
        <f>IF(artery_clustered!D131&gt;12,4,IF(artery_clustered!D131&gt;8,3,IF(artery_clustered!D131&gt;4,2,1)))</f>
        <v>1</v>
      </c>
      <c r="E131">
        <f>IF(artery_clustered!E131&gt;12,4,IF(artery_clustered!E131&gt;8,3,IF(artery_clustered!E131&gt;4,2,1)))</f>
        <v>1</v>
      </c>
      <c r="F131">
        <f>IF(artery_clustered!F131&gt;12,4,IF(artery_clustered!F131&gt;8,3,IF(artery_clustered!F131&gt;4,2,1)))</f>
        <v>1</v>
      </c>
      <c r="G131">
        <f>IF(artery_clustered!G131&gt;0,1,0)</f>
        <v>1</v>
      </c>
      <c r="H131">
        <f>IF(artery_clustered!H131&gt;0,5,0)</f>
        <v>0</v>
      </c>
      <c r="I131">
        <f>IF(artery_clustered!I131&gt;0,4,0)</f>
        <v>0</v>
      </c>
      <c r="J131">
        <f>IF(artery_clustered!J131&gt;0,3,0)</f>
        <v>0</v>
      </c>
      <c r="K131">
        <f>IF(artery_clustered!K131&gt;0,2,0)</f>
        <v>0</v>
      </c>
      <c r="L131">
        <f>IF(artery_clustered!L131&gt;3.5,3,IF(artery_clustered!L131&gt;0.25,2,1))</f>
        <v>2</v>
      </c>
      <c r="M131">
        <f>IF(artery_clustered!M131&gt;45,3,IF(artery_clustered!M131&gt;5,2,1))</f>
        <v>1</v>
      </c>
      <c r="N131">
        <f>IF(artery_clustered!N131&gt;100,6,IF(artery_clustered!N131&gt;80,5,IF(artery_clustered!N131&gt;65,4,IF(artery_clustered!N131&gt;60,3,IF(artery_clustered!N131&gt;50,2,1)))))</f>
        <v>4</v>
      </c>
      <c r="O131">
        <f>IF(artery_clustered!O131&lt;1,2,1)</f>
        <v>1</v>
      </c>
    </row>
    <row r="132" spans="1:15" x14ac:dyDescent="0.35">
      <c r="A132" t="s">
        <v>0</v>
      </c>
      <c r="B132">
        <f>IF(artery_clustered!B132&gt;0.85,5,IF(artery_clustered!B132&gt;0.7,4,IF(artery_clustered!B132&gt;0.45,3,IF(artery_clustered!B132&gt;0.2,2,1))))</f>
        <v>2</v>
      </c>
      <c r="C132">
        <f>IF(artery_clustered!C132&gt;12,4,IF(artery_clustered!C132&gt;8,3,IF(artery_clustered!C132&gt;4,2,1)))</f>
        <v>1</v>
      </c>
      <c r="D132">
        <f>IF(artery_clustered!D132&gt;12,4,IF(artery_clustered!D132&gt;8,3,IF(artery_clustered!D132&gt;4,2,1)))</f>
        <v>1</v>
      </c>
      <c r="E132">
        <f>IF(artery_clustered!E132&gt;12,4,IF(artery_clustered!E132&gt;8,3,IF(artery_clustered!E132&gt;4,2,1)))</f>
        <v>1</v>
      </c>
      <c r="F132">
        <f>IF(artery_clustered!F132&gt;12,4,IF(artery_clustered!F132&gt;8,3,IF(artery_clustered!F132&gt;4,2,1)))</f>
        <v>1</v>
      </c>
      <c r="G132">
        <f>IF(artery_clustered!G132&gt;0,1,0)</f>
        <v>0</v>
      </c>
      <c r="H132">
        <f>IF(artery_clustered!H132&gt;0,5,0)</f>
        <v>0</v>
      </c>
      <c r="I132">
        <f>IF(artery_clustered!I132&gt;0,4,0)</f>
        <v>0</v>
      </c>
      <c r="J132">
        <f>IF(artery_clustered!J132&gt;0,3,0)</f>
        <v>3</v>
      </c>
      <c r="K132">
        <f>IF(artery_clustered!K132&gt;0,2,0)</f>
        <v>0</v>
      </c>
      <c r="L132">
        <f>IF(artery_clustered!L132&gt;3.5,3,IF(artery_clustered!L132&gt;0.25,2,1))</f>
        <v>2</v>
      </c>
      <c r="M132">
        <f>IF(artery_clustered!M132&gt;45,3,IF(artery_clustered!M132&gt;5,2,1))</f>
        <v>1</v>
      </c>
      <c r="N132">
        <f>IF(artery_clustered!N132&gt;100,6,IF(artery_clustered!N132&gt;80,5,IF(artery_clustered!N132&gt;65,4,IF(artery_clustered!N132&gt;60,3,IF(artery_clustered!N132&gt;50,2,1)))))</f>
        <v>4</v>
      </c>
      <c r="O132">
        <f>IF(artery_clustered!O132&lt;1,2,1)</f>
        <v>1</v>
      </c>
    </row>
    <row r="133" spans="1:15" x14ac:dyDescent="0.35">
      <c r="A133" t="s">
        <v>0</v>
      </c>
      <c r="B133">
        <f>IF(artery_clustered!B133&gt;0.85,5,IF(artery_clustered!B133&gt;0.7,4,IF(artery_clustered!B133&gt;0.45,3,IF(artery_clustered!B133&gt;0.2,2,1))))</f>
        <v>2</v>
      </c>
      <c r="C133">
        <f>IF(artery_clustered!C133&gt;12,4,IF(artery_clustered!C133&gt;8,3,IF(artery_clustered!C133&gt;4,2,1)))</f>
        <v>1</v>
      </c>
      <c r="D133">
        <f>IF(artery_clustered!D133&gt;12,4,IF(artery_clustered!D133&gt;8,3,IF(artery_clustered!D133&gt;4,2,1)))</f>
        <v>1</v>
      </c>
      <c r="E133">
        <f>IF(artery_clustered!E133&gt;12,4,IF(artery_clustered!E133&gt;8,3,IF(artery_clustered!E133&gt;4,2,1)))</f>
        <v>1</v>
      </c>
      <c r="F133">
        <f>IF(artery_clustered!F133&gt;12,4,IF(artery_clustered!F133&gt;8,3,IF(artery_clustered!F133&gt;4,2,1)))</f>
        <v>1</v>
      </c>
      <c r="G133">
        <f>IF(artery_clustered!G133&gt;0,1,0)</f>
        <v>0</v>
      </c>
      <c r="H133">
        <f>IF(artery_clustered!H133&gt;0,5,0)</f>
        <v>0</v>
      </c>
      <c r="I133">
        <f>IF(artery_clustered!I133&gt;0,4,0)</f>
        <v>0</v>
      </c>
      <c r="J133">
        <f>IF(artery_clustered!J133&gt;0,3,0)</f>
        <v>3</v>
      </c>
      <c r="K133">
        <f>IF(artery_clustered!K133&gt;0,2,0)</f>
        <v>0</v>
      </c>
      <c r="L133">
        <f>IF(artery_clustered!L133&gt;3.5,3,IF(artery_clustered!L133&gt;0.25,2,1))</f>
        <v>3</v>
      </c>
      <c r="M133">
        <f>IF(artery_clustered!M133&gt;45,3,IF(artery_clustered!M133&gt;5,2,1))</f>
        <v>2</v>
      </c>
      <c r="N133">
        <f>IF(artery_clustered!N133&gt;100,6,IF(artery_clustered!N133&gt;80,5,IF(artery_clustered!N133&gt;65,4,IF(artery_clustered!N133&gt;60,3,IF(artery_clustered!N133&gt;50,2,1)))))</f>
        <v>4</v>
      </c>
      <c r="O133">
        <f>IF(artery_clustered!O133&lt;1,2,1)</f>
        <v>1</v>
      </c>
    </row>
    <row r="134" spans="1:15" x14ac:dyDescent="0.35">
      <c r="A134" t="s">
        <v>0</v>
      </c>
      <c r="B134">
        <f>IF(artery_clustered!B134&gt;0.85,5,IF(artery_clustered!B134&gt;0.7,4,IF(artery_clustered!B134&gt;0.45,3,IF(artery_clustered!B134&gt;0.2,2,1))))</f>
        <v>3</v>
      </c>
      <c r="C134">
        <f>IF(artery_clustered!C134&gt;12,4,IF(artery_clustered!C134&gt;8,3,IF(artery_clustered!C134&gt;4,2,1)))</f>
        <v>1</v>
      </c>
      <c r="D134">
        <f>IF(artery_clustered!D134&gt;12,4,IF(artery_clustered!D134&gt;8,3,IF(artery_clustered!D134&gt;4,2,1)))</f>
        <v>1</v>
      </c>
      <c r="E134">
        <f>IF(artery_clustered!E134&gt;12,4,IF(artery_clustered!E134&gt;8,3,IF(artery_clustered!E134&gt;4,2,1)))</f>
        <v>1</v>
      </c>
      <c r="F134">
        <f>IF(artery_clustered!F134&gt;12,4,IF(artery_clustered!F134&gt;8,3,IF(artery_clustered!F134&gt;4,2,1)))</f>
        <v>1</v>
      </c>
      <c r="G134">
        <f>IF(artery_clustered!G134&gt;0,1,0)</f>
        <v>0</v>
      </c>
      <c r="H134">
        <f>IF(artery_clustered!H134&gt;0,5,0)</f>
        <v>0</v>
      </c>
      <c r="I134">
        <f>IF(artery_clustered!I134&gt;0,4,0)</f>
        <v>0</v>
      </c>
      <c r="J134">
        <f>IF(artery_clustered!J134&gt;0,3,0)</f>
        <v>3</v>
      </c>
      <c r="K134">
        <f>IF(artery_clustered!K134&gt;0,2,0)</f>
        <v>0</v>
      </c>
      <c r="L134">
        <f>IF(artery_clustered!L134&gt;3.5,3,IF(artery_clustered!L134&gt;0.25,2,1))</f>
        <v>2</v>
      </c>
      <c r="M134">
        <f>IF(artery_clustered!M134&gt;45,3,IF(artery_clustered!M134&gt;5,2,1))</f>
        <v>1</v>
      </c>
      <c r="N134">
        <f>IF(artery_clustered!N134&gt;100,6,IF(artery_clustered!N134&gt;80,5,IF(artery_clustered!N134&gt;65,4,IF(artery_clustered!N134&gt;60,3,IF(artery_clustered!N134&gt;50,2,1)))))</f>
        <v>4</v>
      </c>
      <c r="O134">
        <f>IF(artery_clustered!O134&lt;1,2,1)</f>
        <v>1</v>
      </c>
    </row>
    <row r="135" spans="1:15" x14ac:dyDescent="0.35">
      <c r="A135" t="s">
        <v>0</v>
      </c>
      <c r="B135">
        <f>IF(artery_clustered!B135&gt;0.85,5,IF(artery_clustered!B135&gt;0.7,4,IF(artery_clustered!B135&gt;0.45,3,IF(artery_clustered!B135&gt;0.2,2,1))))</f>
        <v>3</v>
      </c>
      <c r="C135">
        <f>IF(artery_clustered!C135&gt;12,4,IF(artery_clustered!C135&gt;8,3,IF(artery_clustered!C135&gt;4,2,1)))</f>
        <v>1</v>
      </c>
      <c r="D135">
        <f>IF(artery_clustered!D135&gt;12,4,IF(artery_clustered!D135&gt;8,3,IF(artery_clustered!D135&gt;4,2,1)))</f>
        <v>1</v>
      </c>
      <c r="E135">
        <f>IF(artery_clustered!E135&gt;12,4,IF(artery_clustered!E135&gt;8,3,IF(artery_clustered!E135&gt;4,2,1)))</f>
        <v>1</v>
      </c>
      <c r="F135">
        <f>IF(artery_clustered!F135&gt;12,4,IF(artery_clustered!F135&gt;8,3,IF(artery_clustered!F135&gt;4,2,1)))</f>
        <v>1</v>
      </c>
      <c r="G135">
        <f>IF(artery_clustered!G135&gt;0,1,0)</f>
        <v>0</v>
      </c>
      <c r="H135">
        <f>IF(artery_clustered!H135&gt;0,5,0)</f>
        <v>5</v>
      </c>
      <c r="I135">
        <f>IF(artery_clustered!I135&gt;0,4,0)</f>
        <v>4</v>
      </c>
      <c r="J135">
        <f>IF(artery_clustered!J135&gt;0,3,0)</f>
        <v>3</v>
      </c>
      <c r="K135">
        <f>IF(artery_clustered!K135&gt;0,2,0)</f>
        <v>0</v>
      </c>
      <c r="L135">
        <f>IF(artery_clustered!L135&gt;3.5,3,IF(artery_clustered!L135&gt;0.25,2,1))</f>
        <v>3</v>
      </c>
      <c r="M135">
        <f>IF(artery_clustered!M135&gt;45,3,IF(artery_clustered!M135&gt;5,2,1))</f>
        <v>2</v>
      </c>
      <c r="N135">
        <f>IF(artery_clustered!N135&gt;100,6,IF(artery_clustered!N135&gt;80,5,IF(artery_clustered!N135&gt;65,4,IF(artery_clustered!N135&gt;60,3,IF(artery_clustered!N135&gt;50,2,1)))))</f>
        <v>4</v>
      </c>
      <c r="O135">
        <f>IF(artery_clustered!O135&lt;1,2,1)</f>
        <v>1</v>
      </c>
    </row>
    <row r="136" spans="1:15" x14ac:dyDescent="0.35">
      <c r="A136" t="s">
        <v>0</v>
      </c>
      <c r="B136">
        <f>IF(artery_clustered!B136&gt;0.85,5,IF(artery_clustered!B136&gt;0.7,4,IF(artery_clustered!B136&gt;0.45,3,IF(artery_clustered!B136&gt;0.2,2,1))))</f>
        <v>3</v>
      </c>
      <c r="C136">
        <f>IF(artery_clustered!C136&gt;12,4,IF(artery_clustered!C136&gt;8,3,IF(artery_clustered!C136&gt;4,2,1)))</f>
        <v>2</v>
      </c>
      <c r="D136">
        <f>IF(artery_clustered!D136&gt;12,4,IF(artery_clustered!D136&gt;8,3,IF(artery_clustered!D136&gt;4,2,1)))</f>
        <v>2</v>
      </c>
      <c r="E136">
        <f>IF(artery_clustered!E136&gt;12,4,IF(artery_clustered!E136&gt;8,3,IF(artery_clustered!E136&gt;4,2,1)))</f>
        <v>1</v>
      </c>
      <c r="F136">
        <f>IF(artery_clustered!F136&gt;12,4,IF(artery_clustered!F136&gt;8,3,IF(artery_clustered!F136&gt;4,2,1)))</f>
        <v>1</v>
      </c>
      <c r="G136">
        <f>IF(artery_clustered!G136&gt;0,1,0)</f>
        <v>0</v>
      </c>
      <c r="H136">
        <f>IF(artery_clustered!H136&gt;0,5,0)</f>
        <v>5</v>
      </c>
      <c r="I136">
        <f>IF(artery_clustered!I136&gt;0,4,0)</f>
        <v>4</v>
      </c>
      <c r="J136">
        <f>IF(artery_clustered!J136&gt;0,3,0)</f>
        <v>3</v>
      </c>
      <c r="K136">
        <f>IF(artery_clustered!K136&gt;0,2,0)</f>
        <v>0</v>
      </c>
      <c r="L136">
        <f>IF(artery_clustered!L136&gt;3.5,3,IF(artery_clustered!L136&gt;0.25,2,1))</f>
        <v>3</v>
      </c>
      <c r="M136">
        <f>IF(artery_clustered!M136&gt;45,3,IF(artery_clustered!M136&gt;5,2,1))</f>
        <v>2</v>
      </c>
      <c r="N136">
        <f>IF(artery_clustered!N136&gt;100,6,IF(artery_clustered!N136&gt;80,5,IF(artery_clustered!N136&gt;65,4,IF(artery_clustered!N136&gt;60,3,IF(artery_clustered!N136&gt;50,2,1)))))</f>
        <v>4</v>
      </c>
      <c r="O136">
        <f>IF(artery_clustered!O136&lt;1,2,1)</f>
        <v>1</v>
      </c>
    </row>
    <row r="137" spans="1:15" x14ac:dyDescent="0.35">
      <c r="A137" t="s">
        <v>0</v>
      </c>
      <c r="B137">
        <f>IF(artery_clustered!B137&gt;0.85,5,IF(artery_clustered!B137&gt;0.7,4,IF(artery_clustered!B137&gt;0.45,3,IF(artery_clustered!B137&gt;0.2,2,1))))</f>
        <v>2</v>
      </c>
      <c r="C137">
        <f>IF(artery_clustered!C137&gt;12,4,IF(artery_clustered!C137&gt;8,3,IF(artery_clustered!C137&gt;4,2,1)))</f>
        <v>1</v>
      </c>
      <c r="D137">
        <f>IF(artery_clustered!D137&gt;12,4,IF(artery_clustered!D137&gt;8,3,IF(artery_clustered!D137&gt;4,2,1)))</f>
        <v>1</v>
      </c>
      <c r="E137">
        <f>IF(artery_clustered!E137&gt;12,4,IF(artery_clustered!E137&gt;8,3,IF(artery_clustered!E137&gt;4,2,1)))</f>
        <v>1</v>
      </c>
      <c r="F137">
        <f>IF(artery_clustered!F137&gt;12,4,IF(artery_clustered!F137&gt;8,3,IF(artery_clustered!F137&gt;4,2,1)))</f>
        <v>1</v>
      </c>
      <c r="G137">
        <f>IF(artery_clustered!G137&gt;0,1,0)</f>
        <v>0</v>
      </c>
      <c r="H137">
        <f>IF(artery_clustered!H137&gt;0,5,0)</f>
        <v>0</v>
      </c>
      <c r="I137">
        <f>IF(artery_clustered!I137&gt;0,4,0)</f>
        <v>0</v>
      </c>
      <c r="J137">
        <f>IF(artery_clustered!J137&gt;0,3,0)</f>
        <v>3</v>
      </c>
      <c r="K137">
        <f>IF(artery_clustered!K137&gt;0,2,0)</f>
        <v>0</v>
      </c>
      <c r="L137">
        <f>IF(artery_clustered!L137&gt;3.5,3,IF(artery_clustered!L137&gt;0.25,2,1))</f>
        <v>3</v>
      </c>
      <c r="M137">
        <f>IF(artery_clustered!M137&gt;45,3,IF(artery_clustered!M137&gt;5,2,1))</f>
        <v>1</v>
      </c>
      <c r="N137">
        <f>IF(artery_clustered!N137&gt;100,6,IF(artery_clustered!N137&gt;80,5,IF(artery_clustered!N137&gt;65,4,IF(artery_clustered!N137&gt;60,3,IF(artery_clustered!N137&gt;50,2,1)))))</f>
        <v>4</v>
      </c>
      <c r="O137">
        <f>IF(artery_clustered!O137&lt;1,2,1)</f>
        <v>1</v>
      </c>
    </row>
    <row r="138" spans="1:15" x14ac:dyDescent="0.35">
      <c r="A138" t="s">
        <v>0</v>
      </c>
      <c r="B138">
        <f>IF(artery_clustered!B138&gt;0.85,5,IF(artery_clustered!B138&gt;0.7,4,IF(artery_clustered!B138&gt;0.45,3,IF(artery_clustered!B138&gt;0.2,2,1))))</f>
        <v>2</v>
      </c>
      <c r="C138">
        <f>IF(artery_clustered!C138&gt;12,4,IF(artery_clustered!C138&gt;8,3,IF(artery_clustered!C138&gt;4,2,1)))</f>
        <v>1</v>
      </c>
      <c r="D138">
        <f>IF(artery_clustered!D138&gt;12,4,IF(artery_clustered!D138&gt;8,3,IF(artery_clustered!D138&gt;4,2,1)))</f>
        <v>1</v>
      </c>
      <c r="E138">
        <f>IF(artery_clustered!E138&gt;12,4,IF(artery_clustered!E138&gt;8,3,IF(artery_clustered!E138&gt;4,2,1)))</f>
        <v>1</v>
      </c>
      <c r="F138">
        <f>IF(artery_clustered!F138&gt;12,4,IF(artery_clustered!F138&gt;8,3,IF(artery_clustered!F138&gt;4,2,1)))</f>
        <v>1</v>
      </c>
      <c r="G138">
        <f>IF(artery_clustered!G138&gt;0,1,0)</f>
        <v>0</v>
      </c>
      <c r="H138">
        <f>IF(artery_clustered!H138&gt;0,5,0)</f>
        <v>0</v>
      </c>
      <c r="I138">
        <f>IF(artery_clustered!I138&gt;0,4,0)</f>
        <v>0</v>
      </c>
      <c r="J138">
        <f>IF(artery_clustered!J138&gt;0,3,0)</f>
        <v>3</v>
      </c>
      <c r="K138">
        <f>IF(artery_clustered!K138&gt;0,2,0)</f>
        <v>0</v>
      </c>
      <c r="L138">
        <f>IF(artery_clustered!L138&gt;3.5,3,IF(artery_clustered!L138&gt;0.25,2,1))</f>
        <v>3</v>
      </c>
      <c r="M138">
        <f>IF(artery_clustered!M138&gt;45,3,IF(artery_clustered!M138&gt;5,2,1))</f>
        <v>1</v>
      </c>
      <c r="N138">
        <f>IF(artery_clustered!N138&gt;100,6,IF(artery_clustered!N138&gt;80,5,IF(artery_clustered!N138&gt;65,4,IF(artery_clustered!N138&gt;60,3,IF(artery_clustered!N138&gt;50,2,1)))))</f>
        <v>4</v>
      </c>
      <c r="O138">
        <f>IF(artery_clustered!O138&lt;1,2,1)</f>
        <v>1</v>
      </c>
    </row>
    <row r="139" spans="1:15" x14ac:dyDescent="0.35">
      <c r="A139" t="s">
        <v>0</v>
      </c>
      <c r="B139">
        <f>IF(artery_clustered!B139&gt;0.85,5,IF(artery_clustered!B139&gt;0.7,4,IF(artery_clustered!B139&gt;0.45,3,IF(artery_clustered!B139&gt;0.2,2,1))))</f>
        <v>5</v>
      </c>
      <c r="C139">
        <f>IF(artery_clustered!C139&gt;12,4,IF(artery_clustered!C139&gt;8,3,IF(artery_clustered!C139&gt;4,2,1)))</f>
        <v>1</v>
      </c>
      <c r="D139">
        <f>IF(artery_clustered!D139&gt;12,4,IF(artery_clustered!D139&gt;8,3,IF(artery_clustered!D139&gt;4,2,1)))</f>
        <v>1</v>
      </c>
      <c r="E139">
        <f>IF(artery_clustered!E139&gt;12,4,IF(artery_clustered!E139&gt;8,3,IF(artery_clustered!E139&gt;4,2,1)))</f>
        <v>1</v>
      </c>
      <c r="F139">
        <f>IF(artery_clustered!F139&gt;12,4,IF(artery_clustered!F139&gt;8,3,IF(artery_clustered!F139&gt;4,2,1)))</f>
        <v>2</v>
      </c>
      <c r="G139">
        <f>IF(artery_clustered!G139&gt;0,1,0)</f>
        <v>0</v>
      </c>
      <c r="H139">
        <f>IF(artery_clustered!H139&gt;0,5,0)</f>
        <v>0</v>
      </c>
      <c r="I139">
        <f>IF(artery_clustered!I139&gt;0,4,0)</f>
        <v>0</v>
      </c>
      <c r="J139">
        <f>IF(artery_clustered!J139&gt;0,3,0)</f>
        <v>3</v>
      </c>
      <c r="K139">
        <f>IF(artery_clustered!K139&gt;0,2,0)</f>
        <v>0</v>
      </c>
      <c r="L139">
        <f>IF(artery_clustered!L139&gt;3.5,3,IF(artery_clustered!L139&gt;0.25,2,1))</f>
        <v>3</v>
      </c>
      <c r="M139">
        <f>IF(artery_clustered!M139&gt;45,3,IF(artery_clustered!M139&gt;5,2,1))</f>
        <v>2</v>
      </c>
      <c r="N139">
        <f>IF(artery_clustered!N139&gt;100,6,IF(artery_clustered!N139&gt;80,5,IF(artery_clustered!N139&gt;65,4,IF(artery_clustered!N139&gt;60,3,IF(artery_clustered!N139&gt;50,2,1)))))</f>
        <v>4</v>
      </c>
      <c r="O139">
        <f>IF(artery_clustered!O139&lt;1,2,1)</f>
        <v>1</v>
      </c>
    </row>
    <row r="140" spans="1:15" x14ac:dyDescent="0.35">
      <c r="A140" t="s">
        <v>0</v>
      </c>
      <c r="B140">
        <f>IF(artery_clustered!B140&gt;0.85,5,IF(artery_clustered!B140&gt;0.7,4,IF(artery_clustered!B140&gt;0.45,3,IF(artery_clustered!B140&gt;0.2,2,1))))</f>
        <v>3</v>
      </c>
      <c r="C140">
        <f>IF(artery_clustered!C140&gt;12,4,IF(artery_clustered!C140&gt;8,3,IF(artery_clustered!C140&gt;4,2,1)))</f>
        <v>1</v>
      </c>
      <c r="D140">
        <f>IF(artery_clustered!D140&gt;12,4,IF(artery_clustered!D140&gt;8,3,IF(artery_clustered!D140&gt;4,2,1)))</f>
        <v>1</v>
      </c>
      <c r="E140">
        <f>IF(artery_clustered!E140&gt;12,4,IF(artery_clustered!E140&gt;8,3,IF(artery_clustered!E140&gt;4,2,1)))</f>
        <v>1</v>
      </c>
      <c r="F140">
        <f>IF(artery_clustered!F140&gt;12,4,IF(artery_clustered!F140&gt;8,3,IF(artery_clustered!F140&gt;4,2,1)))</f>
        <v>1</v>
      </c>
      <c r="G140">
        <f>IF(artery_clustered!G140&gt;0,1,0)</f>
        <v>0</v>
      </c>
      <c r="H140">
        <f>IF(artery_clustered!H140&gt;0,5,0)</f>
        <v>5</v>
      </c>
      <c r="I140">
        <f>IF(artery_clustered!I140&gt;0,4,0)</f>
        <v>4</v>
      </c>
      <c r="J140">
        <f>IF(artery_clustered!J140&gt;0,3,0)</f>
        <v>3</v>
      </c>
      <c r="K140">
        <f>IF(artery_clustered!K140&gt;0,2,0)</f>
        <v>0</v>
      </c>
      <c r="L140">
        <f>IF(artery_clustered!L140&gt;3.5,3,IF(artery_clustered!L140&gt;0.25,2,1))</f>
        <v>3</v>
      </c>
      <c r="M140">
        <f>IF(artery_clustered!M140&gt;45,3,IF(artery_clustered!M140&gt;5,2,1))</f>
        <v>1</v>
      </c>
      <c r="N140">
        <f>IF(artery_clustered!N140&gt;100,6,IF(artery_clustered!N140&gt;80,5,IF(artery_clustered!N140&gt;65,4,IF(artery_clustered!N140&gt;60,3,IF(artery_clustered!N140&gt;50,2,1)))))</f>
        <v>4</v>
      </c>
      <c r="O140">
        <f>IF(artery_clustered!O140&lt;1,2,1)</f>
        <v>1</v>
      </c>
    </row>
    <row r="141" spans="1:15" x14ac:dyDescent="0.35">
      <c r="A141" t="s">
        <v>0</v>
      </c>
      <c r="B141">
        <f>IF(artery_clustered!B141&gt;0.85,5,IF(artery_clustered!B141&gt;0.7,4,IF(artery_clustered!B141&gt;0.45,3,IF(artery_clustered!B141&gt;0.2,2,1))))</f>
        <v>1</v>
      </c>
      <c r="C141">
        <f>IF(artery_clustered!C141&gt;12,4,IF(artery_clustered!C141&gt;8,3,IF(artery_clustered!C141&gt;4,2,1)))</f>
        <v>1</v>
      </c>
      <c r="D141">
        <f>IF(artery_clustered!D141&gt;12,4,IF(artery_clustered!D141&gt;8,3,IF(artery_clustered!D141&gt;4,2,1)))</f>
        <v>1</v>
      </c>
      <c r="E141">
        <f>IF(artery_clustered!E141&gt;12,4,IF(artery_clustered!E141&gt;8,3,IF(artery_clustered!E141&gt;4,2,1)))</f>
        <v>1</v>
      </c>
      <c r="F141">
        <f>IF(artery_clustered!F141&gt;12,4,IF(artery_clustered!F141&gt;8,3,IF(artery_clustered!F141&gt;4,2,1)))</f>
        <v>1</v>
      </c>
      <c r="G141">
        <f>IF(artery_clustered!G141&gt;0,1,0)</f>
        <v>0</v>
      </c>
      <c r="H141">
        <f>IF(artery_clustered!H141&gt;0,5,0)</f>
        <v>0</v>
      </c>
      <c r="I141">
        <f>IF(artery_clustered!I141&gt;0,4,0)</f>
        <v>4</v>
      </c>
      <c r="J141">
        <f>IF(artery_clustered!J141&gt;0,3,0)</f>
        <v>3</v>
      </c>
      <c r="K141">
        <f>IF(artery_clustered!K141&gt;0,2,0)</f>
        <v>0</v>
      </c>
      <c r="L141">
        <f>IF(artery_clustered!L141&gt;3.5,3,IF(artery_clustered!L141&gt;0.25,2,1))</f>
        <v>2</v>
      </c>
      <c r="M141">
        <f>IF(artery_clustered!M141&gt;45,3,IF(artery_clustered!M141&gt;5,2,1))</f>
        <v>1</v>
      </c>
      <c r="N141">
        <f>IF(artery_clustered!N141&gt;100,6,IF(artery_clustered!N141&gt;80,5,IF(artery_clustered!N141&gt;65,4,IF(artery_clustered!N141&gt;60,3,IF(artery_clustered!N141&gt;50,2,1)))))</f>
        <v>4</v>
      </c>
      <c r="O141">
        <f>IF(artery_clustered!O141&lt;1,2,1)</f>
        <v>2</v>
      </c>
    </row>
    <row r="142" spans="1:15" x14ac:dyDescent="0.35">
      <c r="A142" t="s">
        <v>0</v>
      </c>
      <c r="B142">
        <f>IF(artery_clustered!B142&gt;0.85,5,IF(artery_clustered!B142&gt;0.7,4,IF(artery_clustered!B142&gt;0.45,3,IF(artery_clustered!B142&gt;0.2,2,1))))</f>
        <v>2</v>
      </c>
      <c r="C142">
        <f>IF(artery_clustered!C142&gt;12,4,IF(artery_clustered!C142&gt;8,3,IF(artery_clustered!C142&gt;4,2,1)))</f>
        <v>1</v>
      </c>
      <c r="D142">
        <f>IF(artery_clustered!D142&gt;12,4,IF(artery_clustered!D142&gt;8,3,IF(artery_clustered!D142&gt;4,2,1)))</f>
        <v>1</v>
      </c>
      <c r="E142">
        <f>IF(artery_clustered!E142&gt;12,4,IF(artery_clustered!E142&gt;8,3,IF(artery_clustered!E142&gt;4,2,1)))</f>
        <v>1</v>
      </c>
      <c r="F142">
        <f>IF(artery_clustered!F142&gt;12,4,IF(artery_clustered!F142&gt;8,3,IF(artery_clustered!F142&gt;4,2,1)))</f>
        <v>1</v>
      </c>
      <c r="G142">
        <f>IF(artery_clustered!G142&gt;0,1,0)</f>
        <v>0</v>
      </c>
      <c r="H142">
        <f>IF(artery_clustered!H142&gt;0,5,0)</f>
        <v>5</v>
      </c>
      <c r="I142">
        <f>IF(artery_clustered!I142&gt;0,4,0)</f>
        <v>0</v>
      </c>
      <c r="J142">
        <f>IF(artery_clustered!J142&gt;0,3,0)</f>
        <v>3</v>
      </c>
      <c r="K142">
        <f>IF(artery_clustered!K142&gt;0,2,0)</f>
        <v>0</v>
      </c>
      <c r="L142">
        <f>IF(artery_clustered!L142&gt;3.5,3,IF(artery_clustered!L142&gt;0.25,2,1))</f>
        <v>2</v>
      </c>
      <c r="M142">
        <f>IF(artery_clustered!M142&gt;45,3,IF(artery_clustered!M142&gt;5,2,1))</f>
        <v>1</v>
      </c>
      <c r="N142">
        <f>IF(artery_clustered!N142&gt;100,6,IF(artery_clustered!N142&gt;80,5,IF(artery_clustered!N142&gt;65,4,IF(artery_clustered!N142&gt;60,3,IF(artery_clustered!N142&gt;50,2,1)))))</f>
        <v>4</v>
      </c>
      <c r="O142">
        <f>IF(artery_clustered!O142&lt;1,2,1)</f>
        <v>1</v>
      </c>
    </row>
    <row r="143" spans="1:15" x14ac:dyDescent="0.35">
      <c r="A143" t="s">
        <v>0</v>
      </c>
      <c r="B143">
        <f>IF(artery_clustered!B143&gt;0.85,5,IF(artery_clustered!B143&gt;0.7,4,IF(artery_clustered!B143&gt;0.45,3,IF(artery_clustered!B143&gt;0.2,2,1))))</f>
        <v>2</v>
      </c>
      <c r="C143">
        <f>IF(artery_clustered!C143&gt;12,4,IF(artery_clustered!C143&gt;8,3,IF(artery_clustered!C143&gt;4,2,1)))</f>
        <v>1</v>
      </c>
      <c r="D143">
        <f>IF(artery_clustered!D143&gt;12,4,IF(artery_clustered!D143&gt;8,3,IF(artery_clustered!D143&gt;4,2,1)))</f>
        <v>1</v>
      </c>
      <c r="E143">
        <f>IF(artery_clustered!E143&gt;12,4,IF(artery_clustered!E143&gt;8,3,IF(artery_clustered!E143&gt;4,2,1)))</f>
        <v>1</v>
      </c>
      <c r="F143">
        <f>IF(artery_clustered!F143&gt;12,4,IF(artery_clustered!F143&gt;8,3,IF(artery_clustered!F143&gt;4,2,1)))</f>
        <v>1</v>
      </c>
      <c r="G143">
        <f>IF(artery_clustered!G143&gt;0,1,0)</f>
        <v>0</v>
      </c>
      <c r="H143">
        <f>IF(artery_clustered!H143&gt;0,5,0)</f>
        <v>5</v>
      </c>
      <c r="I143">
        <f>IF(artery_clustered!I143&gt;0,4,0)</f>
        <v>0</v>
      </c>
      <c r="J143">
        <f>IF(artery_clustered!J143&gt;0,3,0)</f>
        <v>0</v>
      </c>
      <c r="K143">
        <f>IF(artery_clustered!K143&gt;0,2,0)</f>
        <v>0</v>
      </c>
      <c r="L143">
        <f>IF(artery_clustered!L143&gt;3.5,3,IF(artery_clustered!L143&gt;0.25,2,1))</f>
        <v>2</v>
      </c>
      <c r="M143">
        <f>IF(artery_clustered!M143&gt;45,3,IF(artery_clustered!M143&gt;5,2,1))</f>
        <v>1</v>
      </c>
      <c r="N143">
        <f>IF(artery_clustered!N143&gt;100,6,IF(artery_clustered!N143&gt;80,5,IF(artery_clustered!N143&gt;65,4,IF(artery_clustered!N143&gt;60,3,IF(artery_clustered!N143&gt;50,2,1)))))</f>
        <v>4</v>
      </c>
      <c r="O143">
        <f>IF(artery_clustered!O143&lt;1,2,1)</f>
        <v>1</v>
      </c>
    </row>
    <row r="144" spans="1:15" x14ac:dyDescent="0.35">
      <c r="A144" t="s">
        <v>0</v>
      </c>
      <c r="B144">
        <f>IF(artery_clustered!B144&gt;0.85,5,IF(artery_clustered!B144&gt;0.7,4,IF(artery_clustered!B144&gt;0.45,3,IF(artery_clustered!B144&gt;0.2,2,1))))</f>
        <v>5</v>
      </c>
      <c r="C144">
        <f>IF(artery_clustered!C144&gt;12,4,IF(artery_clustered!C144&gt;8,3,IF(artery_clustered!C144&gt;4,2,1)))</f>
        <v>1</v>
      </c>
      <c r="D144">
        <f>IF(artery_clustered!D144&gt;12,4,IF(artery_clustered!D144&gt;8,3,IF(artery_clustered!D144&gt;4,2,1)))</f>
        <v>1</v>
      </c>
      <c r="E144">
        <f>IF(artery_clustered!E144&gt;12,4,IF(artery_clustered!E144&gt;8,3,IF(artery_clustered!E144&gt;4,2,1)))</f>
        <v>2</v>
      </c>
      <c r="F144">
        <f>IF(artery_clustered!F144&gt;12,4,IF(artery_clustered!F144&gt;8,3,IF(artery_clustered!F144&gt;4,2,1)))</f>
        <v>1</v>
      </c>
      <c r="G144">
        <f>IF(artery_clustered!G144&gt;0,1,0)</f>
        <v>0</v>
      </c>
      <c r="H144">
        <f>IF(artery_clustered!H144&gt;0,5,0)</f>
        <v>0</v>
      </c>
      <c r="I144">
        <f>IF(artery_clustered!I144&gt;0,4,0)</f>
        <v>4</v>
      </c>
      <c r="J144">
        <f>IF(artery_clustered!J144&gt;0,3,0)</f>
        <v>3</v>
      </c>
      <c r="K144">
        <f>IF(artery_clustered!K144&gt;0,2,0)</f>
        <v>0</v>
      </c>
      <c r="L144">
        <f>IF(artery_clustered!L144&gt;3.5,3,IF(artery_clustered!L144&gt;0.25,2,1))</f>
        <v>3</v>
      </c>
      <c r="M144">
        <f>IF(artery_clustered!M144&gt;45,3,IF(artery_clustered!M144&gt;5,2,1))</f>
        <v>2</v>
      </c>
      <c r="N144">
        <f>IF(artery_clustered!N144&gt;100,6,IF(artery_clustered!N144&gt;80,5,IF(artery_clustered!N144&gt;65,4,IF(artery_clustered!N144&gt;60,3,IF(artery_clustered!N144&gt;50,2,1)))))</f>
        <v>4</v>
      </c>
      <c r="O144">
        <f>IF(artery_clustered!O144&lt;1,2,1)</f>
        <v>1</v>
      </c>
    </row>
    <row r="145" spans="1:15" x14ac:dyDescent="0.35">
      <c r="A145" t="s">
        <v>0</v>
      </c>
      <c r="B145">
        <f>IF(artery_clustered!B145&gt;0.85,5,IF(artery_clustered!B145&gt;0.7,4,IF(artery_clustered!B145&gt;0.45,3,IF(artery_clustered!B145&gt;0.2,2,1))))</f>
        <v>2</v>
      </c>
      <c r="C145">
        <f>IF(artery_clustered!C145&gt;12,4,IF(artery_clustered!C145&gt;8,3,IF(artery_clustered!C145&gt;4,2,1)))</f>
        <v>1</v>
      </c>
      <c r="D145">
        <f>IF(artery_clustered!D145&gt;12,4,IF(artery_clustered!D145&gt;8,3,IF(artery_clustered!D145&gt;4,2,1)))</f>
        <v>1</v>
      </c>
      <c r="E145">
        <f>IF(artery_clustered!E145&gt;12,4,IF(artery_clustered!E145&gt;8,3,IF(artery_clustered!E145&gt;4,2,1)))</f>
        <v>1</v>
      </c>
      <c r="F145">
        <f>IF(artery_clustered!F145&gt;12,4,IF(artery_clustered!F145&gt;8,3,IF(artery_clustered!F145&gt;4,2,1)))</f>
        <v>1</v>
      </c>
      <c r="G145">
        <f>IF(artery_clustered!G145&gt;0,1,0)</f>
        <v>0</v>
      </c>
      <c r="H145">
        <f>IF(artery_clustered!H145&gt;0,5,0)</f>
        <v>0</v>
      </c>
      <c r="I145">
        <f>IF(artery_clustered!I145&gt;0,4,0)</f>
        <v>0</v>
      </c>
      <c r="J145">
        <f>IF(artery_clustered!J145&gt;0,3,0)</f>
        <v>3</v>
      </c>
      <c r="K145">
        <f>IF(artery_clustered!K145&gt;0,2,0)</f>
        <v>0</v>
      </c>
      <c r="L145">
        <f>IF(artery_clustered!L145&gt;3.5,3,IF(artery_clustered!L145&gt;0.25,2,1))</f>
        <v>2</v>
      </c>
      <c r="M145">
        <f>IF(artery_clustered!M145&gt;45,3,IF(artery_clustered!M145&gt;5,2,1))</f>
        <v>1</v>
      </c>
      <c r="N145">
        <f>IF(artery_clustered!N145&gt;100,6,IF(artery_clustered!N145&gt;80,5,IF(artery_clustered!N145&gt;65,4,IF(artery_clustered!N145&gt;60,3,IF(artery_clustered!N145&gt;50,2,1)))))</f>
        <v>4</v>
      </c>
      <c r="O145">
        <f>IF(artery_clustered!O145&lt;1,2,1)</f>
        <v>1</v>
      </c>
    </row>
    <row r="146" spans="1:15" x14ac:dyDescent="0.35">
      <c r="A146" t="s">
        <v>0</v>
      </c>
      <c r="B146">
        <f>IF(artery_clustered!B146&gt;0.85,5,IF(artery_clustered!B146&gt;0.7,4,IF(artery_clustered!B146&gt;0.45,3,IF(artery_clustered!B146&gt;0.2,2,1))))</f>
        <v>2</v>
      </c>
      <c r="C146">
        <f>IF(artery_clustered!C146&gt;12,4,IF(artery_clustered!C146&gt;8,3,IF(artery_clustered!C146&gt;4,2,1)))</f>
        <v>1</v>
      </c>
      <c r="D146">
        <f>IF(artery_clustered!D146&gt;12,4,IF(artery_clustered!D146&gt;8,3,IF(artery_clustered!D146&gt;4,2,1)))</f>
        <v>1</v>
      </c>
      <c r="E146">
        <f>IF(artery_clustered!E146&gt;12,4,IF(artery_clustered!E146&gt;8,3,IF(artery_clustered!E146&gt;4,2,1)))</f>
        <v>3</v>
      </c>
      <c r="F146">
        <f>IF(artery_clustered!F146&gt;12,4,IF(artery_clustered!F146&gt;8,3,IF(artery_clustered!F146&gt;4,2,1)))</f>
        <v>1</v>
      </c>
      <c r="G146">
        <f>IF(artery_clustered!G146&gt;0,1,0)</f>
        <v>0</v>
      </c>
      <c r="H146">
        <f>IF(artery_clustered!H146&gt;0,5,0)</f>
        <v>0</v>
      </c>
      <c r="I146">
        <f>IF(artery_clustered!I146&gt;0,4,0)</f>
        <v>4</v>
      </c>
      <c r="J146">
        <f>IF(artery_clustered!J146&gt;0,3,0)</f>
        <v>3</v>
      </c>
      <c r="K146">
        <f>IF(artery_clustered!K146&gt;0,2,0)</f>
        <v>0</v>
      </c>
      <c r="L146">
        <f>IF(artery_clustered!L146&gt;3.5,3,IF(artery_clustered!L146&gt;0.25,2,1))</f>
        <v>3</v>
      </c>
      <c r="M146">
        <f>IF(artery_clustered!M146&gt;45,3,IF(artery_clustered!M146&gt;5,2,1))</f>
        <v>2</v>
      </c>
      <c r="N146">
        <f>IF(artery_clustered!N146&gt;100,6,IF(artery_clustered!N146&gt;80,5,IF(artery_clustered!N146&gt;65,4,IF(artery_clustered!N146&gt;60,3,IF(artery_clustered!N146&gt;50,2,1)))))</f>
        <v>4</v>
      </c>
      <c r="O146">
        <f>IF(artery_clustered!O146&lt;1,2,1)</f>
        <v>1</v>
      </c>
    </row>
    <row r="147" spans="1:15" x14ac:dyDescent="0.35">
      <c r="A147" t="s">
        <v>0</v>
      </c>
      <c r="B147">
        <f>IF(artery_clustered!B147&gt;0.85,5,IF(artery_clustered!B147&gt;0.7,4,IF(artery_clustered!B147&gt;0.45,3,IF(artery_clustered!B147&gt;0.2,2,1))))</f>
        <v>1</v>
      </c>
      <c r="C147">
        <f>IF(artery_clustered!C147&gt;12,4,IF(artery_clustered!C147&gt;8,3,IF(artery_clustered!C147&gt;4,2,1)))</f>
        <v>1</v>
      </c>
      <c r="D147">
        <f>IF(artery_clustered!D147&gt;12,4,IF(artery_clustered!D147&gt;8,3,IF(artery_clustered!D147&gt;4,2,1)))</f>
        <v>1</v>
      </c>
      <c r="E147">
        <f>IF(artery_clustered!E147&gt;12,4,IF(artery_clustered!E147&gt;8,3,IF(artery_clustered!E147&gt;4,2,1)))</f>
        <v>1</v>
      </c>
      <c r="F147">
        <f>IF(artery_clustered!F147&gt;12,4,IF(artery_clustered!F147&gt;8,3,IF(artery_clustered!F147&gt;4,2,1)))</f>
        <v>1</v>
      </c>
      <c r="G147">
        <f>IF(artery_clustered!G147&gt;0,1,0)</f>
        <v>0</v>
      </c>
      <c r="H147">
        <f>IF(artery_clustered!H147&gt;0,5,0)</f>
        <v>0</v>
      </c>
      <c r="I147">
        <f>IF(artery_clustered!I147&gt;0,4,0)</f>
        <v>0</v>
      </c>
      <c r="J147">
        <f>IF(artery_clustered!J147&gt;0,3,0)</f>
        <v>3</v>
      </c>
      <c r="K147">
        <f>IF(artery_clustered!K147&gt;0,2,0)</f>
        <v>0</v>
      </c>
      <c r="L147">
        <f>IF(artery_clustered!L147&gt;3.5,3,IF(artery_clustered!L147&gt;0.25,2,1))</f>
        <v>3</v>
      </c>
      <c r="M147">
        <f>IF(artery_clustered!M147&gt;45,3,IF(artery_clustered!M147&gt;5,2,1))</f>
        <v>1</v>
      </c>
      <c r="N147">
        <f>IF(artery_clustered!N147&gt;100,6,IF(artery_clustered!N147&gt;80,5,IF(artery_clustered!N147&gt;65,4,IF(artery_clustered!N147&gt;60,3,IF(artery_clustered!N147&gt;50,2,1)))))</f>
        <v>4</v>
      </c>
      <c r="O147">
        <f>IF(artery_clustered!O147&lt;1,2,1)</f>
        <v>1</v>
      </c>
    </row>
    <row r="148" spans="1:15" x14ac:dyDescent="0.35">
      <c r="A148" t="s">
        <v>0</v>
      </c>
      <c r="B148">
        <f>IF(artery_clustered!B148&gt;0.85,5,IF(artery_clustered!B148&gt;0.7,4,IF(artery_clustered!B148&gt;0.45,3,IF(artery_clustered!B148&gt;0.2,2,1))))</f>
        <v>3</v>
      </c>
      <c r="C148">
        <f>IF(artery_clustered!C148&gt;12,4,IF(artery_clustered!C148&gt;8,3,IF(artery_clustered!C148&gt;4,2,1)))</f>
        <v>1</v>
      </c>
      <c r="D148">
        <f>IF(artery_clustered!D148&gt;12,4,IF(artery_clustered!D148&gt;8,3,IF(artery_clustered!D148&gt;4,2,1)))</f>
        <v>1</v>
      </c>
      <c r="E148">
        <f>IF(artery_clustered!E148&gt;12,4,IF(artery_clustered!E148&gt;8,3,IF(artery_clustered!E148&gt;4,2,1)))</f>
        <v>1</v>
      </c>
      <c r="F148">
        <f>IF(artery_clustered!F148&gt;12,4,IF(artery_clustered!F148&gt;8,3,IF(artery_clustered!F148&gt;4,2,1)))</f>
        <v>1</v>
      </c>
      <c r="G148">
        <f>IF(artery_clustered!G148&gt;0,1,0)</f>
        <v>0</v>
      </c>
      <c r="H148">
        <f>IF(artery_clustered!H148&gt;0,5,0)</f>
        <v>0</v>
      </c>
      <c r="I148">
        <f>IF(artery_clustered!I148&gt;0,4,0)</f>
        <v>0</v>
      </c>
      <c r="J148">
        <f>IF(artery_clustered!J148&gt;0,3,0)</f>
        <v>3</v>
      </c>
      <c r="K148">
        <f>IF(artery_clustered!K148&gt;0,2,0)</f>
        <v>0</v>
      </c>
      <c r="L148">
        <f>IF(artery_clustered!L148&gt;3.5,3,IF(artery_clustered!L148&gt;0.25,2,1))</f>
        <v>2</v>
      </c>
      <c r="M148">
        <f>IF(artery_clustered!M148&gt;45,3,IF(artery_clustered!M148&gt;5,2,1))</f>
        <v>1</v>
      </c>
      <c r="N148">
        <f>IF(artery_clustered!N148&gt;100,6,IF(artery_clustered!N148&gt;80,5,IF(artery_clustered!N148&gt;65,4,IF(artery_clustered!N148&gt;60,3,IF(artery_clustered!N148&gt;50,2,1)))))</f>
        <v>4</v>
      </c>
      <c r="O148">
        <f>IF(artery_clustered!O148&lt;1,2,1)</f>
        <v>1</v>
      </c>
    </row>
    <row r="149" spans="1:15" x14ac:dyDescent="0.35">
      <c r="A149" t="s">
        <v>0</v>
      </c>
      <c r="B149">
        <f>IF(artery_clustered!B149&gt;0.85,5,IF(artery_clustered!B149&gt;0.7,4,IF(artery_clustered!B149&gt;0.45,3,IF(artery_clustered!B149&gt;0.2,2,1))))</f>
        <v>2</v>
      </c>
      <c r="C149">
        <f>IF(artery_clustered!C149&gt;12,4,IF(artery_clustered!C149&gt;8,3,IF(artery_clustered!C149&gt;4,2,1)))</f>
        <v>1</v>
      </c>
      <c r="D149">
        <f>IF(artery_clustered!D149&gt;12,4,IF(artery_clustered!D149&gt;8,3,IF(artery_clustered!D149&gt;4,2,1)))</f>
        <v>2</v>
      </c>
      <c r="E149">
        <f>IF(artery_clustered!E149&gt;12,4,IF(artery_clustered!E149&gt;8,3,IF(artery_clustered!E149&gt;4,2,1)))</f>
        <v>2</v>
      </c>
      <c r="F149">
        <f>IF(artery_clustered!F149&gt;12,4,IF(artery_clustered!F149&gt;8,3,IF(artery_clustered!F149&gt;4,2,1)))</f>
        <v>1</v>
      </c>
      <c r="G149">
        <f>IF(artery_clustered!G149&gt;0,1,0)</f>
        <v>1</v>
      </c>
      <c r="H149">
        <f>IF(artery_clustered!H149&gt;0,5,0)</f>
        <v>0</v>
      </c>
      <c r="I149">
        <f>IF(artery_clustered!I149&gt;0,4,0)</f>
        <v>0</v>
      </c>
      <c r="J149">
        <f>IF(artery_clustered!J149&gt;0,3,0)</f>
        <v>3</v>
      </c>
      <c r="K149">
        <f>IF(artery_clustered!K149&gt;0,2,0)</f>
        <v>0</v>
      </c>
      <c r="L149">
        <f>IF(artery_clustered!L149&gt;3.5,3,IF(artery_clustered!L149&gt;0.25,2,1))</f>
        <v>3</v>
      </c>
      <c r="M149">
        <f>IF(artery_clustered!M149&gt;45,3,IF(artery_clustered!M149&gt;5,2,1))</f>
        <v>1</v>
      </c>
      <c r="N149">
        <f>IF(artery_clustered!N149&gt;100,6,IF(artery_clustered!N149&gt;80,5,IF(artery_clustered!N149&gt;65,4,IF(artery_clustered!N149&gt;60,3,IF(artery_clustered!N149&gt;50,2,1)))))</f>
        <v>4</v>
      </c>
      <c r="O149">
        <f>IF(artery_clustered!O149&lt;1,2,1)</f>
        <v>1</v>
      </c>
    </row>
    <row r="150" spans="1:15" x14ac:dyDescent="0.35">
      <c r="A150" t="s">
        <v>0</v>
      </c>
      <c r="B150">
        <f>IF(artery_clustered!B150&gt;0.85,5,IF(artery_clustered!B150&gt;0.7,4,IF(artery_clustered!B150&gt;0.45,3,IF(artery_clustered!B150&gt;0.2,2,1))))</f>
        <v>3</v>
      </c>
      <c r="C150">
        <f>IF(artery_clustered!C150&gt;12,4,IF(artery_clustered!C150&gt;8,3,IF(artery_clustered!C150&gt;4,2,1)))</f>
        <v>1</v>
      </c>
      <c r="D150">
        <f>IF(artery_clustered!D150&gt;12,4,IF(artery_clustered!D150&gt;8,3,IF(artery_clustered!D150&gt;4,2,1)))</f>
        <v>1</v>
      </c>
      <c r="E150">
        <f>IF(artery_clustered!E150&gt;12,4,IF(artery_clustered!E150&gt;8,3,IF(artery_clustered!E150&gt;4,2,1)))</f>
        <v>1</v>
      </c>
      <c r="F150">
        <f>IF(artery_clustered!F150&gt;12,4,IF(artery_clustered!F150&gt;8,3,IF(artery_clustered!F150&gt;4,2,1)))</f>
        <v>1</v>
      </c>
      <c r="G150">
        <f>IF(artery_clustered!G150&gt;0,1,0)</f>
        <v>0</v>
      </c>
      <c r="H150">
        <f>IF(artery_clustered!H150&gt;0,5,0)</f>
        <v>0</v>
      </c>
      <c r="I150">
        <f>IF(artery_clustered!I150&gt;0,4,0)</f>
        <v>0</v>
      </c>
      <c r="J150">
        <f>IF(artery_clustered!J150&gt;0,3,0)</f>
        <v>3</v>
      </c>
      <c r="K150">
        <f>IF(artery_clustered!K150&gt;0,2,0)</f>
        <v>0</v>
      </c>
      <c r="L150">
        <f>IF(artery_clustered!L150&gt;3.5,3,IF(artery_clustered!L150&gt;0.25,2,1))</f>
        <v>2</v>
      </c>
      <c r="M150">
        <f>IF(artery_clustered!M150&gt;45,3,IF(artery_clustered!M150&gt;5,2,1))</f>
        <v>1</v>
      </c>
      <c r="N150">
        <f>IF(artery_clustered!N150&gt;100,6,IF(artery_clustered!N150&gt;80,5,IF(artery_clustered!N150&gt;65,4,IF(artery_clustered!N150&gt;60,3,IF(artery_clustered!N150&gt;50,2,1)))))</f>
        <v>4</v>
      </c>
      <c r="O150">
        <f>IF(artery_clustered!O150&lt;1,2,1)</f>
        <v>2</v>
      </c>
    </row>
    <row r="151" spans="1:15" x14ac:dyDescent="0.35">
      <c r="A151" t="s">
        <v>0</v>
      </c>
      <c r="B151">
        <f>IF(artery_clustered!B151&gt;0.85,5,IF(artery_clustered!B151&gt;0.7,4,IF(artery_clustered!B151&gt;0.45,3,IF(artery_clustered!B151&gt;0.2,2,1))))</f>
        <v>3</v>
      </c>
      <c r="C151">
        <f>IF(artery_clustered!C151&gt;12,4,IF(artery_clustered!C151&gt;8,3,IF(artery_clustered!C151&gt;4,2,1)))</f>
        <v>1</v>
      </c>
      <c r="D151">
        <f>IF(artery_clustered!D151&gt;12,4,IF(artery_clustered!D151&gt;8,3,IF(artery_clustered!D151&gt;4,2,1)))</f>
        <v>1</v>
      </c>
      <c r="E151">
        <f>IF(artery_clustered!E151&gt;12,4,IF(artery_clustered!E151&gt;8,3,IF(artery_clustered!E151&gt;4,2,1)))</f>
        <v>1</v>
      </c>
      <c r="F151">
        <f>IF(artery_clustered!F151&gt;12,4,IF(artery_clustered!F151&gt;8,3,IF(artery_clustered!F151&gt;4,2,1)))</f>
        <v>1</v>
      </c>
      <c r="G151">
        <f>IF(artery_clustered!G151&gt;0,1,0)</f>
        <v>0</v>
      </c>
      <c r="H151">
        <f>IF(artery_clustered!H151&gt;0,5,0)</f>
        <v>0</v>
      </c>
      <c r="I151">
        <f>IF(artery_clustered!I151&gt;0,4,0)</f>
        <v>0</v>
      </c>
      <c r="J151">
        <f>IF(artery_clustered!J151&gt;0,3,0)</f>
        <v>3</v>
      </c>
      <c r="K151">
        <f>IF(artery_clustered!K151&gt;0,2,0)</f>
        <v>0</v>
      </c>
      <c r="L151">
        <f>IF(artery_clustered!L151&gt;3.5,3,IF(artery_clustered!L151&gt;0.25,2,1))</f>
        <v>2</v>
      </c>
      <c r="M151">
        <f>IF(artery_clustered!M151&gt;45,3,IF(artery_clustered!M151&gt;5,2,1))</f>
        <v>1</v>
      </c>
      <c r="N151">
        <f>IF(artery_clustered!N151&gt;100,6,IF(artery_clustered!N151&gt;80,5,IF(artery_clustered!N151&gt;65,4,IF(artery_clustered!N151&gt;60,3,IF(artery_clustered!N151&gt;50,2,1)))))</f>
        <v>4</v>
      </c>
      <c r="O151">
        <f>IF(artery_clustered!O151&lt;1,2,1)</f>
        <v>1</v>
      </c>
    </row>
    <row r="152" spans="1:15" x14ac:dyDescent="0.35">
      <c r="A152" t="s">
        <v>0</v>
      </c>
      <c r="B152">
        <f>IF(artery_clustered!B152&gt;0.85,5,IF(artery_clustered!B152&gt;0.7,4,IF(artery_clustered!B152&gt;0.45,3,IF(artery_clustered!B152&gt;0.2,2,1))))</f>
        <v>3</v>
      </c>
      <c r="C152">
        <f>IF(artery_clustered!C152&gt;12,4,IF(artery_clustered!C152&gt;8,3,IF(artery_clustered!C152&gt;4,2,1)))</f>
        <v>1</v>
      </c>
      <c r="D152">
        <f>IF(artery_clustered!D152&gt;12,4,IF(artery_clustered!D152&gt;8,3,IF(artery_clustered!D152&gt;4,2,1)))</f>
        <v>1</v>
      </c>
      <c r="E152">
        <f>IF(artery_clustered!E152&gt;12,4,IF(artery_clustered!E152&gt;8,3,IF(artery_clustered!E152&gt;4,2,1)))</f>
        <v>1</v>
      </c>
      <c r="F152">
        <f>IF(artery_clustered!F152&gt;12,4,IF(artery_clustered!F152&gt;8,3,IF(artery_clustered!F152&gt;4,2,1)))</f>
        <v>1</v>
      </c>
      <c r="G152">
        <f>IF(artery_clustered!G152&gt;0,1,0)</f>
        <v>0</v>
      </c>
      <c r="H152">
        <f>IF(artery_clustered!H152&gt;0,5,0)</f>
        <v>0</v>
      </c>
      <c r="I152">
        <f>IF(artery_clustered!I152&gt;0,4,0)</f>
        <v>0</v>
      </c>
      <c r="J152">
        <f>IF(artery_clustered!J152&gt;0,3,0)</f>
        <v>3</v>
      </c>
      <c r="K152">
        <f>IF(artery_clustered!K152&gt;0,2,0)</f>
        <v>0</v>
      </c>
      <c r="L152">
        <f>IF(artery_clustered!L152&gt;3.5,3,IF(artery_clustered!L152&gt;0.25,2,1))</f>
        <v>2</v>
      </c>
      <c r="M152">
        <f>IF(artery_clustered!M152&gt;45,3,IF(artery_clustered!M152&gt;5,2,1))</f>
        <v>1</v>
      </c>
      <c r="N152">
        <f>IF(artery_clustered!N152&gt;100,6,IF(artery_clustered!N152&gt;80,5,IF(artery_clustered!N152&gt;65,4,IF(artery_clustered!N152&gt;60,3,IF(artery_clustered!N152&gt;50,2,1)))))</f>
        <v>4</v>
      </c>
      <c r="O152">
        <f>IF(artery_clustered!O152&lt;1,2,1)</f>
        <v>1</v>
      </c>
    </row>
    <row r="153" spans="1:15" x14ac:dyDescent="0.35">
      <c r="A153" t="s">
        <v>0</v>
      </c>
      <c r="B153">
        <f>IF(artery_clustered!B153&gt;0.85,5,IF(artery_clustered!B153&gt;0.7,4,IF(artery_clustered!B153&gt;0.45,3,IF(artery_clustered!B153&gt;0.2,2,1))))</f>
        <v>1</v>
      </c>
      <c r="C153">
        <f>IF(artery_clustered!C153&gt;12,4,IF(artery_clustered!C153&gt;8,3,IF(artery_clustered!C153&gt;4,2,1)))</f>
        <v>2</v>
      </c>
      <c r="D153">
        <f>IF(artery_clustered!D153&gt;12,4,IF(artery_clustered!D153&gt;8,3,IF(artery_clustered!D153&gt;4,2,1)))</f>
        <v>2</v>
      </c>
      <c r="E153">
        <f>IF(artery_clustered!E153&gt;12,4,IF(artery_clustered!E153&gt;8,3,IF(artery_clustered!E153&gt;4,2,1)))</f>
        <v>1</v>
      </c>
      <c r="F153">
        <f>IF(artery_clustered!F153&gt;12,4,IF(artery_clustered!F153&gt;8,3,IF(artery_clustered!F153&gt;4,2,1)))</f>
        <v>1</v>
      </c>
      <c r="G153">
        <f>IF(artery_clustered!G153&gt;0,1,0)</f>
        <v>0</v>
      </c>
      <c r="H153">
        <f>IF(artery_clustered!H153&gt;0,5,0)</f>
        <v>5</v>
      </c>
      <c r="I153">
        <f>IF(artery_clustered!I153&gt;0,4,0)</f>
        <v>0</v>
      </c>
      <c r="J153">
        <f>IF(artery_clustered!J153&gt;0,3,0)</f>
        <v>0</v>
      </c>
      <c r="K153">
        <f>IF(artery_clustered!K153&gt;0,2,0)</f>
        <v>0</v>
      </c>
      <c r="L153">
        <f>IF(artery_clustered!L153&gt;3.5,3,IF(artery_clustered!L153&gt;0.25,2,1))</f>
        <v>3</v>
      </c>
      <c r="M153">
        <f>IF(artery_clustered!M153&gt;45,3,IF(artery_clustered!M153&gt;5,2,1))</f>
        <v>2</v>
      </c>
      <c r="N153">
        <f>IF(artery_clustered!N153&gt;100,6,IF(artery_clustered!N153&gt;80,5,IF(artery_clustered!N153&gt;65,4,IF(artery_clustered!N153&gt;60,3,IF(artery_clustered!N153&gt;50,2,1)))))</f>
        <v>4</v>
      </c>
      <c r="O153">
        <f>IF(artery_clustered!O153&lt;1,2,1)</f>
        <v>1</v>
      </c>
    </row>
    <row r="154" spans="1:15" x14ac:dyDescent="0.35">
      <c r="A154" t="s">
        <v>0</v>
      </c>
      <c r="B154">
        <f>IF(artery_clustered!B154&gt;0.85,5,IF(artery_clustered!B154&gt;0.7,4,IF(artery_clustered!B154&gt;0.45,3,IF(artery_clustered!B154&gt;0.2,2,1))))</f>
        <v>1</v>
      </c>
      <c r="C154">
        <f>IF(artery_clustered!C154&gt;12,4,IF(artery_clustered!C154&gt;8,3,IF(artery_clustered!C154&gt;4,2,1)))</f>
        <v>1</v>
      </c>
      <c r="D154">
        <f>IF(artery_clustered!D154&gt;12,4,IF(artery_clustered!D154&gt;8,3,IF(artery_clustered!D154&gt;4,2,1)))</f>
        <v>1</v>
      </c>
      <c r="E154">
        <f>IF(artery_clustered!E154&gt;12,4,IF(artery_clustered!E154&gt;8,3,IF(artery_clustered!E154&gt;4,2,1)))</f>
        <v>1</v>
      </c>
      <c r="F154">
        <f>IF(artery_clustered!F154&gt;12,4,IF(artery_clustered!F154&gt;8,3,IF(artery_clustered!F154&gt;4,2,1)))</f>
        <v>1</v>
      </c>
      <c r="G154">
        <f>IF(artery_clustered!G154&gt;0,1,0)</f>
        <v>0</v>
      </c>
      <c r="H154">
        <f>IF(artery_clustered!H154&gt;0,5,0)</f>
        <v>5</v>
      </c>
      <c r="I154">
        <f>IF(artery_clustered!I154&gt;0,4,0)</f>
        <v>0</v>
      </c>
      <c r="J154">
        <f>IF(artery_clustered!J154&gt;0,3,0)</f>
        <v>0</v>
      </c>
      <c r="K154">
        <f>IF(artery_clustered!K154&gt;0,2,0)</f>
        <v>0</v>
      </c>
      <c r="L154">
        <f>IF(artery_clustered!L154&gt;3.5,3,IF(artery_clustered!L154&gt;0.25,2,1))</f>
        <v>3</v>
      </c>
      <c r="M154">
        <f>IF(artery_clustered!M154&gt;45,3,IF(artery_clustered!M154&gt;5,2,1))</f>
        <v>1</v>
      </c>
      <c r="N154">
        <f>IF(artery_clustered!N154&gt;100,6,IF(artery_clustered!N154&gt;80,5,IF(artery_clustered!N154&gt;65,4,IF(artery_clustered!N154&gt;60,3,IF(artery_clustered!N154&gt;50,2,1)))))</f>
        <v>4</v>
      </c>
      <c r="O154">
        <f>IF(artery_clustered!O154&lt;1,2,1)</f>
        <v>1</v>
      </c>
    </row>
    <row r="155" spans="1:15" x14ac:dyDescent="0.35">
      <c r="A155" t="s">
        <v>0</v>
      </c>
      <c r="B155">
        <f>IF(artery_clustered!B155&gt;0.85,5,IF(artery_clustered!B155&gt;0.7,4,IF(artery_clustered!B155&gt;0.45,3,IF(artery_clustered!B155&gt;0.2,2,1))))</f>
        <v>1</v>
      </c>
      <c r="C155">
        <f>IF(artery_clustered!C155&gt;12,4,IF(artery_clustered!C155&gt;8,3,IF(artery_clustered!C155&gt;4,2,1)))</f>
        <v>1</v>
      </c>
      <c r="D155">
        <f>IF(artery_clustered!D155&gt;12,4,IF(artery_clustered!D155&gt;8,3,IF(artery_clustered!D155&gt;4,2,1)))</f>
        <v>1</v>
      </c>
      <c r="E155">
        <f>IF(artery_clustered!E155&gt;12,4,IF(artery_clustered!E155&gt;8,3,IF(artery_clustered!E155&gt;4,2,1)))</f>
        <v>1</v>
      </c>
      <c r="F155">
        <f>IF(artery_clustered!F155&gt;12,4,IF(artery_clustered!F155&gt;8,3,IF(artery_clustered!F155&gt;4,2,1)))</f>
        <v>1</v>
      </c>
      <c r="G155">
        <f>IF(artery_clustered!G155&gt;0,1,0)</f>
        <v>0</v>
      </c>
      <c r="H155">
        <f>IF(artery_clustered!H155&gt;0,5,0)</f>
        <v>0</v>
      </c>
      <c r="I155">
        <f>IF(artery_clustered!I155&gt;0,4,0)</f>
        <v>0</v>
      </c>
      <c r="J155">
        <f>IF(artery_clustered!J155&gt;0,3,0)</f>
        <v>3</v>
      </c>
      <c r="K155">
        <f>IF(artery_clustered!K155&gt;0,2,0)</f>
        <v>0</v>
      </c>
      <c r="L155">
        <f>IF(artery_clustered!L155&gt;3.5,3,IF(artery_clustered!L155&gt;0.25,2,1))</f>
        <v>2</v>
      </c>
      <c r="M155">
        <f>IF(artery_clustered!M155&gt;45,3,IF(artery_clustered!M155&gt;5,2,1))</f>
        <v>1</v>
      </c>
      <c r="N155">
        <f>IF(artery_clustered!N155&gt;100,6,IF(artery_clustered!N155&gt;80,5,IF(artery_clustered!N155&gt;65,4,IF(artery_clustered!N155&gt;60,3,IF(artery_clustered!N155&gt;50,2,1)))))</f>
        <v>4</v>
      </c>
      <c r="O155">
        <f>IF(artery_clustered!O155&lt;1,2,1)</f>
        <v>1</v>
      </c>
    </row>
    <row r="156" spans="1:15" x14ac:dyDescent="0.35">
      <c r="A156" t="s">
        <v>1</v>
      </c>
      <c r="B156">
        <f>IF(artery_clustered!B156&gt;0.85,5,IF(artery_clustered!B156&gt;0.7,4,IF(artery_clustered!B156&gt;0.45,3,IF(artery_clustered!B156&gt;0.2,2,1))))</f>
        <v>2</v>
      </c>
      <c r="C156">
        <f>IF(artery_clustered!C156&gt;12,4,IF(artery_clustered!C156&gt;8,3,IF(artery_clustered!C156&gt;4,2,1)))</f>
        <v>1</v>
      </c>
      <c r="D156">
        <f>IF(artery_clustered!D156&gt;12,4,IF(artery_clustered!D156&gt;8,3,IF(artery_clustered!D156&gt;4,2,1)))</f>
        <v>4</v>
      </c>
      <c r="E156">
        <f>IF(artery_clustered!E156&gt;12,4,IF(artery_clustered!E156&gt;8,3,IF(artery_clustered!E156&gt;4,2,1)))</f>
        <v>4</v>
      </c>
      <c r="F156">
        <f>IF(artery_clustered!F156&gt;12,4,IF(artery_clustered!F156&gt;8,3,IF(artery_clustered!F156&gt;4,2,1)))</f>
        <v>1</v>
      </c>
      <c r="G156">
        <f>IF(artery_clustered!G156&gt;0,1,0)</f>
        <v>0</v>
      </c>
      <c r="H156">
        <f>IF(artery_clustered!H156&gt;0,5,0)</f>
        <v>5</v>
      </c>
      <c r="I156">
        <f>IF(artery_clustered!I156&gt;0,4,0)</f>
        <v>0</v>
      </c>
      <c r="J156">
        <f>IF(artery_clustered!J156&gt;0,3,0)</f>
        <v>0</v>
      </c>
      <c r="K156">
        <f>IF(artery_clustered!K156&gt;0,2,0)</f>
        <v>0</v>
      </c>
      <c r="L156">
        <f>IF(artery_clustered!L156&gt;3.5,3,IF(artery_clustered!L156&gt;0.25,2,1))</f>
        <v>3</v>
      </c>
      <c r="M156">
        <f>IF(artery_clustered!M156&gt;45,3,IF(artery_clustered!M156&gt;5,2,1))</f>
        <v>2</v>
      </c>
      <c r="N156">
        <f>IF(artery_clustered!N156&gt;100,6,IF(artery_clustered!N156&gt;80,5,IF(artery_clustered!N156&gt;65,4,IF(artery_clustered!N156&gt;60,3,IF(artery_clustered!N156&gt;50,2,1)))))</f>
        <v>4</v>
      </c>
      <c r="O156">
        <f>IF(artery_clustered!O156&lt;1,2,1)</f>
        <v>1</v>
      </c>
    </row>
    <row r="157" spans="1:15" x14ac:dyDescent="0.35">
      <c r="A157" t="s">
        <v>0</v>
      </c>
      <c r="B157">
        <f>IF(artery_clustered!B157&gt;0.85,5,IF(artery_clustered!B157&gt;0.7,4,IF(artery_clustered!B157&gt;0.45,3,IF(artery_clustered!B157&gt;0.2,2,1))))</f>
        <v>1</v>
      </c>
      <c r="C157">
        <f>IF(artery_clustered!C157&gt;12,4,IF(artery_clustered!C157&gt;8,3,IF(artery_clustered!C157&gt;4,2,1)))</f>
        <v>1</v>
      </c>
      <c r="D157">
        <f>IF(artery_clustered!D157&gt;12,4,IF(artery_clustered!D157&gt;8,3,IF(artery_clustered!D157&gt;4,2,1)))</f>
        <v>1</v>
      </c>
      <c r="E157">
        <f>IF(artery_clustered!E157&gt;12,4,IF(artery_clustered!E157&gt;8,3,IF(artery_clustered!E157&gt;4,2,1)))</f>
        <v>2</v>
      </c>
      <c r="F157">
        <f>IF(artery_clustered!F157&gt;12,4,IF(artery_clustered!F157&gt;8,3,IF(artery_clustered!F157&gt;4,2,1)))</f>
        <v>1</v>
      </c>
      <c r="G157">
        <f>IF(artery_clustered!G157&gt;0,1,0)</f>
        <v>0</v>
      </c>
      <c r="H157">
        <f>IF(artery_clustered!H157&gt;0,5,0)</f>
        <v>5</v>
      </c>
      <c r="I157">
        <f>IF(artery_clustered!I157&gt;0,4,0)</f>
        <v>0</v>
      </c>
      <c r="J157">
        <f>IF(artery_clustered!J157&gt;0,3,0)</f>
        <v>0</v>
      </c>
      <c r="K157">
        <f>IF(artery_clustered!K157&gt;0,2,0)</f>
        <v>0</v>
      </c>
      <c r="L157">
        <f>IF(artery_clustered!L157&gt;3.5,3,IF(artery_clustered!L157&gt;0.25,2,1))</f>
        <v>3</v>
      </c>
      <c r="M157">
        <f>IF(artery_clustered!M157&gt;45,3,IF(artery_clustered!M157&gt;5,2,1))</f>
        <v>2</v>
      </c>
      <c r="N157">
        <f>IF(artery_clustered!N157&gt;100,6,IF(artery_clustered!N157&gt;80,5,IF(artery_clustered!N157&gt;65,4,IF(artery_clustered!N157&gt;60,3,IF(artery_clustered!N157&gt;50,2,1)))))</f>
        <v>4</v>
      </c>
      <c r="O157">
        <f>IF(artery_clustered!O157&lt;1,2,1)</f>
        <v>1</v>
      </c>
    </row>
    <row r="158" spans="1:15" x14ac:dyDescent="0.35">
      <c r="A158" t="s">
        <v>0</v>
      </c>
      <c r="B158">
        <f>IF(artery_clustered!B158&gt;0.85,5,IF(artery_clustered!B158&gt;0.7,4,IF(artery_clustered!B158&gt;0.45,3,IF(artery_clustered!B158&gt;0.2,2,1))))</f>
        <v>1</v>
      </c>
      <c r="C158">
        <f>IF(artery_clustered!C158&gt;12,4,IF(artery_clustered!C158&gt;8,3,IF(artery_clustered!C158&gt;4,2,1)))</f>
        <v>1</v>
      </c>
      <c r="D158">
        <f>IF(artery_clustered!D158&gt;12,4,IF(artery_clustered!D158&gt;8,3,IF(artery_clustered!D158&gt;4,2,1)))</f>
        <v>2</v>
      </c>
      <c r="E158">
        <f>IF(artery_clustered!E158&gt;12,4,IF(artery_clustered!E158&gt;8,3,IF(artery_clustered!E158&gt;4,2,1)))</f>
        <v>1</v>
      </c>
      <c r="F158">
        <f>IF(artery_clustered!F158&gt;12,4,IF(artery_clustered!F158&gt;8,3,IF(artery_clustered!F158&gt;4,2,1)))</f>
        <v>1</v>
      </c>
      <c r="G158">
        <f>IF(artery_clustered!G158&gt;0,1,0)</f>
        <v>0</v>
      </c>
      <c r="H158">
        <f>IF(artery_clustered!H158&gt;0,5,0)</f>
        <v>5</v>
      </c>
      <c r="I158">
        <f>IF(artery_clustered!I158&gt;0,4,0)</f>
        <v>0</v>
      </c>
      <c r="J158">
        <f>IF(artery_clustered!J158&gt;0,3,0)</f>
        <v>0</v>
      </c>
      <c r="K158">
        <f>IF(artery_clustered!K158&gt;0,2,0)</f>
        <v>0</v>
      </c>
      <c r="L158">
        <f>IF(artery_clustered!L158&gt;3.5,3,IF(artery_clustered!L158&gt;0.25,2,1))</f>
        <v>2</v>
      </c>
      <c r="M158">
        <f>IF(artery_clustered!M158&gt;45,3,IF(artery_clustered!M158&gt;5,2,1))</f>
        <v>1</v>
      </c>
      <c r="N158">
        <f>IF(artery_clustered!N158&gt;100,6,IF(artery_clustered!N158&gt;80,5,IF(artery_clustered!N158&gt;65,4,IF(artery_clustered!N158&gt;60,3,IF(artery_clustered!N158&gt;50,2,1)))))</f>
        <v>4</v>
      </c>
      <c r="O158">
        <f>IF(artery_clustered!O158&lt;1,2,1)</f>
        <v>1</v>
      </c>
    </row>
    <row r="159" spans="1:15" x14ac:dyDescent="0.35">
      <c r="A159" t="s">
        <v>0</v>
      </c>
      <c r="B159">
        <f>IF(artery_clustered!B159&gt;0.85,5,IF(artery_clustered!B159&gt;0.7,4,IF(artery_clustered!B159&gt;0.45,3,IF(artery_clustered!B159&gt;0.2,2,1))))</f>
        <v>1</v>
      </c>
      <c r="C159">
        <f>IF(artery_clustered!C159&gt;12,4,IF(artery_clustered!C159&gt;8,3,IF(artery_clustered!C159&gt;4,2,1)))</f>
        <v>1</v>
      </c>
      <c r="D159">
        <f>IF(artery_clustered!D159&gt;12,4,IF(artery_clustered!D159&gt;8,3,IF(artery_clustered!D159&gt;4,2,1)))</f>
        <v>1</v>
      </c>
      <c r="E159">
        <f>IF(artery_clustered!E159&gt;12,4,IF(artery_clustered!E159&gt;8,3,IF(artery_clustered!E159&gt;4,2,1)))</f>
        <v>1</v>
      </c>
      <c r="F159">
        <f>IF(artery_clustered!F159&gt;12,4,IF(artery_clustered!F159&gt;8,3,IF(artery_clustered!F159&gt;4,2,1)))</f>
        <v>1</v>
      </c>
      <c r="G159">
        <f>IF(artery_clustered!G159&gt;0,1,0)</f>
        <v>0</v>
      </c>
      <c r="H159">
        <f>IF(artery_clustered!H159&gt;0,5,0)</f>
        <v>5</v>
      </c>
      <c r="I159">
        <f>IF(artery_clustered!I159&gt;0,4,0)</f>
        <v>0</v>
      </c>
      <c r="J159">
        <f>IF(artery_clustered!J159&gt;0,3,0)</f>
        <v>0</v>
      </c>
      <c r="K159">
        <f>IF(artery_clustered!K159&gt;0,2,0)</f>
        <v>0</v>
      </c>
      <c r="L159">
        <f>IF(artery_clustered!L159&gt;3.5,3,IF(artery_clustered!L159&gt;0.25,2,1))</f>
        <v>2</v>
      </c>
      <c r="M159">
        <f>IF(artery_clustered!M159&gt;45,3,IF(artery_clustered!M159&gt;5,2,1))</f>
        <v>1</v>
      </c>
      <c r="N159">
        <f>IF(artery_clustered!N159&gt;100,6,IF(artery_clustered!N159&gt;80,5,IF(artery_clustered!N159&gt;65,4,IF(artery_clustered!N159&gt;60,3,IF(artery_clustered!N159&gt;50,2,1)))))</f>
        <v>4</v>
      </c>
      <c r="O159">
        <f>IF(artery_clustered!O159&lt;1,2,1)</f>
        <v>2</v>
      </c>
    </row>
    <row r="160" spans="1:15" x14ac:dyDescent="0.35">
      <c r="A160" t="s">
        <v>0</v>
      </c>
      <c r="B160">
        <f>IF(artery_clustered!B160&gt;0.85,5,IF(artery_clustered!B160&gt;0.7,4,IF(artery_clustered!B160&gt;0.45,3,IF(artery_clustered!B160&gt;0.2,2,1))))</f>
        <v>1</v>
      </c>
      <c r="C160">
        <f>IF(artery_clustered!C160&gt;12,4,IF(artery_clustered!C160&gt;8,3,IF(artery_clustered!C160&gt;4,2,1)))</f>
        <v>1</v>
      </c>
      <c r="D160">
        <f>IF(artery_clustered!D160&gt;12,4,IF(artery_clustered!D160&gt;8,3,IF(artery_clustered!D160&gt;4,2,1)))</f>
        <v>1</v>
      </c>
      <c r="E160">
        <f>IF(artery_clustered!E160&gt;12,4,IF(artery_clustered!E160&gt;8,3,IF(artery_clustered!E160&gt;4,2,1)))</f>
        <v>1</v>
      </c>
      <c r="F160">
        <f>IF(artery_clustered!F160&gt;12,4,IF(artery_clustered!F160&gt;8,3,IF(artery_clustered!F160&gt;4,2,1)))</f>
        <v>1</v>
      </c>
      <c r="G160">
        <f>IF(artery_clustered!G160&gt;0,1,0)</f>
        <v>0</v>
      </c>
      <c r="H160">
        <f>IF(artery_clustered!H160&gt;0,5,0)</f>
        <v>5</v>
      </c>
      <c r="I160">
        <f>IF(artery_clustered!I160&gt;0,4,0)</f>
        <v>0</v>
      </c>
      <c r="J160">
        <f>IF(artery_clustered!J160&gt;0,3,0)</f>
        <v>3</v>
      </c>
      <c r="K160">
        <f>IF(artery_clustered!K160&gt;0,2,0)</f>
        <v>0</v>
      </c>
      <c r="L160">
        <f>IF(artery_clustered!L160&gt;3.5,3,IF(artery_clustered!L160&gt;0.25,2,1))</f>
        <v>2</v>
      </c>
      <c r="M160">
        <f>IF(artery_clustered!M160&gt;45,3,IF(artery_clustered!M160&gt;5,2,1))</f>
        <v>1</v>
      </c>
      <c r="N160">
        <f>IF(artery_clustered!N160&gt;100,6,IF(artery_clustered!N160&gt;80,5,IF(artery_clustered!N160&gt;65,4,IF(artery_clustered!N160&gt;60,3,IF(artery_clustered!N160&gt;50,2,1)))))</f>
        <v>5</v>
      </c>
      <c r="O160">
        <f>IF(artery_clustered!O160&lt;1,2,1)</f>
        <v>1</v>
      </c>
    </row>
    <row r="161" spans="1:15" x14ac:dyDescent="0.35">
      <c r="A161" t="s">
        <v>0</v>
      </c>
      <c r="B161">
        <f>IF(artery_clustered!B161&gt;0.85,5,IF(artery_clustered!B161&gt;0.7,4,IF(artery_clustered!B161&gt;0.45,3,IF(artery_clustered!B161&gt;0.2,2,1))))</f>
        <v>1</v>
      </c>
      <c r="C161">
        <f>IF(artery_clustered!C161&gt;12,4,IF(artery_clustered!C161&gt;8,3,IF(artery_clustered!C161&gt;4,2,1)))</f>
        <v>1</v>
      </c>
      <c r="D161">
        <f>IF(artery_clustered!D161&gt;12,4,IF(artery_clustered!D161&gt;8,3,IF(artery_clustered!D161&gt;4,2,1)))</f>
        <v>1</v>
      </c>
      <c r="E161">
        <f>IF(artery_clustered!E161&gt;12,4,IF(artery_clustered!E161&gt;8,3,IF(artery_clustered!E161&gt;4,2,1)))</f>
        <v>1</v>
      </c>
      <c r="F161">
        <f>IF(artery_clustered!F161&gt;12,4,IF(artery_clustered!F161&gt;8,3,IF(artery_clustered!F161&gt;4,2,1)))</f>
        <v>1</v>
      </c>
      <c r="G161">
        <f>IF(artery_clustered!G161&gt;0,1,0)</f>
        <v>0</v>
      </c>
      <c r="H161">
        <f>IF(artery_clustered!H161&gt;0,5,0)</f>
        <v>0</v>
      </c>
      <c r="I161">
        <f>IF(artery_clustered!I161&gt;0,4,0)</f>
        <v>0</v>
      </c>
      <c r="J161">
        <f>IF(artery_clustered!J161&gt;0,3,0)</f>
        <v>3</v>
      </c>
      <c r="K161">
        <f>IF(artery_clustered!K161&gt;0,2,0)</f>
        <v>0</v>
      </c>
      <c r="L161">
        <f>IF(artery_clustered!L161&gt;3.5,3,IF(artery_clustered!L161&gt;0.25,2,1))</f>
        <v>2</v>
      </c>
      <c r="M161">
        <f>IF(artery_clustered!M161&gt;45,3,IF(artery_clustered!M161&gt;5,2,1))</f>
        <v>1</v>
      </c>
      <c r="N161">
        <f>IF(artery_clustered!N161&gt;100,6,IF(artery_clustered!N161&gt;80,5,IF(artery_clustered!N161&gt;65,4,IF(artery_clustered!N161&gt;60,3,IF(artery_clustered!N161&gt;50,2,1)))))</f>
        <v>4</v>
      </c>
      <c r="O161">
        <f>IF(artery_clustered!O161&lt;1,2,1)</f>
        <v>1</v>
      </c>
    </row>
    <row r="162" spans="1:15" x14ac:dyDescent="0.35">
      <c r="A162" t="s">
        <v>0</v>
      </c>
      <c r="B162">
        <f>IF(artery_clustered!B162&gt;0.85,5,IF(artery_clustered!B162&gt;0.7,4,IF(artery_clustered!B162&gt;0.45,3,IF(artery_clustered!B162&gt;0.2,2,1))))</f>
        <v>2</v>
      </c>
      <c r="C162">
        <f>IF(artery_clustered!C162&gt;12,4,IF(artery_clustered!C162&gt;8,3,IF(artery_clustered!C162&gt;4,2,1)))</f>
        <v>3</v>
      </c>
      <c r="D162">
        <f>IF(artery_clustered!D162&gt;12,4,IF(artery_clustered!D162&gt;8,3,IF(artery_clustered!D162&gt;4,2,1)))</f>
        <v>2</v>
      </c>
      <c r="E162">
        <f>IF(artery_clustered!E162&gt;12,4,IF(artery_clustered!E162&gt;8,3,IF(artery_clustered!E162&gt;4,2,1)))</f>
        <v>1</v>
      </c>
      <c r="F162">
        <f>IF(artery_clustered!F162&gt;12,4,IF(artery_clustered!F162&gt;8,3,IF(artery_clustered!F162&gt;4,2,1)))</f>
        <v>1</v>
      </c>
      <c r="G162">
        <f>IF(artery_clustered!G162&gt;0,1,0)</f>
        <v>0</v>
      </c>
      <c r="H162">
        <f>IF(artery_clustered!H162&gt;0,5,0)</f>
        <v>5</v>
      </c>
      <c r="I162">
        <f>IF(artery_clustered!I162&gt;0,4,0)</f>
        <v>0</v>
      </c>
      <c r="J162">
        <f>IF(artery_clustered!J162&gt;0,3,0)</f>
        <v>3</v>
      </c>
      <c r="K162">
        <f>IF(artery_clustered!K162&gt;0,2,0)</f>
        <v>0</v>
      </c>
      <c r="L162">
        <f>IF(artery_clustered!L162&gt;3.5,3,IF(artery_clustered!L162&gt;0.25,2,1))</f>
        <v>3</v>
      </c>
      <c r="M162">
        <f>IF(artery_clustered!M162&gt;45,3,IF(artery_clustered!M162&gt;5,2,1))</f>
        <v>2</v>
      </c>
      <c r="N162">
        <f>IF(artery_clustered!N162&gt;100,6,IF(artery_clustered!N162&gt;80,5,IF(artery_clustered!N162&gt;65,4,IF(artery_clustered!N162&gt;60,3,IF(artery_clustered!N162&gt;50,2,1)))))</f>
        <v>4</v>
      </c>
      <c r="O162">
        <f>IF(artery_clustered!O162&lt;1,2,1)</f>
        <v>1</v>
      </c>
    </row>
    <row r="163" spans="1:15" x14ac:dyDescent="0.35">
      <c r="A163" t="s">
        <v>0</v>
      </c>
      <c r="B163">
        <f>IF(artery_clustered!B163&gt;0.85,5,IF(artery_clustered!B163&gt;0.7,4,IF(artery_clustered!B163&gt;0.45,3,IF(artery_clustered!B163&gt;0.2,2,1))))</f>
        <v>1</v>
      </c>
      <c r="C163">
        <f>IF(artery_clustered!C163&gt;12,4,IF(artery_clustered!C163&gt;8,3,IF(artery_clustered!C163&gt;4,2,1)))</f>
        <v>1</v>
      </c>
      <c r="D163">
        <f>IF(artery_clustered!D163&gt;12,4,IF(artery_clustered!D163&gt;8,3,IF(artery_clustered!D163&gt;4,2,1)))</f>
        <v>1</v>
      </c>
      <c r="E163">
        <f>IF(artery_clustered!E163&gt;12,4,IF(artery_clustered!E163&gt;8,3,IF(artery_clustered!E163&gt;4,2,1)))</f>
        <v>1</v>
      </c>
      <c r="F163">
        <f>IF(artery_clustered!F163&gt;12,4,IF(artery_clustered!F163&gt;8,3,IF(artery_clustered!F163&gt;4,2,1)))</f>
        <v>1</v>
      </c>
      <c r="G163">
        <f>IF(artery_clustered!G163&gt;0,1,0)</f>
        <v>0</v>
      </c>
      <c r="H163">
        <f>IF(artery_clustered!H163&gt;0,5,0)</f>
        <v>5</v>
      </c>
      <c r="I163">
        <f>IF(artery_clustered!I163&gt;0,4,0)</f>
        <v>0</v>
      </c>
      <c r="J163">
        <f>IF(artery_clustered!J163&gt;0,3,0)</f>
        <v>0</v>
      </c>
      <c r="K163">
        <f>IF(artery_clustered!K163&gt;0,2,0)</f>
        <v>0</v>
      </c>
      <c r="L163">
        <f>IF(artery_clustered!L163&gt;3.5,3,IF(artery_clustered!L163&gt;0.25,2,1))</f>
        <v>2</v>
      </c>
      <c r="M163">
        <f>IF(artery_clustered!M163&gt;45,3,IF(artery_clustered!M163&gt;5,2,1))</f>
        <v>1</v>
      </c>
      <c r="N163">
        <f>IF(artery_clustered!N163&gt;100,6,IF(artery_clustered!N163&gt;80,5,IF(artery_clustered!N163&gt;65,4,IF(artery_clustered!N163&gt;60,3,IF(artery_clustered!N163&gt;50,2,1)))))</f>
        <v>4</v>
      </c>
      <c r="O163">
        <f>IF(artery_clustered!O163&lt;1,2,1)</f>
        <v>2</v>
      </c>
    </row>
    <row r="164" spans="1:15" x14ac:dyDescent="0.35">
      <c r="A164" t="s">
        <v>0</v>
      </c>
      <c r="B164">
        <f>IF(artery_clustered!B164&gt;0.85,5,IF(artery_clustered!B164&gt;0.7,4,IF(artery_clustered!B164&gt;0.45,3,IF(artery_clustered!B164&gt;0.2,2,1))))</f>
        <v>1</v>
      </c>
      <c r="C164">
        <f>IF(artery_clustered!C164&gt;12,4,IF(artery_clustered!C164&gt;8,3,IF(artery_clustered!C164&gt;4,2,1)))</f>
        <v>1</v>
      </c>
      <c r="D164">
        <f>IF(artery_clustered!D164&gt;12,4,IF(artery_clustered!D164&gt;8,3,IF(artery_clustered!D164&gt;4,2,1)))</f>
        <v>1</v>
      </c>
      <c r="E164">
        <f>IF(artery_clustered!E164&gt;12,4,IF(artery_clustered!E164&gt;8,3,IF(artery_clustered!E164&gt;4,2,1)))</f>
        <v>1</v>
      </c>
      <c r="F164">
        <f>IF(artery_clustered!F164&gt;12,4,IF(artery_clustered!F164&gt;8,3,IF(artery_clustered!F164&gt;4,2,1)))</f>
        <v>1</v>
      </c>
      <c r="G164">
        <f>IF(artery_clustered!G164&gt;0,1,0)</f>
        <v>0</v>
      </c>
      <c r="H164">
        <f>IF(artery_clustered!H164&gt;0,5,0)</f>
        <v>5</v>
      </c>
      <c r="I164">
        <f>IF(artery_clustered!I164&gt;0,4,0)</f>
        <v>0</v>
      </c>
      <c r="J164">
        <f>IF(artery_clustered!J164&gt;0,3,0)</f>
        <v>3</v>
      </c>
      <c r="K164">
        <f>IF(artery_clustered!K164&gt;0,2,0)</f>
        <v>0</v>
      </c>
      <c r="L164">
        <f>IF(artery_clustered!L164&gt;3.5,3,IF(artery_clustered!L164&gt;0.25,2,1))</f>
        <v>2</v>
      </c>
      <c r="M164">
        <f>IF(artery_clustered!M164&gt;45,3,IF(artery_clustered!M164&gt;5,2,1))</f>
        <v>1</v>
      </c>
      <c r="N164">
        <f>IF(artery_clustered!N164&gt;100,6,IF(artery_clustered!N164&gt;80,5,IF(artery_clustered!N164&gt;65,4,IF(artery_clustered!N164&gt;60,3,IF(artery_clustered!N164&gt;50,2,1)))))</f>
        <v>4</v>
      </c>
      <c r="O164">
        <f>IF(artery_clustered!O164&lt;1,2,1)</f>
        <v>1</v>
      </c>
    </row>
    <row r="165" spans="1:15" x14ac:dyDescent="0.35">
      <c r="A165" t="s">
        <v>0</v>
      </c>
      <c r="B165">
        <f>IF(artery_clustered!B165&gt;0.85,5,IF(artery_clustered!B165&gt;0.7,4,IF(artery_clustered!B165&gt;0.45,3,IF(artery_clustered!B165&gt;0.2,2,1))))</f>
        <v>1</v>
      </c>
      <c r="C165">
        <f>IF(artery_clustered!C165&gt;12,4,IF(artery_clustered!C165&gt;8,3,IF(artery_clustered!C165&gt;4,2,1)))</f>
        <v>1</v>
      </c>
      <c r="D165">
        <f>IF(artery_clustered!D165&gt;12,4,IF(artery_clustered!D165&gt;8,3,IF(artery_clustered!D165&gt;4,2,1)))</f>
        <v>1</v>
      </c>
      <c r="E165">
        <f>IF(artery_clustered!E165&gt;12,4,IF(artery_clustered!E165&gt;8,3,IF(artery_clustered!E165&gt;4,2,1)))</f>
        <v>1</v>
      </c>
      <c r="F165">
        <f>IF(artery_clustered!F165&gt;12,4,IF(artery_clustered!F165&gt;8,3,IF(artery_clustered!F165&gt;4,2,1)))</f>
        <v>1</v>
      </c>
      <c r="G165">
        <f>IF(artery_clustered!G165&gt;0,1,0)</f>
        <v>0</v>
      </c>
      <c r="H165">
        <f>IF(artery_clustered!H165&gt;0,5,0)</f>
        <v>5</v>
      </c>
      <c r="I165">
        <f>IF(artery_clustered!I165&gt;0,4,0)</f>
        <v>0</v>
      </c>
      <c r="J165">
        <f>IF(artery_clustered!J165&gt;0,3,0)</f>
        <v>0</v>
      </c>
      <c r="K165">
        <f>IF(artery_clustered!K165&gt;0,2,0)</f>
        <v>0</v>
      </c>
      <c r="L165">
        <f>IF(artery_clustered!L165&gt;3.5,3,IF(artery_clustered!L165&gt;0.25,2,1))</f>
        <v>2</v>
      </c>
      <c r="M165">
        <f>IF(artery_clustered!M165&gt;45,3,IF(artery_clustered!M165&gt;5,2,1))</f>
        <v>1</v>
      </c>
      <c r="N165">
        <f>IF(artery_clustered!N165&gt;100,6,IF(artery_clustered!N165&gt;80,5,IF(artery_clustered!N165&gt;65,4,IF(artery_clustered!N165&gt;60,3,IF(artery_clustered!N165&gt;50,2,1)))))</f>
        <v>4</v>
      </c>
      <c r="O165">
        <f>IF(artery_clustered!O165&lt;1,2,1)</f>
        <v>1</v>
      </c>
    </row>
    <row r="166" spans="1:15" x14ac:dyDescent="0.35">
      <c r="A166" t="s">
        <v>0</v>
      </c>
      <c r="B166">
        <f>IF(artery_clustered!B166&gt;0.85,5,IF(artery_clustered!B166&gt;0.7,4,IF(artery_clustered!B166&gt;0.45,3,IF(artery_clustered!B166&gt;0.2,2,1))))</f>
        <v>1</v>
      </c>
      <c r="C166">
        <f>IF(artery_clustered!C166&gt;12,4,IF(artery_clustered!C166&gt;8,3,IF(artery_clustered!C166&gt;4,2,1)))</f>
        <v>1</v>
      </c>
      <c r="D166">
        <f>IF(artery_clustered!D166&gt;12,4,IF(artery_clustered!D166&gt;8,3,IF(artery_clustered!D166&gt;4,2,1)))</f>
        <v>1</v>
      </c>
      <c r="E166">
        <f>IF(artery_clustered!E166&gt;12,4,IF(artery_clustered!E166&gt;8,3,IF(artery_clustered!E166&gt;4,2,1)))</f>
        <v>1</v>
      </c>
      <c r="F166">
        <f>IF(artery_clustered!F166&gt;12,4,IF(artery_clustered!F166&gt;8,3,IF(artery_clustered!F166&gt;4,2,1)))</f>
        <v>1</v>
      </c>
      <c r="G166">
        <f>IF(artery_clustered!G166&gt;0,1,0)</f>
        <v>0</v>
      </c>
      <c r="H166">
        <f>IF(artery_clustered!H166&gt;0,5,0)</f>
        <v>5</v>
      </c>
      <c r="I166">
        <f>IF(artery_clustered!I166&gt;0,4,0)</f>
        <v>0</v>
      </c>
      <c r="J166">
        <f>IF(artery_clustered!J166&gt;0,3,0)</f>
        <v>0</v>
      </c>
      <c r="K166">
        <f>IF(artery_clustered!K166&gt;0,2,0)</f>
        <v>0</v>
      </c>
      <c r="L166">
        <f>IF(artery_clustered!L166&gt;3.5,3,IF(artery_clustered!L166&gt;0.25,2,1))</f>
        <v>2</v>
      </c>
      <c r="M166">
        <f>IF(artery_clustered!M166&gt;45,3,IF(artery_clustered!M166&gt;5,2,1))</f>
        <v>1</v>
      </c>
      <c r="N166">
        <f>IF(artery_clustered!N166&gt;100,6,IF(artery_clustered!N166&gt;80,5,IF(artery_clustered!N166&gt;65,4,IF(artery_clustered!N166&gt;60,3,IF(artery_clustered!N166&gt;50,2,1)))))</f>
        <v>4</v>
      </c>
      <c r="O166">
        <f>IF(artery_clustered!O166&lt;1,2,1)</f>
        <v>1</v>
      </c>
    </row>
    <row r="167" spans="1:15" x14ac:dyDescent="0.35">
      <c r="A167" t="s">
        <v>0</v>
      </c>
      <c r="B167">
        <f>IF(artery_clustered!B167&gt;0.85,5,IF(artery_clustered!B167&gt;0.7,4,IF(artery_clustered!B167&gt;0.45,3,IF(artery_clustered!B167&gt;0.2,2,1))))</f>
        <v>1</v>
      </c>
      <c r="C167">
        <f>IF(artery_clustered!C167&gt;12,4,IF(artery_clustered!C167&gt;8,3,IF(artery_clustered!C167&gt;4,2,1)))</f>
        <v>3</v>
      </c>
      <c r="D167">
        <f>IF(artery_clustered!D167&gt;12,4,IF(artery_clustered!D167&gt;8,3,IF(artery_clustered!D167&gt;4,2,1)))</f>
        <v>1</v>
      </c>
      <c r="E167">
        <f>IF(artery_clustered!E167&gt;12,4,IF(artery_clustered!E167&gt;8,3,IF(artery_clustered!E167&gt;4,2,1)))</f>
        <v>1</v>
      </c>
      <c r="F167">
        <f>IF(artery_clustered!F167&gt;12,4,IF(artery_clustered!F167&gt;8,3,IF(artery_clustered!F167&gt;4,2,1)))</f>
        <v>1</v>
      </c>
      <c r="G167">
        <f>IF(artery_clustered!G167&gt;0,1,0)</f>
        <v>0</v>
      </c>
      <c r="H167">
        <f>IF(artery_clustered!H167&gt;0,5,0)</f>
        <v>5</v>
      </c>
      <c r="I167">
        <f>IF(artery_clustered!I167&gt;0,4,0)</f>
        <v>0</v>
      </c>
      <c r="J167">
        <f>IF(artery_clustered!J167&gt;0,3,0)</f>
        <v>3</v>
      </c>
      <c r="K167">
        <f>IF(artery_clustered!K167&gt;0,2,0)</f>
        <v>0</v>
      </c>
      <c r="L167">
        <f>IF(artery_clustered!L167&gt;3.5,3,IF(artery_clustered!L167&gt;0.25,2,1))</f>
        <v>2</v>
      </c>
      <c r="M167">
        <f>IF(artery_clustered!M167&gt;45,3,IF(artery_clustered!M167&gt;5,2,1))</f>
        <v>2</v>
      </c>
      <c r="N167">
        <f>IF(artery_clustered!N167&gt;100,6,IF(artery_clustered!N167&gt;80,5,IF(artery_clustered!N167&gt;65,4,IF(artery_clustered!N167&gt;60,3,IF(artery_clustered!N167&gt;50,2,1)))))</f>
        <v>5</v>
      </c>
      <c r="O167">
        <f>IF(artery_clustered!O167&lt;1,2,1)</f>
        <v>1</v>
      </c>
    </row>
    <row r="168" spans="1:15" x14ac:dyDescent="0.35">
      <c r="A168" t="s">
        <v>0</v>
      </c>
      <c r="B168">
        <f>IF(artery_clustered!B168&gt;0.85,5,IF(artery_clustered!B168&gt;0.7,4,IF(artery_clustered!B168&gt;0.45,3,IF(artery_clustered!B168&gt;0.2,2,1))))</f>
        <v>1</v>
      </c>
      <c r="C168">
        <f>IF(artery_clustered!C168&gt;12,4,IF(artery_clustered!C168&gt;8,3,IF(artery_clustered!C168&gt;4,2,1)))</f>
        <v>1</v>
      </c>
      <c r="D168">
        <f>IF(artery_clustered!D168&gt;12,4,IF(artery_clustered!D168&gt;8,3,IF(artery_clustered!D168&gt;4,2,1)))</f>
        <v>1</v>
      </c>
      <c r="E168">
        <f>IF(artery_clustered!E168&gt;12,4,IF(artery_clustered!E168&gt;8,3,IF(artery_clustered!E168&gt;4,2,1)))</f>
        <v>1</v>
      </c>
      <c r="F168">
        <f>IF(artery_clustered!F168&gt;12,4,IF(artery_clustered!F168&gt;8,3,IF(artery_clustered!F168&gt;4,2,1)))</f>
        <v>1</v>
      </c>
      <c r="G168">
        <f>IF(artery_clustered!G168&gt;0,1,0)</f>
        <v>0</v>
      </c>
      <c r="H168">
        <f>IF(artery_clustered!H168&gt;0,5,0)</f>
        <v>5</v>
      </c>
      <c r="I168">
        <f>IF(artery_clustered!I168&gt;0,4,0)</f>
        <v>0</v>
      </c>
      <c r="J168">
        <f>IF(artery_clustered!J168&gt;0,3,0)</f>
        <v>0</v>
      </c>
      <c r="K168">
        <f>IF(artery_clustered!K168&gt;0,2,0)</f>
        <v>0</v>
      </c>
      <c r="L168">
        <f>IF(artery_clustered!L168&gt;3.5,3,IF(artery_clustered!L168&gt;0.25,2,1))</f>
        <v>2</v>
      </c>
      <c r="M168">
        <f>IF(artery_clustered!M168&gt;45,3,IF(artery_clustered!M168&gt;5,2,1))</f>
        <v>1</v>
      </c>
      <c r="N168">
        <f>IF(artery_clustered!N168&gt;100,6,IF(artery_clustered!N168&gt;80,5,IF(artery_clustered!N168&gt;65,4,IF(artery_clustered!N168&gt;60,3,IF(artery_clustered!N168&gt;50,2,1)))))</f>
        <v>4</v>
      </c>
      <c r="O168">
        <f>IF(artery_clustered!O168&lt;1,2,1)</f>
        <v>2</v>
      </c>
    </row>
    <row r="169" spans="1:15" x14ac:dyDescent="0.35">
      <c r="A169" t="s">
        <v>0</v>
      </c>
      <c r="B169">
        <f>IF(artery_clustered!B169&gt;0.85,5,IF(artery_clustered!B169&gt;0.7,4,IF(artery_clustered!B169&gt;0.45,3,IF(artery_clustered!B169&gt;0.2,2,1))))</f>
        <v>2</v>
      </c>
      <c r="C169">
        <f>IF(artery_clustered!C169&gt;12,4,IF(artery_clustered!C169&gt;8,3,IF(artery_clustered!C169&gt;4,2,1)))</f>
        <v>4</v>
      </c>
      <c r="D169">
        <f>IF(artery_clustered!D169&gt;12,4,IF(artery_clustered!D169&gt;8,3,IF(artery_clustered!D169&gt;4,2,1)))</f>
        <v>1</v>
      </c>
      <c r="E169">
        <f>IF(artery_clustered!E169&gt;12,4,IF(artery_clustered!E169&gt;8,3,IF(artery_clustered!E169&gt;4,2,1)))</f>
        <v>1</v>
      </c>
      <c r="F169">
        <f>IF(artery_clustered!F169&gt;12,4,IF(artery_clustered!F169&gt;8,3,IF(artery_clustered!F169&gt;4,2,1)))</f>
        <v>1</v>
      </c>
      <c r="G169">
        <f>IF(artery_clustered!G169&gt;0,1,0)</f>
        <v>0</v>
      </c>
      <c r="H169">
        <f>IF(artery_clustered!H169&gt;0,5,0)</f>
        <v>5</v>
      </c>
      <c r="I169">
        <f>IF(artery_clustered!I169&gt;0,4,0)</f>
        <v>0</v>
      </c>
      <c r="J169">
        <f>IF(artery_clustered!J169&gt;0,3,0)</f>
        <v>0</v>
      </c>
      <c r="K169">
        <f>IF(artery_clustered!K169&gt;0,2,0)</f>
        <v>0</v>
      </c>
      <c r="L169">
        <f>IF(artery_clustered!L169&gt;3.5,3,IF(artery_clustered!L169&gt;0.25,2,1))</f>
        <v>3</v>
      </c>
      <c r="M169">
        <f>IF(artery_clustered!M169&gt;45,3,IF(artery_clustered!M169&gt;5,2,1))</f>
        <v>2</v>
      </c>
      <c r="N169">
        <f>IF(artery_clustered!N169&gt;100,6,IF(artery_clustered!N169&gt;80,5,IF(artery_clustered!N169&gt;65,4,IF(artery_clustered!N169&gt;60,3,IF(artery_clustered!N169&gt;50,2,1)))))</f>
        <v>4</v>
      </c>
      <c r="O169">
        <f>IF(artery_clustered!O169&lt;1,2,1)</f>
        <v>1</v>
      </c>
    </row>
    <row r="170" spans="1:15" x14ac:dyDescent="0.35">
      <c r="A170" t="s">
        <v>0</v>
      </c>
      <c r="B170">
        <f>IF(artery_clustered!B170&gt;0.85,5,IF(artery_clustered!B170&gt;0.7,4,IF(artery_clustered!B170&gt;0.45,3,IF(artery_clustered!B170&gt;0.2,2,1))))</f>
        <v>2</v>
      </c>
      <c r="C170">
        <f>IF(artery_clustered!C170&gt;12,4,IF(artery_clustered!C170&gt;8,3,IF(artery_clustered!C170&gt;4,2,1)))</f>
        <v>1</v>
      </c>
      <c r="D170">
        <f>IF(artery_clustered!D170&gt;12,4,IF(artery_clustered!D170&gt;8,3,IF(artery_clustered!D170&gt;4,2,1)))</f>
        <v>1</v>
      </c>
      <c r="E170">
        <f>IF(artery_clustered!E170&gt;12,4,IF(artery_clustered!E170&gt;8,3,IF(artery_clustered!E170&gt;4,2,1)))</f>
        <v>1</v>
      </c>
      <c r="F170">
        <f>IF(artery_clustered!F170&gt;12,4,IF(artery_clustered!F170&gt;8,3,IF(artery_clustered!F170&gt;4,2,1)))</f>
        <v>1</v>
      </c>
      <c r="G170">
        <f>IF(artery_clustered!G170&gt;0,1,0)</f>
        <v>0</v>
      </c>
      <c r="H170">
        <f>IF(artery_clustered!H170&gt;0,5,0)</f>
        <v>5</v>
      </c>
      <c r="I170">
        <f>IF(artery_clustered!I170&gt;0,4,0)</f>
        <v>0</v>
      </c>
      <c r="J170">
        <f>IF(artery_clustered!J170&gt;0,3,0)</f>
        <v>0</v>
      </c>
      <c r="K170">
        <f>IF(artery_clustered!K170&gt;0,2,0)</f>
        <v>0</v>
      </c>
      <c r="L170">
        <f>IF(artery_clustered!L170&gt;3.5,3,IF(artery_clustered!L170&gt;0.25,2,1))</f>
        <v>1</v>
      </c>
      <c r="M170">
        <f>IF(artery_clustered!M170&gt;45,3,IF(artery_clustered!M170&gt;5,2,1))</f>
        <v>1</v>
      </c>
      <c r="N170">
        <f>IF(artery_clustered!N170&gt;100,6,IF(artery_clustered!N170&gt;80,5,IF(artery_clustered!N170&gt;65,4,IF(artery_clustered!N170&gt;60,3,IF(artery_clustered!N170&gt;50,2,1)))))</f>
        <v>4</v>
      </c>
      <c r="O170">
        <f>IF(artery_clustered!O170&lt;1,2,1)</f>
        <v>2</v>
      </c>
    </row>
    <row r="171" spans="1:15" x14ac:dyDescent="0.35">
      <c r="A171" t="s">
        <v>0</v>
      </c>
      <c r="B171">
        <f>IF(artery_clustered!B171&gt;0.85,5,IF(artery_clustered!B171&gt;0.7,4,IF(artery_clustered!B171&gt;0.45,3,IF(artery_clustered!B171&gt;0.2,2,1))))</f>
        <v>2</v>
      </c>
      <c r="C171">
        <f>IF(artery_clustered!C171&gt;12,4,IF(artery_clustered!C171&gt;8,3,IF(artery_clustered!C171&gt;4,2,1)))</f>
        <v>1</v>
      </c>
      <c r="D171">
        <f>IF(artery_clustered!D171&gt;12,4,IF(artery_clustered!D171&gt;8,3,IF(artery_clustered!D171&gt;4,2,1)))</f>
        <v>1</v>
      </c>
      <c r="E171">
        <f>IF(artery_clustered!E171&gt;12,4,IF(artery_clustered!E171&gt;8,3,IF(artery_clustered!E171&gt;4,2,1)))</f>
        <v>1</v>
      </c>
      <c r="F171">
        <f>IF(artery_clustered!F171&gt;12,4,IF(artery_clustered!F171&gt;8,3,IF(artery_clustered!F171&gt;4,2,1)))</f>
        <v>1</v>
      </c>
      <c r="G171">
        <f>IF(artery_clustered!G171&gt;0,1,0)</f>
        <v>0</v>
      </c>
      <c r="H171">
        <f>IF(artery_clustered!H171&gt;0,5,0)</f>
        <v>5</v>
      </c>
      <c r="I171">
        <f>IF(artery_clustered!I171&gt;0,4,0)</f>
        <v>0</v>
      </c>
      <c r="J171">
        <f>IF(artery_clustered!J171&gt;0,3,0)</f>
        <v>0</v>
      </c>
      <c r="K171">
        <f>IF(artery_clustered!K171&gt;0,2,0)</f>
        <v>0</v>
      </c>
      <c r="L171">
        <f>IF(artery_clustered!L171&gt;3.5,3,IF(artery_clustered!L171&gt;0.25,2,1))</f>
        <v>2</v>
      </c>
      <c r="M171">
        <f>IF(artery_clustered!M171&gt;45,3,IF(artery_clustered!M171&gt;5,2,1))</f>
        <v>1</v>
      </c>
      <c r="N171">
        <f>IF(artery_clustered!N171&gt;100,6,IF(artery_clustered!N171&gt;80,5,IF(artery_clustered!N171&gt;65,4,IF(artery_clustered!N171&gt;60,3,IF(artery_clustered!N171&gt;50,2,1)))))</f>
        <v>4</v>
      </c>
      <c r="O171">
        <f>IF(artery_clustered!O171&lt;1,2,1)</f>
        <v>2</v>
      </c>
    </row>
    <row r="172" spans="1:15" x14ac:dyDescent="0.35">
      <c r="A172" t="s">
        <v>1</v>
      </c>
      <c r="B172">
        <f>IF(artery_clustered!B172&gt;0.85,5,IF(artery_clustered!B172&gt;0.7,4,IF(artery_clustered!B172&gt;0.45,3,IF(artery_clustered!B172&gt;0.2,2,1))))</f>
        <v>2</v>
      </c>
      <c r="C172">
        <f>IF(artery_clustered!C172&gt;12,4,IF(artery_clustered!C172&gt;8,3,IF(artery_clustered!C172&gt;4,2,1)))</f>
        <v>4</v>
      </c>
      <c r="D172">
        <f>IF(artery_clustered!D172&gt;12,4,IF(artery_clustered!D172&gt;8,3,IF(artery_clustered!D172&gt;4,2,1)))</f>
        <v>4</v>
      </c>
      <c r="E172">
        <f>IF(artery_clustered!E172&gt;12,4,IF(artery_clustered!E172&gt;8,3,IF(artery_clustered!E172&gt;4,2,1)))</f>
        <v>1</v>
      </c>
      <c r="F172">
        <f>IF(artery_clustered!F172&gt;12,4,IF(artery_clustered!F172&gt;8,3,IF(artery_clustered!F172&gt;4,2,1)))</f>
        <v>1</v>
      </c>
      <c r="G172">
        <f>IF(artery_clustered!G172&gt;0,1,0)</f>
        <v>0</v>
      </c>
      <c r="H172">
        <f>IF(artery_clustered!H172&gt;0,5,0)</f>
        <v>5</v>
      </c>
      <c r="I172">
        <f>IF(artery_clustered!I172&gt;0,4,0)</f>
        <v>0</v>
      </c>
      <c r="J172">
        <f>IF(artery_clustered!J172&gt;0,3,0)</f>
        <v>0</v>
      </c>
      <c r="K172">
        <f>IF(artery_clustered!K172&gt;0,2,0)</f>
        <v>0</v>
      </c>
      <c r="L172">
        <f>IF(artery_clustered!L172&gt;3.5,3,IF(artery_clustered!L172&gt;0.25,2,1))</f>
        <v>3</v>
      </c>
      <c r="M172">
        <f>IF(artery_clustered!M172&gt;45,3,IF(artery_clustered!M172&gt;5,2,1))</f>
        <v>2</v>
      </c>
      <c r="N172">
        <f>IF(artery_clustered!N172&gt;100,6,IF(artery_clustered!N172&gt;80,5,IF(artery_clustered!N172&gt;65,4,IF(artery_clustered!N172&gt;60,3,IF(artery_clustered!N172&gt;50,2,1)))))</f>
        <v>4</v>
      </c>
      <c r="O172">
        <f>IF(artery_clustered!O172&lt;1,2,1)</f>
        <v>1</v>
      </c>
    </row>
    <row r="173" spans="1:15" x14ac:dyDescent="0.35">
      <c r="A173" t="s">
        <v>0</v>
      </c>
      <c r="B173">
        <f>IF(artery_clustered!B173&gt;0.85,5,IF(artery_clustered!B173&gt;0.7,4,IF(artery_clustered!B173&gt;0.45,3,IF(artery_clustered!B173&gt;0.2,2,1))))</f>
        <v>1</v>
      </c>
      <c r="C173">
        <f>IF(artery_clustered!C173&gt;12,4,IF(artery_clustered!C173&gt;8,3,IF(artery_clustered!C173&gt;4,2,1)))</f>
        <v>1</v>
      </c>
      <c r="D173">
        <f>IF(artery_clustered!D173&gt;12,4,IF(artery_clustered!D173&gt;8,3,IF(artery_clustered!D173&gt;4,2,1)))</f>
        <v>1</v>
      </c>
      <c r="E173">
        <f>IF(artery_clustered!E173&gt;12,4,IF(artery_clustered!E173&gt;8,3,IF(artery_clustered!E173&gt;4,2,1)))</f>
        <v>1</v>
      </c>
      <c r="F173">
        <f>IF(artery_clustered!F173&gt;12,4,IF(artery_clustered!F173&gt;8,3,IF(artery_clustered!F173&gt;4,2,1)))</f>
        <v>1</v>
      </c>
      <c r="G173">
        <f>IF(artery_clustered!G173&gt;0,1,0)</f>
        <v>0</v>
      </c>
      <c r="H173">
        <f>IF(artery_clustered!H173&gt;0,5,0)</f>
        <v>5</v>
      </c>
      <c r="I173">
        <f>IF(artery_clustered!I173&gt;0,4,0)</f>
        <v>0</v>
      </c>
      <c r="J173">
        <f>IF(artery_clustered!J173&gt;0,3,0)</f>
        <v>0</v>
      </c>
      <c r="K173">
        <f>IF(artery_clustered!K173&gt;0,2,0)</f>
        <v>0</v>
      </c>
      <c r="L173">
        <f>IF(artery_clustered!L173&gt;3.5,3,IF(artery_clustered!L173&gt;0.25,2,1))</f>
        <v>2</v>
      </c>
      <c r="M173">
        <f>IF(artery_clustered!M173&gt;45,3,IF(artery_clustered!M173&gt;5,2,1))</f>
        <v>1</v>
      </c>
      <c r="N173">
        <f>IF(artery_clustered!N173&gt;100,6,IF(artery_clustered!N173&gt;80,5,IF(artery_clustered!N173&gt;65,4,IF(artery_clustered!N173&gt;60,3,IF(artery_clustered!N173&gt;50,2,1)))))</f>
        <v>4</v>
      </c>
      <c r="O173">
        <f>IF(artery_clustered!O173&lt;1,2,1)</f>
        <v>1</v>
      </c>
    </row>
    <row r="174" spans="1:15" x14ac:dyDescent="0.35">
      <c r="A174" t="s">
        <v>0</v>
      </c>
      <c r="B174">
        <f>IF(artery_clustered!B174&gt;0.85,5,IF(artery_clustered!B174&gt;0.7,4,IF(artery_clustered!B174&gt;0.45,3,IF(artery_clustered!B174&gt;0.2,2,1))))</f>
        <v>1</v>
      </c>
      <c r="C174">
        <f>IF(artery_clustered!C174&gt;12,4,IF(artery_clustered!C174&gt;8,3,IF(artery_clustered!C174&gt;4,2,1)))</f>
        <v>1</v>
      </c>
      <c r="D174">
        <f>IF(artery_clustered!D174&gt;12,4,IF(artery_clustered!D174&gt;8,3,IF(artery_clustered!D174&gt;4,2,1)))</f>
        <v>1</v>
      </c>
      <c r="E174">
        <f>IF(artery_clustered!E174&gt;12,4,IF(artery_clustered!E174&gt;8,3,IF(artery_clustered!E174&gt;4,2,1)))</f>
        <v>1</v>
      </c>
      <c r="F174">
        <f>IF(artery_clustered!F174&gt;12,4,IF(artery_clustered!F174&gt;8,3,IF(artery_clustered!F174&gt;4,2,1)))</f>
        <v>1</v>
      </c>
      <c r="G174">
        <f>IF(artery_clustered!G174&gt;0,1,0)</f>
        <v>1</v>
      </c>
      <c r="H174">
        <f>IF(artery_clustered!H174&gt;0,5,0)</f>
        <v>0</v>
      </c>
      <c r="I174">
        <f>IF(artery_clustered!I174&gt;0,4,0)</f>
        <v>0</v>
      </c>
      <c r="J174">
        <f>IF(artery_clustered!J174&gt;0,3,0)</f>
        <v>0</v>
      </c>
      <c r="K174">
        <f>IF(artery_clustered!K174&gt;0,2,0)</f>
        <v>0</v>
      </c>
      <c r="L174">
        <f>IF(artery_clustered!L174&gt;3.5,3,IF(artery_clustered!L174&gt;0.25,2,1))</f>
        <v>2</v>
      </c>
      <c r="M174">
        <f>IF(artery_clustered!M174&gt;45,3,IF(artery_clustered!M174&gt;5,2,1))</f>
        <v>1</v>
      </c>
      <c r="N174">
        <f>IF(artery_clustered!N174&gt;100,6,IF(artery_clustered!N174&gt;80,5,IF(artery_clustered!N174&gt;65,4,IF(artery_clustered!N174&gt;60,3,IF(artery_clustered!N174&gt;50,2,1)))))</f>
        <v>5</v>
      </c>
      <c r="O174">
        <f>IF(artery_clustered!O174&lt;1,2,1)</f>
        <v>1</v>
      </c>
    </row>
    <row r="175" spans="1:15" x14ac:dyDescent="0.35">
      <c r="A175" t="s">
        <v>0</v>
      </c>
      <c r="B175">
        <f>IF(artery_clustered!B175&gt;0.85,5,IF(artery_clustered!B175&gt;0.7,4,IF(artery_clustered!B175&gt;0.45,3,IF(artery_clustered!B175&gt;0.2,2,1))))</f>
        <v>1</v>
      </c>
      <c r="C175">
        <f>IF(artery_clustered!C175&gt;12,4,IF(artery_clustered!C175&gt;8,3,IF(artery_clustered!C175&gt;4,2,1)))</f>
        <v>1</v>
      </c>
      <c r="D175">
        <f>IF(artery_clustered!D175&gt;12,4,IF(artery_clustered!D175&gt;8,3,IF(artery_clustered!D175&gt;4,2,1)))</f>
        <v>2</v>
      </c>
      <c r="E175">
        <f>IF(artery_clustered!E175&gt;12,4,IF(artery_clustered!E175&gt;8,3,IF(artery_clustered!E175&gt;4,2,1)))</f>
        <v>1</v>
      </c>
      <c r="F175">
        <f>IF(artery_clustered!F175&gt;12,4,IF(artery_clustered!F175&gt;8,3,IF(artery_clustered!F175&gt;4,2,1)))</f>
        <v>1</v>
      </c>
      <c r="G175">
        <f>IF(artery_clustered!G175&gt;0,1,0)</f>
        <v>0</v>
      </c>
      <c r="H175">
        <f>IF(artery_clustered!H175&gt;0,5,0)</f>
        <v>5</v>
      </c>
      <c r="I175">
        <f>IF(artery_clustered!I175&gt;0,4,0)</f>
        <v>0</v>
      </c>
      <c r="J175">
        <f>IF(artery_clustered!J175&gt;0,3,0)</f>
        <v>0</v>
      </c>
      <c r="K175">
        <f>IF(artery_clustered!K175&gt;0,2,0)</f>
        <v>0</v>
      </c>
      <c r="L175">
        <f>IF(artery_clustered!L175&gt;3.5,3,IF(artery_clustered!L175&gt;0.25,2,1))</f>
        <v>3</v>
      </c>
      <c r="M175">
        <f>IF(artery_clustered!M175&gt;45,3,IF(artery_clustered!M175&gt;5,2,1))</f>
        <v>1</v>
      </c>
      <c r="N175">
        <f>IF(artery_clustered!N175&gt;100,6,IF(artery_clustered!N175&gt;80,5,IF(artery_clustered!N175&gt;65,4,IF(artery_clustered!N175&gt;60,3,IF(artery_clustered!N175&gt;50,2,1)))))</f>
        <v>4</v>
      </c>
      <c r="O175">
        <f>IF(artery_clustered!O175&lt;1,2,1)</f>
        <v>1</v>
      </c>
    </row>
    <row r="176" spans="1:15" x14ac:dyDescent="0.35">
      <c r="A176" t="s">
        <v>0</v>
      </c>
      <c r="B176">
        <f>IF(artery_clustered!B176&gt;0.85,5,IF(artery_clustered!B176&gt;0.7,4,IF(artery_clustered!B176&gt;0.45,3,IF(artery_clustered!B176&gt;0.2,2,1))))</f>
        <v>2</v>
      </c>
      <c r="C176">
        <f>IF(artery_clustered!C176&gt;12,4,IF(artery_clustered!C176&gt;8,3,IF(artery_clustered!C176&gt;4,2,1)))</f>
        <v>1</v>
      </c>
      <c r="D176">
        <f>IF(artery_clustered!D176&gt;12,4,IF(artery_clustered!D176&gt;8,3,IF(artery_clustered!D176&gt;4,2,1)))</f>
        <v>1</v>
      </c>
      <c r="E176">
        <f>IF(artery_clustered!E176&gt;12,4,IF(artery_clustered!E176&gt;8,3,IF(artery_clustered!E176&gt;4,2,1)))</f>
        <v>1</v>
      </c>
      <c r="F176">
        <f>IF(artery_clustered!F176&gt;12,4,IF(artery_clustered!F176&gt;8,3,IF(artery_clustered!F176&gt;4,2,1)))</f>
        <v>1</v>
      </c>
      <c r="G176">
        <f>IF(artery_clustered!G176&gt;0,1,0)</f>
        <v>0</v>
      </c>
      <c r="H176">
        <f>IF(artery_clustered!H176&gt;0,5,0)</f>
        <v>5</v>
      </c>
      <c r="I176">
        <f>IF(artery_clustered!I176&gt;0,4,0)</f>
        <v>0</v>
      </c>
      <c r="J176">
        <f>IF(artery_clustered!J176&gt;0,3,0)</f>
        <v>0</v>
      </c>
      <c r="K176">
        <f>IF(artery_clustered!K176&gt;0,2,0)</f>
        <v>0</v>
      </c>
      <c r="L176">
        <f>IF(artery_clustered!L176&gt;3.5,3,IF(artery_clustered!L176&gt;0.25,2,1))</f>
        <v>2</v>
      </c>
      <c r="M176">
        <f>IF(artery_clustered!M176&gt;45,3,IF(artery_clustered!M176&gt;5,2,1))</f>
        <v>1</v>
      </c>
      <c r="N176">
        <f>IF(artery_clustered!N176&gt;100,6,IF(artery_clustered!N176&gt;80,5,IF(artery_clustered!N176&gt;65,4,IF(artery_clustered!N176&gt;60,3,IF(artery_clustered!N176&gt;50,2,1)))))</f>
        <v>4</v>
      </c>
      <c r="O176">
        <f>IF(artery_clustered!O176&lt;1,2,1)</f>
        <v>2</v>
      </c>
    </row>
    <row r="177" spans="1:15" x14ac:dyDescent="0.35">
      <c r="A177" t="s">
        <v>0</v>
      </c>
      <c r="B177">
        <f>IF(artery_clustered!B177&gt;0.85,5,IF(artery_clustered!B177&gt;0.7,4,IF(artery_clustered!B177&gt;0.45,3,IF(artery_clustered!B177&gt;0.2,2,1))))</f>
        <v>2</v>
      </c>
      <c r="C177">
        <f>IF(artery_clustered!C177&gt;12,4,IF(artery_clustered!C177&gt;8,3,IF(artery_clustered!C177&gt;4,2,1)))</f>
        <v>1</v>
      </c>
      <c r="D177">
        <f>IF(artery_clustered!D177&gt;12,4,IF(artery_clustered!D177&gt;8,3,IF(artery_clustered!D177&gt;4,2,1)))</f>
        <v>1</v>
      </c>
      <c r="E177">
        <f>IF(artery_clustered!E177&gt;12,4,IF(artery_clustered!E177&gt;8,3,IF(artery_clustered!E177&gt;4,2,1)))</f>
        <v>1</v>
      </c>
      <c r="F177">
        <f>IF(artery_clustered!F177&gt;12,4,IF(artery_clustered!F177&gt;8,3,IF(artery_clustered!F177&gt;4,2,1)))</f>
        <v>1</v>
      </c>
      <c r="G177">
        <f>IF(artery_clustered!G177&gt;0,1,0)</f>
        <v>0</v>
      </c>
      <c r="H177">
        <f>IF(artery_clustered!H177&gt;0,5,0)</f>
        <v>5</v>
      </c>
      <c r="I177">
        <f>IF(artery_clustered!I177&gt;0,4,0)</f>
        <v>0</v>
      </c>
      <c r="J177">
        <f>IF(artery_clustered!J177&gt;0,3,0)</f>
        <v>0</v>
      </c>
      <c r="K177">
        <f>IF(artery_clustered!K177&gt;0,2,0)</f>
        <v>0</v>
      </c>
      <c r="L177">
        <f>IF(artery_clustered!L177&gt;3.5,3,IF(artery_clustered!L177&gt;0.25,2,1))</f>
        <v>2</v>
      </c>
      <c r="M177">
        <f>IF(artery_clustered!M177&gt;45,3,IF(artery_clustered!M177&gt;5,2,1))</f>
        <v>1</v>
      </c>
      <c r="N177">
        <f>IF(artery_clustered!N177&gt;100,6,IF(artery_clustered!N177&gt;80,5,IF(artery_clustered!N177&gt;65,4,IF(artery_clustered!N177&gt;60,3,IF(artery_clustered!N177&gt;50,2,1)))))</f>
        <v>4</v>
      </c>
      <c r="O177">
        <f>IF(artery_clustered!O177&lt;1,2,1)</f>
        <v>2</v>
      </c>
    </row>
    <row r="178" spans="1:15" x14ac:dyDescent="0.35">
      <c r="A178" t="s">
        <v>0</v>
      </c>
      <c r="B178">
        <f>IF(artery_clustered!B178&gt;0.85,5,IF(artery_clustered!B178&gt;0.7,4,IF(artery_clustered!B178&gt;0.45,3,IF(artery_clustered!B178&gt;0.2,2,1))))</f>
        <v>2</v>
      </c>
      <c r="C178">
        <f>IF(artery_clustered!C178&gt;12,4,IF(artery_clustered!C178&gt;8,3,IF(artery_clustered!C178&gt;4,2,1)))</f>
        <v>1</v>
      </c>
      <c r="D178">
        <f>IF(artery_clustered!D178&gt;12,4,IF(artery_clustered!D178&gt;8,3,IF(artery_clustered!D178&gt;4,2,1)))</f>
        <v>1</v>
      </c>
      <c r="E178">
        <f>IF(artery_clustered!E178&gt;12,4,IF(artery_clustered!E178&gt;8,3,IF(artery_clustered!E178&gt;4,2,1)))</f>
        <v>1</v>
      </c>
      <c r="F178">
        <f>IF(artery_clustered!F178&gt;12,4,IF(artery_clustered!F178&gt;8,3,IF(artery_clustered!F178&gt;4,2,1)))</f>
        <v>1</v>
      </c>
      <c r="G178">
        <f>IF(artery_clustered!G178&gt;0,1,0)</f>
        <v>0</v>
      </c>
      <c r="H178">
        <f>IF(artery_clustered!H178&gt;0,5,0)</f>
        <v>5</v>
      </c>
      <c r="I178">
        <f>IF(artery_clustered!I178&gt;0,4,0)</f>
        <v>0</v>
      </c>
      <c r="J178">
        <f>IF(artery_clustered!J178&gt;0,3,0)</f>
        <v>0</v>
      </c>
      <c r="K178">
        <f>IF(artery_clustered!K178&gt;0,2,0)</f>
        <v>0</v>
      </c>
      <c r="L178">
        <f>IF(artery_clustered!L178&gt;3.5,3,IF(artery_clustered!L178&gt;0.25,2,1))</f>
        <v>2</v>
      </c>
      <c r="M178">
        <f>IF(artery_clustered!M178&gt;45,3,IF(artery_clustered!M178&gt;5,2,1))</f>
        <v>1</v>
      </c>
      <c r="N178">
        <f>IF(artery_clustered!N178&gt;100,6,IF(artery_clustered!N178&gt;80,5,IF(artery_clustered!N178&gt;65,4,IF(artery_clustered!N178&gt;60,3,IF(artery_clustered!N178&gt;50,2,1)))))</f>
        <v>4</v>
      </c>
      <c r="O178">
        <f>IF(artery_clustered!O178&lt;1,2,1)</f>
        <v>1</v>
      </c>
    </row>
    <row r="179" spans="1:15" x14ac:dyDescent="0.35">
      <c r="A179" t="s">
        <v>0</v>
      </c>
      <c r="B179">
        <f>IF(artery_clustered!B179&gt;0.85,5,IF(artery_clustered!B179&gt;0.7,4,IF(artery_clustered!B179&gt;0.45,3,IF(artery_clustered!B179&gt;0.2,2,1))))</f>
        <v>2</v>
      </c>
      <c r="C179">
        <f>IF(artery_clustered!C179&gt;12,4,IF(artery_clustered!C179&gt;8,3,IF(artery_clustered!C179&gt;4,2,1)))</f>
        <v>1</v>
      </c>
      <c r="D179">
        <f>IF(artery_clustered!D179&gt;12,4,IF(artery_clustered!D179&gt;8,3,IF(artery_clustered!D179&gt;4,2,1)))</f>
        <v>1</v>
      </c>
      <c r="E179">
        <f>IF(artery_clustered!E179&gt;12,4,IF(artery_clustered!E179&gt;8,3,IF(artery_clustered!E179&gt;4,2,1)))</f>
        <v>1</v>
      </c>
      <c r="F179">
        <f>IF(artery_clustered!F179&gt;12,4,IF(artery_clustered!F179&gt;8,3,IF(artery_clustered!F179&gt;4,2,1)))</f>
        <v>1</v>
      </c>
      <c r="G179">
        <f>IF(artery_clustered!G179&gt;0,1,0)</f>
        <v>0</v>
      </c>
      <c r="H179">
        <f>IF(artery_clustered!H179&gt;0,5,0)</f>
        <v>5</v>
      </c>
      <c r="I179">
        <f>IF(artery_clustered!I179&gt;0,4,0)</f>
        <v>0</v>
      </c>
      <c r="J179">
        <f>IF(artery_clustered!J179&gt;0,3,0)</f>
        <v>0</v>
      </c>
      <c r="K179">
        <f>IF(artery_clustered!K179&gt;0,2,0)</f>
        <v>0</v>
      </c>
      <c r="L179">
        <f>IF(artery_clustered!L179&gt;3.5,3,IF(artery_clustered!L179&gt;0.25,2,1))</f>
        <v>2</v>
      </c>
      <c r="M179">
        <f>IF(artery_clustered!M179&gt;45,3,IF(artery_clustered!M179&gt;5,2,1))</f>
        <v>1</v>
      </c>
      <c r="N179">
        <f>IF(artery_clustered!N179&gt;100,6,IF(artery_clustered!N179&gt;80,5,IF(artery_clustered!N179&gt;65,4,IF(artery_clustered!N179&gt;60,3,IF(artery_clustered!N179&gt;50,2,1)))))</f>
        <v>4</v>
      </c>
      <c r="O179">
        <f>IF(artery_clustered!O179&lt;1,2,1)</f>
        <v>1</v>
      </c>
    </row>
    <row r="180" spans="1:15" x14ac:dyDescent="0.35">
      <c r="A180" t="s">
        <v>0</v>
      </c>
      <c r="B180">
        <f>IF(artery_clustered!B180&gt;0.85,5,IF(artery_clustered!B180&gt;0.7,4,IF(artery_clustered!B180&gt;0.45,3,IF(artery_clustered!B180&gt;0.2,2,1))))</f>
        <v>2</v>
      </c>
      <c r="C180">
        <f>IF(artery_clustered!C180&gt;12,4,IF(artery_clustered!C180&gt;8,3,IF(artery_clustered!C180&gt;4,2,1)))</f>
        <v>1</v>
      </c>
      <c r="D180">
        <f>IF(artery_clustered!D180&gt;12,4,IF(artery_clustered!D180&gt;8,3,IF(artery_clustered!D180&gt;4,2,1)))</f>
        <v>1</v>
      </c>
      <c r="E180">
        <f>IF(artery_clustered!E180&gt;12,4,IF(artery_clustered!E180&gt;8,3,IF(artery_clustered!E180&gt;4,2,1)))</f>
        <v>1</v>
      </c>
      <c r="F180">
        <f>IF(artery_clustered!F180&gt;12,4,IF(artery_clustered!F180&gt;8,3,IF(artery_clustered!F180&gt;4,2,1)))</f>
        <v>1</v>
      </c>
      <c r="G180">
        <f>IF(artery_clustered!G180&gt;0,1,0)</f>
        <v>0</v>
      </c>
      <c r="H180">
        <f>IF(artery_clustered!H180&gt;0,5,0)</f>
        <v>5</v>
      </c>
      <c r="I180">
        <f>IF(artery_clustered!I180&gt;0,4,0)</f>
        <v>0</v>
      </c>
      <c r="J180">
        <f>IF(artery_clustered!J180&gt;0,3,0)</f>
        <v>0</v>
      </c>
      <c r="K180">
        <f>IF(artery_clustered!K180&gt;0,2,0)</f>
        <v>0</v>
      </c>
      <c r="L180">
        <f>IF(artery_clustered!L180&gt;3.5,3,IF(artery_clustered!L180&gt;0.25,2,1))</f>
        <v>2</v>
      </c>
      <c r="M180">
        <f>IF(artery_clustered!M180&gt;45,3,IF(artery_clustered!M180&gt;5,2,1))</f>
        <v>1</v>
      </c>
      <c r="N180">
        <f>IF(artery_clustered!N180&gt;100,6,IF(artery_clustered!N180&gt;80,5,IF(artery_clustered!N180&gt;65,4,IF(artery_clustered!N180&gt;60,3,IF(artery_clustered!N180&gt;50,2,1)))))</f>
        <v>4</v>
      </c>
      <c r="O180">
        <f>IF(artery_clustered!O180&lt;1,2,1)</f>
        <v>1</v>
      </c>
    </row>
    <row r="181" spans="1:15" x14ac:dyDescent="0.35">
      <c r="A181" t="s">
        <v>0</v>
      </c>
      <c r="B181">
        <f>IF(artery_clustered!B181&gt;0.85,5,IF(artery_clustered!B181&gt;0.7,4,IF(artery_clustered!B181&gt;0.45,3,IF(artery_clustered!B181&gt;0.2,2,1))))</f>
        <v>1</v>
      </c>
      <c r="C181">
        <f>IF(artery_clustered!C181&gt;12,4,IF(artery_clustered!C181&gt;8,3,IF(artery_clustered!C181&gt;4,2,1)))</f>
        <v>1</v>
      </c>
      <c r="D181">
        <f>IF(artery_clustered!D181&gt;12,4,IF(artery_clustered!D181&gt;8,3,IF(artery_clustered!D181&gt;4,2,1)))</f>
        <v>1</v>
      </c>
      <c r="E181">
        <f>IF(artery_clustered!E181&gt;12,4,IF(artery_clustered!E181&gt;8,3,IF(artery_clustered!E181&gt;4,2,1)))</f>
        <v>1</v>
      </c>
      <c r="F181">
        <f>IF(artery_clustered!F181&gt;12,4,IF(artery_clustered!F181&gt;8,3,IF(artery_clustered!F181&gt;4,2,1)))</f>
        <v>1</v>
      </c>
      <c r="G181">
        <f>IF(artery_clustered!G181&gt;0,1,0)</f>
        <v>0</v>
      </c>
      <c r="H181">
        <f>IF(artery_clustered!H181&gt;0,5,0)</f>
        <v>0</v>
      </c>
      <c r="I181">
        <f>IF(artery_clustered!I181&gt;0,4,0)</f>
        <v>0</v>
      </c>
      <c r="J181">
        <f>IF(artery_clustered!J181&gt;0,3,0)</f>
        <v>3</v>
      </c>
      <c r="K181">
        <f>IF(artery_clustered!K181&gt;0,2,0)</f>
        <v>0</v>
      </c>
      <c r="L181">
        <f>IF(artery_clustered!L181&gt;3.5,3,IF(artery_clustered!L181&gt;0.25,2,1))</f>
        <v>3</v>
      </c>
      <c r="M181">
        <f>IF(artery_clustered!M181&gt;45,3,IF(artery_clustered!M181&gt;5,2,1))</f>
        <v>2</v>
      </c>
      <c r="N181">
        <f>IF(artery_clustered!N181&gt;100,6,IF(artery_clustered!N181&gt;80,5,IF(artery_clustered!N181&gt;65,4,IF(artery_clustered!N181&gt;60,3,IF(artery_clustered!N181&gt;50,2,1)))))</f>
        <v>4</v>
      </c>
      <c r="O181">
        <f>IF(artery_clustered!O181&lt;1,2,1)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8AF1-8248-4DF1-A99F-73BEFCD173CB}">
  <dimension ref="A1:P181"/>
  <sheetViews>
    <sheetView workbookViewId="0">
      <selection activeCell="B2" sqref="B2"/>
    </sheetView>
  </sheetViews>
  <sheetFormatPr defaultRowHeight="14.5" x14ac:dyDescent="0.35"/>
  <cols>
    <col min="1" max="1" width="8.36328125" bestFit="1" customWidth="1"/>
    <col min="2" max="2" width="12.1796875" customWidth="1"/>
    <col min="3" max="3" width="9.1796875" customWidth="1"/>
    <col min="4" max="4" width="15.7265625" customWidth="1"/>
    <col min="5" max="5" width="14.6328125" customWidth="1"/>
    <col min="6" max="6" width="15.90625" customWidth="1"/>
    <col min="7" max="7" width="17.54296875" customWidth="1"/>
    <col min="8" max="8" width="18.26953125" customWidth="1"/>
    <col min="9" max="9" width="19.08984375" customWidth="1"/>
    <col min="10" max="10" width="17.08984375" customWidth="1"/>
    <col min="11" max="11" width="16.54296875" customWidth="1"/>
    <col min="12" max="12" width="19.7265625" customWidth="1"/>
    <col min="13" max="13" width="19" customWidth="1"/>
    <col min="14" max="14" width="12.453125" bestFit="1" customWidth="1"/>
    <col min="15" max="15" width="9.7265625" customWidth="1"/>
    <col min="16" max="16" width="13.90625" style="21" customWidth="1"/>
  </cols>
  <sheetData>
    <row r="1" spans="1:16" s="19" customFormat="1" ht="43.5" x14ac:dyDescent="0.35">
      <c r="A1" s="19" t="s">
        <v>15</v>
      </c>
      <c r="B1" s="19" t="s">
        <v>98</v>
      </c>
      <c r="C1" s="19" t="s">
        <v>99</v>
      </c>
      <c r="D1" s="19" t="s">
        <v>100</v>
      </c>
      <c r="E1" s="19" t="s">
        <v>101</v>
      </c>
      <c r="F1" s="19" t="s">
        <v>102</v>
      </c>
      <c r="G1" s="19" t="s">
        <v>103</v>
      </c>
      <c r="H1" s="19" t="s">
        <v>104</v>
      </c>
      <c r="I1" s="19" t="s">
        <v>105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  <c r="P1" s="20" t="s">
        <v>112</v>
      </c>
    </row>
    <row r="2" spans="1:16" x14ac:dyDescent="0.35">
      <c r="A2" t="s">
        <v>1</v>
      </c>
      <c r="B2">
        <f>artery_scoring!B2*artery_clustered!B2</f>
        <v>0.56000000000000005</v>
      </c>
      <c r="C2">
        <f>artery_scoring!C2*artery_clustered!C2</f>
        <v>104.8</v>
      </c>
      <c r="D2">
        <f>artery_scoring!D2*artery_clustered!D2</f>
        <v>14.16</v>
      </c>
      <c r="E2">
        <f>artery_scoring!E2*artery_clustered!E2</f>
        <v>13.8</v>
      </c>
      <c r="F2">
        <f>artery_scoring!F2*artery_clustered!F2</f>
        <v>3.1</v>
      </c>
      <c r="G2">
        <f>artery_scoring!G2*artery_clustered!G2</f>
        <v>0</v>
      </c>
      <c r="H2">
        <f>artery_scoring!H2*artery_clustered!H2</f>
        <v>216.4</v>
      </c>
      <c r="I2">
        <f>artery_scoring!I2*artery_clustered!I2</f>
        <v>0</v>
      </c>
      <c r="J2">
        <f>artery_scoring!J2*artery_clustered!J2</f>
        <v>0</v>
      </c>
      <c r="K2">
        <f>artery_scoring!K2*artery_clustered!K2</f>
        <v>0</v>
      </c>
      <c r="L2">
        <f>artery_scoring!L2*artery_clustered!L2</f>
        <v>129.84</v>
      </c>
      <c r="M2">
        <f>artery_scoring!M2*artery_clustered!M2</f>
        <v>86.56</v>
      </c>
      <c r="N2">
        <f>artery_scoring!N2*artery_clustered!N2</f>
        <v>450</v>
      </c>
      <c r="O2">
        <f>artery_scoring!O2*artery_clustered!O2</f>
        <v>1</v>
      </c>
      <c r="P2" s="21">
        <f>SUM(B2:O2)</f>
        <v>1020.22</v>
      </c>
    </row>
    <row r="3" spans="1:16" x14ac:dyDescent="0.35">
      <c r="A3" t="s">
        <v>0</v>
      </c>
      <c r="B3">
        <f>artery_scoring!B3*artery_clustered!B3</f>
        <v>0.66</v>
      </c>
      <c r="C3">
        <f>artery_scoring!C3*artery_clustered!C3</f>
        <v>0</v>
      </c>
      <c r="D3">
        <f>artery_scoring!D3*artery_clustered!D3</f>
        <v>1.03</v>
      </c>
      <c r="E3">
        <f>artery_scoring!E3*artery_clustered!E3</f>
        <v>0.6</v>
      </c>
      <c r="F3">
        <f>artery_scoring!F3*artery_clustered!F3</f>
        <v>0</v>
      </c>
      <c r="G3">
        <f>artery_scoring!G3*artery_clustered!G3</f>
        <v>0</v>
      </c>
      <c r="H3">
        <f>artery_scoring!H3*artery_clustered!H3</f>
        <v>8.1499999999999986</v>
      </c>
      <c r="I3">
        <f>artery_scoring!I3*artery_clustered!I3</f>
        <v>0</v>
      </c>
      <c r="J3">
        <f>artery_scoring!J3*artery_clustered!J3</f>
        <v>0</v>
      </c>
      <c r="K3">
        <f>artery_scoring!K3*artery_clustered!K3</f>
        <v>0</v>
      </c>
      <c r="L3">
        <f>artery_scoring!L3*artery_clustered!L3</f>
        <v>3.26</v>
      </c>
      <c r="M3">
        <f>artery_scoring!M3*artery_clustered!M3</f>
        <v>1.63</v>
      </c>
      <c r="N3">
        <f>artery_scoring!N3*artery_clustered!N3</f>
        <v>320</v>
      </c>
      <c r="O3">
        <f>artery_scoring!O3*artery_clustered!O3</f>
        <v>0</v>
      </c>
      <c r="P3" s="21">
        <f t="shared" ref="P3:P66" si="0">SUM(B3:O3)</f>
        <v>335.33</v>
      </c>
    </row>
    <row r="4" spans="1:16" x14ac:dyDescent="0.35">
      <c r="A4" t="s">
        <v>0</v>
      </c>
      <c r="B4">
        <f>artery_scoring!B4*artery_clustered!B4</f>
        <v>0.66</v>
      </c>
      <c r="C4">
        <f>artery_scoring!C4*artery_clustered!C4</f>
        <v>0</v>
      </c>
      <c r="D4">
        <f>artery_scoring!D4*artery_clustered!D4</f>
        <v>0.02</v>
      </c>
      <c r="E4">
        <f>artery_scoring!E4*artery_clustered!E4</f>
        <v>0.8</v>
      </c>
      <c r="F4">
        <f>artery_scoring!F4*artery_clustered!F4</f>
        <v>0</v>
      </c>
      <c r="G4">
        <f>artery_scoring!G4*artery_clustered!G4</f>
        <v>0</v>
      </c>
      <c r="H4">
        <f>artery_scoring!H4*artery_clustered!H4</f>
        <v>4.0999999999999996</v>
      </c>
      <c r="I4">
        <f>artery_scoring!I4*artery_clustered!I4</f>
        <v>0</v>
      </c>
      <c r="J4">
        <f>artery_scoring!J4*artery_clustered!J4</f>
        <v>0</v>
      </c>
      <c r="K4">
        <f>artery_scoring!K4*artery_clustered!K4</f>
        <v>0</v>
      </c>
      <c r="L4">
        <f>artery_scoring!L4*artery_clustered!L4</f>
        <v>1.64</v>
      </c>
      <c r="M4">
        <f>artery_scoring!M4*artery_clustered!M4</f>
        <v>0.82</v>
      </c>
      <c r="N4">
        <f>artery_scoring!N4*artery_clustered!N4</f>
        <v>320</v>
      </c>
      <c r="O4">
        <f>artery_scoring!O4*artery_clustered!O4</f>
        <v>0</v>
      </c>
      <c r="P4" s="21">
        <f t="shared" si="0"/>
        <v>328.04</v>
      </c>
    </row>
    <row r="5" spans="1:16" x14ac:dyDescent="0.35">
      <c r="A5" t="s">
        <v>0</v>
      </c>
      <c r="B5">
        <f>artery_scoring!B5*artery_clustered!B5</f>
        <v>0.66</v>
      </c>
      <c r="C5">
        <f>artery_scoring!C5*artery_clustered!C5</f>
        <v>0</v>
      </c>
      <c r="D5">
        <f>artery_scoring!D5*artery_clustered!D5</f>
        <v>0.96</v>
      </c>
      <c r="E5">
        <f>artery_scoring!E5*artery_clustered!E5</f>
        <v>0</v>
      </c>
      <c r="F5">
        <f>artery_scoring!F5*artery_clustered!F5</f>
        <v>2.2999999999999998</v>
      </c>
      <c r="G5">
        <f>artery_scoring!G5*artery_clustered!G5</f>
        <v>0</v>
      </c>
      <c r="H5">
        <f>artery_scoring!H5*artery_clustered!H5</f>
        <v>16.299999999999997</v>
      </c>
      <c r="I5">
        <f>artery_scoring!I5*artery_clustered!I5</f>
        <v>0</v>
      </c>
      <c r="J5">
        <f>artery_scoring!J5*artery_clustered!J5</f>
        <v>0</v>
      </c>
      <c r="K5">
        <f>artery_scoring!K5*artery_clustered!K5</f>
        <v>0</v>
      </c>
      <c r="L5">
        <f>artery_scoring!L5*artery_clustered!L5</f>
        <v>6.52</v>
      </c>
      <c r="M5">
        <f>artery_scoring!M5*artery_clustered!M5</f>
        <v>3.26</v>
      </c>
      <c r="N5">
        <f>artery_scoring!N5*artery_clustered!N5</f>
        <v>320</v>
      </c>
      <c r="O5">
        <f>artery_scoring!O5*artery_clustered!O5</f>
        <v>0</v>
      </c>
      <c r="P5" s="21">
        <f t="shared" si="0"/>
        <v>350</v>
      </c>
    </row>
    <row r="6" spans="1:16" x14ac:dyDescent="0.35">
      <c r="A6" t="s">
        <v>0</v>
      </c>
      <c r="B6">
        <f>artery_scoring!B6*artery_clustered!B6</f>
        <v>0.6</v>
      </c>
      <c r="C6">
        <f>artery_scoring!C6*artery_clustered!C6</f>
        <v>0</v>
      </c>
      <c r="D6">
        <f>artery_scoring!D6*artery_clustered!D6</f>
        <v>0</v>
      </c>
      <c r="E6">
        <f>artery_scoring!E6*artery_clustered!E6</f>
        <v>1.72</v>
      </c>
      <c r="F6">
        <f>artery_scoring!F6*artery_clustered!F6</f>
        <v>0.1</v>
      </c>
      <c r="G6">
        <f>artery_scoring!G6*artery_clustered!G6</f>
        <v>1.82</v>
      </c>
      <c r="H6">
        <f>artery_scoring!H6*artery_clustered!H6</f>
        <v>0</v>
      </c>
      <c r="I6">
        <f>artery_scoring!I6*artery_clustered!I6</f>
        <v>0</v>
      </c>
      <c r="J6">
        <f>artery_scoring!J6*artery_clustered!J6</f>
        <v>0</v>
      </c>
      <c r="K6">
        <f>artery_scoring!K6*artery_clustered!K6</f>
        <v>0</v>
      </c>
      <c r="L6">
        <f>artery_scoring!L6*artery_clustered!L6</f>
        <v>3.64</v>
      </c>
      <c r="M6">
        <f>artery_scoring!M6*artery_clustered!M6</f>
        <v>1.82</v>
      </c>
      <c r="N6">
        <f>artery_scoring!N6*artery_clustered!N6</f>
        <v>280</v>
      </c>
      <c r="O6">
        <f>artery_scoring!O6*artery_clustered!O6</f>
        <v>0</v>
      </c>
      <c r="P6" s="21">
        <f t="shared" si="0"/>
        <v>289.7</v>
      </c>
    </row>
    <row r="7" spans="1:16" x14ac:dyDescent="0.35">
      <c r="A7" t="s">
        <v>0</v>
      </c>
      <c r="B7">
        <f>artery_scoring!B7*artery_clustered!B7</f>
        <v>1.77</v>
      </c>
      <c r="C7">
        <f>artery_scoring!C7*artery_clustered!C7</f>
        <v>14.2</v>
      </c>
      <c r="D7">
        <f>artery_scoring!D7*artery_clustered!D7</f>
        <v>0.74</v>
      </c>
      <c r="E7">
        <f>artery_scoring!E7*artery_clustered!E7</f>
        <v>0.4</v>
      </c>
      <c r="F7">
        <f>artery_scoring!F7*artery_clustered!F7</f>
        <v>0</v>
      </c>
      <c r="G7">
        <f>artery_scoring!G7*artery_clustered!G7</f>
        <v>0</v>
      </c>
      <c r="H7">
        <f>artery_scoring!H7*artery_clustered!H7</f>
        <v>7.1999999999999993</v>
      </c>
      <c r="I7">
        <f>artery_scoring!I7*artery_clustered!I7</f>
        <v>0</v>
      </c>
      <c r="J7">
        <f>artery_scoring!J7*artery_clustered!J7</f>
        <v>20.399999999999999</v>
      </c>
      <c r="K7">
        <f>artery_scoring!K7*artery_clustered!K7</f>
        <v>0</v>
      </c>
      <c r="L7">
        <f>artery_scoring!L7*artery_clustered!L7</f>
        <v>24.72</v>
      </c>
      <c r="M7">
        <f>artery_scoring!M7*artery_clustered!M7</f>
        <v>15.68</v>
      </c>
      <c r="N7">
        <f>artery_scoring!N7*artery_clustered!N7</f>
        <v>280</v>
      </c>
      <c r="O7">
        <f>artery_scoring!O7*artery_clustered!O7</f>
        <v>1</v>
      </c>
      <c r="P7" s="21">
        <f t="shared" si="0"/>
        <v>366.11</v>
      </c>
    </row>
    <row r="8" spans="1:16" x14ac:dyDescent="0.35">
      <c r="A8" t="s">
        <v>0</v>
      </c>
      <c r="B8">
        <f>artery_scoring!B8*artery_clustered!B8</f>
        <v>0.57999999999999996</v>
      </c>
      <c r="C8">
        <f>artery_scoring!C8*artery_clustered!C8</f>
        <v>0.77</v>
      </c>
      <c r="D8">
        <f>artery_scoring!D8*artery_clustered!D8</f>
        <v>0</v>
      </c>
      <c r="E8">
        <f>artery_scoring!E8*artery_clustered!E8</f>
        <v>0.4</v>
      </c>
      <c r="F8">
        <f>artery_scoring!F8*artery_clustered!F8</f>
        <v>0.1</v>
      </c>
      <c r="G8">
        <f>artery_scoring!G8*artery_clustered!G8</f>
        <v>1.27</v>
      </c>
      <c r="H8">
        <f>artery_scoring!H8*artery_clustered!H8</f>
        <v>0</v>
      </c>
      <c r="I8">
        <f>artery_scoring!I8*artery_clustered!I8</f>
        <v>0</v>
      </c>
      <c r="J8">
        <f>artery_scoring!J8*artery_clustered!J8</f>
        <v>0</v>
      </c>
      <c r="K8">
        <f>artery_scoring!K8*artery_clustered!K8</f>
        <v>0</v>
      </c>
      <c r="L8">
        <f>artery_scoring!L8*artery_clustered!L8</f>
        <v>2.54</v>
      </c>
      <c r="M8">
        <f>artery_scoring!M8*artery_clustered!M8</f>
        <v>1.27</v>
      </c>
      <c r="N8">
        <f>artery_scoring!N8*artery_clustered!N8</f>
        <v>320</v>
      </c>
      <c r="O8">
        <f>artery_scoring!O8*artery_clustered!O8</f>
        <v>0</v>
      </c>
      <c r="P8" s="21">
        <f t="shared" si="0"/>
        <v>326.93</v>
      </c>
    </row>
    <row r="9" spans="1:16" x14ac:dyDescent="0.35">
      <c r="A9" t="s">
        <v>0</v>
      </c>
      <c r="B9">
        <f>artery_scoring!B9*artery_clustered!B9</f>
        <v>0.57999999999999996</v>
      </c>
      <c r="C9">
        <f>artery_scoring!C9*artery_clustered!C9</f>
        <v>1.1000000000000001</v>
      </c>
      <c r="D9">
        <f>artery_scoring!D9*artery_clustered!D9</f>
        <v>0.2</v>
      </c>
      <c r="E9">
        <f>artery_scoring!E9*artery_clustered!E9</f>
        <v>1</v>
      </c>
      <c r="F9">
        <f>artery_scoring!F9*artery_clustered!F9</f>
        <v>0</v>
      </c>
      <c r="G9">
        <f>artery_scoring!G9*artery_clustered!G9</f>
        <v>2.2999999999999998</v>
      </c>
      <c r="H9">
        <f>artery_scoring!H9*artery_clustered!H9</f>
        <v>0</v>
      </c>
      <c r="I9">
        <f>artery_scoring!I9*artery_clustered!I9</f>
        <v>0</v>
      </c>
      <c r="J9">
        <f>artery_scoring!J9*artery_clustered!J9</f>
        <v>0</v>
      </c>
      <c r="K9">
        <f>artery_scoring!K9*artery_clustered!K9</f>
        <v>0</v>
      </c>
      <c r="L9">
        <f>artery_scoring!L9*artery_clustered!L9</f>
        <v>4.5999999999999996</v>
      </c>
      <c r="M9">
        <f>artery_scoring!M9*artery_clustered!M9</f>
        <v>2.2999999999999998</v>
      </c>
      <c r="N9">
        <f>artery_scoring!N9*artery_clustered!N9</f>
        <v>320</v>
      </c>
      <c r="O9">
        <f>artery_scoring!O9*artery_clustered!O9</f>
        <v>0</v>
      </c>
      <c r="P9" s="21">
        <f t="shared" si="0"/>
        <v>332.08</v>
      </c>
    </row>
    <row r="10" spans="1:16" x14ac:dyDescent="0.35">
      <c r="A10" t="s">
        <v>0</v>
      </c>
      <c r="B10">
        <f>artery_scoring!B10*artery_clustered!B10</f>
        <v>0.64</v>
      </c>
      <c r="C10">
        <f>artery_scoring!C10*artery_clustered!C10</f>
        <v>0.2</v>
      </c>
      <c r="D10">
        <f>artery_scoring!D10*artery_clustered!D10</f>
        <v>0</v>
      </c>
      <c r="E10">
        <f>artery_scoring!E10*artery_clustered!E10</f>
        <v>1</v>
      </c>
      <c r="F10">
        <f>artery_scoring!F10*artery_clustered!F10</f>
        <v>0</v>
      </c>
      <c r="G10">
        <f>artery_scoring!G10*artery_clustered!G10</f>
        <v>0</v>
      </c>
      <c r="H10">
        <f>artery_scoring!H10*artery_clustered!H10</f>
        <v>6</v>
      </c>
      <c r="I10">
        <f>artery_scoring!I10*artery_clustered!I10</f>
        <v>0</v>
      </c>
      <c r="J10">
        <f>artery_scoring!J10*artery_clustered!J10</f>
        <v>0</v>
      </c>
      <c r="K10">
        <f>artery_scoring!K10*artery_clustered!K10</f>
        <v>0</v>
      </c>
      <c r="L10">
        <f>artery_scoring!L10*artery_clustered!L10</f>
        <v>2.4</v>
      </c>
      <c r="M10">
        <f>artery_scoring!M10*artery_clustered!M10</f>
        <v>1.2</v>
      </c>
      <c r="N10">
        <f>artery_scoring!N10*artery_clustered!N10</f>
        <v>120</v>
      </c>
      <c r="O10">
        <f>artery_scoring!O10*artery_clustered!O10</f>
        <v>0</v>
      </c>
      <c r="P10" s="21">
        <f t="shared" si="0"/>
        <v>131.44</v>
      </c>
    </row>
    <row r="11" spans="1:16" x14ac:dyDescent="0.35">
      <c r="A11" t="s">
        <v>0</v>
      </c>
      <c r="B11">
        <f>artery_scoring!B11*artery_clustered!B11</f>
        <v>0.57999999999999996</v>
      </c>
      <c r="C11">
        <f>artery_scoring!C11*artery_clustered!C11</f>
        <v>0</v>
      </c>
      <c r="D11">
        <f>artery_scoring!D11*artery_clustered!D11</f>
        <v>0</v>
      </c>
      <c r="E11">
        <f>artery_scoring!E11*artery_clustered!E11</f>
        <v>0.25</v>
      </c>
      <c r="F11">
        <f>artery_scoring!F11*artery_clustered!F11</f>
        <v>0</v>
      </c>
      <c r="G11">
        <f>artery_scoring!G11*artery_clustered!G11</f>
        <v>0.25</v>
      </c>
      <c r="H11">
        <f>artery_scoring!H11*artery_clustered!H11</f>
        <v>0</v>
      </c>
      <c r="I11">
        <f>artery_scoring!I11*artery_clustered!I11</f>
        <v>0</v>
      </c>
      <c r="J11">
        <f>artery_scoring!J11*artery_clustered!J11</f>
        <v>0</v>
      </c>
      <c r="K11">
        <f>artery_scoring!K11*artery_clustered!K11</f>
        <v>0</v>
      </c>
      <c r="L11">
        <f>artery_scoring!L11*artery_clustered!L11</f>
        <v>0.25</v>
      </c>
      <c r="M11">
        <f>artery_scoring!M11*artery_clustered!M11</f>
        <v>0.25</v>
      </c>
      <c r="N11">
        <f>artery_scoring!N11*artery_clustered!N11</f>
        <v>120</v>
      </c>
      <c r="O11">
        <f>artery_scoring!O11*artery_clustered!O11</f>
        <v>1</v>
      </c>
      <c r="P11" s="21">
        <f t="shared" si="0"/>
        <v>122.58</v>
      </c>
    </row>
    <row r="12" spans="1:16" x14ac:dyDescent="0.35">
      <c r="A12" t="s">
        <v>0</v>
      </c>
      <c r="B12">
        <f>artery_scoring!B12*artery_clustered!B12</f>
        <v>0.6</v>
      </c>
      <c r="C12">
        <f>artery_scoring!C12*artery_clustered!C12</f>
        <v>1</v>
      </c>
      <c r="D12">
        <f>artery_scoring!D12*artery_clustered!D12</f>
        <v>0.28000000000000003</v>
      </c>
      <c r="E12">
        <f>artery_scoring!E12*artery_clustered!E12</f>
        <v>0</v>
      </c>
      <c r="F12">
        <f>artery_scoring!F12*artery_clustered!F12</f>
        <v>0</v>
      </c>
      <c r="G12">
        <f>artery_scoring!G12*artery_clustered!G12</f>
        <v>1.28</v>
      </c>
      <c r="H12">
        <f>artery_scoring!H12*artery_clustered!H12</f>
        <v>0</v>
      </c>
      <c r="I12">
        <f>artery_scoring!I12*artery_clustered!I12</f>
        <v>0</v>
      </c>
      <c r="J12">
        <f>artery_scoring!J12*artery_clustered!J12</f>
        <v>0</v>
      </c>
      <c r="K12">
        <f>artery_scoring!K12*artery_clustered!K12</f>
        <v>0</v>
      </c>
      <c r="L12">
        <f>artery_scoring!L12*artery_clustered!L12</f>
        <v>2.56</v>
      </c>
      <c r="M12">
        <f>artery_scoring!M12*artery_clustered!M12</f>
        <v>1.28</v>
      </c>
      <c r="N12">
        <f>artery_scoring!N12*artery_clustered!N12</f>
        <v>280</v>
      </c>
      <c r="O12">
        <f>artery_scoring!O12*artery_clustered!O12</f>
        <v>0</v>
      </c>
      <c r="P12" s="21">
        <f t="shared" si="0"/>
        <v>287</v>
      </c>
    </row>
    <row r="13" spans="1:16" x14ac:dyDescent="0.35">
      <c r="A13" t="s">
        <v>0</v>
      </c>
      <c r="B13">
        <f>artery_scoring!B13*artery_clustered!B13</f>
        <v>0.57999999999999996</v>
      </c>
      <c r="C13">
        <f>artery_scoring!C13*artery_clustered!C13</f>
        <v>7.0000000000000007E-2</v>
      </c>
      <c r="D13">
        <f>artery_scoring!D13*artery_clustered!D13</f>
        <v>0</v>
      </c>
      <c r="E13">
        <f>artery_scoring!E13*artery_clustered!E13</f>
        <v>0.5</v>
      </c>
      <c r="F13">
        <f>artery_scoring!F13*artery_clustered!F13</f>
        <v>0</v>
      </c>
      <c r="G13">
        <f>artery_scoring!G13*artery_clustered!G13</f>
        <v>0.56999999999999995</v>
      </c>
      <c r="H13">
        <f>artery_scoring!H13*artery_clustered!H13</f>
        <v>0</v>
      </c>
      <c r="I13">
        <f>artery_scoring!I13*artery_clustered!I13</f>
        <v>0</v>
      </c>
      <c r="J13">
        <f>artery_scoring!J13*artery_clustered!J13</f>
        <v>0</v>
      </c>
      <c r="K13">
        <f>artery_scoring!K13*artery_clustered!K13</f>
        <v>0</v>
      </c>
      <c r="L13">
        <f>artery_scoring!L13*artery_clustered!L13</f>
        <v>1.1399999999999999</v>
      </c>
      <c r="M13">
        <f>artery_scoring!M13*artery_clustered!M13</f>
        <v>0.56999999999999995</v>
      </c>
      <c r="N13">
        <f>artery_scoring!N13*artery_clustered!N13</f>
        <v>120</v>
      </c>
      <c r="O13">
        <f>artery_scoring!O13*artery_clustered!O13</f>
        <v>0</v>
      </c>
      <c r="P13" s="21">
        <f t="shared" si="0"/>
        <v>123.42999999999999</v>
      </c>
    </row>
    <row r="14" spans="1:16" x14ac:dyDescent="0.35">
      <c r="A14" t="s">
        <v>0</v>
      </c>
      <c r="B14">
        <f>artery_scoring!B14*artery_clustered!B14</f>
        <v>0.66</v>
      </c>
      <c r="C14">
        <f>artery_scoring!C14*artery_clustered!C14</f>
        <v>0.1</v>
      </c>
      <c r="D14">
        <f>artery_scoring!D14*artery_clustered!D14</f>
        <v>0.49</v>
      </c>
      <c r="E14">
        <f>artery_scoring!E14*artery_clustered!E14</f>
        <v>0</v>
      </c>
      <c r="F14">
        <f>artery_scoring!F14*artery_clustered!F14</f>
        <v>0</v>
      </c>
      <c r="G14">
        <f>artery_scoring!G14*artery_clustered!G14</f>
        <v>0</v>
      </c>
      <c r="H14">
        <f>artery_scoring!H14*artery_clustered!H14</f>
        <v>2.9499999999999997</v>
      </c>
      <c r="I14">
        <f>artery_scoring!I14*artery_clustered!I14</f>
        <v>0</v>
      </c>
      <c r="J14">
        <f>artery_scoring!J14*artery_clustered!J14</f>
        <v>0</v>
      </c>
      <c r="K14">
        <f>artery_scoring!K14*artery_clustered!K14</f>
        <v>0</v>
      </c>
      <c r="L14">
        <f>artery_scoring!L14*artery_clustered!L14</f>
        <v>1.18</v>
      </c>
      <c r="M14">
        <f>artery_scoring!M14*artery_clustered!M14</f>
        <v>0.59</v>
      </c>
      <c r="N14">
        <f>artery_scoring!N14*artery_clustered!N14</f>
        <v>120</v>
      </c>
      <c r="O14">
        <f>artery_scoring!O14*artery_clustered!O14</f>
        <v>1</v>
      </c>
      <c r="P14" s="21">
        <f t="shared" si="0"/>
        <v>126.97</v>
      </c>
    </row>
    <row r="15" spans="1:16" x14ac:dyDescent="0.35">
      <c r="A15" t="s">
        <v>0</v>
      </c>
      <c r="B15">
        <f>artery_scoring!B15*artery_clustered!B15</f>
        <v>1.5</v>
      </c>
      <c r="C15">
        <f>artery_scoring!C15*artery_clustered!C15</f>
        <v>14.8</v>
      </c>
      <c r="D15">
        <f>artery_scoring!D15*artery_clustered!D15</f>
        <v>1.7</v>
      </c>
      <c r="E15">
        <f>artery_scoring!E15*artery_clustered!E15</f>
        <v>1.7</v>
      </c>
      <c r="F15">
        <f>artery_scoring!F15*artery_clustered!F15</f>
        <v>0.42</v>
      </c>
      <c r="G15">
        <f>artery_scoring!G15*artery_clustered!G15</f>
        <v>0</v>
      </c>
      <c r="H15">
        <f>artery_scoring!H15*artery_clustered!H15</f>
        <v>56.1</v>
      </c>
      <c r="I15">
        <f>artery_scoring!I15*artery_clustered!I15</f>
        <v>0</v>
      </c>
      <c r="J15">
        <f>artery_scoring!J15*artery_clustered!J15</f>
        <v>0</v>
      </c>
      <c r="K15">
        <f>artery_scoring!K15*artery_clustered!K15</f>
        <v>0</v>
      </c>
      <c r="L15">
        <f>artery_scoring!L15*artery_clustered!L15</f>
        <v>30.660000000000004</v>
      </c>
      <c r="M15">
        <f>artery_scoring!M15*artery_clustered!M15</f>
        <v>22.44</v>
      </c>
      <c r="N15">
        <f>artery_scoring!N15*artery_clustered!N15</f>
        <v>320</v>
      </c>
      <c r="O15">
        <f>artery_scoring!O15*artery_clustered!O15</f>
        <v>1</v>
      </c>
      <c r="P15" s="21">
        <f t="shared" si="0"/>
        <v>450.32</v>
      </c>
    </row>
    <row r="16" spans="1:16" x14ac:dyDescent="0.35">
      <c r="A16" t="s">
        <v>0</v>
      </c>
      <c r="B16">
        <f>artery_scoring!B16*artery_clustered!B16</f>
        <v>0.08</v>
      </c>
      <c r="C16">
        <f>artery_scoring!C16*artery_clustered!C16</f>
        <v>3.03</v>
      </c>
      <c r="D16">
        <f>artery_scoring!D16*artery_clustered!D16</f>
        <v>0.1</v>
      </c>
      <c r="E16">
        <f>artery_scoring!E16*artery_clustered!E16</f>
        <v>0.4</v>
      </c>
      <c r="F16">
        <f>artery_scoring!F16*artery_clustered!F16</f>
        <v>0</v>
      </c>
      <c r="G16">
        <f>artery_scoring!G16*artery_clustered!G16</f>
        <v>0</v>
      </c>
      <c r="H16">
        <f>artery_scoring!H16*artery_clustered!H16</f>
        <v>17.649999999999999</v>
      </c>
      <c r="I16">
        <f>artery_scoring!I16*artery_clustered!I16</f>
        <v>0</v>
      </c>
      <c r="J16">
        <f>artery_scoring!J16*artery_clustered!J16</f>
        <v>0</v>
      </c>
      <c r="K16">
        <f>artery_scoring!K16*artery_clustered!K16</f>
        <v>0</v>
      </c>
      <c r="L16">
        <f>artery_scoring!L16*artery_clustered!L16</f>
        <v>10.59</v>
      </c>
      <c r="M16">
        <f>artery_scoring!M16*artery_clustered!M16</f>
        <v>3.53</v>
      </c>
      <c r="N16">
        <f>artery_scoring!N16*artery_clustered!N16</f>
        <v>320</v>
      </c>
      <c r="O16">
        <f>artery_scoring!O16*artery_clustered!O16</f>
        <v>1</v>
      </c>
      <c r="P16" s="21">
        <f t="shared" si="0"/>
        <v>356.38</v>
      </c>
    </row>
    <row r="17" spans="1:16" x14ac:dyDescent="0.35">
      <c r="A17" t="s">
        <v>0</v>
      </c>
      <c r="B17">
        <f>artery_scoring!B17*artery_clustered!B17</f>
        <v>0.56000000000000005</v>
      </c>
      <c r="C17">
        <f>artery_scoring!C17*artery_clustered!C17</f>
        <v>0</v>
      </c>
      <c r="D17">
        <f>artery_scoring!D17*artery_clustered!D17</f>
        <v>1</v>
      </c>
      <c r="E17">
        <f>artery_scoring!E17*artery_clustered!E17</f>
        <v>0</v>
      </c>
      <c r="F17">
        <f>artery_scoring!F17*artery_clustered!F17</f>
        <v>0</v>
      </c>
      <c r="G17">
        <f>artery_scoring!G17*artery_clustered!G17</f>
        <v>0</v>
      </c>
      <c r="H17">
        <f>artery_scoring!H17*artery_clustered!H17</f>
        <v>0.5</v>
      </c>
      <c r="I17">
        <f>artery_scoring!I17*artery_clustered!I17</f>
        <v>0</v>
      </c>
      <c r="J17">
        <f>artery_scoring!J17*artery_clustered!J17</f>
        <v>2.7</v>
      </c>
      <c r="K17">
        <f>artery_scoring!K17*artery_clustered!K17</f>
        <v>0</v>
      </c>
      <c r="L17">
        <f>artery_scoring!L17*artery_clustered!L17</f>
        <v>0.6</v>
      </c>
      <c r="M17">
        <f>artery_scoring!M17*artery_clustered!M17</f>
        <v>0.3</v>
      </c>
      <c r="N17">
        <f>artery_scoring!N17*artery_clustered!N17</f>
        <v>320</v>
      </c>
      <c r="O17">
        <f>artery_scoring!O17*artery_clustered!O17</f>
        <v>1</v>
      </c>
      <c r="P17" s="21">
        <f t="shared" si="0"/>
        <v>326.66000000000003</v>
      </c>
    </row>
    <row r="18" spans="1:16" x14ac:dyDescent="0.35">
      <c r="A18" t="s">
        <v>0</v>
      </c>
      <c r="B18">
        <f>artery_scoring!B18*artery_clustered!B18</f>
        <v>1.8900000000000001</v>
      </c>
      <c r="C18">
        <f>artery_scoring!C18*artery_clustered!C18</f>
        <v>57.2</v>
      </c>
      <c r="D18">
        <f>artery_scoring!D18*artery_clustered!D18</f>
        <v>1.6</v>
      </c>
      <c r="E18">
        <f>artery_scoring!E18*artery_clustered!E18</f>
        <v>2.4</v>
      </c>
      <c r="F18">
        <f>artery_scoring!F18*artery_clustered!F18</f>
        <v>12.44</v>
      </c>
      <c r="G18">
        <f>artery_scoring!G18*artery_clustered!G18</f>
        <v>0</v>
      </c>
      <c r="H18">
        <f>artery_scoring!H18*artery_clustered!H18</f>
        <v>22</v>
      </c>
      <c r="I18">
        <f>artery_scoring!I18*artery_clustered!I18</f>
        <v>5.6</v>
      </c>
      <c r="J18">
        <f>artery_scoring!J18*artery_clustered!J18</f>
        <v>56.16</v>
      </c>
      <c r="K18">
        <f>artery_scoring!K18*artery_clustered!K18</f>
        <v>0</v>
      </c>
      <c r="L18">
        <f>artery_scoring!L18*artery_clustered!L18</f>
        <v>73.56</v>
      </c>
      <c r="M18">
        <f>artery_scoring!M18*artery_clustered!M18</f>
        <v>49.04</v>
      </c>
      <c r="N18">
        <f>artery_scoring!N18*artery_clustered!N18</f>
        <v>320</v>
      </c>
      <c r="O18">
        <f>artery_scoring!O18*artery_clustered!O18</f>
        <v>1</v>
      </c>
      <c r="P18" s="21">
        <f t="shared" si="0"/>
        <v>602.89</v>
      </c>
    </row>
    <row r="19" spans="1:16" x14ac:dyDescent="0.35">
      <c r="A19" t="s">
        <v>0</v>
      </c>
      <c r="B19">
        <f>artery_scoring!B19*artery_clustered!B19</f>
        <v>0.16</v>
      </c>
      <c r="C19">
        <f>artery_scoring!C19*artery_clustered!C19</f>
        <v>2</v>
      </c>
      <c r="D19">
        <f>artery_scoring!D19*artery_clustered!D19</f>
        <v>0.3</v>
      </c>
      <c r="E19">
        <f>artery_scoring!E19*artery_clustered!E19</f>
        <v>0.04</v>
      </c>
      <c r="F19">
        <f>artery_scoring!F19*artery_clustered!F19</f>
        <v>0</v>
      </c>
      <c r="G19">
        <f>artery_scoring!G19*artery_clustered!G19</f>
        <v>0</v>
      </c>
      <c r="H19">
        <f>artery_scoring!H19*artery_clustered!H19</f>
        <v>0</v>
      </c>
      <c r="I19">
        <f>artery_scoring!I19*artery_clustered!I19</f>
        <v>9.36</v>
      </c>
      <c r="J19">
        <f>artery_scoring!J19*artery_clustered!J19</f>
        <v>0</v>
      </c>
      <c r="K19">
        <f>artery_scoring!K19*artery_clustered!K19</f>
        <v>0</v>
      </c>
      <c r="L19">
        <f>artery_scoring!L19*artery_clustered!L19</f>
        <v>4.68</v>
      </c>
      <c r="M19">
        <f>artery_scoring!M19*artery_clustered!M19</f>
        <v>2.34</v>
      </c>
      <c r="N19">
        <f>artery_scoring!N19*artery_clustered!N19</f>
        <v>320</v>
      </c>
      <c r="O19">
        <f>artery_scoring!O19*artery_clustered!O19</f>
        <v>1</v>
      </c>
      <c r="P19" s="21">
        <f t="shared" si="0"/>
        <v>339.88</v>
      </c>
    </row>
    <row r="20" spans="1:16" x14ac:dyDescent="0.35">
      <c r="A20" t="s">
        <v>0</v>
      </c>
      <c r="B20">
        <f>artery_scoring!B20*artery_clustered!B20</f>
        <v>1.71</v>
      </c>
      <c r="C20">
        <f>artery_scoring!C20*artery_clustered!C20</f>
        <v>2.5</v>
      </c>
      <c r="D20">
        <f>artery_scoring!D20*artery_clustered!D20</f>
        <v>2.85</v>
      </c>
      <c r="E20">
        <f>artery_scoring!E20*artery_clustered!E20</f>
        <v>0.1</v>
      </c>
      <c r="F20">
        <f>artery_scoring!F20*artery_clustered!F20</f>
        <v>0</v>
      </c>
      <c r="G20">
        <f>artery_scoring!G20*artery_clustered!G20</f>
        <v>0</v>
      </c>
      <c r="H20">
        <f>artery_scoring!H20*artery_clustered!H20</f>
        <v>0</v>
      </c>
      <c r="I20">
        <f>artery_scoring!I20*artery_clustered!I20</f>
        <v>5.4</v>
      </c>
      <c r="J20">
        <f>artery_scoring!J20*artery_clustered!J20</f>
        <v>12.299999999999999</v>
      </c>
      <c r="K20">
        <f>artery_scoring!K20*artery_clustered!K20</f>
        <v>0</v>
      </c>
      <c r="L20">
        <f>artery_scoring!L20*artery_clustered!L20</f>
        <v>16.350000000000001</v>
      </c>
      <c r="M20">
        <f>artery_scoring!M20*artery_clustered!M20</f>
        <v>10.9</v>
      </c>
      <c r="N20">
        <f>artery_scoring!N20*artery_clustered!N20</f>
        <v>320</v>
      </c>
      <c r="O20">
        <f>artery_scoring!O20*artery_clustered!O20</f>
        <v>1</v>
      </c>
      <c r="P20" s="21">
        <f t="shared" si="0"/>
        <v>373.11</v>
      </c>
    </row>
    <row r="21" spans="1:16" x14ac:dyDescent="0.35">
      <c r="A21" t="s">
        <v>0</v>
      </c>
      <c r="B21">
        <f>artery_scoring!B21*artery_clustered!B21</f>
        <v>0.16</v>
      </c>
      <c r="C21">
        <f>artery_scoring!C21*artery_clustered!C21</f>
        <v>1</v>
      </c>
      <c r="D21">
        <f>artery_scoring!D21*artery_clustered!D21</f>
        <v>0.4</v>
      </c>
      <c r="E21">
        <f>artery_scoring!E21*artery_clustered!E21</f>
        <v>0.06</v>
      </c>
      <c r="F21">
        <f>artery_scoring!F21*artery_clustered!F21</f>
        <v>0</v>
      </c>
      <c r="G21">
        <f>artery_scoring!G21*artery_clustered!G21</f>
        <v>0</v>
      </c>
      <c r="H21">
        <f>artery_scoring!H21*artery_clustered!H21</f>
        <v>0</v>
      </c>
      <c r="I21">
        <f>artery_scoring!I21*artery_clustered!I21</f>
        <v>5.84</v>
      </c>
      <c r="J21">
        <f>artery_scoring!J21*artery_clustered!J21</f>
        <v>0</v>
      </c>
      <c r="K21">
        <f>artery_scoring!K21*artery_clustered!K21</f>
        <v>0</v>
      </c>
      <c r="L21">
        <f>artery_scoring!L21*artery_clustered!L21</f>
        <v>2.92</v>
      </c>
      <c r="M21">
        <f>artery_scoring!M21*artery_clustered!M21</f>
        <v>1.46</v>
      </c>
      <c r="N21">
        <f>artery_scoring!N21*artery_clustered!N21</f>
        <v>320</v>
      </c>
      <c r="O21">
        <f>artery_scoring!O21*artery_clustered!O21</f>
        <v>1</v>
      </c>
      <c r="P21" s="21">
        <f t="shared" si="0"/>
        <v>332.84</v>
      </c>
    </row>
    <row r="22" spans="1:16" x14ac:dyDescent="0.35">
      <c r="A22" t="s">
        <v>0</v>
      </c>
      <c r="B22">
        <f>artery_scoring!B22*artery_clustered!B22</f>
        <v>1.47</v>
      </c>
      <c r="C22">
        <f>artery_scoring!C22*artery_clustered!C22</f>
        <v>15.920159999999999</v>
      </c>
      <c r="D22">
        <f>artery_scoring!D22*artery_clustered!D22</f>
        <v>1.1889700000000001</v>
      </c>
      <c r="E22">
        <f>artery_scoring!E22*artery_clustered!E22</f>
        <v>3.8994300000000002</v>
      </c>
      <c r="F22">
        <f>artery_scoring!F22*artery_clustered!F22</f>
        <v>0.20152</v>
      </c>
      <c r="G22">
        <f>artery_scoring!G22*artery_clustered!G22</f>
        <v>1</v>
      </c>
      <c r="H22">
        <f>artery_scoring!H22*artery_clustered!H22</f>
        <v>61.25</v>
      </c>
      <c r="I22">
        <f>artery_scoring!I22*artery_clustered!I22</f>
        <v>0</v>
      </c>
      <c r="J22">
        <f>artery_scoring!J22*artery_clustered!J22</f>
        <v>0</v>
      </c>
      <c r="K22">
        <f>artery_scoring!K22*artery_clustered!K22</f>
        <v>0</v>
      </c>
      <c r="L22">
        <f>artery_scoring!L22*artery_clustered!L22</f>
        <v>39.75</v>
      </c>
      <c r="M22">
        <f>artery_scoring!M22*artery_clustered!M22</f>
        <v>26.5</v>
      </c>
      <c r="N22">
        <f>artery_scoring!N22*artery_clustered!N22</f>
        <v>320</v>
      </c>
      <c r="O22">
        <f>artery_scoring!O22*artery_clustered!O22</f>
        <v>1</v>
      </c>
      <c r="P22" s="21">
        <f t="shared" si="0"/>
        <v>472.18007999999998</v>
      </c>
    </row>
    <row r="23" spans="1:16" x14ac:dyDescent="0.35">
      <c r="A23" t="s">
        <v>0</v>
      </c>
      <c r="B23">
        <f>artery_scoring!B23*artery_clustered!B23</f>
        <v>0.62</v>
      </c>
      <c r="C23">
        <f>artery_scoring!C23*artery_clustered!C23</f>
        <v>12.24</v>
      </c>
      <c r="D23">
        <f>artery_scoring!D23*artery_clustered!D23</f>
        <v>0.3</v>
      </c>
      <c r="E23">
        <f>artery_scoring!E23*artery_clustered!E23</f>
        <v>0.1</v>
      </c>
      <c r="F23">
        <f>artery_scoring!F23*artery_clustered!F23</f>
        <v>0</v>
      </c>
      <c r="G23">
        <f>artery_scoring!G23*artery_clustered!G23</f>
        <v>0</v>
      </c>
      <c r="H23">
        <f>artery_scoring!H23*artery_clustered!H23</f>
        <v>0</v>
      </c>
      <c r="I23">
        <f>artery_scoring!I23*artery_clustered!I23</f>
        <v>0</v>
      </c>
      <c r="J23">
        <f>artery_scoring!J23*artery_clustered!J23</f>
        <v>19.559999999999999</v>
      </c>
      <c r="K23">
        <f>artery_scoring!K23*artery_clustered!K23</f>
        <v>0</v>
      </c>
      <c r="L23">
        <f>artery_scoring!L23*artery_clustered!L23</f>
        <v>4</v>
      </c>
      <c r="M23">
        <f>artery_scoring!M23*artery_clustered!M23</f>
        <v>13.04</v>
      </c>
      <c r="N23">
        <f>artery_scoring!N23*artery_clustered!N23</f>
        <v>280</v>
      </c>
      <c r="O23">
        <f>artery_scoring!O23*artery_clustered!O23</f>
        <v>0</v>
      </c>
      <c r="P23" s="21">
        <f t="shared" si="0"/>
        <v>329.86</v>
      </c>
    </row>
    <row r="24" spans="1:16" x14ac:dyDescent="0.35">
      <c r="A24" t="s">
        <v>0</v>
      </c>
      <c r="B24">
        <f>artery_scoring!B24*artery_clustered!B24</f>
        <v>0.62</v>
      </c>
      <c r="C24">
        <f>artery_scoring!C24*artery_clustered!C24</f>
        <v>1.28</v>
      </c>
      <c r="D24">
        <f>artery_scoring!D24*artery_clustered!D24</f>
        <v>0.2</v>
      </c>
      <c r="E24">
        <f>artery_scoring!E24*artery_clustered!E24</f>
        <v>0</v>
      </c>
      <c r="F24">
        <f>artery_scoring!F24*artery_clustered!F24</f>
        <v>0</v>
      </c>
      <c r="G24">
        <f>artery_scoring!G24*artery_clustered!G24</f>
        <v>0</v>
      </c>
      <c r="H24">
        <f>artery_scoring!H24*artery_clustered!H24</f>
        <v>0</v>
      </c>
      <c r="I24">
        <f>artery_scoring!I24*artery_clustered!I24</f>
        <v>0</v>
      </c>
      <c r="J24">
        <f>artery_scoring!J24*artery_clustered!J24</f>
        <v>4.4399999999999995</v>
      </c>
      <c r="K24">
        <f>artery_scoring!K24*artery_clustered!K24</f>
        <v>0</v>
      </c>
      <c r="L24">
        <f>artery_scoring!L24*artery_clustered!L24</f>
        <v>2.96</v>
      </c>
      <c r="M24">
        <f>artery_scoring!M24*artery_clustered!M24</f>
        <v>1.48</v>
      </c>
      <c r="N24">
        <f>artery_scoring!N24*artery_clustered!N24</f>
        <v>280</v>
      </c>
      <c r="O24">
        <f>artery_scoring!O24*artery_clustered!O24</f>
        <v>0</v>
      </c>
      <c r="P24" s="21">
        <f t="shared" si="0"/>
        <v>290.98</v>
      </c>
    </row>
    <row r="25" spans="1:16" x14ac:dyDescent="0.35">
      <c r="A25" t="s">
        <v>0</v>
      </c>
      <c r="B25">
        <f>artery_scoring!B25*artery_clustered!B25</f>
        <v>0.8</v>
      </c>
      <c r="C25">
        <f>artery_scoring!C25*artery_clustered!C25</f>
        <v>2.1</v>
      </c>
      <c r="D25">
        <f>artery_scoring!D25*artery_clustered!D25</f>
        <v>0.75</v>
      </c>
      <c r="E25">
        <f>artery_scoring!E25*artery_clustered!E25</f>
        <v>0</v>
      </c>
      <c r="F25">
        <f>artery_scoring!F25*artery_clustered!F25</f>
        <v>0</v>
      </c>
      <c r="G25">
        <f>artery_scoring!G25*artery_clustered!G25</f>
        <v>0</v>
      </c>
      <c r="H25">
        <f>artery_scoring!H25*artery_clustered!H25</f>
        <v>0</v>
      </c>
      <c r="I25">
        <f>artery_scoring!I25*artery_clustered!I25</f>
        <v>0</v>
      </c>
      <c r="J25">
        <f>artery_scoring!J25*artery_clustered!J25</f>
        <v>8.5500000000000007</v>
      </c>
      <c r="K25">
        <f>artery_scoring!K25*artery_clustered!K25</f>
        <v>0</v>
      </c>
      <c r="L25">
        <f>artery_scoring!L25*artery_clustered!L25</f>
        <v>5.7</v>
      </c>
      <c r="M25">
        <f>artery_scoring!M25*artery_clustered!M25</f>
        <v>2.85</v>
      </c>
      <c r="N25">
        <f>artery_scoring!N25*artery_clustered!N25</f>
        <v>280</v>
      </c>
      <c r="O25">
        <f>artery_scoring!O25*artery_clustered!O25</f>
        <v>1</v>
      </c>
      <c r="P25" s="21">
        <f t="shared" si="0"/>
        <v>301.75</v>
      </c>
    </row>
    <row r="26" spans="1:16" x14ac:dyDescent="0.35">
      <c r="A26" t="s">
        <v>0</v>
      </c>
      <c r="B26">
        <f>artery_scoring!B26*artery_clustered!B26</f>
        <v>6.4</v>
      </c>
      <c r="C26">
        <f>artery_scoring!C26*artery_clustered!C26</f>
        <v>3.2</v>
      </c>
      <c r="D26">
        <f>artery_scoring!D26*artery_clustered!D26</f>
        <v>8.1999999999999993</v>
      </c>
      <c r="E26">
        <f>artery_scoring!E26*artery_clustered!E26</f>
        <v>3.7</v>
      </c>
      <c r="F26">
        <f>artery_scoring!F26*artery_clustered!F26</f>
        <v>0.4</v>
      </c>
      <c r="G26">
        <f>artery_scoring!G26*artery_clustered!G26</f>
        <v>0</v>
      </c>
      <c r="H26">
        <f>artery_scoring!H26*artery_clustered!H26</f>
        <v>25</v>
      </c>
      <c r="I26">
        <f>artery_scoring!I26*artery_clustered!I26</f>
        <v>0</v>
      </c>
      <c r="J26">
        <f>artery_scoring!J26*artery_clustered!J26</f>
        <v>19.200000000000003</v>
      </c>
      <c r="K26">
        <f>artery_scoring!K26*artery_clustered!K26</f>
        <v>0</v>
      </c>
      <c r="L26">
        <f>artery_scoring!L26*artery_clustered!L26</f>
        <v>34.200000000000003</v>
      </c>
      <c r="M26">
        <f>artery_scoring!M26*artery_clustered!M26</f>
        <v>22.8</v>
      </c>
      <c r="N26">
        <f>artery_scoring!N26*artery_clustered!N26</f>
        <v>320</v>
      </c>
      <c r="O26">
        <f>artery_scoring!O26*artery_clustered!O26</f>
        <v>0</v>
      </c>
      <c r="P26" s="21">
        <f t="shared" si="0"/>
        <v>443.1</v>
      </c>
    </row>
    <row r="27" spans="1:16" x14ac:dyDescent="0.35">
      <c r="A27" t="s">
        <v>0</v>
      </c>
      <c r="B27">
        <f>artery_scoring!B27*artery_clustered!B27</f>
        <v>3</v>
      </c>
      <c r="C27">
        <f>artery_scoring!C27*artery_clustered!C27</f>
        <v>0.17</v>
      </c>
      <c r="D27">
        <f>artery_scoring!D27*artery_clustered!D27</f>
        <v>0.3</v>
      </c>
      <c r="E27">
        <f>artery_scoring!E27*artery_clustered!E27</f>
        <v>0</v>
      </c>
      <c r="F27">
        <f>artery_scoring!F27*artery_clustered!F27</f>
        <v>0</v>
      </c>
      <c r="G27">
        <f>artery_scoring!G27*artery_clustered!G27</f>
        <v>0.47</v>
      </c>
      <c r="H27">
        <f>artery_scoring!H27*artery_clustered!H27</f>
        <v>0</v>
      </c>
      <c r="I27">
        <f>artery_scoring!I27*artery_clustered!I27</f>
        <v>0</v>
      </c>
      <c r="J27">
        <f>artery_scoring!J27*artery_clustered!J27</f>
        <v>0</v>
      </c>
      <c r="K27">
        <f>artery_scoring!K27*artery_clustered!K27</f>
        <v>0</v>
      </c>
      <c r="L27">
        <f>artery_scoring!L27*artery_clustered!L27</f>
        <v>0.94</v>
      </c>
      <c r="M27">
        <f>artery_scoring!M27*artery_clustered!M27</f>
        <v>0.47</v>
      </c>
      <c r="N27">
        <f>artery_scoring!N27*artery_clustered!N27</f>
        <v>280</v>
      </c>
      <c r="O27">
        <f>artery_scoring!O27*artery_clustered!O27</f>
        <v>0</v>
      </c>
      <c r="P27" s="21">
        <f t="shared" si="0"/>
        <v>285.35000000000002</v>
      </c>
    </row>
    <row r="28" spans="1:16" x14ac:dyDescent="0.35">
      <c r="A28" t="s">
        <v>0</v>
      </c>
      <c r="B28">
        <f>artery_scoring!B28*artery_clustered!B28</f>
        <v>3.28</v>
      </c>
      <c r="C28">
        <f>artery_scoring!C28*artery_clustered!C28</f>
        <v>0.52</v>
      </c>
      <c r="D28">
        <f>artery_scoring!D28*artery_clustered!D28</f>
        <v>2.2999999999999998</v>
      </c>
      <c r="E28">
        <f>artery_scoring!E28*artery_clustered!E28</f>
        <v>0.8</v>
      </c>
      <c r="F28">
        <f>artery_scoring!F28*artery_clustered!F28</f>
        <v>0.1</v>
      </c>
      <c r="G28">
        <f>artery_scoring!G28*artery_clustered!G28</f>
        <v>0</v>
      </c>
      <c r="H28">
        <f>artery_scoring!H28*artery_clustered!H28</f>
        <v>18.600000000000001</v>
      </c>
      <c r="I28">
        <f>artery_scoring!I28*artery_clustered!I28</f>
        <v>0</v>
      </c>
      <c r="J28">
        <f>artery_scoring!J28*artery_clustered!J28</f>
        <v>0</v>
      </c>
      <c r="K28">
        <f>artery_scoring!K28*artery_clustered!K28</f>
        <v>0</v>
      </c>
      <c r="L28">
        <f>artery_scoring!L28*artery_clustered!L28</f>
        <v>11.16</v>
      </c>
      <c r="M28">
        <f>artery_scoring!M28*artery_clustered!M28</f>
        <v>3.72</v>
      </c>
      <c r="N28">
        <f>artery_scoring!N28*artery_clustered!N28</f>
        <v>320</v>
      </c>
      <c r="O28">
        <f>artery_scoring!O28*artery_clustered!O28</f>
        <v>1</v>
      </c>
      <c r="P28" s="21">
        <f t="shared" si="0"/>
        <v>361.48</v>
      </c>
    </row>
    <row r="29" spans="1:16" x14ac:dyDescent="0.35">
      <c r="A29" t="s">
        <v>0</v>
      </c>
      <c r="B29">
        <f>artery_scoring!B29*artery_clustered!B29</f>
        <v>3.28</v>
      </c>
      <c r="C29">
        <f>artery_scoring!C29*artery_clustered!C29</f>
        <v>0</v>
      </c>
      <c r="D29">
        <f>artery_scoring!D29*artery_clustered!D29</f>
        <v>0.34</v>
      </c>
      <c r="E29">
        <f>artery_scoring!E29*artery_clustered!E29</f>
        <v>0.1</v>
      </c>
      <c r="F29">
        <f>artery_scoring!F29*artery_clustered!F29</f>
        <v>0</v>
      </c>
      <c r="G29">
        <f>artery_scoring!G29*artery_clustered!G29</f>
        <v>0</v>
      </c>
      <c r="H29">
        <f>artery_scoring!H29*artery_clustered!H29</f>
        <v>2.2000000000000002</v>
      </c>
      <c r="I29">
        <f>artery_scoring!I29*artery_clustered!I29</f>
        <v>0</v>
      </c>
      <c r="J29">
        <f>artery_scoring!J29*artery_clustered!J29</f>
        <v>0</v>
      </c>
      <c r="K29">
        <f>artery_scoring!K29*artery_clustered!K29</f>
        <v>0</v>
      </c>
      <c r="L29">
        <f>artery_scoring!L29*artery_clustered!L29</f>
        <v>0.88</v>
      </c>
      <c r="M29">
        <f>artery_scoring!M29*artery_clustered!M29</f>
        <v>0.44</v>
      </c>
      <c r="N29">
        <f>artery_scoring!N29*artery_clustered!N29</f>
        <v>320</v>
      </c>
      <c r="O29">
        <f>artery_scoring!O29*artery_clustered!O29</f>
        <v>0</v>
      </c>
      <c r="P29" s="21">
        <f t="shared" si="0"/>
        <v>327.24</v>
      </c>
    </row>
    <row r="30" spans="1:16" x14ac:dyDescent="0.35">
      <c r="A30" t="s">
        <v>0</v>
      </c>
      <c r="B30">
        <f>artery_scoring!B30*artery_clustered!B30</f>
        <v>4.6500000000000004</v>
      </c>
      <c r="C30">
        <f>artery_scoring!C30*artery_clustered!C30</f>
        <v>0.28000000000000003</v>
      </c>
      <c r="D30">
        <f>artery_scoring!D30*artery_clustered!D30</f>
        <v>0</v>
      </c>
      <c r="E30">
        <f>artery_scoring!E30*artery_clustered!E30</f>
        <v>0.2</v>
      </c>
      <c r="F30">
        <f>artery_scoring!F30*artery_clustered!F30</f>
        <v>0</v>
      </c>
      <c r="G30">
        <f>artery_scoring!G30*artery_clustered!G30</f>
        <v>0</v>
      </c>
      <c r="H30">
        <f>artery_scoring!H30*artery_clustered!H30</f>
        <v>2.4</v>
      </c>
      <c r="I30">
        <f>artery_scoring!I30*artery_clustered!I30</f>
        <v>0</v>
      </c>
      <c r="J30">
        <f>artery_scoring!J30*artery_clustered!J30</f>
        <v>0</v>
      </c>
      <c r="K30">
        <f>artery_scoring!K30*artery_clustered!K30</f>
        <v>0</v>
      </c>
      <c r="L30">
        <f>artery_scoring!L30*artery_clustered!L30</f>
        <v>0.96</v>
      </c>
      <c r="M30">
        <f>artery_scoring!M30*artery_clustered!M30</f>
        <v>0.48</v>
      </c>
      <c r="N30">
        <f>artery_scoring!N30*artery_clustered!N30</f>
        <v>320</v>
      </c>
      <c r="O30">
        <f>artery_scoring!O30*artery_clustered!O30</f>
        <v>1</v>
      </c>
      <c r="P30" s="21">
        <f t="shared" si="0"/>
        <v>329.97</v>
      </c>
    </row>
    <row r="31" spans="1:16" x14ac:dyDescent="0.35">
      <c r="A31" t="s">
        <v>0</v>
      </c>
      <c r="B31">
        <f>artery_scoring!B31*artery_clustered!B31</f>
        <v>3.36</v>
      </c>
      <c r="C31">
        <f>artery_scoring!C31*artery_clustered!C31</f>
        <v>0.32</v>
      </c>
      <c r="D31">
        <f>artery_scoring!D31*artery_clustered!D31</f>
        <v>0</v>
      </c>
      <c r="E31">
        <f>artery_scoring!E31*artery_clustered!E31</f>
        <v>0</v>
      </c>
      <c r="F31">
        <f>artery_scoring!F31*artery_clustered!F31</f>
        <v>0</v>
      </c>
      <c r="G31">
        <f>artery_scoring!G31*artery_clustered!G31</f>
        <v>0</v>
      </c>
      <c r="H31">
        <f>artery_scoring!H31*artery_clustered!H31</f>
        <v>1.6</v>
      </c>
      <c r="I31">
        <f>artery_scoring!I31*artery_clustered!I31</f>
        <v>0</v>
      </c>
      <c r="J31">
        <f>artery_scoring!J31*artery_clustered!J31</f>
        <v>0</v>
      </c>
      <c r="K31">
        <f>artery_scoring!K31*artery_clustered!K31</f>
        <v>0</v>
      </c>
      <c r="L31">
        <f>artery_scoring!L31*artery_clustered!L31</f>
        <v>0.64</v>
      </c>
      <c r="M31">
        <f>artery_scoring!M31*artery_clustered!M31</f>
        <v>0.32</v>
      </c>
      <c r="N31">
        <f>artery_scoring!N31*artery_clustered!N31</f>
        <v>320</v>
      </c>
      <c r="O31">
        <f>artery_scoring!O31*artery_clustered!O31</f>
        <v>1</v>
      </c>
      <c r="P31" s="21">
        <f t="shared" si="0"/>
        <v>327.24</v>
      </c>
    </row>
    <row r="32" spans="1:16" x14ac:dyDescent="0.35">
      <c r="A32" t="s">
        <v>0</v>
      </c>
      <c r="B32">
        <f>artery_scoring!B32*artery_clustered!B32</f>
        <v>3.28</v>
      </c>
      <c r="C32">
        <f>artery_scoring!C32*artery_clustered!C32</f>
        <v>0.437</v>
      </c>
      <c r="D32">
        <f>artery_scoring!D32*artery_clustered!D32</f>
        <v>0.2</v>
      </c>
      <c r="E32">
        <f>artery_scoring!E32*artery_clustered!E32</f>
        <v>0</v>
      </c>
      <c r="F32">
        <f>artery_scoring!F32*artery_clustered!F32</f>
        <v>0</v>
      </c>
      <c r="G32">
        <f>artery_scoring!G32*artery_clustered!G32</f>
        <v>0</v>
      </c>
      <c r="H32">
        <f>artery_scoring!H32*artery_clustered!H32</f>
        <v>3.1850000000000001</v>
      </c>
      <c r="I32">
        <f>artery_scoring!I32*artery_clustered!I32</f>
        <v>0</v>
      </c>
      <c r="J32">
        <f>artery_scoring!J32*artery_clustered!J32</f>
        <v>0</v>
      </c>
      <c r="K32">
        <f>artery_scoring!K32*artery_clustered!K32</f>
        <v>0</v>
      </c>
      <c r="L32">
        <f>artery_scoring!L32*artery_clustered!L32</f>
        <v>1.274</v>
      </c>
      <c r="M32">
        <f>artery_scoring!M32*artery_clustered!M32</f>
        <v>0.63700000000000001</v>
      </c>
      <c r="N32">
        <f>artery_scoring!N32*artery_clustered!N32</f>
        <v>320</v>
      </c>
      <c r="O32">
        <f>artery_scoring!O32*artery_clustered!O32</f>
        <v>1</v>
      </c>
      <c r="P32" s="21">
        <f t="shared" si="0"/>
        <v>330.01299999999998</v>
      </c>
    </row>
    <row r="33" spans="1:16" x14ac:dyDescent="0.35">
      <c r="A33" t="s">
        <v>0</v>
      </c>
      <c r="B33">
        <f>artery_scoring!B33*artery_clustered!B33</f>
        <v>4.45</v>
      </c>
      <c r="C33">
        <f>artery_scoring!C33*artery_clustered!C33</f>
        <v>0</v>
      </c>
      <c r="D33">
        <f>artery_scoring!D33*artery_clustered!D33</f>
        <v>0.6</v>
      </c>
      <c r="E33">
        <f>artery_scoring!E33*artery_clustered!E33</f>
        <v>1.133</v>
      </c>
      <c r="F33">
        <f>artery_scoring!F33*artery_clustered!F33</f>
        <v>0.2</v>
      </c>
      <c r="G33">
        <f>artery_scoring!G33*artery_clustered!G33</f>
        <v>0</v>
      </c>
      <c r="H33">
        <f>artery_scoring!H33*artery_clustered!H33</f>
        <v>9.6650000000000009</v>
      </c>
      <c r="I33">
        <f>artery_scoring!I33*artery_clustered!I33</f>
        <v>0</v>
      </c>
      <c r="J33">
        <f>artery_scoring!J33*artery_clustered!J33</f>
        <v>0</v>
      </c>
      <c r="K33">
        <f>artery_scoring!K33*artery_clustered!K33</f>
        <v>0</v>
      </c>
      <c r="L33">
        <f>artery_scoring!L33*artery_clustered!L33</f>
        <v>3.8660000000000001</v>
      </c>
      <c r="M33">
        <f>artery_scoring!M33*artery_clustered!M33</f>
        <v>1.9330000000000001</v>
      </c>
      <c r="N33">
        <f>artery_scoring!N33*artery_clustered!N33</f>
        <v>320</v>
      </c>
      <c r="O33">
        <f>artery_scoring!O33*artery_clustered!O33</f>
        <v>1</v>
      </c>
      <c r="P33" s="21">
        <f t="shared" si="0"/>
        <v>342.84699999999998</v>
      </c>
    </row>
    <row r="34" spans="1:16" x14ac:dyDescent="0.35">
      <c r="A34" t="s">
        <v>0</v>
      </c>
      <c r="B34">
        <f>artery_scoring!B34*artery_clustered!B34</f>
        <v>3.32</v>
      </c>
      <c r="C34">
        <f>artery_scoring!C34*artery_clustered!C34</f>
        <v>0.79</v>
      </c>
      <c r="D34">
        <f>artery_scoring!D34*artery_clustered!D34</f>
        <v>0.1</v>
      </c>
      <c r="E34">
        <f>artery_scoring!E34*artery_clustered!E34</f>
        <v>0</v>
      </c>
      <c r="F34">
        <f>artery_scoring!F34*artery_clustered!F34</f>
        <v>0</v>
      </c>
      <c r="G34">
        <f>artery_scoring!G34*artery_clustered!G34</f>
        <v>0</v>
      </c>
      <c r="H34">
        <f>artery_scoring!H34*artery_clustered!H34</f>
        <v>4.45</v>
      </c>
      <c r="I34">
        <f>artery_scoring!I34*artery_clustered!I34</f>
        <v>0</v>
      </c>
      <c r="J34">
        <f>artery_scoring!J34*artery_clustered!J34</f>
        <v>0</v>
      </c>
      <c r="K34">
        <f>artery_scoring!K34*artery_clustered!K34</f>
        <v>0</v>
      </c>
      <c r="L34">
        <f>artery_scoring!L34*artery_clustered!L34</f>
        <v>1.78</v>
      </c>
      <c r="M34">
        <f>artery_scoring!M34*artery_clustered!M34</f>
        <v>0.89</v>
      </c>
      <c r="N34">
        <f>artery_scoring!N34*artery_clustered!N34</f>
        <v>320</v>
      </c>
      <c r="O34">
        <f>artery_scoring!O34*artery_clustered!O34</f>
        <v>1</v>
      </c>
      <c r="P34" s="21">
        <f t="shared" si="0"/>
        <v>332.33</v>
      </c>
    </row>
    <row r="35" spans="1:16" x14ac:dyDescent="0.35">
      <c r="A35" t="s">
        <v>0</v>
      </c>
      <c r="B35">
        <f>artery_scoring!B35*artery_clustered!B35</f>
        <v>3.28</v>
      </c>
      <c r="C35">
        <f>artery_scoring!C35*artery_clustered!C35</f>
        <v>1.22</v>
      </c>
      <c r="D35">
        <f>artery_scoring!D35*artery_clustered!D35</f>
        <v>0.5</v>
      </c>
      <c r="E35">
        <f>artery_scoring!E35*artery_clustered!E35</f>
        <v>0</v>
      </c>
      <c r="F35">
        <f>artery_scoring!F35*artery_clustered!F35</f>
        <v>0</v>
      </c>
      <c r="G35">
        <f>artery_scoring!G35*artery_clustered!G35</f>
        <v>0</v>
      </c>
      <c r="H35">
        <f>artery_scoring!H35*artery_clustered!H35</f>
        <v>8.6</v>
      </c>
      <c r="I35">
        <f>artery_scoring!I35*artery_clustered!I35</f>
        <v>0</v>
      </c>
      <c r="J35">
        <f>artery_scoring!J35*artery_clustered!J35</f>
        <v>0</v>
      </c>
      <c r="K35">
        <f>artery_scoring!K35*artery_clustered!K35</f>
        <v>0</v>
      </c>
      <c r="L35">
        <f>artery_scoring!L35*artery_clustered!L35</f>
        <v>3.44</v>
      </c>
      <c r="M35">
        <f>artery_scoring!M35*artery_clustered!M35</f>
        <v>1.72</v>
      </c>
      <c r="N35">
        <f>artery_scoring!N35*artery_clustered!N35</f>
        <v>320</v>
      </c>
      <c r="O35">
        <f>artery_scoring!O35*artery_clustered!O35</f>
        <v>1</v>
      </c>
      <c r="P35" s="21">
        <f t="shared" si="0"/>
        <v>339.76</v>
      </c>
    </row>
    <row r="36" spans="1:16" x14ac:dyDescent="0.35">
      <c r="A36" t="s">
        <v>0</v>
      </c>
      <c r="B36">
        <f>artery_scoring!B36*artery_clustered!B36</f>
        <v>0.78</v>
      </c>
      <c r="C36">
        <f>artery_scoring!C36*artery_clustered!C36</f>
        <v>0.26</v>
      </c>
      <c r="D36">
        <f>artery_scoring!D36*artery_clustered!D36</f>
        <v>0</v>
      </c>
      <c r="E36">
        <f>artery_scoring!E36*artery_clustered!E36</f>
        <v>0</v>
      </c>
      <c r="F36">
        <f>artery_scoring!F36*artery_clustered!F36</f>
        <v>0</v>
      </c>
      <c r="G36">
        <f>artery_scoring!G36*artery_clustered!G36</f>
        <v>0</v>
      </c>
      <c r="H36">
        <f>artery_scoring!H36*artery_clustered!H36</f>
        <v>0</v>
      </c>
      <c r="I36">
        <f>artery_scoring!I36*artery_clustered!I36</f>
        <v>0</v>
      </c>
      <c r="J36">
        <f>artery_scoring!J36*artery_clustered!J36</f>
        <v>0.78</v>
      </c>
      <c r="K36">
        <f>artery_scoring!K36*artery_clustered!K36</f>
        <v>0</v>
      </c>
      <c r="L36">
        <f>artery_scoring!L36*artery_clustered!L36</f>
        <v>0.52</v>
      </c>
      <c r="M36">
        <f>artery_scoring!M36*artery_clustered!M36</f>
        <v>0.26</v>
      </c>
      <c r="N36">
        <f>artery_scoring!N36*artery_clustered!N36</f>
        <v>280</v>
      </c>
      <c r="O36">
        <f>artery_scoring!O36*artery_clustered!O36</f>
        <v>1</v>
      </c>
      <c r="P36" s="21">
        <f t="shared" si="0"/>
        <v>283.60000000000002</v>
      </c>
    </row>
    <row r="37" spans="1:16" x14ac:dyDescent="0.35">
      <c r="A37" t="s">
        <v>0</v>
      </c>
      <c r="B37">
        <f>artery_scoring!B37*artery_clustered!B37</f>
        <v>3.16</v>
      </c>
      <c r="C37">
        <f>artery_scoring!C37*artery_clustered!C37</f>
        <v>0.32</v>
      </c>
      <c r="D37">
        <f>artery_scoring!D37*artery_clustered!D37</f>
        <v>0.2</v>
      </c>
      <c r="E37">
        <f>artery_scoring!E37*artery_clustered!E37</f>
        <v>0</v>
      </c>
      <c r="F37">
        <f>artery_scoring!F37*artery_clustered!F37</f>
        <v>0</v>
      </c>
      <c r="G37">
        <f>artery_scoring!G37*artery_clustered!G37</f>
        <v>0</v>
      </c>
      <c r="H37">
        <f>artery_scoring!H37*artery_clustered!H37</f>
        <v>2.6</v>
      </c>
      <c r="I37">
        <f>artery_scoring!I37*artery_clustered!I37</f>
        <v>0</v>
      </c>
      <c r="J37">
        <f>artery_scoring!J37*artery_clustered!J37</f>
        <v>0</v>
      </c>
      <c r="K37">
        <f>artery_scoring!K37*artery_clustered!K37</f>
        <v>0</v>
      </c>
      <c r="L37">
        <f>artery_scoring!L37*artery_clustered!L37</f>
        <v>1.04</v>
      </c>
      <c r="M37">
        <f>artery_scoring!M37*artery_clustered!M37</f>
        <v>0.52</v>
      </c>
      <c r="N37">
        <f>artery_scoring!N37*artery_clustered!N37</f>
        <v>280</v>
      </c>
      <c r="O37">
        <f>artery_scoring!O37*artery_clustered!O37</f>
        <v>1</v>
      </c>
      <c r="P37" s="21">
        <f t="shared" si="0"/>
        <v>288.83999999999997</v>
      </c>
    </row>
    <row r="38" spans="1:16" x14ac:dyDescent="0.35">
      <c r="A38" t="s">
        <v>0</v>
      </c>
      <c r="B38">
        <f>artery_scoring!B38*artery_clustered!B38</f>
        <v>4.4000000000000004</v>
      </c>
      <c r="C38">
        <f>artery_scoring!C38*artery_clustered!C38</f>
        <v>0.6</v>
      </c>
      <c r="D38">
        <f>artery_scoring!D38*artery_clustered!D38</f>
        <v>0.1</v>
      </c>
      <c r="E38">
        <f>artery_scoring!E38*artery_clustered!E38</f>
        <v>0</v>
      </c>
      <c r="F38">
        <f>artery_scoring!F38*artery_clustered!F38</f>
        <v>0</v>
      </c>
      <c r="G38">
        <f>artery_scoring!G38*artery_clustered!G38</f>
        <v>0</v>
      </c>
      <c r="H38">
        <f>artery_scoring!H38*artery_clustered!H38</f>
        <v>3.5</v>
      </c>
      <c r="I38">
        <f>artery_scoring!I38*artery_clustered!I38</f>
        <v>0</v>
      </c>
      <c r="J38">
        <f>artery_scoring!J38*artery_clustered!J38</f>
        <v>0</v>
      </c>
      <c r="K38">
        <f>artery_scoring!K38*artery_clustered!K38</f>
        <v>0</v>
      </c>
      <c r="L38">
        <f>artery_scoring!L38*artery_clustered!L38</f>
        <v>1.4</v>
      </c>
      <c r="M38">
        <f>artery_scoring!M38*artery_clustered!M38</f>
        <v>0.7</v>
      </c>
      <c r="N38">
        <f>artery_scoring!N38*artery_clustered!N38</f>
        <v>320</v>
      </c>
      <c r="O38">
        <f>artery_scoring!O38*artery_clustered!O38</f>
        <v>1</v>
      </c>
      <c r="P38" s="21">
        <f t="shared" si="0"/>
        <v>331.7</v>
      </c>
    </row>
    <row r="39" spans="1:16" x14ac:dyDescent="0.35">
      <c r="A39" t="s">
        <v>0</v>
      </c>
      <c r="B39">
        <f>artery_scoring!B39*artery_clustered!B39</f>
        <v>0.88</v>
      </c>
      <c r="C39">
        <f>artery_scoring!C39*artery_clustered!C39</f>
        <v>0.2</v>
      </c>
      <c r="D39">
        <f>artery_scoring!D39*artery_clustered!D39</f>
        <v>0.28499999999999998</v>
      </c>
      <c r="E39">
        <f>artery_scoring!E39*artery_clustered!E39</f>
        <v>0</v>
      </c>
      <c r="F39">
        <f>artery_scoring!F39*artery_clustered!F39</f>
        <v>0</v>
      </c>
      <c r="G39">
        <f>artery_scoring!G39*artery_clustered!G39</f>
        <v>0</v>
      </c>
      <c r="H39">
        <f>artery_scoring!H39*artery_clustered!H39</f>
        <v>0</v>
      </c>
      <c r="I39">
        <f>artery_scoring!I39*artery_clustered!I39</f>
        <v>1.94</v>
      </c>
      <c r="J39">
        <f>artery_scoring!J39*artery_clustered!J39</f>
        <v>0</v>
      </c>
      <c r="K39">
        <f>artery_scoring!K39*artery_clustered!K39</f>
        <v>0</v>
      </c>
      <c r="L39">
        <f>artery_scoring!L39*artery_clustered!L39</f>
        <v>0.97</v>
      </c>
      <c r="M39">
        <f>artery_scoring!M39*artery_clustered!M39</f>
        <v>0.48499999999999999</v>
      </c>
      <c r="N39">
        <f>artery_scoring!N39*artery_clustered!N39</f>
        <v>320</v>
      </c>
      <c r="O39">
        <f>artery_scoring!O39*artery_clustered!O39</f>
        <v>1</v>
      </c>
      <c r="P39" s="21">
        <f t="shared" si="0"/>
        <v>325.76</v>
      </c>
    </row>
    <row r="40" spans="1:16" x14ac:dyDescent="0.35">
      <c r="A40" t="s">
        <v>0</v>
      </c>
      <c r="B40">
        <f>artery_scoring!B40*artery_clustered!B40</f>
        <v>3.32</v>
      </c>
      <c r="C40">
        <f>artery_scoring!C40*artery_clustered!C40</f>
        <v>2.5005000000000002</v>
      </c>
      <c r="D40">
        <f>artery_scoring!D40*artery_clustered!D40</f>
        <v>0.50249999999999995</v>
      </c>
      <c r="E40">
        <f>artery_scoring!E40*artery_clustered!E40</f>
        <v>0</v>
      </c>
      <c r="F40">
        <f>artery_scoring!F40*artery_clustered!F40</f>
        <v>0</v>
      </c>
      <c r="G40">
        <f>artery_scoring!G40*artery_clustered!G40</f>
        <v>0</v>
      </c>
      <c r="H40">
        <f>artery_scoring!H40*artery_clustered!H40</f>
        <v>9.0150000000000006</v>
      </c>
      <c r="I40">
        <f>artery_scoring!I40*artery_clustered!I40</f>
        <v>0</v>
      </c>
      <c r="J40">
        <f>artery_scoring!J40*artery_clustered!J40</f>
        <v>0</v>
      </c>
      <c r="K40">
        <f>artery_scoring!K40*artery_clustered!K40</f>
        <v>2.4</v>
      </c>
      <c r="L40">
        <f>artery_scoring!L40*artery_clustered!L40</f>
        <v>6.0060000000000002</v>
      </c>
      <c r="M40">
        <f>artery_scoring!M40*artery_clustered!M40</f>
        <v>3.0030000000000001</v>
      </c>
      <c r="N40">
        <f>artery_scoring!N40*artery_clustered!N40</f>
        <v>120</v>
      </c>
      <c r="O40">
        <f>artery_scoring!O40*artery_clustered!O40</f>
        <v>1</v>
      </c>
      <c r="P40" s="21">
        <f t="shared" si="0"/>
        <v>147.74700000000001</v>
      </c>
    </row>
    <row r="41" spans="1:16" x14ac:dyDescent="0.35">
      <c r="A41" t="s">
        <v>0</v>
      </c>
      <c r="B41">
        <f>artery_scoring!B41*artery_clustered!B41</f>
        <v>0.54</v>
      </c>
      <c r="C41">
        <f>artery_scoring!C41*artery_clustered!C41</f>
        <v>0.23</v>
      </c>
      <c r="D41">
        <f>artery_scoring!D41*artery_clustered!D41</f>
        <v>0</v>
      </c>
      <c r="E41">
        <f>artery_scoring!E41*artery_clustered!E41</f>
        <v>0</v>
      </c>
      <c r="F41">
        <f>artery_scoring!F41*artery_clustered!F41</f>
        <v>0</v>
      </c>
      <c r="G41">
        <f>artery_scoring!G41*artery_clustered!G41</f>
        <v>0</v>
      </c>
      <c r="H41">
        <f>artery_scoring!H41*artery_clustered!H41</f>
        <v>0</v>
      </c>
      <c r="I41">
        <f>artery_scoring!I41*artery_clustered!I41</f>
        <v>0</v>
      </c>
      <c r="J41">
        <f>artery_scoring!J41*artery_clustered!J41</f>
        <v>0</v>
      </c>
      <c r="K41">
        <f>artery_scoring!K41*artery_clustered!K41</f>
        <v>0.46</v>
      </c>
      <c r="L41">
        <f>artery_scoring!L41*artery_clustered!L41</f>
        <v>0.23</v>
      </c>
      <c r="M41">
        <f>artery_scoring!M41*artery_clustered!M41</f>
        <v>0.23</v>
      </c>
      <c r="N41">
        <f>artery_scoring!N41*artery_clustered!N41</f>
        <v>120</v>
      </c>
      <c r="O41">
        <f>artery_scoring!O41*artery_clustered!O41</f>
        <v>1</v>
      </c>
      <c r="P41" s="21">
        <f t="shared" si="0"/>
        <v>122.69</v>
      </c>
    </row>
    <row r="42" spans="1:16" x14ac:dyDescent="0.35">
      <c r="A42" t="s">
        <v>0</v>
      </c>
      <c r="B42">
        <f>artery_scoring!B42*artery_clustered!B42</f>
        <v>3.32</v>
      </c>
      <c r="C42">
        <f>artery_scoring!C42*artery_clustered!C42</f>
        <v>0.19</v>
      </c>
      <c r="D42">
        <f>artery_scoring!D42*artery_clustered!D42</f>
        <v>0.2</v>
      </c>
      <c r="E42">
        <f>artery_scoring!E42*artery_clustered!E42</f>
        <v>0</v>
      </c>
      <c r="F42">
        <f>artery_scoring!F42*artery_clustered!F42</f>
        <v>0</v>
      </c>
      <c r="G42">
        <f>artery_scoring!G42*artery_clustered!G42</f>
        <v>0</v>
      </c>
      <c r="H42">
        <f>artery_scoring!H42*artery_clustered!H42</f>
        <v>1.9500000000000002</v>
      </c>
      <c r="I42">
        <f>artery_scoring!I42*artery_clustered!I42</f>
        <v>0</v>
      </c>
      <c r="J42">
        <f>artery_scoring!J42*artery_clustered!J42</f>
        <v>0</v>
      </c>
      <c r="K42">
        <f>artery_scoring!K42*artery_clustered!K42</f>
        <v>0</v>
      </c>
      <c r="L42">
        <f>artery_scoring!L42*artery_clustered!L42</f>
        <v>0.78</v>
      </c>
      <c r="M42">
        <f>artery_scoring!M42*artery_clustered!M42</f>
        <v>0.39</v>
      </c>
      <c r="N42">
        <f>artery_scoring!N42*artery_clustered!N42</f>
        <v>280</v>
      </c>
      <c r="O42">
        <f>artery_scoring!O42*artery_clustered!O42</f>
        <v>1</v>
      </c>
      <c r="P42" s="21">
        <f t="shared" si="0"/>
        <v>287.83</v>
      </c>
    </row>
    <row r="43" spans="1:16" x14ac:dyDescent="0.35">
      <c r="A43" t="s">
        <v>0</v>
      </c>
      <c r="B43">
        <f>artery_scoring!B43*artery_clustered!B43</f>
        <v>0.8</v>
      </c>
      <c r="C43">
        <f>artery_scoring!C43*artery_clustered!C43</f>
        <v>0.53600000000000003</v>
      </c>
      <c r="D43">
        <f>artery_scoring!D43*artery_clustered!D43</f>
        <v>0</v>
      </c>
      <c r="E43">
        <f>artery_scoring!E43*artery_clustered!E43</f>
        <v>0</v>
      </c>
      <c r="F43">
        <f>artery_scoring!F43*artery_clustered!F43</f>
        <v>0</v>
      </c>
      <c r="G43">
        <f>artery_scoring!G43*artery_clustered!G43</f>
        <v>0</v>
      </c>
      <c r="H43">
        <f>artery_scoring!H43*artery_clustered!H43</f>
        <v>0</v>
      </c>
      <c r="I43">
        <f>artery_scoring!I43*artery_clustered!I43</f>
        <v>0</v>
      </c>
      <c r="J43">
        <f>artery_scoring!J43*artery_clustered!J43</f>
        <v>1.6080000000000001</v>
      </c>
      <c r="K43">
        <f>artery_scoring!K43*artery_clustered!K43</f>
        <v>0</v>
      </c>
      <c r="L43">
        <f>artery_scoring!L43*artery_clustered!L43</f>
        <v>1.0720000000000001</v>
      </c>
      <c r="M43">
        <f>artery_scoring!M43*artery_clustered!M43</f>
        <v>0.53600000000000003</v>
      </c>
      <c r="N43">
        <f>artery_scoring!N43*artery_clustered!N43</f>
        <v>120</v>
      </c>
      <c r="O43">
        <f>artery_scoring!O43*artery_clustered!O43</f>
        <v>0</v>
      </c>
      <c r="P43" s="21">
        <f t="shared" si="0"/>
        <v>124.55199999999999</v>
      </c>
    </row>
    <row r="44" spans="1:16" x14ac:dyDescent="0.35">
      <c r="A44" t="s">
        <v>0</v>
      </c>
      <c r="B44">
        <f>artery_scoring!B44*artery_clustered!B44</f>
        <v>0.09</v>
      </c>
      <c r="C44">
        <f>artery_scoring!C44*artery_clustered!C44</f>
        <v>0.47</v>
      </c>
      <c r="D44">
        <f>artery_scoring!D44*artery_clustered!D44</f>
        <v>0.3</v>
      </c>
      <c r="E44">
        <f>artery_scoring!E44*artery_clustered!E44</f>
        <v>0</v>
      </c>
      <c r="F44">
        <f>artery_scoring!F44*artery_clustered!F44</f>
        <v>0</v>
      </c>
      <c r="G44">
        <f>artery_scoring!G44*artery_clustered!G44</f>
        <v>0</v>
      </c>
      <c r="H44">
        <f>artery_scoring!H44*artery_clustered!H44</f>
        <v>0</v>
      </c>
      <c r="I44">
        <f>artery_scoring!I44*artery_clustered!I44</f>
        <v>0</v>
      </c>
      <c r="J44">
        <f>artery_scoring!J44*artery_clustered!J44</f>
        <v>0</v>
      </c>
      <c r="K44">
        <f>artery_scoring!K44*artery_clustered!K44</f>
        <v>1.54</v>
      </c>
      <c r="L44">
        <f>artery_scoring!L44*artery_clustered!L44</f>
        <v>1.54</v>
      </c>
      <c r="M44">
        <f>artery_scoring!M44*artery_clustered!M44</f>
        <v>0.77</v>
      </c>
      <c r="N44">
        <f>artery_scoring!N44*artery_clustered!N44</f>
        <v>120</v>
      </c>
      <c r="O44">
        <f>artery_scoring!O44*artery_clustered!O44</f>
        <v>1</v>
      </c>
      <c r="P44" s="21">
        <f t="shared" si="0"/>
        <v>125.71</v>
      </c>
    </row>
    <row r="45" spans="1:16" x14ac:dyDescent="0.35">
      <c r="A45" t="s">
        <v>0</v>
      </c>
      <c r="B45">
        <f>artery_scoring!B45*artery_clustered!B45</f>
        <v>0.56000000000000005</v>
      </c>
      <c r="C45">
        <f>artery_scoring!C45*artery_clustered!C45</f>
        <v>1.32</v>
      </c>
      <c r="D45">
        <f>artery_scoring!D45*artery_clustered!D45</f>
        <v>1.2</v>
      </c>
      <c r="E45">
        <f>artery_scoring!E45*artery_clustered!E45</f>
        <v>0</v>
      </c>
      <c r="F45">
        <f>artery_scoring!F45*artery_clustered!F45</f>
        <v>0</v>
      </c>
      <c r="G45">
        <f>artery_scoring!G45*artery_clustered!G45</f>
        <v>0</v>
      </c>
      <c r="H45">
        <f>artery_scoring!H45*artery_clustered!H45</f>
        <v>12.6</v>
      </c>
      <c r="I45">
        <f>artery_scoring!I45*artery_clustered!I45</f>
        <v>0</v>
      </c>
      <c r="J45">
        <f>artery_scoring!J45*artery_clustered!J45</f>
        <v>0</v>
      </c>
      <c r="K45">
        <f>artery_scoring!K45*artery_clustered!K45</f>
        <v>0</v>
      </c>
      <c r="L45">
        <f>artery_scoring!L45*artery_clustered!L45</f>
        <v>5.04</v>
      </c>
      <c r="M45">
        <f>artery_scoring!M45*artery_clustered!M45</f>
        <v>2.52</v>
      </c>
      <c r="N45">
        <f>artery_scoring!N45*artery_clustered!N45</f>
        <v>320</v>
      </c>
      <c r="O45">
        <f>artery_scoring!O45*artery_clustered!O45</f>
        <v>1</v>
      </c>
      <c r="P45" s="21">
        <f t="shared" si="0"/>
        <v>344.24</v>
      </c>
    </row>
    <row r="46" spans="1:16" x14ac:dyDescent="0.35">
      <c r="A46" t="s">
        <v>0</v>
      </c>
      <c r="B46">
        <f>artery_scoring!B46*artery_clustered!B46</f>
        <v>0.56000000000000005</v>
      </c>
      <c r="C46">
        <f>artery_scoring!C46*artery_clustered!C46</f>
        <v>0.7</v>
      </c>
      <c r="D46">
        <f>artery_scoring!D46*artery_clustered!D46</f>
        <v>0.12</v>
      </c>
      <c r="E46">
        <f>artery_scoring!E46*artery_clustered!E46</f>
        <v>0</v>
      </c>
      <c r="F46">
        <f>artery_scoring!F46*artery_clustered!F46</f>
        <v>0</v>
      </c>
      <c r="G46">
        <f>artery_scoring!G46*artery_clustered!G46</f>
        <v>0</v>
      </c>
      <c r="H46">
        <f>artery_scoring!H46*artery_clustered!H46</f>
        <v>4.0999999999999996</v>
      </c>
      <c r="I46">
        <f>artery_scoring!I46*artery_clustered!I46</f>
        <v>0</v>
      </c>
      <c r="J46">
        <f>artery_scoring!J46*artery_clustered!J46</f>
        <v>0</v>
      </c>
      <c r="K46">
        <f>artery_scoring!K46*artery_clustered!K46</f>
        <v>0</v>
      </c>
      <c r="L46">
        <f>artery_scoring!L46*artery_clustered!L46</f>
        <v>1.64</v>
      </c>
      <c r="M46">
        <f>artery_scoring!M46*artery_clustered!M46</f>
        <v>0.82</v>
      </c>
      <c r="N46">
        <f>artery_scoring!N46*artery_clustered!N46</f>
        <v>320</v>
      </c>
      <c r="O46">
        <f>artery_scoring!O46*artery_clustered!O46</f>
        <v>1</v>
      </c>
      <c r="P46" s="21">
        <f t="shared" si="0"/>
        <v>328.94</v>
      </c>
    </row>
    <row r="47" spans="1:16" x14ac:dyDescent="0.35">
      <c r="A47" t="s">
        <v>0</v>
      </c>
      <c r="B47">
        <f>artery_scoring!B47*artery_clustered!B47</f>
        <v>0.56000000000000005</v>
      </c>
      <c r="C47">
        <f>artery_scoring!C47*artery_clustered!C47</f>
        <v>1.44</v>
      </c>
      <c r="D47">
        <f>artery_scoring!D47*artery_clustered!D47</f>
        <v>0</v>
      </c>
      <c r="E47">
        <f>artery_scoring!E47*artery_clustered!E47</f>
        <v>0</v>
      </c>
      <c r="F47">
        <f>artery_scoring!F47*artery_clustered!F47</f>
        <v>0</v>
      </c>
      <c r="G47">
        <f>artery_scoring!G47*artery_clustered!G47</f>
        <v>0</v>
      </c>
      <c r="H47">
        <f>artery_scoring!H47*artery_clustered!H47</f>
        <v>7.1999999999999993</v>
      </c>
      <c r="I47">
        <f>artery_scoring!I47*artery_clustered!I47</f>
        <v>0</v>
      </c>
      <c r="J47">
        <f>artery_scoring!J47*artery_clustered!J47</f>
        <v>0</v>
      </c>
      <c r="K47">
        <f>artery_scoring!K47*artery_clustered!K47</f>
        <v>0</v>
      </c>
      <c r="L47">
        <f>artery_scoring!L47*artery_clustered!L47</f>
        <v>2.88</v>
      </c>
      <c r="M47">
        <f>artery_scoring!M47*artery_clustered!M47</f>
        <v>1.44</v>
      </c>
      <c r="N47">
        <f>artery_scoring!N47*artery_clustered!N47</f>
        <v>320</v>
      </c>
      <c r="O47">
        <f>artery_scoring!O47*artery_clustered!O47</f>
        <v>1</v>
      </c>
      <c r="P47" s="21">
        <f t="shared" si="0"/>
        <v>334.52</v>
      </c>
    </row>
    <row r="48" spans="1:16" x14ac:dyDescent="0.35">
      <c r="A48" t="s">
        <v>0</v>
      </c>
      <c r="B48">
        <f>artery_scoring!B48*artery_clustered!B48</f>
        <v>0.56000000000000005</v>
      </c>
      <c r="C48">
        <f>artery_scoring!C48*artery_clustered!C48</f>
        <v>0.75</v>
      </c>
      <c r="D48">
        <f>artery_scoring!D48*artery_clustered!D48</f>
        <v>0</v>
      </c>
      <c r="E48">
        <f>artery_scoring!E48*artery_clustered!E48</f>
        <v>0</v>
      </c>
      <c r="F48">
        <f>artery_scoring!F48*artery_clustered!F48</f>
        <v>0</v>
      </c>
      <c r="G48">
        <f>artery_scoring!G48*artery_clustered!G48</f>
        <v>0</v>
      </c>
      <c r="H48">
        <f>artery_scoring!H48*artery_clustered!H48</f>
        <v>3.75</v>
      </c>
      <c r="I48">
        <f>artery_scoring!I48*artery_clustered!I48</f>
        <v>0</v>
      </c>
      <c r="J48">
        <f>artery_scoring!J48*artery_clustered!J48</f>
        <v>0</v>
      </c>
      <c r="K48">
        <f>artery_scoring!K48*artery_clustered!K48</f>
        <v>0</v>
      </c>
      <c r="L48">
        <f>artery_scoring!L48*artery_clustered!L48</f>
        <v>1.5</v>
      </c>
      <c r="M48">
        <f>artery_scoring!M48*artery_clustered!M48</f>
        <v>0.75</v>
      </c>
      <c r="N48">
        <f>artery_scoring!N48*artery_clustered!N48</f>
        <v>320</v>
      </c>
      <c r="O48">
        <f>artery_scoring!O48*artery_clustered!O48</f>
        <v>1</v>
      </c>
      <c r="P48" s="21">
        <f t="shared" si="0"/>
        <v>328.31</v>
      </c>
    </row>
    <row r="49" spans="1:16" x14ac:dyDescent="0.35">
      <c r="A49" t="s">
        <v>0</v>
      </c>
      <c r="B49">
        <f>artery_scoring!B49*artery_clustered!B49</f>
        <v>0.09</v>
      </c>
      <c r="C49">
        <f>artery_scoring!C49*artery_clustered!C49</f>
        <v>2.7</v>
      </c>
      <c r="D49">
        <f>artery_scoring!D49*artery_clustered!D49</f>
        <v>0</v>
      </c>
      <c r="E49">
        <f>artery_scoring!E49*artery_clustered!E49</f>
        <v>0</v>
      </c>
      <c r="F49">
        <f>artery_scoring!F49*artery_clustered!F49</f>
        <v>0</v>
      </c>
      <c r="G49">
        <f>artery_scoring!G49*artery_clustered!G49</f>
        <v>0</v>
      </c>
      <c r="H49">
        <f>artery_scoring!H49*artery_clustered!H49</f>
        <v>0</v>
      </c>
      <c r="I49">
        <f>artery_scoring!I49*artery_clustered!I49</f>
        <v>0</v>
      </c>
      <c r="J49">
        <f>artery_scoring!J49*artery_clustered!J49</f>
        <v>0</v>
      </c>
      <c r="K49">
        <f>artery_scoring!K49*artery_clustered!K49</f>
        <v>5.4</v>
      </c>
      <c r="L49">
        <f>artery_scoring!L49*artery_clustered!L49</f>
        <v>5.4</v>
      </c>
      <c r="M49">
        <f>artery_scoring!M49*artery_clustered!M49</f>
        <v>2.7</v>
      </c>
      <c r="N49">
        <f>artery_scoring!N49*artery_clustered!N49</f>
        <v>450</v>
      </c>
      <c r="O49">
        <f>artery_scoring!O49*artery_clustered!O49</f>
        <v>1</v>
      </c>
      <c r="P49" s="21">
        <f t="shared" si="0"/>
        <v>467.29</v>
      </c>
    </row>
    <row r="50" spans="1:16" x14ac:dyDescent="0.35">
      <c r="A50" t="s">
        <v>0</v>
      </c>
      <c r="B50">
        <f>artery_scoring!B50*artery_clustered!B50</f>
        <v>0.13</v>
      </c>
      <c r="C50">
        <f>artery_scoring!C50*artery_clustered!C50</f>
        <v>1.1599999999999999</v>
      </c>
      <c r="D50">
        <f>artery_scoring!D50*artery_clustered!D50</f>
        <v>0</v>
      </c>
      <c r="E50">
        <f>artery_scoring!E50*artery_clustered!E50</f>
        <v>0</v>
      </c>
      <c r="F50">
        <f>artery_scoring!F50*artery_clustered!F50</f>
        <v>0</v>
      </c>
      <c r="G50">
        <f>artery_scoring!G50*artery_clustered!G50</f>
        <v>0</v>
      </c>
      <c r="H50">
        <f>artery_scoring!H50*artery_clustered!H50</f>
        <v>0</v>
      </c>
      <c r="I50">
        <f>artery_scoring!I50*artery_clustered!I50</f>
        <v>0</v>
      </c>
      <c r="J50">
        <f>artery_scoring!J50*artery_clustered!J50</f>
        <v>3.4799999999999995</v>
      </c>
      <c r="K50">
        <f>artery_scoring!K50*artery_clustered!K50</f>
        <v>0</v>
      </c>
      <c r="L50">
        <f>artery_scoring!L50*artery_clustered!L50</f>
        <v>2.3199999999999998</v>
      </c>
      <c r="M50">
        <f>artery_scoring!M50*artery_clustered!M50</f>
        <v>1.1599999999999999</v>
      </c>
      <c r="N50">
        <f>artery_scoring!N50*artery_clustered!N50</f>
        <v>320</v>
      </c>
      <c r="O50">
        <f>artery_scoring!O50*artery_clustered!O50</f>
        <v>1</v>
      </c>
      <c r="P50" s="21">
        <f t="shared" si="0"/>
        <v>329.25</v>
      </c>
    </row>
    <row r="51" spans="1:16" x14ac:dyDescent="0.35">
      <c r="A51" t="s">
        <v>0</v>
      </c>
      <c r="B51">
        <f>artery_scoring!B51*artery_clustered!B51</f>
        <v>0.68</v>
      </c>
      <c r="C51">
        <f>artery_scoring!C51*artery_clustered!C51</f>
        <v>0.2</v>
      </c>
      <c r="D51">
        <f>artery_scoring!D51*artery_clustered!D51</f>
        <v>0.39</v>
      </c>
      <c r="E51">
        <f>artery_scoring!E51*artery_clustered!E51</f>
        <v>0</v>
      </c>
      <c r="F51">
        <f>artery_scoring!F51*artery_clustered!F51</f>
        <v>0</v>
      </c>
      <c r="G51">
        <f>artery_scoring!G51*artery_clustered!G51</f>
        <v>0</v>
      </c>
      <c r="H51">
        <f>artery_scoring!H51*artery_clustered!H51</f>
        <v>2.9499999999999997</v>
      </c>
      <c r="I51">
        <f>artery_scoring!I51*artery_clustered!I51</f>
        <v>0</v>
      </c>
      <c r="J51">
        <f>artery_scoring!J51*artery_clustered!J51</f>
        <v>0</v>
      </c>
      <c r="K51">
        <f>artery_scoring!K51*artery_clustered!K51</f>
        <v>0</v>
      </c>
      <c r="L51">
        <f>artery_scoring!L51*artery_clustered!L51</f>
        <v>1.18</v>
      </c>
      <c r="M51">
        <f>artery_scoring!M51*artery_clustered!M51</f>
        <v>0.59</v>
      </c>
      <c r="N51">
        <f>artery_scoring!N51*artery_clustered!N51</f>
        <v>320</v>
      </c>
      <c r="O51">
        <f>artery_scoring!O51*artery_clustered!O51</f>
        <v>1</v>
      </c>
      <c r="P51" s="21">
        <f t="shared" si="0"/>
        <v>326.99</v>
      </c>
    </row>
    <row r="52" spans="1:16" x14ac:dyDescent="0.35">
      <c r="A52" t="s">
        <v>0</v>
      </c>
      <c r="B52">
        <f>artery_scoring!B52*artery_clustered!B52</f>
        <v>0.09</v>
      </c>
      <c r="C52">
        <f>artery_scoring!C52*artery_clustered!C52</f>
        <v>8.6</v>
      </c>
      <c r="D52">
        <f>artery_scoring!D52*artery_clustered!D52</f>
        <v>0.84</v>
      </c>
      <c r="E52">
        <f>artery_scoring!E52*artery_clustered!E52</f>
        <v>0</v>
      </c>
      <c r="F52">
        <f>artery_scoring!F52*artery_clustered!F52</f>
        <v>0</v>
      </c>
      <c r="G52">
        <f>artery_scoring!G52*artery_clustered!G52</f>
        <v>0</v>
      </c>
      <c r="H52">
        <f>artery_scoring!H52*artery_clustered!H52</f>
        <v>0</v>
      </c>
      <c r="I52">
        <f>artery_scoring!I52*artery_clustered!I52</f>
        <v>0</v>
      </c>
      <c r="J52">
        <f>artery_scoring!J52*artery_clustered!J52</f>
        <v>0</v>
      </c>
      <c r="K52">
        <f>artery_scoring!K52*artery_clustered!K52</f>
        <v>10.28</v>
      </c>
      <c r="L52">
        <f>artery_scoring!L52*artery_clustered!L52</f>
        <v>15.419999999999998</v>
      </c>
      <c r="M52">
        <f>artery_scoring!M52*artery_clustered!M52</f>
        <v>10.28</v>
      </c>
      <c r="N52">
        <f>artery_scoring!N52*artery_clustered!N52</f>
        <v>320</v>
      </c>
      <c r="O52">
        <f>artery_scoring!O52*artery_clustered!O52</f>
        <v>1</v>
      </c>
      <c r="P52" s="21">
        <f t="shared" si="0"/>
        <v>366.51</v>
      </c>
    </row>
    <row r="53" spans="1:16" x14ac:dyDescent="0.35">
      <c r="A53" t="s">
        <v>0</v>
      </c>
      <c r="B53">
        <f>artery_scoring!B53*artery_clustered!B53</f>
        <v>0.68</v>
      </c>
      <c r="C53">
        <f>artery_scoring!C53*artery_clustered!C53</f>
        <v>0</v>
      </c>
      <c r="D53">
        <f>artery_scoring!D53*artery_clustered!D53</f>
        <v>0.7</v>
      </c>
      <c r="E53">
        <f>artery_scoring!E53*artery_clustered!E53</f>
        <v>0</v>
      </c>
      <c r="F53">
        <f>artery_scoring!F53*artery_clustered!F53</f>
        <v>0</v>
      </c>
      <c r="G53">
        <f>artery_scoring!G53*artery_clustered!G53</f>
        <v>0</v>
      </c>
      <c r="H53">
        <f>artery_scoring!H53*artery_clustered!H53</f>
        <v>3.5</v>
      </c>
      <c r="I53">
        <f>artery_scoring!I53*artery_clustered!I53</f>
        <v>0</v>
      </c>
      <c r="J53">
        <f>artery_scoring!J53*artery_clustered!J53</f>
        <v>0</v>
      </c>
      <c r="K53">
        <f>artery_scoring!K53*artery_clustered!K53</f>
        <v>0</v>
      </c>
      <c r="L53">
        <f>artery_scoring!L53*artery_clustered!L53</f>
        <v>1.4</v>
      </c>
      <c r="M53">
        <f>artery_scoring!M53*artery_clustered!M53</f>
        <v>0.7</v>
      </c>
      <c r="N53">
        <f>artery_scoring!N53*artery_clustered!N53</f>
        <v>280</v>
      </c>
      <c r="O53">
        <f>artery_scoring!O53*artery_clustered!O53</f>
        <v>1</v>
      </c>
      <c r="P53" s="21">
        <f t="shared" si="0"/>
        <v>287.98</v>
      </c>
    </row>
    <row r="54" spans="1:16" x14ac:dyDescent="0.35">
      <c r="A54" t="s">
        <v>0</v>
      </c>
      <c r="B54">
        <f>artery_scoring!B54*artery_clustered!B54</f>
        <v>0.54</v>
      </c>
      <c r="C54">
        <f>artery_scoring!C54*artery_clustered!C54</f>
        <v>1.98</v>
      </c>
      <c r="D54">
        <f>artery_scoring!D54*artery_clustered!D54</f>
        <v>1.9</v>
      </c>
      <c r="E54">
        <f>artery_scoring!E54*artery_clustered!E54</f>
        <v>0</v>
      </c>
      <c r="F54">
        <f>artery_scoring!F54*artery_clustered!F54</f>
        <v>0</v>
      </c>
      <c r="G54">
        <f>artery_scoring!G54*artery_clustered!G54</f>
        <v>0</v>
      </c>
      <c r="H54">
        <f>artery_scoring!H54*artery_clustered!H54</f>
        <v>19.399999999999999</v>
      </c>
      <c r="I54">
        <f>artery_scoring!I54*artery_clustered!I54</f>
        <v>0</v>
      </c>
      <c r="J54">
        <f>artery_scoring!J54*artery_clustered!J54</f>
        <v>0</v>
      </c>
      <c r="K54">
        <f>artery_scoring!K54*artery_clustered!K54</f>
        <v>0</v>
      </c>
      <c r="L54">
        <f>artery_scoring!L54*artery_clustered!L54</f>
        <v>11.64</v>
      </c>
      <c r="M54">
        <f>artery_scoring!M54*artery_clustered!M54</f>
        <v>3.88</v>
      </c>
      <c r="N54">
        <f>artery_scoring!N54*artery_clustered!N54</f>
        <v>280</v>
      </c>
      <c r="O54">
        <f>artery_scoring!O54*artery_clustered!O54</f>
        <v>1</v>
      </c>
      <c r="P54" s="21">
        <f t="shared" si="0"/>
        <v>320.34000000000003</v>
      </c>
    </row>
    <row r="55" spans="1:16" x14ac:dyDescent="0.35">
      <c r="A55" t="s">
        <v>0</v>
      </c>
      <c r="B55">
        <f>artery_scoring!B55*artery_clustered!B55</f>
        <v>0.54</v>
      </c>
      <c r="C55">
        <f>artery_scoring!C55*artery_clustered!C55</f>
        <v>0.48</v>
      </c>
      <c r="D55">
        <f>artery_scoring!D55*artery_clustered!D55</f>
        <v>2.5</v>
      </c>
      <c r="E55">
        <f>artery_scoring!E55*artery_clustered!E55</f>
        <v>1.9</v>
      </c>
      <c r="F55">
        <f>artery_scoring!F55*artery_clustered!F55</f>
        <v>0</v>
      </c>
      <c r="G55">
        <f>artery_scoring!G55*artery_clustered!G55</f>
        <v>0</v>
      </c>
      <c r="H55">
        <f>artery_scoring!H55*artery_clustered!H55</f>
        <v>24.4</v>
      </c>
      <c r="I55">
        <f>artery_scoring!I55*artery_clustered!I55</f>
        <v>0</v>
      </c>
      <c r="J55">
        <f>artery_scoring!J55*artery_clustered!J55</f>
        <v>0</v>
      </c>
      <c r="K55">
        <f>artery_scoring!K55*artery_clustered!K55</f>
        <v>0</v>
      </c>
      <c r="L55">
        <f>artery_scoring!L55*artery_clustered!L55</f>
        <v>14.64</v>
      </c>
      <c r="M55">
        <f>artery_scoring!M55*artery_clustered!M55</f>
        <v>4.88</v>
      </c>
      <c r="N55">
        <f>artery_scoring!N55*artery_clustered!N55</f>
        <v>320</v>
      </c>
      <c r="O55">
        <f>artery_scoring!O55*artery_clustered!O55</f>
        <v>1</v>
      </c>
      <c r="P55" s="21">
        <f t="shared" si="0"/>
        <v>370.34000000000003</v>
      </c>
    </row>
    <row r="56" spans="1:16" x14ac:dyDescent="0.35">
      <c r="A56" t="s">
        <v>0</v>
      </c>
      <c r="B56">
        <f>artery_scoring!B56*artery_clustered!B56</f>
        <v>8.35</v>
      </c>
      <c r="C56">
        <f>artery_scoring!C56*artery_clustered!C56</f>
        <v>12.54</v>
      </c>
      <c r="D56">
        <f>artery_scoring!D56*artery_clustered!D56</f>
        <v>2.8</v>
      </c>
      <c r="E56">
        <f>artery_scoring!E56*artery_clustered!E56</f>
        <v>0.2</v>
      </c>
      <c r="F56">
        <f>artery_scoring!F56*artery_clustered!F56</f>
        <v>0</v>
      </c>
      <c r="G56">
        <f>artery_scoring!G56*artery_clustered!G56</f>
        <v>0</v>
      </c>
      <c r="H56">
        <f>artery_scoring!H56*artery_clustered!H56</f>
        <v>0</v>
      </c>
      <c r="I56">
        <f>artery_scoring!I56*artery_clustered!I56</f>
        <v>0</v>
      </c>
      <c r="J56">
        <f>artery_scoring!J56*artery_clustered!J56</f>
        <v>14.91</v>
      </c>
      <c r="K56">
        <f>artery_scoring!K56*artery_clustered!K56</f>
        <v>8.6</v>
      </c>
      <c r="L56">
        <f>artery_scoring!L56*artery_clustered!L56</f>
        <v>27.81</v>
      </c>
      <c r="M56">
        <f>artery_scoring!M56*artery_clustered!M56</f>
        <v>18.54</v>
      </c>
      <c r="N56">
        <f>artery_scoring!N56*artery_clustered!N56</f>
        <v>320</v>
      </c>
      <c r="O56">
        <f>artery_scoring!O56*artery_clustered!O56</f>
        <v>1</v>
      </c>
      <c r="P56" s="21">
        <f t="shared" si="0"/>
        <v>414.75</v>
      </c>
    </row>
    <row r="57" spans="1:16" x14ac:dyDescent="0.35">
      <c r="A57" t="s">
        <v>0</v>
      </c>
      <c r="B57">
        <f>artery_scoring!B57*artery_clustered!B57</f>
        <v>6.1</v>
      </c>
      <c r="C57">
        <f>artery_scoring!C57*artery_clustered!C57</f>
        <v>11.4</v>
      </c>
      <c r="D57">
        <f>artery_scoring!D57*artery_clustered!D57</f>
        <v>0.2</v>
      </c>
      <c r="E57">
        <f>artery_scoring!E57*artery_clustered!E57</f>
        <v>0</v>
      </c>
      <c r="F57">
        <f>artery_scoring!F57*artery_clustered!F57</f>
        <v>0</v>
      </c>
      <c r="G57">
        <f>artery_scoring!G57*artery_clustered!G57</f>
        <v>0</v>
      </c>
      <c r="H57">
        <f>artery_scoring!H57*artery_clustered!H57</f>
        <v>0</v>
      </c>
      <c r="I57">
        <f>artery_scoring!I57*artery_clustered!I57</f>
        <v>0</v>
      </c>
      <c r="J57">
        <f>artery_scoring!J57*artery_clustered!J57</f>
        <v>11.399999999999999</v>
      </c>
      <c r="K57">
        <f>artery_scoring!K57*artery_clustered!K57</f>
        <v>4.2</v>
      </c>
      <c r="L57">
        <f>artery_scoring!L57*artery_clustered!L57</f>
        <v>17.700000000000003</v>
      </c>
      <c r="M57">
        <f>artery_scoring!M57*artery_clustered!M57</f>
        <v>11.8</v>
      </c>
      <c r="N57">
        <f>artery_scoring!N57*artery_clustered!N57</f>
        <v>280</v>
      </c>
      <c r="O57">
        <f>artery_scoring!O57*artery_clustered!O57</f>
        <v>1</v>
      </c>
      <c r="P57" s="21">
        <f t="shared" si="0"/>
        <v>343.8</v>
      </c>
    </row>
    <row r="58" spans="1:16" x14ac:dyDescent="0.35">
      <c r="A58" t="s">
        <v>0</v>
      </c>
      <c r="B58">
        <f>artery_scoring!B58*artery_clustered!B58</f>
        <v>6.1</v>
      </c>
      <c r="C58">
        <f>artery_scoring!C58*artery_clustered!C58</f>
        <v>2.13</v>
      </c>
      <c r="D58">
        <f>artery_scoring!D58*artery_clustered!D58</f>
        <v>0.5</v>
      </c>
      <c r="E58">
        <f>artery_scoring!E58*artery_clustered!E58</f>
        <v>0</v>
      </c>
      <c r="F58">
        <f>artery_scoring!F58*artery_clustered!F58</f>
        <v>0</v>
      </c>
      <c r="G58">
        <f>artery_scoring!G58*artery_clustered!G58</f>
        <v>0</v>
      </c>
      <c r="H58">
        <f>artery_scoring!H58*artery_clustered!H58</f>
        <v>0</v>
      </c>
      <c r="I58">
        <f>artery_scoring!I58*artery_clustered!I58</f>
        <v>0</v>
      </c>
      <c r="J58">
        <f>artery_scoring!J58*artery_clustered!J58</f>
        <v>7.89</v>
      </c>
      <c r="K58">
        <f>artery_scoring!K58*artery_clustered!K58</f>
        <v>0</v>
      </c>
      <c r="L58">
        <f>artery_scoring!L58*artery_clustered!L58</f>
        <v>5.26</v>
      </c>
      <c r="M58">
        <f>artery_scoring!M58*artery_clustered!M58</f>
        <v>2.63</v>
      </c>
      <c r="N58">
        <f>artery_scoring!N58*artery_clustered!N58</f>
        <v>280</v>
      </c>
      <c r="O58">
        <f>artery_scoring!O58*artery_clustered!O58</f>
        <v>1</v>
      </c>
      <c r="P58" s="21">
        <f t="shared" si="0"/>
        <v>305.51</v>
      </c>
    </row>
    <row r="59" spans="1:16" x14ac:dyDescent="0.35">
      <c r="A59" t="s">
        <v>0</v>
      </c>
      <c r="B59">
        <f>artery_scoring!B59*artery_clustered!B59</f>
        <v>6.1</v>
      </c>
      <c r="C59">
        <f>artery_scoring!C59*artery_clustered!C59</f>
        <v>0.75</v>
      </c>
      <c r="D59">
        <f>artery_scoring!D59*artery_clustered!D59</f>
        <v>0</v>
      </c>
      <c r="E59">
        <f>artery_scoring!E59*artery_clustered!E59</f>
        <v>0</v>
      </c>
      <c r="F59">
        <f>artery_scoring!F59*artery_clustered!F59</f>
        <v>0</v>
      </c>
      <c r="G59">
        <f>artery_scoring!G59*artery_clustered!G59</f>
        <v>0</v>
      </c>
      <c r="H59">
        <f>artery_scoring!H59*artery_clustered!H59</f>
        <v>0</v>
      </c>
      <c r="I59">
        <f>artery_scoring!I59*artery_clustered!I59</f>
        <v>0</v>
      </c>
      <c r="J59">
        <f>artery_scoring!J59*artery_clustered!J59</f>
        <v>2.25</v>
      </c>
      <c r="K59">
        <f>artery_scoring!K59*artery_clustered!K59</f>
        <v>0</v>
      </c>
      <c r="L59">
        <f>artery_scoring!L59*artery_clustered!L59</f>
        <v>1.5</v>
      </c>
      <c r="M59">
        <f>artery_scoring!M59*artery_clustered!M59</f>
        <v>0.75</v>
      </c>
      <c r="N59">
        <f>artery_scoring!N59*artery_clustered!N59</f>
        <v>320</v>
      </c>
      <c r="O59">
        <f>artery_scoring!O59*artery_clustered!O59</f>
        <v>0</v>
      </c>
      <c r="P59" s="21">
        <f t="shared" si="0"/>
        <v>331.35</v>
      </c>
    </row>
    <row r="60" spans="1:16" x14ac:dyDescent="0.35">
      <c r="A60" t="s">
        <v>0</v>
      </c>
      <c r="B60">
        <f>artery_scoring!B60*artery_clustered!B60</f>
        <v>6.1</v>
      </c>
      <c r="C60">
        <f>artery_scoring!C60*artery_clustered!C60</f>
        <v>0.91</v>
      </c>
      <c r="D60">
        <f>artery_scoring!D60*artery_clustered!D60</f>
        <v>0</v>
      </c>
      <c r="E60">
        <f>artery_scoring!E60*artery_clustered!E60</f>
        <v>0</v>
      </c>
      <c r="F60">
        <f>artery_scoring!F60*artery_clustered!F60</f>
        <v>0</v>
      </c>
      <c r="G60">
        <f>artery_scoring!G60*artery_clustered!G60</f>
        <v>0</v>
      </c>
      <c r="H60">
        <f>artery_scoring!H60*artery_clustered!H60</f>
        <v>0</v>
      </c>
      <c r="I60">
        <f>artery_scoring!I60*artery_clustered!I60</f>
        <v>0</v>
      </c>
      <c r="J60">
        <f>artery_scoring!J60*artery_clustered!J60</f>
        <v>2.73</v>
      </c>
      <c r="K60">
        <f>artery_scoring!K60*artery_clustered!K60</f>
        <v>0</v>
      </c>
      <c r="L60">
        <f>artery_scoring!L60*artery_clustered!L60</f>
        <v>1.82</v>
      </c>
      <c r="M60">
        <f>artery_scoring!M60*artery_clustered!M60</f>
        <v>0.91</v>
      </c>
      <c r="N60">
        <f>artery_scoring!N60*artery_clustered!N60</f>
        <v>320</v>
      </c>
      <c r="O60">
        <f>artery_scoring!O60*artery_clustered!O60</f>
        <v>0</v>
      </c>
      <c r="P60" s="21">
        <f t="shared" si="0"/>
        <v>332.47</v>
      </c>
    </row>
    <row r="61" spans="1:16" x14ac:dyDescent="0.35">
      <c r="A61" t="s">
        <v>0</v>
      </c>
      <c r="B61">
        <f>artery_scoring!B61*artery_clustered!B61</f>
        <v>6.1</v>
      </c>
      <c r="C61">
        <f>artery_scoring!C61*artery_clustered!C61</f>
        <v>0.99</v>
      </c>
      <c r="D61">
        <f>artery_scoring!D61*artery_clustered!D61</f>
        <v>0</v>
      </c>
      <c r="E61">
        <f>artery_scoring!E61*artery_clustered!E61</f>
        <v>0</v>
      </c>
      <c r="F61">
        <f>artery_scoring!F61*artery_clustered!F61</f>
        <v>0</v>
      </c>
      <c r="G61">
        <f>artery_scoring!G61*artery_clustered!G61</f>
        <v>0</v>
      </c>
      <c r="H61">
        <f>artery_scoring!H61*artery_clustered!H61</f>
        <v>0</v>
      </c>
      <c r="I61">
        <f>artery_scoring!I61*artery_clustered!I61</f>
        <v>0</v>
      </c>
      <c r="J61">
        <f>artery_scoring!J61*artery_clustered!J61</f>
        <v>2.9699999999999998</v>
      </c>
      <c r="K61">
        <f>artery_scoring!K61*artery_clustered!K61</f>
        <v>0</v>
      </c>
      <c r="L61">
        <f>artery_scoring!L61*artery_clustered!L61</f>
        <v>1.98</v>
      </c>
      <c r="M61">
        <f>artery_scoring!M61*artery_clustered!M61</f>
        <v>0.99</v>
      </c>
      <c r="N61">
        <f>artery_scoring!N61*artery_clustered!N61</f>
        <v>120</v>
      </c>
      <c r="O61">
        <f>artery_scoring!O61*artery_clustered!O61</f>
        <v>0</v>
      </c>
      <c r="P61" s="21">
        <f t="shared" si="0"/>
        <v>133.03</v>
      </c>
    </row>
    <row r="62" spans="1:16" x14ac:dyDescent="0.35">
      <c r="A62" t="s">
        <v>0</v>
      </c>
      <c r="B62">
        <f>artery_scoring!B62*artery_clustered!B62</f>
        <v>6.8500000000000005</v>
      </c>
      <c r="C62">
        <f>artery_scoring!C62*artery_clustered!C62</f>
        <v>0.99</v>
      </c>
      <c r="D62">
        <f>artery_scoring!D62*artery_clustered!D62</f>
        <v>0.2</v>
      </c>
      <c r="E62">
        <f>artery_scoring!E62*artery_clustered!E62</f>
        <v>0</v>
      </c>
      <c r="F62">
        <f>artery_scoring!F62*artery_clustered!F62</f>
        <v>0</v>
      </c>
      <c r="G62">
        <f>artery_scoring!G62*artery_clustered!G62</f>
        <v>0</v>
      </c>
      <c r="H62">
        <f>artery_scoring!H62*artery_clustered!H62</f>
        <v>0</v>
      </c>
      <c r="I62">
        <f>artery_scoring!I62*artery_clustered!I62</f>
        <v>4.76</v>
      </c>
      <c r="J62">
        <f>artery_scoring!J62*artery_clustered!J62</f>
        <v>0</v>
      </c>
      <c r="K62">
        <f>artery_scoring!K62*artery_clustered!K62</f>
        <v>0</v>
      </c>
      <c r="L62">
        <f>artery_scoring!L62*artery_clustered!L62</f>
        <v>2.38</v>
      </c>
      <c r="M62">
        <f>artery_scoring!M62*artery_clustered!M62</f>
        <v>1.19</v>
      </c>
      <c r="N62">
        <f>artery_scoring!N62*artery_clustered!N62</f>
        <v>120</v>
      </c>
      <c r="O62">
        <f>artery_scoring!O62*artery_clustered!O62</f>
        <v>0</v>
      </c>
      <c r="P62" s="21">
        <f t="shared" si="0"/>
        <v>136.37</v>
      </c>
    </row>
    <row r="63" spans="1:16" x14ac:dyDescent="0.35">
      <c r="A63" t="s">
        <v>0</v>
      </c>
      <c r="B63">
        <f>artery_scoring!B63*artery_clustered!B63</f>
        <v>6.8500000000000005</v>
      </c>
      <c r="C63">
        <f>artery_scoring!C63*artery_clustered!C63</f>
        <v>2.5499999999999998</v>
      </c>
      <c r="D63">
        <f>artery_scoring!D63*artery_clustered!D63</f>
        <v>0.6</v>
      </c>
      <c r="E63">
        <f>artery_scoring!E63*artery_clustered!E63</f>
        <v>0</v>
      </c>
      <c r="F63">
        <f>artery_scoring!F63*artery_clustered!F63</f>
        <v>0</v>
      </c>
      <c r="G63">
        <f>artery_scoring!G63*artery_clustered!G63</f>
        <v>0</v>
      </c>
      <c r="H63">
        <f>artery_scoring!H63*artery_clustered!H63</f>
        <v>0</v>
      </c>
      <c r="I63">
        <f>artery_scoring!I63*artery_clustered!I63</f>
        <v>12.6</v>
      </c>
      <c r="J63">
        <f>artery_scoring!J63*artery_clustered!J63</f>
        <v>0</v>
      </c>
      <c r="K63">
        <f>artery_scoring!K63*artery_clustered!K63</f>
        <v>0</v>
      </c>
      <c r="L63">
        <f>artery_scoring!L63*artery_clustered!L63</f>
        <v>6.3</v>
      </c>
      <c r="M63">
        <f>artery_scoring!M63*artery_clustered!M63</f>
        <v>3.15</v>
      </c>
      <c r="N63">
        <f>artery_scoring!N63*artery_clustered!N63</f>
        <v>280</v>
      </c>
      <c r="O63">
        <f>artery_scoring!O63*artery_clustered!O63</f>
        <v>0</v>
      </c>
      <c r="P63" s="21">
        <f t="shared" si="0"/>
        <v>312.05</v>
      </c>
    </row>
    <row r="64" spans="1:16" x14ac:dyDescent="0.35">
      <c r="A64" t="s">
        <v>0</v>
      </c>
      <c r="B64">
        <f>artery_scoring!B64*artery_clustered!B64</f>
        <v>6.8500000000000005</v>
      </c>
      <c r="C64">
        <f>artery_scoring!C64*artery_clustered!C64</f>
        <v>0.8</v>
      </c>
      <c r="D64">
        <f>artery_scoring!D64*artery_clustered!D64</f>
        <v>0.9</v>
      </c>
      <c r="E64">
        <f>artery_scoring!E64*artery_clustered!E64</f>
        <v>0</v>
      </c>
      <c r="F64">
        <f>artery_scoring!F64*artery_clustered!F64</f>
        <v>0</v>
      </c>
      <c r="G64">
        <f>artery_scoring!G64*artery_clustered!G64</f>
        <v>0</v>
      </c>
      <c r="H64">
        <f>artery_scoring!H64*artery_clustered!H64</f>
        <v>0</v>
      </c>
      <c r="I64">
        <f>artery_scoring!I64*artery_clustered!I64</f>
        <v>6.8</v>
      </c>
      <c r="J64">
        <f>artery_scoring!J64*artery_clustered!J64</f>
        <v>0</v>
      </c>
      <c r="K64">
        <f>artery_scoring!K64*artery_clustered!K64</f>
        <v>0</v>
      </c>
      <c r="L64">
        <f>artery_scoring!L64*artery_clustered!L64</f>
        <v>3.4</v>
      </c>
      <c r="M64">
        <f>artery_scoring!M64*artery_clustered!M64</f>
        <v>1.7</v>
      </c>
      <c r="N64">
        <f>artery_scoring!N64*artery_clustered!N64</f>
        <v>120</v>
      </c>
      <c r="O64">
        <f>artery_scoring!O64*artery_clustered!O64</f>
        <v>0</v>
      </c>
      <c r="P64" s="21">
        <f t="shared" si="0"/>
        <v>140.44999999999999</v>
      </c>
    </row>
    <row r="65" spans="1:16" x14ac:dyDescent="0.35">
      <c r="A65" t="s">
        <v>0</v>
      </c>
      <c r="B65">
        <f>artery_scoring!B65*artery_clustered!B65</f>
        <v>6.3</v>
      </c>
      <c r="C65">
        <f>artery_scoring!C65*artery_clustered!C65</f>
        <v>0.2</v>
      </c>
      <c r="D65">
        <f>artery_scoring!D65*artery_clustered!D65</f>
        <v>0.4</v>
      </c>
      <c r="E65">
        <f>artery_scoring!E65*artery_clustered!E65</f>
        <v>0</v>
      </c>
      <c r="F65">
        <f>artery_scoring!F65*artery_clustered!F65</f>
        <v>0</v>
      </c>
      <c r="G65">
        <f>artery_scoring!G65*artery_clustered!G65</f>
        <v>0</v>
      </c>
      <c r="H65">
        <f>artery_scoring!H65*artery_clustered!H65</f>
        <v>0</v>
      </c>
      <c r="I65">
        <f>artery_scoring!I65*artery_clustered!I65</f>
        <v>0</v>
      </c>
      <c r="J65">
        <f>artery_scoring!J65*artery_clustered!J65</f>
        <v>1.7999999999999998</v>
      </c>
      <c r="K65">
        <f>artery_scoring!K65*artery_clustered!K65</f>
        <v>0</v>
      </c>
      <c r="L65">
        <f>artery_scoring!L65*artery_clustered!L65</f>
        <v>1.2</v>
      </c>
      <c r="M65">
        <f>artery_scoring!M65*artery_clustered!M65</f>
        <v>0.6</v>
      </c>
      <c r="N65">
        <f>artery_scoring!N65*artery_clustered!N65</f>
        <v>120</v>
      </c>
      <c r="O65">
        <f>artery_scoring!O65*artery_clustered!O65</f>
        <v>1</v>
      </c>
      <c r="P65" s="21">
        <f t="shared" si="0"/>
        <v>131.5</v>
      </c>
    </row>
    <row r="66" spans="1:16" x14ac:dyDescent="0.35">
      <c r="A66" t="s">
        <v>0</v>
      </c>
      <c r="B66">
        <f>artery_scoring!B66*artery_clustered!B66</f>
        <v>0.54</v>
      </c>
      <c r="C66">
        <f>artery_scoring!C66*artery_clustered!C66</f>
        <v>10.8</v>
      </c>
      <c r="D66">
        <f>artery_scoring!D66*artery_clustered!D66</f>
        <v>1.3</v>
      </c>
      <c r="E66">
        <f>artery_scoring!E66*artery_clustered!E66</f>
        <v>0.5</v>
      </c>
      <c r="F66">
        <f>artery_scoring!F66*artery_clustered!F66</f>
        <v>0</v>
      </c>
      <c r="G66">
        <f>artery_scoring!G66*artery_clustered!G66</f>
        <v>7.2</v>
      </c>
      <c r="H66">
        <f>artery_scoring!H66*artery_clustered!H66</f>
        <v>0</v>
      </c>
      <c r="I66">
        <f>artery_scoring!I66*artery_clustered!I66</f>
        <v>0</v>
      </c>
      <c r="J66">
        <f>artery_scoring!J66*artery_clustered!J66</f>
        <v>0</v>
      </c>
      <c r="K66">
        <f>artery_scoring!K66*artery_clustered!K66</f>
        <v>0</v>
      </c>
      <c r="L66">
        <f>artery_scoring!L66*artery_clustered!L66</f>
        <v>21.6</v>
      </c>
      <c r="M66">
        <f>artery_scoring!M66*artery_clustered!M66</f>
        <v>14.4</v>
      </c>
      <c r="N66">
        <f>artery_scoring!N66*artery_clustered!N66</f>
        <v>320</v>
      </c>
      <c r="O66">
        <f>artery_scoring!O66*artery_clustered!O66</f>
        <v>1</v>
      </c>
      <c r="P66" s="21">
        <f t="shared" si="0"/>
        <v>377.34</v>
      </c>
    </row>
    <row r="67" spans="1:16" x14ac:dyDescent="0.35">
      <c r="A67" t="s">
        <v>0</v>
      </c>
      <c r="B67">
        <f>artery_scoring!B67*artery_clustered!B67</f>
        <v>0.54</v>
      </c>
      <c r="C67">
        <f>artery_scoring!C67*artery_clustered!C67</f>
        <v>0.06</v>
      </c>
      <c r="D67">
        <f>artery_scoring!D67*artery_clustered!D67</f>
        <v>0.2</v>
      </c>
      <c r="E67">
        <f>artery_scoring!E67*artery_clustered!E67</f>
        <v>0.1</v>
      </c>
      <c r="F67">
        <f>artery_scoring!F67*artery_clustered!F67</f>
        <v>0</v>
      </c>
      <c r="G67">
        <f>artery_scoring!G67*artery_clustered!G67</f>
        <v>0.36</v>
      </c>
      <c r="H67">
        <f>artery_scoring!H67*artery_clustered!H67</f>
        <v>0</v>
      </c>
      <c r="I67">
        <f>artery_scoring!I67*artery_clustered!I67</f>
        <v>0</v>
      </c>
      <c r="J67">
        <f>artery_scoring!J67*artery_clustered!J67</f>
        <v>0</v>
      </c>
      <c r="K67">
        <f>artery_scoring!K67*artery_clustered!K67</f>
        <v>0</v>
      </c>
      <c r="L67">
        <f>artery_scoring!L67*artery_clustered!L67</f>
        <v>0.72</v>
      </c>
      <c r="M67">
        <f>artery_scoring!M67*artery_clustered!M67</f>
        <v>0.36</v>
      </c>
      <c r="N67">
        <f>artery_scoring!N67*artery_clustered!N67</f>
        <v>320</v>
      </c>
      <c r="O67">
        <f>artery_scoring!O67*artery_clustered!O67</f>
        <v>0</v>
      </c>
      <c r="P67" s="21">
        <f t="shared" ref="P67:P130" si="1">SUM(B67:O67)</f>
        <v>322.33999999999997</v>
      </c>
    </row>
    <row r="68" spans="1:16" x14ac:dyDescent="0.35">
      <c r="A68" t="s">
        <v>0</v>
      </c>
      <c r="B68">
        <f>artery_scoring!B68*artery_clustered!B68</f>
        <v>0.54</v>
      </c>
      <c r="C68">
        <f>artery_scoring!C68*artery_clustered!C68</f>
        <v>0.37</v>
      </c>
      <c r="D68">
        <f>artery_scoring!D68*artery_clustered!D68</f>
        <v>0.4</v>
      </c>
      <c r="E68">
        <f>artery_scoring!E68*artery_clustered!E68</f>
        <v>0.4</v>
      </c>
      <c r="F68">
        <f>artery_scoring!F68*artery_clustered!F68</f>
        <v>0</v>
      </c>
      <c r="G68">
        <f>artery_scoring!G68*artery_clustered!G68</f>
        <v>1.17</v>
      </c>
      <c r="H68">
        <f>artery_scoring!H68*artery_clustered!H68</f>
        <v>0</v>
      </c>
      <c r="I68">
        <f>artery_scoring!I68*artery_clustered!I68</f>
        <v>0</v>
      </c>
      <c r="J68">
        <f>artery_scoring!J68*artery_clustered!J68</f>
        <v>0</v>
      </c>
      <c r="K68">
        <f>artery_scoring!K68*artery_clustered!K68</f>
        <v>0</v>
      </c>
      <c r="L68">
        <f>artery_scoring!L68*artery_clustered!L68</f>
        <v>2.34</v>
      </c>
      <c r="M68">
        <f>artery_scoring!M68*artery_clustered!M68</f>
        <v>1.17</v>
      </c>
      <c r="N68">
        <f>artery_scoring!N68*artery_clustered!N68</f>
        <v>320</v>
      </c>
      <c r="O68">
        <f>artery_scoring!O68*artery_clustered!O68</f>
        <v>0</v>
      </c>
      <c r="P68" s="21">
        <f t="shared" si="1"/>
        <v>326.39</v>
      </c>
    </row>
    <row r="69" spans="1:16" x14ac:dyDescent="0.35">
      <c r="A69" t="s">
        <v>0</v>
      </c>
      <c r="B69">
        <f>artery_scoring!B69*artery_clustered!B69</f>
        <v>0.54</v>
      </c>
      <c r="C69">
        <f>artery_scoring!C69*artery_clustered!C69</f>
        <v>0.75</v>
      </c>
      <c r="D69">
        <f>artery_scoring!D69*artery_clustered!D69</f>
        <v>0.1</v>
      </c>
      <c r="E69">
        <f>artery_scoring!E69*artery_clustered!E69</f>
        <v>0.1</v>
      </c>
      <c r="F69">
        <f>artery_scoring!F69*artery_clustered!F69</f>
        <v>0</v>
      </c>
      <c r="G69">
        <f>artery_scoring!G69*artery_clustered!G69</f>
        <v>0.95</v>
      </c>
      <c r="H69">
        <f>artery_scoring!H69*artery_clustered!H69</f>
        <v>0</v>
      </c>
      <c r="I69">
        <f>artery_scoring!I69*artery_clustered!I69</f>
        <v>0</v>
      </c>
      <c r="J69">
        <f>artery_scoring!J69*artery_clustered!J69</f>
        <v>0</v>
      </c>
      <c r="K69">
        <f>artery_scoring!K69*artery_clustered!K69</f>
        <v>0</v>
      </c>
      <c r="L69">
        <f>artery_scoring!L69*artery_clustered!L69</f>
        <v>1.9</v>
      </c>
      <c r="M69">
        <f>artery_scoring!M69*artery_clustered!M69</f>
        <v>0.95</v>
      </c>
      <c r="N69">
        <f>artery_scoring!N69*artery_clustered!N69</f>
        <v>320</v>
      </c>
      <c r="O69">
        <f>artery_scoring!O69*artery_clustered!O69</f>
        <v>0</v>
      </c>
      <c r="P69" s="21">
        <f t="shared" si="1"/>
        <v>325.29000000000002</v>
      </c>
    </row>
    <row r="70" spans="1:16" x14ac:dyDescent="0.35">
      <c r="A70" t="s">
        <v>0</v>
      </c>
      <c r="B70">
        <f>artery_scoring!B70*artery_clustered!B70</f>
        <v>0.54</v>
      </c>
      <c r="C70">
        <f>artery_scoring!C70*artery_clustered!C70</f>
        <v>0</v>
      </c>
      <c r="D70">
        <f>artery_scoring!D70*artery_clustered!D70</f>
        <v>0.2</v>
      </c>
      <c r="E70">
        <f>artery_scoring!E70*artery_clustered!E70</f>
        <v>0.09</v>
      </c>
      <c r="F70">
        <f>artery_scoring!F70*artery_clustered!F70</f>
        <v>0</v>
      </c>
      <c r="G70">
        <f>artery_scoring!G70*artery_clustered!G70</f>
        <v>0.28999999999999998</v>
      </c>
      <c r="H70">
        <f>artery_scoring!H70*artery_clustered!H70</f>
        <v>0</v>
      </c>
      <c r="I70">
        <f>artery_scoring!I70*artery_clustered!I70</f>
        <v>0</v>
      </c>
      <c r="J70">
        <f>artery_scoring!J70*artery_clustered!J70</f>
        <v>0</v>
      </c>
      <c r="K70">
        <f>artery_scoring!K70*artery_clustered!K70</f>
        <v>0</v>
      </c>
      <c r="L70">
        <f>artery_scoring!L70*artery_clustered!L70</f>
        <v>0.57999999999999996</v>
      </c>
      <c r="M70">
        <f>artery_scoring!M70*artery_clustered!M70</f>
        <v>0.28999999999999998</v>
      </c>
      <c r="N70">
        <f>artery_scoring!N70*artery_clustered!N70</f>
        <v>320</v>
      </c>
      <c r="O70">
        <f>artery_scoring!O70*artery_clustered!O70</f>
        <v>0</v>
      </c>
      <c r="P70" s="21">
        <f t="shared" si="1"/>
        <v>321.99</v>
      </c>
    </row>
    <row r="71" spans="1:16" x14ac:dyDescent="0.35">
      <c r="A71" t="s">
        <v>0</v>
      </c>
      <c r="B71">
        <f>artery_scoring!B71*artery_clustered!B71</f>
        <v>0.14000000000000001</v>
      </c>
      <c r="C71">
        <f>artery_scoring!C71*artery_clustered!C71</f>
        <v>0.66</v>
      </c>
      <c r="D71">
        <f>artery_scoring!D71*artery_clustered!D71</f>
        <v>0.3</v>
      </c>
      <c r="E71">
        <f>artery_scoring!E71*artery_clustered!E71</f>
        <v>0.4</v>
      </c>
      <c r="F71">
        <f>artery_scoring!F71*artery_clustered!F71</f>
        <v>0</v>
      </c>
      <c r="G71">
        <f>artery_scoring!G71*artery_clustered!G71</f>
        <v>0</v>
      </c>
      <c r="H71">
        <f>artery_scoring!H71*artery_clustered!H71</f>
        <v>0</v>
      </c>
      <c r="I71">
        <f>artery_scoring!I71*artery_clustered!I71</f>
        <v>0</v>
      </c>
      <c r="J71">
        <f>artery_scoring!J71*artery_clustered!J71</f>
        <v>4.08</v>
      </c>
      <c r="K71">
        <f>artery_scoring!K71*artery_clustered!K71</f>
        <v>0</v>
      </c>
      <c r="L71">
        <f>artery_scoring!L71*artery_clustered!L71</f>
        <v>2.72</v>
      </c>
      <c r="M71">
        <f>artery_scoring!M71*artery_clustered!M71</f>
        <v>1.36</v>
      </c>
      <c r="N71">
        <f>artery_scoring!N71*artery_clustered!N71</f>
        <v>320</v>
      </c>
      <c r="O71">
        <f>artery_scoring!O71*artery_clustered!O71</f>
        <v>0</v>
      </c>
      <c r="P71" s="21">
        <f t="shared" si="1"/>
        <v>329.66</v>
      </c>
    </row>
    <row r="72" spans="1:16" x14ac:dyDescent="0.35">
      <c r="A72" t="s">
        <v>0</v>
      </c>
      <c r="B72">
        <f>artery_scoring!B72*artery_clustered!B72</f>
        <v>6.35</v>
      </c>
      <c r="C72">
        <f>artery_scoring!C72*artery_clustered!C72</f>
        <v>25.950000000000003</v>
      </c>
      <c r="D72">
        <f>artery_scoring!D72*artery_clustered!D72</f>
        <v>0.4</v>
      </c>
      <c r="E72">
        <f>artery_scoring!E72*artery_clustered!E72</f>
        <v>0.5</v>
      </c>
      <c r="F72">
        <f>artery_scoring!F72*artery_clustered!F72</f>
        <v>0</v>
      </c>
      <c r="G72">
        <f>artery_scoring!G72*artery_clustered!G72</f>
        <v>0</v>
      </c>
      <c r="H72">
        <f>artery_scoring!H72*artery_clustered!H72</f>
        <v>14.5</v>
      </c>
      <c r="I72">
        <f>artery_scoring!I72*artery_clustered!I72</f>
        <v>25.4</v>
      </c>
      <c r="J72">
        <f>artery_scoring!J72*artery_clustered!J72</f>
        <v>0.89999999999999991</v>
      </c>
      <c r="K72">
        <f>artery_scoring!K72*artery_clustered!K72</f>
        <v>0</v>
      </c>
      <c r="L72">
        <f>artery_scoring!L72*artery_clustered!L72</f>
        <v>28.650000000000002</v>
      </c>
      <c r="M72">
        <f>artery_scoring!M72*artery_clustered!M72</f>
        <v>19.100000000000001</v>
      </c>
      <c r="N72">
        <f>artery_scoring!N72*artery_clustered!N72</f>
        <v>320</v>
      </c>
      <c r="O72">
        <f>artery_scoring!O72*artery_clustered!O72</f>
        <v>1</v>
      </c>
      <c r="P72" s="21">
        <f t="shared" si="1"/>
        <v>442.75</v>
      </c>
    </row>
    <row r="73" spans="1:16" x14ac:dyDescent="0.35">
      <c r="A73" t="s">
        <v>0</v>
      </c>
      <c r="B73">
        <f>artery_scoring!B73*artery_clustered!B73</f>
        <v>1.44</v>
      </c>
      <c r="C73">
        <f>artery_scoring!C73*artery_clustered!C73</f>
        <v>0.8</v>
      </c>
      <c r="D73">
        <f>artery_scoring!D73*artery_clustered!D73</f>
        <v>0.1</v>
      </c>
      <c r="E73">
        <f>artery_scoring!E73*artery_clustered!E73</f>
        <v>0.55000000000000004</v>
      </c>
      <c r="F73">
        <f>artery_scoring!F73*artery_clustered!F73</f>
        <v>0</v>
      </c>
      <c r="G73">
        <f>artery_scoring!G73*artery_clustered!G73</f>
        <v>0</v>
      </c>
      <c r="H73">
        <f>artery_scoring!H73*artery_clustered!H73</f>
        <v>0</v>
      </c>
      <c r="I73">
        <f>artery_scoring!I73*artery_clustered!I73</f>
        <v>5.8</v>
      </c>
      <c r="J73">
        <f>artery_scoring!J73*artery_clustered!J73</f>
        <v>0</v>
      </c>
      <c r="K73">
        <f>artery_scoring!K73*artery_clustered!K73</f>
        <v>0</v>
      </c>
      <c r="L73">
        <f>artery_scoring!L73*artery_clustered!L73</f>
        <v>2.9</v>
      </c>
      <c r="M73">
        <f>artery_scoring!M73*artery_clustered!M73</f>
        <v>1.45</v>
      </c>
      <c r="N73">
        <f>artery_scoring!N73*artery_clustered!N73</f>
        <v>320</v>
      </c>
      <c r="O73">
        <f>artery_scoring!O73*artery_clustered!O73</f>
        <v>1</v>
      </c>
      <c r="P73" s="21">
        <f t="shared" si="1"/>
        <v>334.04</v>
      </c>
    </row>
    <row r="74" spans="1:16" x14ac:dyDescent="0.35">
      <c r="A74" t="s">
        <v>0</v>
      </c>
      <c r="B74">
        <f>artery_scoring!B74*artery_clustered!B74</f>
        <v>0.88</v>
      </c>
      <c r="C74">
        <f>artery_scoring!C74*artery_clustered!C74</f>
        <v>0.1</v>
      </c>
      <c r="D74">
        <f>artery_scoring!D74*artery_clustered!D74</f>
        <v>0</v>
      </c>
      <c r="E74">
        <f>artery_scoring!E74*artery_clustered!E74</f>
        <v>0.4</v>
      </c>
      <c r="F74">
        <f>artery_scoring!F74*artery_clustered!F74</f>
        <v>0</v>
      </c>
      <c r="G74">
        <f>artery_scoring!G74*artery_clustered!G74</f>
        <v>0</v>
      </c>
      <c r="H74">
        <f>artery_scoring!H74*artery_clustered!H74</f>
        <v>0</v>
      </c>
      <c r="I74">
        <f>artery_scoring!I74*artery_clustered!I74</f>
        <v>2</v>
      </c>
      <c r="J74">
        <f>artery_scoring!J74*artery_clustered!J74</f>
        <v>0</v>
      </c>
      <c r="K74">
        <f>artery_scoring!K74*artery_clustered!K74</f>
        <v>0</v>
      </c>
      <c r="L74">
        <f>artery_scoring!L74*artery_clustered!L74</f>
        <v>1</v>
      </c>
      <c r="M74">
        <f>artery_scoring!M74*artery_clustered!M74</f>
        <v>0.5</v>
      </c>
      <c r="N74">
        <f>artery_scoring!N74*artery_clustered!N74</f>
        <v>450</v>
      </c>
      <c r="O74">
        <f>artery_scoring!O74*artery_clustered!O74</f>
        <v>0</v>
      </c>
      <c r="P74" s="21">
        <f t="shared" si="1"/>
        <v>454.88</v>
      </c>
    </row>
    <row r="75" spans="1:16" x14ac:dyDescent="0.35">
      <c r="A75" t="s">
        <v>0</v>
      </c>
      <c r="B75">
        <f>artery_scoring!B75*artery_clustered!B75</f>
        <v>1.41</v>
      </c>
      <c r="C75">
        <f>artery_scoring!C75*artery_clustered!C75</f>
        <v>0.5</v>
      </c>
      <c r="D75">
        <f>artery_scoring!D75*artery_clustered!D75</f>
        <v>0</v>
      </c>
      <c r="E75">
        <f>artery_scoring!E75*artery_clustered!E75</f>
        <v>0</v>
      </c>
      <c r="F75">
        <f>artery_scoring!F75*artery_clustered!F75</f>
        <v>0</v>
      </c>
      <c r="G75">
        <f>artery_scoring!G75*artery_clustered!G75</f>
        <v>0</v>
      </c>
      <c r="H75">
        <f>artery_scoring!H75*artery_clustered!H75</f>
        <v>0</v>
      </c>
      <c r="I75">
        <f>artery_scoring!I75*artery_clustered!I75</f>
        <v>2</v>
      </c>
      <c r="J75">
        <f>artery_scoring!J75*artery_clustered!J75</f>
        <v>0</v>
      </c>
      <c r="K75">
        <f>artery_scoring!K75*artery_clustered!K75</f>
        <v>0</v>
      </c>
      <c r="L75">
        <f>artery_scoring!L75*artery_clustered!L75</f>
        <v>1</v>
      </c>
      <c r="M75">
        <f>artery_scoring!M75*artery_clustered!M75</f>
        <v>0.5</v>
      </c>
      <c r="N75">
        <f>artery_scoring!N75*artery_clustered!N75</f>
        <v>320</v>
      </c>
      <c r="O75">
        <f>artery_scoring!O75*artery_clustered!O75</f>
        <v>0</v>
      </c>
      <c r="P75" s="21">
        <f t="shared" si="1"/>
        <v>325.41000000000003</v>
      </c>
    </row>
    <row r="76" spans="1:16" x14ac:dyDescent="0.35">
      <c r="A76" t="s">
        <v>0</v>
      </c>
      <c r="B76">
        <f>artery_scoring!B76*artery_clustered!B76</f>
        <v>0.84</v>
      </c>
      <c r="C76">
        <f>artery_scoring!C76*artery_clustered!C76</f>
        <v>0.45</v>
      </c>
      <c r="D76">
        <f>artery_scoring!D76*artery_clustered!D76</f>
        <v>0</v>
      </c>
      <c r="E76">
        <f>artery_scoring!E76*artery_clustered!E76</f>
        <v>0</v>
      </c>
      <c r="F76">
        <f>artery_scoring!F76*artery_clustered!F76</f>
        <v>0</v>
      </c>
      <c r="G76">
        <f>artery_scoring!G76*artery_clustered!G76</f>
        <v>0</v>
      </c>
      <c r="H76">
        <f>artery_scoring!H76*artery_clustered!H76</f>
        <v>0</v>
      </c>
      <c r="I76">
        <f>artery_scoring!I76*artery_clustered!I76</f>
        <v>1.8</v>
      </c>
      <c r="J76">
        <f>artery_scoring!J76*artery_clustered!J76</f>
        <v>0</v>
      </c>
      <c r="K76">
        <f>artery_scoring!K76*artery_clustered!K76</f>
        <v>0</v>
      </c>
      <c r="L76">
        <f>artery_scoring!L76*artery_clustered!L76</f>
        <v>0.9</v>
      </c>
      <c r="M76">
        <f>artery_scoring!M76*artery_clustered!M76</f>
        <v>0.45</v>
      </c>
      <c r="N76">
        <f>artery_scoring!N76*artery_clustered!N76</f>
        <v>320</v>
      </c>
      <c r="O76">
        <f>artery_scoring!O76*artery_clustered!O76</f>
        <v>0</v>
      </c>
      <c r="P76" s="21">
        <f t="shared" si="1"/>
        <v>324.44</v>
      </c>
    </row>
    <row r="77" spans="1:16" x14ac:dyDescent="0.35">
      <c r="A77" t="s">
        <v>0</v>
      </c>
      <c r="B77">
        <f>artery_scoring!B77*artery_clustered!B77</f>
        <v>0.84</v>
      </c>
      <c r="C77">
        <f>artery_scoring!C77*artery_clustered!C77</f>
        <v>0.15</v>
      </c>
      <c r="D77">
        <f>artery_scoring!D77*artery_clustered!D77</f>
        <v>0</v>
      </c>
      <c r="E77">
        <f>artery_scoring!E77*artery_clustered!E77</f>
        <v>0.4</v>
      </c>
      <c r="F77">
        <f>artery_scoring!F77*artery_clustered!F77</f>
        <v>0</v>
      </c>
      <c r="G77">
        <f>artery_scoring!G77*artery_clustered!G77</f>
        <v>0</v>
      </c>
      <c r="H77">
        <f>artery_scoring!H77*artery_clustered!H77</f>
        <v>0</v>
      </c>
      <c r="I77">
        <f>artery_scoring!I77*artery_clustered!I77</f>
        <v>2.2000000000000002</v>
      </c>
      <c r="J77">
        <f>artery_scoring!J77*artery_clustered!J77</f>
        <v>0</v>
      </c>
      <c r="K77">
        <f>artery_scoring!K77*artery_clustered!K77</f>
        <v>0</v>
      </c>
      <c r="L77">
        <f>artery_scoring!L77*artery_clustered!L77</f>
        <v>1.1000000000000001</v>
      </c>
      <c r="M77">
        <f>artery_scoring!M77*artery_clustered!M77</f>
        <v>0.55000000000000004</v>
      </c>
      <c r="N77">
        <f>artery_scoring!N77*artery_clustered!N77</f>
        <v>320</v>
      </c>
      <c r="O77">
        <f>artery_scoring!O77*artery_clustered!O77</f>
        <v>0</v>
      </c>
      <c r="P77" s="21">
        <f t="shared" si="1"/>
        <v>325.24</v>
      </c>
    </row>
    <row r="78" spans="1:16" x14ac:dyDescent="0.35">
      <c r="A78" t="s">
        <v>0</v>
      </c>
      <c r="B78">
        <f>artery_scoring!B78*artery_clustered!B78</f>
        <v>0.84</v>
      </c>
      <c r="C78">
        <f>artery_scoring!C78*artery_clustered!C78</f>
        <v>0.7</v>
      </c>
      <c r="D78">
        <f>artery_scoring!D78*artery_clustered!D78</f>
        <v>0</v>
      </c>
      <c r="E78">
        <f>artery_scoring!E78*artery_clustered!E78</f>
        <v>0.5</v>
      </c>
      <c r="F78">
        <f>artery_scoring!F78*artery_clustered!F78</f>
        <v>0</v>
      </c>
      <c r="G78">
        <f>artery_scoring!G78*artery_clustered!G78</f>
        <v>0</v>
      </c>
      <c r="H78">
        <f>artery_scoring!H78*artery_clustered!H78</f>
        <v>0</v>
      </c>
      <c r="I78">
        <f>artery_scoring!I78*artery_clustered!I78</f>
        <v>4.8</v>
      </c>
      <c r="J78">
        <f>artery_scoring!J78*artery_clustered!J78</f>
        <v>0</v>
      </c>
      <c r="K78">
        <f>artery_scoring!K78*artery_clustered!K78</f>
        <v>0</v>
      </c>
      <c r="L78">
        <f>artery_scoring!L78*artery_clustered!L78</f>
        <v>2.4</v>
      </c>
      <c r="M78">
        <f>artery_scoring!M78*artery_clustered!M78</f>
        <v>1.2</v>
      </c>
      <c r="N78">
        <f>artery_scoring!N78*artery_clustered!N78</f>
        <v>280</v>
      </c>
      <c r="O78">
        <f>artery_scoring!O78*artery_clustered!O78</f>
        <v>0</v>
      </c>
      <c r="P78" s="21">
        <f t="shared" si="1"/>
        <v>290.44</v>
      </c>
    </row>
    <row r="79" spans="1:16" x14ac:dyDescent="0.35">
      <c r="A79" t="s">
        <v>0</v>
      </c>
      <c r="B79">
        <f>artery_scoring!B79*artery_clustered!B79</f>
        <v>3.04</v>
      </c>
      <c r="C79">
        <f>artery_scoring!C79*artery_clustered!C79</f>
        <v>0.1</v>
      </c>
      <c r="D79">
        <f>artery_scoring!D79*artery_clustered!D79</f>
        <v>0.1</v>
      </c>
      <c r="E79">
        <f>artery_scoring!E79*artery_clustered!E79</f>
        <v>0.1</v>
      </c>
      <c r="F79">
        <f>artery_scoring!F79*artery_clustered!F79</f>
        <v>0</v>
      </c>
      <c r="G79">
        <f>artery_scoring!G79*artery_clustered!G79</f>
        <v>0.3</v>
      </c>
      <c r="H79">
        <f>artery_scoring!H79*artery_clustered!H79</f>
        <v>0</v>
      </c>
      <c r="I79">
        <f>artery_scoring!I79*artery_clustered!I79</f>
        <v>0</v>
      </c>
      <c r="J79">
        <f>artery_scoring!J79*artery_clustered!J79</f>
        <v>0</v>
      </c>
      <c r="K79">
        <f>artery_scoring!K79*artery_clustered!K79</f>
        <v>0</v>
      </c>
      <c r="L79">
        <f>artery_scoring!L79*artery_clustered!L79</f>
        <v>0.6</v>
      </c>
      <c r="M79">
        <f>artery_scoring!M79*artery_clustered!M79</f>
        <v>0.3</v>
      </c>
      <c r="N79">
        <f>artery_scoring!N79*artery_clustered!N79</f>
        <v>280</v>
      </c>
      <c r="O79">
        <f>artery_scoring!O79*artery_clustered!O79</f>
        <v>0</v>
      </c>
      <c r="P79" s="21">
        <f t="shared" si="1"/>
        <v>284.54000000000002</v>
      </c>
    </row>
    <row r="80" spans="1:16" x14ac:dyDescent="0.35">
      <c r="A80" t="s">
        <v>0</v>
      </c>
      <c r="B80">
        <f>artery_scoring!B80*artery_clustered!B80</f>
        <v>3.04</v>
      </c>
      <c r="C80">
        <f>artery_scoring!C80*artery_clustered!C80</f>
        <v>0.15</v>
      </c>
      <c r="D80">
        <f>artery_scoring!D80*artery_clustered!D80</f>
        <v>0.2</v>
      </c>
      <c r="E80">
        <f>artery_scoring!E80*artery_clustered!E80</f>
        <v>0</v>
      </c>
      <c r="F80">
        <f>artery_scoring!F80*artery_clustered!F80</f>
        <v>0</v>
      </c>
      <c r="G80">
        <f>artery_scoring!G80*artery_clustered!G80</f>
        <v>0.35</v>
      </c>
      <c r="H80">
        <f>artery_scoring!H80*artery_clustered!H80</f>
        <v>0</v>
      </c>
      <c r="I80">
        <f>artery_scoring!I80*artery_clustered!I80</f>
        <v>0</v>
      </c>
      <c r="J80">
        <f>artery_scoring!J80*artery_clustered!J80</f>
        <v>0</v>
      </c>
      <c r="K80">
        <f>artery_scoring!K80*artery_clustered!K80</f>
        <v>0</v>
      </c>
      <c r="L80">
        <f>artery_scoring!L80*artery_clustered!L80</f>
        <v>0.7</v>
      </c>
      <c r="M80">
        <f>artery_scoring!M80*artery_clustered!M80</f>
        <v>0.35</v>
      </c>
      <c r="N80">
        <f>artery_scoring!N80*artery_clustered!N80</f>
        <v>320</v>
      </c>
      <c r="O80">
        <f>artery_scoring!O80*artery_clustered!O80</f>
        <v>0</v>
      </c>
      <c r="P80" s="21">
        <f t="shared" si="1"/>
        <v>324.79000000000002</v>
      </c>
    </row>
    <row r="81" spans="1:16" x14ac:dyDescent="0.35">
      <c r="A81" t="s">
        <v>0</v>
      </c>
      <c r="B81">
        <f>artery_scoring!B81*artery_clustered!B81</f>
        <v>0.64</v>
      </c>
      <c r="C81">
        <f>artery_scoring!C81*artery_clustered!C81</f>
        <v>24.93</v>
      </c>
      <c r="D81">
        <f>artery_scoring!D81*artery_clustered!D81</f>
        <v>0</v>
      </c>
      <c r="E81">
        <f>artery_scoring!E81*artery_clustered!E81</f>
        <v>0</v>
      </c>
      <c r="F81">
        <f>artery_scoring!F81*artery_clustered!F81</f>
        <v>0</v>
      </c>
      <c r="G81">
        <f>artery_scoring!G81*artery_clustered!G81</f>
        <v>0</v>
      </c>
      <c r="H81">
        <f>artery_scoring!H81*artery_clustered!H81</f>
        <v>0</v>
      </c>
      <c r="I81">
        <f>artery_scoring!I81*artery_clustered!I81</f>
        <v>0</v>
      </c>
      <c r="J81">
        <f>artery_scoring!J81*artery_clustered!J81</f>
        <v>24.93</v>
      </c>
      <c r="K81">
        <f>artery_scoring!K81*artery_clustered!K81</f>
        <v>0</v>
      </c>
      <c r="L81">
        <f>artery_scoring!L81*artery_clustered!L81</f>
        <v>24.93</v>
      </c>
      <c r="M81">
        <f>artery_scoring!M81*artery_clustered!M81</f>
        <v>16.62</v>
      </c>
      <c r="N81">
        <f>artery_scoring!N81*artery_clustered!N81</f>
        <v>320</v>
      </c>
      <c r="O81">
        <f>artery_scoring!O81*artery_clustered!O81</f>
        <v>1</v>
      </c>
      <c r="P81" s="21">
        <f t="shared" si="1"/>
        <v>413.05</v>
      </c>
    </row>
    <row r="82" spans="1:16" x14ac:dyDescent="0.35">
      <c r="A82" t="s">
        <v>0</v>
      </c>
      <c r="B82">
        <f>artery_scoring!B82*artery_clustered!B82</f>
        <v>0.5</v>
      </c>
      <c r="C82">
        <f>artery_scoring!C82*artery_clustered!C82</f>
        <v>0.39</v>
      </c>
      <c r="D82">
        <f>artery_scoring!D82*artery_clustered!D82</f>
        <v>0</v>
      </c>
      <c r="E82">
        <f>artery_scoring!E82*artery_clustered!E82</f>
        <v>0</v>
      </c>
      <c r="F82">
        <f>artery_scoring!F82*artery_clustered!F82</f>
        <v>0</v>
      </c>
      <c r="G82">
        <f>artery_scoring!G82*artery_clustered!G82</f>
        <v>0</v>
      </c>
      <c r="H82">
        <f>artery_scoring!H82*artery_clustered!H82</f>
        <v>0</v>
      </c>
      <c r="I82">
        <f>artery_scoring!I82*artery_clustered!I82</f>
        <v>0</v>
      </c>
      <c r="J82">
        <f>artery_scoring!J82*artery_clustered!J82</f>
        <v>1.17</v>
      </c>
      <c r="K82">
        <f>artery_scoring!K82*artery_clustered!K82</f>
        <v>0</v>
      </c>
      <c r="L82">
        <f>artery_scoring!L82*artery_clustered!L82</f>
        <v>0.78</v>
      </c>
      <c r="M82">
        <f>artery_scoring!M82*artery_clustered!M82</f>
        <v>0.39</v>
      </c>
      <c r="N82">
        <f>artery_scoring!N82*artery_clustered!N82</f>
        <v>320</v>
      </c>
      <c r="O82">
        <f>artery_scoring!O82*artery_clustered!O82</f>
        <v>1</v>
      </c>
      <c r="P82" s="21">
        <f t="shared" si="1"/>
        <v>324.23</v>
      </c>
    </row>
    <row r="83" spans="1:16" x14ac:dyDescent="0.35">
      <c r="A83" t="s">
        <v>0</v>
      </c>
      <c r="B83">
        <f>artery_scoring!B83*artery_clustered!B83</f>
        <v>0.56000000000000005</v>
      </c>
      <c r="C83">
        <f>artery_scoring!C83*artery_clustered!C83</f>
        <v>3.9</v>
      </c>
      <c r="D83">
        <f>artery_scoring!D83*artery_clustered!D83</f>
        <v>0</v>
      </c>
      <c r="E83">
        <f>artery_scoring!E83*artery_clustered!E83</f>
        <v>0</v>
      </c>
      <c r="F83">
        <f>artery_scoring!F83*artery_clustered!F83</f>
        <v>0</v>
      </c>
      <c r="G83">
        <f>artery_scoring!G83*artery_clustered!G83</f>
        <v>0</v>
      </c>
      <c r="H83">
        <f>artery_scoring!H83*artery_clustered!H83</f>
        <v>0</v>
      </c>
      <c r="I83">
        <f>artery_scoring!I83*artery_clustered!I83</f>
        <v>1.6</v>
      </c>
      <c r="J83">
        <f>artery_scoring!J83*artery_clustered!J83</f>
        <v>10.5</v>
      </c>
      <c r="K83">
        <f>artery_scoring!K83*artery_clustered!K83</f>
        <v>0</v>
      </c>
      <c r="L83">
        <f>artery_scoring!L83*artery_clustered!L83</f>
        <v>11.7</v>
      </c>
      <c r="M83">
        <f>artery_scoring!M83*artery_clustered!M83</f>
        <v>3.9</v>
      </c>
      <c r="N83">
        <f>artery_scoring!N83*artery_clustered!N83</f>
        <v>320</v>
      </c>
      <c r="O83">
        <f>artery_scoring!O83*artery_clustered!O83</f>
        <v>1</v>
      </c>
      <c r="P83" s="21">
        <f t="shared" si="1"/>
        <v>353.16</v>
      </c>
    </row>
    <row r="84" spans="1:16" x14ac:dyDescent="0.35">
      <c r="A84" t="s">
        <v>0</v>
      </c>
      <c r="B84">
        <f>artery_scoring!B84*artery_clustered!B84</f>
        <v>1.47</v>
      </c>
      <c r="C84">
        <f>artery_scoring!C84*artery_clustered!C84</f>
        <v>0.105</v>
      </c>
      <c r="D84">
        <f>artery_scoring!D84*artery_clustered!D84</f>
        <v>0</v>
      </c>
      <c r="E84">
        <f>artery_scoring!E84*artery_clustered!E84</f>
        <v>0</v>
      </c>
      <c r="F84">
        <f>artery_scoring!F84*artery_clustered!F84</f>
        <v>0</v>
      </c>
      <c r="G84">
        <f>artery_scoring!G84*artery_clustered!G84</f>
        <v>0.105</v>
      </c>
      <c r="H84">
        <f>artery_scoring!H84*artery_clustered!H84</f>
        <v>0</v>
      </c>
      <c r="I84">
        <f>artery_scoring!I84*artery_clustered!I84</f>
        <v>0</v>
      </c>
      <c r="J84">
        <f>artery_scoring!J84*artery_clustered!J84</f>
        <v>0</v>
      </c>
      <c r="K84">
        <f>artery_scoring!K84*artery_clustered!K84</f>
        <v>0</v>
      </c>
      <c r="L84">
        <f>artery_scoring!L84*artery_clustered!L84</f>
        <v>0.105</v>
      </c>
      <c r="M84">
        <f>artery_scoring!M84*artery_clustered!M84</f>
        <v>0.105</v>
      </c>
      <c r="N84">
        <f>artery_scoring!N84*artery_clustered!N84</f>
        <v>320</v>
      </c>
      <c r="O84">
        <f>artery_scoring!O84*artery_clustered!O84</f>
        <v>0</v>
      </c>
      <c r="P84" s="21">
        <f t="shared" si="1"/>
        <v>321.89</v>
      </c>
    </row>
    <row r="85" spans="1:16" x14ac:dyDescent="0.35">
      <c r="A85" t="s">
        <v>0</v>
      </c>
      <c r="B85">
        <f>artery_scoring!B85*artery_clustered!B85</f>
        <v>1.47</v>
      </c>
      <c r="C85">
        <f>artery_scoring!C85*artery_clustered!C85</f>
        <v>0.4</v>
      </c>
      <c r="D85">
        <f>artery_scoring!D85*artery_clustered!D85</f>
        <v>4.4999999999999998E-2</v>
      </c>
      <c r="E85">
        <f>artery_scoring!E85*artery_clustered!E85</f>
        <v>0</v>
      </c>
      <c r="F85">
        <f>artery_scoring!F85*artery_clustered!F85</f>
        <v>0</v>
      </c>
      <c r="G85">
        <f>artery_scoring!G85*artery_clustered!G85</f>
        <v>0.44500000000000001</v>
      </c>
      <c r="H85">
        <f>artery_scoring!H85*artery_clustered!H85</f>
        <v>0</v>
      </c>
      <c r="I85">
        <f>artery_scoring!I85*artery_clustered!I85</f>
        <v>0</v>
      </c>
      <c r="J85">
        <f>artery_scoring!J85*artery_clustered!J85</f>
        <v>0</v>
      </c>
      <c r="K85">
        <f>artery_scoring!K85*artery_clustered!K85</f>
        <v>0</v>
      </c>
      <c r="L85">
        <f>artery_scoring!L85*artery_clustered!L85</f>
        <v>0.89</v>
      </c>
      <c r="M85">
        <f>artery_scoring!M85*artery_clustered!M85</f>
        <v>0.44500000000000001</v>
      </c>
      <c r="N85">
        <f>artery_scoring!N85*artery_clustered!N85</f>
        <v>450</v>
      </c>
      <c r="O85">
        <f>artery_scoring!O85*artery_clustered!O85</f>
        <v>0</v>
      </c>
      <c r="P85" s="21">
        <f t="shared" si="1"/>
        <v>453.69499999999999</v>
      </c>
    </row>
    <row r="86" spans="1:16" x14ac:dyDescent="0.35">
      <c r="A86" t="s">
        <v>0</v>
      </c>
      <c r="B86">
        <f>artery_scoring!B86*artery_clustered!B86</f>
        <v>0.52</v>
      </c>
      <c r="C86">
        <f>artery_scoring!C86*artery_clustered!C86</f>
        <v>0.75</v>
      </c>
      <c r="D86">
        <f>artery_scoring!D86*artery_clustered!D86</f>
        <v>0</v>
      </c>
      <c r="E86">
        <f>artery_scoring!E86*artery_clustered!E86</f>
        <v>0</v>
      </c>
      <c r="F86">
        <f>artery_scoring!F86*artery_clustered!F86</f>
        <v>0</v>
      </c>
      <c r="G86">
        <f>artery_scoring!G86*artery_clustered!G86</f>
        <v>0</v>
      </c>
      <c r="H86">
        <f>artery_scoring!H86*artery_clustered!H86</f>
        <v>0</v>
      </c>
      <c r="I86">
        <f>artery_scoring!I86*artery_clustered!I86</f>
        <v>0</v>
      </c>
      <c r="J86">
        <f>artery_scoring!J86*artery_clustered!J86</f>
        <v>2.25</v>
      </c>
      <c r="K86">
        <f>artery_scoring!K86*artery_clustered!K86</f>
        <v>0</v>
      </c>
      <c r="L86">
        <f>artery_scoring!L86*artery_clustered!L86</f>
        <v>1.5</v>
      </c>
      <c r="M86">
        <f>artery_scoring!M86*artery_clustered!M86</f>
        <v>0.75</v>
      </c>
      <c r="N86">
        <f>artery_scoring!N86*artery_clustered!N86</f>
        <v>320</v>
      </c>
      <c r="O86">
        <f>artery_scoring!O86*artery_clustered!O86</f>
        <v>1</v>
      </c>
      <c r="P86" s="21">
        <f t="shared" si="1"/>
        <v>326.77</v>
      </c>
    </row>
    <row r="87" spans="1:16" x14ac:dyDescent="0.35">
      <c r="A87" t="s">
        <v>0</v>
      </c>
      <c r="B87">
        <f>artery_scoring!B87*artery_clustered!B87</f>
        <v>1.47</v>
      </c>
      <c r="C87">
        <f>artery_scoring!C87*artery_clustered!C87</f>
        <v>2.6</v>
      </c>
      <c r="D87">
        <f>artery_scoring!D87*artery_clustered!D87</f>
        <v>0</v>
      </c>
      <c r="E87">
        <f>artery_scoring!E87*artery_clustered!E87</f>
        <v>0</v>
      </c>
      <c r="F87">
        <f>artery_scoring!F87*artery_clustered!F87</f>
        <v>0</v>
      </c>
      <c r="G87">
        <f>artery_scoring!G87*artery_clustered!G87</f>
        <v>0.2</v>
      </c>
      <c r="H87">
        <f>artery_scoring!H87*artery_clustered!H87</f>
        <v>0</v>
      </c>
      <c r="I87">
        <f>artery_scoring!I87*artery_clustered!I87</f>
        <v>9.6</v>
      </c>
      <c r="J87">
        <f>artery_scoring!J87*artery_clustered!J87</f>
        <v>0</v>
      </c>
      <c r="K87">
        <f>artery_scoring!K87*artery_clustered!K87</f>
        <v>0</v>
      </c>
      <c r="L87">
        <f>artery_scoring!L87*artery_clustered!L87</f>
        <v>5.2</v>
      </c>
      <c r="M87">
        <f>artery_scoring!M87*artery_clustered!M87</f>
        <v>2.6</v>
      </c>
      <c r="N87">
        <f>artery_scoring!N87*artery_clustered!N87</f>
        <v>320</v>
      </c>
      <c r="O87">
        <f>artery_scoring!O87*artery_clustered!O87</f>
        <v>1</v>
      </c>
      <c r="P87" s="21">
        <f t="shared" si="1"/>
        <v>342.67</v>
      </c>
    </row>
    <row r="88" spans="1:16" x14ac:dyDescent="0.35">
      <c r="A88" t="s">
        <v>0</v>
      </c>
      <c r="B88">
        <f>artery_scoring!B88*artery_clustered!B88</f>
        <v>1.56</v>
      </c>
      <c r="C88">
        <f>artery_scoring!C88*artery_clustered!C88</f>
        <v>72.2</v>
      </c>
      <c r="D88">
        <f>artery_scoring!D88*artery_clustered!D88</f>
        <v>0</v>
      </c>
      <c r="E88">
        <f>artery_scoring!E88*artery_clustered!E88</f>
        <v>0</v>
      </c>
      <c r="F88">
        <f>artery_scoring!F88*artery_clustered!F88</f>
        <v>0</v>
      </c>
      <c r="G88">
        <f>artery_scoring!G88*artery_clustered!G88</f>
        <v>0</v>
      </c>
      <c r="H88">
        <f>artery_scoring!H88*artery_clustered!H88</f>
        <v>30</v>
      </c>
      <c r="I88">
        <f>artery_scoring!I88*artery_clustered!I88</f>
        <v>0</v>
      </c>
      <c r="J88">
        <f>artery_scoring!J88*artery_clustered!J88</f>
        <v>36.150000000000006</v>
      </c>
      <c r="K88">
        <f>artery_scoring!K88*artery_clustered!K88</f>
        <v>0</v>
      </c>
      <c r="L88">
        <f>artery_scoring!L88*artery_clustered!L88</f>
        <v>54.150000000000006</v>
      </c>
      <c r="M88">
        <f>artery_scoring!M88*artery_clustered!M88</f>
        <v>36.1</v>
      </c>
      <c r="N88">
        <f>artery_scoring!N88*artery_clustered!N88</f>
        <v>320</v>
      </c>
      <c r="O88">
        <f>artery_scoring!O88*artery_clustered!O88</f>
        <v>1</v>
      </c>
      <c r="P88" s="21">
        <f t="shared" si="1"/>
        <v>551.16000000000008</v>
      </c>
    </row>
    <row r="89" spans="1:16" x14ac:dyDescent="0.35">
      <c r="A89" t="s">
        <v>0</v>
      </c>
      <c r="B89">
        <f>artery_scoring!B89*artery_clustered!B89</f>
        <v>1.92</v>
      </c>
      <c r="C89">
        <f>artery_scoring!C89*artery_clustered!C89</f>
        <v>2.86</v>
      </c>
      <c r="D89">
        <f>artery_scoring!D89*artery_clustered!D89</f>
        <v>0</v>
      </c>
      <c r="E89">
        <f>artery_scoring!E89*artery_clustered!E89</f>
        <v>0</v>
      </c>
      <c r="F89">
        <f>artery_scoring!F89*artery_clustered!F89</f>
        <v>0</v>
      </c>
      <c r="G89">
        <f>artery_scoring!G89*artery_clustered!G89</f>
        <v>0</v>
      </c>
      <c r="H89">
        <f>artery_scoring!H89*artery_clustered!H89</f>
        <v>14.299999999999999</v>
      </c>
      <c r="I89">
        <f>artery_scoring!I89*artery_clustered!I89</f>
        <v>0</v>
      </c>
      <c r="J89">
        <f>artery_scoring!J89*artery_clustered!J89</f>
        <v>0</v>
      </c>
      <c r="K89">
        <f>artery_scoring!K89*artery_clustered!K89</f>
        <v>0</v>
      </c>
      <c r="L89">
        <f>artery_scoring!L89*artery_clustered!L89</f>
        <v>5.72</v>
      </c>
      <c r="M89">
        <f>artery_scoring!M89*artery_clustered!M89</f>
        <v>2.86</v>
      </c>
      <c r="N89">
        <f>artery_scoring!N89*artery_clustered!N89</f>
        <v>320</v>
      </c>
      <c r="O89">
        <f>artery_scoring!O89*artery_clustered!O89</f>
        <v>1</v>
      </c>
      <c r="P89" s="21">
        <f t="shared" si="1"/>
        <v>348.65999999999997</v>
      </c>
    </row>
    <row r="90" spans="1:16" x14ac:dyDescent="0.35">
      <c r="A90" t="s">
        <v>0</v>
      </c>
      <c r="B90">
        <f>artery_scoring!B90*artery_clustered!B90</f>
        <v>1.92</v>
      </c>
      <c r="C90">
        <f>artery_scoring!C90*artery_clustered!C90</f>
        <v>1.24</v>
      </c>
      <c r="D90">
        <f>artery_scoring!D90*artery_clustered!D90</f>
        <v>0</v>
      </c>
      <c r="E90">
        <f>artery_scoring!E90*artery_clustered!E90</f>
        <v>0</v>
      </c>
      <c r="F90">
        <f>artery_scoring!F90*artery_clustered!F90</f>
        <v>0</v>
      </c>
      <c r="G90">
        <f>artery_scoring!G90*artery_clustered!G90</f>
        <v>0</v>
      </c>
      <c r="H90">
        <f>artery_scoring!H90*artery_clustered!H90</f>
        <v>6.2</v>
      </c>
      <c r="I90">
        <f>artery_scoring!I90*artery_clustered!I90</f>
        <v>0</v>
      </c>
      <c r="J90">
        <f>artery_scoring!J90*artery_clustered!J90</f>
        <v>0</v>
      </c>
      <c r="K90">
        <f>artery_scoring!K90*artery_clustered!K90</f>
        <v>0</v>
      </c>
      <c r="L90">
        <f>artery_scoring!L90*artery_clustered!L90</f>
        <v>2.48</v>
      </c>
      <c r="M90">
        <f>artery_scoring!M90*artery_clustered!M90</f>
        <v>1.24</v>
      </c>
      <c r="N90">
        <f>artery_scoring!N90*artery_clustered!N90</f>
        <v>320</v>
      </c>
      <c r="O90">
        <f>artery_scoring!O90*artery_clustered!O90</f>
        <v>1</v>
      </c>
      <c r="P90" s="21">
        <f t="shared" si="1"/>
        <v>334.08</v>
      </c>
    </row>
    <row r="91" spans="1:16" x14ac:dyDescent="0.35">
      <c r="A91" t="s">
        <v>0</v>
      </c>
      <c r="B91">
        <f>artery_scoring!B91*artery_clustered!B91</f>
        <v>1.62</v>
      </c>
      <c r="C91">
        <f>artery_scoring!C91*artery_clustered!C91</f>
        <v>0.6</v>
      </c>
      <c r="D91">
        <f>artery_scoring!D91*artery_clustered!D91</f>
        <v>0</v>
      </c>
      <c r="E91">
        <f>artery_scoring!E91*artery_clustered!E91</f>
        <v>0</v>
      </c>
      <c r="F91">
        <f>artery_scoring!F91*artery_clustered!F91</f>
        <v>0</v>
      </c>
      <c r="G91">
        <f>artery_scoring!G91*artery_clustered!G91</f>
        <v>0</v>
      </c>
      <c r="H91">
        <f>artery_scoring!H91*artery_clustered!H91</f>
        <v>3</v>
      </c>
      <c r="I91">
        <f>artery_scoring!I91*artery_clustered!I91</f>
        <v>0</v>
      </c>
      <c r="J91">
        <f>artery_scoring!J91*artery_clustered!J91</f>
        <v>0</v>
      </c>
      <c r="K91">
        <f>artery_scoring!K91*artery_clustered!K91</f>
        <v>0</v>
      </c>
      <c r="L91">
        <f>artery_scoring!L91*artery_clustered!L91</f>
        <v>1.2</v>
      </c>
      <c r="M91">
        <f>artery_scoring!M91*artery_clustered!M91</f>
        <v>0.6</v>
      </c>
      <c r="N91">
        <f>artery_scoring!N91*artery_clustered!N91</f>
        <v>320</v>
      </c>
      <c r="O91">
        <f>artery_scoring!O91*artery_clustered!O91</f>
        <v>1</v>
      </c>
      <c r="P91" s="21">
        <f t="shared" si="1"/>
        <v>328.02</v>
      </c>
    </row>
    <row r="92" spans="1:16" x14ac:dyDescent="0.35">
      <c r="A92" t="s">
        <v>0</v>
      </c>
      <c r="B92">
        <f>artery_scoring!B92*artery_clustered!B92</f>
        <v>1.71</v>
      </c>
      <c r="C92">
        <f>artery_scoring!C92*artery_clustered!C92</f>
        <v>0.8</v>
      </c>
      <c r="D92">
        <f>artery_scoring!D92*artery_clustered!D92</f>
        <v>0</v>
      </c>
      <c r="E92">
        <f>artery_scoring!E92*artery_clustered!E92</f>
        <v>0</v>
      </c>
      <c r="F92">
        <f>artery_scoring!F92*artery_clustered!F92</f>
        <v>0</v>
      </c>
      <c r="G92">
        <f>artery_scoring!G92*artery_clustered!G92</f>
        <v>0</v>
      </c>
      <c r="H92">
        <f>artery_scoring!H92*artery_clustered!H92</f>
        <v>4</v>
      </c>
      <c r="I92">
        <f>artery_scoring!I92*artery_clustered!I92</f>
        <v>0</v>
      </c>
      <c r="J92">
        <f>artery_scoring!J92*artery_clustered!J92</f>
        <v>0</v>
      </c>
      <c r="K92">
        <f>artery_scoring!K92*artery_clustered!K92</f>
        <v>0</v>
      </c>
      <c r="L92">
        <f>artery_scoring!L92*artery_clustered!L92</f>
        <v>1.6</v>
      </c>
      <c r="M92">
        <f>artery_scoring!M92*artery_clustered!M92</f>
        <v>0.8</v>
      </c>
      <c r="N92">
        <f>artery_scoring!N92*artery_clustered!N92</f>
        <v>450</v>
      </c>
      <c r="O92">
        <f>artery_scoring!O92*artery_clustered!O92</f>
        <v>1</v>
      </c>
      <c r="P92" s="21">
        <f t="shared" si="1"/>
        <v>459.91</v>
      </c>
    </row>
    <row r="93" spans="1:16" x14ac:dyDescent="0.35">
      <c r="A93" t="s">
        <v>0</v>
      </c>
      <c r="B93">
        <f>artery_scoring!B93*artery_clustered!B93</f>
        <v>1.7399999999999998</v>
      </c>
      <c r="C93">
        <f>artery_scoring!C93*artery_clustered!C93</f>
        <v>0.9</v>
      </c>
      <c r="D93">
        <f>artery_scoring!D93*artery_clustered!D93</f>
        <v>0</v>
      </c>
      <c r="E93">
        <f>artery_scoring!E93*artery_clustered!E93</f>
        <v>0</v>
      </c>
      <c r="F93">
        <f>artery_scoring!F93*artery_clustered!F93</f>
        <v>0</v>
      </c>
      <c r="G93">
        <f>artery_scoring!G93*artery_clustered!G93</f>
        <v>0</v>
      </c>
      <c r="H93">
        <f>artery_scoring!H93*artery_clustered!H93</f>
        <v>4.5</v>
      </c>
      <c r="I93">
        <f>artery_scoring!I93*artery_clustered!I93</f>
        <v>0</v>
      </c>
      <c r="J93">
        <f>artery_scoring!J93*artery_clustered!J93</f>
        <v>0</v>
      </c>
      <c r="K93">
        <f>artery_scoring!K93*artery_clustered!K93</f>
        <v>0</v>
      </c>
      <c r="L93">
        <f>artery_scoring!L93*artery_clustered!L93</f>
        <v>1.8</v>
      </c>
      <c r="M93">
        <f>artery_scoring!M93*artery_clustered!M93</f>
        <v>0.9</v>
      </c>
      <c r="N93">
        <f>artery_scoring!N93*artery_clustered!N93</f>
        <v>320</v>
      </c>
      <c r="O93">
        <f>artery_scoring!O93*artery_clustered!O93</f>
        <v>1</v>
      </c>
      <c r="P93" s="21">
        <f t="shared" si="1"/>
        <v>330.84</v>
      </c>
    </row>
    <row r="94" spans="1:16" x14ac:dyDescent="0.35">
      <c r="A94" t="s">
        <v>0</v>
      </c>
      <c r="B94">
        <f>artery_scoring!B94*artery_clustered!B94</f>
        <v>1.71</v>
      </c>
      <c r="C94">
        <f>artery_scoring!C94*artery_clustered!C94</f>
        <v>2.2000000000000002</v>
      </c>
      <c r="D94">
        <f>artery_scoring!D94*artery_clustered!D94</f>
        <v>0</v>
      </c>
      <c r="E94">
        <f>artery_scoring!E94*artery_clustered!E94</f>
        <v>0</v>
      </c>
      <c r="F94">
        <f>artery_scoring!F94*artery_clustered!F94</f>
        <v>0</v>
      </c>
      <c r="G94">
        <f>artery_scoring!G94*artery_clustered!G94</f>
        <v>0</v>
      </c>
      <c r="H94">
        <f>artery_scoring!H94*artery_clustered!H94</f>
        <v>11</v>
      </c>
      <c r="I94">
        <f>artery_scoring!I94*artery_clustered!I94</f>
        <v>0</v>
      </c>
      <c r="J94">
        <f>artery_scoring!J94*artery_clustered!J94</f>
        <v>0</v>
      </c>
      <c r="K94">
        <f>artery_scoring!K94*artery_clustered!K94</f>
        <v>0</v>
      </c>
      <c r="L94">
        <f>artery_scoring!L94*artery_clustered!L94</f>
        <v>4.4000000000000004</v>
      </c>
      <c r="M94">
        <f>artery_scoring!M94*artery_clustered!M94</f>
        <v>2.2000000000000002</v>
      </c>
      <c r="N94">
        <f>artery_scoring!N94*artery_clustered!N94</f>
        <v>320</v>
      </c>
      <c r="O94">
        <f>artery_scoring!O94*artery_clustered!O94</f>
        <v>1</v>
      </c>
      <c r="P94" s="21">
        <f t="shared" si="1"/>
        <v>342.51</v>
      </c>
    </row>
    <row r="95" spans="1:16" x14ac:dyDescent="0.35">
      <c r="A95" t="s">
        <v>0</v>
      </c>
      <c r="B95">
        <f>artery_scoring!B95*artery_clustered!B95</f>
        <v>0.56000000000000005</v>
      </c>
      <c r="C95">
        <f>artery_scoring!C95*artery_clustered!C95</f>
        <v>33.39</v>
      </c>
      <c r="D95">
        <f>artery_scoring!D95*artery_clustered!D95</f>
        <v>0</v>
      </c>
      <c r="E95">
        <f>artery_scoring!E95*artery_clustered!E95</f>
        <v>0</v>
      </c>
      <c r="F95">
        <f>artery_scoring!F95*artery_clustered!F95</f>
        <v>0</v>
      </c>
      <c r="G95">
        <f>artery_scoring!G95*artery_clustered!G95</f>
        <v>0</v>
      </c>
      <c r="H95">
        <f>artery_scoring!H95*artery_clustered!H95</f>
        <v>0</v>
      </c>
      <c r="I95">
        <f>artery_scoring!I95*artery_clustered!I95</f>
        <v>44.52</v>
      </c>
      <c r="J95">
        <f>artery_scoring!J95*artery_clustered!J95</f>
        <v>0</v>
      </c>
      <c r="K95">
        <f>artery_scoring!K95*artery_clustered!K95</f>
        <v>0</v>
      </c>
      <c r="L95">
        <f>artery_scoring!L95*artery_clustered!L95</f>
        <v>33.39</v>
      </c>
      <c r="M95">
        <f>artery_scoring!M95*artery_clustered!M95</f>
        <v>22.26</v>
      </c>
      <c r="N95">
        <f>artery_scoring!N95*artery_clustered!N95</f>
        <v>320</v>
      </c>
      <c r="O95">
        <f>artery_scoring!O95*artery_clustered!O95</f>
        <v>1</v>
      </c>
      <c r="P95" s="21">
        <f t="shared" si="1"/>
        <v>455.12</v>
      </c>
    </row>
    <row r="96" spans="1:16" x14ac:dyDescent="0.35">
      <c r="A96" t="s">
        <v>0</v>
      </c>
      <c r="B96">
        <f>artery_scoring!B96*artery_clustered!B96</f>
        <v>0.78</v>
      </c>
      <c r="C96">
        <f>artery_scoring!C96*artery_clustered!C96</f>
        <v>2.12</v>
      </c>
      <c r="D96">
        <f>artery_scoring!D96*artery_clustered!D96</f>
        <v>0</v>
      </c>
      <c r="E96">
        <f>artery_scoring!E96*artery_clustered!E96</f>
        <v>0</v>
      </c>
      <c r="F96">
        <f>artery_scoring!F96*artery_clustered!F96</f>
        <v>0</v>
      </c>
      <c r="G96">
        <f>artery_scoring!G96*artery_clustered!G96</f>
        <v>0</v>
      </c>
      <c r="H96">
        <f>artery_scoring!H96*artery_clustered!H96</f>
        <v>0</v>
      </c>
      <c r="I96">
        <f>artery_scoring!I96*artery_clustered!I96</f>
        <v>8.48</v>
      </c>
      <c r="J96">
        <f>artery_scoring!J96*artery_clustered!J96</f>
        <v>0</v>
      </c>
      <c r="K96">
        <f>artery_scoring!K96*artery_clustered!K96</f>
        <v>0</v>
      </c>
      <c r="L96">
        <f>artery_scoring!L96*artery_clustered!L96</f>
        <v>4.24</v>
      </c>
      <c r="M96">
        <f>artery_scoring!M96*artery_clustered!M96</f>
        <v>2.12</v>
      </c>
      <c r="N96">
        <f>artery_scoring!N96*artery_clustered!N96</f>
        <v>280</v>
      </c>
      <c r="O96">
        <f>artery_scoring!O96*artery_clustered!O96</f>
        <v>0</v>
      </c>
      <c r="P96" s="21">
        <f t="shared" si="1"/>
        <v>297.74</v>
      </c>
    </row>
    <row r="97" spans="1:16" x14ac:dyDescent="0.35">
      <c r="A97" t="s">
        <v>0</v>
      </c>
      <c r="B97">
        <f>artery_scoring!B97*artery_clustered!B97</f>
        <v>0.5</v>
      </c>
      <c r="C97">
        <f>artery_scoring!C97*artery_clustered!C97</f>
        <v>0.61</v>
      </c>
      <c r="D97">
        <f>artery_scoring!D97*artery_clustered!D97</f>
        <v>0</v>
      </c>
      <c r="E97">
        <f>artery_scoring!E97*artery_clustered!E97</f>
        <v>0</v>
      </c>
      <c r="F97">
        <f>artery_scoring!F97*artery_clustered!F97</f>
        <v>0</v>
      </c>
      <c r="G97">
        <f>artery_scoring!G97*artery_clustered!G97</f>
        <v>0</v>
      </c>
      <c r="H97">
        <f>artery_scoring!H97*artery_clustered!H97</f>
        <v>0</v>
      </c>
      <c r="I97">
        <f>artery_scoring!I97*artery_clustered!I97</f>
        <v>0</v>
      </c>
      <c r="J97">
        <f>artery_scoring!J97*artery_clustered!J97</f>
        <v>1.83</v>
      </c>
      <c r="K97">
        <f>artery_scoring!K97*artery_clustered!K97</f>
        <v>0</v>
      </c>
      <c r="L97">
        <f>artery_scoring!L97*artery_clustered!L97</f>
        <v>1.22</v>
      </c>
      <c r="M97">
        <f>artery_scoring!M97*artery_clustered!M97</f>
        <v>0.61</v>
      </c>
      <c r="N97">
        <f>artery_scoring!N97*artery_clustered!N97</f>
        <v>280</v>
      </c>
      <c r="O97">
        <f>artery_scoring!O97*artery_clustered!O97</f>
        <v>0</v>
      </c>
      <c r="P97" s="21">
        <f t="shared" si="1"/>
        <v>284.77</v>
      </c>
    </row>
    <row r="98" spans="1:16" x14ac:dyDescent="0.35">
      <c r="A98" t="s">
        <v>0</v>
      </c>
      <c r="B98">
        <f>artery_scoring!B98*artery_clustered!B98</f>
        <v>0</v>
      </c>
      <c r="C98">
        <f>artery_scoring!C98*artery_clustered!C98</f>
        <v>13.042</v>
      </c>
      <c r="D98">
        <f>artery_scoring!D98*artery_clustered!D98</f>
        <v>0.7</v>
      </c>
      <c r="E98">
        <f>artery_scoring!E98*artery_clustered!E98</f>
        <v>0.1</v>
      </c>
      <c r="F98">
        <f>artery_scoring!F98*artery_clustered!F98</f>
        <v>0.5</v>
      </c>
      <c r="G98">
        <f>artery_scoring!G98*artery_clustered!G98</f>
        <v>0</v>
      </c>
      <c r="H98">
        <f>artery_scoring!H98*artery_clustered!H98</f>
        <v>39.104999999999997</v>
      </c>
      <c r="I98">
        <f>artery_scoring!I98*artery_clustered!I98</f>
        <v>0</v>
      </c>
      <c r="J98">
        <f>artery_scoring!J98*artery_clustered!J98</f>
        <v>0</v>
      </c>
      <c r="K98">
        <f>artery_scoring!K98*artery_clustered!K98</f>
        <v>0</v>
      </c>
      <c r="L98">
        <f>artery_scoring!L98*artery_clustered!L98</f>
        <v>17.463000000000001</v>
      </c>
      <c r="M98">
        <f>artery_scoring!M98*artery_clustered!M98</f>
        <v>15.641999999999999</v>
      </c>
      <c r="N98">
        <f>artery_scoring!N98*artery_clustered!N98</f>
        <v>320</v>
      </c>
      <c r="O98">
        <f>artery_scoring!O98*artery_clustered!O98</f>
        <v>1</v>
      </c>
      <c r="P98" s="21">
        <f t="shared" si="1"/>
        <v>407.55200000000002</v>
      </c>
    </row>
    <row r="99" spans="1:16" x14ac:dyDescent="0.35">
      <c r="A99" t="s">
        <v>1</v>
      </c>
      <c r="B99">
        <f>artery_scoring!B99*artery_clustered!B99</f>
        <v>2.0100000000000002</v>
      </c>
      <c r="C99">
        <f>artery_scoring!C99*artery_clustered!C99</f>
        <v>82</v>
      </c>
      <c r="D99">
        <f>artery_scoring!D99*artery_clustered!D99</f>
        <v>30.27</v>
      </c>
      <c r="E99">
        <f>artery_scoring!E99*artery_clustered!E99</f>
        <v>49.2</v>
      </c>
      <c r="F99">
        <f>artery_scoring!F99*artery_clustered!F99</f>
        <v>0</v>
      </c>
      <c r="G99">
        <f>artery_scoring!G99*artery_clustered!G99</f>
        <v>0</v>
      </c>
      <c r="H99">
        <f>artery_scoring!H99*artery_clustered!H99</f>
        <v>202.95000000000002</v>
      </c>
      <c r="I99">
        <f>artery_scoring!I99*artery_clustered!I99</f>
        <v>9.1999999999999993</v>
      </c>
      <c r="J99">
        <f>artery_scoring!J99*artery_clustered!J99</f>
        <v>0</v>
      </c>
      <c r="K99">
        <f>artery_scoring!K99*artery_clustered!K99</f>
        <v>0</v>
      </c>
      <c r="L99">
        <f>artery_scoring!L99*artery_clustered!L99</f>
        <v>108.89999999999999</v>
      </c>
      <c r="M99">
        <f>artery_scoring!M99*artery_clustered!M99</f>
        <v>85.78</v>
      </c>
      <c r="N99">
        <f>artery_scoring!N99*artery_clustered!N99</f>
        <v>320</v>
      </c>
      <c r="O99">
        <f>artery_scoring!O99*artery_clustered!O99</f>
        <v>1</v>
      </c>
      <c r="P99" s="21">
        <f t="shared" si="1"/>
        <v>891.31000000000006</v>
      </c>
    </row>
    <row r="100" spans="1:16" x14ac:dyDescent="0.35">
      <c r="A100" t="s">
        <v>0</v>
      </c>
      <c r="B100">
        <f>artery_scoring!B100*artery_clustered!B100</f>
        <v>0.15</v>
      </c>
      <c r="C100">
        <f>artery_scoring!C100*artery_clustered!C100</f>
        <v>1.3</v>
      </c>
      <c r="D100">
        <f>artery_scoring!D100*artery_clustered!D100</f>
        <v>34.200000000000003</v>
      </c>
      <c r="E100">
        <f>artery_scoring!E100*artery_clustered!E100</f>
        <v>3.6</v>
      </c>
      <c r="F100">
        <f>artery_scoring!F100*artery_clustered!F100</f>
        <v>0</v>
      </c>
      <c r="G100">
        <f>artery_scoring!G100*artery_clustered!G100</f>
        <v>0</v>
      </c>
      <c r="H100">
        <f>artery_scoring!H100*artery_clustered!H100</f>
        <v>81.5</v>
      </c>
      <c r="I100">
        <f>artery_scoring!I100*artery_clustered!I100</f>
        <v>0</v>
      </c>
      <c r="J100">
        <f>artery_scoring!J100*artery_clustered!J100</f>
        <v>0</v>
      </c>
      <c r="K100">
        <f>artery_scoring!K100*artery_clustered!K100</f>
        <v>0</v>
      </c>
      <c r="L100">
        <f>artery_scoring!L100*artery_clustered!L100</f>
        <v>31.5</v>
      </c>
      <c r="M100">
        <f>artery_scoring!M100*artery_clustered!M100</f>
        <v>4.8</v>
      </c>
      <c r="N100">
        <f>artery_scoring!N100*artery_clustered!N100</f>
        <v>320</v>
      </c>
      <c r="O100">
        <f>artery_scoring!O100*artery_clustered!O100</f>
        <v>1</v>
      </c>
      <c r="P100" s="21">
        <f t="shared" si="1"/>
        <v>478.05</v>
      </c>
    </row>
    <row r="101" spans="1:16" x14ac:dyDescent="0.35">
      <c r="A101" t="s">
        <v>1</v>
      </c>
      <c r="B101">
        <f>artery_scoring!B101*artery_clustered!B101</f>
        <v>0.46</v>
      </c>
      <c r="C101">
        <f>artery_scoring!C101*artery_clustered!C101</f>
        <v>1.2</v>
      </c>
      <c r="D101">
        <f>artery_scoring!D101*artery_clustered!D101</f>
        <v>60.8</v>
      </c>
      <c r="E101">
        <f>artery_scoring!E101*artery_clustered!E101</f>
        <v>35.099999999999994</v>
      </c>
      <c r="F101">
        <f>artery_scoring!F101*artery_clustered!F101</f>
        <v>0</v>
      </c>
      <c r="G101">
        <f>artery_scoring!G101*artery_clustered!G101</f>
        <v>0</v>
      </c>
      <c r="H101">
        <f>artery_scoring!H101*artery_clustered!H101</f>
        <v>140.5</v>
      </c>
      <c r="I101">
        <f>artery_scoring!I101*artery_clustered!I101</f>
        <v>0</v>
      </c>
      <c r="J101">
        <f>artery_scoring!J101*artery_clustered!J101</f>
        <v>0</v>
      </c>
      <c r="K101">
        <f>artery_scoring!K101*artery_clustered!K101</f>
        <v>0</v>
      </c>
      <c r="L101">
        <f>artery_scoring!L101*artery_clustered!L101</f>
        <v>24.599999999999998</v>
      </c>
      <c r="M101">
        <f>artery_scoring!M101*artery_clustered!M101</f>
        <v>20.2</v>
      </c>
      <c r="N101">
        <f>artery_scoring!N101*artery_clustered!N101</f>
        <v>320</v>
      </c>
      <c r="O101">
        <f>artery_scoring!O101*artery_clustered!O101</f>
        <v>1</v>
      </c>
      <c r="P101" s="21">
        <f t="shared" si="1"/>
        <v>603.86</v>
      </c>
    </row>
    <row r="102" spans="1:16" x14ac:dyDescent="0.35">
      <c r="A102" t="s">
        <v>0</v>
      </c>
      <c r="B102">
        <f>artery_scoring!B102*artery_clustered!B102</f>
        <v>0.48</v>
      </c>
      <c r="C102">
        <f>artery_scoring!C102*artery_clustered!C102</f>
        <v>0</v>
      </c>
      <c r="D102">
        <f>artery_scoring!D102*artery_clustered!D102</f>
        <v>3.68</v>
      </c>
      <c r="E102">
        <f>artery_scoring!E102*artery_clustered!E102</f>
        <v>0</v>
      </c>
      <c r="F102">
        <f>artery_scoring!F102*artery_clustered!F102</f>
        <v>0</v>
      </c>
      <c r="G102">
        <f>artery_scoring!G102*artery_clustered!G102</f>
        <v>0</v>
      </c>
      <c r="H102">
        <f>artery_scoring!H102*artery_clustered!H102</f>
        <v>18.400000000000002</v>
      </c>
      <c r="I102">
        <f>artery_scoring!I102*artery_clustered!I102</f>
        <v>0</v>
      </c>
      <c r="J102">
        <f>artery_scoring!J102*artery_clustered!J102</f>
        <v>0</v>
      </c>
      <c r="K102">
        <f>artery_scoring!K102*artery_clustered!K102</f>
        <v>0</v>
      </c>
      <c r="L102">
        <f>artery_scoring!L102*artery_clustered!L102</f>
        <v>11.040000000000001</v>
      </c>
      <c r="M102">
        <f>artery_scoring!M102*artery_clustered!M102</f>
        <v>3.68</v>
      </c>
      <c r="N102">
        <f>artery_scoring!N102*artery_clustered!N102</f>
        <v>320</v>
      </c>
      <c r="O102">
        <f>artery_scoring!O102*artery_clustered!O102</f>
        <v>1</v>
      </c>
      <c r="P102" s="21">
        <f t="shared" si="1"/>
        <v>358.28</v>
      </c>
    </row>
    <row r="103" spans="1:16" x14ac:dyDescent="0.35">
      <c r="A103" t="s">
        <v>0</v>
      </c>
      <c r="B103">
        <f>artery_scoring!B103*artery_clustered!B103</f>
        <v>0.12</v>
      </c>
      <c r="C103">
        <f>artery_scoring!C103*artery_clustered!C103</f>
        <v>0.02</v>
      </c>
      <c r="D103">
        <f>artery_scoring!D103*artery_clustered!D103</f>
        <v>2.4</v>
      </c>
      <c r="E103">
        <f>artery_scoring!E103*artery_clustered!E103</f>
        <v>0</v>
      </c>
      <c r="F103">
        <f>artery_scoring!F103*artery_clustered!F103</f>
        <v>0</v>
      </c>
      <c r="G103">
        <f>artery_scoring!G103*artery_clustered!G103</f>
        <v>0</v>
      </c>
      <c r="H103">
        <f>artery_scoring!H103*artery_clustered!H103</f>
        <v>0</v>
      </c>
      <c r="I103">
        <f>artery_scoring!I103*artery_clustered!I103</f>
        <v>0</v>
      </c>
      <c r="J103">
        <f>artery_scoring!J103*artery_clustered!J103</f>
        <v>7.26</v>
      </c>
      <c r="K103">
        <f>artery_scoring!K103*artery_clustered!K103</f>
        <v>0</v>
      </c>
      <c r="L103">
        <f>artery_scoring!L103*artery_clustered!L103</f>
        <v>4.84</v>
      </c>
      <c r="M103">
        <f>artery_scoring!M103*artery_clustered!M103</f>
        <v>2.42</v>
      </c>
      <c r="N103">
        <f>artery_scoring!N103*artery_clustered!N103</f>
        <v>320</v>
      </c>
      <c r="O103">
        <f>artery_scoring!O103*artery_clustered!O103</f>
        <v>0</v>
      </c>
      <c r="P103" s="21">
        <f t="shared" si="1"/>
        <v>337.06</v>
      </c>
    </row>
    <row r="104" spans="1:16" x14ac:dyDescent="0.35">
      <c r="A104" t="s">
        <v>1</v>
      </c>
      <c r="B104">
        <f>artery_scoring!B104*artery_clustered!B104</f>
        <v>0.16</v>
      </c>
      <c r="C104">
        <f>artery_scoring!C104*artery_clustered!C104</f>
        <v>127.64</v>
      </c>
      <c r="D104">
        <f>artery_scoring!D104*artery_clustered!D104</f>
        <v>59.2</v>
      </c>
      <c r="E104">
        <f>artery_scoring!E104*artery_clustered!E104</f>
        <v>30.900000000000002</v>
      </c>
      <c r="F104">
        <f>artery_scoring!F104*artery_clustered!F104</f>
        <v>0</v>
      </c>
      <c r="G104">
        <f>artery_scoring!G104*artery_clustered!G104</f>
        <v>0</v>
      </c>
      <c r="H104">
        <f>artery_scoring!H104*artery_clustered!H104</f>
        <v>272.04999999999995</v>
      </c>
      <c r="I104">
        <f>artery_scoring!I104*artery_clustered!I104</f>
        <v>10.4</v>
      </c>
      <c r="J104">
        <f>artery_scoring!J104*artery_clustered!J104</f>
        <v>0</v>
      </c>
      <c r="K104">
        <f>artery_scoring!K104*artery_clustered!K104</f>
        <v>0</v>
      </c>
      <c r="L104">
        <f>artery_scoring!L104*artery_clustered!L104</f>
        <v>92.1</v>
      </c>
      <c r="M104">
        <f>artery_scoring!M104*artery_clustered!M104</f>
        <v>61.4</v>
      </c>
      <c r="N104">
        <f>artery_scoring!N104*artery_clustered!N104</f>
        <v>320</v>
      </c>
      <c r="O104">
        <f>artery_scoring!O104*artery_clustered!O104</f>
        <v>1</v>
      </c>
      <c r="P104" s="21">
        <f t="shared" si="1"/>
        <v>974.84999999999991</v>
      </c>
    </row>
    <row r="105" spans="1:16" x14ac:dyDescent="0.35">
      <c r="A105" t="s">
        <v>0</v>
      </c>
      <c r="B105">
        <f>artery_scoring!B105*artery_clustered!B105</f>
        <v>0.15</v>
      </c>
      <c r="C105">
        <f>artery_scoring!C105*artery_clustered!C105</f>
        <v>0.5</v>
      </c>
      <c r="D105">
        <f>artery_scoring!D105*artery_clustered!D105</f>
        <v>0</v>
      </c>
      <c r="E105">
        <f>artery_scoring!E105*artery_clustered!E105</f>
        <v>0.4</v>
      </c>
      <c r="F105">
        <f>artery_scoring!F105*artery_clustered!F105</f>
        <v>0</v>
      </c>
      <c r="G105">
        <f>artery_scoring!G105*artery_clustered!G105</f>
        <v>0</v>
      </c>
      <c r="H105">
        <f>artery_scoring!H105*artery_clustered!H105</f>
        <v>0</v>
      </c>
      <c r="I105">
        <f>artery_scoring!I105*artery_clustered!I105</f>
        <v>0</v>
      </c>
      <c r="J105">
        <f>artery_scoring!J105*artery_clustered!J105</f>
        <v>2.7</v>
      </c>
      <c r="K105">
        <f>artery_scoring!K105*artery_clustered!K105</f>
        <v>0</v>
      </c>
      <c r="L105">
        <f>artery_scoring!L105*artery_clustered!L105</f>
        <v>1.8</v>
      </c>
      <c r="M105">
        <f>artery_scoring!M105*artery_clustered!M105</f>
        <v>0.9</v>
      </c>
      <c r="N105">
        <f>artery_scoring!N105*artery_clustered!N105</f>
        <v>320</v>
      </c>
      <c r="O105">
        <f>artery_scoring!O105*artery_clustered!O105</f>
        <v>0</v>
      </c>
      <c r="P105" s="21">
        <f t="shared" si="1"/>
        <v>326.45</v>
      </c>
    </row>
    <row r="106" spans="1:16" x14ac:dyDescent="0.35">
      <c r="A106" t="s">
        <v>0</v>
      </c>
      <c r="B106">
        <f>artery_scoring!B106*artery_clustered!B106</f>
        <v>0.17</v>
      </c>
      <c r="C106">
        <f>artery_scoring!C106*artery_clustered!C106</f>
        <v>1.01</v>
      </c>
      <c r="D106">
        <f>artery_scoring!D106*artery_clustered!D106</f>
        <v>0</v>
      </c>
      <c r="E106">
        <f>artery_scoring!E106*artery_clustered!E106</f>
        <v>0.7</v>
      </c>
      <c r="F106">
        <f>artery_scoring!F106*artery_clustered!F106</f>
        <v>0</v>
      </c>
      <c r="G106">
        <f>artery_scoring!G106*artery_clustered!G106</f>
        <v>0</v>
      </c>
      <c r="H106">
        <f>artery_scoring!H106*artery_clustered!H106</f>
        <v>0</v>
      </c>
      <c r="I106">
        <f>artery_scoring!I106*artery_clustered!I106</f>
        <v>6.84</v>
      </c>
      <c r="J106">
        <f>artery_scoring!J106*artery_clustered!J106</f>
        <v>0</v>
      </c>
      <c r="K106">
        <f>artery_scoring!K106*artery_clustered!K106</f>
        <v>0</v>
      </c>
      <c r="L106">
        <f>artery_scoring!L106*artery_clustered!L106</f>
        <v>3.42</v>
      </c>
      <c r="M106">
        <f>artery_scoring!M106*artery_clustered!M106</f>
        <v>1.71</v>
      </c>
      <c r="N106">
        <f>artery_scoring!N106*artery_clustered!N106</f>
        <v>320</v>
      </c>
      <c r="O106">
        <f>artery_scoring!O106*artery_clustered!O106</f>
        <v>0</v>
      </c>
      <c r="P106" s="21">
        <f t="shared" si="1"/>
        <v>333.85</v>
      </c>
    </row>
    <row r="107" spans="1:16" x14ac:dyDescent="0.35">
      <c r="A107" t="s">
        <v>1</v>
      </c>
      <c r="B107">
        <f>artery_scoring!B107*artery_clustered!B107</f>
        <v>0.15</v>
      </c>
      <c r="C107">
        <f>artery_scoring!C107*artery_clustered!C107</f>
        <v>67.040000000000006</v>
      </c>
      <c r="D107">
        <f>artery_scoring!D107*artery_clustered!D107</f>
        <v>12.8</v>
      </c>
      <c r="E107">
        <f>artery_scoring!E107*artery_clustered!E107</f>
        <v>3.2</v>
      </c>
      <c r="F107">
        <f>artery_scoring!F107*artery_clustered!F107</f>
        <v>0</v>
      </c>
      <c r="G107">
        <f>artery_scoring!G107*artery_clustered!G107</f>
        <v>0</v>
      </c>
      <c r="H107">
        <f>artery_scoring!H107*artery_clustered!H107</f>
        <v>130</v>
      </c>
      <c r="I107">
        <f>artery_scoring!I107*artery_clustered!I107</f>
        <v>1.44</v>
      </c>
      <c r="J107">
        <f>artery_scoring!J107*artery_clustered!J107</f>
        <v>0</v>
      </c>
      <c r="K107">
        <f>artery_scoring!K107*artery_clustered!K107</f>
        <v>0</v>
      </c>
      <c r="L107">
        <f>artery_scoring!L107*artery_clustered!L107</f>
        <v>43.38</v>
      </c>
      <c r="M107">
        <f>artery_scoring!M107*artery_clustered!M107</f>
        <v>3.96</v>
      </c>
      <c r="N107">
        <f>artery_scoring!N107*artery_clustered!N107</f>
        <v>450</v>
      </c>
      <c r="O107">
        <f>artery_scoring!O107*artery_clustered!O107</f>
        <v>1</v>
      </c>
      <c r="P107" s="21">
        <f t="shared" si="1"/>
        <v>712.97</v>
      </c>
    </row>
    <row r="108" spans="1:16" x14ac:dyDescent="0.35">
      <c r="A108" t="s">
        <v>1</v>
      </c>
      <c r="B108">
        <f>artery_scoring!B108*artery_clustered!B108</f>
        <v>0.44</v>
      </c>
      <c r="C108">
        <f>artery_scoring!C108*artery_clustered!C108</f>
        <v>11.4</v>
      </c>
      <c r="D108">
        <f>artery_scoring!D108*artery_clustered!D108</f>
        <v>71.760000000000005</v>
      </c>
      <c r="E108">
        <f>artery_scoring!E108*artery_clustered!E108</f>
        <v>26.099999999999998</v>
      </c>
      <c r="F108">
        <f>artery_scoring!F108*artery_clustered!F108</f>
        <v>0</v>
      </c>
      <c r="G108">
        <f>artery_scoring!G108*artery_clustered!G108</f>
        <v>0</v>
      </c>
      <c r="H108">
        <f>artery_scoring!H108*artery_clustered!H108</f>
        <v>147</v>
      </c>
      <c r="I108">
        <f>artery_scoring!I108*artery_clustered!I108</f>
        <v>11.76</v>
      </c>
      <c r="J108">
        <f>artery_scoring!J108*artery_clustered!J108</f>
        <v>0</v>
      </c>
      <c r="K108">
        <f>artery_scoring!K108*artery_clustered!K108</f>
        <v>0</v>
      </c>
      <c r="L108">
        <f>artery_scoring!L108*artery_clustered!L108</f>
        <v>48.42</v>
      </c>
      <c r="M108">
        <f>artery_scoring!M108*artery_clustered!M108</f>
        <v>64.680000000000007</v>
      </c>
      <c r="N108">
        <f>artery_scoring!N108*artery_clustered!N108</f>
        <v>320</v>
      </c>
      <c r="O108">
        <f>artery_scoring!O108*artery_clustered!O108</f>
        <v>1</v>
      </c>
      <c r="P108" s="21">
        <f t="shared" si="1"/>
        <v>702.56</v>
      </c>
    </row>
    <row r="109" spans="1:16" x14ac:dyDescent="0.35">
      <c r="A109" t="s">
        <v>0</v>
      </c>
      <c r="B109">
        <f>artery_scoring!B109*artery_clustered!B109</f>
        <v>0.17</v>
      </c>
      <c r="C109">
        <f>artery_scoring!C109*artery_clustered!C109</f>
        <v>1.46</v>
      </c>
      <c r="D109">
        <f>artery_scoring!D109*artery_clustered!D109</f>
        <v>0</v>
      </c>
      <c r="E109">
        <f>artery_scoring!E109*artery_clustered!E109</f>
        <v>0</v>
      </c>
      <c r="F109">
        <f>artery_scoring!F109*artery_clustered!F109</f>
        <v>0</v>
      </c>
      <c r="G109">
        <f>artery_scoring!G109*artery_clustered!G109</f>
        <v>0</v>
      </c>
      <c r="H109">
        <f>artery_scoring!H109*artery_clustered!H109</f>
        <v>0</v>
      </c>
      <c r="I109">
        <f>artery_scoring!I109*artery_clustered!I109</f>
        <v>5.84</v>
      </c>
      <c r="J109">
        <f>artery_scoring!J109*artery_clustered!J109</f>
        <v>0</v>
      </c>
      <c r="K109">
        <f>artery_scoring!K109*artery_clustered!K109</f>
        <v>0</v>
      </c>
      <c r="L109">
        <f>artery_scoring!L109*artery_clustered!L109</f>
        <v>2.92</v>
      </c>
      <c r="M109">
        <f>artery_scoring!M109*artery_clustered!M109</f>
        <v>1.46</v>
      </c>
      <c r="N109">
        <f>artery_scoring!N109*artery_clustered!N109</f>
        <v>320</v>
      </c>
      <c r="O109">
        <f>artery_scoring!O109*artery_clustered!O109</f>
        <v>0</v>
      </c>
      <c r="P109" s="21">
        <f t="shared" si="1"/>
        <v>331.85</v>
      </c>
    </row>
    <row r="110" spans="1:16" x14ac:dyDescent="0.35">
      <c r="A110" t="s">
        <v>0</v>
      </c>
      <c r="B110">
        <f>artery_scoring!B110*artery_clustered!B110</f>
        <v>0.08</v>
      </c>
      <c r="C110">
        <f>artery_scoring!C110*artery_clustered!C110</f>
        <v>1.44</v>
      </c>
      <c r="D110">
        <f>artery_scoring!D110*artery_clustered!D110</f>
        <v>0</v>
      </c>
      <c r="E110">
        <f>artery_scoring!E110*artery_clustered!E110</f>
        <v>0</v>
      </c>
      <c r="F110">
        <f>artery_scoring!F110*artery_clustered!F110</f>
        <v>0</v>
      </c>
      <c r="G110">
        <f>artery_scoring!G110*artery_clustered!G110</f>
        <v>0</v>
      </c>
      <c r="H110">
        <f>artery_scoring!H110*artery_clustered!H110</f>
        <v>0</v>
      </c>
      <c r="I110">
        <f>artery_scoring!I110*artery_clustered!I110</f>
        <v>5.76</v>
      </c>
      <c r="J110">
        <f>artery_scoring!J110*artery_clustered!J110</f>
        <v>0</v>
      </c>
      <c r="K110">
        <f>artery_scoring!K110*artery_clustered!K110</f>
        <v>0</v>
      </c>
      <c r="L110">
        <f>artery_scoring!L110*artery_clustered!L110</f>
        <v>2.88</v>
      </c>
      <c r="M110">
        <f>artery_scoring!M110*artery_clustered!M110</f>
        <v>1.44</v>
      </c>
      <c r="N110">
        <f>artery_scoring!N110*artery_clustered!N110</f>
        <v>320</v>
      </c>
      <c r="O110">
        <f>artery_scoring!O110*artery_clustered!O110</f>
        <v>1</v>
      </c>
      <c r="P110" s="21">
        <f t="shared" si="1"/>
        <v>332.6</v>
      </c>
    </row>
    <row r="111" spans="1:16" x14ac:dyDescent="0.35">
      <c r="A111" t="s">
        <v>1</v>
      </c>
      <c r="B111">
        <f>artery_scoring!B111*artery_clustered!B111</f>
        <v>0.1</v>
      </c>
      <c r="C111">
        <f>artery_scoring!C111*artery_clustered!C111</f>
        <v>14.8</v>
      </c>
      <c r="D111">
        <f>artery_scoring!D111*artery_clustered!D111</f>
        <v>27.299999999999997</v>
      </c>
      <c r="E111">
        <f>artery_scoring!E111*artery_clustered!E111</f>
        <v>3.83</v>
      </c>
      <c r="F111">
        <f>artery_scoring!F111*artery_clustered!F111</f>
        <v>0</v>
      </c>
      <c r="G111">
        <f>artery_scoring!G111*artery_clustered!G111</f>
        <v>0</v>
      </c>
      <c r="H111">
        <f>artery_scoring!H111*artery_clustered!H111</f>
        <v>101.64999999999999</v>
      </c>
      <c r="I111">
        <f>artery_scoring!I111*artery_clustered!I111</f>
        <v>0</v>
      </c>
      <c r="J111">
        <f>artery_scoring!J111*artery_clustered!J111</f>
        <v>0</v>
      </c>
      <c r="K111">
        <f>artery_scoring!K111*artery_clustered!K111</f>
        <v>0</v>
      </c>
      <c r="L111">
        <f>artery_scoring!L111*artery_clustered!L111</f>
        <v>39.299999999999997</v>
      </c>
      <c r="M111">
        <f>artery_scoring!M111*artery_clustered!M111</f>
        <v>40.659999999999997</v>
      </c>
      <c r="N111">
        <f>artery_scoring!N111*artery_clustered!N111</f>
        <v>320</v>
      </c>
      <c r="O111">
        <f>artery_scoring!O111*artery_clustered!O111</f>
        <v>1</v>
      </c>
      <c r="P111" s="21">
        <f t="shared" si="1"/>
        <v>548.64</v>
      </c>
    </row>
    <row r="112" spans="1:16" x14ac:dyDescent="0.35">
      <c r="A112" t="s">
        <v>0</v>
      </c>
      <c r="B112">
        <f>artery_scoring!B112*artery_clustered!B112</f>
        <v>0.74</v>
      </c>
      <c r="C112">
        <f>artery_scoring!C112*artery_clustered!C112</f>
        <v>1.68</v>
      </c>
      <c r="D112">
        <f>artery_scoring!D112*artery_clustered!D112</f>
        <v>0</v>
      </c>
      <c r="E112">
        <f>artery_scoring!E112*artery_clustered!E112</f>
        <v>0</v>
      </c>
      <c r="F112">
        <f>artery_scoring!F112*artery_clustered!F112</f>
        <v>0</v>
      </c>
      <c r="G112">
        <f>artery_scoring!G112*artery_clustered!G112</f>
        <v>0</v>
      </c>
      <c r="H112">
        <f>artery_scoring!H112*artery_clustered!H112</f>
        <v>8.4</v>
      </c>
      <c r="I112">
        <f>artery_scoring!I112*artery_clustered!I112</f>
        <v>0</v>
      </c>
      <c r="J112">
        <f>artery_scoring!J112*artery_clustered!J112</f>
        <v>0</v>
      </c>
      <c r="K112">
        <f>artery_scoring!K112*artery_clustered!K112</f>
        <v>0</v>
      </c>
      <c r="L112">
        <f>artery_scoring!L112*artery_clustered!L112</f>
        <v>3.36</v>
      </c>
      <c r="M112">
        <f>artery_scoring!M112*artery_clustered!M112</f>
        <v>1.68</v>
      </c>
      <c r="N112">
        <f>artery_scoring!N112*artery_clustered!N112</f>
        <v>450</v>
      </c>
      <c r="O112">
        <f>artery_scoring!O112*artery_clustered!O112</f>
        <v>1</v>
      </c>
      <c r="P112" s="21">
        <f t="shared" si="1"/>
        <v>466.86</v>
      </c>
    </row>
    <row r="113" spans="1:16" x14ac:dyDescent="0.35">
      <c r="A113" t="s">
        <v>0</v>
      </c>
      <c r="B113">
        <f>artery_scoring!B113*artery_clustered!B113</f>
        <v>0.18</v>
      </c>
      <c r="C113">
        <f>artery_scoring!C113*artery_clustered!C113</f>
        <v>0</v>
      </c>
      <c r="D113">
        <f>artery_scoring!D113*artery_clustered!D113</f>
        <v>1.41</v>
      </c>
      <c r="E113">
        <f>artery_scoring!E113*artery_clustered!E113</f>
        <v>0.4</v>
      </c>
      <c r="F113">
        <f>artery_scoring!F113*artery_clustered!F113</f>
        <v>0</v>
      </c>
      <c r="G113">
        <f>artery_scoring!G113*artery_clustered!G113</f>
        <v>0</v>
      </c>
      <c r="H113">
        <f>artery_scoring!H113*artery_clustered!H113</f>
        <v>9.0500000000000007</v>
      </c>
      <c r="I113">
        <f>artery_scoring!I113*artery_clustered!I113</f>
        <v>0</v>
      </c>
      <c r="J113">
        <f>artery_scoring!J113*artery_clustered!J113</f>
        <v>0</v>
      </c>
      <c r="K113">
        <f>artery_scoring!K113*artery_clustered!K113</f>
        <v>0</v>
      </c>
      <c r="L113">
        <f>artery_scoring!L113*artery_clustered!L113</f>
        <v>3.62</v>
      </c>
      <c r="M113">
        <f>artery_scoring!M113*artery_clustered!M113</f>
        <v>1.81</v>
      </c>
      <c r="N113">
        <f>artery_scoring!N113*artery_clustered!N113</f>
        <v>320</v>
      </c>
      <c r="O113">
        <f>artery_scoring!O113*artery_clustered!O113</f>
        <v>1</v>
      </c>
      <c r="P113" s="21">
        <f t="shared" si="1"/>
        <v>337.47</v>
      </c>
    </row>
    <row r="114" spans="1:16" x14ac:dyDescent="0.35">
      <c r="A114" t="s">
        <v>0</v>
      </c>
      <c r="B114">
        <f>artery_scoring!B114*artery_clustered!B114</f>
        <v>0.78</v>
      </c>
      <c r="C114">
        <f>artery_scoring!C114*artery_clustered!C114</f>
        <v>9.1999999999999993</v>
      </c>
      <c r="D114">
        <f>artery_scoring!D114*artery_clustered!D114</f>
        <v>0</v>
      </c>
      <c r="E114">
        <f>artery_scoring!E114*artery_clustered!E114</f>
        <v>2.29</v>
      </c>
      <c r="F114">
        <f>artery_scoring!F114*artery_clustered!F114</f>
        <v>0</v>
      </c>
      <c r="G114">
        <f>artery_scoring!G114*artery_clustered!G114</f>
        <v>0</v>
      </c>
      <c r="H114">
        <f>artery_scoring!H114*artery_clustered!H114</f>
        <v>34.449999999999996</v>
      </c>
      <c r="I114">
        <f>artery_scoring!I114*artery_clustered!I114</f>
        <v>0</v>
      </c>
      <c r="J114">
        <f>artery_scoring!J114*artery_clustered!J114</f>
        <v>0</v>
      </c>
      <c r="K114">
        <f>artery_scoring!K114*artery_clustered!K114</f>
        <v>0</v>
      </c>
      <c r="L114">
        <f>artery_scoring!L114*artery_clustered!L114</f>
        <v>0.09</v>
      </c>
      <c r="M114">
        <f>artery_scoring!M114*artery_clustered!M114</f>
        <v>13.78</v>
      </c>
      <c r="N114">
        <f>artery_scoring!N114*artery_clustered!N114</f>
        <v>320</v>
      </c>
      <c r="O114">
        <f>artery_scoring!O114*artery_clustered!O114</f>
        <v>1</v>
      </c>
      <c r="P114" s="21">
        <f t="shared" si="1"/>
        <v>381.59000000000003</v>
      </c>
    </row>
    <row r="115" spans="1:16" x14ac:dyDescent="0.35">
      <c r="A115" t="s">
        <v>0</v>
      </c>
      <c r="B115">
        <f>artery_scoring!B115*artery_clustered!B115</f>
        <v>0.74</v>
      </c>
      <c r="C115">
        <f>artery_scoring!C115*artery_clustered!C115</f>
        <v>1.1000000000000001</v>
      </c>
      <c r="D115">
        <f>artery_scoring!D115*artery_clustered!D115</f>
        <v>1.5</v>
      </c>
      <c r="E115">
        <f>artery_scoring!E115*artery_clustered!E115</f>
        <v>0.33</v>
      </c>
      <c r="F115">
        <f>artery_scoring!F115*artery_clustered!F115</f>
        <v>0</v>
      </c>
      <c r="G115">
        <f>artery_scoring!G115*artery_clustered!G115</f>
        <v>0</v>
      </c>
      <c r="H115">
        <f>artery_scoring!H115*artery_clustered!H115</f>
        <v>8.1499999999999986</v>
      </c>
      <c r="I115">
        <f>artery_scoring!I115*artery_clustered!I115</f>
        <v>5.2</v>
      </c>
      <c r="J115">
        <f>artery_scoring!J115*artery_clustered!J115</f>
        <v>0</v>
      </c>
      <c r="K115">
        <f>artery_scoring!K115*artery_clustered!K115</f>
        <v>0</v>
      </c>
      <c r="L115">
        <f>artery_scoring!L115*artery_clustered!L115</f>
        <v>5.86</v>
      </c>
      <c r="M115">
        <f>artery_scoring!M115*artery_clustered!M115</f>
        <v>2.93</v>
      </c>
      <c r="N115">
        <f>artery_scoring!N115*artery_clustered!N115</f>
        <v>320</v>
      </c>
      <c r="O115">
        <f>artery_scoring!O115*artery_clustered!O115</f>
        <v>1</v>
      </c>
      <c r="P115" s="21">
        <f t="shared" si="1"/>
        <v>346.81</v>
      </c>
    </row>
    <row r="116" spans="1:16" x14ac:dyDescent="0.35">
      <c r="A116" t="s">
        <v>0</v>
      </c>
      <c r="B116">
        <f>artery_scoring!B116*artery_clustered!B116</f>
        <v>0.66</v>
      </c>
      <c r="C116">
        <f>artery_scoring!C116*artery_clustered!C116</f>
        <v>3.7</v>
      </c>
      <c r="D116">
        <f>artery_scoring!D116*artery_clustered!D116</f>
        <v>12.4</v>
      </c>
      <c r="E116">
        <f>artery_scoring!E116*artery_clustered!E116</f>
        <v>9.1999999999999993</v>
      </c>
      <c r="F116">
        <f>artery_scoring!F116*artery_clustered!F116</f>
        <v>0</v>
      </c>
      <c r="G116">
        <f>artery_scoring!G116*artery_clustered!G116</f>
        <v>0</v>
      </c>
      <c r="H116">
        <f>artery_scoring!H116*artery_clustered!H116</f>
        <v>56.5</v>
      </c>
      <c r="I116">
        <f>artery_scoring!I116*artery_clustered!I116</f>
        <v>8.4</v>
      </c>
      <c r="J116">
        <f>artery_scoring!J116*artery_clustered!J116</f>
        <v>3.3000000000000003</v>
      </c>
      <c r="K116">
        <f>artery_scoring!K116*artery_clustered!K116</f>
        <v>0</v>
      </c>
      <c r="L116">
        <f>artery_scoring!L116*artery_clustered!L116</f>
        <v>14.700000000000001</v>
      </c>
      <c r="M116">
        <f>artery_scoring!M116*artery_clustered!M116</f>
        <v>29</v>
      </c>
      <c r="N116">
        <f>artery_scoring!N116*artery_clustered!N116</f>
        <v>280</v>
      </c>
      <c r="O116">
        <f>artery_scoring!O116*artery_clustered!O116</f>
        <v>1</v>
      </c>
      <c r="P116" s="21">
        <f t="shared" si="1"/>
        <v>418.86</v>
      </c>
    </row>
    <row r="117" spans="1:16" x14ac:dyDescent="0.35">
      <c r="A117" t="s">
        <v>0</v>
      </c>
      <c r="B117">
        <f>artery_scoring!B117*artery_clustered!B117</f>
        <v>0.44</v>
      </c>
      <c r="C117">
        <f>artery_scoring!C117*artery_clustered!C117</f>
        <v>0</v>
      </c>
      <c r="D117">
        <f>artery_scoring!D117*artery_clustered!D117</f>
        <v>1.26</v>
      </c>
      <c r="E117">
        <f>artery_scoring!E117*artery_clustered!E117</f>
        <v>1.5</v>
      </c>
      <c r="F117">
        <f>artery_scoring!F117*artery_clustered!F117</f>
        <v>0</v>
      </c>
      <c r="G117">
        <f>artery_scoring!G117*artery_clustered!G117</f>
        <v>0</v>
      </c>
      <c r="H117">
        <f>artery_scoring!H117*artery_clustered!H117</f>
        <v>0</v>
      </c>
      <c r="I117">
        <f>artery_scoring!I117*artery_clustered!I117</f>
        <v>0</v>
      </c>
      <c r="J117">
        <f>artery_scoring!J117*artery_clustered!J117</f>
        <v>8.2799999999999994</v>
      </c>
      <c r="K117">
        <f>artery_scoring!K117*artery_clustered!K117</f>
        <v>0</v>
      </c>
      <c r="L117">
        <f>artery_scoring!L117*artery_clustered!L117</f>
        <v>5.52</v>
      </c>
      <c r="M117">
        <f>artery_scoring!M117*artery_clustered!M117</f>
        <v>2.76</v>
      </c>
      <c r="N117">
        <f>artery_scoring!N117*artery_clustered!N117</f>
        <v>280</v>
      </c>
      <c r="O117">
        <f>artery_scoring!O117*artery_clustered!O117</f>
        <v>1</v>
      </c>
      <c r="P117" s="21">
        <f t="shared" si="1"/>
        <v>300.76</v>
      </c>
    </row>
    <row r="118" spans="1:16" x14ac:dyDescent="0.35">
      <c r="A118" t="s">
        <v>0</v>
      </c>
      <c r="B118">
        <f>artery_scoring!B118*artery_clustered!B118</f>
        <v>0.8</v>
      </c>
      <c r="C118">
        <f>artery_scoring!C118*artery_clustered!C118</f>
        <v>1.6</v>
      </c>
      <c r="D118">
        <f>artery_scoring!D118*artery_clustered!D118</f>
        <v>16</v>
      </c>
      <c r="E118">
        <f>artery_scoring!E118*artery_clustered!E118</f>
        <v>0.2</v>
      </c>
      <c r="F118">
        <f>artery_scoring!F118*artery_clustered!F118</f>
        <v>0</v>
      </c>
      <c r="G118">
        <f>artery_scoring!G118*artery_clustered!G118</f>
        <v>0</v>
      </c>
      <c r="H118">
        <f>artery_scoring!H118*artery_clustered!H118</f>
        <v>49</v>
      </c>
      <c r="I118">
        <f>artery_scoring!I118*artery_clustered!I118</f>
        <v>0</v>
      </c>
      <c r="J118">
        <f>artery_scoring!J118*artery_clustered!J118</f>
        <v>0</v>
      </c>
      <c r="K118">
        <f>artery_scoring!K118*artery_clustered!K118</f>
        <v>0</v>
      </c>
      <c r="L118">
        <f>artery_scoring!L118*artery_clustered!L118</f>
        <v>29.400000000000002</v>
      </c>
      <c r="M118">
        <f>artery_scoring!M118*artery_clustered!M118</f>
        <v>18.399999999999999</v>
      </c>
      <c r="N118">
        <f>artery_scoring!N118*artery_clustered!N118</f>
        <v>320</v>
      </c>
      <c r="O118">
        <f>artery_scoring!O118*artery_clustered!O118</f>
        <v>1</v>
      </c>
      <c r="P118" s="21">
        <f t="shared" si="1"/>
        <v>436.4</v>
      </c>
    </row>
    <row r="119" spans="1:16" x14ac:dyDescent="0.35">
      <c r="A119" t="s">
        <v>0</v>
      </c>
      <c r="B119">
        <f>artery_scoring!B119*artery_clustered!B119</f>
        <v>0.46</v>
      </c>
      <c r="C119">
        <f>artery_scoring!C119*artery_clustered!C119</f>
        <v>0</v>
      </c>
      <c r="D119">
        <f>artery_scoring!D119*artery_clustered!D119</f>
        <v>0.26</v>
      </c>
      <c r="E119">
        <f>artery_scoring!E119*artery_clustered!E119</f>
        <v>0</v>
      </c>
      <c r="F119">
        <f>artery_scoring!F119*artery_clustered!F119</f>
        <v>0</v>
      </c>
      <c r="G119">
        <f>artery_scoring!G119*artery_clustered!G119</f>
        <v>0</v>
      </c>
      <c r="H119">
        <f>artery_scoring!H119*artery_clustered!H119</f>
        <v>0</v>
      </c>
      <c r="I119">
        <f>artery_scoring!I119*artery_clustered!I119</f>
        <v>1.04</v>
      </c>
      <c r="J119">
        <f>artery_scoring!J119*artery_clustered!J119</f>
        <v>0</v>
      </c>
      <c r="K119">
        <f>artery_scoring!K119*artery_clustered!K119</f>
        <v>0</v>
      </c>
      <c r="L119">
        <f>artery_scoring!L119*artery_clustered!L119</f>
        <v>0.52</v>
      </c>
      <c r="M119">
        <f>artery_scoring!M119*artery_clustered!M119</f>
        <v>0.26</v>
      </c>
      <c r="N119">
        <f>artery_scoring!N119*artery_clustered!N119</f>
        <v>320</v>
      </c>
      <c r="O119">
        <f>artery_scoring!O119*artery_clustered!O119</f>
        <v>1</v>
      </c>
      <c r="P119" s="21">
        <f t="shared" si="1"/>
        <v>323.54000000000002</v>
      </c>
    </row>
    <row r="120" spans="1:16" x14ac:dyDescent="0.35">
      <c r="A120" t="s">
        <v>0</v>
      </c>
      <c r="B120">
        <f>artery_scoring!B120*artery_clustered!B120</f>
        <v>0.1</v>
      </c>
      <c r="C120">
        <f>artery_scoring!C120*artery_clustered!C120</f>
        <v>0</v>
      </c>
      <c r="D120">
        <f>artery_scoring!D120*artery_clustered!D120</f>
        <v>11.6</v>
      </c>
      <c r="E120">
        <f>artery_scoring!E120*artery_clustered!E120</f>
        <v>1.1000000000000001</v>
      </c>
      <c r="F120">
        <f>artery_scoring!F120*artery_clustered!F120</f>
        <v>0</v>
      </c>
      <c r="G120">
        <f>artery_scoring!G120*artery_clustered!G120</f>
        <v>0</v>
      </c>
      <c r="H120">
        <f>artery_scoring!H120*artery_clustered!H120</f>
        <v>0</v>
      </c>
      <c r="I120">
        <f>artery_scoring!I120*artery_clustered!I120</f>
        <v>0</v>
      </c>
      <c r="J120">
        <f>artery_scoring!J120*artery_clustered!J120</f>
        <v>20.700000000000003</v>
      </c>
      <c r="K120">
        <f>artery_scoring!K120*artery_clustered!K120</f>
        <v>0</v>
      </c>
      <c r="L120">
        <f>artery_scoring!L120*artery_clustered!L120</f>
        <v>20.700000000000003</v>
      </c>
      <c r="M120">
        <f>artery_scoring!M120*artery_clustered!M120</f>
        <v>13.8</v>
      </c>
      <c r="N120">
        <f>artery_scoring!N120*artery_clustered!N120</f>
        <v>320</v>
      </c>
      <c r="O120">
        <f>artery_scoring!O120*artery_clustered!O120</f>
        <v>1</v>
      </c>
      <c r="P120" s="21">
        <f t="shared" si="1"/>
        <v>389</v>
      </c>
    </row>
    <row r="121" spans="1:16" x14ac:dyDescent="0.35">
      <c r="A121" t="s">
        <v>0</v>
      </c>
      <c r="B121">
        <f>artery_scoring!B121*artery_clustered!B121</f>
        <v>1.47</v>
      </c>
      <c r="C121">
        <f>artery_scoring!C121*artery_clustered!C121</f>
        <v>15.46</v>
      </c>
      <c r="D121">
        <f>artery_scoring!D121*artery_clustered!D121</f>
        <v>26.700000000000003</v>
      </c>
      <c r="E121">
        <f>artery_scoring!E121*artery_clustered!E121</f>
        <v>4</v>
      </c>
      <c r="F121">
        <f>artery_scoring!F121*artery_clustered!F121</f>
        <v>0</v>
      </c>
      <c r="G121">
        <f>artery_scoring!G121*artery_clustered!G121</f>
        <v>0</v>
      </c>
      <c r="H121">
        <f>artery_scoring!H121*artery_clustered!H121</f>
        <v>5.5</v>
      </c>
      <c r="I121">
        <f>artery_scoring!I121*artery_clustered!I121</f>
        <v>78.12</v>
      </c>
      <c r="J121">
        <f>artery_scoring!J121*artery_clustered!J121</f>
        <v>0</v>
      </c>
      <c r="K121">
        <f>artery_scoring!K121*artery_clustered!K121</f>
        <v>0</v>
      </c>
      <c r="L121">
        <f>artery_scoring!L121*artery_clustered!L121</f>
        <v>61.89</v>
      </c>
      <c r="M121">
        <f>artery_scoring!M121*artery_clustered!M121</f>
        <v>41.26</v>
      </c>
      <c r="N121">
        <f>artery_scoring!N121*artery_clustered!N121</f>
        <v>320</v>
      </c>
      <c r="O121">
        <f>artery_scoring!O121*artery_clustered!O121</f>
        <v>1</v>
      </c>
      <c r="P121" s="21">
        <f t="shared" si="1"/>
        <v>555.4</v>
      </c>
    </row>
    <row r="122" spans="1:16" x14ac:dyDescent="0.35">
      <c r="A122" t="s">
        <v>0</v>
      </c>
      <c r="B122">
        <f>artery_scoring!B122*artery_clustered!B122</f>
        <v>0.8</v>
      </c>
      <c r="C122">
        <f>artery_scoring!C122*artery_clustered!C122</f>
        <v>0.18</v>
      </c>
      <c r="D122">
        <f>artery_scoring!D122*artery_clustered!D122</f>
        <v>0</v>
      </c>
      <c r="E122">
        <f>artery_scoring!E122*artery_clustered!E122</f>
        <v>0</v>
      </c>
      <c r="F122">
        <f>artery_scoring!F122*artery_clustered!F122</f>
        <v>0</v>
      </c>
      <c r="G122">
        <f>artery_scoring!G122*artery_clustered!G122</f>
        <v>0</v>
      </c>
      <c r="H122">
        <f>artery_scoring!H122*artery_clustered!H122</f>
        <v>0</v>
      </c>
      <c r="I122">
        <f>artery_scoring!I122*artery_clustered!I122</f>
        <v>0.72</v>
      </c>
      <c r="J122">
        <f>artery_scoring!J122*artery_clustered!J122</f>
        <v>0</v>
      </c>
      <c r="K122">
        <f>artery_scoring!K122*artery_clustered!K122</f>
        <v>0</v>
      </c>
      <c r="L122">
        <f>artery_scoring!L122*artery_clustered!L122</f>
        <v>0.18</v>
      </c>
      <c r="M122">
        <f>artery_scoring!M122*artery_clustered!M122</f>
        <v>0.18</v>
      </c>
      <c r="N122">
        <f>artery_scoring!N122*artery_clustered!N122</f>
        <v>320</v>
      </c>
      <c r="O122">
        <f>artery_scoring!O122*artery_clustered!O122</f>
        <v>1</v>
      </c>
      <c r="P122" s="21">
        <f t="shared" si="1"/>
        <v>323.06</v>
      </c>
    </row>
    <row r="123" spans="1:16" x14ac:dyDescent="0.35">
      <c r="A123" t="s">
        <v>0</v>
      </c>
      <c r="B123">
        <f>artery_scoring!B123*artery_clustered!B123</f>
        <v>0.82</v>
      </c>
      <c r="C123">
        <f>artery_scoring!C123*artery_clustered!C123</f>
        <v>11.6</v>
      </c>
      <c r="D123">
        <f>artery_scoring!D123*artery_clustered!D123</f>
        <v>0</v>
      </c>
      <c r="E123">
        <f>artery_scoring!E123*artery_clustered!E123</f>
        <v>12.38</v>
      </c>
      <c r="F123">
        <f>artery_scoring!F123*artery_clustered!F123</f>
        <v>0</v>
      </c>
      <c r="G123">
        <f>artery_scoring!G123*artery_clustered!G123</f>
        <v>0</v>
      </c>
      <c r="H123">
        <f>artery_scoring!H123*artery_clustered!H123</f>
        <v>0</v>
      </c>
      <c r="I123">
        <f>artery_scoring!I123*artery_clustered!I123</f>
        <v>47.96</v>
      </c>
      <c r="J123">
        <f>artery_scoring!J123*artery_clustered!J123</f>
        <v>0</v>
      </c>
      <c r="K123">
        <f>artery_scoring!K123*artery_clustered!K123</f>
        <v>0</v>
      </c>
      <c r="L123">
        <f>artery_scoring!L123*artery_clustered!L123</f>
        <v>35.97</v>
      </c>
      <c r="M123">
        <f>artery_scoring!M123*artery_clustered!M123</f>
        <v>23.98</v>
      </c>
      <c r="N123">
        <f>artery_scoring!N123*artery_clustered!N123</f>
        <v>320</v>
      </c>
      <c r="O123">
        <f>artery_scoring!O123*artery_clustered!O123</f>
        <v>1</v>
      </c>
      <c r="P123" s="21">
        <f t="shared" si="1"/>
        <v>453.71000000000004</v>
      </c>
    </row>
    <row r="124" spans="1:16" x14ac:dyDescent="0.35">
      <c r="A124" t="s">
        <v>0</v>
      </c>
      <c r="B124">
        <f>artery_scoring!B124*artery_clustered!B124</f>
        <v>0.57999999999999996</v>
      </c>
      <c r="C124">
        <f>artery_scoring!C124*artery_clustered!C124</f>
        <v>0</v>
      </c>
      <c r="D124">
        <f>artery_scoring!D124*artery_clustered!D124</f>
        <v>0</v>
      </c>
      <c r="E124">
        <f>artery_scoring!E124*artery_clustered!E124</f>
        <v>2.93</v>
      </c>
      <c r="F124">
        <f>artery_scoring!F124*artery_clustered!F124</f>
        <v>0</v>
      </c>
      <c r="G124">
        <f>artery_scoring!G124*artery_clustered!G124</f>
        <v>0</v>
      </c>
      <c r="H124">
        <f>artery_scoring!H124*artery_clustered!H124</f>
        <v>0</v>
      </c>
      <c r="I124">
        <f>artery_scoring!I124*artery_clustered!I124</f>
        <v>11.72</v>
      </c>
      <c r="J124">
        <f>artery_scoring!J124*artery_clustered!J124</f>
        <v>0</v>
      </c>
      <c r="K124">
        <f>artery_scoring!K124*artery_clustered!K124</f>
        <v>0</v>
      </c>
      <c r="L124">
        <f>artery_scoring!L124*artery_clustered!L124</f>
        <v>5.86</v>
      </c>
      <c r="M124">
        <f>artery_scoring!M124*artery_clustered!M124</f>
        <v>2.93</v>
      </c>
      <c r="N124">
        <f>artery_scoring!N124*artery_clustered!N124</f>
        <v>320</v>
      </c>
      <c r="O124">
        <f>artery_scoring!O124*artery_clustered!O124</f>
        <v>1</v>
      </c>
      <c r="P124" s="21">
        <f t="shared" si="1"/>
        <v>345.02</v>
      </c>
    </row>
    <row r="125" spans="1:16" x14ac:dyDescent="0.35">
      <c r="A125" t="s">
        <v>0</v>
      </c>
      <c r="B125">
        <f>artery_scoring!B125*artery_clustered!B125</f>
        <v>1.62</v>
      </c>
      <c r="C125">
        <f>artery_scoring!C125*artery_clustered!C125</f>
        <v>0</v>
      </c>
      <c r="D125">
        <f>artery_scoring!D125*artery_clustered!D125</f>
        <v>0</v>
      </c>
      <c r="E125">
        <f>artery_scoring!E125*artery_clustered!E125</f>
        <v>1.05</v>
      </c>
      <c r="F125">
        <f>artery_scoring!F125*artery_clustered!F125</f>
        <v>0</v>
      </c>
      <c r="G125">
        <f>artery_scoring!G125*artery_clustered!G125</f>
        <v>0</v>
      </c>
      <c r="H125">
        <f>artery_scoring!H125*artery_clustered!H125</f>
        <v>5.25</v>
      </c>
      <c r="I125">
        <f>artery_scoring!I125*artery_clustered!I125</f>
        <v>0</v>
      </c>
      <c r="J125">
        <f>artery_scoring!J125*artery_clustered!J125</f>
        <v>0</v>
      </c>
      <c r="K125">
        <f>artery_scoring!K125*artery_clustered!K125</f>
        <v>0</v>
      </c>
      <c r="L125">
        <f>artery_scoring!L125*artery_clustered!L125</f>
        <v>2.1</v>
      </c>
      <c r="M125">
        <f>artery_scoring!M125*artery_clustered!M125</f>
        <v>1.05</v>
      </c>
      <c r="N125">
        <f>artery_scoring!N125*artery_clustered!N125</f>
        <v>320</v>
      </c>
      <c r="O125">
        <f>artery_scoring!O125*artery_clustered!O125</f>
        <v>1</v>
      </c>
      <c r="P125" s="21">
        <f t="shared" si="1"/>
        <v>332.07</v>
      </c>
    </row>
    <row r="126" spans="1:16" x14ac:dyDescent="0.35">
      <c r="A126" t="s">
        <v>0</v>
      </c>
      <c r="B126">
        <f>artery_scoring!B126*artery_clustered!B126</f>
        <v>1.53</v>
      </c>
      <c r="C126">
        <f>artery_scoring!C126*artery_clustered!C126</f>
        <v>0</v>
      </c>
      <c r="D126">
        <f>artery_scoring!D126*artery_clustered!D126</f>
        <v>0.53</v>
      </c>
      <c r="E126">
        <f>artery_scoring!E126*artery_clustered!E126</f>
        <v>0.4</v>
      </c>
      <c r="F126">
        <f>artery_scoring!F126*artery_clustered!F126</f>
        <v>0</v>
      </c>
      <c r="G126">
        <f>artery_scoring!G126*artery_clustered!G126</f>
        <v>0.93</v>
      </c>
      <c r="H126">
        <f>artery_scoring!H126*artery_clustered!H126</f>
        <v>0</v>
      </c>
      <c r="I126">
        <f>artery_scoring!I126*artery_clustered!I126</f>
        <v>0</v>
      </c>
      <c r="J126">
        <f>artery_scoring!J126*artery_clustered!J126</f>
        <v>0</v>
      </c>
      <c r="K126">
        <f>artery_scoring!K126*artery_clustered!K126</f>
        <v>0</v>
      </c>
      <c r="L126">
        <f>artery_scoring!L126*artery_clustered!L126</f>
        <v>1.86</v>
      </c>
      <c r="M126">
        <f>artery_scoring!M126*artery_clustered!M126</f>
        <v>0.93</v>
      </c>
      <c r="N126">
        <f>artery_scoring!N126*artery_clustered!N126</f>
        <v>320</v>
      </c>
      <c r="O126">
        <f>artery_scoring!O126*artery_clustered!O126</f>
        <v>1</v>
      </c>
      <c r="P126" s="21">
        <f t="shared" si="1"/>
        <v>327.18</v>
      </c>
    </row>
    <row r="127" spans="1:16" x14ac:dyDescent="0.35">
      <c r="A127" t="s">
        <v>0</v>
      </c>
      <c r="B127">
        <f>artery_scoring!B127*artery_clustered!B127</f>
        <v>1.44</v>
      </c>
      <c r="C127">
        <f>artery_scoring!C127*artery_clustered!C127</f>
        <v>0</v>
      </c>
      <c r="D127">
        <f>artery_scoring!D127*artery_clustered!D127</f>
        <v>0.5</v>
      </c>
      <c r="E127">
        <f>artery_scoring!E127*artery_clustered!E127</f>
        <v>1.55</v>
      </c>
      <c r="F127">
        <f>artery_scoring!F127*artery_clustered!F127</f>
        <v>0</v>
      </c>
      <c r="G127">
        <f>artery_scoring!G127*artery_clustered!G127</f>
        <v>2.0499999999999998</v>
      </c>
      <c r="H127">
        <f>artery_scoring!H127*artery_clustered!H127</f>
        <v>0</v>
      </c>
      <c r="I127">
        <f>artery_scoring!I127*artery_clustered!I127</f>
        <v>0</v>
      </c>
      <c r="J127">
        <f>artery_scoring!J127*artery_clustered!J127</f>
        <v>0</v>
      </c>
      <c r="K127">
        <f>artery_scoring!K127*artery_clustered!K127</f>
        <v>0</v>
      </c>
      <c r="L127">
        <f>artery_scoring!L127*artery_clustered!L127</f>
        <v>4.0999999999999996</v>
      </c>
      <c r="M127">
        <f>artery_scoring!M127*artery_clustered!M127</f>
        <v>2.0499999999999998</v>
      </c>
      <c r="N127">
        <f>artery_scoring!N127*artery_clustered!N127</f>
        <v>280</v>
      </c>
      <c r="O127">
        <f>artery_scoring!O127*artery_clustered!O127</f>
        <v>1</v>
      </c>
      <c r="P127" s="21">
        <f t="shared" si="1"/>
        <v>292.69</v>
      </c>
    </row>
    <row r="128" spans="1:16" x14ac:dyDescent="0.35">
      <c r="A128" t="s">
        <v>0</v>
      </c>
      <c r="B128">
        <f>artery_scoring!B128*artery_clustered!B128</f>
        <v>4.45</v>
      </c>
      <c r="C128">
        <f>artery_scoring!C128*artery_clustered!C128</f>
        <v>0</v>
      </c>
      <c r="D128">
        <f>artery_scoring!D128*artery_clustered!D128</f>
        <v>2.0499999999999998</v>
      </c>
      <c r="E128">
        <f>artery_scoring!E128*artery_clustered!E128</f>
        <v>0</v>
      </c>
      <c r="F128">
        <f>artery_scoring!F128*artery_clustered!F128</f>
        <v>0</v>
      </c>
      <c r="G128">
        <f>artery_scoring!G128*artery_clustered!G128</f>
        <v>2.0499999999999998</v>
      </c>
      <c r="H128">
        <f>artery_scoring!H128*artery_clustered!H128</f>
        <v>0</v>
      </c>
      <c r="I128">
        <f>artery_scoring!I128*artery_clustered!I128</f>
        <v>0</v>
      </c>
      <c r="J128">
        <f>artery_scoring!J128*artery_clustered!J128</f>
        <v>0</v>
      </c>
      <c r="K128">
        <f>artery_scoring!K128*artery_clustered!K128</f>
        <v>0</v>
      </c>
      <c r="L128">
        <f>artery_scoring!L128*artery_clustered!L128</f>
        <v>4.0999999999999996</v>
      </c>
      <c r="M128">
        <f>artery_scoring!M128*artery_clustered!M128</f>
        <v>2.0499999999999998</v>
      </c>
      <c r="N128">
        <f>artery_scoring!N128*artery_clustered!N128</f>
        <v>120</v>
      </c>
      <c r="O128">
        <f>artery_scoring!O128*artery_clustered!O128</f>
        <v>1</v>
      </c>
      <c r="P128" s="21">
        <f t="shared" si="1"/>
        <v>135.69999999999999</v>
      </c>
    </row>
    <row r="129" spans="1:16" x14ac:dyDescent="0.35">
      <c r="A129" t="s">
        <v>0</v>
      </c>
      <c r="B129">
        <f>artery_scoring!B129*artery_clustered!B129</f>
        <v>1.3800000000000001</v>
      </c>
      <c r="C129">
        <f>artery_scoring!C129*artery_clustered!C129</f>
        <v>9.6</v>
      </c>
      <c r="D129">
        <f>artery_scoring!D129*artery_clustered!D129</f>
        <v>12.2</v>
      </c>
      <c r="E129">
        <f>artery_scoring!E129*artery_clustered!E129</f>
        <v>0.1</v>
      </c>
      <c r="F129">
        <f>artery_scoring!F129*artery_clustered!F129</f>
        <v>1.5</v>
      </c>
      <c r="G129">
        <f>artery_scoring!G129*artery_clustered!G129</f>
        <v>0</v>
      </c>
      <c r="H129">
        <f>artery_scoring!H129*artery_clustered!H129</f>
        <v>0</v>
      </c>
      <c r="I129">
        <f>artery_scoring!I129*artery_clustered!I129</f>
        <v>4.4000000000000004</v>
      </c>
      <c r="J129">
        <f>artery_scoring!J129*artery_clustered!J129</f>
        <v>34.200000000000003</v>
      </c>
      <c r="K129">
        <f>artery_scoring!K129*artery_clustered!K129</f>
        <v>0</v>
      </c>
      <c r="L129">
        <f>artery_scoring!L129*artery_clustered!L129</f>
        <v>37.5</v>
      </c>
      <c r="M129">
        <f>artery_scoring!M129*artery_clustered!M129</f>
        <v>25</v>
      </c>
      <c r="N129">
        <f>artery_scoring!N129*artery_clustered!N129</f>
        <v>120</v>
      </c>
      <c r="O129">
        <f>artery_scoring!O129*artery_clustered!O129</f>
        <v>1</v>
      </c>
      <c r="P129" s="21">
        <f t="shared" si="1"/>
        <v>246.88</v>
      </c>
    </row>
    <row r="130" spans="1:16" x14ac:dyDescent="0.35">
      <c r="A130" t="s">
        <v>0</v>
      </c>
      <c r="B130">
        <f>artery_scoring!B130*artery_clustered!B130</f>
        <v>3</v>
      </c>
      <c r="C130">
        <f>artery_scoring!C130*artery_clustered!C130</f>
        <v>3.88</v>
      </c>
      <c r="D130">
        <f>artery_scoring!D130*artery_clustered!D130</f>
        <v>0</v>
      </c>
      <c r="E130">
        <f>artery_scoring!E130*artery_clustered!E130</f>
        <v>0</v>
      </c>
      <c r="F130">
        <f>artery_scoring!F130*artery_clustered!F130</f>
        <v>0</v>
      </c>
      <c r="G130">
        <f>artery_scoring!G130*artery_clustered!G130</f>
        <v>3.88</v>
      </c>
      <c r="H130">
        <f>artery_scoring!H130*artery_clustered!H130</f>
        <v>0</v>
      </c>
      <c r="I130">
        <f>artery_scoring!I130*artery_clustered!I130</f>
        <v>0</v>
      </c>
      <c r="J130">
        <f>artery_scoring!J130*artery_clustered!J130</f>
        <v>0</v>
      </c>
      <c r="K130">
        <f>artery_scoring!K130*artery_clustered!K130</f>
        <v>0</v>
      </c>
      <c r="L130">
        <f>artery_scoring!L130*artery_clustered!L130</f>
        <v>0.1</v>
      </c>
      <c r="M130">
        <f>artery_scoring!M130*artery_clustered!M130</f>
        <v>3.88</v>
      </c>
      <c r="N130">
        <f>artery_scoring!N130*artery_clustered!N130</f>
        <v>320</v>
      </c>
      <c r="O130">
        <f>artery_scoring!O130*artery_clustered!O130</f>
        <v>1</v>
      </c>
      <c r="P130" s="21">
        <f t="shared" si="1"/>
        <v>335.74</v>
      </c>
    </row>
    <row r="131" spans="1:16" x14ac:dyDescent="0.35">
      <c r="A131" t="s">
        <v>0</v>
      </c>
      <c r="B131">
        <f>artery_scoring!B131*artery_clustered!B131</f>
        <v>0.9</v>
      </c>
      <c r="C131">
        <f>artery_scoring!C131*artery_clustered!C131</f>
        <v>2.77</v>
      </c>
      <c r="D131">
        <f>artery_scoring!D131*artery_clustered!D131</f>
        <v>0</v>
      </c>
      <c r="E131">
        <f>artery_scoring!E131*artery_clustered!E131</f>
        <v>0</v>
      </c>
      <c r="F131">
        <f>artery_scoring!F131*artery_clustered!F131</f>
        <v>0</v>
      </c>
      <c r="G131">
        <f>artery_scoring!G131*artery_clustered!G131</f>
        <v>2.77</v>
      </c>
      <c r="H131">
        <f>artery_scoring!H131*artery_clustered!H131</f>
        <v>0</v>
      </c>
      <c r="I131">
        <f>artery_scoring!I131*artery_clustered!I131</f>
        <v>0</v>
      </c>
      <c r="J131">
        <f>artery_scoring!J131*artery_clustered!J131</f>
        <v>0</v>
      </c>
      <c r="K131">
        <f>artery_scoring!K131*artery_clustered!K131</f>
        <v>0</v>
      </c>
      <c r="L131">
        <f>artery_scoring!L131*artery_clustered!L131</f>
        <v>5.54</v>
      </c>
      <c r="M131">
        <f>artery_scoring!M131*artery_clustered!M131</f>
        <v>2.77</v>
      </c>
      <c r="N131">
        <f>artery_scoring!N131*artery_clustered!N131</f>
        <v>320</v>
      </c>
      <c r="O131">
        <f>artery_scoring!O131*artery_clustered!O131</f>
        <v>1</v>
      </c>
      <c r="P131" s="21">
        <f t="shared" ref="P131:P181" si="2">SUM(B131:O131)</f>
        <v>335.75</v>
      </c>
    </row>
    <row r="132" spans="1:16" x14ac:dyDescent="0.35">
      <c r="A132" t="s">
        <v>0</v>
      </c>
      <c r="B132">
        <f>artery_scoring!B132*artery_clustered!B132</f>
        <v>0.48</v>
      </c>
      <c r="C132">
        <f>artery_scoring!C132*artery_clustered!C132</f>
        <v>0.6</v>
      </c>
      <c r="D132">
        <f>artery_scoring!D132*artery_clustered!D132</f>
        <v>0</v>
      </c>
      <c r="E132">
        <f>artery_scoring!E132*artery_clustered!E132</f>
        <v>1.28</v>
      </c>
      <c r="F132">
        <f>artery_scoring!F132*artery_clustered!F132</f>
        <v>0</v>
      </c>
      <c r="G132">
        <f>artery_scoring!G132*artery_clustered!G132</f>
        <v>0</v>
      </c>
      <c r="H132">
        <f>artery_scoring!H132*artery_clustered!H132</f>
        <v>0</v>
      </c>
      <c r="I132">
        <f>artery_scoring!I132*artery_clustered!I132</f>
        <v>0</v>
      </c>
      <c r="J132">
        <f>artery_scoring!J132*artery_clustered!J132</f>
        <v>5.64</v>
      </c>
      <c r="K132">
        <f>artery_scoring!K132*artery_clustered!K132</f>
        <v>0</v>
      </c>
      <c r="L132">
        <f>artery_scoring!L132*artery_clustered!L132</f>
        <v>3.76</v>
      </c>
      <c r="M132">
        <f>artery_scoring!M132*artery_clustered!M132</f>
        <v>1.88</v>
      </c>
      <c r="N132">
        <f>artery_scoring!N132*artery_clustered!N132</f>
        <v>320</v>
      </c>
      <c r="O132">
        <f>artery_scoring!O132*artery_clustered!O132</f>
        <v>1</v>
      </c>
      <c r="P132" s="21">
        <f t="shared" si="2"/>
        <v>334.64</v>
      </c>
    </row>
    <row r="133" spans="1:16" x14ac:dyDescent="0.35">
      <c r="A133" t="s">
        <v>0</v>
      </c>
      <c r="B133">
        <f>artery_scoring!B133*artery_clustered!B133</f>
        <v>0.84</v>
      </c>
      <c r="C133">
        <f>artery_scoring!C133*artery_clustered!C133</f>
        <v>2.2999999999999998</v>
      </c>
      <c r="D133">
        <f>artery_scoring!D133*artery_clustered!D133</f>
        <v>0</v>
      </c>
      <c r="E133">
        <f>artery_scoring!E133*artery_clustered!E133</f>
        <v>3.1</v>
      </c>
      <c r="F133">
        <f>artery_scoring!F133*artery_clustered!F133</f>
        <v>0</v>
      </c>
      <c r="G133">
        <f>artery_scoring!G133*artery_clustered!G133</f>
        <v>0</v>
      </c>
      <c r="H133">
        <f>artery_scoring!H133*artery_clustered!H133</f>
        <v>0</v>
      </c>
      <c r="I133">
        <f>artery_scoring!I133*artery_clustered!I133</f>
        <v>0</v>
      </c>
      <c r="J133">
        <f>artery_scoring!J133*artery_clustered!J133</f>
        <v>16.200000000000003</v>
      </c>
      <c r="K133">
        <f>artery_scoring!K133*artery_clustered!K133</f>
        <v>0</v>
      </c>
      <c r="L133">
        <f>artery_scoring!L133*artery_clustered!L133</f>
        <v>16.200000000000003</v>
      </c>
      <c r="M133">
        <f>artery_scoring!M133*artery_clustered!M133</f>
        <v>10.8</v>
      </c>
      <c r="N133">
        <f>artery_scoring!N133*artery_clustered!N133</f>
        <v>320</v>
      </c>
      <c r="O133">
        <f>artery_scoring!O133*artery_clustered!O133</f>
        <v>1</v>
      </c>
      <c r="P133" s="21">
        <f t="shared" si="2"/>
        <v>370.44</v>
      </c>
    </row>
    <row r="134" spans="1:16" x14ac:dyDescent="0.35">
      <c r="A134" t="s">
        <v>0</v>
      </c>
      <c r="B134">
        <f>artery_scoring!B134*artery_clustered!B134</f>
        <v>1.6500000000000001</v>
      </c>
      <c r="C134">
        <f>artery_scoring!C134*artery_clustered!C134</f>
        <v>0.88</v>
      </c>
      <c r="D134">
        <f>artery_scoring!D134*artery_clustered!D134</f>
        <v>0</v>
      </c>
      <c r="E134">
        <f>artery_scoring!E134*artery_clustered!E134</f>
        <v>1.5</v>
      </c>
      <c r="F134">
        <f>artery_scoring!F134*artery_clustered!F134</f>
        <v>0</v>
      </c>
      <c r="G134">
        <f>artery_scoring!G134*artery_clustered!G134</f>
        <v>0</v>
      </c>
      <c r="H134">
        <f>artery_scoring!H134*artery_clustered!H134</f>
        <v>0</v>
      </c>
      <c r="I134">
        <f>artery_scoring!I134*artery_clustered!I134</f>
        <v>0</v>
      </c>
      <c r="J134">
        <f>artery_scoring!J134*artery_clustered!J134</f>
        <v>7.14</v>
      </c>
      <c r="K134">
        <f>artery_scoring!K134*artery_clustered!K134</f>
        <v>0</v>
      </c>
      <c r="L134">
        <f>artery_scoring!L134*artery_clustered!L134</f>
        <v>4.76</v>
      </c>
      <c r="M134">
        <f>artery_scoring!M134*artery_clustered!M134</f>
        <v>2.38</v>
      </c>
      <c r="N134">
        <f>artery_scoring!N134*artery_clustered!N134</f>
        <v>320</v>
      </c>
      <c r="O134">
        <f>artery_scoring!O134*artery_clustered!O134</f>
        <v>1</v>
      </c>
      <c r="P134" s="21">
        <f t="shared" si="2"/>
        <v>339.31</v>
      </c>
    </row>
    <row r="135" spans="1:16" x14ac:dyDescent="0.35">
      <c r="A135" t="s">
        <v>0</v>
      </c>
      <c r="B135">
        <f>artery_scoring!B135*artery_clustered!B135</f>
        <v>1.98</v>
      </c>
      <c r="C135">
        <f>artery_scoring!C135*artery_clustered!C135</f>
        <v>3.2</v>
      </c>
      <c r="D135">
        <f>artery_scoring!D135*artery_clustered!D135</f>
        <v>2.66</v>
      </c>
      <c r="E135">
        <f>artery_scoring!E135*artery_clustered!E135</f>
        <v>3.6</v>
      </c>
      <c r="F135">
        <f>artery_scoring!F135*artery_clustered!F135</f>
        <v>0.8</v>
      </c>
      <c r="G135">
        <f>artery_scoring!G135*artery_clustered!G135</f>
        <v>0</v>
      </c>
      <c r="H135">
        <f>artery_scoring!H135*artery_clustered!H135</f>
        <v>26.5</v>
      </c>
      <c r="I135">
        <f>artery_scoring!I135*artery_clustered!I135</f>
        <v>4.8</v>
      </c>
      <c r="J135">
        <f>artery_scoring!J135*artery_clustered!J135</f>
        <v>11.28</v>
      </c>
      <c r="K135">
        <f>artery_scoring!K135*artery_clustered!K135</f>
        <v>0</v>
      </c>
      <c r="L135">
        <f>artery_scoring!L135*artery_clustered!L135</f>
        <v>25.08</v>
      </c>
      <c r="M135">
        <f>artery_scoring!M135*artery_clustered!M135</f>
        <v>20.52</v>
      </c>
      <c r="N135">
        <f>artery_scoring!N135*artery_clustered!N135</f>
        <v>320</v>
      </c>
      <c r="O135">
        <f>artery_scoring!O135*artery_clustered!O135</f>
        <v>1</v>
      </c>
      <c r="P135" s="21">
        <f t="shared" si="2"/>
        <v>421.42</v>
      </c>
    </row>
    <row r="136" spans="1:16" x14ac:dyDescent="0.35">
      <c r="A136" t="s">
        <v>0</v>
      </c>
      <c r="B136">
        <f>artery_scoring!B136*artery_clustered!B136</f>
        <v>1.62</v>
      </c>
      <c r="C136">
        <f>artery_scoring!C136*artery_clustered!C136</f>
        <v>10</v>
      </c>
      <c r="D136">
        <f>artery_scoring!D136*artery_clustered!D136</f>
        <v>11.7</v>
      </c>
      <c r="E136">
        <f>artery_scoring!E136*artery_clustered!E136</f>
        <v>0</v>
      </c>
      <c r="F136">
        <f>artery_scoring!F136*artery_clustered!F136</f>
        <v>0</v>
      </c>
      <c r="G136">
        <f>artery_scoring!G136*artery_clustered!G136</f>
        <v>0</v>
      </c>
      <c r="H136">
        <f>artery_scoring!H136*artery_clustered!H136</f>
        <v>23.75</v>
      </c>
      <c r="I136">
        <f>artery_scoring!I136*artery_clustered!I136</f>
        <v>17.600000000000001</v>
      </c>
      <c r="J136">
        <f>artery_scoring!J136*artery_clustered!J136</f>
        <v>5.0999999999999996</v>
      </c>
      <c r="K136">
        <f>artery_scoring!K136*artery_clustered!K136</f>
        <v>0</v>
      </c>
      <c r="L136">
        <f>artery_scoring!L136*artery_clustered!L136</f>
        <v>29.25</v>
      </c>
      <c r="M136">
        <f>artery_scoring!M136*artery_clustered!M136</f>
        <v>21.7</v>
      </c>
      <c r="N136">
        <f>artery_scoring!N136*artery_clustered!N136</f>
        <v>320</v>
      </c>
      <c r="O136">
        <f>artery_scoring!O136*artery_clustered!O136</f>
        <v>1</v>
      </c>
      <c r="P136" s="21">
        <f t="shared" si="2"/>
        <v>441.72</v>
      </c>
    </row>
    <row r="137" spans="1:16" x14ac:dyDescent="0.35">
      <c r="A137" t="s">
        <v>0</v>
      </c>
      <c r="B137">
        <f>artery_scoring!B137*artery_clustered!B137</f>
        <v>0.46</v>
      </c>
      <c r="C137">
        <f>artery_scoring!C137*artery_clustered!C137</f>
        <v>1.3</v>
      </c>
      <c r="D137">
        <f>artery_scoring!D137*artery_clustered!D137</f>
        <v>1.5</v>
      </c>
      <c r="E137">
        <f>artery_scoring!E137*artery_clustered!E137</f>
        <v>1.4</v>
      </c>
      <c r="F137">
        <f>artery_scoring!F137*artery_clustered!F137</f>
        <v>0</v>
      </c>
      <c r="G137">
        <f>artery_scoring!G137*artery_clustered!G137</f>
        <v>0</v>
      </c>
      <c r="H137">
        <f>artery_scoring!H137*artery_clustered!H137</f>
        <v>0</v>
      </c>
      <c r="I137">
        <f>artery_scoring!I137*artery_clustered!I137</f>
        <v>0</v>
      </c>
      <c r="J137">
        <f>artery_scoring!J137*artery_clustered!J137</f>
        <v>12.600000000000001</v>
      </c>
      <c r="K137">
        <f>artery_scoring!K137*artery_clustered!K137</f>
        <v>0</v>
      </c>
      <c r="L137">
        <f>artery_scoring!L137*artery_clustered!L137</f>
        <v>12.600000000000001</v>
      </c>
      <c r="M137">
        <f>artery_scoring!M137*artery_clustered!M137</f>
        <v>4.2</v>
      </c>
      <c r="N137">
        <f>artery_scoring!N137*artery_clustered!N137</f>
        <v>320</v>
      </c>
      <c r="O137">
        <f>artery_scoring!O137*artery_clustered!O137</f>
        <v>1</v>
      </c>
      <c r="P137" s="21">
        <f t="shared" si="2"/>
        <v>355.06</v>
      </c>
    </row>
    <row r="138" spans="1:16" x14ac:dyDescent="0.35">
      <c r="A138" t="s">
        <v>0</v>
      </c>
      <c r="B138">
        <f>artery_scoring!B138*artery_clustered!B138</f>
        <v>0.46</v>
      </c>
      <c r="C138">
        <f>artery_scoring!C138*artery_clustered!C138</f>
        <v>1.5</v>
      </c>
      <c r="D138">
        <f>artery_scoring!D138*artery_clustered!D138</f>
        <v>1.54</v>
      </c>
      <c r="E138">
        <f>artery_scoring!E138*artery_clustered!E138</f>
        <v>0.5</v>
      </c>
      <c r="F138">
        <f>artery_scoring!F138*artery_clustered!F138</f>
        <v>0</v>
      </c>
      <c r="G138">
        <f>artery_scoring!G138*artery_clustered!G138</f>
        <v>0</v>
      </c>
      <c r="H138">
        <f>artery_scoring!H138*artery_clustered!H138</f>
        <v>0</v>
      </c>
      <c r="I138">
        <f>artery_scoring!I138*artery_clustered!I138</f>
        <v>0</v>
      </c>
      <c r="J138">
        <f>artery_scoring!J138*artery_clustered!J138</f>
        <v>10.620000000000001</v>
      </c>
      <c r="K138">
        <f>artery_scoring!K138*artery_clustered!K138</f>
        <v>0</v>
      </c>
      <c r="L138">
        <f>artery_scoring!L138*artery_clustered!L138</f>
        <v>10.620000000000001</v>
      </c>
      <c r="M138">
        <f>artery_scoring!M138*artery_clustered!M138</f>
        <v>3.54</v>
      </c>
      <c r="N138">
        <f>artery_scoring!N138*artery_clustered!N138</f>
        <v>280</v>
      </c>
      <c r="O138">
        <f>artery_scoring!O138*artery_clustered!O138</f>
        <v>1</v>
      </c>
      <c r="P138" s="21">
        <f t="shared" si="2"/>
        <v>309.77999999999997</v>
      </c>
    </row>
    <row r="139" spans="1:16" x14ac:dyDescent="0.35">
      <c r="A139" t="s">
        <v>0</v>
      </c>
      <c r="B139">
        <f>artery_scoring!B139*artery_clustered!B139</f>
        <v>4.3</v>
      </c>
      <c r="C139">
        <f>artery_scoring!C139*artery_clustered!C139</f>
        <v>0.2</v>
      </c>
      <c r="D139">
        <f>artery_scoring!D139*artery_clustered!D139</f>
        <v>1.4</v>
      </c>
      <c r="E139">
        <f>artery_scoring!E139*artery_clustered!E139</f>
        <v>2.99</v>
      </c>
      <c r="F139">
        <f>artery_scoring!F139*artery_clustered!F139</f>
        <v>11</v>
      </c>
      <c r="G139">
        <f>artery_scoring!G139*artery_clustered!G139</f>
        <v>0</v>
      </c>
      <c r="H139">
        <f>artery_scoring!H139*artery_clustered!H139</f>
        <v>0</v>
      </c>
      <c r="I139">
        <f>artery_scoring!I139*artery_clustered!I139</f>
        <v>0</v>
      </c>
      <c r="J139">
        <f>artery_scoring!J139*artery_clustered!J139</f>
        <v>30.27</v>
      </c>
      <c r="K139">
        <f>artery_scoring!K139*artery_clustered!K139</f>
        <v>0</v>
      </c>
      <c r="L139">
        <f>artery_scoring!L139*artery_clustered!L139</f>
        <v>30.27</v>
      </c>
      <c r="M139">
        <f>artery_scoring!M139*artery_clustered!M139</f>
        <v>20.18</v>
      </c>
      <c r="N139">
        <f>artery_scoring!N139*artery_clustered!N139</f>
        <v>280</v>
      </c>
      <c r="O139">
        <f>artery_scoring!O139*artery_clustered!O139</f>
        <v>1</v>
      </c>
      <c r="P139" s="21">
        <f t="shared" si="2"/>
        <v>381.61</v>
      </c>
    </row>
    <row r="140" spans="1:16" x14ac:dyDescent="0.35">
      <c r="A140" t="s">
        <v>0</v>
      </c>
      <c r="B140">
        <f>artery_scoring!B140*artery_clustered!B140</f>
        <v>1.7399999999999998</v>
      </c>
      <c r="C140">
        <f>artery_scoring!C140*artery_clustered!C140</f>
        <v>2.6</v>
      </c>
      <c r="D140">
        <f>artery_scoring!D140*artery_clustered!D140</f>
        <v>0.1</v>
      </c>
      <c r="E140">
        <f>artery_scoring!E140*artery_clustered!E140</f>
        <v>0.41</v>
      </c>
      <c r="F140">
        <f>artery_scoring!F140*artery_clustered!F140</f>
        <v>1.5</v>
      </c>
      <c r="G140">
        <f>artery_scoring!G140*artery_clustered!G140</f>
        <v>0</v>
      </c>
      <c r="H140">
        <f>artery_scoring!H140*artery_clustered!H140</f>
        <v>5</v>
      </c>
      <c r="I140">
        <f>artery_scoring!I140*artery_clustered!I140</f>
        <v>4</v>
      </c>
      <c r="J140">
        <f>artery_scoring!J140*artery_clustered!J140</f>
        <v>7.83</v>
      </c>
      <c r="K140">
        <f>artery_scoring!K140*artery_clustered!K140</f>
        <v>0</v>
      </c>
      <c r="L140">
        <f>artery_scoring!L140*artery_clustered!L140</f>
        <v>13.830000000000002</v>
      </c>
      <c r="M140">
        <f>artery_scoring!M140*artery_clustered!M140</f>
        <v>4.6100000000000003</v>
      </c>
      <c r="N140">
        <f>artery_scoring!N140*artery_clustered!N140</f>
        <v>280</v>
      </c>
      <c r="O140">
        <f>artery_scoring!O140*artery_clustered!O140</f>
        <v>1</v>
      </c>
      <c r="P140" s="21">
        <f t="shared" si="2"/>
        <v>322.62</v>
      </c>
    </row>
    <row r="141" spans="1:16" x14ac:dyDescent="0.35">
      <c r="A141" t="s">
        <v>0</v>
      </c>
      <c r="B141">
        <f>artery_scoring!B141*artery_clustered!B141</f>
        <v>0.17</v>
      </c>
      <c r="C141">
        <f>artery_scoring!C141*artery_clustered!C141</f>
        <v>1.24</v>
      </c>
      <c r="D141">
        <f>artery_scoring!D141*artery_clustered!D141</f>
        <v>0.1</v>
      </c>
      <c r="E141">
        <f>artery_scoring!E141*artery_clustered!E141</f>
        <v>0.2</v>
      </c>
      <c r="F141">
        <f>artery_scoring!F141*artery_clustered!F141</f>
        <v>0</v>
      </c>
      <c r="G141">
        <f>artery_scoring!G141*artery_clustered!G141</f>
        <v>0</v>
      </c>
      <c r="H141">
        <f>artery_scoring!H141*artery_clustered!H141</f>
        <v>0</v>
      </c>
      <c r="I141">
        <f>artery_scoring!I141*artery_clustered!I141</f>
        <v>0.96</v>
      </c>
      <c r="J141">
        <f>artery_scoring!J141*artery_clustered!J141</f>
        <v>3.9000000000000004</v>
      </c>
      <c r="K141">
        <f>artery_scoring!K141*artery_clustered!K141</f>
        <v>0</v>
      </c>
      <c r="L141">
        <f>artery_scoring!L141*artery_clustered!L141</f>
        <v>3.08</v>
      </c>
      <c r="M141">
        <f>artery_scoring!M141*artery_clustered!M141</f>
        <v>1.54</v>
      </c>
      <c r="N141">
        <f>artery_scoring!N141*artery_clustered!N141</f>
        <v>280</v>
      </c>
      <c r="O141">
        <f>artery_scoring!O141*artery_clustered!O141</f>
        <v>0</v>
      </c>
      <c r="P141" s="21">
        <f t="shared" si="2"/>
        <v>291.19</v>
      </c>
    </row>
    <row r="142" spans="1:16" x14ac:dyDescent="0.35">
      <c r="A142" t="s">
        <v>0</v>
      </c>
      <c r="B142">
        <f>artery_scoring!B142*artery_clustered!B142</f>
        <v>0.68</v>
      </c>
      <c r="C142">
        <f>artery_scoring!C142*artery_clustered!C142</f>
        <v>2.12</v>
      </c>
      <c r="D142">
        <f>artery_scoring!D142*artery_clustered!D142</f>
        <v>0.6</v>
      </c>
      <c r="E142">
        <f>artery_scoring!E142*artery_clustered!E142</f>
        <v>0.1</v>
      </c>
      <c r="F142">
        <f>artery_scoring!F142*artery_clustered!F142</f>
        <v>0</v>
      </c>
      <c r="G142">
        <f>artery_scoring!G142*artery_clustered!G142</f>
        <v>0</v>
      </c>
      <c r="H142">
        <f>artery_scoring!H142*artery_clustered!H142</f>
        <v>5.5</v>
      </c>
      <c r="I142">
        <f>artery_scoring!I142*artery_clustered!I142</f>
        <v>0</v>
      </c>
      <c r="J142">
        <f>artery_scoring!J142*artery_clustered!J142</f>
        <v>5.16</v>
      </c>
      <c r="K142">
        <f>artery_scoring!K142*artery_clustered!K142</f>
        <v>0</v>
      </c>
      <c r="L142">
        <f>artery_scoring!L142*artery_clustered!L142</f>
        <v>5.64</v>
      </c>
      <c r="M142">
        <f>artery_scoring!M142*artery_clustered!M142</f>
        <v>2.82</v>
      </c>
      <c r="N142">
        <f>artery_scoring!N142*artery_clustered!N142</f>
        <v>280</v>
      </c>
      <c r="O142">
        <f>artery_scoring!O142*artery_clustered!O142</f>
        <v>1</v>
      </c>
      <c r="P142" s="21">
        <f t="shared" si="2"/>
        <v>303.62</v>
      </c>
    </row>
    <row r="143" spans="1:16" x14ac:dyDescent="0.35">
      <c r="A143" t="s">
        <v>0</v>
      </c>
      <c r="B143">
        <f>artery_scoring!B143*artery_clustered!B143</f>
        <v>0.72</v>
      </c>
      <c r="C143">
        <f>artery_scoring!C143*artery_clustered!C143</f>
        <v>3.5</v>
      </c>
      <c r="D143">
        <f>artery_scoring!D143*artery_clustered!D143</f>
        <v>0</v>
      </c>
      <c r="E143">
        <f>artery_scoring!E143*artery_clustered!E143</f>
        <v>0</v>
      </c>
      <c r="F143">
        <f>artery_scoring!F143*artery_clustered!F143</f>
        <v>0</v>
      </c>
      <c r="G143">
        <f>artery_scoring!G143*artery_clustered!G143</f>
        <v>0</v>
      </c>
      <c r="H143">
        <f>artery_scoring!H143*artery_clustered!H143</f>
        <v>17.5</v>
      </c>
      <c r="I143">
        <f>artery_scoring!I143*artery_clustered!I143</f>
        <v>0</v>
      </c>
      <c r="J143">
        <f>artery_scoring!J143*artery_clustered!J143</f>
        <v>0</v>
      </c>
      <c r="K143">
        <f>artery_scoring!K143*artery_clustered!K143</f>
        <v>0</v>
      </c>
      <c r="L143">
        <f>artery_scoring!L143*artery_clustered!L143</f>
        <v>7</v>
      </c>
      <c r="M143">
        <f>artery_scoring!M143*artery_clustered!M143</f>
        <v>3.5</v>
      </c>
      <c r="N143">
        <f>artery_scoring!N143*artery_clustered!N143</f>
        <v>320</v>
      </c>
      <c r="O143">
        <f>artery_scoring!O143*artery_clustered!O143</f>
        <v>1</v>
      </c>
      <c r="P143" s="21">
        <f t="shared" si="2"/>
        <v>353.22</v>
      </c>
    </row>
    <row r="144" spans="1:16" x14ac:dyDescent="0.35">
      <c r="A144" t="s">
        <v>0</v>
      </c>
      <c r="B144">
        <f>artery_scoring!B144*artery_clustered!B144</f>
        <v>5.05</v>
      </c>
      <c r="C144">
        <f>artery_scoring!C144*artery_clustered!C144</f>
        <v>0.1</v>
      </c>
      <c r="D144">
        <f>artery_scoring!D144*artery_clustered!D144</f>
        <v>3.95</v>
      </c>
      <c r="E144">
        <f>artery_scoring!E144*artery_clustered!E144</f>
        <v>15.6</v>
      </c>
      <c r="F144">
        <f>artery_scoring!F144*artery_clustered!F144</f>
        <v>0</v>
      </c>
      <c r="G144">
        <f>artery_scoring!G144*artery_clustered!G144</f>
        <v>0</v>
      </c>
      <c r="H144">
        <f>artery_scoring!H144*artery_clustered!H144</f>
        <v>0</v>
      </c>
      <c r="I144">
        <f>artery_scoring!I144*artery_clustered!I144</f>
        <v>18.2</v>
      </c>
      <c r="J144">
        <f>artery_scoring!J144*artery_clustered!J144</f>
        <v>21.9</v>
      </c>
      <c r="K144">
        <f>artery_scoring!K144*artery_clustered!K144</f>
        <v>0</v>
      </c>
      <c r="L144">
        <f>artery_scoring!L144*artery_clustered!L144</f>
        <v>35.549999999999997</v>
      </c>
      <c r="M144">
        <f>artery_scoring!M144*artery_clustered!M144</f>
        <v>23.7</v>
      </c>
      <c r="N144">
        <f>artery_scoring!N144*artery_clustered!N144</f>
        <v>280</v>
      </c>
      <c r="O144">
        <f>artery_scoring!O144*artery_clustered!O144</f>
        <v>1</v>
      </c>
      <c r="P144" s="21">
        <f t="shared" si="2"/>
        <v>405.05</v>
      </c>
    </row>
    <row r="145" spans="1:16" x14ac:dyDescent="0.35">
      <c r="A145" t="s">
        <v>0</v>
      </c>
      <c r="B145">
        <f>artery_scoring!B145*artery_clustered!B145</f>
        <v>0.66</v>
      </c>
      <c r="C145">
        <f>artery_scoring!C145*artery_clustered!C145</f>
        <v>0</v>
      </c>
      <c r="D145">
        <f>artery_scoring!D145*artery_clustered!D145</f>
        <v>1.1200000000000001</v>
      </c>
      <c r="E145">
        <f>artery_scoring!E145*artery_clustered!E145</f>
        <v>0.8</v>
      </c>
      <c r="F145">
        <f>artery_scoring!F145*artery_clustered!F145</f>
        <v>0</v>
      </c>
      <c r="G145">
        <f>artery_scoring!G145*artery_clustered!G145</f>
        <v>0</v>
      </c>
      <c r="H145">
        <f>artery_scoring!H145*artery_clustered!H145</f>
        <v>0</v>
      </c>
      <c r="I145">
        <f>artery_scoring!I145*artery_clustered!I145</f>
        <v>0</v>
      </c>
      <c r="J145">
        <f>artery_scoring!J145*artery_clustered!J145</f>
        <v>5.76</v>
      </c>
      <c r="K145">
        <f>artery_scoring!K145*artery_clustered!K145</f>
        <v>0</v>
      </c>
      <c r="L145">
        <f>artery_scoring!L145*artery_clustered!L145</f>
        <v>3.84</v>
      </c>
      <c r="M145">
        <f>artery_scoring!M145*artery_clustered!M145</f>
        <v>1.92</v>
      </c>
      <c r="N145">
        <f>artery_scoring!N145*artery_clustered!N145</f>
        <v>280</v>
      </c>
      <c r="O145">
        <f>artery_scoring!O145*artery_clustered!O145</f>
        <v>1</v>
      </c>
      <c r="P145" s="21">
        <f t="shared" si="2"/>
        <v>295.10000000000002</v>
      </c>
    </row>
    <row r="146" spans="1:16" x14ac:dyDescent="0.35">
      <c r="A146" t="s">
        <v>0</v>
      </c>
      <c r="B146">
        <f>artery_scoring!B146*artery_clustered!B146</f>
        <v>0.57999999999999996</v>
      </c>
      <c r="C146">
        <f>artery_scoring!C146*artery_clustered!C146</f>
        <v>3.5</v>
      </c>
      <c r="D146">
        <f>artery_scoring!D146*artery_clustered!D146</f>
        <v>2.6</v>
      </c>
      <c r="E146">
        <f>artery_scoring!E146*artery_clustered!E146</f>
        <v>27.240000000000002</v>
      </c>
      <c r="F146">
        <f>artery_scoring!F146*artery_clustered!F146</f>
        <v>0</v>
      </c>
      <c r="G146">
        <f>artery_scoring!G146*artery_clustered!G146</f>
        <v>0</v>
      </c>
      <c r="H146">
        <f>artery_scoring!H146*artery_clustered!H146</f>
        <v>0</v>
      </c>
      <c r="I146">
        <f>artery_scoring!I146*artery_clustered!I146</f>
        <v>8</v>
      </c>
      <c r="J146">
        <f>artery_scoring!J146*artery_clustered!J146</f>
        <v>39.54</v>
      </c>
      <c r="K146">
        <f>artery_scoring!K146*artery_clustered!K146</f>
        <v>0</v>
      </c>
      <c r="L146">
        <f>artery_scoring!L146*artery_clustered!L146</f>
        <v>38.94</v>
      </c>
      <c r="M146">
        <f>artery_scoring!M146*artery_clustered!M146</f>
        <v>11.4</v>
      </c>
      <c r="N146">
        <f>artery_scoring!N146*artery_clustered!N146</f>
        <v>280</v>
      </c>
      <c r="O146">
        <f>artery_scoring!O146*artery_clustered!O146</f>
        <v>1</v>
      </c>
      <c r="P146" s="21">
        <f t="shared" si="2"/>
        <v>412.8</v>
      </c>
    </row>
    <row r="147" spans="1:16" x14ac:dyDescent="0.35">
      <c r="A147" t="s">
        <v>0</v>
      </c>
      <c r="B147">
        <f>artery_scoring!B147*artery_clustered!B147</f>
        <v>0.18</v>
      </c>
      <c r="C147">
        <f>artery_scoring!C147*artery_clustered!C147</f>
        <v>1.17</v>
      </c>
      <c r="D147">
        <f>artery_scoring!D147*artery_clustered!D147</f>
        <v>0.3</v>
      </c>
      <c r="E147">
        <f>artery_scoring!E147*artery_clustered!E147</f>
        <v>2.2999999999999998</v>
      </c>
      <c r="F147">
        <f>artery_scoring!F147*artery_clustered!F147</f>
        <v>0</v>
      </c>
      <c r="G147">
        <f>artery_scoring!G147*artery_clustered!G147</f>
        <v>0</v>
      </c>
      <c r="H147">
        <f>artery_scoring!H147*artery_clustered!H147</f>
        <v>0</v>
      </c>
      <c r="I147">
        <f>artery_scoring!I147*artery_clustered!I147</f>
        <v>0</v>
      </c>
      <c r="J147">
        <f>artery_scoring!J147*artery_clustered!J147</f>
        <v>11.31</v>
      </c>
      <c r="K147">
        <f>artery_scoring!K147*artery_clustered!K147</f>
        <v>0</v>
      </c>
      <c r="L147">
        <f>artery_scoring!L147*artery_clustered!L147</f>
        <v>11.31</v>
      </c>
      <c r="M147">
        <f>artery_scoring!M147*artery_clustered!M147</f>
        <v>1</v>
      </c>
      <c r="N147">
        <f>artery_scoring!N147*artery_clustered!N147</f>
        <v>280</v>
      </c>
      <c r="O147">
        <f>artery_scoring!O147*artery_clustered!O147</f>
        <v>1</v>
      </c>
      <c r="P147" s="21">
        <f t="shared" si="2"/>
        <v>308.57</v>
      </c>
    </row>
    <row r="148" spans="1:16" x14ac:dyDescent="0.35">
      <c r="A148" t="s">
        <v>0</v>
      </c>
      <c r="B148">
        <f>artery_scoring!B148*artery_clustered!B148</f>
        <v>1.7399999999999998</v>
      </c>
      <c r="C148">
        <f>artery_scoring!C148*artery_clustered!C148</f>
        <v>1.9</v>
      </c>
      <c r="D148">
        <f>artery_scoring!D148*artery_clustered!D148</f>
        <v>0</v>
      </c>
      <c r="E148">
        <f>artery_scoring!E148*artery_clustered!E148</f>
        <v>1.5</v>
      </c>
      <c r="F148">
        <f>artery_scoring!F148*artery_clustered!F148</f>
        <v>0</v>
      </c>
      <c r="G148">
        <f>artery_scoring!G148*artery_clustered!G148</f>
        <v>0</v>
      </c>
      <c r="H148">
        <f>artery_scoring!H148*artery_clustered!H148</f>
        <v>0</v>
      </c>
      <c r="I148">
        <f>artery_scoring!I148*artery_clustered!I148</f>
        <v>0</v>
      </c>
      <c r="J148">
        <f>artery_scoring!J148*artery_clustered!J148</f>
        <v>10.199999999999999</v>
      </c>
      <c r="K148">
        <f>artery_scoring!K148*artery_clustered!K148</f>
        <v>0</v>
      </c>
      <c r="L148">
        <f>artery_scoring!L148*artery_clustered!L148</f>
        <v>5</v>
      </c>
      <c r="M148">
        <f>artery_scoring!M148*artery_clustered!M148</f>
        <v>3.4</v>
      </c>
      <c r="N148">
        <f>artery_scoring!N148*artery_clustered!N148</f>
        <v>280</v>
      </c>
      <c r="O148">
        <f>artery_scoring!O148*artery_clustered!O148</f>
        <v>1</v>
      </c>
      <c r="P148" s="21">
        <f t="shared" si="2"/>
        <v>304.74</v>
      </c>
    </row>
    <row r="149" spans="1:16" x14ac:dyDescent="0.35">
      <c r="A149" t="s">
        <v>0</v>
      </c>
      <c r="B149">
        <f>artery_scoring!B149*artery_clustered!B149</f>
        <v>0.8</v>
      </c>
      <c r="C149">
        <f>artery_scoring!C149*artery_clustered!C149</f>
        <v>1.7</v>
      </c>
      <c r="D149">
        <f>artery_scoring!D149*artery_clustered!D149</f>
        <v>11.08</v>
      </c>
      <c r="E149">
        <f>artery_scoring!E149*artery_clustered!E149</f>
        <v>10.8</v>
      </c>
      <c r="F149">
        <f>artery_scoring!F149*artery_clustered!F149</f>
        <v>0</v>
      </c>
      <c r="G149">
        <f>artery_scoring!G149*artery_clustered!G149</f>
        <v>2</v>
      </c>
      <c r="H149">
        <f>artery_scoring!H149*artery_clustered!H149</f>
        <v>0</v>
      </c>
      <c r="I149">
        <f>artery_scoring!I149*artery_clustered!I149</f>
        <v>0</v>
      </c>
      <c r="J149">
        <f>artery_scoring!J149*artery_clustered!J149</f>
        <v>31.92</v>
      </c>
      <c r="K149">
        <f>artery_scoring!K149*artery_clustered!K149</f>
        <v>0</v>
      </c>
      <c r="L149">
        <f>artery_scoring!L149*artery_clustered!L149</f>
        <v>28.32</v>
      </c>
      <c r="M149">
        <f>artery_scoring!M149*artery_clustered!M149</f>
        <v>4.4400000000000004</v>
      </c>
      <c r="N149">
        <f>artery_scoring!N149*artery_clustered!N149</f>
        <v>320</v>
      </c>
      <c r="O149">
        <f>artery_scoring!O149*artery_clustered!O149</f>
        <v>1</v>
      </c>
      <c r="P149" s="21">
        <f t="shared" si="2"/>
        <v>412.06</v>
      </c>
    </row>
    <row r="150" spans="1:16" x14ac:dyDescent="0.35">
      <c r="A150" t="s">
        <v>0</v>
      </c>
      <c r="B150">
        <f>artery_scoring!B150*artery_clustered!B150</f>
        <v>1.59</v>
      </c>
      <c r="C150">
        <f>artery_scoring!C150*artery_clustered!C150</f>
        <v>0.18</v>
      </c>
      <c r="D150">
        <f>artery_scoring!D150*artery_clustered!D150</f>
        <v>0.7</v>
      </c>
      <c r="E150">
        <f>artery_scoring!E150*artery_clustered!E150</f>
        <v>0.2</v>
      </c>
      <c r="F150">
        <f>artery_scoring!F150*artery_clustered!F150</f>
        <v>0</v>
      </c>
      <c r="G150">
        <f>artery_scoring!G150*artery_clustered!G150</f>
        <v>0</v>
      </c>
      <c r="H150">
        <f>artery_scoring!H150*artery_clustered!H150</f>
        <v>0</v>
      </c>
      <c r="I150">
        <f>artery_scoring!I150*artery_clustered!I150</f>
        <v>0</v>
      </c>
      <c r="J150">
        <f>artery_scoring!J150*artery_clustered!J150</f>
        <v>3.24</v>
      </c>
      <c r="K150">
        <f>artery_scoring!K150*artery_clustered!K150</f>
        <v>0</v>
      </c>
      <c r="L150">
        <f>artery_scoring!L150*artery_clustered!L150</f>
        <v>2.16</v>
      </c>
      <c r="M150">
        <f>artery_scoring!M150*artery_clustered!M150</f>
        <v>1.08</v>
      </c>
      <c r="N150">
        <f>artery_scoring!N150*artery_clustered!N150</f>
        <v>320</v>
      </c>
      <c r="O150">
        <f>artery_scoring!O150*artery_clustered!O150</f>
        <v>0</v>
      </c>
      <c r="P150" s="21">
        <f t="shared" si="2"/>
        <v>329.15</v>
      </c>
    </row>
    <row r="151" spans="1:16" x14ac:dyDescent="0.35">
      <c r="A151" t="s">
        <v>0</v>
      </c>
      <c r="B151">
        <f>artery_scoring!B151*artery_clustered!B151</f>
        <v>1.53</v>
      </c>
      <c r="C151">
        <f>artery_scoring!C151*artery_clustered!C151</f>
        <v>0.16</v>
      </c>
      <c r="D151">
        <f>artery_scoring!D151*artery_clustered!D151</f>
        <v>0.1</v>
      </c>
      <c r="E151">
        <f>artery_scoring!E151*artery_clustered!E151</f>
        <v>0.3</v>
      </c>
      <c r="F151">
        <f>artery_scoring!F151*artery_clustered!F151</f>
        <v>0</v>
      </c>
      <c r="G151">
        <f>artery_scoring!G151*artery_clustered!G151</f>
        <v>0</v>
      </c>
      <c r="H151">
        <f>artery_scoring!H151*artery_clustered!H151</f>
        <v>0</v>
      </c>
      <c r="I151">
        <f>artery_scoring!I151*artery_clustered!I151</f>
        <v>0</v>
      </c>
      <c r="J151">
        <f>artery_scoring!J151*artery_clustered!J151</f>
        <v>1.6800000000000002</v>
      </c>
      <c r="K151">
        <f>artery_scoring!K151*artery_clustered!K151</f>
        <v>0</v>
      </c>
      <c r="L151">
        <f>artery_scoring!L151*artery_clustered!L151</f>
        <v>1.1200000000000001</v>
      </c>
      <c r="M151">
        <f>artery_scoring!M151*artery_clustered!M151</f>
        <v>0.56000000000000005</v>
      </c>
      <c r="N151">
        <f>artery_scoring!N151*artery_clustered!N151</f>
        <v>320</v>
      </c>
      <c r="O151">
        <f>artery_scoring!O151*artery_clustered!O151</f>
        <v>1</v>
      </c>
      <c r="P151" s="21">
        <f t="shared" si="2"/>
        <v>326.45</v>
      </c>
    </row>
    <row r="152" spans="1:16" x14ac:dyDescent="0.35">
      <c r="A152" t="s">
        <v>0</v>
      </c>
      <c r="B152">
        <f>artery_scoring!B152*artery_clustered!B152</f>
        <v>1.59</v>
      </c>
      <c r="C152">
        <f>artery_scoring!C152*artery_clustered!C152</f>
        <v>0.1</v>
      </c>
      <c r="D152">
        <f>artery_scoring!D152*artery_clustered!D152</f>
        <v>0.2</v>
      </c>
      <c r="E152">
        <f>artery_scoring!E152*artery_clustered!E152</f>
        <v>0.41499999999999998</v>
      </c>
      <c r="F152">
        <f>artery_scoring!F152*artery_clustered!F152</f>
        <v>0</v>
      </c>
      <c r="G152">
        <f>artery_scoring!G152*artery_clustered!G152</f>
        <v>0</v>
      </c>
      <c r="H152">
        <f>artery_scoring!H152*artery_clustered!H152</f>
        <v>0</v>
      </c>
      <c r="I152">
        <f>artery_scoring!I152*artery_clustered!I152</f>
        <v>0</v>
      </c>
      <c r="J152">
        <f>artery_scoring!J152*artery_clustered!J152</f>
        <v>2.145</v>
      </c>
      <c r="K152">
        <f>artery_scoring!K152*artery_clustered!K152</f>
        <v>0</v>
      </c>
      <c r="L152">
        <f>artery_scoring!L152*artery_clustered!L152</f>
        <v>1.43</v>
      </c>
      <c r="M152">
        <f>artery_scoring!M152*artery_clustered!M152</f>
        <v>0.71499999999999997</v>
      </c>
      <c r="N152">
        <f>artery_scoring!N152*artery_clustered!N152</f>
        <v>320</v>
      </c>
      <c r="O152">
        <f>artery_scoring!O152*artery_clustered!O152</f>
        <v>1</v>
      </c>
      <c r="P152" s="21">
        <f t="shared" si="2"/>
        <v>327.59500000000003</v>
      </c>
    </row>
    <row r="153" spans="1:16" x14ac:dyDescent="0.35">
      <c r="A153" t="s">
        <v>0</v>
      </c>
      <c r="B153">
        <f>artery_scoring!B153*artery_clustered!B153</f>
        <v>0.12</v>
      </c>
      <c r="C153">
        <f>artery_scoring!C153*artery_clustered!C153</f>
        <v>13.62</v>
      </c>
      <c r="D153">
        <f>artery_scoring!D153*artery_clustered!D153</f>
        <v>14.2</v>
      </c>
      <c r="E153">
        <f>artery_scoring!E153*artery_clustered!E153</f>
        <v>0.2</v>
      </c>
      <c r="F153">
        <f>artery_scoring!F153*artery_clustered!F153</f>
        <v>0</v>
      </c>
      <c r="G153">
        <f>artery_scoring!G153*artery_clustered!G153</f>
        <v>0</v>
      </c>
      <c r="H153">
        <f>artery_scoring!H153*artery_clustered!H153</f>
        <v>70.55</v>
      </c>
      <c r="I153">
        <f>artery_scoring!I153*artery_clustered!I153</f>
        <v>0</v>
      </c>
      <c r="J153">
        <f>artery_scoring!J153*artery_clustered!J153</f>
        <v>0</v>
      </c>
      <c r="K153">
        <f>artery_scoring!K153*artery_clustered!K153</f>
        <v>0</v>
      </c>
      <c r="L153">
        <f>artery_scoring!L153*artery_clustered!L153</f>
        <v>42.33</v>
      </c>
      <c r="M153">
        <f>artery_scoring!M153*artery_clustered!M153</f>
        <v>24.22</v>
      </c>
      <c r="N153">
        <f>artery_scoring!N153*artery_clustered!N153</f>
        <v>280</v>
      </c>
      <c r="O153">
        <f>artery_scoring!O153*artery_clustered!O153</f>
        <v>1</v>
      </c>
      <c r="P153" s="21">
        <f t="shared" si="2"/>
        <v>446.24</v>
      </c>
    </row>
    <row r="154" spans="1:16" x14ac:dyDescent="0.35">
      <c r="A154" t="s">
        <v>0</v>
      </c>
      <c r="B154">
        <f>artery_scoring!B154*artery_clustered!B154</f>
        <v>0.12</v>
      </c>
      <c r="C154">
        <f>artery_scoring!C154*artery_clustered!C154</f>
        <v>0</v>
      </c>
      <c r="D154">
        <f>artery_scoring!D154*artery_clustered!D154</f>
        <v>2.1</v>
      </c>
      <c r="E154">
        <f>artery_scoring!E154*artery_clustered!E154</f>
        <v>2.5</v>
      </c>
      <c r="F154">
        <f>artery_scoring!F154*artery_clustered!F154</f>
        <v>0</v>
      </c>
      <c r="G154">
        <f>artery_scoring!G154*artery_clustered!G154</f>
        <v>0</v>
      </c>
      <c r="H154">
        <f>artery_scoring!H154*artery_clustered!H154</f>
        <v>23</v>
      </c>
      <c r="I154">
        <f>artery_scoring!I154*artery_clustered!I154</f>
        <v>0</v>
      </c>
      <c r="J154">
        <f>artery_scoring!J154*artery_clustered!J154</f>
        <v>0</v>
      </c>
      <c r="K154">
        <f>artery_scoring!K154*artery_clustered!K154</f>
        <v>0</v>
      </c>
      <c r="L154">
        <f>artery_scoring!L154*artery_clustered!L154</f>
        <v>10.8</v>
      </c>
      <c r="M154">
        <f>artery_scoring!M154*artery_clustered!M154</f>
        <v>4.5999999999999996</v>
      </c>
      <c r="N154">
        <f>artery_scoring!N154*artery_clustered!N154</f>
        <v>280</v>
      </c>
      <c r="O154">
        <f>artery_scoring!O154*artery_clustered!O154</f>
        <v>1</v>
      </c>
      <c r="P154" s="21">
        <f t="shared" si="2"/>
        <v>324.12</v>
      </c>
    </row>
    <row r="155" spans="1:16" x14ac:dyDescent="0.35">
      <c r="A155" t="s">
        <v>0</v>
      </c>
      <c r="B155">
        <f>artery_scoring!B155*artery_clustered!B155</f>
        <v>0.05</v>
      </c>
      <c r="C155">
        <f>artery_scoring!C155*artery_clustered!C155</f>
        <v>0.69</v>
      </c>
      <c r="D155">
        <f>artery_scoring!D155*artery_clustered!D155</f>
        <v>0</v>
      </c>
      <c r="E155">
        <f>artery_scoring!E155*artery_clustered!E155</f>
        <v>0</v>
      </c>
      <c r="F155">
        <f>artery_scoring!F155*artery_clustered!F155</f>
        <v>0</v>
      </c>
      <c r="G155">
        <f>artery_scoring!G155*artery_clustered!G155</f>
        <v>0</v>
      </c>
      <c r="H155">
        <f>artery_scoring!H155*artery_clustered!H155</f>
        <v>0</v>
      </c>
      <c r="I155">
        <f>artery_scoring!I155*artery_clustered!I155</f>
        <v>0</v>
      </c>
      <c r="J155">
        <f>artery_scoring!J155*artery_clustered!J155</f>
        <v>2.0699999999999998</v>
      </c>
      <c r="K155">
        <f>artery_scoring!K155*artery_clustered!K155</f>
        <v>0</v>
      </c>
      <c r="L155">
        <f>artery_scoring!L155*artery_clustered!L155</f>
        <v>1.38</v>
      </c>
      <c r="M155">
        <f>artery_scoring!M155*artery_clustered!M155</f>
        <v>0.69</v>
      </c>
      <c r="N155">
        <f>artery_scoring!N155*artery_clustered!N155</f>
        <v>320</v>
      </c>
      <c r="O155">
        <f>artery_scoring!O155*artery_clustered!O155</f>
        <v>1</v>
      </c>
      <c r="P155" s="21">
        <f t="shared" si="2"/>
        <v>325.88</v>
      </c>
    </row>
    <row r="156" spans="1:16" x14ac:dyDescent="0.35">
      <c r="A156" t="s">
        <v>1</v>
      </c>
      <c r="B156">
        <f>artery_scoring!B156*artery_clustered!B156</f>
        <v>0.62</v>
      </c>
      <c r="C156">
        <f>artery_scoring!C156*artery_clustered!C156</f>
        <v>3.3</v>
      </c>
      <c r="D156">
        <f>artery_scoring!D156*artery_clustered!D156</f>
        <v>107.8</v>
      </c>
      <c r="E156">
        <f>artery_scoring!E156*artery_clustered!E156</f>
        <v>50</v>
      </c>
      <c r="F156">
        <f>artery_scoring!F156*artery_clustered!F156</f>
        <v>0</v>
      </c>
      <c r="G156">
        <f>artery_scoring!G156*artery_clustered!G156</f>
        <v>0</v>
      </c>
      <c r="H156">
        <f>artery_scoring!H156*artery_clustered!H156</f>
        <v>213.75</v>
      </c>
      <c r="I156">
        <f>artery_scoring!I156*artery_clustered!I156</f>
        <v>0</v>
      </c>
      <c r="J156">
        <f>artery_scoring!J156*artery_clustered!J156</f>
        <v>0</v>
      </c>
      <c r="K156">
        <f>artery_scoring!K156*artery_clustered!K156</f>
        <v>0</v>
      </c>
      <c r="L156">
        <f>artery_scoring!L156*artery_clustered!L156</f>
        <v>86.25</v>
      </c>
      <c r="M156">
        <f>artery_scoring!M156*artery_clustered!M156</f>
        <v>49.7</v>
      </c>
      <c r="N156">
        <f>artery_scoring!N156*artery_clustered!N156</f>
        <v>320</v>
      </c>
      <c r="O156">
        <f>artery_scoring!O156*artery_clustered!O156</f>
        <v>1</v>
      </c>
      <c r="P156" s="21">
        <f t="shared" si="2"/>
        <v>832.42000000000007</v>
      </c>
    </row>
    <row r="157" spans="1:16" x14ac:dyDescent="0.35">
      <c r="A157" t="s">
        <v>0</v>
      </c>
      <c r="B157">
        <f>artery_scoring!B157*artery_clustered!B157</f>
        <v>0.11</v>
      </c>
      <c r="C157">
        <f>artery_scoring!C157*artery_clustered!C157</f>
        <v>3.56</v>
      </c>
      <c r="D157">
        <f>artery_scoring!D157*artery_clustered!D157</f>
        <v>0.7</v>
      </c>
      <c r="E157">
        <f>artery_scoring!E157*artery_clustered!E157</f>
        <v>13.6</v>
      </c>
      <c r="F157">
        <f>artery_scoring!F157*artery_clustered!F157</f>
        <v>0</v>
      </c>
      <c r="G157">
        <f>artery_scoring!G157*artery_clustered!G157</f>
        <v>0</v>
      </c>
      <c r="H157">
        <f>artery_scoring!H157*artery_clustered!H157</f>
        <v>55.300000000000004</v>
      </c>
      <c r="I157">
        <f>artery_scoring!I157*artery_clustered!I157</f>
        <v>0</v>
      </c>
      <c r="J157">
        <f>artery_scoring!J157*artery_clustered!J157</f>
        <v>0</v>
      </c>
      <c r="K157">
        <f>artery_scoring!K157*artery_clustered!K157</f>
        <v>0</v>
      </c>
      <c r="L157">
        <f>artery_scoring!L157*artery_clustered!L157</f>
        <v>33.18</v>
      </c>
      <c r="M157">
        <f>artery_scoring!M157*artery_clustered!M157</f>
        <v>22.12</v>
      </c>
      <c r="N157">
        <f>artery_scoring!N157*artery_clustered!N157</f>
        <v>320</v>
      </c>
      <c r="O157">
        <f>artery_scoring!O157*artery_clustered!O157</f>
        <v>1</v>
      </c>
      <c r="P157" s="21">
        <f t="shared" si="2"/>
        <v>449.57000000000005</v>
      </c>
    </row>
    <row r="158" spans="1:16" x14ac:dyDescent="0.35">
      <c r="A158" t="s">
        <v>0</v>
      </c>
      <c r="B158">
        <f>artery_scoring!B158*artery_clustered!B158</f>
        <v>7.0000000000000007E-2</v>
      </c>
      <c r="C158">
        <f>artery_scoring!C158*artery_clustered!C158</f>
        <v>0</v>
      </c>
      <c r="D158">
        <f>artery_scoring!D158*artery_clustered!D158</f>
        <v>8.1999999999999993</v>
      </c>
      <c r="E158">
        <f>artery_scoring!E158*artery_clustered!E158</f>
        <v>0.3</v>
      </c>
      <c r="F158">
        <f>artery_scoring!F158*artery_clustered!F158</f>
        <v>0</v>
      </c>
      <c r="G158">
        <f>artery_scoring!G158*artery_clustered!G158</f>
        <v>0</v>
      </c>
      <c r="H158">
        <f>artery_scoring!H158*artery_clustered!H158</f>
        <v>22</v>
      </c>
      <c r="I158">
        <f>artery_scoring!I158*artery_clustered!I158</f>
        <v>0</v>
      </c>
      <c r="J158">
        <f>artery_scoring!J158*artery_clustered!J158</f>
        <v>0</v>
      </c>
      <c r="K158">
        <f>artery_scoring!K158*artery_clustered!K158</f>
        <v>0</v>
      </c>
      <c r="L158">
        <f>artery_scoring!L158*artery_clustered!L158</f>
        <v>2.8</v>
      </c>
      <c r="M158">
        <f>artery_scoring!M158*artery_clustered!M158</f>
        <v>2.4</v>
      </c>
      <c r="N158">
        <f>artery_scoring!N158*artery_clustered!N158</f>
        <v>320</v>
      </c>
      <c r="O158">
        <f>artery_scoring!O158*artery_clustered!O158</f>
        <v>1</v>
      </c>
      <c r="P158" s="21">
        <f t="shared" si="2"/>
        <v>356.77</v>
      </c>
    </row>
    <row r="159" spans="1:16" x14ac:dyDescent="0.35">
      <c r="A159" t="s">
        <v>0</v>
      </c>
      <c r="B159">
        <f>artery_scoring!B159*artery_clustered!B159</f>
        <v>0.12</v>
      </c>
      <c r="C159">
        <f>artery_scoring!C159*artery_clustered!C159</f>
        <v>0</v>
      </c>
      <c r="D159">
        <f>artery_scoring!D159*artery_clustered!D159</f>
        <v>0.2</v>
      </c>
      <c r="E159">
        <f>artery_scoring!E159*artery_clustered!E159</f>
        <v>0.15</v>
      </c>
      <c r="F159">
        <f>artery_scoring!F159*artery_clustered!F159</f>
        <v>0</v>
      </c>
      <c r="G159">
        <f>artery_scoring!G159*artery_clustered!G159</f>
        <v>0</v>
      </c>
      <c r="H159">
        <f>artery_scoring!H159*artery_clustered!H159</f>
        <v>1.75</v>
      </c>
      <c r="I159">
        <f>artery_scoring!I159*artery_clustered!I159</f>
        <v>0</v>
      </c>
      <c r="J159">
        <f>artery_scoring!J159*artery_clustered!J159</f>
        <v>0</v>
      </c>
      <c r="K159">
        <f>artery_scoring!K159*artery_clustered!K159</f>
        <v>0</v>
      </c>
      <c r="L159">
        <f>artery_scoring!L159*artery_clustered!L159</f>
        <v>0.7</v>
      </c>
      <c r="M159">
        <f>artery_scoring!M159*artery_clustered!M159</f>
        <v>0.35</v>
      </c>
      <c r="N159">
        <f>artery_scoring!N159*artery_clustered!N159</f>
        <v>320</v>
      </c>
      <c r="O159">
        <f>artery_scoring!O159*artery_clustered!O159</f>
        <v>0</v>
      </c>
      <c r="P159" s="21">
        <f t="shared" si="2"/>
        <v>323.27</v>
      </c>
    </row>
    <row r="160" spans="1:16" x14ac:dyDescent="0.35">
      <c r="A160" t="s">
        <v>0</v>
      </c>
      <c r="B160">
        <f>artery_scoring!B160*artery_clustered!B160</f>
        <v>0.12</v>
      </c>
      <c r="C160">
        <f>artery_scoring!C160*artery_clustered!C160</f>
        <v>0</v>
      </c>
      <c r="D160">
        <f>artery_scoring!D160*artery_clustered!D160</f>
        <v>0.7</v>
      </c>
      <c r="E160">
        <f>artery_scoring!E160*artery_clustered!E160</f>
        <v>0.37</v>
      </c>
      <c r="F160">
        <f>artery_scoring!F160*artery_clustered!F160</f>
        <v>0</v>
      </c>
      <c r="G160">
        <f>artery_scoring!G160*artery_clustered!G160</f>
        <v>0</v>
      </c>
      <c r="H160">
        <f>artery_scoring!H160*artery_clustered!H160</f>
        <v>2.3499999999999996</v>
      </c>
      <c r="I160">
        <f>artery_scoring!I160*artery_clustered!I160</f>
        <v>0</v>
      </c>
      <c r="J160">
        <f>artery_scoring!J160*artery_clustered!J160</f>
        <v>1.7999999999999998</v>
      </c>
      <c r="K160">
        <f>artery_scoring!K160*artery_clustered!K160</f>
        <v>0</v>
      </c>
      <c r="L160">
        <f>artery_scoring!L160*artery_clustered!L160</f>
        <v>2.14</v>
      </c>
      <c r="M160">
        <f>artery_scoring!M160*artery_clustered!M160</f>
        <v>1.07</v>
      </c>
      <c r="N160">
        <f>artery_scoring!N160*artery_clustered!N160</f>
        <v>450</v>
      </c>
      <c r="O160">
        <f>artery_scoring!O160*artery_clustered!O160</f>
        <v>1</v>
      </c>
      <c r="P160" s="21">
        <f t="shared" si="2"/>
        <v>459.55</v>
      </c>
    </row>
    <row r="161" spans="1:16" x14ac:dyDescent="0.35">
      <c r="A161" t="s">
        <v>0</v>
      </c>
      <c r="B161">
        <f>artery_scoring!B161*artery_clustered!B161</f>
        <v>0.05</v>
      </c>
      <c r="C161">
        <f>artery_scoring!C161*artery_clustered!C161</f>
        <v>0</v>
      </c>
      <c r="D161">
        <f>artery_scoring!D161*artery_clustered!D161</f>
        <v>1</v>
      </c>
      <c r="E161">
        <f>artery_scoring!E161*artery_clustered!E161</f>
        <v>0.44</v>
      </c>
      <c r="F161">
        <f>artery_scoring!F161*artery_clustered!F161</f>
        <v>0</v>
      </c>
      <c r="G161">
        <f>artery_scoring!G161*artery_clustered!G161</f>
        <v>0</v>
      </c>
      <c r="H161">
        <f>artery_scoring!H161*artery_clustered!H161</f>
        <v>0</v>
      </c>
      <c r="I161">
        <f>artery_scoring!I161*artery_clustered!I161</f>
        <v>0</v>
      </c>
      <c r="J161">
        <f>artery_scoring!J161*artery_clustered!J161</f>
        <v>4.32</v>
      </c>
      <c r="K161">
        <f>artery_scoring!K161*artery_clustered!K161</f>
        <v>0</v>
      </c>
      <c r="L161">
        <f>artery_scoring!L161*artery_clustered!L161</f>
        <v>2.88</v>
      </c>
      <c r="M161">
        <f>artery_scoring!M161*artery_clustered!M161</f>
        <v>1.44</v>
      </c>
      <c r="N161">
        <f>artery_scoring!N161*artery_clustered!N161</f>
        <v>320</v>
      </c>
      <c r="O161">
        <f>artery_scoring!O161*artery_clustered!O161</f>
        <v>1</v>
      </c>
      <c r="P161" s="21">
        <f t="shared" si="2"/>
        <v>331.13</v>
      </c>
    </row>
    <row r="162" spans="1:16" x14ac:dyDescent="0.35">
      <c r="A162" t="s">
        <v>0</v>
      </c>
      <c r="B162">
        <f>artery_scoring!B162*artery_clustered!B162</f>
        <v>0.5</v>
      </c>
      <c r="C162">
        <f>artery_scoring!C162*artery_clustered!C162</f>
        <v>33.06</v>
      </c>
      <c r="D162">
        <f>artery_scoring!D162*artery_clustered!D162</f>
        <v>8.1999999999999993</v>
      </c>
      <c r="E162">
        <f>artery_scoring!E162*artery_clustered!E162</f>
        <v>1.2</v>
      </c>
      <c r="F162">
        <f>artery_scoring!F162*artery_clustered!F162</f>
        <v>0</v>
      </c>
      <c r="G162">
        <f>artery_scoring!G162*artery_clustered!G162</f>
        <v>0</v>
      </c>
      <c r="H162">
        <f>artery_scoring!H162*artery_clustered!H162</f>
        <v>76.599999999999994</v>
      </c>
      <c r="I162">
        <f>artery_scoring!I162*artery_clustered!I162</f>
        <v>0</v>
      </c>
      <c r="J162">
        <f>artery_scoring!J162*artery_clustered!J162</f>
        <v>3</v>
      </c>
      <c r="K162">
        <f>artery_scoring!K162*artery_clustered!K162</f>
        <v>0</v>
      </c>
      <c r="L162">
        <f>artery_scoring!L162*artery_clustered!L162</f>
        <v>21</v>
      </c>
      <c r="M162">
        <f>artery_scoring!M162*artery_clustered!M162</f>
        <v>32.64</v>
      </c>
      <c r="N162">
        <f>artery_scoring!N162*artery_clustered!N162</f>
        <v>320</v>
      </c>
      <c r="O162">
        <f>artery_scoring!O162*artery_clustered!O162</f>
        <v>1</v>
      </c>
      <c r="P162" s="21">
        <f t="shared" si="2"/>
        <v>497.2</v>
      </c>
    </row>
    <row r="163" spans="1:16" x14ac:dyDescent="0.35">
      <c r="A163" t="s">
        <v>0</v>
      </c>
      <c r="B163">
        <f>artery_scoring!B163*artery_clustered!B163</f>
        <v>0.12</v>
      </c>
      <c r="C163">
        <f>artery_scoring!C163*artery_clustered!C163</f>
        <v>0.2</v>
      </c>
      <c r="D163">
        <f>artery_scoring!D163*artery_clustered!D163</f>
        <v>0.1</v>
      </c>
      <c r="E163">
        <f>artery_scoring!E163*artery_clustered!E163</f>
        <v>0.13</v>
      </c>
      <c r="F163">
        <f>artery_scoring!F163*artery_clustered!F163</f>
        <v>0</v>
      </c>
      <c r="G163">
        <f>artery_scoring!G163*artery_clustered!G163</f>
        <v>0</v>
      </c>
      <c r="H163">
        <f>artery_scoring!H163*artery_clustered!H163</f>
        <v>2.15</v>
      </c>
      <c r="I163">
        <f>artery_scoring!I163*artery_clustered!I163</f>
        <v>0</v>
      </c>
      <c r="J163">
        <f>artery_scoring!J163*artery_clustered!J163</f>
        <v>0</v>
      </c>
      <c r="K163">
        <f>artery_scoring!K163*artery_clustered!K163</f>
        <v>0</v>
      </c>
      <c r="L163">
        <f>artery_scoring!L163*artery_clustered!L163</f>
        <v>0.86</v>
      </c>
      <c r="M163">
        <f>artery_scoring!M163*artery_clustered!M163</f>
        <v>0.43</v>
      </c>
      <c r="N163">
        <f>artery_scoring!N163*artery_clustered!N163</f>
        <v>320</v>
      </c>
      <c r="O163">
        <f>artery_scoring!O163*artery_clustered!O163</f>
        <v>0</v>
      </c>
      <c r="P163" s="21">
        <f t="shared" si="2"/>
        <v>323.99</v>
      </c>
    </row>
    <row r="164" spans="1:16" x14ac:dyDescent="0.35">
      <c r="A164" t="s">
        <v>0</v>
      </c>
      <c r="B164">
        <f>artery_scoring!B164*artery_clustered!B164</f>
        <v>0.12</v>
      </c>
      <c r="C164">
        <f>artery_scoring!C164*artery_clustered!C164</f>
        <v>0</v>
      </c>
      <c r="D164">
        <f>artery_scoring!D164*artery_clustered!D164</f>
        <v>0.35</v>
      </c>
      <c r="E164">
        <f>artery_scoring!E164*artery_clustered!E164</f>
        <v>0.4</v>
      </c>
      <c r="F164">
        <f>artery_scoring!F164*artery_clustered!F164</f>
        <v>0</v>
      </c>
      <c r="G164">
        <f>artery_scoring!G164*artery_clustered!G164</f>
        <v>0</v>
      </c>
      <c r="H164">
        <f>artery_scoring!H164*artery_clustered!H164</f>
        <v>0.75</v>
      </c>
      <c r="I164">
        <f>artery_scoring!I164*artery_clustered!I164</f>
        <v>0</v>
      </c>
      <c r="J164">
        <f>artery_scoring!J164*artery_clustered!J164</f>
        <v>1.7999999999999998</v>
      </c>
      <c r="K164">
        <f>artery_scoring!K164*artery_clustered!K164</f>
        <v>0</v>
      </c>
      <c r="L164">
        <f>artery_scoring!L164*artery_clustered!L164</f>
        <v>1.5</v>
      </c>
      <c r="M164">
        <f>artery_scoring!M164*artery_clustered!M164</f>
        <v>0.75</v>
      </c>
      <c r="N164">
        <f>artery_scoring!N164*artery_clustered!N164</f>
        <v>320</v>
      </c>
      <c r="O164">
        <f>artery_scoring!O164*artery_clustered!O164</f>
        <v>1</v>
      </c>
      <c r="P164" s="21">
        <f t="shared" si="2"/>
        <v>326.67</v>
      </c>
    </row>
    <row r="165" spans="1:16" x14ac:dyDescent="0.35">
      <c r="A165" t="s">
        <v>0</v>
      </c>
      <c r="B165">
        <f>artery_scoring!B165*artery_clustered!B165</f>
        <v>0.12</v>
      </c>
      <c r="C165">
        <f>artery_scoring!C165*artery_clustered!C165</f>
        <v>0.4</v>
      </c>
      <c r="D165">
        <f>artery_scoring!D165*artery_clustered!D165</f>
        <v>0.7</v>
      </c>
      <c r="E165">
        <f>artery_scoring!E165*artery_clustered!E165</f>
        <v>0.6</v>
      </c>
      <c r="F165">
        <f>artery_scoring!F165*artery_clustered!F165</f>
        <v>0</v>
      </c>
      <c r="G165">
        <f>artery_scoring!G165*artery_clustered!G165</f>
        <v>0</v>
      </c>
      <c r="H165">
        <f>artery_scoring!H165*artery_clustered!H165</f>
        <v>8.5</v>
      </c>
      <c r="I165">
        <f>artery_scoring!I165*artery_clustered!I165</f>
        <v>0</v>
      </c>
      <c r="J165">
        <f>artery_scoring!J165*artery_clustered!J165</f>
        <v>0</v>
      </c>
      <c r="K165">
        <f>artery_scoring!K165*artery_clustered!K165</f>
        <v>0</v>
      </c>
      <c r="L165">
        <f>artery_scoring!L165*artery_clustered!L165</f>
        <v>3.4</v>
      </c>
      <c r="M165">
        <f>artery_scoring!M165*artery_clustered!M165</f>
        <v>1.7</v>
      </c>
      <c r="N165">
        <f>artery_scoring!N165*artery_clustered!N165</f>
        <v>320</v>
      </c>
      <c r="O165">
        <f>artery_scoring!O165*artery_clustered!O165</f>
        <v>1</v>
      </c>
      <c r="P165" s="21">
        <f t="shared" si="2"/>
        <v>336.42</v>
      </c>
    </row>
    <row r="166" spans="1:16" x14ac:dyDescent="0.35">
      <c r="A166" t="s">
        <v>0</v>
      </c>
      <c r="B166">
        <f>artery_scoring!B166*artery_clustered!B166</f>
        <v>0.12</v>
      </c>
      <c r="C166">
        <f>artery_scoring!C166*artery_clustered!C166</f>
        <v>0.2</v>
      </c>
      <c r="D166">
        <f>artery_scoring!D166*artery_clustered!D166</f>
        <v>0.3</v>
      </c>
      <c r="E166">
        <f>artery_scoring!E166*artery_clustered!E166</f>
        <v>0.1</v>
      </c>
      <c r="F166">
        <f>artery_scoring!F166*artery_clustered!F166</f>
        <v>0</v>
      </c>
      <c r="G166">
        <f>artery_scoring!G166*artery_clustered!G166</f>
        <v>0</v>
      </c>
      <c r="H166">
        <f>artery_scoring!H166*artery_clustered!H166</f>
        <v>3</v>
      </c>
      <c r="I166">
        <f>artery_scoring!I166*artery_clustered!I166</f>
        <v>0</v>
      </c>
      <c r="J166">
        <f>artery_scoring!J166*artery_clustered!J166</f>
        <v>0</v>
      </c>
      <c r="K166">
        <f>artery_scoring!K166*artery_clustered!K166</f>
        <v>0</v>
      </c>
      <c r="L166">
        <f>artery_scoring!L166*artery_clustered!L166</f>
        <v>1.2</v>
      </c>
      <c r="M166">
        <f>artery_scoring!M166*artery_clustered!M166</f>
        <v>0.6</v>
      </c>
      <c r="N166">
        <f>artery_scoring!N166*artery_clustered!N166</f>
        <v>320</v>
      </c>
      <c r="O166">
        <f>artery_scoring!O166*artery_clustered!O166</f>
        <v>1</v>
      </c>
      <c r="P166" s="21">
        <f t="shared" si="2"/>
        <v>326.52</v>
      </c>
    </row>
    <row r="167" spans="1:16" x14ac:dyDescent="0.35">
      <c r="A167" t="s">
        <v>0</v>
      </c>
      <c r="B167">
        <f>artery_scoring!B167*artery_clustered!B167</f>
        <v>0.11</v>
      </c>
      <c r="C167">
        <f>artery_scoring!C167*artery_clustered!C167</f>
        <v>25.740000000000002</v>
      </c>
      <c r="D167">
        <f>artery_scoring!D167*artery_clustered!D167</f>
        <v>0.7</v>
      </c>
      <c r="E167">
        <f>artery_scoring!E167*artery_clustered!E167</f>
        <v>0.2</v>
      </c>
      <c r="F167">
        <f>artery_scoring!F167*artery_clustered!F167</f>
        <v>0</v>
      </c>
      <c r="G167">
        <f>artery_scoring!G167*artery_clustered!G167</f>
        <v>0</v>
      </c>
      <c r="H167">
        <f>artery_scoring!H167*artery_clustered!H167</f>
        <v>45.5</v>
      </c>
      <c r="I167">
        <f>artery_scoring!I167*artery_clustered!I167</f>
        <v>0</v>
      </c>
      <c r="J167">
        <f>artery_scoring!J167*artery_clustered!J167</f>
        <v>1.1400000000000001</v>
      </c>
      <c r="K167">
        <f>artery_scoring!K167*artery_clustered!K167</f>
        <v>0</v>
      </c>
      <c r="L167">
        <f>artery_scoring!L167*artery_clustered!L167</f>
        <v>6.96</v>
      </c>
      <c r="M167">
        <f>artery_scoring!M167*artery_clustered!M167</f>
        <v>15.6</v>
      </c>
      <c r="N167">
        <f>artery_scoring!N167*artery_clustered!N167</f>
        <v>450</v>
      </c>
      <c r="O167">
        <f>artery_scoring!O167*artery_clustered!O167</f>
        <v>1</v>
      </c>
      <c r="P167" s="21">
        <f t="shared" si="2"/>
        <v>546.95000000000005</v>
      </c>
    </row>
    <row r="168" spans="1:16" x14ac:dyDescent="0.35">
      <c r="A168" t="s">
        <v>0</v>
      </c>
      <c r="B168">
        <f>artery_scoring!B168*artery_clustered!B168</f>
        <v>0.13</v>
      </c>
      <c r="C168">
        <f>artery_scoring!C168*artery_clustered!C168</f>
        <v>2.15</v>
      </c>
      <c r="D168">
        <f>artery_scoring!D168*artery_clustered!D168</f>
        <v>0</v>
      </c>
      <c r="E168">
        <f>artery_scoring!E168*artery_clustered!E168</f>
        <v>0</v>
      </c>
      <c r="F168">
        <f>artery_scoring!F168*artery_clustered!F168</f>
        <v>0</v>
      </c>
      <c r="G168">
        <f>artery_scoring!G168*artery_clustered!G168</f>
        <v>0</v>
      </c>
      <c r="H168">
        <f>artery_scoring!H168*artery_clustered!H168</f>
        <v>10.75</v>
      </c>
      <c r="I168">
        <f>artery_scoring!I168*artery_clustered!I168</f>
        <v>0</v>
      </c>
      <c r="J168">
        <f>artery_scoring!J168*artery_clustered!J168</f>
        <v>0</v>
      </c>
      <c r="K168">
        <f>artery_scoring!K168*artery_clustered!K168</f>
        <v>0</v>
      </c>
      <c r="L168">
        <f>artery_scoring!L168*artery_clustered!L168</f>
        <v>4.3</v>
      </c>
      <c r="M168">
        <f>artery_scoring!M168*artery_clustered!M168</f>
        <v>2.15</v>
      </c>
      <c r="N168">
        <f>artery_scoring!N168*artery_clustered!N168</f>
        <v>320</v>
      </c>
      <c r="O168">
        <f>artery_scoring!O168*artery_clustered!O168</f>
        <v>0</v>
      </c>
      <c r="P168" s="21">
        <f t="shared" si="2"/>
        <v>339.48</v>
      </c>
    </row>
    <row r="169" spans="1:16" x14ac:dyDescent="0.35">
      <c r="A169" t="s">
        <v>0</v>
      </c>
      <c r="B169">
        <f>artery_scoring!B169*artery_clustered!B169</f>
        <v>0.7</v>
      </c>
      <c r="C169">
        <f>artery_scoring!C169*artery_clustered!C169</f>
        <v>56.04</v>
      </c>
      <c r="D169">
        <f>artery_scoring!D169*artery_clustered!D169</f>
        <v>0.4</v>
      </c>
      <c r="E169">
        <f>artery_scoring!E169*artery_clustered!E169</f>
        <v>0.1</v>
      </c>
      <c r="F169">
        <f>artery_scoring!F169*artery_clustered!F169</f>
        <v>0</v>
      </c>
      <c r="G169">
        <f>artery_scoring!G169*artery_clustered!G169</f>
        <v>0</v>
      </c>
      <c r="H169">
        <f>artery_scoring!H169*artery_clustered!H169</f>
        <v>72.55</v>
      </c>
      <c r="I169">
        <f>artery_scoring!I169*artery_clustered!I169</f>
        <v>0</v>
      </c>
      <c r="J169">
        <f>artery_scoring!J169*artery_clustered!J169</f>
        <v>0</v>
      </c>
      <c r="K169">
        <f>artery_scoring!K169*artery_clustered!K169</f>
        <v>0</v>
      </c>
      <c r="L169">
        <f>artery_scoring!L169*artery_clustered!L169</f>
        <v>16.5</v>
      </c>
      <c r="M169">
        <f>artery_scoring!M169*artery_clustered!M169</f>
        <v>11</v>
      </c>
      <c r="N169">
        <f>artery_scoring!N169*artery_clustered!N169</f>
        <v>320</v>
      </c>
      <c r="O169">
        <f>artery_scoring!O169*artery_clustered!O169</f>
        <v>1</v>
      </c>
      <c r="P169" s="21">
        <f t="shared" si="2"/>
        <v>478.28999999999996</v>
      </c>
    </row>
    <row r="170" spans="1:16" x14ac:dyDescent="0.35">
      <c r="A170" t="s">
        <v>0</v>
      </c>
      <c r="B170">
        <f>artery_scoring!B170*artery_clustered!B170</f>
        <v>0.68</v>
      </c>
      <c r="C170">
        <f>artery_scoring!C170*artery_clustered!C170</f>
        <v>0</v>
      </c>
      <c r="D170">
        <f>artery_scoring!D170*artery_clustered!D170</f>
        <v>0.23</v>
      </c>
      <c r="E170">
        <f>artery_scoring!E170*artery_clustered!E170</f>
        <v>0</v>
      </c>
      <c r="F170">
        <f>artery_scoring!F170*artery_clustered!F170</f>
        <v>0</v>
      </c>
      <c r="G170">
        <f>artery_scoring!G170*artery_clustered!G170</f>
        <v>0</v>
      </c>
      <c r="H170">
        <f>artery_scoring!H170*artery_clustered!H170</f>
        <v>1.1500000000000001</v>
      </c>
      <c r="I170">
        <f>artery_scoring!I170*artery_clustered!I170</f>
        <v>0</v>
      </c>
      <c r="J170">
        <f>artery_scoring!J170*artery_clustered!J170</f>
        <v>0</v>
      </c>
      <c r="K170">
        <f>artery_scoring!K170*artery_clustered!K170</f>
        <v>0</v>
      </c>
      <c r="L170">
        <f>artery_scoring!L170*artery_clustered!L170</f>
        <v>0.23</v>
      </c>
      <c r="M170">
        <f>artery_scoring!M170*artery_clustered!M170</f>
        <v>0.23</v>
      </c>
      <c r="N170">
        <f>artery_scoring!N170*artery_clustered!N170</f>
        <v>320</v>
      </c>
      <c r="O170">
        <f>artery_scoring!O170*artery_clustered!O170</f>
        <v>0</v>
      </c>
      <c r="P170" s="21">
        <f t="shared" si="2"/>
        <v>322.52</v>
      </c>
    </row>
    <row r="171" spans="1:16" x14ac:dyDescent="0.35">
      <c r="A171" t="s">
        <v>0</v>
      </c>
      <c r="B171">
        <f>artery_scoring!B171*artery_clustered!B171</f>
        <v>0.66</v>
      </c>
      <c r="C171">
        <f>artery_scoring!C171*artery_clustered!C171</f>
        <v>2.41</v>
      </c>
      <c r="D171">
        <f>artery_scoring!D171*artery_clustered!D171</f>
        <v>0</v>
      </c>
      <c r="E171">
        <f>artery_scoring!E171*artery_clustered!E171</f>
        <v>0</v>
      </c>
      <c r="F171">
        <f>artery_scoring!F171*artery_clustered!F171</f>
        <v>0</v>
      </c>
      <c r="G171">
        <f>artery_scoring!G171*artery_clustered!G171</f>
        <v>0</v>
      </c>
      <c r="H171">
        <f>artery_scoring!H171*artery_clustered!H171</f>
        <v>12.05</v>
      </c>
      <c r="I171">
        <f>artery_scoring!I171*artery_clustered!I171</f>
        <v>0</v>
      </c>
      <c r="J171">
        <f>artery_scoring!J171*artery_clustered!J171</f>
        <v>0</v>
      </c>
      <c r="K171">
        <f>artery_scoring!K171*artery_clustered!K171</f>
        <v>0</v>
      </c>
      <c r="L171">
        <f>artery_scoring!L171*artery_clustered!L171</f>
        <v>4.82</v>
      </c>
      <c r="M171">
        <f>artery_scoring!M171*artery_clustered!M171</f>
        <v>1.6</v>
      </c>
      <c r="N171">
        <f>artery_scoring!N171*artery_clustered!N171</f>
        <v>280</v>
      </c>
      <c r="O171">
        <f>artery_scoring!O171*artery_clustered!O171</f>
        <v>0</v>
      </c>
      <c r="P171" s="21">
        <f t="shared" si="2"/>
        <v>301.54000000000002</v>
      </c>
    </row>
    <row r="172" spans="1:16" x14ac:dyDescent="0.35">
      <c r="A172" t="s">
        <v>1</v>
      </c>
      <c r="B172">
        <f>artery_scoring!B172*artery_clustered!B172</f>
        <v>0.52</v>
      </c>
      <c r="C172">
        <f>artery_scoring!C172*artery_clustered!C172</f>
        <v>52.8</v>
      </c>
      <c r="D172">
        <f>artery_scoring!D172*artery_clustered!D172</f>
        <v>61.6</v>
      </c>
      <c r="E172">
        <f>artery_scoring!E172*artery_clustered!E172</f>
        <v>2.5</v>
      </c>
      <c r="F172">
        <f>artery_scoring!F172*artery_clustered!F172</f>
        <v>0</v>
      </c>
      <c r="G172">
        <f>artery_scoring!G172*artery_clustered!G172</f>
        <v>0</v>
      </c>
      <c r="H172">
        <f>artery_scoring!H172*artery_clustered!H172</f>
        <v>155.5</v>
      </c>
      <c r="I172">
        <f>artery_scoring!I172*artery_clustered!I172</f>
        <v>0</v>
      </c>
      <c r="J172">
        <f>artery_scoring!J172*artery_clustered!J172</f>
        <v>0</v>
      </c>
      <c r="K172">
        <f>artery_scoring!K172*artery_clustered!K172</f>
        <v>0</v>
      </c>
      <c r="L172">
        <f>artery_scoring!L172*artery_clustered!L172</f>
        <v>30.599999999999998</v>
      </c>
      <c r="M172">
        <f>artery_scoring!M172*artery_clustered!M172</f>
        <v>19.2</v>
      </c>
      <c r="N172">
        <f>artery_scoring!N172*artery_clustered!N172</f>
        <v>280</v>
      </c>
      <c r="O172">
        <f>artery_scoring!O172*artery_clustered!O172</f>
        <v>1</v>
      </c>
      <c r="P172" s="21">
        <f t="shared" si="2"/>
        <v>603.72</v>
      </c>
    </row>
    <row r="173" spans="1:16" x14ac:dyDescent="0.35">
      <c r="A173" t="s">
        <v>0</v>
      </c>
      <c r="B173">
        <f>artery_scoring!B173*artery_clustered!B173</f>
        <v>0.13</v>
      </c>
      <c r="C173">
        <f>artery_scoring!C173*artery_clustered!C173</f>
        <v>0.69</v>
      </c>
      <c r="D173">
        <f>artery_scoring!D173*artery_clustered!D173</f>
        <v>1.3</v>
      </c>
      <c r="E173">
        <f>artery_scoring!E173*artery_clustered!E173</f>
        <v>0.2</v>
      </c>
      <c r="F173">
        <f>artery_scoring!F173*artery_clustered!F173</f>
        <v>0</v>
      </c>
      <c r="G173">
        <f>artery_scoring!G173*artery_clustered!G173</f>
        <v>0</v>
      </c>
      <c r="H173">
        <f>artery_scoring!H173*artery_clustered!H173</f>
        <v>10.95</v>
      </c>
      <c r="I173">
        <f>artery_scoring!I173*artery_clustered!I173</f>
        <v>0</v>
      </c>
      <c r="J173">
        <f>artery_scoring!J173*artery_clustered!J173</f>
        <v>0</v>
      </c>
      <c r="K173">
        <f>artery_scoring!K173*artery_clustered!K173</f>
        <v>0</v>
      </c>
      <c r="L173">
        <f>artery_scoring!L173*artery_clustered!L173</f>
        <v>4.38</v>
      </c>
      <c r="M173">
        <f>artery_scoring!M173*artery_clustered!M173</f>
        <v>2.19</v>
      </c>
      <c r="N173">
        <f>artery_scoring!N173*artery_clustered!N173</f>
        <v>320</v>
      </c>
      <c r="O173">
        <f>artery_scoring!O173*artery_clustered!O173</f>
        <v>1</v>
      </c>
      <c r="P173" s="21">
        <f t="shared" si="2"/>
        <v>340.84</v>
      </c>
    </row>
    <row r="174" spans="1:16" x14ac:dyDescent="0.35">
      <c r="A174" t="s">
        <v>0</v>
      </c>
      <c r="B174">
        <f>artery_scoring!B174*artery_clustered!B174</f>
        <v>0.2</v>
      </c>
      <c r="C174">
        <f>artery_scoring!C174*artery_clustered!C174</f>
        <v>0.6</v>
      </c>
      <c r="D174">
        <f>artery_scoring!D174*artery_clustered!D174</f>
        <v>2.2000000000000002</v>
      </c>
      <c r="E174">
        <f>artery_scoring!E174*artery_clustered!E174</f>
        <v>0.11</v>
      </c>
      <c r="F174">
        <f>artery_scoring!F174*artery_clustered!F174</f>
        <v>0</v>
      </c>
      <c r="G174">
        <f>artery_scoring!G174*artery_clustered!G174</f>
        <v>2.91</v>
      </c>
      <c r="H174">
        <f>artery_scoring!H174*artery_clustered!H174</f>
        <v>0</v>
      </c>
      <c r="I174">
        <f>artery_scoring!I174*artery_clustered!I174</f>
        <v>0</v>
      </c>
      <c r="J174">
        <f>artery_scoring!J174*artery_clustered!J174</f>
        <v>0</v>
      </c>
      <c r="K174">
        <f>artery_scoring!K174*artery_clustered!K174</f>
        <v>0</v>
      </c>
      <c r="L174">
        <f>artery_scoring!L174*artery_clustered!L174</f>
        <v>5.82</v>
      </c>
      <c r="M174">
        <f>artery_scoring!M174*artery_clustered!M174</f>
        <v>2.91</v>
      </c>
      <c r="N174">
        <f>artery_scoring!N174*artery_clustered!N174</f>
        <v>450</v>
      </c>
      <c r="O174">
        <f>artery_scoring!O174*artery_clustered!O174</f>
        <v>1</v>
      </c>
      <c r="P174" s="21">
        <f t="shared" si="2"/>
        <v>465.75</v>
      </c>
    </row>
    <row r="175" spans="1:16" x14ac:dyDescent="0.35">
      <c r="A175" t="s">
        <v>0</v>
      </c>
      <c r="B175">
        <f>artery_scoring!B175*artery_clustered!B175</f>
        <v>0.06</v>
      </c>
      <c r="C175">
        <f>artery_scoring!C175*artery_clustered!C175</f>
        <v>0</v>
      </c>
      <c r="D175">
        <f>artery_scoring!D175*artery_clustered!D175</f>
        <v>8.1999999999999993</v>
      </c>
      <c r="E175">
        <f>artery_scoring!E175*artery_clustered!E175</f>
        <v>0.48</v>
      </c>
      <c r="F175">
        <f>artery_scoring!F175*artery_clustered!F175</f>
        <v>0</v>
      </c>
      <c r="G175">
        <f>artery_scoring!G175*artery_clustered!G175</f>
        <v>0</v>
      </c>
      <c r="H175">
        <f>artery_scoring!H175*artery_clustered!H175</f>
        <v>22.9</v>
      </c>
      <c r="I175">
        <f>artery_scoring!I175*artery_clustered!I175</f>
        <v>0</v>
      </c>
      <c r="J175">
        <f>artery_scoring!J175*artery_clustered!J175</f>
        <v>0</v>
      </c>
      <c r="K175">
        <f>artery_scoring!K175*artery_clustered!K175</f>
        <v>0</v>
      </c>
      <c r="L175">
        <f>artery_scoring!L175*artery_clustered!L175</f>
        <v>13.74</v>
      </c>
      <c r="M175">
        <f>artery_scoring!M175*artery_clustered!M175</f>
        <v>3.58</v>
      </c>
      <c r="N175">
        <f>artery_scoring!N175*artery_clustered!N175</f>
        <v>320</v>
      </c>
      <c r="O175">
        <f>artery_scoring!O175*artery_clustered!O175</f>
        <v>1</v>
      </c>
      <c r="P175" s="21">
        <f t="shared" si="2"/>
        <v>369.96</v>
      </c>
    </row>
    <row r="176" spans="1:16" x14ac:dyDescent="0.35">
      <c r="A176" t="s">
        <v>0</v>
      </c>
      <c r="B176">
        <f>artery_scoring!B176*artery_clustered!B176</f>
        <v>0.7</v>
      </c>
      <c r="C176">
        <f>artery_scoring!C176*artery_clustered!C176</f>
        <v>0</v>
      </c>
      <c r="D176">
        <f>artery_scoring!D176*artery_clustered!D176</f>
        <v>0.55000000000000004</v>
      </c>
      <c r="E176">
        <f>artery_scoring!E176*artery_clustered!E176</f>
        <v>0</v>
      </c>
      <c r="F176">
        <f>artery_scoring!F176*artery_clustered!F176</f>
        <v>0</v>
      </c>
      <c r="G176">
        <f>artery_scoring!G176*artery_clustered!G176</f>
        <v>0</v>
      </c>
      <c r="H176">
        <f>artery_scoring!H176*artery_clustered!H176</f>
        <v>2.75</v>
      </c>
      <c r="I176">
        <f>artery_scoring!I176*artery_clustered!I176</f>
        <v>0</v>
      </c>
      <c r="J176">
        <f>artery_scoring!J176*artery_clustered!J176</f>
        <v>0</v>
      </c>
      <c r="K176">
        <f>artery_scoring!K176*artery_clustered!K176</f>
        <v>0</v>
      </c>
      <c r="L176">
        <f>artery_scoring!L176*artery_clustered!L176</f>
        <v>1.1000000000000001</v>
      </c>
      <c r="M176">
        <f>artery_scoring!M176*artery_clustered!M176</f>
        <v>0.55000000000000004</v>
      </c>
      <c r="N176">
        <f>artery_scoring!N176*artery_clustered!N176</f>
        <v>320</v>
      </c>
      <c r="O176">
        <f>artery_scoring!O176*artery_clustered!O176</f>
        <v>0</v>
      </c>
      <c r="P176" s="21">
        <f t="shared" si="2"/>
        <v>325.64999999999998</v>
      </c>
    </row>
    <row r="177" spans="1:16" x14ac:dyDescent="0.35">
      <c r="A177" t="s">
        <v>0</v>
      </c>
      <c r="B177">
        <f>artery_scoring!B177*artery_clustered!B177</f>
        <v>0.7</v>
      </c>
      <c r="C177">
        <f>artery_scoring!C177*artery_clustered!C177</f>
        <v>0</v>
      </c>
      <c r="D177">
        <f>artery_scoring!D177*artery_clustered!D177</f>
        <v>0.45</v>
      </c>
      <c r="E177">
        <f>artery_scoring!E177*artery_clustered!E177</f>
        <v>0</v>
      </c>
      <c r="F177">
        <f>artery_scoring!F177*artery_clustered!F177</f>
        <v>0</v>
      </c>
      <c r="G177">
        <f>artery_scoring!G177*artery_clustered!G177</f>
        <v>0</v>
      </c>
      <c r="H177">
        <f>artery_scoring!H177*artery_clustered!H177</f>
        <v>2.25</v>
      </c>
      <c r="I177">
        <f>artery_scoring!I177*artery_clustered!I177</f>
        <v>0</v>
      </c>
      <c r="J177">
        <f>artery_scoring!J177*artery_clustered!J177</f>
        <v>0</v>
      </c>
      <c r="K177">
        <f>artery_scoring!K177*artery_clustered!K177</f>
        <v>0</v>
      </c>
      <c r="L177">
        <f>artery_scoring!L177*artery_clustered!L177</f>
        <v>0.9</v>
      </c>
      <c r="M177">
        <f>artery_scoring!M177*artery_clustered!M177</f>
        <v>0.45</v>
      </c>
      <c r="N177">
        <f>artery_scoring!N177*artery_clustered!N177</f>
        <v>320</v>
      </c>
      <c r="O177">
        <f>artery_scoring!O177*artery_clustered!O177</f>
        <v>0</v>
      </c>
      <c r="P177" s="21">
        <f t="shared" si="2"/>
        <v>324.75</v>
      </c>
    </row>
    <row r="178" spans="1:16" x14ac:dyDescent="0.35">
      <c r="A178" t="s">
        <v>0</v>
      </c>
      <c r="B178">
        <f>artery_scoring!B178*artery_clustered!B178</f>
        <v>0.7</v>
      </c>
      <c r="C178">
        <f>artery_scoring!C178*artery_clustered!C178</f>
        <v>0.3</v>
      </c>
      <c r="D178">
        <f>artery_scoring!D178*artery_clustered!D178</f>
        <v>0.75</v>
      </c>
      <c r="E178">
        <f>artery_scoring!E178*artery_clustered!E178</f>
        <v>0.6</v>
      </c>
      <c r="F178">
        <f>artery_scoring!F178*artery_clustered!F178</f>
        <v>0</v>
      </c>
      <c r="G178">
        <f>artery_scoring!G178*artery_clustered!G178</f>
        <v>0</v>
      </c>
      <c r="H178">
        <f>artery_scoring!H178*artery_clustered!H178</f>
        <v>8.25</v>
      </c>
      <c r="I178">
        <f>artery_scoring!I178*artery_clustered!I178</f>
        <v>0</v>
      </c>
      <c r="J178">
        <f>artery_scoring!J178*artery_clustered!J178</f>
        <v>0</v>
      </c>
      <c r="K178">
        <f>artery_scoring!K178*artery_clustered!K178</f>
        <v>0</v>
      </c>
      <c r="L178">
        <f>artery_scoring!L178*artery_clustered!L178</f>
        <v>3.3</v>
      </c>
      <c r="M178">
        <f>artery_scoring!M178*artery_clustered!M178</f>
        <v>1.65</v>
      </c>
      <c r="N178">
        <f>artery_scoring!N178*artery_clustered!N178</f>
        <v>320</v>
      </c>
      <c r="O178">
        <f>artery_scoring!O178*artery_clustered!O178</f>
        <v>1</v>
      </c>
      <c r="P178" s="21">
        <f t="shared" si="2"/>
        <v>336.55</v>
      </c>
    </row>
    <row r="179" spans="1:16" x14ac:dyDescent="0.35">
      <c r="A179" t="s">
        <v>0</v>
      </c>
      <c r="B179">
        <f>artery_scoring!B179*artery_clustered!B179</f>
        <v>0.7</v>
      </c>
      <c r="C179">
        <f>artery_scoring!C179*artery_clustered!C179</f>
        <v>0.2</v>
      </c>
      <c r="D179">
        <f>artery_scoring!D179*artery_clustered!D179</f>
        <v>0.6</v>
      </c>
      <c r="E179">
        <f>artery_scoring!E179*artery_clustered!E179</f>
        <v>0.27</v>
      </c>
      <c r="F179">
        <f>artery_scoring!F179*artery_clustered!F179</f>
        <v>0</v>
      </c>
      <c r="G179">
        <f>artery_scoring!G179*artery_clustered!G179</f>
        <v>0</v>
      </c>
      <c r="H179">
        <f>artery_scoring!H179*artery_clustered!H179</f>
        <v>5.3500000000000005</v>
      </c>
      <c r="I179">
        <f>artery_scoring!I179*artery_clustered!I179</f>
        <v>0</v>
      </c>
      <c r="J179">
        <f>artery_scoring!J179*artery_clustered!J179</f>
        <v>0</v>
      </c>
      <c r="K179">
        <f>artery_scoring!K179*artery_clustered!K179</f>
        <v>0</v>
      </c>
      <c r="L179">
        <f>artery_scoring!L179*artery_clustered!L179</f>
        <v>2.14</v>
      </c>
      <c r="M179">
        <f>artery_scoring!M179*artery_clustered!M179</f>
        <v>1.07</v>
      </c>
      <c r="N179">
        <f>artery_scoring!N179*artery_clustered!N179</f>
        <v>320</v>
      </c>
      <c r="O179">
        <f>artery_scoring!O179*artery_clustered!O179</f>
        <v>1</v>
      </c>
      <c r="P179" s="21">
        <f t="shared" si="2"/>
        <v>331.33</v>
      </c>
    </row>
    <row r="180" spans="1:16" x14ac:dyDescent="0.35">
      <c r="A180" t="s">
        <v>0</v>
      </c>
      <c r="B180">
        <f>artery_scoring!B180*artery_clustered!B180</f>
        <v>0.7</v>
      </c>
      <c r="C180">
        <f>artery_scoring!C180*artery_clustered!C180</f>
        <v>0.9</v>
      </c>
      <c r="D180">
        <f>artery_scoring!D180*artery_clustered!D180</f>
        <v>1.57</v>
      </c>
      <c r="E180">
        <f>artery_scoring!E180*artery_clustered!E180</f>
        <v>0.7</v>
      </c>
      <c r="F180">
        <f>artery_scoring!F180*artery_clustered!F180</f>
        <v>0</v>
      </c>
      <c r="G180">
        <f>artery_scoring!G180*artery_clustered!G180</f>
        <v>0</v>
      </c>
      <c r="H180">
        <f>artery_scoring!H180*artery_clustered!H180</f>
        <v>15.85</v>
      </c>
      <c r="I180">
        <f>artery_scoring!I180*artery_clustered!I180</f>
        <v>0</v>
      </c>
      <c r="J180">
        <f>artery_scoring!J180*artery_clustered!J180</f>
        <v>0</v>
      </c>
      <c r="K180">
        <f>artery_scoring!K180*artery_clustered!K180</f>
        <v>0</v>
      </c>
      <c r="L180">
        <f>artery_scoring!L180*artery_clustered!L180</f>
        <v>6.34</v>
      </c>
      <c r="M180">
        <f>artery_scoring!M180*artery_clustered!M180</f>
        <v>3.17</v>
      </c>
      <c r="N180">
        <f>artery_scoring!N180*artery_clustered!N180</f>
        <v>320</v>
      </c>
      <c r="O180">
        <f>artery_scoring!O180*artery_clustered!O180</f>
        <v>1</v>
      </c>
      <c r="P180" s="21">
        <f t="shared" si="2"/>
        <v>350.23</v>
      </c>
    </row>
    <row r="181" spans="1:16" x14ac:dyDescent="0.35">
      <c r="A181" t="s">
        <v>0</v>
      </c>
      <c r="B181">
        <f>artery_scoring!B181*artery_clustered!B181</f>
        <v>0</v>
      </c>
      <c r="C181">
        <f>artery_scoring!C181*artery_clustered!C181</f>
        <v>2.4359999999999999</v>
      </c>
      <c r="D181">
        <f>artery_scoring!D181*artery_clustered!D181</f>
        <v>2.5</v>
      </c>
      <c r="E181">
        <f>artery_scoring!E181*artery_clustered!E181</f>
        <v>0.5</v>
      </c>
      <c r="F181">
        <f>artery_scoring!F181*artery_clustered!F181</f>
        <v>0</v>
      </c>
      <c r="G181">
        <f>artery_scoring!G181*artery_clustered!G181</f>
        <v>0</v>
      </c>
      <c r="H181">
        <f>artery_scoring!H181*artery_clustered!H181</f>
        <v>0</v>
      </c>
      <c r="I181">
        <f>artery_scoring!I181*artery_clustered!I181</f>
        <v>0</v>
      </c>
      <c r="J181">
        <f>artery_scoring!J181*artery_clustered!J181</f>
        <v>16.308</v>
      </c>
      <c r="K181">
        <f>artery_scoring!K181*artery_clustered!K181</f>
        <v>0</v>
      </c>
      <c r="L181">
        <f>artery_scoring!L181*artery_clustered!L181</f>
        <v>13.008000000000001</v>
      </c>
      <c r="M181">
        <f>artery_scoring!M181*artery_clustered!M181</f>
        <v>10.872</v>
      </c>
      <c r="N181">
        <f>artery_scoring!N181*artery_clustered!N181</f>
        <v>280</v>
      </c>
      <c r="O181">
        <f>artery_scoring!O181*artery_clustered!O181</f>
        <v>1</v>
      </c>
      <c r="P181" s="21">
        <f t="shared" si="2"/>
        <v>326.62400000000002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EA40-93B7-4D70-90C6-70EF321900C8}">
  <dimension ref="A1:N181"/>
  <sheetViews>
    <sheetView topLeftCell="B7" workbookViewId="0">
      <selection activeCell="K23" sqref="K23"/>
    </sheetView>
  </sheetViews>
  <sheetFormatPr defaultRowHeight="14.5" x14ac:dyDescent="0.35"/>
  <cols>
    <col min="1" max="1" width="17.54296875" customWidth="1"/>
    <col min="2" max="2" width="21" customWidth="1"/>
    <col min="3" max="3" width="14.453125" customWidth="1"/>
    <col min="4" max="4" width="13.54296875" customWidth="1"/>
    <col min="5" max="5" width="4.90625" bestFit="1" customWidth="1"/>
    <col min="6" max="6" width="4.36328125" bestFit="1" customWidth="1"/>
    <col min="7" max="7" width="6.81640625" bestFit="1" customWidth="1"/>
    <col min="8" max="8" width="4.36328125" bestFit="1" customWidth="1"/>
    <col min="9" max="9" width="7.81640625" bestFit="1" customWidth="1"/>
    <col min="10" max="10" width="5.36328125" customWidth="1"/>
    <col min="11" max="11" width="42.1796875" customWidth="1"/>
  </cols>
  <sheetData>
    <row r="1" spans="1:14" s="19" customFormat="1" ht="43.5" x14ac:dyDescent="0.35">
      <c r="A1" s="19" t="s">
        <v>122</v>
      </c>
      <c r="B1" s="19" t="s">
        <v>123</v>
      </c>
      <c r="C1" s="19" t="s">
        <v>15</v>
      </c>
      <c r="D1" s="19" t="s">
        <v>112</v>
      </c>
      <c r="E1" s="19" t="s">
        <v>113</v>
      </c>
      <c r="F1" s="23" t="s">
        <v>114</v>
      </c>
      <c r="G1" s="23"/>
      <c r="H1" s="23" t="s">
        <v>115</v>
      </c>
      <c r="I1" s="23"/>
      <c r="L1" s="19" t="s">
        <v>116</v>
      </c>
    </row>
    <row r="2" spans="1:14" x14ac:dyDescent="0.35">
      <c r="A2">
        <f>IF(B2=C2,1,0)</f>
        <v>1</v>
      </c>
      <c r="B2">
        <f>IF(D2&gt;=571.4,1, 0)</f>
        <v>1</v>
      </c>
      <c r="C2">
        <v>1</v>
      </c>
      <c r="D2">
        <v>1020.22</v>
      </c>
      <c r="E2">
        <v>1</v>
      </c>
      <c r="F2" t="s">
        <v>46</v>
      </c>
      <c r="G2">
        <f>_xlfn.MAXIFS(D2:D181,C2:C181,"0")</f>
        <v>602.89</v>
      </c>
      <c r="H2" t="s">
        <v>46</v>
      </c>
      <c r="I2">
        <f>_xlfn.MAXIFS(D2:D181,C2:C181,"1")</f>
        <v>1020.22</v>
      </c>
      <c r="K2" t="s">
        <v>46</v>
      </c>
      <c r="L2">
        <f>MAX(G2:I3)</f>
        <v>1020.22</v>
      </c>
    </row>
    <row r="3" spans="1:14" x14ac:dyDescent="0.35">
      <c r="A3">
        <f t="shared" ref="A3:A66" si="0">IF(B3=C3,1,0)</f>
        <v>1</v>
      </c>
      <c r="B3">
        <f t="shared" ref="B3:B66" si="1">IF(D3&gt;=571.4,1, 0)</f>
        <v>0</v>
      </c>
      <c r="C3">
        <v>0</v>
      </c>
      <c r="D3">
        <v>335.33</v>
      </c>
      <c r="E3">
        <v>2</v>
      </c>
      <c r="F3" t="s">
        <v>32</v>
      </c>
      <c r="G3">
        <f>_xlfn.MINIFS(D2:D181,C2:C181,"0")</f>
        <v>122.58</v>
      </c>
      <c r="H3" t="s">
        <v>32</v>
      </c>
      <c r="I3">
        <f>_xlfn.MINIFS(D2:D181,C2:C181,"1")</f>
        <v>548.64</v>
      </c>
      <c r="K3" t="s">
        <v>32</v>
      </c>
      <c r="L3">
        <f>MIN(G2:I3)</f>
        <v>122.58</v>
      </c>
    </row>
    <row r="4" spans="1:14" x14ac:dyDescent="0.35">
      <c r="A4">
        <f t="shared" si="0"/>
        <v>1</v>
      </c>
      <c r="B4">
        <f t="shared" si="1"/>
        <v>0</v>
      </c>
      <c r="C4">
        <v>0</v>
      </c>
      <c r="D4">
        <v>328.04</v>
      </c>
      <c r="E4">
        <v>3</v>
      </c>
      <c r="K4" s="22" t="s">
        <v>117</v>
      </c>
      <c r="L4">
        <f>L2-L3</f>
        <v>897.64</v>
      </c>
    </row>
    <row r="5" spans="1:14" x14ac:dyDescent="0.35">
      <c r="A5">
        <f t="shared" si="0"/>
        <v>1</v>
      </c>
      <c r="B5">
        <f t="shared" si="1"/>
        <v>0</v>
      </c>
      <c r="C5">
        <v>0</v>
      </c>
      <c r="D5">
        <v>350</v>
      </c>
      <c r="E5">
        <v>4</v>
      </c>
      <c r="K5" s="22" t="s">
        <v>118</v>
      </c>
      <c r="L5">
        <v>2</v>
      </c>
    </row>
    <row r="6" spans="1:14" x14ac:dyDescent="0.35">
      <c r="A6">
        <f t="shared" si="0"/>
        <v>1</v>
      </c>
      <c r="B6">
        <f t="shared" si="1"/>
        <v>0</v>
      </c>
      <c r="C6">
        <v>0</v>
      </c>
      <c r="D6">
        <v>289.7</v>
      </c>
      <c r="E6">
        <v>5</v>
      </c>
      <c r="K6" s="22" t="s">
        <v>119</v>
      </c>
      <c r="L6">
        <f>L4/L5</f>
        <v>448.82</v>
      </c>
    </row>
    <row r="7" spans="1:14" x14ac:dyDescent="0.35">
      <c r="A7">
        <f t="shared" si="0"/>
        <v>1</v>
      </c>
      <c r="B7">
        <f t="shared" si="1"/>
        <v>0</v>
      </c>
      <c r="C7">
        <v>0</v>
      </c>
      <c r="D7">
        <v>366.11</v>
      </c>
      <c r="E7">
        <v>6</v>
      </c>
      <c r="L7">
        <f>L2-L6</f>
        <v>571.40000000000009</v>
      </c>
    </row>
    <row r="8" spans="1:14" x14ac:dyDescent="0.35">
      <c r="A8">
        <f t="shared" si="0"/>
        <v>1</v>
      </c>
      <c r="B8">
        <f t="shared" si="1"/>
        <v>0</v>
      </c>
      <c r="C8">
        <v>0</v>
      </c>
      <c r="D8">
        <v>326.93</v>
      </c>
      <c r="E8">
        <v>7</v>
      </c>
    </row>
    <row r="9" spans="1:14" x14ac:dyDescent="0.35">
      <c r="A9">
        <f t="shared" si="0"/>
        <v>1</v>
      </c>
      <c r="B9">
        <f t="shared" si="1"/>
        <v>0</v>
      </c>
      <c r="C9">
        <v>0</v>
      </c>
      <c r="D9">
        <v>332.08</v>
      </c>
      <c r="E9">
        <v>8</v>
      </c>
      <c r="K9" s="18" t="s">
        <v>120</v>
      </c>
    </row>
    <row r="10" spans="1:14" x14ac:dyDescent="0.35">
      <c r="A10">
        <f t="shared" si="0"/>
        <v>1</v>
      </c>
      <c r="B10">
        <f t="shared" si="1"/>
        <v>0</v>
      </c>
      <c r="C10">
        <v>0</v>
      </c>
      <c r="D10">
        <v>131.44</v>
      </c>
      <c r="E10">
        <v>9</v>
      </c>
      <c r="K10" s="18" t="s">
        <v>121</v>
      </c>
    </row>
    <row r="11" spans="1:14" x14ac:dyDescent="0.35">
      <c r="A11">
        <f t="shared" si="0"/>
        <v>1</v>
      </c>
      <c r="B11">
        <f t="shared" si="1"/>
        <v>0</v>
      </c>
      <c r="C11">
        <v>0</v>
      </c>
      <c r="D11">
        <v>122.58</v>
      </c>
      <c r="E11">
        <v>10</v>
      </c>
      <c r="K11" s="18" t="s">
        <v>125</v>
      </c>
      <c r="L11">
        <v>0</v>
      </c>
      <c r="M11" s="21">
        <v>1</v>
      </c>
    </row>
    <row r="12" spans="1:14" x14ac:dyDescent="0.35">
      <c r="A12">
        <f t="shared" si="0"/>
        <v>1</v>
      </c>
      <c r="B12">
        <f t="shared" si="1"/>
        <v>0</v>
      </c>
      <c r="C12">
        <v>0</v>
      </c>
      <c r="D12">
        <v>287</v>
      </c>
      <c r="E12">
        <v>11</v>
      </c>
      <c r="K12" s="18"/>
      <c r="L12">
        <f>COUNTIF(A2:A181,"=0")</f>
        <v>2</v>
      </c>
      <c r="M12" s="21">
        <f>COUNTIF(A2:A181,"=1")</f>
        <v>178</v>
      </c>
      <c r="N12" t="s">
        <v>130</v>
      </c>
    </row>
    <row r="13" spans="1:14" x14ac:dyDescent="0.35">
      <c r="A13">
        <f t="shared" si="0"/>
        <v>1</v>
      </c>
      <c r="B13">
        <f t="shared" si="1"/>
        <v>0</v>
      </c>
      <c r="C13">
        <v>0</v>
      </c>
      <c r="D13">
        <v>123.42999999999999</v>
      </c>
      <c r="E13">
        <v>12</v>
      </c>
    </row>
    <row r="14" spans="1:14" x14ac:dyDescent="0.35">
      <c r="A14">
        <f t="shared" si="0"/>
        <v>1</v>
      </c>
      <c r="B14">
        <f t="shared" si="1"/>
        <v>0</v>
      </c>
      <c r="C14">
        <v>0</v>
      </c>
      <c r="D14">
        <v>126.97</v>
      </c>
      <c r="E14">
        <v>13</v>
      </c>
      <c r="K14" t="s">
        <v>124</v>
      </c>
      <c r="L14">
        <f>COUNTIF(A2:A181,"=0")*100/COUNT(A2:A181)</f>
        <v>1.1111111111111112</v>
      </c>
      <c r="M14" t="s">
        <v>129</v>
      </c>
    </row>
    <row r="15" spans="1:14" x14ac:dyDescent="0.35">
      <c r="A15">
        <f t="shared" si="0"/>
        <v>1</v>
      </c>
      <c r="B15">
        <f t="shared" si="1"/>
        <v>0</v>
      </c>
      <c r="C15">
        <v>0</v>
      </c>
      <c r="D15">
        <v>450.32</v>
      </c>
      <c r="E15">
        <v>14</v>
      </c>
    </row>
    <row r="16" spans="1:14" x14ac:dyDescent="0.35">
      <c r="A16">
        <f t="shared" si="0"/>
        <v>1</v>
      </c>
      <c r="B16">
        <f t="shared" si="1"/>
        <v>0</v>
      </c>
      <c r="C16">
        <v>0</v>
      </c>
      <c r="D16">
        <v>356.38</v>
      </c>
      <c r="E16">
        <v>15</v>
      </c>
      <c r="K16" t="s">
        <v>0</v>
      </c>
      <c r="L16" t="s">
        <v>126</v>
      </c>
    </row>
    <row r="17" spans="1:12" x14ac:dyDescent="0.35">
      <c r="A17">
        <f t="shared" si="0"/>
        <v>1</v>
      </c>
      <c r="B17">
        <f t="shared" si="1"/>
        <v>0</v>
      </c>
      <c r="C17">
        <v>0</v>
      </c>
      <c r="D17">
        <v>326.66000000000003</v>
      </c>
      <c r="E17">
        <v>16</v>
      </c>
      <c r="K17" t="s">
        <v>1</v>
      </c>
      <c r="L17" t="s">
        <v>127</v>
      </c>
    </row>
    <row r="18" spans="1:12" x14ac:dyDescent="0.35">
      <c r="A18">
        <f t="shared" si="0"/>
        <v>0</v>
      </c>
      <c r="B18">
        <f t="shared" si="1"/>
        <v>1</v>
      </c>
      <c r="C18">
        <v>0</v>
      </c>
      <c r="D18">
        <v>602.89</v>
      </c>
      <c r="E18">
        <v>17</v>
      </c>
    </row>
    <row r="19" spans="1:12" x14ac:dyDescent="0.35">
      <c r="A19">
        <f t="shared" si="0"/>
        <v>1</v>
      </c>
      <c r="B19">
        <f t="shared" si="1"/>
        <v>0</v>
      </c>
      <c r="C19">
        <v>0</v>
      </c>
      <c r="D19">
        <v>339.88</v>
      </c>
      <c r="E19">
        <v>18</v>
      </c>
    </row>
    <row r="20" spans="1:12" x14ac:dyDescent="0.35">
      <c r="A20">
        <f t="shared" si="0"/>
        <v>1</v>
      </c>
      <c r="B20">
        <f t="shared" si="1"/>
        <v>0</v>
      </c>
      <c r="C20">
        <v>0</v>
      </c>
      <c r="D20">
        <v>373.11</v>
      </c>
      <c r="E20">
        <v>19</v>
      </c>
      <c r="K20" t="s">
        <v>128</v>
      </c>
    </row>
    <row r="21" spans="1:12" x14ac:dyDescent="0.35">
      <c r="A21">
        <f t="shared" si="0"/>
        <v>1</v>
      </c>
      <c r="B21">
        <f t="shared" si="1"/>
        <v>0</v>
      </c>
      <c r="C21">
        <v>0</v>
      </c>
      <c r="D21">
        <v>332.84</v>
      </c>
      <c r="E21">
        <v>20</v>
      </c>
    </row>
    <row r="22" spans="1:12" x14ac:dyDescent="0.35">
      <c r="A22">
        <f t="shared" si="0"/>
        <v>1</v>
      </c>
      <c r="B22">
        <f t="shared" si="1"/>
        <v>0</v>
      </c>
      <c r="C22">
        <v>0</v>
      </c>
      <c r="D22">
        <v>472.18007999999998</v>
      </c>
      <c r="E22">
        <v>21</v>
      </c>
      <c r="K22" t="s">
        <v>131</v>
      </c>
    </row>
    <row r="23" spans="1:12" x14ac:dyDescent="0.35">
      <c r="A23">
        <f t="shared" si="0"/>
        <v>1</v>
      </c>
      <c r="B23">
        <f t="shared" si="1"/>
        <v>0</v>
      </c>
      <c r="C23">
        <v>0</v>
      </c>
      <c r="D23">
        <v>329.86</v>
      </c>
      <c r="E23">
        <v>22</v>
      </c>
    </row>
    <row r="24" spans="1:12" x14ac:dyDescent="0.35">
      <c r="A24">
        <f t="shared" si="0"/>
        <v>1</v>
      </c>
      <c r="B24">
        <f t="shared" si="1"/>
        <v>0</v>
      </c>
      <c r="C24">
        <v>0</v>
      </c>
      <c r="D24">
        <v>290.98</v>
      </c>
      <c r="E24">
        <v>23</v>
      </c>
    </row>
    <row r="25" spans="1:12" x14ac:dyDescent="0.35">
      <c r="A25">
        <f t="shared" si="0"/>
        <v>1</v>
      </c>
      <c r="B25">
        <f t="shared" si="1"/>
        <v>0</v>
      </c>
      <c r="C25">
        <v>0</v>
      </c>
      <c r="D25">
        <v>301.75</v>
      </c>
      <c r="E25">
        <v>24</v>
      </c>
    </row>
    <row r="26" spans="1:12" x14ac:dyDescent="0.35">
      <c r="A26">
        <f t="shared" si="0"/>
        <v>1</v>
      </c>
      <c r="B26">
        <f t="shared" si="1"/>
        <v>0</v>
      </c>
      <c r="C26">
        <v>0</v>
      </c>
      <c r="D26">
        <v>443.1</v>
      </c>
      <c r="E26">
        <v>25</v>
      </c>
    </row>
    <row r="27" spans="1:12" x14ac:dyDescent="0.35">
      <c r="A27">
        <f t="shared" si="0"/>
        <v>1</v>
      </c>
      <c r="B27">
        <f t="shared" si="1"/>
        <v>0</v>
      </c>
      <c r="C27">
        <v>0</v>
      </c>
      <c r="D27">
        <v>285.35000000000002</v>
      </c>
      <c r="E27">
        <v>26</v>
      </c>
    </row>
    <row r="28" spans="1:12" x14ac:dyDescent="0.35">
      <c r="A28">
        <f t="shared" si="0"/>
        <v>1</v>
      </c>
      <c r="B28">
        <f t="shared" si="1"/>
        <v>0</v>
      </c>
      <c r="C28">
        <v>0</v>
      </c>
      <c r="D28">
        <v>361.48</v>
      </c>
      <c r="E28">
        <v>27</v>
      </c>
    </row>
    <row r="29" spans="1:12" x14ac:dyDescent="0.35">
      <c r="A29">
        <f t="shared" si="0"/>
        <v>1</v>
      </c>
      <c r="B29">
        <f t="shared" si="1"/>
        <v>0</v>
      </c>
      <c r="C29">
        <v>0</v>
      </c>
      <c r="D29">
        <v>327.24</v>
      </c>
      <c r="E29">
        <v>28</v>
      </c>
    </row>
    <row r="30" spans="1:12" x14ac:dyDescent="0.35">
      <c r="A30">
        <f t="shared" si="0"/>
        <v>1</v>
      </c>
      <c r="B30">
        <f t="shared" si="1"/>
        <v>0</v>
      </c>
      <c r="C30">
        <v>0</v>
      </c>
      <c r="D30">
        <v>329.97</v>
      </c>
      <c r="E30">
        <v>29</v>
      </c>
    </row>
    <row r="31" spans="1:12" x14ac:dyDescent="0.35">
      <c r="A31">
        <f t="shared" si="0"/>
        <v>1</v>
      </c>
      <c r="B31">
        <f t="shared" si="1"/>
        <v>0</v>
      </c>
      <c r="C31">
        <v>0</v>
      </c>
      <c r="D31">
        <v>327.24</v>
      </c>
      <c r="E31">
        <v>30</v>
      </c>
    </row>
    <row r="32" spans="1:12" x14ac:dyDescent="0.35">
      <c r="A32">
        <f t="shared" si="0"/>
        <v>1</v>
      </c>
      <c r="B32">
        <f t="shared" si="1"/>
        <v>0</v>
      </c>
      <c r="C32">
        <v>0</v>
      </c>
      <c r="D32">
        <v>330.01299999999998</v>
      </c>
      <c r="E32">
        <v>31</v>
      </c>
    </row>
    <row r="33" spans="1:5" x14ac:dyDescent="0.35">
      <c r="A33">
        <f t="shared" si="0"/>
        <v>1</v>
      </c>
      <c r="B33">
        <f t="shared" si="1"/>
        <v>0</v>
      </c>
      <c r="C33">
        <v>0</v>
      </c>
      <c r="D33">
        <v>342.84699999999998</v>
      </c>
      <c r="E33">
        <v>32</v>
      </c>
    </row>
    <row r="34" spans="1:5" x14ac:dyDescent="0.35">
      <c r="A34">
        <f t="shared" si="0"/>
        <v>1</v>
      </c>
      <c r="B34">
        <f t="shared" si="1"/>
        <v>0</v>
      </c>
      <c r="C34">
        <v>0</v>
      </c>
      <c r="D34">
        <v>332.33</v>
      </c>
      <c r="E34">
        <v>33</v>
      </c>
    </row>
    <row r="35" spans="1:5" x14ac:dyDescent="0.35">
      <c r="A35">
        <f t="shared" si="0"/>
        <v>1</v>
      </c>
      <c r="B35">
        <f t="shared" si="1"/>
        <v>0</v>
      </c>
      <c r="C35">
        <v>0</v>
      </c>
      <c r="D35">
        <v>339.76</v>
      </c>
      <c r="E35">
        <v>34</v>
      </c>
    </row>
    <row r="36" spans="1:5" x14ac:dyDescent="0.35">
      <c r="A36">
        <f t="shared" si="0"/>
        <v>1</v>
      </c>
      <c r="B36">
        <f t="shared" si="1"/>
        <v>0</v>
      </c>
      <c r="C36">
        <v>0</v>
      </c>
      <c r="D36">
        <v>283.60000000000002</v>
      </c>
      <c r="E36">
        <v>35</v>
      </c>
    </row>
    <row r="37" spans="1:5" x14ac:dyDescent="0.35">
      <c r="A37">
        <f t="shared" si="0"/>
        <v>1</v>
      </c>
      <c r="B37">
        <f t="shared" si="1"/>
        <v>0</v>
      </c>
      <c r="C37">
        <v>0</v>
      </c>
      <c r="D37">
        <v>288.83999999999997</v>
      </c>
      <c r="E37">
        <v>36</v>
      </c>
    </row>
    <row r="38" spans="1:5" x14ac:dyDescent="0.35">
      <c r="A38">
        <f t="shared" si="0"/>
        <v>1</v>
      </c>
      <c r="B38">
        <f t="shared" si="1"/>
        <v>0</v>
      </c>
      <c r="C38">
        <v>0</v>
      </c>
      <c r="D38">
        <v>331.7</v>
      </c>
      <c r="E38">
        <v>37</v>
      </c>
    </row>
    <row r="39" spans="1:5" x14ac:dyDescent="0.35">
      <c r="A39">
        <f t="shared" si="0"/>
        <v>1</v>
      </c>
      <c r="B39">
        <f t="shared" si="1"/>
        <v>0</v>
      </c>
      <c r="C39">
        <v>0</v>
      </c>
      <c r="D39">
        <v>325.76</v>
      </c>
      <c r="E39">
        <v>38</v>
      </c>
    </row>
    <row r="40" spans="1:5" x14ac:dyDescent="0.35">
      <c r="A40">
        <f t="shared" si="0"/>
        <v>1</v>
      </c>
      <c r="B40">
        <f t="shared" si="1"/>
        <v>0</v>
      </c>
      <c r="C40">
        <v>0</v>
      </c>
      <c r="D40">
        <v>147.74700000000001</v>
      </c>
      <c r="E40">
        <v>39</v>
      </c>
    </row>
    <row r="41" spans="1:5" x14ac:dyDescent="0.35">
      <c r="A41">
        <f t="shared" si="0"/>
        <v>1</v>
      </c>
      <c r="B41">
        <f t="shared" si="1"/>
        <v>0</v>
      </c>
      <c r="C41">
        <v>0</v>
      </c>
      <c r="D41">
        <v>122.69</v>
      </c>
      <c r="E41">
        <v>40</v>
      </c>
    </row>
    <row r="42" spans="1:5" x14ac:dyDescent="0.35">
      <c r="A42">
        <f t="shared" si="0"/>
        <v>1</v>
      </c>
      <c r="B42">
        <f t="shared" si="1"/>
        <v>0</v>
      </c>
      <c r="C42">
        <v>0</v>
      </c>
      <c r="D42">
        <v>287.83</v>
      </c>
      <c r="E42">
        <v>41</v>
      </c>
    </row>
    <row r="43" spans="1:5" x14ac:dyDescent="0.35">
      <c r="A43">
        <f t="shared" si="0"/>
        <v>1</v>
      </c>
      <c r="B43">
        <f t="shared" si="1"/>
        <v>0</v>
      </c>
      <c r="C43">
        <v>0</v>
      </c>
      <c r="D43">
        <v>124.55199999999999</v>
      </c>
      <c r="E43">
        <v>42</v>
      </c>
    </row>
    <row r="44" spans="1:5" x14ac:dyDescent="0.35">
      <c r="A44">
        <f t="shared" si="0"/>
        <v>1</v>
      </c>
      <c r="B44">
        <f t="shared" si="1"/>
        <v>0</v>
      </c>
      <c r="C44">
        <v>0</v>
      </c>
      <c r="D44">
        <v>125.71</v>
      </c>
      <c r="E44">
        <v>43</v>
      </c>
    </row>
    <row r="45" spans="1:5" x14ac:dyDescent="0.35">
      <c r="A45">
        <f t="shared" si="0"/>
        <v>1</v>
      </c>
      <c r="B45">
        <f t="shared" si="1"/>
        <v>0</v>
      </c>
      <c r="C45">
        <v>0</v>
      </c>
      <c r="D45">
        <v>344.24</v>
      </c>
      <c r="E45">
        <v>44</v>
      </c>
    </row>
    <row r="46" spans="1:5" x14ac:dyDescent="0.35">
      <c r="A46">
        <f t="shared" si="0"/>
        <v>1</v>
      </c>
      <c r="B46">
        <f t="shared" si="1"/>
        <v>0</v>
      </c>
      <c r="C46">
        <v>0</v>
      </c>
      <c r="D46">
        <v>328.94</v>
      </c>
      <c r="E46">
        <v>45</v>
      </c>
    </row>
    <row r="47" spans="1:5" x14ac:dyDescent="0.35">
      <c r="A47">
        <f t="shared" si="0"/>
        <v>1</v>
      </c>
      <c r="B47">
        <f t="shared" si="1"/>
        <v>0</v>
      </c>
      <c r="C47">
        <v>0</v>
      </c>
      <c r="D47">
        <v>334.52</v>
      </c>
      <c r="E47">
        <v>46</v>
      </c>
    </row>
    <row r="48" spans="1:5" x14ac:dyDescent="0.35">
      <c r="A48">
        <f t="shared" si="0"/>
        <v>1</v>
      </c>
      <c r="B48">
        <f t="shared" si="1"/>
        <v>0</v>
      </c>
      <c r="C48">
        <v>0</v>
      </c>
      <c r="D48">
        <v>328.31</v>
      </c>
      <c r="E48">
        <v>47</v>
      </c>
    </row>
    <row r="49" spans="1:5" x14ac:dyDescent="0.35">
      <c r="A49">
        <f t="shared" si="0"/>
        <v>1</v>
      </c>
      <c r="B49">
        <f t="shared" si="1"/>
        <v>0</v>
      </c>
      <c r="C49">
        <v>0</v>
      </c>
      <c r="D49">
        <v>467.29</v>
      </c>
      <c r="E49">
        <v>48</v>
      </c>
    </row>
    <row r="50" spans="1:5" x14ac:dyDescent="0.35">
      <c r="A50">
        <f t="shared" si="0"/>
        <v>1</v>
      </c>
      <c r="B50">
        <f t="shared" si="1"/>
        <v>0</v>
      </c>
      <c r="C50">
        <v>0</v>
      </c>
      <c r="D50">
        <v>329.25</v>
      </c>
      <c r="E50">
        <v>49</v>
      </c>
    </row>
    <row r="51" spans="1:5" x14ac:dyDescent="0.35">
      <c r="A51">
        <f t="shared" si="0"/>
        <v>1</v>
      </c>
      <c r="B51">
        <f t="shared" si="1"/>
        <v>0</v>
      </c>
      <c r="C51">
        <v>0</v>
      </c>
      <c r="D51">
        <v>326.99</v>
      </c>
      <c r="E51">
        <v>50</v>
      </c>
    </row>
    <row r="52" spans="1:5" x14ac:dyDescent="0.35">
      <c r="A52">
        <f t="shared" si="0"/>
        <v>1</v>
      </c>
      <c r="B52">
        <f t="shared" si="1"/>
        <v>0</v>
      </c>
      <c r="C52">
        <v>0</v>
      </c>
      <c r="D52">
        <v>366.51</v>
      </c>
      <c r="E52">
        <v>51</v>
      </c>
    </row>
    <row r="53" spans="1:5" x14ac:dyDescent="0.35">
      <c r="A53">
        <f t="shared" si="0"/>
        <v>1</v>
      </c>
      <c r="B53">
        <f t="shared" si="1"/>
        <v>0</v>
      </c>
      <c r="C53">
        <v>0</v>
      </c>
      <c r="D53">
        <v>287.98</v>
      </c>
      <c r="E53">
        <v>52</v>
      </c>
    </row>
    <row r="54" spans="1:5" x14ac:dyDescent="0.35">
      <c r="A54">
        <f t="shared" si="0"/>
        <v>1</v>
      </c>
      <c r="B54">
        <f t="shared" si="1"/>
        <v>0</v>
      </c>
      <c r="C54">
        <v>0</v>
      </c>
      <c r="D54">
        <v>320.34000000000003</v>
      </c>
      <c r="E54">
        <v>53</v>
      </c>
    </row>
    <row r="55" spans="1:5" x14ac:dyDescent="0.35">
      <c r="A55">
        <f t="shared" si="0"/>
        <v>1</v>
      </c>
      <c r="B55">
        <f t="shared" si="1"/>
        <v>0</v>
      </c>
      <c r="C55">
        <v>0</v>
      </c>
      <c r="D55">
        <v>370.34000000000003</v>
      </c>
      <c r="E55">
        <v>54</v>
      </c>
    </row>
    <row r="56" spans="1:5" x14ac:dyDescent="0.35">
      <c r="A56">
        <f t="shared" si="0"/>
        <v>1</v>
      </c>
      <c r="B56">
        <f t="shared" si="1"/>
        <v>0</v>
      </c>
      <c r="C56">
        <v>0</v>
      </c>
      <c r="D56">
        <v>414.75</v>
      </c>
      <c r="E56">
        <v>55</v>
      </c>
    </row>
    <row r="57" spans="1:5" x14ac:dyDescent="0.35">
      <c r="A57">
        <f t="shared" si="0"/>
        <v>1</v>
      </c>
      <c r="B57">
        <f t="shared" si="1"/>
        <v>0</v>
      </c>
      <c r="C57">
        <v>0</v>
      </c>
      <c r="D57">
        <v>343.8</v>
      </c>
      <c r="E57">
        <v>56</v>
      </c>
    </row>
    <row r="58" spans="1:5" x14ac:dyDescent="0.35">
      <c r="A58">
        <f t="shared" si="0"/>
        <v>1</v>
      </c>
      <c r="B58">
        <f t="shared" si="1"/>
        <v>0</v>
      </c>
      <c r="C58">
        <v>0</v>
      </c>
      <c r="D58">
        <v>305.51</v>
      </c>
      <c r="E58">
        <v>57</v>
      </c>
    </row>
    <row r="59" spans="1:5" x14ac:dyDescent="0.35">
      <c r="A59">
        <f t="shared" si="0"/>
        <v>1</v>
      </c>
      <c r="B59">
        <f t="shared" si="1"/>
        <v>0</v>
      </c>
      <c r="C59">
        <v>0</v>
      </c>
      <c r="D59">
        <v>331.35</v>
      </c>
      <c r="E59">
        <v>58</v>
      </c>
    </row>
    <row r="60" spans="1:5" x14ac:dyDescent="0.35">
      <c r="A60">
        <f t="shared" si="0"/>
        <v>1</v>
      </c>
      <c r="B60">
        <f t="shared" si="1"/>
        <v>0</v>
      </c>
      <c r="C60">
        <v>0</v>
      </c>
      <c r="D60">
        <v>332.47</v>
      </c>
      <c r="E60">
        <v>59</v>
      </c>
    </row>
    <row r="61" spans="1:5" x14ac:dyDescent="0.35">
      <c r="A61">
        <f t="shared" si="0"/>
        <v>1</v>
      </c>
      <c r="B61">
        <f t="shared" si="1"/>
        <v>0</v>
      </c>
      <c r="C61">
        <v>0</v>
      </c>
      <c r="D61">
        <v>133.03</v>
      </c>
      <c r="E61">
        <v>60</v>
      </c>
    </row>
    <row r="62" spans="1:5" x14ac:dyDescent="0.35">
      <c r="A62">
        <f t="shared" si="0"/>
        <v>1</v>
      </c>
      <c r="B62">
        <f t="shared" si="1"/>
        <v>0</v>
      </c>
      <c r="C62">
        <v>0</v>
      </c>
      <c r="D62">
        <v>136.37</v>
      </c>
      <c r="E62">
        <v>61</v>
      </c>
    </row>
    <row r="63" spans="1:5" x14ac:dyDescent="0.35">
      <c r="A63">
        <f t="shared" si="0"/>
        <v>1</v>
      </c>
      <c r="B63">
        <f t="shared" si="1"/>
        <v>0</v>
      </c>
      <c r="C63">
        <v>0</v>
      </c>
      <c r="D63">
        <v>312.05</v>
      </c>
      <c r="E63">
        <v>62</v>
      </c>
    </row>
    <row r="64" spans="1:5" x14ac:dyDescent="0.35">
      <c r="A64">
        <f t="shared" si="0"/>
        <v>1</v>
      </c>
      <c r="B64">
        <f t="shared" si="1"/>
        <v>0</v>
      </c>
      <c r="C64">
        <v>0</v>
      </c>
      <c r="D64">
        <v>140.44999999999999</v>
      </c>
      <c r="E64">
        <v>63</v>
      </c>
    </row>
    <row r="65" spans="1:5" x14ac:dyDescent="0.35">
      <c r="A65">
        <f t="shared" si="0"/>
        <v>1</v>
      </c>
      <c r="B65">
        <f t="shared" si="1"/>
        <v>0</v>
      </c>
      <c r="C65">
        <v>0</v>
      </c>
      <c r="D65">
        <v>131.5</v>
      </c>
      <c r="E65">
        <v>64</v>
      </c>
    </row>
    <row r="66" spans="1:5" x14ac:dyDescent="0.35">
      <c r="A66">
        <f t="shared" si="0"/>
        <v>1</v>
      </c>
      <c r="B66">
        <f t="shared" si="1"/>
        <v>0</v>
      </c>
      <c r="C66">
        <v>0</v>
      </c>
      <c r="D66">
        <v>377.34</v>
      </c>
      <c r="E66">
        <v>65</v>
      </c>
    </row>
    <row r="67" spans="1:5" x14ac:dyDescent="0.35">
      <c r="A67">
        <f t="shared" ref="A67:A130" si="2">IF(B67=C67,1,0)</f>
        <v>1</v>
      </c>
      <c r="B67">
        <f t="shared" ref="B67:B130" si="3">IF(D67&gt;=571.4,1, 0)</f>
        <v>0</v>
      </c>
      <c r="C67">
        <v>0</v>
      </c>
      <c r="D67">
        <v>322.33999999999997</v>
      </c>
      <c r="E67">
        <v>66</v>
      </c>
    </row>
    <row r="68" spans="1:5" x14ac:dyDescent="0.35">
      <c r="A68">
        <f t="shared" si="2"/>
        <v>1</v>
      </c>
      <c r="B68">
        <f t="shared" si="3"/>
        <v>0</v>
      </c>
      <c r="C68">
        <v>0</v>
      </c>
      <c r="D68">
        <v>326.39</v>
      </c>
      <c r="E68">
        <v>67</v>
      </c>
    </row>
    <row r="69" spans="1:5" x14ac:dyDescent="0.35">
      <c r="A69">
        <f t="shared" si="2"/>
        <v>1</v>
      </c>
      <c r="B69">
        <f t="shared" si="3"/>
        <v>0</v>
      </c>
      <c r="C69">
        <v>0</v>
      </c>
      <c r="D69">
        <v>325.29000000000002</v>
      </c>
      <c r="E69">
        <v>68</v>
      </c>
    </row>
    <row r="70" spans="1:5" x14ac:dyDescent="0.35">
      <c r="A70">
        <f t="shared" si="2"/>
        <v>1</v>
      </c>
      <c r="B70">
        <f t="shared" si="3"/>
        <v>0</v>
      </c>
      <c r="C70">
        <v>0</v>
      </c>
      <c r="D70">
        <v>321.99</v>
      </c>
      <c r="E70">
        <v>69</v>
      </c>
    </row>
    <row r="71" spans="1:5" x14ac:dyDescent="0.35">
      <c r="A71">
        <f t="shared" si="2"/>
        <v>1</v>
      </c>
      <c r="B71">
        <f t="shared" si="3"/>
        <v>0</v>
      </c>
      <c r="C71">
        <v>0</v>
      </c>
      <c r="D71">
        <v>329.66</v>
      </c>
      <c r="E71">
        <v>70</v>
      </c>
    </row>
    <row r="72" spans="1:5" x14ac:dyDescent="0.35">
      <c r="A72">
        <f t="shared" si="2"/>
        <v>1</v>
      </c>
      <c r="B72">
        <f t="shared" si="3"/>
        <v>0</v>
      </c>
      <c r="C72">
        <v>0</v>
      </c>
      <c r="D72">
        <v>442.75</v>
      </c>
      <c r="E72">
        <v>71</v>
      </c>
    </row>
    <row r="73" spans="1:5" x14ac:dyDescent="0.35">
      <c r="A73">
        <f t="shared" si="2"/>
        <v>1</v>
      </c>
      <c r="B73">
        <f t="shared" si="3"/>
        <v>0</v>
      </c>
      <c r="C73">
        <v>0</v>
      </c>
      <c r="D73">
        <v>334.04</v>
      </c>
      <c r="E73">
        <v>72</v>
      </c>
    </row>
    <row r="74" spans="1:5" x14ac:dyDescent="0.35">
      <c r="A74">
        <f t="shared" si="2"/>
        <v>1</v>
      </c>
      <c r="B74">
        <f t="shared" si="3"/>
        <v>0</v>
      </c>
      <c r="C74">
        <v>0</v>
      </c>
      <c r="D74">
        <v>454.88</v>
      </c>
      <c r="E74">
        <v>73</v>
      </c>
    </row>
    <row r="75" spans="1:5" x14ac:dyDescent="0.35">
      <c r="A75">
        <f t="shared" si="2"/>
        <v>1</v>
      </c>
      <c r="B75">
        <f t="shared" si="3"/>
        <v>0</v>
      </c>
      <c r="C75">
        <v>0</v>
      </c>
      <c r="D75">
        <v>325.41000000000003</v>
      </c>
      <c r="E75">
        <v>74</v>
      </c>
    </row>
    <row r="76" spans="1:5" x14ac:dyDescent="0.35">
      <c r="A76">
        <f t="shared" si="2"/>
        <v>1</v>
      </c>
      <c r="B76">
        <f t="shared" si="3"/>
        <v>0</v>
      </c>
      <c r="C76">
        <v>0</v>
      </c>
      <c r="D76">
        <v>324.44</v>
      </c>
      <c r="E76">
        <v>75</v>
      </c>
    </row>
    <row r="77" spans="1:5" x14ac:dyDescent="0.35">
      <c r="A77">
        <f t="shared" si="2"/>
        <v>1</v>
      </c>
      <c r="B77">
        <f t="shared" si="3"/>
        <v>0</v>
      </c>
      <c r="C77">
        <v>0</v>
      </c>
      <c r="D77">
        <v>325.24</v>
      </c>
      <c r="E77">
        <v>76</v>
      </c>
    </row>
    <row r="78" spans="1:5" x14ac:dyDescent="0.35">
      <c r="A78">
        <f t="shared" si="2"/>
        <v>1</v>
      </c>
      <c r="B78">
        <f t="shared" si="3"/>
        <v>0</v>
      </c>
      <c r="C78">
        <v>0</v>
      </c>
      <c r="D78">
        <v>290.44</v>
      </c>
      <c r="E78">
        <v>77</v>
      </c>
    </row>
    <row r="79" spans="1:5" x14ac:dyDescent="0.35">
      <c r="A79">
        <f t="shared" si="2"/>
        <v>1</v>
      </c>
      <c r="B79">
        <f t="shared" si="3"/>
        <v>0</v>
      </c>
      <c r="C79">
        <v>0</v>
      </c>
      <c r="D79">
        <v>284.54000000000002</v>
      </c>
      <c r="E79">
        <v>78</v>
      </c>
    </row>
    <row r="80" spans="1:5" x14ac:dyDescent="0.35">
      <c r="A80">
        <f t="shared" si="2"/>
        <v>1</v>
      </c>
      <c r="B80">
        <f t="shared" si="3"/>
        <v>0</v>
      </c>
      <c r="C80">
        <v>0</v>
      </c>
      <c r="D80">
        <v>324.79000000000002</v>
      </c>
      <c r="E80">
        <v>79</v>
      </c>
    </row>
    <row r="81" spans="1:5" x14ac:dyDescent="0.35">
      <c r="A81">
        <f t="shared" si="2"/>
        <v>1</v>
      </c>
      <c r="B81">
        <f t="shared" si="3"/>
        <v>0</v>
      </c>
      <c r="C81">
        <v>0</v>
      </c>
      <c r="D81">
        <v>413.05</v>
      </c>
      <c r="E81">
        <v>80</v>
      </c>
    </row>
    <row r="82" spans="1:5" x14ac:dyDescent="0.35">
      <c r="A82">
        <f t="shared" si="2"/>
        <v>1</v>
      </c>
      <c r="B82">
        <f t="shared" si="3"/>
        <v>0</v>
      </c>
      <c r="C82">
        <v>0</v>
      </c>
      <c r="D82">
        <v>324.23</v>
      </c>
      <c r="E82">
        <v>81</v>
      </c>
    </row>
    <row r="83" spans="1:5" x14ac:dyDescent="0.35">
      <c r="A83">
        <f t="shared" si="2"/>
        <v>1</v>
      </c>
      <c r="B83">
        <f t="shared" si="3"/>
        <v>0</v>
      </c>
      <c r="C83">
        <v>0</v>
      </c>
      <c r="D83">
        <v>353.16</v>
      </c>
      <c r="E83">
        <v>82</v>
      </c>
    </row>
    <row r="84" spans="1:5" x14ac:dyDescent="0.35">
      <c r="A84">
        <f t="shared" si="2"/>
        <v>1</v>
      </c>
      <c r="B84">
        <f t="shared" si="3"/>
        <v>0</v>
      </c>
      <c r="C84">
        <v>0</v>
      </c>
      <c r="D84">
        <v>321.89</v>
      </c>
      <c r="E84">
        <v>83</v>
      </c>
    </row>
    <row r="85" spans="1:5" x14ac:dyDescent="0.35">
      <c r="A85">
        <f t="shared" si="2"/>
        <v>1</v>
      </c>
      <c r="B85">
        <f t="shared" si="3"/>
        <v>0</v>
      </c>
      <c r="C85">
        <v>0</v>
      </c>
      <c r="D85">
        <v>453.69499999999999</v>
      </c>
      <c r="E85">
        <v>84</v>
      </c>
    </row>
    <row r="86" spans="1:5" x14ac:dyDescent="0.35">
      <c r="A86">
        <f t="shared" si="2"/>
        <v>1</v>
      </c>
      <c r="B86">
        <f t="shared" si="3"/>
        <v>0</v>
      </c>
      <c r="C86">
        <v>0</v>
      </c>
      <c r="D86">
        <v>326.77</v>
      </c>
      <c r="E86">
        <v>85</v>
      </c>
    </row>
    <row r="87" spans="1:5" x14ac:dyDescent="0.35">
      <c r="A87">
        <f t="shared" si="2"/>
        <v>1</v>
      </c>
      <c r="B87">
        <f t="shared" si="3"/>
        <v>0</v>
      </c>
      <c r="C87">
        <v>0</v>
      </c>
      <c r="D87">
        <v>342.67</v>
      </c>
      <c r="E87">
        <v>86</v>
      </c>
    </row>
    <row r="88" spans="1:5" x14ac:dyDescent="0.35">
      <c r="A88">
        <f t="shared" si="2"/>
        <v>1</v>
      </c>
      <c r="B88">
        <f t="shared" si="3"/>
        <v>0</v>
      </c>
      <c r="C88">
        <v>0</v>
      </c>
      <c r="D88">
        <v>551.16000000000008</v>
      </c>
      <c r="E88">
        <v>87</v>
      </c>
    </row>
    <row r="89" spans="1:5" x14ac:dyDescent="0.35">
      <c r="A89">
        <f t="shared" si="2"/>
        <v>1</v>
      </c>
      <c r="B89">
        <f t="shared" si="3"/>
        <v>0</v>
      </c>
      <c r="C89">
        <v>0</v>
      </c>
      <c r="D89">
        <v>348.65999999999997</v>
      </c>
      <c r="E89">
        <v>88</v>
      </c>
    </row>
    <row r="90" spans="1:5" x14ac:dyDescent="0.35">
      <c r="A90">
        <f t="shared" si="2"/>
        <v>1</v>
      </c>
      <c r="B90">
        <f t="shared" si="3"/>
        <v>0</v>
      </c>
      <c r="C90">
        <v>0</v>
      </c>
      <c r="D90">
        <v>334.08</v>
      </c>
      <c r="E90">
        <v>89</v>
      </c>
    </row>
    <row r="91" spans="1:5" x14ac:dyDescent="0.35">
      <c r="A91">
        <f t="shared" si="2"/>
        <v>1</v>
      </c>
      <c r="B91">
        <f t="shared" si="3"/>
        <v>0</v>
      </c>
      <c r="C91">
        <v>0</v>
      </c>
      <c r="D91">
        <v>328.02</v>
      </c>
      <c r="E91">
        <v>90</v>
      </c>
    </row>
    <row r="92" spans="1:5" x14ac:dyDescent="0.35">
      <c r="A92">
        <f t="shared" si="2"/>
        <v>1</v>
      </c>
      <c r="B92">
        <f t="shared" si="3"/>
        <v>0</v>
      </c>
      <c r="C92">
        <v>0</v>
      </c>
      <c r="D92">
        <v>459.91</v>
      </c>
      <c r="E92">
        <v>91</v>
      </c>
    </row>
    <row r="93" spans="1:5" x14ac:dyDescent="0.35">
      <c r="A93">
        <f t="shared" si="2"/>
        <v>1</v>
      </c>
      <c r="B93">
        <f t="shared" si="3"/>
        <v>0</v>
      </c>
      <c r="C93">
        <v>0</v>
      </c>
      <c r="D93">
        <v>330.84</v>
      </c>
      <c r="E93">
        <v>92</v>
      </c>
    </row>
    <row r="94" spans="1:5" x14ac:dyDescent="0.35">
      <c r="A94">
        <f t="shared" si="2"/>
        <v>1</v>
      </c>
      <c r="B94">
        <f t="shared" si="3"/>
        <v>0</v>
      </c>
      <c r="C94">
        <v>0</v>
      </c>
      <c r="D94">
        <v>342.51</v>
      </c>
      <c r="E94">
        <v>93</v>
      </c>
    </row>
    <row r="95" spans="1:5" x14ac:dyDescent="0.35">
      <c r="A95">
        <f t="shared" si="2"/>
        <v>1</v>
      </c>
      <c r="B95">
        <f t="shared" si="3"/>
        <v>0</v>
      </c>
      <c r="C95">
        <v>0</v>
      </c>
      <c r="D95">
        <v>455.12</v>
      </c>
      <c r="E95">
        <v>94</v>
      </c>
    </row>
    <row r="96" spans="1:5" x14ac:dyDescent="0.35">
      <c r="A96">
        <f t="shared" si="2"/>
        <v>1</v>
      </c>
      <c r="B96">
        <f t="shared" si="3"/>
        <v>0</v>
      </c>
      <c r="C96">
        <v>0</v>
      </c>
      <c r="D96">
        <v>297.74</v>
      </c>
      <c r="E96">
        <v>95</v>
      </c>
    </row>
    <row r="97" spans="1:5" x14ac:dyDescent="0.35">
      <c r="A97">
        <f t="shared" si="2"/>
        <v>1</v>
      </c>
      <c r="B97">
        <f t="shared" si="3"/>
        <v>0</v>
      </c>
      <c r="C97">
        <v>0</v>
      </c>
      <c r="D97">
        <v>284.77</v>
      </c>
      <c r="E97">
        <v>96</v>
      </c>
    </row>
    <row r="98" spans="1:5" x14ac:dyDescent="0.35">
      <c r="A98">
        <f t="shared" si="2"/>
        <v>1</v>
      </c>
      <c r="B98">
        <f t="shared" si="3"/>
        <v>0</v>
      </c>
      <c r="C98">
        <v>0</v>
      </c>
      <c r="D98">
        <v>407.55200000000002</v>
      </c>
      <c r="E98">
        <v>97</v>
      </c>
    </row>
    <row r="99" spans="1:5" x14ac:dyDescent="0.35">
      <c r="A99">
        <f t="shared" si="2"/>
        <v>1</v>
      </c>
      <c r="B99">
        <f t="shared" si="3"/>
        <v>1</v>
      </c>
      <c r="C99">
        <v>1</v>
      </c>
      <c r="D99">
        <v>891.31000000000006</v>
      </c>
      <c r="E99">
        <v>98</v>
      </c>
    </row>
    <row r="100" spans="1:5" x14ac:dyDescent="0.35">
      <c r="A100">
        <f t="shared" si="2"/>
        <v>1</v>
      </c>
      <c r="B100">
        <f t="shared" si="3"/>
        <v>0</v>
      </c>
      <c r="C100">
        <v>0</v>
      </c>
      <c r="D100">
        <v>478.05</v>
      </c>
      <c r="E100">
        <v>99</v>
      </c>
    </row>
    <row r="101" spans="1:5" x14ac:dyDescent="0.35">
      <c r="A101">
        <f t="shared" si="2"/>
        <v>1</v>
      </c>
      <c r="B101">
        <f t="shared" si="3"/>
        <v>1</v>
      </c>
      <c r="C101">
        <v>1</v>
      </c>
      <c r="D101">
        <v>603.86</v>
      </c>
      <c r="E101">
        <v>100</v>
      </c>
    </row>
    <row r="102" spans="1:5" x14ac:dyDescent="0.35">
      <c r="A102">
        <f t="shared" si="2"/>
        <v>1</v>
      </c>
      <c r="B102">
        <f t="shared" si="3"/>
        <v>0</v>
      </c>
      <c r="C102">
        <v>0</v>
      </c>
      <c r="D102">
        <v>358.28</v>
      </c>
      <c r="E102">
        <v>101</v>
      </c>
    </row>
    <row r="103" spans="1:5" x14ac:dyDescent="0.35">
      <c r="A103">
        <f t="shared" si="2"/>
        <v>1</v>
      </c>
      <c r="B103">
        <f t="shared" si="3"/>
        <v>0</v>
      </c>
      <c r="C103">
        <v>0</v>
      </c>
      <c r="D103">
        <v>337.06</v>
      </c>
      <c r="E103">
        <v>102</v>
      </c>
    </row>
    <row r="104" spans="1:5" x14ac:dyDescent="0.35">
      <c r="A104">
        <f t="shared" si="2"/>
        <v>1</v>
      </c>
      <c r="B104">
        <f t="shared" si="3"/>
        <v>1</v>
      </c>
      <c r="C104">
        <v>1</v>
      </c>
      <c r="D104">
        <v>974.84999999999991</v>
      </c>
      <c r="E104">
        <v>103</v>
      </c>
    </row>
    <row r="105" spans="1:5" x14ac:dyDescent="0.35">
      <c r="A105">
        <f t="shared" si="2"/>
        <v>1</v>
      </c>
      <c r="B105">
        <f t="shared" si="3"/>
        <v>0</v>
      </c>
      <c r="C105">
        <v>0</v>
      </c>
      <c r="D105">
        <v>326.45</v>
      </c>
      <c r="E105">
        <v>104</v>
      </c>
    </row>
    <row r="106" spans="1:5" x14ac:dyDescent="0.35">
      <c r="A106">
        <f t="shared" si="2"/>
        <v>1</v>
      </c>
      <c r="B106">
        <f t="shared" si="3"/>
        <v>0</v>
      </c>
      <c r="C106">
        <v>0</v>
      </c>
      <c r="D106">
        <v>333.85</v>
      </c>
      <c r="E106">
        <v>105</v>
      </c>
    </row>
    <row r="107" spans="1:5" x14ac:dyDescent="0.35">
      <c r="A107">
        <f t="shared" si="2"/>
        <v>1</v>
      </c>
      <c r="B107">
        <f t="shared" si="3"/>
        <v>1</v>
      </c>
      <c r="C107">
        <v>1</v>
      </c>
      <c r="D107">
        <v>712.97</v>
      </c>
      <c r="E107">
        <v>106</v>
      </c>
    </row>
    <row r="108" spans="1:5" x14ac:dyDescent="0.35">
      <c r="A108">
        <f t="shared" si="2"/>
        <v>1</v>
      </c>
      <c r="B108">
        <f t="shared" si="3"/>
        <v>1</v>
      </c>
      <c r="C108">
        <v>1</v>
      </c>
      <c r="D108">
        <v>702.56</v>
      </c>
      <c r="E108">
        <v>107</v>
      </c>
    </row>
    <row r="109" spans="1:5" x14ac:dyDescent="0.35">
      <c r="A109">
        <f t="shared" si="2"/>
        <v>1</v>
      </c>
      <c r="B109">
        <f t="shared" si="3"/>
        <v>0</v>
      </c>
      <c r="C109">
        <v>0</v>
      </c>
      <c r="D109">
        <v>331.85</v>
      </c>
      <c r="E109">
        <v>108</v>
      </c>
    </row>
    <row r="110" spans="1:5" x14ac:dyDescent="0.35">
      <c r="A110">
        <f t="shared" si="2"/>
        <v>1</v>
      </c>
      <c r="B110">
        <f t="shared" si="3"/>
        <v>0</v>
      </c>
      <c r="C110">
        <v>0</v>
      </c>
      <c r="D110">
        <v>332.6</v>
      </c>
      <c r="E110">
        <v>109</v>
      </c>
    </row>
    <row r="111" spans="1:5" x14ac:dyDescent="0.35">
      <c r="A111">
        <f t="shared" si="2"/>
        <v>0</v>
      </c>
      <c r="B111">
        <f t="shared" si="3"/>
        <v>0</v>
      </c>
      <c r="C111">
        <v>1</v>
      </c>
      <c r="D111">
        <v>548.64</v>
      </c>
      <c r="E111">
        <v>110</v>
      </c>
    </row>
    <row r="112" spans="1:5" x14ac:dyDescent="0.35">
      <c r="A112">
        <f t="shared" si="2"/>
        <v>1</v>
      </c>
      <c r="B112">
        <f t="shared" si="3"/>
        <v>0</v>
      </c>
      <c r="C112">
        <v>0</v>
      </c>
      <c r="D112">
        <v>466.86</v>
      </c>
      <c r="E112">
        <v>111</v>
      </c>
    </row>
    <row r="113" spans="1:5" x14ac:dyDescent="0.35">
      <c r="A113">
        <f t="shared" si="2"/>
        <v>1</v>
      </c>
      <c r="B113">
        <f t="shared" si="3"/>
        <v>0</v>
      </c>
      <c r="C113">
        <v>0</v>
      </c>
      <c r="D113">
        <v>337.47</v>
      </c>
      <c r="E113">
        <v>112</v>
      </c>
    </row>
    <row r="114" spans="1:5" x14ac:dyDescent="0.35">
      <c r="A114">
        <f t="shared" si="2"/>
        <v>1</v>
      </c>
      <c r="B114">
        <f t="shared" si="3"/>
        <v>0</v>
      </c>
      <c r="C114">
        <v>0</v>
      </c>
      <c r="D114">
        <v>381.59000000000003</v>
      </c>
      <c r="E114">
        <v>113</v>
      </c>
    </row>
    <row r="115" spans="1:5" x14ac:dyDescent="0.35">
      <c r="A115">
        <f t="shared" si="2"/>
        <v>1</v>
      </c>
      <c r="B115">
        <f t="shared" si="3"/>
        <v>0</v>
      </c>
      <c r="C115">
        <v>0</v>
      </c>
      <c r="D115">
        <v>346.81</v>
      </c>
      <c r="E115">
        <v>114</v>
      </c>
    </row>
    <row r="116" spans="1:5" x14ac:dyDescent="0.35">
      <c r="A116">
        <f t="shared" si="2"/>
        <v>1</v>
      </c>
      <c r="B116">
        <f t="shared" si="3"/>
        <v>0</v>
      </c>
      <c r="C116">
        <v>0</v>
      </c>
      <c r="D116">
        <v>418.86</v>
      </c>
      <c r="E116">
        <v>115</v>
      </c>
    </row>
    <row r="117" spans="1:5" x14ac:dyDescent="0.35">
      <c r="A117">
        <f t="shared" si="2"/>
        <v>1</v>
      </c>
      <c r="B117">
        <f t="shared" si="3"/>
        <v>0</v>
      </c>
      <c r="C117">
        <v>0</v>
      </c>
      <c r="D117">
        <v>300.76</v>
      </c>
      <c r="E117">
        <v>116</v>
      </c>
    </row>
    <row r="118" spans="1:5" x14ac:dyDescent="0.35">
      <c r="A118">
        <f t="shared" si="2"/>
        <v>1</v>
      </c>
      <c r="B118">
        <f t="shared" si="3"/>
        <v>0</v>
      </c>
      <c r="C118">
        <v>0</v>
      </c>
      <c r="D118">
        <v>436.4</v>
      </c>
      <c r="E118">
        <v>117</v>
      </c>
    </row>
    <row r="119" spans="1:5" x14ac:dyDescent="0.35">
      <c r="A119">
        <f t="shared" si="2"/>
        <v>1</v>
      </c>
      <c r="B119">
        <f t="shared" si="3"/>
        <v>0</v>
      </c>
      <c r="C119">
        <v>0</v>
      </c>
      <c r="D119">
        <v>323.54000000000002</v>
      </c>
      <c r="E119">
        <v>118</v>
      </c>
    </row>
    <row r="120" spans="1:5" x14ac:dyDescent="0.35">
      <c r="A120">
        <f t="shared" si="2"/>
        <v>1</v>
      </c>
      <c r="B120">
        <f t="shared" si="3"/>
        <v>0</v>
      </c>
      <c r="C120">
        <v>0</v>
      </c>
      <c r="D120">
        <v>389</v>
      </c>
      <c r="E120">
        <v>119</v>
      </c>
    </row>
    <row r="121" spans="1:5" x14ac:dyDescent="0.35">
      <c r="A121">
        <f t="shared" si="2"/>
        <v>1</v>
      </c>
      <c r="B121">
        <f t="shared" si="3"/>
        <v>0</v>
      </c>
      <c r="C121">
        <v>0</v>
      </c>
      <c r="D121">
        <v>555.4</v>
      </c>
      <c r="E121">
        <v>120</v>
      </c>
    </row>
    <row r="122" spans="1:5" x14ac:dyDescent="0.35">
      <c r="A122">
        <f t="shared" si="2"/>
        <v>1</v>
      </c>
      <c r="B122">
        <f t="shared" si="3"/>
        <v>0</v>
      </c>
      <c r="C122">
        <v>0</v>
      </c>
      <c r="D122">
        <v>323.06</v>
      </c>
      <c r="E122">
        <v>121</v>
      </c>
    </row>
    <row r="123" spans="1:5" x14ac:dyDescent="0.35">
      <c r="A123">
        <f t="shared" si="2"/>
        <v>1</v>
      </c>
      <c r="B123">
        <f t="shared" si="3"/>
        <v>0</v>
      </c>
      <c r="C123">
        <v>0</v>
      </c>
      <c r="D123">
        <v>453.71000000000004</v>
      </c>
      <c r="E123">
        <v>122</v>
      </c>
    </row>
    <row r="124" spans="1:5" x14ac:dyDescent="0.35">
      <c r="A124">
        <f t="shared" si="2"/>
        <v>1</v>
      </c>
      <c r="B124">
        <f t="shared" si="3"/>
        <v>0</v>
      </c>
      <c r="C124">
        <v>0</v>
      </c>
      <c r="D124">
        <v>345.02</v>
      </c>
      <c r="E124">
        <v>123</v>
      </c>
    </row>
    <row r="125" spans="1:5" x14ac:dyDescent="0.35">
      <c r="A125">
        <f t="shared" si="2"/>
        <v>1</v>
      </c>
      <c r="B125">
        <f t="shared" si="3"/>
        <v>0</v>
      </c>
      <c r="C125">
        <v>0</v>
      </c>
      <c r="D125">
        <v>332.07</v>
      </c>
      <c r="E125">
        <v>124</v>
      </c>
    </row>
    <row r="126" spans="1:5" x14ac:dyDescent="0.35">
      <c r="A126">
        <f t="shared" si="2"/>
        <v>1</v>
      </c>
      <c r="B126">
        <f t="shared" si="3"/>
        <v>0</v>
      </c>
      <c r="C126">
        <v>0</v>
      </c>
      <c r="D126">
        <v>327.18</v>
      </c>
      <c r="E126">
        <v>125</v>
      </c>
    </row>
    <row r="127" spans="1:5" x14ac:dyDescent="0.35">
      <c r="A127">
        <f t="shared" si="2"/>
        <v>1</v>
      </c>
      <c r="B127">
        <f t="shared" si="3"/>
        <v>0</v>
      </c>
      <c r="C127">
        <v>0</v>
      </c>
      <c r="D127">
        <v>292.69</v>
      </c>
      <c r="E127">
        <v>126</v>
      </c>
    </row>
    <row r="128" spans="1:5" x14ac:dyDescent="0.35">
      <c r="A128">
        <f t="shared" si="2"/>
        <v>1</v>
      </c>
      <c r="B128">
        <f t="shared" si="3"/>
        <v>0</v>
      </c>
      <c r="C128">
        <v>0</v>
      </c>
      <c r="D128">
        <v>135.69999999999999</v>
      </c>
      <c r="E128">
        <v>127</v>
      </c>
    </row>
    <row r="129" spans="1:5" x14ac:dyDescent="0.35">
      <c r="A129">
        <f t="shared" si="2"/>
        <v>1</v>
      </c>
      <c r="B129">
        <f t="shared" si="3"/>
        <v>0</v>
      </c>
      <c r="C129">
        <v>0</v>
      </c>
      <c r="D129">
        <v>246.88</v>
      </c>
      <c r="E129">
        <v>128</v>
      </c>
    </row>
    <row r="130" spans="1:5" x14ac:dyDescent="0.35">
      <c r="A130">
        <f t="shared" si="2"/>
        <v>1</v>
      </c>
      <c r="B130">
        <f t="shared" si="3"/>
        <v>0</v>
      </c>
      <c r="C130">
        <v>0</v>
      </c>
      <c r="D130">
        <v>335.74</v>
      </c>
      <c r="E130">
        <v>129</v>
      </c>
    </row>
    <row r="131" spans="1:5" x14ac:dyDescent="0.35">
      <c r="A131">
        <f t="shared" ref="A131:A181" si="4">IF(B131=C131,1,0)</f>
        <v>1</v>
      </c>
      <c r="B131">
        <f t="shared" ref="B131:B181" si="5">IF(D131&gt;=571.4,1, 0)</f>
        <v>0</v>
      </c>
      <c r="C131">
        <v>0</v>
      </c>
      <c r="D131">
        <v>335.75</v>
      </c>
      <c r="E131">
        <v>130</v>
      </c>
    </row>
    <row r="132" spans="1:5" x14ac:dyDescent="0.35">
      <c r="A132">
        <f t="shared" si="4"/>
        <v>1</v>
      </c>
      <c r="B132">
        <f t="shared" si="5"/>
        <v>0</v>
      </c>
      <c r="C132">
        <v>0</v>
      </c>
      <c r="D132">
        <v>334.64</v>
      </c>
      <c r="E132">
        <v>131</v>
      </c>
    </row>
    <row r="133" spans="1:5" x14ac:dyDescent="0.35">
      <c r="A133">
        <f t="shared" si="4"/>
        <v>1</v>
      </c>
      <c r="B133">
        <f t="shared" si="5"/>
        <v>0</v>
      </c>
      <c r="C133">
        <v>0</v>
      </c>
      <c r="D133">
        <v>370.44</v>
      </c>
      <c r="E133">
        <v>132</v>
      </c>
    </row>
    <row r="134" spans="1:5" x14ac:dyDescent="0.35">
      <c r="A134">
        <f t="shared" si="4"/>
        <v>1</v>
      </c>
      <c r="B134">
        <f t="shared" si="5"/>
        <v>0</v>
      </c>
      <c r="C134">
        <v>0</v>
      </c>
      <c r="D134">
        <v>339.31</v>
      </c>
      <c r="E134">
        <v>133</v>
      </c>
    </row>
    <row r="135" spans="1:5" x14ac:dyDescent="0.35">
      <c r="A135">
        <f t="shared" si="4"/>
        <v>1</v>
      </c>
      <c r="B135">
        <f t="shared" si="5"/>
        <v>0</v>
      </c>
      <c r="C135">
        <v>0</v>
      </c>
      <c r="D135">
        <v>421.42</v>
      </c>
      <c r="E135">
        <v>134</v>
      </c>
    </row>
    <row r="136" spans="1:5" x14ac:dyDescent="0.35">
      <c r="A136">
        <f t="shared" si="4"/>
        <v>1</v>
      </c>
      <c r="B136">
        <f t="shared" si="5"/>
        <v>0</v>
      </c>
      <c r="C136">
        <v>0</v>
      </c>
      <c r="D136">
        <v>441.72</v>
      </c>
      <c r="E136">
        <v>135</v>
      </c>
    </row>
    <row r="137" spans="1:5" x14ac:dyDescent="0.35">
      <c r="A137">
        <f t="shared" si="4"/>
        <v>1</v>
      </c>
      <c r="B137">
        <f t="shared" si="5"/>
        <v>0</v>
      </c>
      <c r="C137">
        <v>0</v>
      </c>
      <c r="D137">
        <v>355.06</v>
      </c>
      <c r="E137">
        <v>136</v>
      </c>
    </row>
    <row r="138" spans="1:5" x14ac:dyDescent="0.35">
      <c r="A138">
        <f t="shared" si="4"/>
        <v>1</v>
      </c>
      <c r="B138">
        <f t="shared" si="5"/>
        <v>0</v>
      </c>
      <c r="C138">
        <v>0</v>
      </c>
      <c r="D138">
        <v>309.77999999999997</v>
      </c>
      <c r="E138">
        <v>137</v>
      </c>
    </row>
    <row r="139" spans="1:5" x14ac:dyDescent="0.35">
      <c r="A139">
        <f t="shared" si="4"/>
        <v>1</v>
      </c>
      <c r="B139">
        <f t="shared" si="5"/>
        <v>0</v>
      </c>
      <c r="C139">
        <v>0</v>
      </c>
      <c r="D139">
        <v>381.61</v>
      </c>
      <c r="E139">
        <v>138</v>
      </c>
    </row>
    <row r="140" spans="1:5" x14ac:dyDescent="0.35">
      <c r="A140">
        <f t="shared" si="4"/>
        <v>1</v>
      </c>
      <c r="B140">
        <f t="shared" si="5"/>
        <v>0</v>
      </c>
      <c r="C140">
        <v>0</v>
      </c>
      <c r="D140">
        <v>322.62</v>
      </c>
      <c r="E140">
        <v>139</v>
      </c>
    </row>
    <row r="141" spans="1:5" x14ac:dyDescent="0.35">
      <c r="A141">
        <f t="shared" si="4"/>
        <v>1</v>
      </c>
      <c r="B141">
        <f t="shared" si="5"/>
        <v>0</v>
      </c>
      <c r="C141">
        <v>0</v>
      </c>
      <c r="D141">
        <v>291.19</v>
      </c>
      <c r="E141">
        <v>140</v>
      </c>
    </row>
    <row r="142" spans="1:5" x14ac:dyDescent="0.35">
      <c r="A142">
        <f t="shared" si="4"/>
        <v>1</v>
      </c>
      <c r="B142">
        <f t="shared" si="5"/>
        <v>0</v>
      </c>
      <c r="C142">
        <v>0</v>
      </c>
      <c r="D142">
        <v>303.62</v>
      </c>
      <c r="E142">
        <v>141</v>
      </c>
    </row>
    <row r="143" spans="1:5" x14ac:dyDescent="0.35">
      <c r="A143">
        <f t="shared" si="4"/>
        <v>1</v>
      </c>
      <c r="B143">
        <f t="shared" si="5"/>
        <v>0</v>
      </c>
      <c r="C143">
        <v>0</v>
      </c>
      <c r="D143">
        <v>353.22</v>
      </c>
      <c r="E143">
        <v>142</v>
      </c>
    </row>
    <row r="144" spans="1:5" x14ac:dyDescent="0.35">
      <c r="A144">
        <f t="shared" si="4"/>
        <v>1</v>
      </c>
      <c r="B144">
        <f t="shared" si="5"/>
        <v>0</v>
      </c>
      <c r="C144">
        <v>0</v>
      </c>
      <c r="D144">
        <v>405.05</v>
      </c>
      <c r="E144">
        <v>143</v>
      </c>
    </row>
    <row r="145" spans="1:5" x14ac:dyDescent="0.35">
      <c r="A145">
        <f t="shared" si="4"/>
        <v>1</v>
      </c>
      <c r="B145">
        <f t="shared" si="5"/>
        <v>0</v>
      </c>
      <c r="C145">
        <v>0</v>
      </c>
      <c r="D145">
        <v>295.10000000000002</v>
      </c>
      <c r="E145">
        <v>144</v>
      </c>
    </row>
    <row r="146" spans="1:5" x14ac:dyDescent="0.35">
      <c r="A146">
        <f t="shared" si="4"/>
        <v>1</v>
      </c>
      <c r="B146">
        <f t="shared" si="5"/>
        <v>0</v>
      </c>
      <c r="C146">
        <v>0</v>
      </c>
      <c r="D146">
        <v>412.8</v>
      </c>
      <c r="E146">
        <v>145</v>
      </c>
    </row>
    <row r="147" spans="1:5" x14ac:dyDescent="0.35">
      <c r="A147">
        <f t="shared" si="4"/>
        <v>1</v>
      </c>
      <c r="B147">
        <f t="shared" si="5"/>
        <v>0</v>
      </c>
      <c r="C147">
        <v>0</v>
      </c>
      <c r="D147">
        <v>308.57</v>
      </c>
      <c r="E147">
        <v>146</v>
      </c>
    </row>
    <row r="148" spans="1:5" x14ac:dyDescent="0.35">
      <c r="A148">
        <f t="shared" si="4"/>
        <v>1</v>
      </c>
      <c r="B148">
        <f t="shared" si="5"/>
        <v>0</v>
      </c>
      <c r="C148">
        <v>0</v>
      </c>
      <c r="D148">
        <v>304.74</v>
      </c>
      <c r="E148">
        <v>147</v>
      </c>
    </row>
    <row r="149" spans="1:5" x14ac:dyDescent="0.35">
      <c r="A149">
        <f t="shared" si="4"/>
        <v>1</v>
      </c>
      <c r="B149">
        <f t="shared" si="5"/>
        <v>0</v>
      </c>
      <c r="C149">
        <v>0</v>
      </c>
      <c r="D149">
        <v>412.06</v>
      </c>
      <c r="E149">
        <v>148</v>
      </c>
    </row>
    <row r="150" spans="1:5" x14ac:dyDescent="0.35">
      <c r="A150">
        <f t="shared" si="4"/>
        <v>1</v>
      </c>
      <c r="B150">
        <f t="shared" si="5"/>
        <v>0</v>
      </c>
      <c r="C150">
        <v>0</v>
      </c>
      <c r="D150">
        <v>329.15</v>
      </c>
      <c r="E150">
        <v>149</v>
      </c>
    </row>
    <row r="151" spans="1:5" x14ac:dyDescent="0.35">
      <c r="A151">
        <f t="shared" si="4"/>
        <v>1</v>
      </c>
      <c r="B151">
        <f t="shared" si="5"/>
        <v>0</v>
      </c>
      <c r="C151">
        <v>0</v>
      </c>
      <c r="D151">
        <v>326.45</v>
      </c>
      <c r="E151">
        <v>150</v>
      </c>
    </row>
    <row r="152" spans="1:5" x14ac:dyDescent="0.35">
      <c r="A152">
        <f t="shared" si="4"/>
        <v>1</v>
      </c>
      <c r="B152">
        <f t="shared" si="5"/>
        <v>0</v>
      </c>
      <c r="C152">
        <v>0</v>
      </c>
      <c r="D152">
        <v>327.59500000000003</v>
      </c>
      <c r="E152">
        <v>151</v>
      </c>
    </row>
    <row r="153" spans="1:5" x14ac:dyDescent="0.35">
      <c r="A153">
        <f t="shared" si="4"/>
        <v>1</v>
      </c>
      <c r="B153">
        <f t="shared" si="5"/>
        <v>0</v>
      </c>
      <c r="C153">
        <v>0</v>
      </c>
      <c r="D153">
        <v>446.24</v>
      </c>
      <c r="E153">
        <v>152</v>
      </c>
    </row>
    <row r="154" spans="1:5" x14ac:dyDescent="0.35">
      <c r="A154">
        <f t="shared" si="4"/>
        <v>1</v>
      </c>
      <c r="B154">
        <f t="shared" si="5"/>
        <v>0</v>
      </c>
      <c r="C154">
        <v>0</v>
      </c>
      <c r="D154">
        <v>324.12</v>
      </c>
      <c r="E154">
        <v>153</v>
      </c>
    </row>
    <row r="155" spans="1:5" x14ac:dyDescent="0.35">
      <c r="A155">
        <f t="shared" si="4"/>
        <v>1</v>
      </c>
      <c r="B155">
        <f t="shared" si="5"/>
        <v>0</v>
      </c>
      <c r="C155">
        <v>0</v>
      </c>
      <c r="D155">
        <v>325.88</v>
      </c>
      <c r="E155">
        <v>154</v>
      </c>
    </row>
    <row r="156" spans="1:5" x14ac:dyDescent="0.35">
      <c r="A156">
        <f t="shared" si="4"/>
        <v>1</v>
      </c>
      <c r="B156">
        <f t="shared" si="5"/>
        <v>1</v>
      </c>
      <c r="C156">
        <v>1</v>
      </c>
      <c r="D156">
        <v>832.42000000000007</v>
      </c>
      <c r="E156">
        <v>155</v>
      </c>
    </row>
    <row r="157" spans="1:5" x14ac:dyDescent="0.35">
      <c r="A157">
        <f t="shared" si="4"/>
        <v>1</v>
      </c>
      <c r="B157">
        <f t="shared" si="5"/>
        <v>0</v>
      </c>
      <c r="C157">
        <v>0</v>
      </c>
      <c r="D157">
        <v>449.57000000000005</v>
      </c>
      <c r="E157">
        <v>156</v>
      </c>
    </row>
    <row r="158" spans="1:5" x14ac:dyDescent="0.35">
      <c r="A158">
        <f t="shared" si="4"/>
        <v>1</v>
      </c>
      <c r="B158">
        <f t="shared" si="5"/>
        <v>0</v>
      </c>
      <c r="C158">
        <v>0</v>
      </c>
      <c r="D158">
        <v>356.77</v>
      </c>
      <c r="E158">
        <v>157</v>
      </c>
    </row>
    <row r="159" spans="1:5" x14ac:dyDescent="0.35">
      <c r="A159">
        <f t="shared" si="4"/>
        <v>1</v>
      </c>
      <c r="B159">
        <f t="shared" si="5"/>
        <v>0</v>
      </c>
      <c r="C159">
        <v>0</v>
      </c>
      <c r="D159">
        <v>323.27</v>
      </c>
      <c r="E159">
        <v>158</v>
      </c>
    </row>
    <row r="160" spans="1:5" x14ac:dyDescent="0.35">
      <c r="A160">
        <f t="shared" si="4"/>
        <v>1</v>
      </c>
      <c r="B160">
        <f t="shared" si="5"/>
        <v>0</v>
      </c>
      <c r="C160">
        <v>0</v>
      </c>
      <c r="D160">
        <v>459.55</v>
      </c>
      <c r="E160">
        <v>159</v>
      </c>
    </row>
    <row r="161" spans="1:5" x14ac:dyDescent="0.35">
      <c r="A161">
        <f t="shared" si="4"/>
        <v>1</v>
      </c>
      <c r="B161">
        <f t="shared" si="5"/>
        <v>0</v>
      </c>
      <c r="C161">
        <v>0</v>
      </c>
      <c r="D161">
        <v>331.13</v>
      </c>
      <c r="E161">
        <v>160</v>
      </c>
    </row>
    <row r="162" spans="1:5" x14ac:dyDescent="0.35">
      <c r="A162">
        <f t="shared" si="4"/>
        <v>1</v>
      </c>
      <c r="B162">
        <f t="shared" si="5"/>
        <v>0</v>
      </c>
      <c r="C162">
        <v>0</v>
      </c>
      <c r="D162">
        <v>497.2</v>
      </c>
      <c r="E162">
        <v>161</v>
      </c>
    </row>
    <row r="163" spans="1:5" x14ac:dyDescent="0.35">
      <c r="A163">
        <f t="shared" si="4"/>
        <v>1</v>
      </c>
      <c r="B163">
        <f t="shared" si="5"/>
        <v>0</v>
      </c>
      <c r="C163">
        <v>0</v>
      </c>
      <c r="D163">
        <v>323.99</v>
      </c>
      <c r="E163">
        <v>162</v>
      </c>
    </row>
    <row r="164" spans="1:5" x14ac:dyDescent="0.35">
      <c r="A164">
        <f t="shared" si="4"/>
        <v>1</v>
      </c>
      <c r="B164">
        <f t="shared" si="5"/>
        <v>0</v>
      </c>
      <c r="C164">
        <v>0</v>
      </c>
      <c r="D164">
        <v>326.67</v>
      </c>
      <c r="E164">
        <v>163</v>
      </c>
    </row>
    <row r="165" spans="1:5" x14ac:dyDescent="0.35">
      <c r="A165">
        <f t="shared" si="4"/>
        <v>1</v>
      </c>
      <c r="B165">
        <f t="shared" si="5"/>
        <v>0</v>
      </c>
      <c r="C165">
        <v>0</v>
      </c>
      <c r="D165">
        <v>336.42</v>
      </c>
      <c r="E165">
        <v>164</v>
      </c>
    </row>
    <row r="166" spans="1:5" x14ac:dyDescent="0.35">
      <c r="A166">
        <f t="shared" si="4"/>
        <v>1</v>
      </c>
      <c r="B166">
        <f t="shared" si="5"/>
        <v>0</v>
      </c>
      <c r="C166">
        <v>0</v>
      </c>
      <c r="D166">
        <v>326.52</v>
      </c>
      <c r="E166">
        <v>165</v>
      </c>
    </row>
    <row r="167" spans="1:5" x14ac:dyDescent="0.35">
      <c r="A167">
        <f t="shared" si="4"/>
        <v>1</v>
      </c>
      <c r="B167">
        <f t="shared" si="5"/>
        <v>0</v>
      </c>
      <c r="C167">
        <v>0</v>
      </c>
      <c r="D167">
        <v>546.95000000000005</v>
      </c>
      <c r="E167">
        <v>166</v>
      </c>
    </row>
    <row r="168" spans="1:5" x14ac:dyDescent="0.35">
      <c r="A168">
        <f t="shared" si="4"/>
        <v>1</v>
      </c>
      <c r="B168">
        <f t="shared" si="5"/>
        <v>0</v>
      </c>
      <c r="C168">
        <v>0</v>
      </c>
      <c r="D168">
        <v>339.48</v>
      </c>
      <c r="E168">
        <v>167</v>
      </c>
    </row>
    <row r="169" spans="1:5" x14ac:dyDescent="0.35">
      <c r="A169">
        <f t="shared" si="4"/>
        <v>1</v>
      </c>
      <c r="B169">
        <f t="shared" si="5"/>
        <v>0</v>
      </c>
      <c r="C169">
        <v>0</v>
      </c>
      <c r="D169">
        <v>478.28999999999996</v>
      </c>
      <c r="E169">
        <v>168</v>
      </c>
    </row>
    <row r="170" spans="1:5" x14ac:dyDescent="0.35">
      <c r="A170">
        <f t="shared" si="4"/>
        <v>1</v>
      </c>
      <c r="B170">
        <f t="shared" si="5"/>
        <v>0</v>
      </c>
      <c r="C170">
        <v>0</v>
      </c>
      <c r="D170">
        <v>322.52</v>
      </c>
      <c r="E170">
        <v>169</v>
      </c>
    </row>
    <row r="171" spans="1:5" x14ac:dyDescent="0.35">
      <c r="A171">
        <f t="shared" si="4"/>
        <v>1</v>
      </c>
      <c r="B171">
        <f t="shared" si="5"/>
        <v>0</v>
      </c>
      <c r="C171">
        <v>0</v>
      </c>
      <c r="D171">
        <v>301.54000000000002</v>
      </c>
      <c r="E171">
        <v>170</v>
      </c>
    </row>
    <row r="172" spans="1:5" x14ac:dyDescent="0.35">
      <c r="A172">
        <f t="shared" si="4"/>
        <v>1</v>
      </c>
      <c r="B172">
        <f t="shared" si="5"/>
        <v>1</v>
      </c>
      <c r="C172">
        <v>1</v>
      </c>
      <c r="D172">
        <v>603.72</v>
      </c>
      <c r="E172">
        <v>171</v>
      </c>
    </row>
    <row r="173" spans="1:5" x14ac:dyDescent="0.35">
      <c r="A173">
        <f t="shared" si="4"/>
        <v>1</v>
      </c>
      <c r="B173">
        <f t="shared" si="5"/>
        <v>0</v>
      </c>
      <c r="C173">
        <v>0</v>
      </c>
      <c r="D173">
        <v>340.84</v>
      </c>
      <c r="E173">
        <v>172</v>
      </c>
    </row>
    <row r="174" spans="1:5" x14ac:dyDescent="0.35">
      <c r="A174">
        <f t="shared" si="4"/>
        <v>1</v>
      </c>
      <c r="B174">
        <f t="shared" si="5"/>
        <v>0</v>
      </c>
      <c r="C174">
        <v>0</v>
      </c>
      <c r="D174">
        <v>465.75</v>
      </c>
      <c r="E174">
        <v>173</v>
      </c>
    </row>
    <row r="175" spans="1:5" x14ac:dyDescent="0.35">
      <c r="A175">
        <f t="shared" si="4"/>
        <v>1</v>
      </c>
      <c r="B175">
        <f t="shared" si="5"/>
        <v>0</v>
      </c>
      <c r="C175">
        <v>0</v>
      </c>
      <c r="D175">
        <v>369.96</v>
      </c>
      <c r="E175">
        <v>174</v>
      </c>
    </row>
    <row r="176" spans="1:5" x14ac:dyDescent="0.35">
      <c r="A176">
        <f t="shared" si="4"/>
        <v>1</v>
      </c>
      <c r="B176">
        <f t="shared" si="5"/>
        <v>0</v>
      </c>
      <c r="C176">
        <v>0</v>
      </c>
      <c r="D176">
        <v>325.64999999999998</v>
      </c>
      <c r="E176">
        <v>175</v>
      </c>
    </row>
    <row r="177" spans="1:5" x14ac:dyDescent="0.35">
      <c r="A177">
        <f t="shared" si="4"/>
        <v>1</v>
      </c>
      <c r="B177">
        <f t="shared" si="5"/>
        <v>0</v>
      </c>
      <c r="C177">
        <v>0</v>
      </c>
      <c r="D177">
        <v>324.75</v>
      </c>
      <c r="E177">
        <v>176</v>
      </c>
    </row>
    <row r="178" spans="1:5" x14ac:dyDescent="0.35">
      <c r="A178">
        <f t="shared" si="4"/>
        <v>1</v>
      </c>
      <c r="B178">
        <f t="shared" si="5"/>
        <v>0</v>
      </c>
      <c r="C178">
        <v>0</v>
      </c>
      <c r="D178">
        <v>336.55</v>
      </c>
      <c r="E178">
        <v>177</v>
      </c>
    </row>
    <row r="179" spans="1:5" x14ac:dyDescent="0.35">
      <c r="A179">
        <f t="shared" si="4"/>
        <v>1</v>
      </c>
      <c r="B179">
        <f t="shared" si="5"/>
        <v>0</v>
      </c>
      <c r="C179">
        <v>0</v>
      </c>
      <c r="D179">
        <v>331.33</v>
      </c>
      <c r="E179">
        <v>178</v>
      </c>
    </row>
    <row r="180" spans="1:5" x14ac:dyDescent="0.35">
      <c r="A180">
        <f t="shared" si="4"/>
        <v>1</v>
      </c>
      <c r="B180">
        <f t="shared" si="5"/>
        <v>0</v>
      </c>
      <c r="C180">
        <v>0</v>
      </c>
      <c r="D180">
        <v>350.23</v>
      </c>
      <c r="E180">
        <v>179</v>
      </c>
    </row>
    <row r="181" spans="1:5" x14ac:dyDescent="0.35">
      <c r="A181">
        <f t="shared" si="4"/>
        <v>1</v>
      </c>
      <c r="B181">
        <f t="shared" si="5"/>
        <v>0</v>
      </c>
      <c r="C181">
        <v>0</v>
      </c>
      <c r="D181">
        <v>326.62400000000002</v>
      </c>
      <c r="E181">
        <v>180</v>
      </c>
    </row>
  </sheetData>
  <autoFilter ref="A1:E181" xr:uid="{8AB3EA40-93B7-4D70-90C6-70EF321900C8}"/>
  <mergeCells count="2">
    <mergeCell ref="F1:G1"/>
    <mergeCell ref="H1:I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62F9-80F0-4365-9A93-9BB94CD770B0}">
  <dimension ref="A1:A14"/>
  <sheetViews>
    <sheetView workbookViewId="0"/>
  </sheetViews>
  <sheetFormatPr defaultRowHeight="14.5" x14ac:dyDescent="0.35"/>
  <sheetData>
    <row r="1" spans="1:1" x14ac:dyDescent="0.35">
      <c r="A1" s="1">
        <v>0.44239766081871301</v>
      </c>
    </row>
    <row r="2" spans="1:1" x14ac:dyDescent="0.35">
      <c r="A2" s="1">
        <v>1.8765823391812799</v>
      </c>
    </row>
    <row r="3" spans="1:1" x14ac:dyDescent="0.35">
      <c r="A3" s="1">
        <v>0.97357584795321594</v>
      </c>
    </row>
    <row r="4" spans="1:1" x14ac:dyDescent="0.35">
      <c r="A4" s="1">
        <v>0.690686725146198</v>
      </c>
    </row>
    <row r="5" spans="1:1" x14ac:dyDescent="0.35">
      <c r="A5" s="1">
        <v>0.116032280701754</v>
      </c>
    </row>
    <row r="6" spans="1:1" x14ac:dyDescent="0.35">
      <c r="A6" s="1">
        <v>0.21590643274853799</v>
      </c>
    </row>
    <row r="7" spans="1:1" x14ac:dyDescent="0.35">
      <c r="A7" s="1">
        <v>1.5557543859649099</v>
      </c>
    </row>
    <row r="8" spans="1:1" x14ac:dyDescent="0.35">
      <c r="A8" s="1">
        <v>0.57026315789473603</v>
      </c>
    </row>
    <row r="9" spans="1:1" x14ac:dyDescent="0.35">
      <c r="A9" s="1">
        <v>1.21881286549707</v>
      </c>
    </row>
    <row r="10" spans="1:1" x14ac:dyDescent="0.35">
      <c r="A10" s="1">
        <v>9.6140350877192901E-2</v>
      </c>
    </row>
    <row r="11" spans="1:1" x14ac:dyDescent="0.35">
      <c r="A11" s="1">
        <v>3.2303859649122799</v>
      </c>
    </row>
    <row r="12" spans="1:1" x14ac:dyDescent="0.35">
      <c r="A12" s="1">
        <v>3.3636023391812802</v>
      </c>
    </row>
    <row r="13" spans="1:1" x14ac:dyDescent="0.35">
      <c r="A13" s="1">
        <v>76.725146198830402</v>
      </c>
    </row>
    <row r="14" spans="1:1" x14ac:dyDescent="0.35">
      <c r="A14" s="1">
        <v>0.70760233918128601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39A0-6358-467B-B5FB-8C8C8724EE09}">
  <dimension ref="A1:A14"/>
  <sheetViews>
    <sheetView workbookViewId="0">
      <selection sqref="A1:A14"/>
    </sheetView>
  </sheetViews>
  <sheetFormatPr defaultRowHeight="14.5" x14ac:dyDescent="0.35"/>
  <sheetData>
    <row r="1" spans="1:1" x14ac:dyDescent="0.35">
      <c r="A1" s="1">
        <v>0.26444444444444398</v>
      </c>
    </row>
    <row r="2" spans="1:1" x14ac:dyDescent="0.35">
      <c r="A2" s="1">
        <v>14.018888888888799</v>
      </c>
    </row>
    <row r="3" spans="1:1" x14ac:dyDescent="0.35">
      <c r="A3" s="1">
        <v>13.6622222222222</v>
      </c>
    </row>
    <row r="4" spans="1:1" x14ac:dyDescent="0.35">
      <c r="A4" s="1">
        <v>7.9922222222222201</v>
      </c>
    </row>
    <row r="5" spans="1:1" x14ac:dyDescent="0.35">
      <c r="A5" s="1">
        <v>0.344444444444444</v>
      </c>
    </row>
    <row r="6" spans="1:1" x14ac:dyDescent="0.35">
      <c r="A6" s="1">
        <v>0</v>
      </c>
    </row>
    <row r="7" spans="1:1" x14ac:dyDescent="0.35">
      <c r="A7" s="1">
        <v>35.106666666666598</v>
      </c>
    </row>
    <row r="8" spans="1:1" x14ac:dyDescent="0.35">
      <c r="A8" s="1">
        <v>0.91111111111111098</v>
      </c>
    </row>
    <row r="9" spans="1:1" x14ac:dyDescent="0.35">
      <c r="A9" s="1">
        <v>0</v>
      </c>
    </row>
    <row r="10" spans="1:1" x14ac:dyDescent="0.35">
      <c r="A10" s="1">
        <v>0</v>
      </c>
    </row>
    <row r="11" spans="1:1" x14ac:dyDescent="0.35">
      <c r="A11" s="1">
        <v>22.347777777777701</v>
      </c>
    </row>
    <row r="12" spans="1:1" x14ac:dyDescent="0.35">
      <c r="A12" s="1">
        <v>24.2277777777777</v>
      </c>
    </row>
    <row r="13" spans="1:1" x14ac:dyDescent="0.35">
      <c r="A13" s="1">
        <v>81.1111111111111</v>
      </c>
    </row>
    <row r="14" spans="1:1" x14ac:dyDescent="0.35">
      <c r="A14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AF40-2D7A-48C2-B1F6-1F6E4D33F983}">
  <dimension ref="A1:W30"/>
  <sheetViews>
    <sheetView zoomScaleNormal="100" workbookViewId="0">
      <selection activeCell="B3" sqref="B3"/>
    </sheetView>
  </sheetViews>
  <sheetFormatPr defaultRowHeight="15" customHeight="1" x14ac:dyDescent="0.35"/>
  <cols>
    <col min="1" max="1" width="18.54296875" bestFit="1" customWidth="1"/>
    <col min="2" max="2" width="21.7265625" bestFit="1" customWidth="1"/>
    <col min="3" max="3" width="50.81640625" bestFit="1" customWidth="1"/>
    <col min="4" max="4" width="8" bestFit="1" customWidth="1"/>
  </cols>
  <sheetData>
    <row r="1" spans="1:23" ht="15" customHeight="1" x14ac:dyDescent="0.35">
      <c r="A1" s="25" t="s">
        <v>16</v>
      </c>
      <c r="B1" s="25"/>
      <c r="C1" s="25"/>
      <c r="D1" s="25"/>
    </row>
    <row r="2" spans="1:23" ht="15" customHeight="1" x14ac:dyDescent="0.35">
      <c r="A2" s="2" t="s">
        <v>17</v>
      </c>
      <c r="B2" s="3" t="s">
        <v>18</v>
      </c>
      <c r="C2" s="4" t="s">
        <v>19</v>
      </c>
      <c r="D2" s="4" t="s">
        <v>20</v>
      </c>
      <c r="F2" s="5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8" t="s">
        <v>12</v>
      </c>
      <c r="Q2" s="8" t="s">
        <v>13</v>
      </c>
      <c r="R2" s="9" t="s">
        <v>14</v>
      </c>
    </row>
    <row r="3" spans="1:23" ht="15" customHeight="1" x14ac:dyDescent="0.35">
      <c r="A3" s="24" t="s">
        <v>21</v>
      </c>
      <c r="B3" s="10" t="s">
        <v>22</v>
      </c>
      <c r="C3" s="11" t="s">
        <v>23</v>
      </c>
      <c r="D3" s="12">
        <v>5</v>
      </c>
      <c r="E3" t="s">
        <v>24</v>
      </c>
      <c r="F3">
        <v>4</v>
      </c>
      <c r="G3">
        <v>4</v>
      </c>
      <c r="H3">
        <v>2</v>
      </c>
      <c r="I3">
        <v>1</v>
      </c>
      <c r="J3">
        <v>1</v>
      </c>
      <c r="K3">
        <v>1</v>
      </c>
      <c r="L3">
        <v>2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</row>
    <row r="4" spans="1:23" ht="15" customHeight="1" x14ac:dyDescent="0.35">
      <c r="A4" s="24"/>
      <c r="B4" s="10" t="s">
        <v>25</v>
      </c>
      <c r="C4" s="11" t="s">
        <v>26</v>
      </c>
      <c r="D4" s="12">
        <v>4</v>
      </c>
      <c r="E4" t="s">
        <v>27</v>
      </c>
      <c r="F4" s="1">
        <v>0.24887148779364299</v>
      </c>
      <c r="G4" s="1">
        <v>9.8651153484559898E-2</v>
      </c>
      <c r="H4" s="1">
        <v>7.8132287712287696E-2</v>
      </c>
      <c r="I4" s="1">
        <v>0.10821380307692301</v>
      </c>
      <c r="J4" s="1">
        <v>2.4785456344298702E-2</v>
      </c>
      <c r="K4" s="1">
        <v>2.6965811965811898E-2</v>
      </c>
      <c r="L4" s="1">
        <v>7.9605558932888398E-2</v>
      </c>
      <c r="M4" s="1">
        <v>3.58206309819213E-2</v>
      </c>
      <c r="N4" s="1">
        <v>7.5263395792241894E-2</v>
      </c>
      <c r="O4" s="1">
        <v>2.46034121520502E-2</v>
      </c>
      <c r="P4" s="1">
        <v>0.120348371239781</v>
      </c>
      <c r="Q4" s="1">
        <v>0.12645494632755699</v>
      </c>
      <c r="R4" s="1">
        <v>0.58205128205128198</v>
      </c>
      <c r="S4" s="1">
        <v>1</v>
      </c>
    </row>
    <row r="5" spans="1:23" ht="15" customHeight="1" x14ac:dyDescent="0.35">
      <c r="A5" s="24"/>
      <c r="B5" s="10" t="s">
        <v>28</v>
      </c>
      <c r="C5" s="11" t="s">
        <v>29</v>
      </c>
      <c r="D5" s="12">
        <v>3</v>
      </c>
      <c r="E5" t="s">
        <v>30</v>
      </c>
      <c r="F5">
        <f>F3*F4</f>
        <v>0.99548595117457195</v>
      </c>
      <c r="G5">
        <f t="shared" ref="G5:R5" si="0">G3*G4</f>
        <v>0.39460461393823959</v>
      </c>
      <c r="H5">
        <f t="shared" si="0"/>
        <v>0.15626457542457539</v>
      </c>
      <c r="I5">
        <f t="shared" si="0"/>
        <v>0.10821380307692301</v>
      </c>
      <c r="J5">
        <f t="shared" si="0"/>
        <v>2.4785456344298702E-2</v>
      </c>
      <c r="K5">
        <f t="shared" si="0"/>
        <v>2.6965811965811898E-2</v>
      </c>
      <c r="L5">
        <f t="shared" si="0"/>
        <v>0.1592111178657768</v>
      </c>
      <c r="M5">
        <f t="shared" si="0"/>
        <v>3.58206309819213E-2</v>
      </c>
      <c r="N5">
        <f t="shared" si="0"/>
        <v>7.5263395792241894E-2</v>
      </c>
      <c r="O5">
        <f t="shared" si="0"/>
        <v>4.9206824304100401E-2</v>
      </c>
      <c r="P5">
        <f t="shared" si="0"/>
        <v>0.120348371239781</v>
      </c>
      <c r="Q5">
        <f t="shared" si="0"/>
        <v>0.12645494632755699</v>
      </c>
      <c r="R5">
        <f t="shared" si="0"/>
        <v>0.58205128205128198</v>
      </c>
      <c r="T5">
        <f>SUM(F5:S5)</f>
        <v>2.8546767804870807</v>
      </c>
      <c r="U5" t="s">
        <v>31</v>
      </c>
      <c r="V5" t="s">
        <v>32</v>
      </c>
    </row>
    <row r="6" spans="1:23" ht="15" customHeight="1" x14ac:dyDescent="0.35">
      <c r="A6" s="24"/>
      <c r="B6" s="10" t="s">
        <v>33</v>
      </c>
      <c r="C6" s="11" t="s">
        <v>34</v>
      </c>
      <c r="D6" s="12">
        <v>2</v>
      </c>
      <c r="U6" t="s">
        <v>35</v>
      </c>
    </row>
    <row r="7" spans="1:23" ht="15" customHeight="1" x14ac:dyDescent="0.35">
      <c r="A7" s="24"/>
      <c r="B7" s="10" t="s">
        <v>36</v>
      </c>
      <c r="C7" s="11" t="s">
        <v>37</v>
      </c>
      <c r="D7" s="12">
        <v>1</v>
      </c>
      <c r="U7" t="s">
        <v>38</v>
      </c>
    </row>
    <row r="8" spans="1:23" ht="15" customHeight="1" x14ac:dyDescent="0.35">
      <c r="A8" s="24" t="s">
        <v>39</v>
      </c>
      <c r="B8" s="13" t="s">
        <v>40</v>
      </c>
      <c r="C8" s="13" t="s">
        <v>41</v>
      </c>
      <c r="D8" s="14">
        <v>4</v>
      </c>
      <c r="U8" t="s">
        <v>42</v>
      </c>
    </row>
    <row r="9" spans="1:23" ht="15" customHeight="1" x14ac:dyDescent="0.35">
      <c r="A9" s="24"/>
      <c r="B9" s="13" t="s">
        <v>43</v>
      </c>
      <c r="C9" s="13" t="s">
        <v>44</v>
      </c>
      <c r="D9" s="14">
        <v>3</v>
      </c>
      <c r="U9" t="s">
        <v>45</v>
      </c>
      <c r="V9" t="s">
        <v>46</v>
      </c>
    </row>
    <row r="10" spans="1:23" ht="15" customHeight="1" x14ac:dyDescent="0.35">
      <c r="A10" s="24"/>
      <c r="B10" s="13" t="s">
        <v>47</v>
      </c>
      <c r="C10" s="13" t="s">
        <v>48</v>
      </c>
      <c r="D10" s="14">
        <v>2</v>
      </c>
      <c r="U10" t="s">
        <v>49</v>
      </c>
    </row>
    <row r="11" spans="1:23" ht="15" customHeight="1" x14ac:dyDescent="0.35">
      <c r="A11" s="24"/>
      <c r="B11" s="13" t="s">
        <v>50</v>
      </c>
      <c r="C11" s="13" t="s">
        <v>51</v>
      </c>
      <c r="D11" s="14">
        <v>1</v>
      </c>
      <c r="U11" t="s">
        <v>52</v>
      </c>
    </row>
    <row r="12" spans="1:23" ht="15" customHeight="1" x14ac:dyDescent="0.35">
      <c r="A12" s="24" t="s">
        <v>53</v>
      </c>
      <c r="B12" s="11" t="s">
        <v>54</v>
      </c>
      <c r="C12" s="11" t="s">
        <v>55</v>
      </c>
      <c r="D12" s="12">
        <v>3</v>
      </c>
      <c r="U12" t="s">
        <v>56</v>
      </c>
    </row>
    <row r="13" spans="1:23" ht="15" customHeight="1" x14ac:dyDescent="0.35">
      <c r="A13" s="24"/>
      <c r="B13" s="11" t="s">
        <v>57</v>
      </c>
      <c r="C13" s="11" t="s">
        <v>48</v>
      </c>
      <c r="D13" s="12">
        <v>2</v>
      </c>
      <c r="U13" t="s">
        <v>58</v>
      </c>
    </row>
    <row r="14" spans="1:23" ht="15" customHeight="1" x14ac:dyDescent="0.35">
      <c r="A14" s="24"/>
      <c r="B14" s="11" t="s">
        <v>59</v>
      </c>
      <c r="C14" s="11" t="s">
        <v>51</v>
      </c>
      <c r="D14" s="12">
        <v>1</v>
      </c>
    </row>
    <row r="15" spans="1:23" ht="15" customHeight="1" thickBot="1" x14ac:dyDescent="0.4">
      <c r="A15" s="24" t="s">
        <v>60</v>
      </c>
      <c r="B15" s="15" t="s">
        <v>61</v>
      </c>
      <c r="C15" s="11" t="s">
        <v>55</v>
      </c>
      <c r="D15" s="12">
        <v>3</v>
      </c>
      <c r="U15" t="s">
        <v>62</v>
      </c>
      <c r="V15" t="s">
        <v>63</v>
      </c>
      <c r="W15" t="s">
        <v>64</v>
      </c>
    </row>
    <row r="16" spans="1:23" ht="15" customHeight="1" thickBot="1" x14ac:dyDescent="0.4">
      <c r="A16" s="24"/>
      <c r="B16" s="15" t="s">
        <v>65</v>
      </c>
      <c r="C16" s="11" t="s">
        <v>48</v>
      </c>
      <c r="D16" s="12">
        <v>2</v>
      </c>
      <c r="V16" t="s">
        <v>66</v>
      </c>
      <c r="W16" t="s">
        <v>67</v>
      </c>
    </row>
    <row r="17" spans="1:4" ht="15" customHeight="1" thickBot="1" x14ac:dyDescent="0.4">
      <c r="A17" s="24"/>
      <c r="B17" s="15" t="s">
        <v>68</v>
      </c>
      <c r="C17" s="11" t="s">
        <v>51</v>
      </c>
      <c r="D17" s="12">
        <v>1</v>
      </c>
    </row>
    <row r="18" spans="1:4" ht="15" customHeight="1" x14ac:dyDescent="0.35">
      <c r="A18" s="24" t="s">
        <v>69</v>
      </c>
      <c r="B18" s="10" t="s">
        <v>70</v>
      </c>
      <c r="C18" s="10" t="s">
        <v>71</v>
      </c>
      <c r="D18" s="14">
        <v>6</v>
      </c>
    </row>
    <row r="19" spans="1:4" ht="15" customHeight="1" x14ac:dyDescent="0.35">
      <c r="A19" s="24"/>
      <c r="B19" s="10" t="s">
        <v>72</v>
      </c>
      <c r="C19" s="10" t="s">
        <v>73</v>
      </c>
      <c r="D19" s="14">
        <v>5</v>
      </c>
    </row>
    <row r="20" spans="1:4" ht="15" customHeight="1" x14ac:dyDescent="0.35">
      <c r="A20" s="24"/>
      <c r="B20" s="10" t="s">
        <v>74</v>
      </c>
      <c r="C20" s="10" t="s">
        <v>75</v>
      </c>
      <c r="D20" s="14">
        <v>4</v>
      </c>
    </row>
    <row r="21" spans="1:4" ht="15" customHeight="1" x14ac:dyDescent="0.35">
      <c r="A21" s="24"/>
      <c r="B21" s="10" t="s">
        <v>76</v>
      </c>
      <c r="C21" s="10" t="s">
        <v>77</v>
      </c>
      <c r="D21" s="14">
        <v>3</v>
      </c>
    </row>
    <row r="22" spans="1:4" ht="15" customHeight="1" x14ac:dyDescent="0.35">
      <c r="A22" s="24"/>
      <c r="B22" s="10" t="s">
        <v>78</v>
      </c>
      <c r="C22" s="10" t="s">
        <v>79</v>
      </c>
      <c r="D22" s="14">
        <v>2</v>
      </c>
    </row>
    <row r="23" spans="1:4" ht="15" customHeight="1" x14ac:dyDescent="0.35">
      <c r="A23" s="24"/>
      <c r="B23" s="10" t="s">
        <v>80</v>
      </c>
      <c r="C23" s="10" t="s">
        <v>81</v>
      </c>
      <c r="D23" s="14">
        <v>1</v>
      </c>
    </row>
    <row r="24" spans="1:4" ht="15" customHeight="1" x14ac:dyDescent="0.35">
      <c r="A24" s="24" t="s">
        <v>82</v>
      </c>
      <c r="B24" s="16" t="s">
        <v>83</v>
      </c>
      <c r="C24" s="17" t="s">
        <v>84</v>
      </c>
      <c r="D24" s="12">
        <v>5</v>
      </c>
    </row>
    <row r="25" spans="1:4" ht="15" customHeight="1" x14ac:dyDescent="0.35">
      <c r="A25" s="24"/>
      <c r="B25" s="16" t="s">
        <v>85</v>
      </c>
      <c r="C25" s="17" t="s">
        <v>86</v>
      </c>
      <c r="D25" s="12">
        <v>4</v>
      </c>
    </row>
    <row r="26" spans="1:4" ht="15" customHeight="1" x14ac:dyDescent="0.35">
      <c r="A26" s="24"/>
      <c r="B26" s="16" t="s">
        <v>87</v>
      </c>
      <c r="C26" s="17" t="s">
        <v>88</v>
      </c>
      <c r="D26" s="12">
        <v>3</v>
      </c>
    </row>
    <row r="27" spans="1:4" ht="15" customHeight="1" x14ac:dyDescent="0.35">
      <c r="A27" s="24"/>
      <c r="B27" s="16" t="s">
        <v>89</v>
      </c>
      <c r="C27" s="17" t="s">
        <v>90</v>
      </c>
      <c r="D27" s="12">
        <v>2</v>
      </c>
    </row>
    <row r="28" spans="1:4" ht="15" customHeight="1" x14ac:dyDescent="0.35">
      <c r="A28" s="24"/>
      <c r="B28" s="16" t="s">
        <v>91</v>
      </c>
      <c r="C28" s="17" t="s">
        <v>92</v>
      </c>
      <c r="D28" s="12">
        <v>1</v>
      </c>
    </row>
    <row r="29" spans="1:4" ht="15" customHeight="1" x14ac:dyDescent="0.35">
      <c r="A29" s="24" t="s">
        <v>93</v>
      </c>
      <c r="B29" s="10" t="s">
        <v>94</v>
      </c>
      <c r="C29" s="11" t="s">
        <v>95</v>
      </c>
      <c r="D29" s="12">
        <v>2</v>
      </c>
    </row>
    <row r="30" spans="1:4" ht="15" customHeight="1" x14ac:dyDescent="0.35">
      <c r="A30" s="24"/>
      <c r="B30" s="10" t="s">
        <v>96</v>
      </c>
      <c r="C30" s="11" t="s">
        <v>97</v>
      </c>
      <c r="D30" s="12">
        <v>1</v>
      </c>
    </row>
  </sheetData>
  <mergeCells count="8">
    <mergeCell ref="A24:A28"/>
    <mergeCell ref="A29:A30"/>
    <mergeCell ref="A1:D1"/>
    <mergeCell ref="A3:A7"/>
    <mergeCell ref="A8:A11"/>
    <mergeCell ref="A12:A14"/>
    <mergeCell ref="A15:A17"/>
    <mergeCell ref="A18:A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artery_clustered</vt:lpstr>
      <vt:lpstr>artery_scoring</vt:lpstr>
      <vt:lpstr>artery_multp</vt:lpstr>
      <vt:lpstr>guttman</vt:lpstr>
      <vt:lpstr>centroid0</vt:lpstr>
      <vt:lpstr>centroid1</vt:lpstr>
      <vt:lpstr>Range</vt:lpstr>
      <vt:lpstr>Range!Print_Area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Harits</dc:creator>
  <cp:lastModifiedBy>Kurniawan</cp:lastModifiedBy>
  <dcterms:created xsi:type="dcterms:W3CDTF">2021-07-14T15:33:09Z</dcterms:created>
  <dcterms:modified xsi:type="dcterms:W3CDTF">2021-08-25T16:21:21Z</dcterms:modified>
</cp:coreProperties>
</file>