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H9" i="4"/>
  <c r="O2"/>
  <c r="P2"/>
  <c r="Q2"/>
  <c r="R2"/>
  <c r="N2"/>
  <c r="L2"/>
  <c r="L3"/>
  <c r="L4"/>
  <c r="L5"/>
  <c r="L6"/>
  <c r="K2"/>
  <c r="K3"/>
  <c r="K4"/>
  <c r="K5"/>
  <c r="K6"/>
  <c r="I2"/>
  <c r="J2"/>
  <c r="I3"/>
  <c r="J3"/>
  <c r="I4"/>
  <c r="J4"/>
  <c r="I5"/>
  <c r="J5"/>
  <c r="I6"/>
  <c r="J6"/>
  <c r="H6"/>
  <c r="H5"/>
  <c r="H4"/>
  <c r="H3"/>
  <c r="H2"/>
  <c r="AS155" i="1"/>
  <c r="AT155"/>
  <c r="AU155"/>
  <c r="AV155"/>
  <c r="AX155"/>
  <c r="AY155"/>
  <c r="AZ155"/>
  <c r="BA155"/>
  <c r="BB155"/>
  <c r="BD155"/>
  <c r="BE155"/>
  <c r="BF155"/>
  <c r="BG155"/>
  <c r="BH155"/>
  <c r="BJ155"/>
  <c r="BK155"/>
  <c r="AR155"/>
  <c r="AR158" i="2"/>
  <c r="Z158"/>
  <c r="AA158"/>
  <c r="AB158"/>
  <c r="AC158"/>
  <c r="AE158"/>
  <c r="AF158"/>
  <c r="AG158"/>
  <c r="AH158"/>
  <c r="AI158"/>
  <c r="AK158"/>
  <c r="AL158"/>
  <c r="AM158"/>
  <c r="AN158"/>
  <c r="AO158"/>
  <c r="AQ158"/>
  <c r="Y158"/>
  <c r="V159"/>
  <c r="W159"/>
  <c r="V160"/>
  <c r="W160"/>
  <c r="V161"/>
  <c r="W161"/>
  <c r="V162"/>
  <c r="W162"/>
  <c r="V163"/>
  <c r="W163"/>
  <c r="V164"/>
  <c r="W164"/>
  <c r="V165"/>
  <c r="W165"/>
  <c r="V166"/>
  <c r="W166"/>
  <c r="V167"/>
  <c r="W167"/>
  <c r="V168"/>
  <c r="W168"/>
  <c r="V169"/>
  <c r="W169"/>
  <c r="V170"/>
  <c r="W170"/>
  <c r="V171"/>
  <c r="W171"/>
  <c r="V172"/>
  <c r="W172"/>
  <c r="V173"/>
  <c r="W173"/>
  <c r="V174"/>
  <c r="W174"/>
  <c r="V175"/>
  <c r="W175"/>
  <c r="V176"/>
  <c r="W176"/>
  <c r="V177"/>
  <c r="W177"/>
  <c r="V178"/>
  <c r="W178"/>
  <c r="V179"/>
  <c r="W179"/>
  <c r="V180"/>
  <c r="W180"/>
  <c r="V181"/>
  <c r="W181"/>
  <c r="V182"/>
  <c r="W182"/>
  <c r="V183"/>
  <c r="W183"/>
  <c r="E159"/>
  <c r="F159"/>
  <c r="G159"/>
  <c r="H159"/>
  <c r="J159"/>
  <c r="K159"/>
  <c r="L159"/>
  <c r="M159"/>
  <c r="N159"/>
  <c r="P159"/>
  <c r="Q159"/>
  <c r="R159"/>
  <c r="S159"/>
  <c r="T159"/>
  <c r="E160"/>
  <c r="F160"/>
  <c r="G160"/>
  <c r="H160"/>
  <c r="J160"/>
  <c r="K160"/>
  <c r="L160"/>
  <c r="M160"/>
  <c r="N160"/>
  <c r="P160"/>
  <c r="Q160"/>
  <c r="R160"/>
  <c r="S160"/>
  <c r="T160"/>
  <c r="E161"/>
  <c r="F161"/>
  <c r="G161"/>
  <c r="H161"/>
  <c r="J161"/>
  <c r="K161"/>
  <c r="L161"/>
  <c r="M161"/>
  <c r="N161"/>
  <c r="P161"/>
  <c r="Q161"/>
  <c r="R161"/>
  <c r="S161"/>
  <c r="T161"/>
  <c r="E162"/>
  <c r="F162"/>
  <c r="G162"/>
  <c r="H162"/>
  <c r="J162"/>
  <c r="K162"/>
  <c r="L162"/>
  <c r="M162"/>
  <c r="N162"/>
  <c r="P162"/>
  <c r="Q162"/>
  <c r="R162"/>
  <c r="S162"/>
  <c r="T162"/>
  <c r="E163"/>
  <c r="F163"/>
  <c r="G163"/>
  <c r="H163"/>
  <c r="J163"/>
  <c r="K163"/>
  <c r="L163"/>
  <c r="M163"/>
  <c r="N163"/>
  <c r="P163"/>
  <c r="Q163"/>
  <c r="R163"/>
  <c r="S163"/>
  <c r="T163"/>
  <c r="E164"/>
  <c r="F164"/>
  <c r="G164"/>
  <c r="H164"/>
  <c r="J164"/>
  <c r="K164"/>
  <c r="L164"/>
  <c r="M164"/>
  <c r="N164"/>
  <c r="P164"/>
  <c r="Q164"/>
  <c r="R164"/>
  <c r="S164"/>
  <c r="T164"/>
  <c r="E165"/>
  <c r="F165"/>
  <c r="G165"/>
  <c r="H165"/>
  <c r="J165"/>
  <c r="K165"/>
  <c r="L165"/>
  <c r="M165"/>
  <c r="N165"/>
  <c r="P165"/>
  <c r="Q165"/>
  <c r="R165"/>
  <c r="S165"/>
  <c r="T165"/>
  <c r="E166"/>
  <c r="F166"/>
  <c r="G166"/>
  <c r="H166"/>
  <c r="J166"/>
  <c r="K166"/>
  <c r="L166"/>
  <c r="M166"/>
  <c r="N166"/>
  <c r="P166"/>
  <c r="Q166"/>
  <c r="R166"/>
  <c r="S166"/>
  <c r="T166"/>
  <c r="E167"/>
  <c r="F167"/>
  <c r="G167"/>
  <c r="H167"/>
  <c r="J167"/>
  <c r="K167"/>
  <c r="L167"/>
  <c r="M167"/>
  <c r="N167"/>
  <c r="P167"/>
  <c r="Q167"/>
  <c r="R167"/>
  <c r="S167"/>
  <c r="T167"/>
  <c r="E168"/>
  <c r="F168"/>
  <c r="G168"/>
  <c r="H168"/>
  <c r="J168"/>
  <c r="K168"/>
  <c r="L168"/>
  <c r="M168"/>
  <c r="N168"/>
  <c r="P168"/>
  <c r="Q168"/>
  <c r="R168"/>
  <c r="S168"/>
  <c r="T168"/>
  <c r="E169"/>
  <c r="F169"/>
  <c r="G169"/>
  <c r="H169"/>
  <c r="J169"/>
  <c r="K169"/>
  <c r="L169"/>
  <c r="M169"/>
  <c r="N169"/>
  <c r="P169"/>
  <c r="Q169"/>
  <c r="R169"/>
  <c r="S169"/>
  <c r="T169"/>
  <c r="E170"/>
  <c r="F170"/>
  <c r="G170"/>
  <c r="H170"/>
  <c r="J170"/>
  <c r="K170"/>
  <c r="L170"/>
  <c r="M170"/>
  <c r="N170"/>
  <c r="P170"/>
  <c r="Q170"/>
  <c r="R170"/>
  <c r="S170"/>
  <c r="T170"/>
  <c r="E171"/>
  <c r="F171"/>
  <c r="G171"/>
  <c r="H171"/>
  <c r="J171"/>
  <c r="K171"/>
  <c r="L171"/>
  <c r="M171"/>
  <c r="N171"/>
  <c r="P171"/>
  <c r="Q171"/>
  <c r="R171"/>
  <c r="S171"/>
  <c r="T171"/>
  <c r="E172"/>
  <c r="F172"/>
  <c r="G172"/>
  <c r="H172"/>
  <c r="J172"/>
  <c r="K172"/>
  <c r="L172"/>
  <c r="M172"/>
  <c r="N172"/>
  <c r="P172"/>
  <c r="Q172"/>
  <c r="R172"/>
  <c r="S172"/>
  <c r="T172"/>
  <c r="E173"/>
  <c r="F173"/>
  <c r="G173"/>
  <c r="H173"/>
  <c r="J173"/>
  <c r="K173"/>
  <c r="L173"/>
  <c r="M173"/>
  <c r="N173"/>
  <c r="P173"/>
  <c r="Q173"/>
  <c r="R173"/>
  <c r="S173"/>
  <c r="T173"/>
  <c r="E174"/>
  <c r="F174"/>
  <c r="G174"/>
  <c r="H174"/>
  <c r="J174"/>
  <c r="K174"/>
  <c r="L174"/>
  <c r="M174"/>
  <c r="N174"/>
  <c r="P174"/>
  <c r="Q174"/>
  <c r="R174"/>
  <c r="S174"/>
  <c r="T174"/>
  <c r="E175"/>
  <c r="F175"/>
  <c r="G175"/>
  <c r="H175"/>
  <c r="J175"/>
  <c r="K175"/>
  <c r="L175"/>
  <c r="M175"/>
  <c r="N175"/>
  <c r="P175"/>
  <c r="Q175"/>
  <c r="R175"/>
  <c r="S175"/>
  <c r="T175"/>
  <c r="E176"/>
  <c r="F176"/>
  <c r="G176"/>
  <c r="H176"/>
  <c r="J176"/>
  <c r="K176"/>
  <c r="L176"/>
  <c r="M176"/>
  <c r="N176"/>
  <c r="P176"/>
  <c r="Q176"/>
  <c r="R176"/>
  <c r="S176"/>
  <c r="T176"/>
  <c r="E177"/>
  <c r="F177"/>
  <c r="G177"/>
  <c r="H177"/>
  <c r="J177"/>
  <c r="K177"/>
  <c r="L177"/>
  <c r="M177"/>
  <c r="N177"/>
  <c r="P177"/>
  <c r="Q177"/>
  <c r="R177"/>
  <c r="S177"/>
  <c r="T177"/>
  <c r="E178"/>
  <c r="F178"/>
  <c r="G178"/>
  <c r="H178"/>
  <c r="J178"/>
  <c r="K178"/>
  <c r="L178"/>
  <c r="M178"/>
  <c r="N178"/>
  <c r="P178"/>
  <c r="Q178"/>
  <c r="R178"/>
  <c r="S178"/>
  <c r="T178"/>
  <c r="E179"/>
  <c r="F179"/>
  <c r="G179"/>
  <c r="H179"/>
  <c r="J179"/>
  <c r="K179"/>
  <c r="L179"/>
  <c r="M179"/>
  <c r="N179"/>
  <c r="P179"/>
  <c r="Q179"/>
  <c r="R179"/>
  <c r="S179"/>
  <c r="T179"/>
  <c r="E180"/>
  <c r="F180"/>
  <c r="G180"/>
  <c r="H180"/>
  <c r="J180"/>
  <c r="K180"/>
  <c r="L180"/>
  <c r="M180"/>
  <c r="N180"/>
  <c r="P180"/>
  <c r="Q180"/>
  <c r="R180"/>
  <c r="S180"/>
  <c r="T180"/>
  <c r="E181"/>
  <c r="F181"/>
  <c r="G181"/>
  <c r="H181"/>
  <c r="J181"/>
  <c r="K181"/>
  <c r="L181"/>
  <c r="M181"/>
  <c r="N181"/>
  <c r="P181"/>
  <c r="Q181"/>
  <c r="R181"/>
  <c r="S181"/>
  <c r="T181"/>
  <c r="E182"/>
  <c r="F182"/>
  <c r="G182"/>
  <c r="H182"/>
  <c r="J182"/>
  <c r="K182"/>
  <c r="L182"/>
  <c r="M182"/>
  <c r="N182"/>
  <c r="P182"/>
  <c r="Q182"/>
  <c r="R182"/>
  <c r="S182"/>
  <c r="T182"/>
  <c r="E183"/>
  <c r="F183"/>
  <c r="G183"/>
  <c r="H183"/>
  <c r="J183"/>
  <c r="K183"/>
  <c r="L183"/>
  <c r="M183"/>
  <c r="N183"/>
  <c r="P183"/>
  <c r="Q183"/>
  <c r="R183"/>
  <c r="S183"/>
  <c r="T183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59"/>
  <c r="Z132"/>
  <c r="AA132"/>
  <c r="AB132"/>
  <c r="AC132"/>
  <c r="AE132"/>
  <c r="AF132"/>
  <c r="AG132"/>
  <c r="AH132"/>
  <c r="AI132"/>
  <c r="AK132"/>
  <c r="AL132"/>
  <c r="AM132"/>
  <c r="AN132"/>
  <c r="AO132"/>
  <c r="AQ132"/>
  <c r="AR132"/>
  <c r="Y132"/>
  <c r="AR124"/>
  <c r="AQ4"/>
  <c r="AO4"/>
  <c r="AR4"/>
  <c r="AO9"/>
  <c r="AQ9"/>
  <c r="AR9"/>
  <c r="AO14"/>
  <c r="AQ14"/>
  <c r="AR14"/>
  <c r="AO19"/>
  <c r="AQ19"/>
  <c r="AR19"/>
  <c r="AO24"/>
  <c r="AQ24"/>
  <c r="AR24"/>
  <c r="AO29"/>
  <c r="AQ29"/>
  <c r="AR29"/>
  <c r="AO34"/>
  <c r="AQ34"/>
  <c r="AR34"/>
  <c r="AO39"/>
  <c r="AQ39"/>
  <c r="AR39"/>
  <c r="AO44"/>
  <c r="AQ44"/>
  <c r="AR44"/>
  <c r="AO49"/>
  <c r="AQ49"/>
  <c r="AR49"/>
  <c r="AO54"/>
  <c r="AQ54"/>
  <c r="AR54"/>
  <c r="AO59"/>
  <c r="AQ59"/>
  <c r="AR59"/>
  <c r="AO64"/>
  <c r="AQ64"/>
  <c r="AR64"/>
  <c r="AO69"/>
  <c r="AQ69"/>
  <c r="AR69"/>
  <c r="AO74"/>
  <c r="AQ74"/>
  <c r="AR74"/>
  <c r="AO79"/>
  <c r="AQ79"/>
  <c r="AR79"/>
  <c r="AO84"/>
  <c r="AQ84"/>
  <c r="AR84"/>
  <c r="AO89"/>
  <c r="AQ89"/>
  <c r="AR89"/>
  <c r="AO94"/>
  <c r="AQ94"/>
  <c r="AR94"/>
  <c r="AO99"/>
  <c r="AQ99"/>
  <c r="AR99"/>
  <c r="AO104"/>
  <c r="AQ104"/>
  <c r="AR104"/>
  <c r="AO109"/>
  <c r="AQ109"/>
  <c r="AR109"/>
  <c r="AO114"/>
  <c r="AQ114"/>
  <c r="AR114"/>
  <c r="AO119"/>
  <c r="AQ119"/>
  <c r="AR119"/>
  <c r="AO124"/>
  <c r="AQ124"/>
  <c r="Z4"/>
  <c r="AA4"/>
  <c r="AB4"/>
  <c r="AC4"/>
  <c r="AE4"/>
  <c r="AF4"/>
  <c r="AG4"/>
  <c r="AH4"/>
  <c r="AI4"/>
  <c r="AK4"/>
  <c r="AL4"/>
  <c r="AM4"/>
  <c r="AN4"/>
  <c r="Z9"/>
  <c r="AA9"/>
  <c r="AB9"/>
  <c r="AC9"/>
  <c r="AE9"/>
  <c r="AF9"/>
  <c r="AG9"/>
  <c r="AH9"/>
  <c r="AI9"/>
  <c r="AK9"/>
  <c r="AL9"/>
  <c r="AM9"/>
  <c r="AN9"/>
  <c r="Z14"/>
  <c r="AA14"/>
  <c r="AB14"/>
  <c r="AC14"/>
  <c r="AE14"/>
  <c r="AF14"/>
  <c r="AG14"/>
  <c r="AH14"/>
  <c r="AI14"/>
  <c r="AK14"/>
  <c r="AL14"/>
  <c r="AM14"/>
  <c r="AN14"/>
  <c r="Z19"/>
  <c r="AA19"/>
  <c r="AB19"/>
  <c r="AC19"/>
  <c r="AE19"/>
  <c r="AF19"/>
  <c r="AG19"/>
  <c r="AH19"/>
  <c r="AI19"/>
  <c r="AK19"/>
  <c r="AL19"/>
  <c r="AM19"/>
  <c r="AN19"/>
  <c r="Z24"/>
  <c r="AA24"/>
  <c r="AB24"/>
  <c r="AC24"/>
  <c r="AE24"/>
  <c r="AF24"/>
  <c r="AG24"/>
  <c r="AH24"/>
  <c r="AI24"/>
  <c r="AK24"/>
  <c r="AL24"/>
  <c r="AM24"/>
  <c r="AN24"/>
  <c r="Z29"/>
  <c r="AA29"/>
  <c r="AB29"/>
  <c r="AC29"/>
  <c r="AE29"/>
  <c r="AF29"/>
  <c r="AG29"/>
  <c r="AH29"/>
  <c r="AI29"/>
  <c r="AK29"/>
  <c r="AL29"/>
  <c r="AM29"/>
  <c r="AN29"/>
  <c r="Z34"/>
  <c r="AA34"/>
  <c r="AB34"/>
  <c r="AC34"/>
  <c r="AE34"/>
  <c r="AF34"/>
  <c r="AG34"/>
  <c r="AH34"/>
  <c r="AI34"/>
  <c r="AK34"/>
  <c r="AL34"/>
  <c r="AM34"/>
  <c r="AN34"/>
  <c r="Z39"/>
  <c r="AA39"/>
  <c r="AB39"/>
  <c r="AC39"/>
  <c r="AE39"/>
  <c r="AF39"/>
  <c r="AG39"/>
  <c r="AH39"/>
  <c r="AI39"/>
  <c r="AK39"/>
  <c r="AL39"/>
  <c r="AM39"/>
  <c r="AN39"/>
  <c r="Z44"/>
  <c r="AA44"/>
  <c r="AB44"/>
  <c r="AC44"/>
  <c r="AE44"/>
  <c r="AF44"/>
  <c r="AG44"/>
  <c r="AH44"/>
  <c r="AI44"/>
  <c r="AK44"/>
  <c r="AL44"/>
  <c r="AM44"/>
  <c r="AN44"/>
  <c r="Z49"/>
  <c r="AA49"/>
  <c r="AB49"/>
  <c r="AC49"/>
  <c r="AE49"/>
  <c r="AF49"/>
  <c r="AG49"/>
  <c r="AH49"/>
  <c r="AI49"/>
  <c r="AK49"/>
  <c r="AL49"/>
  <c r="AM49"/>
  <c r="AN49"/>
  <c r="Z54"/>
  <c r="AA54"/>
  <c r="AB54"/>
  <c r="AC54"/>
  <c r="AE54"/>
  <c r="AF54"/>
  <c r="AG54"/>
  <c r="AH54"/>
  <c r="AI54"/>
  <c r="AK54"/>
  <c r="AL54"/>
  <c r="AM54"/>
  <c r="AN54"/>
  <c r="Z59"/>
  <c r="AA59"/>
  <c r="AB59"/>
  <c r="AC59"/>
  <c r="AE59"/>
  <c r="AF59"/>
  <c r="AG59"/>
  <c r="AH59"/>
  <c r="AI59"/>
  <c r="AK59"/>
  <c r="AL59"/>
  <c r="AM59"/>
  <c r="AN59"/>
  <c r="Z64"/>
  <c r="AA64"/>
  <c r="AB64"/>
  <c r="AC64"/>
  <c r="AE64"/>
  <c r="AF64"/>
  <c r="AG64"/>
  <c r="AH64"/>
  <c r="AI64"/>
  <c r="AK64"/>
  <c r="AL64"/>
  <c r="AM64"/>
  <c r="AN64"/>
  <c r="Z69"/>
  <c r="AA69"/>
  <c r="AB69"/>
  <c r="AC69"/>
  <c r="AE69"/>
  <c r="AF69"/>
  <c r="AG69"/>
  <c r="AH69"/>
  <c r="AI69"/>
  <c r="AK69"/>
  <c r="AL69"/>
  <c r="AM69"/>
  <c r="AN69"/>
  <c r="Z74"/>
  <c r="AA74"/>
  <c r="AB74"/>
  <c r="AC74"/>
  <c r="AE74"/>
  <c r="AF74"/>
  <c r="AG74"/>
  <c r="AH74"/>
  <c r="AI74"/>
  <c r="AK74"/>
  <c r="AL74"/>
  <c r="AM74"/>
  <c r="AN74"/>
  <c r="Z79"/>
  <c r="AA79"/>
  <c r="AB79"/>
  <c r="AC79"/>
  <c r="AE79"/>
  <c r="AF79"/>
  <c r="AG79"/>
  <c r="AH79"/>
  <c r="AI79"/>
  <c r="AK79"/>
  <c r="AL79"/>
  <c r="AM79"/>
  <c r="AN79"/>
  <c r="Z84"/>
  <c r="AA84"/>
  <c r="AB84"/>
  <c r="AC84"/>
  <c r="AE84"/>
  <c r="AF84"/>
  <c r="AG84"/>
  <c r="AH84"/>
  <c r="AI84"/>
  <c r="AK84"/>
  <c r="AL84"/>
  <c r="AM84"/>
  <c r="AN84"/>
  <c r="Z89"/>
  <c r="AA89"/>
  <c r="AB89"/>
  <c r="AC89"/>
  <c r="AE89"/>
  <c r="AF89"/>
  <c r="AG89"/>
  <c r="AH89"/>
  <c r="AI89"/>
  <c r="AK89"/>
  <c r="AL89"/>
  <c r="AM89"/>
  <c r="AN89"/>
  <c r="Z94"/>
  <c r="AA94"/>
  <c r="AB94"/>
  <c r="AC94"/>
  <c r="AE94"/>
  <c r="AF94"/>
  <c r="AG94"/>
  <c r="AH94"/>
  <c r="AI94"/>
  <c r="AK94"/>
  <c r="AL94"/>
  <c r="AM94"/>
  <c r="AN94"/>
  <c r="Z99"/>
  <c r="AA99"/>
  <c r="AB99"/>
  <c r="AC99"/>
  <c r="AE99"/>
  <c r="AF99"/>
  <c r="AG99"/>
  <c r="AH99"/>
  <c r="AI99"/>
  <c r="AK99"/>
  <c r="AL99"/>
  <c r="AM99"/>
  <c r="AN99"/>
  <c r="Z104"/>
  <c r="AA104"/>
  <c r="AB104"/>
  <c r="AC104"/>
  <c r="AE104"/>
  <c r="AF104"/>
  <c r="AG104"/>
  <c r="AH104"/>
  <c r="AI104"/>
  <c r="AK104"/>
  <c r="AL104"/>
  <c r="AM104"/>
  <c r="AN104"/>
  <c r="Z109"/>
  <c r="AA109"/>
  <c r="AB109"/>
  <c r="AC109"/>
  <c r="AE109"/>
  <c r="AF109"/>
  <c r="AG109"/>
  <c r="AH109"/>
  <c r="AI109"/>
  <c r="AK109"/>
  <c r="AL109"/>
  <c r="AM109"/>
  <c r="AN109"/>
  <c r="Z114"/>
  <c r="AA114"/>
  <c r="AB114"/>
  <c r="AC114"/>
  <c r="AE114"/>
  <c r="AF114"/>
  <c r="AG114"/>
  <c r="AH114"/>
  <c r="AI114"/>
  <c r="AK114"/>
  <c r="AL114"/>
  <c r="AM114"/>
  <c r="AN114"/>
  <c r="Z119"/>
  <c r="AA119"/>
  <c r="AB119"/>
  <c r="AC119"/>
  <c r="AE119"/>
  <c r="AF119"/>
  <c r="AG119"/>
  <c r="AH119"/>
  <c r="AI119"/>
  <c r="AK119"/>
  <c r="AL119"/>
  <c r="AM119"/>
  <c r="AN119"/>
  <c r="Z124"/>
  <c r="AA124"/>
  <c r="AB124"/>
  <c r="AC124"/>
  <c r="AE124"/>
  <c r="AF124"/>
  <c r="AG124"/>
  <c r="AH124"/>
  <c r="AI124"/>
  <c r="AK124"/>
  <c r="AL124"/>
  <c r="AM124"/>
  <c r="AN124"/>
  <c r="Y9"/>
  <c r="Y14"/>
  <c r="Y19"/>
  <c r="Y24"/>
  <c r="Y29"/>
  <c r="Y34"/>
  <c r="Y39"/>
  <c r="Y44"/>
  <c r="Y49"/>
  <c r="Y54"/>
  <c r="Y59"/>
  <c r="Y64"/>
  <c r="Y69"/>
  <c r="Y74"/>
  <c r="Y79"/>
  <c r="Y84"/>
  <c r="Y89"/>
  <c r="Y94"/>
  <c r="Y99"/>
  <c r="Y104"/>
  <c r="Y109"/>
  <c r="Y114"/>
  <c r="Y119"/>
  <c r="Y124"/>
  <c r="Y4"/>
  <c r="BK144" i="1"/>
  <c r="BK145"/>
  <c r="BK146"/>
  <c r="BK147"/>
  <c r="BK143"/>
  <c r="BK150" s="1"/>
  <c r="BK152" s="1"/>
  <c r="BJ144"/>
  <c r="BJ145"/>
  <c r="BJ150" s="1"/>
  <c r="BJ152" s="1"/>
  <c r="BJ146"/>
  <c r="BJ147"/>
  <c r="BJ143"/>
  <c r="AR143"/>
  <c r="AR150" s="1"/>
  <c r="AR152" s="1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BM12" s="1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BM13" s="1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BM14" s="1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BM15" s="1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2"/>
  <c r="BM11" s="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BK12" s="1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BK13" s="1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BK14" s="1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BK15" s="1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2"/>
  <c r="BK11" s="1"/>
  <c r="AV144"/>
  <c r="AX144"/>
  <c r="AY144"/>
  <c r="AZ144"/>
  <c r="BA144"/>
  <c r="BB144"/>
  <c r="BD144"/>
  <c r="BE144"/>
  <c r="BF144"/>
  <c r="BG144"/>
  <c r="BH144"/>
  <c r="AV145"/>
  <c r="AX145"/>
  <c r="AY145"/>
  <c r="AZ145"/>
  <c r="BA145"/>
  <c r="BB145"/>
  <c r="BD145"/>
  <c r="BE145"/>
  <c r="BF145"/>
  <c r="BG145"/>
  <c r="BH145"/>
  <c r="AV146"/>
  <c r="AX146"/>
  <c r="AY146"/>
  <c r="AZ146"/>
  <c r="BA146"/>
  <c r="BB146"/>
  <c r="BD146"/>
  <c r="BE146"/>
  <c r="BF146"/>
  <c r="BG146"/>
  <c r="BH146"/>
  <c r="AV147"/>
  <c r="AX147"/>
  <c r="AY147"/>
  <c r="AZ147"/>
  <c r="BA147"/>
  <c r="BB147"/>
  <c r="BD147"/>
  <c r="BE147"/>
  <c r="BF147"/>
  <c r="BG147"/>
  <c r="BH147"/>
  <c r="AX143"/>
  <c r="AY143"/>
  <c r="AZ143"/>
  <c r="BA143"/>
  <c r="BB143"/>
  <c r="BD143"/>
  <c r="BE143"/>
  <c r="BF143"/>
  <c r="BG143"/>
  <c r="BH143"/>
  <c r="AV143"/>
  <c r="AT143"/>
  <c r="AU143"/>
  <c r="AT144"/>
  <c r="AU144"/>
  <c r="AT145"/>
  <c r="AU145"/>
  <c r="AT146"/>
  <c r="AU146"/>
  <c r="AT147"/>
  <c r="AU147"/>
  <c r="AS144"/>
  <c r="AS145"/>
  <c r="AS146"/>
  <c r="AS147"/>
  <c r="AS143"/>
  <c r="AR147"/>
  <c r="AR144"/>
  <c r="AR145"/>
  <c r="AR146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3"/>
  <c r="E4"/>
  <c r="E2"/>
  <c r="AU11" l="1"/>
  <c r="AX2"/>
  <c r="AX3" s="1"/>
  <c r="AR2"/>
  <c r="AR3" s="1"/>
  <c r="AT2"/>
  <c r="AT3" s="1"/>
  <c r="AR14"/>
  <c r="AR12"/>
  <c r="AS15"/>
  <c r="AS13"/>
  <c r="AR15"/>
  <c r="AR13"/>
  <c r="AS2"/>
  <c r="AS3" s="1"/>
  <c r="AS14"/>
  <c r="AS12"/>
  <c r="AT15"/>
  <c r="AT13"/>
  <c r="AU2"/>
  <c r="AU3" s="1"/>
  <c r="AU14"/>
  <c r="AU12"/>
  <c r="AV15"/>
  <c r="AV13"/>
  <c r="AX14"/>
  <c r="AX12"/>
  <c r="AY15"/>
  <c r="AY13"/>
  <c r="AU150"/>
  <c r="AU152" s="1"/>
  <c r="AT14"/>
  <c r="AT12"/>
  <c r="AU15"/>
  <c r="AU13"/>
  <c r="AV2"/>
  <c r="AV3" s="1"/>
  <c r="AV14"/>
  <c r="AV12"/>
  <c r="AX15"/>
  <c r="AX13"/>
  <c r="AY2"/>
  <c r="AY3" s="1"/>
  <c r="AY14"/>
  <c r="AY12"/>
  <c r="BH150"/>
  <c r="BH152" s="1"/>
  <c r="BF150"/>
  <c r="BF152" s="1"/>
  <c r="BD150"/>
  <c r="BD152" s="1"/>
  <c r="BA150"/>
  <c r="BA152" s="1"/>
  <c r="AY150"/>
  <c r="AY152" s="1"/>
  <c r="AY11"/>
  <c r="AV11"/>
  <c r="AT11"/>
  <c r="AR11"/>
  <c r="AX11"/>
  <c r="AS11"/>
  <c r="AV150"/>
  <c r="AV152" s="1"/>
  <c r="AS150"/>
  <c r="AS152" s="1"/>
  <c r="AT150"/>
  <c r="AT152" s="1"/>
  <c r="BG150"/>
  <c r="BG152" s="1"/>
  <c r="BE150"/>
  <c r="BE152" s="1"/>
  <c r="BB150"/>
  <c r="BB152" s="1"/>
  <c r="AZ150"/>
  <c r="AZ152" s="1"/>
  <c r="AX150"/>
  <c r="AX152" s="1"/>
  <c r="AZ11"/>
  <c r="BB11"/>
  <c r="BE11"/>
  <c r="BG11"/>
  <c r="AZ15"/>
  <c r="AZ13"/>
  <c r="BA11"/>
  <c r="BA14"/>
  <c r="BA12"/>
  <c r="BB15"/>
  <c r="BB13"/>
  <c r="BD11"/>
  <c r="BD15"/>
  <c r="BD14"/>
  <c r="BD13"/>
  <c r="BD12"/>
  <c r="BE15"/>
  <c r="BE14"/>
  <c r="BE13"/>
  <c r="BE12"/>
  <c r="BF11"/>
  <c r="BF15"/>
  <c r="BF14"/>
  <c r="BF13"/>
  <c r="BF12"/>
  <c r="BG15"/>
  <c r="BG14"/>
  <c r="BG13"/>
  <c r="BG12"/>
  <c r="BG2"/>
  <c r="BG3" s="1"/>
  <c r="BH2"/>
  <c r="BH3" s="1"/>
  <c r="BH15"/>
  <c r="BH14"/>
  <c r="BH13"/>
  <c r="BH12"/>
  <c r="AZ14"/>
  <c r="AZ12"/>
  <c r="BA15"/>
  <c r="BA13"/>
  <c r="BB14"/>
  <c r="BB12"/>
  <c r="BH11"/>
  <c r="BF2"/>
  <c r="BF3" s="1"/>
  <c r="BE2"/>
  <c r="BE3" s="1"/>
  <c r="BD2"/>
  <c r="BD3" s="1"/>
  <c r="AZ2"/>
  <c r="AZ3" s="1"/>
  <c r="BB2"/>
  <c r="BB3" s="1"/>
  <c r="BA2"/>
  <c r="BA3" s="1"/>
</calcChain>
</file>

<file path=xl/sharedStrings.xml><?xml version="1.0" encoding="utf-8"?>
<sst xmlns="http://schemas.openxmlformats.org/spreadsheetml/2006/main" count="66" uniqueCount="16">
  <si>
    <t xml:space="preserve">S = </t>
  </si>
  <si>
    <t>x</t>
  </si>
  <si>
    <t>y</t>
  </si>
  <si>
    <t>X</t>
  </si>
  <si>
    <t>Y</t>
  </si>
  <si>
    <t>Z</t>
  </si>
  <si>
    <t>vX</t>
  </si>
  <si>
    <t>vY</t>
  </si>
  <si>
    <t>vZ</t>
  </si>
  <si>
    <t>S (5-25)=</t>
  </si>
  <si>
    <t>h</t>
  </si>
  <si>
    <t xml:space="preserve">Percepatan </t>
  </si>
  <si>
    <t>Kecepatan</t>
  </si>
  <si>
    <t>Jarak</t>
  </si>
  <si>
    <t>Integrasi ke-1</t>
  </si>
  <si>
    <t>Integrasi ke-2</t>
  </si>
</sst>
</file>

<file path=xl/styles.xml><?xml version="1.0" encoding="utf-8"?>
<styleSheet xmlns="http://schemas.openxmlformats.org/spreadsheetml/2006/main">
  <numFmts count="4">
    <numFmt numFmtId="164" formatCode="#,##0.0000"/>
    <numFmt numFmtId="165" formatCode="#,##0.0"/>
    <numFmt numFmtId="166" formatCode="0.000"/>
    <numFmt numFmtId="167" formatCode="#,##0.000"/>
  </numFmts>
  <fonts count="5">
    <font>
      <sz val="11"/>
      <color theme="1"/>
      <name val="Calibri"/>
      <family val="2"/>
      <charset val="1"/>
      <scheme val="minor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i/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0" xfId="0" applyNumberFormat="1" applyBorder="1"/>
    <xf numFmtId="4" fontId="0" fillId="2" borderId="1" xfId="0" applyNumberFormat="1" applyFill="1" applyBorder="1" applyAlignment="1">
      <alignment horizontal="center"/>
    </xf>
    <xf numFmtId="4" fontId="0" fillId="2" borderId="2" xfId="0" applyNumberFormat="1" applyFill="1" applyBorder="1" applyAlignment="1">
      <alignment horizontal="center"/>
    </xf>
    <xf numFmtId="4" fontId="0" fillId="2" borderId="3" xfId="0" applyNumberFormat="1" applyFill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2" borderId="4" xfId="0" applyNumberFormat="1" applyFill="1" applyBorder="1" applyAlignment="1">
      <alignment horizontal="center"/>
    </xf>
    <xf numFmtId="4" fontId="0" fillId="2" borderId="5" xfId="0" applyNumberFormat="1" applyFill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/>
    <xf numFmtId="164" fontId="0" fillId="0" borderId="0" xfId="0" applyNumberFormat="1" applyFill="1" applyAlignment="1">
      <alignment horizontal="center"/>
    </xf>
    <xf numFmtId="0" fontId="0" fillId="0" borderId="0" xfId="0" applyFill="1"/>
    <xf numFmtId="165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Fill="1"/>
    <xf numFmtId="3" fontId="0" fillId="2" borderId="1" xfId="0" applyNumberFormat="1" applyFill="1" applyBorder="1" applyAlignment="1">
      <alignment horizontal="center"/>
    </xf>
    <xf numFmtId="4" fontId="0" fillId="2" borderId="1" xfId="0" applyNumberFormat="1" applyFill="1" applyBorder="1"/>
    <xf numFmtId="3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/>
    <xf numFmtId="3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/>
    <xf numFmtId="3" fontId="0" fillId="6" borderId="1" xfId="0" applyNumberFormat="1" applyFill="1" applyBorder="1" applyAlignment="1">
      <alignment horizontal="center"/>
    </xf>
    <xf numFmtId="4" fontId="0" fillId="6" borderId="1" xfId="0" applyNumberFormat="1" applyFill="1" applyBorder="1"/>
    <xf numFmtId="3" fontId="0" fillId="7" borderId="1" xfId="0" applyNumberFormat="1" applyFill="1" applyBorder="1" applyAlignment="1">
      <alignment horizontal="center"/>
    </xf>
    <xf numFmtId="4" fontId="0" fillId="7" borderId="1" xfId="0" applyNumberFormat="1" applyFill="1" applyBorder="1"/>
    <xf numFmtId="3" fontId="0" fillId="5" borderId="1" xfId="0" applyNumberFormat="1" applyFill="1" applyBorder="1" applyAlignment="1">
      <alignment horizontal="center"/>
    </xf>
    <xf numFmtId="4" fontId="0" fillId="5" borderId="1" xfId="0" applyNumberFormat="1" applyFill="1" applyBorder="1"/>
    <xf numFmtId="3" fontId="0" fillId="8" borderId="1" xfId="0" applyNumberFormat="1" applyFill="1" applyBorder="1" applyAlignment="1">
      <alignment horizontal="center"/>
    </xf>
    <xf numFmtId="4" fontId="0" fillId="8" borderId="1" xfId="0" applyNumberFormat="1" applyFill="1" applyBorder="1"/>
    <xf numFmtId="3" fontId="0" fillId="10" borderId="1" xfId="0" applyNumberFormat="1" applyFill="1" applyBorder="1" applyAlignment="1">
      <alignment horizontal="center"/>
    </xf>
    <xf numFmtId="4" fontId="0" fillId="10" borderId="1" xfId="0" applyNumberFormat="1" applyFill="1" applyBorder="1"/>
    <xf numFmtId="3" fontId="0" fillId="11" borderId="1" xfId="0" applyNumberFormat="1" applyFill="1" applyBorder="1" applyAlignment="1">
      <alignment horizontal="center"/>
    </xf>
    <xf numFmtId="4" fontId="0" fillId="11" borderId="1" xfId="0" applyNumberFormat="1" applyFill="1" applyBorder="1"/>
    <xf numFmtId="3" fontId="0" fillId="9" borderId="1" xfId="0" applyNumberFormat="1" applyFill="1" applyBorder="1" applyAlignment="1">
      <alignment horizontal="center"/>
    </xf>
    <xf numFmtId="4" fontId="0" fillId="9" borderId="1" xfId="0" applyNumberFormat="1" applyFill="1" applyBorder="1"/>
    <xf numFmtId="3" fontId="0" fillId="13" borderId="1" xfId="0" applyNumberFormat="1" applyFill="1" applyBorder="1" applyAlignment="1">
      <alignment horizontal="center"/>
    </xf>
    <xf numFmtId="4" fontId="0" fillId="13" borderId="1" xfId="0" applyNumberFormat="1" applyFill="1" applyBorder="1"/>
    <xf numFmtId="3" fontId="0" fillId="14" borderId="1" xfId="0" applyNumberFormat="1" applyFill="1" applyBorder="1" applyAlignment="1">
      <alignment horizontal="center"/>
    </xf>
    <xf numFmtId="4" fontId="0" fillId="14" borderId="1" xfId="0" applyNumberFormat="1" applyFill="1" applyBorder="1"/>
    <xf numFmtId="3" fontId="0" fillId="16" borderId="1" xfId="0" applyNumberFormat="1" applyFill="1" applyBorder="1" applyAlignment="1">
      <alignment horizontal="center"/>
    </xf>
    <xf numFmtId="4" fontId="0" fillId="16" borderId="1" xfId="0" applyNumberFormat="1" applyFill="1" applyBorder="1"/>
    <xf numFmtId="3" fontId="0" fillId="15" borderId="1" xfId="0" applyNumberFormat="1" applyFill="1" applyBorder="1" applyAlignment="1">
      <alignment horizontal="center"/>
    </xf>
    <xf numFmtId="4" fontId="0" fillId="15" borderId="1" xfId="0" applyNumberFormat="1" applyFill="1" applyBorder="1"/>
    <xf numFmtId="3" fontId="0" fillId="12" borderId="1" xfId="0" applyNumberFormat="1" applyFill="1" applyBorder="1" applyAlignment="1">
      <alignment horizontal="center"/>
    </xf>
    <xf numFmtId="4" fontId="0" fillId="12" borderId="1" xfId="0" applyNumberFormat="1" applyFill="1" applyBorder="1"/>
    <xf numFmtId="3" fontId="0" fillId="20" borderId="1" xfId="0" applyNumberFormat="1" applyFill="1" applyBorder="1" applyAlignment="1">
      <alignment horizontal="center"/>
    </xf>
    <xf numFmtId="4" fontId="0" fillId="20" borderId="1" xfId="0" applyNumberFormat="1" applyFill="1" applyBorder="1"/>
    <xf numFmtId="3" fontId="0" fillId="17" borderId="1" xfId="0" applyNumberFormat="1" applyFill="1" applyBorder="1" applyAlignment="1">
      <alignment horizontal="center"/>
    </xf>
    <xf numFmtId="4" fontId="0" fillId="17" borderId="1" xfId="0" applyNumberFormat="1" applyFill="1" applyBorder="1"/>
    <xf numFmtId="3" fontId="0" fillId="19" borderId="1" xfId="0" applyNumberFormat="1" applyFill="1" applyBorder="1" applyAlignment="1">
      <alignment horizontal="center"/>
    </xf>
    <xf numFmtId="4" fontId="0" fillId="19" borderId="1" xfId="0" applyNumberFormat="1" applyFill="1" applyBorder="1"/>
    <xf numFmtId="3" fontId="0" fillId="18" borderId="1" xfId="0" applyNumberFormat="1" applyFill="1" applyBorder="1" applyAlignment="1">
      <alignment horizontal="center"/>
    </xf>
    <xf numFmtId="4" fontId="0" fillId="18" borderId="1" xfId="0" applyNumberFormat="1" applyFill="1" applyBorder="1"/>
    <xf numFmtId="3" fontId="0" fillId="21" borderId="1" xfId="0" applyNumberFormat="1" applyFill="1" applyBorder="1" applyAlignment="1">
      <alignment horizontal="center"/>
    </xf>
    <xf numFmtId="4" fontId="0" fillId="21" borderId="1" xfId="0" applyNumberFormat="1" applyFill="1" applyBorder="1"/>
    <xf numFmtId="3" fontId="0" fillId="23" borderId="1" xfId="0" applyNumberFormat="1" applyFill="1" applyBorder="1" applyAlignment="1">
      <alignment horizontal="center"/>
    </xf>
    <xf numFmtId="4" fontId="0" fillId="23" borderId="1" xfId="0" applyNumberFormat="1" applyFill="1" applyBorder="1"/>
    <xf numFmtId="3" fontId="0" fillId="22" borderId="1" xfId="0" applyNumberFormat="1" applyFill="1" applyBorder="1" applyAlignment="1">
      <alignment horizontal="center"/>
    </xf>
    <xf numFmtId="4" fontId="0" fillId="22" borderId="1" xfId="0" applyNumberFormat="1" applyFill="1" applyBorder="1"/>
    <xf numFmtId="3" fontId="0" fillId="24" borderId="1" xfId="0" applyNumberFormat="1" applyFill="1" applyBorder="1" applyAlignment="1">
      <alignment horizontal="center"/>
    </xf>
    <xf numFmtId="4" fontId="0" fillId="24" borderId="1" xfId="0" applyNumberFormat="1" applyFill="1" applyBorder="1"/>
    <xf numFmtId="3" fontId="0" fillId="25" borderId="1" xfId="0" applyNumberFormat="1" applyFill="1" applyBorder="1" applyAlignment="1">
      <alignment horizontal="center"/>
    </xf>
    <xf numFmtId="4" fontId="0" fillId="25" borderId="1" xfId="0" applyNumberFormat="1" applyFill="1" applyBorder="1"/>
    <xf numFmtId="3" fontId="0" fillId="26" borderId="1" xfId="0" applyNumberFormat="1" applyFill="1" applyBorder="1" applyAlignment="1">
      <alignment horizontal="center"/>
    </xf>
    <xf numFmtId="4" fontId="0" fillId="26" borderId="1" xfId="0" applyNumberFormat="1" applyFill="1" applyBorder="1"/>
    <xf numFmtId="167" fontId="0" fillId="0" borderId="0" xfId="0" applyNumberFormat="1"/>
    <xf numFmtId="3" fontId="0" fillId="0" borderId="1" xfId="0" applyNumberFormat="1" applyBorder="1" applyAlignment="1">
      <alignment horizontal="center"/>
    </xf>
    <xf numFmtId="0" fontId="0" fillId="0" borderId="1" xfId="0" applyBorder="1"/>
    <xf numFmtId="3" fontId="0" fillId="0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0" fillId="0" borderId="1" xfId="0" applyNumberFormat="1" applyFill="1" applyBorder="1"/>
    <xf numFmtId="166" fontId="0" fillId="0" borderId="1" xfId="0" applyNumberFormat="1" applyBorder="1"/>
    <xf numFmtId="0" fontId="0" fillId="2" borderId="0" xfId="0" applyFill="1"/>
    <xf numFmtId="167" fontId="0" fillId="2" borderId="0" xfId="0" applyNumberFormat="1" applyFill="1"/>
    <xf numFmtId="0" fontId="0" fillId="25" borderId="0" xfId="0" applyFill="1"/>
    <xf numFmtId="167" fontId="0" fillId="25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22" borderId="0" xfId="0" applyFill="1"/>
    <xf numFmtId="167" fontId="0" fillId="22" borderId="0" xfId="0" applyNumberFormat="1" applyFill="1"/>
    <xf numFmtId="0" fontId="0" fillId="15" borderId="0" xfId="0" applyFill="1"/>
    <xf numFmtId="167" fontId="0" fillId="15" borderId="0" xfId="0" applyNumberFormat="1" applyFill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/>
    <xf numFmtId="0" fontId="2" fillId="0" borderId="7" xfId="0" applyFont="1" applyBorder="1"/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textRotation="9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  <xf numFmtId="0" fontId="1" fillId="0" borderId="7" xfId="0" applyFont="1" applyBorder="1" applyAlignment="1">
      <alignment horizontal="center"/>
    </xf>
    <xf numFmtId="0" fontId="0" fillId="0" borderId="1" xfId="0" applyBorder="1" applyAlignment="1"/>
    <xf numFmtId="0" fontId="0" fillId="25" borderId="1" xfId="0" applyFill="1" applyBorder="1"/>
    <xf numFmtId="0" fontId="3" fillId="25" borderId="1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9722</xdr:colOff>
      <xdr:row>4</xdr:row>
      <xdr:rowOff>10585</xdr:rowOff>
    </xdr:from>
    <xdr:to>
      <xdr:col>32</xdr:col>
      <xdr:colOff>320886</xdr:colOff>
      <xdr:row>16</xdr:row>
      <xdr:rowOff>111125</xdr:rowOff>
    </xdr:to>
    <xdr:grpSp>
      <xdr:nvGrpSpPr>
        <xdr:cNvPr id="33" name="Group 32"/>
        <xdr:cNvGrpSpPr/>
      </xdr:nvGrpSpPr>
      <xdr:grpSpPr>
        <a:xfrm>
          <a:off x="6735538" y="729820"/>
          <a:ext cx="3188103" cy="2598422"/>
          <a:chOff x="6717771" y="859898"/>
          <a:chExt cx="3261431" cy="2584977"/>
        </a:xfrm>
      </xdr:grpSpPr>
      <xdr:grpSp>
        <xdr:nvGrpSpPr>
          <xdr:cNvPr id="14" name="Group 13"/>
          <xdr:cNvGrpSpPr/>
        </xdr:nvGrpSpPr>
        <xdr:grpSpPr>
          <a:xfrm>
            <a:off x="6723063" y="870479"/>
            <a:ext cx="1079500" cy="655109"/>
            <a:chOff x="6656917" y="867833"/>
            <a:chExt cx="1084791" cy="652463"/>
          </a:xfrm>
        </xdr:grpSpPr>
        <xdr:cxnSp macro="">
          <xdr:nvCxnSpPr>
            <xdr:cNvPr id="11" name="Straight Connector 10"/>
            <xdr:cNvCxnSpPr/>
          </xdr:nvCxnSpPr>
          <xdr:spPr>
            <a:xfrm>
              <a:off x="6656917" y="1518708"/>
              <a:ext cx="1084791" cy="1588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Arrow Connector 12"/>
            <xdr:cNvCxnSpPr/>
          </xdr:nvCxnSpPr>
          <xdr:spPr>
            <a:xfrm rot="16200000" flipV="1">
              <a:off x="7410979" y="1187979"/>
              <a:ext cx="645584" cy="529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6" name="Straight Connector 15"/>
          <xdr:cNvCxnSpPr/>
        </xdr:nvCxnSpPr>
        <xdr:spPr>
          <a:xfrm flipV="1">
            <a:off x="6728354" y="2141361"/>
            <a:ext cx="1790348" cy="231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/>
        </xdr:nvCxnSpPr>
        <xdr:spPr>
          <a:xfrm rot="5400000" flipH="1" flipV="1">
            <a:off x="7877087" y="1503275"/>
            <a:ext cx="1276173" cy="1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 flipV="1">
            <a:off x="6723062" y="2749902"/>
            <a:ext cx="2520598" cy="4081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/>
          <xdr:cNvCxnSpPr/>
        </xdr:nvCxnSpPr>
        <xdr:spPr>
          <a:xfrm rot="16200000" flipV="1">
            <a:off x="8297759" y="1811058"/>
            <a:ext cx="1875893" cy="15908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V="1">
            <a:off x="6717771" y="3436055"/>
            <a:ext cx="3261431" cy="352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/>
          <xdr:cNvCxnSpPr/>
        </xdr:nvCxnSpPr>
        <xdr:spPr>
          <a:xfrm rot="16200000" flipV="1">
            <a:off x="8665990" y="2141362"/>
            <a:ext cx="2584977" cy="2205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255"/>
  <sheetViews>
    <sheetView topLeftCell="AG1" workbookViewId="0">
      <selection activeCell="AR17" sqref="AR17"/>
    </sheetView>
  </sheetViews>
  <sheetFormatPr defaultRowHeight="15"/>
  <cols>
    <col min="2" max="2" width="8.7109375" style="1" customWidth="1"/>
    <col min="3" max="3" width="4.85546875" style="5" customWidth="1"/>
    <col min="4" max="12" width="5.28515625" style="2" customWidth="1"/>
    <col min="13" max="14" width="5.28515625" style="10" customWidth="1"/>
    <col min="15" max="24" width="5.28515625" style="2" customWidth="1"/>
    <col min="25" max="25" width="5.5703125" style="2" customWidth="1"/>
    <col min="26" max="35" width="5.28515625" style="2" customWidth="1"/>
    <col min="36" max="43" width="9.140625" style="6"/>
    <col min="44" max="60" width="8.7109375" style="6" customWidth="1"/>
  </cols>
  <sheetData>
    <row r="1" spans="1:72">
      <c r="D1" s="2">
        <v>-7.0000000000000007E-2</v>
      </c>
      <c r="F1" s="2">
        <v>-0.05</v>
      </c>
      <c r="H1" s="2">
        <v>-7.0000000000000007E-2</v>
      </c>
      <c r="J1" s="2">
        <v>-0.06</v>
      </c>
      <c r="L1" s="2">
        <v>-0.06</v>
      </c>
      <c r="AK1" s="7" t="s">
        <v>1</v>
      </c>
      <c r="AM1" s="6" t="s">
        <v>2</v>
      </c>
    </row>
    <row r="2" spans="1:72">
      <c r="A2">
        <v>8.0000000000000002E-3</v>
      </c>
      <c r="B2" s="1">
        <v>0</v>
      </c>
      <c r="C2" s="5">
        <v>0</v>
      </c>
      <c r="D2" s="3">
        <v>-7.0000000000000007E-2</v>
      </c>
      <c r="E2" s="11">
        <f>D2-(-0.07)</f>
        <v>0</v>
      </c>
      <c r="F2" s="3">
        <v>-0.05</v>
      </c>
      <c r="G2" s="11">
        <f>F2-(-0.05)</f>
        <v>0</v>
      </c>
      <c r="H2" s="3">
        <v>-7.0000000000000007E-2</v>
      </c>
      <c r="I2" s="11">
        <f>H2-(-0.07)</f>
        <v>0</v>
      </c>
      <c r="J2" s="3">
        <v>-0.06</v>
      </c>
      <c r="K2" s="12">
        <f>J2-(-0.06)</f>
        <v>0</v>
      </c>
      <c r="L2" s="3">
        <v>-0.06</v>
      </c>
      <c r="M2" s="11">
        <f>L2-(-0.06)</f>
        <v>0</v>
      </c>
      <c r="N2" s="8"/>
      <c r="O2" s="3">
        <v>0.04</v>
      </c>
      <c r="P2" s="13">
        <f>O2-(0.04)</f>
        <v>0</v>
      </c>
      <c r="Q2" s="3">
        <v>0.04</v>
      </c>
      <c r="R2" s="11">
        <f>Q2-(0.04)</f>
        <v>0</v>
      </c>
      <c r="S2" s="3">
        <v>0.04</v>
      </c>
      <c r="T2" s="11">
        <f>S2-(0.04)</f>
        <v>0</v>
      </c>
      <c r="U2" s="3">
        <v>0.04</v>
      </c>
      <c r="V2" s="11">
        <f>U2-(0.04)</f>
        <v>0</v>
      </c>
      <c r="W2" s="3">
        <v>0.04</v>
      </c>
      <c r="X2" s="11">
        <f>W2-(0.04)</f>
        <v>0</v>
      </c>
      <c r="Y2" s="8"/>
      <c r="Z2" s="3">
        <v>1</v>
      </c>
      <c r="AA2" s="11">
        <f>Z2-1</f>
        <v>0</v>
      </c>
      <c r="AB2" s="3">
        <v>1</v>
      </c>
      <c r="AC2" s="11">
        <f>AB2-1</f>
        <v>0</v>
      </c>
      <c r="AD2" s="3">
        <v>1</v>
      </c>
      <c r="AE2" s="11">
        <f>AD2-1</f>
        <v>0</v>
      </c>
      <c r="AF2" s="3">
        <v>0.96</v>
      </c>
      <c r="AG2" s="11">
        <f>AF2-0.96</f>
        <v>0</v>
      </c>
      <c r="AH2" s="3">
        <v>0.97</v>
      </c>
      <c r="AI2" s="11">
        <f>AH2-0.97</f>
        <v>0</v>
      </c>
      <c r="AJ2" s="7"/>
      <c r="AK2" s="3">
        <v>-0.06</v>
      </c>
      <c r="AL2" s="11">
        <f>AK2-(-0.06)</f>
        <v>0</v>
      </c>
      <c r="AM2" s="3">
        <v>-0.06</v>
      </c>
      <c r="AN2" s="11">
        <f>AM2-(-0.06)</f>
        <v>0</v>
      </c>
      <c r="AO2" s="7"/>
      <c r="AP2" s="7"/>
      <c r="AQ2" s="7"/>
      <c r="AR2" s="7">
        <f>(0.008/3)*(E2+(4*(E3+E5+E7+E9+E11+E13+E15+E17+E19+E21+E23+E25+E27+E29+E31+E33+E35+E37+E39+E41+E43+E45+E47+E49+E51+E53+E55+E57+E59+E61+E63+E65+E67+E69+E71+E73+E75+E77+E79+E81+E83+E85+E87+E89+E91+E93+E95+E97+E99+E101+E103+E105+E107+E109+E111+E113+E115+E117+E119+E121+E123+E125))+2*(E4+E6+E8+E10+E12+E14+E16+E18+E20+E22+E24+E26+E28+E30+E32+E34+E36+E38+E40+E42+E44+E46+E48+E50+E52+E54+E56+E58+E60+E62+E64+E66+E68+E70+E72+E74+E76+E78+E80+E82+E84+E86+E88+E90+E92+E94+E96+E98+E100+E102+E104+E106+E108+E110+E112+E114+E116+E118+E120+E122+E124)+E126)</f>
        <v>8.4266666666666743E-3</v>
      </c>
      <c r="AS2" s="7">
        <f>(0.008/3)*(G2+(4*(G3+G5+G7+G9+G11+G13+G15+G17+G19+G21+G23+G25+G27+G29+G31+G33+G35+G37+G39+G41+G43+G45+G47+G49+G51+G53+G55+G57+G59+G61+G63+G65+G67+G69+G71+G73+G75+G77+G79+G81+G83+G85+G87+G89+G91+G93+G95+G97+G99+G101+G103+G105+G107+G109+G111+G113+G115+G117+G119+G121+G123+G125))+2*(G4+G6+G8+G10+G12+G14+G16+G18+G20+G22+G24+G26+G28+G30+G32+G34+G36+G38+G40+G42+G44+G46+G48+G50+G52+G54+G56+G58+G60+G62+G64+G66+G68+G70+G72+G74+G76+G78+G80+G82+G84+G86+G88+G90+G92+G94+G96+G98+G100+G102+G104+G106+G108+G110+G112+G114+G116+G118+G120+G122+G124)+G126)</f>
        <v>-1.154666666666667E-2</v>
      </c>
      <c r="AT2" s="7">
        <f>(0.008/3)*(I2+(4*(I3+I5+I7+I9+I11+I13+I15+I17+I19+I21+I23+I25+I27+I29+I31+I33+I35+I37+I39+I41+I43+I45+I47+I49+I51+I53+I55+I57+I59+I61+I63+I65+I67+I69+I71+I73+I75+I77+I79+I81+I83+I85+I87+I89+I91+I93+I95+I97+I99+I101+I103+I105+I107+I109+I111+I113+I115+I117+I119+I121+I123+I125))+2*(I4+I6+I8+I10+I12+I14+I16+I18+I20+I22+I24+I26+I28+I30+I32+I34+I36+I38+I40+I42+I44+I46+I48+I50+I52+I54+I56+I58+I60+I62+I64+I66+I68+I70+I72+I74+I76+I78+I80+I82+I84+I86+I88+I90+I92+I94+I96+I98+I100+I102+I104+I106+I108+I110+I112+I114+I116+I118+I120+I122+I124)+I126)</f>
        <v>8.640000000000007E-3</v>
      </c>
      <c r="AU2" s="7">
        <f>(0.008/3)*(K2+(4*(K3+K5+K7+K9+K11+K13+K15+K17+K19+K21+K23+K25+K27+K29+K31+K33+K35+K37+K39+K41+K43+K45+K47+K49+K51+K53+K55+K57+K59+K61+K63+K65+K67+K69+K71+K73+K75+K77+K79+K81+K83+K85+K87+K89+K91+K93+K95+K97+K99+K101+K103+K105+K107+K109+K111+K113+K115+K117+K119+K121+K123+K125))+2*(K4+K6+K8+K10+K12+K14+K16+K18+K20+K22+K24+K26+K28+K30+K32+K34+K36+K38+K40+K42+K44+K46+K48+K50+K52+K54+K56+K58+K60+K62+K64+K66+K68+K70+K72+K74+K76+K78+K80+K82+K84+K86+K88+K90+K92+K94+K96+K98+K100+K102+K104+K106+K108+K110+K112+K114+K116+K118+K120+K122+K124)+K126)</f>
        <v>-2.5333333333333354E-3</v>
      </c>
      <c r="AV2" s="7">
        <f>(0.008/3)*(M2+(4*(M3+M5+M7+M9+M11+M13+M15+M17+M19+M21+M23+M25+M27+M29+M31+M33+M35+M37+M39+M41+M43+M45+M47+M49+M51+M53+M55+M57+M59+M61+M63+M65+M67+M69+M71+M73+M75+M77+M79+M81+M83+M85+M87+M89+M91+M93+M95+M97+M99+M101+M103+M105+M107+M109+M111+M113+M115+M117+M119+M121+M123+M125))+2*(M4+M6+M8+M10+M12+M14+M16+M18+M20+M22+M24+M26+M28+M30+M32+M34+M36+M38+M40+M42+M44+M46+M48+M50+M52+M54+M56+M58+M60+M62+M64+M66+M68+M70+M72+M74+M76+M78+M80+M82+M84+M86+M88+M90+M92+M94+M96+M98+M100+M102+M104+M106+M108+M110+M112+M114+M116+M118+M120+M122+M124)+M126)</f>
        <v>-1.4400000000000012E-3</v>
      </c>
      <c r="AW2" s="7"/>
      <c r="AX2" s="7">
        <f>(0.008/3)*(P2+(4*(P3+P5+P7+P9+P11+P13+P15+P17+P19+P21+P23+P25+P27+P29+P31+P33+P35+P37+P39+P41+P43+P45+P47+P49+P51+P53+P55+P57+P59+P61+P63+P65+P67+P69+P71+P73+P75+P77+P79+P81+P83+P85+P87+P89+P91+P93+P95+P97+P99+P101+P103+P105+P107+P109+P111+P113+P115+P117+P119+P121+P123+P125))+2*(P4+P6+P8+P10+P12+P14+P16+P18+P20+P22+P24+P26+P28+P30+P32+P34+P36+P38+P40+P42+P44+P46+P48+P50+P52+P54+P56+P58+P60+P62+P64+P66+P68+P70+P72+P74+P76+P78+P80+P82+P84+P86+P88+P90+P92+P94+P96+P98+P100+P102+P104+P106+P108+P110+P112+P114+P116+P118+P120+P122+P124)+P126)</f>
        <v>4.8000000000000012E-4</v>
      </c>
      <c r="AY2" s="7">
        <f>(0.008/3)*(R2+(4*(R3+R5+R7+R9+R11+R13+R15+R17+R19+R21+R23+R25+R27+R29+R31+R33+R35+R37+R39+R41+R43+R45+R47+R49+R51+R53+R55+R57+R59+R61+R63+R65+R67+R69+R71+R73+R75+R77+R79+R81+R83+R85+R87+R89+R91+R93+R95+R97+R99+R101+R103+R105+R107+R109+R111+R113+R115+R117+R119+R121+R123+R125))+2*(R4+R6+R8+R10+R12+R14+R16+R18+R20+R22+R24+R26+R28+R30+R32+R34+R36+R38+R40+R42+R44+R46+R48+R50+R52+R54+R56+R58+R60+R62+R64+R66+R68+R70+R72+R74+R76+R78+R80+R82+R84+R86+R88+R90+R92+R94+R96+R98+R100+R102+R104+R106+R108+R110+R112+R114+R116+R118+R120+R122+R124)+R126)</f>
        <v>8.5333333333333344E-4</v>
      </c>
      <c r="AZ2" s="7">
        <f>(0.008/3)*(T2+(4*(T3+T5+T7+T9+T11+T13+T15+T17+T19+T21+T23+T25+T27+T29+T31+T33+T35+T37+T39+T41+T43+T45+T47+T49+T51+T53+T55+T57+T59+T61+T63+T65+T67+T69+T71+T73+T75+T77+T79+T81+T83+T85+T87+T89+T91+T93+T95+T97+T99+T101+T103+T105+T107+T109+T111+T113+T115+T117+T119+T121+T123+T125))+2*(T4+T6+T8+T10+T12+T14+T16+T18+T20+T22+T24+T26+T28+T30+T32+T34+T36+T38+T40+T42+T44+T46+T48+T50+T52+T54+T56+T58+T60+T62+T64+T66+T68+T70+T72+T74+T76+T78+T80+T82+T84+T86+T88+T90+T92+T94+T96+T98+T100+T102+T104+T106+T108+T110+T112+T114+T116+T118+T120+T122+T124)+T126)</f>
        <v>5.8666666666666676E-4</v>
      </c>
      <c r="BA2" s="7">
        <f>(0.008/3)*(V2+(4*(V3+V5+V7+V9+V11+V13+V15+V17+V19+V21+V23+V25+V27+V29+V31+V33+V35+V37+V39+V41+V43+V45+V47+V49+V51+V53+V55+V57+V59+V61+V63+V65+V67+V69+V71+V73+V75+V77+V79+V81+V83+V85+V87+V89+V91+V93+V95+V97+V99+V101+V103+V105+V107+V109+V111+V113+V115+V117+V119+V121+V123+V125))+2*(V4+V6+V8+V10+V12+V14+V16+V18+V20+V22+V24+V26+V28+V30+V32+V34+V36+V38+V40+V42+V44+V46+V48+V50+V52+V54+V56+V58+V60+V62+V64+V66+V68+V70+V72+V74+V76+V78+V80+V82+V84+V86+V88+V90+V92+V94+V96+V98+V100+V102+V104+V106+V108+V110+V112+V114+V116+V118+V120+V122+V124)+V126)</f>
        <v>1.6000000000000001E-4</v>
      </c>
      <c r="BB2" s="7">
        <f>(0.008/3)*(X2+(4*(X3+X5+X7+X9+X11+X13+X15+X17+X19+X21+X23+X25+X27+X29+X31+X33+X35+X37+X39+X41+X43+X45+X47+X49+X51+X53+X55+X57+X59+X61+X63+X65+X67+X69+X71+X73+X75+X77+X79+X81+X83+X85+X87+X89+X91+X93+X95+X97+X99+X101+X103+X105+X107+X109+X111+X113+X115+X117+X119+X121+X123+X125))+2*(X4+X6+X8+X10+X12+X14+X16+X18+X20+X22+X24+X26+X28+X30+X32+X34+X36+X38+X40+X42+X44+X46+X48+X50+X52+X54+X56+X58+X60+X62+X64+X66+X68+X70+X72+X74+X76+X78+X80+X82+X84+X86+X88+X90+X92+X94+X96+X98+X100+X102+X104+X106+X108+X110+X112+X114+X116+X118+X120+X122+X124)+X126)</f>
        <v>0</v>
      </c>
      <c r="BC2" s="7"/>
      <c r="BD2" s="7">
        <f>(0.008/3)*(AA2+(4*(AA3+AA5+AA7+AA9+AA11+AA13+AA15+AA17+AA19+AA21+AA23+AA25+AA27+AA29+AA31+AA33+AA35+AA37+AA39+AA41+AA43+AA45+AA47+AA49+AA51+AA53+AA55+AA57+AA59+AA61+AA63+AA65+AA67+AA69+AA71+AA73+AA75+AA77+AA79+AA81+AA83+AA85+AA87+AA89+AA91+AA93+AA95+AA97+AA99+AA101+AA103+AA105+AA107+AA109+AA111+AA113+AA115+AA117+AA119+AA121+AA123+AA125))+2*(AA4+AA6+AA8+AA10+AA12+AA14+AA16+AA18+AA20+AA22+AA24+AA26+AA28+AA30+AA32+AA34+AA36+AA38+AA40+AA42+AA44+AA46+AA48+AA50+AA52+AA54+AA56+AA58+AA60+AA62+AA64+AA66+AA68+AA70+AA72+AA74+AA76+AA78+AA80+AA82+AA84+AA86+AA88+AA90+AA92+AA94+AA96+AA98+AA100+AA102+AA104+AA106+AA108+AA110+AA112+AA114+AA116+AA118+AA120+AA122+AA124)+AA126)</f>
        <v>-5.8666666666666719E-4</v>
      </c>
      <c r="BE2" s="7">
        <f>(0.008/3)*(AC2+(4*(AC3+AC5+AC7+AC9+AC11+AC13+AC15+AC17+AC19+AC21+AC23+AC25+AC27+AC29+AC31+AC33+AC35+AC37+AC39+AC41+AC43+AC45+AC47+AC49+AC51+AC53+AC55+AC57+AC59+AC61+AC63+AC65+AC67+AC69+AC71+AC73+AC75+AC77+AC79+AC81+AC83+AC85+AC87+AC89+AC91+AC93+AC95+AC97+AC99+AC101+AC103+AC105+AC107+AC109+AC111+AC113+AC115+AC117+AC119+AC121+AC123+AC125))+2*(AC4+AC6+AC8+AC10+AC12+AC14+AC16+AC18+AC20+AC22+AC24+AC26+AC28+AC30+AC32+AC34+AC36+AC38+AC40+AC42+AC44+AC46+AC48+AC50+AC52+AC54+AC56+AC58+AC60+AC62+AC64+AC66+AC68+AC70+AC72+AC74+AC76+AC78+AC80+AC82+AC84+AC86+AC88+AC90+AC92+AC94+AC96+AC98+AC100+AC102+AC104+AC106+AC108+AC110+AC112+AC114+AC116+AC118+AC120+AC122+AC124)+AC126)</f>
        <v>-1.2800000000000012E-3</v>
      </c>
      <c r="BF2" s="7">
        <f>(0.008/3)*(AE2+(4*(AE3+AE5+AE7+AE9+AE11+AE13+AE15+AE17+AE19+AE21+AE23+AE25+AE27+AE29+AE31+AE33+AE35+AE37+AE39+AE41+AE43+AE45+AE47+AE49+AE51+AE53+AE55+AE57+AE59+AE61+AE63+AE65+AE67+AE69+AE71+AE73+AE75+AE77+AE79+AE81+AE83+AE85+AE87+AE89+AE91+AE93+AE95+AE97+AE99+AE101+AE103+AE105+AE107+AE109+AE111+AE113+AE115+AE117+AE119+AE121+AE123+AE125))+2*(AE4+AE6+AE8+AE10+AE12+AE14+AE16+AE18+AE20+AE22+AE24+AE26+AE28+AE30+AE32+AE34+AE36+AE38+AE40+AE42+AE44+AE46+AE48+AE50+AE52+AE54+AE56+AE58+AE60+AE62+AE64+AE66+AE68+AE70+AE72+AE74+AE76+AE78+AE80+AE82+AE84+AE86+AE88+AE90+AE92+AE94+AE96+AE98+AE100+AE102+AE104+AE106+AE108+AE110+AE112+AE114+AE116+AE118+AE120+AE122+AE124)+AE126)</f>
        <v>-1.6000000000000014E-3</v>
      </c>
      <c r="BG2" s="7">
        <f>(0.008/3)*(AG2+(4*(AG3+AG5+AG7+AG9+AG11+AG13+AG15+AG17+AG19+AG21+AG23+AG25+AG27+AG29+AG31+AG33+AG35+AG37+AG39+AG41+AG43+AG45+AG47+AG49+AG51+AG53+AG55+AG57+AG59+AG61+AG63+AG65+AG67+AG69+AG71+AG73+AG75+AG77+AG79+AG81+AG83+AG85+AG87+AG89+AG91+AG93+AG95+AG97+AG99+AG101+AG103+AG105+AG107+AG109+AG111+AG113+AG115+AG117+AG119+AG121+AG123+AG125))+2*(AG4+AG6+AG8+AG10+AG12+AG14+AG16+AG18+AG20+AG22+AG24+AG26+AG28+AG30+AG32+AG34+AG36+AG38+AG40+AG42+AG44+AG46+AG48+AG50+AG52+AG54+AG56+AG58+AG60+AG62+AG64+AG66+AG68+AG70+AG72+AG74+AG76+AG78+AG80+AG82+AG84+AG86+AG88+AG90+AG92+AG94+AG96+AG98+AG100+AG102+AG104+AG106+AG108+AG110+AG112+AG114+AG116+AG118+AG120+AG122+AG124)+AG126)</f>
        <v>2.1600000000000018E-3</v>
      </c>
      <c r="BH2" s="7">
        <f>(0.008/3)*(AI2+(4*(AI3+AI5+AI7+AI9+AI11+AI13+AI15+AI17+AI19+AI21+AI23+AI25+AI27+AI29+AI31+AI33+AI35+AI37+AI39+AI41+AI43+AI45+AI47+AI49+AI51+AI53+AI55+AI57+AI59+AI61+AI63+AI65+AI67+AI69+AI71+AI73+AI75+AI77+AI79+AI81+AI83+AI85+AI87+AI89+AI91+AI93+AI95+AI97+AI99+AI101+AI103+AI105+AI107+AI109+AI111+AI113+AI115+AI117+AI119+AI121+AI123+AI125))+2*(AI4+AI6+AI8+AI10+AI12+AI14+AI16+AI18+AI20+AI22+AI24+AI26+AI28+AI30+AI32+AI34+AI36+AI38+AI40+AI42+AI44+AI46+AI48+AI50+AI52+AI54+AI56+AI58+AI60+AI62+AI64+AI66+AI68+AI70+AI72+AI74+AI76+AI78+AI80+AI82+AI84+AI86+AI88+AI90+AI92+AI94+AI96+AI98+AI100+AI102+AI104+AI106+AI108+AI110+AI112+AI114+AI116+AI118+AI120+AI122+AI124)+AI126)</f>
        <v>-7.4400000000000074E-3</v>
      </c>
    </row>
    <row r="3" spans="1:72">
      <c r="A3">
        <v>1.6E-2</v>
      </c>
      <c r="B3" s="1">
        <v>1</v>
      </c>
      <c r="C3" s="5">
        <v>1</v>
      </c>
      <c r="D3" s="3">
        <v>-7.0000000000000007E-2</v>
      </c>
      <c r="E3" s="11">
        <f t="shared" ref="E3:E66" si="0">D3-(-0.07)</f>
        <v>0</v>
      </c>
      <c r="F3" s="3">
        <v>-0.06</v>
      </c>
      <c r="G3" s="11">
        <f t="shared" ref="G3:G66" si="1">F3-(-0.05)</f>
        <v>-9.999999999999995E-3</v>
      </c>
      <c r="H3" s="3">
        <v>-7.0000000000000007E-2</v>
      </c>
      <c r="I3" s="11">
        <f t="shared" ref="I3:I66" si="2">H3-(-0.07)</f>
        <v>0</v>
      </c>
      <c r="J3" s="3">
        <v>-0.06</v>
      </c>
      <c r="K3" s="12">
        <f t="shared" ref="K3:K66" si="3">J3-(-0.06)</f>
        <v>0</v>
      </c>
      <c r="L3" s="3">
        <v>-0.06</v>
      </c>
      <c r="M3" s="11">
        <f t="shared" ref="M3:M66" si="4">L3-(-0.06)</f>
        <v>0</v>
      </c>
      <c r="N3" s="8"/>
      <c r="O3" s="3">
        <v>0.04</v>
      </c>
      <c r="P3" s="13">
        <f t="shared" ref="P3:P66" si="5">O3-(0.04)</f>
        <v>0</v>
      </c>
      <c r="Q3" s="3">
        <v>0.04</v>
      </c>
      <c r="R3" s="11">
        <f t="shared" ref="R3:R66" si="6">Q3-(0.04)</f>
        <v>0</v>
      </c>
      <c r="S3" s="3">
        <v>0.04</v>
      </c>
      <c r="T3" s="11">
        <f t="shared" ref="T3:T66" si="7">S3-(0.04)</f>
        <v>0</v>
      </c>
      <c r="U3" s="3">
        <v>0.04</v>
      </c>
      <c r="V3" s="11">
        <f t="shared" ref="V3:V66" si="8">U3-(0.04)</f>
        <v>0</v>
      </c>
      <c r="W3" s="3">
        <v>0.04</v>
      </c>
      <c r="X3" s="11">
        <f t="shared" ref="X3:X66" si="9">W3-(0.04)</f>
        <v>0</v>
      </c>
      <c r="Y3" s="8"/>
      <c r="Z3" s="3">
        <v>1</v>
      </c>
      <c r="AA3" s="11">
        <f t="shared" ref="AA3:AA66" si="10">Z3-1</f>
        <v>0</v>
      </c>
      <c r="AB3" s="3">
        <v>1</v>
      </c>
      <c r="AC3" s="11">
        <f t="shared" ref="AC3:AC66" si="11">AB3-1</f>
        <v>0</v>
      </c>
      <c r="AD3" s="3">
        <v>1</v>
      </c>
      <c r="AE3" s="11">
        <f t="shared" ref="AE3:AE66" si="12">AD3-1</f>
        <v>0</v>
      </c>
      <c r="AF3" s="3">
        <v>0.96</v>
      </c>
      <c r="AG3" s="11">
        <f t="shared" ref="AG3:AG66" si="13">AF3-0.96</f>
        <v>0</v>
      </c>
      <c r="AH3" s="3">
        <v>0.96</v>
      </c>
      <c r="AI3" s="11">
        <f t="shared" ref="AI3:AI66" si="14">AH3-0.97</f>
        <v>-1.0000000000000009E-2</v>
      </c>
      <c r="AJ3" s="7"/>
      <c r="AK3" s="3">
        <v>-0.06</v>
      </c>
      <c r="AL3" s="11">
        <f t="shared" ref="AL3:AL66" si="15">AK3-(-0.06)</f>
        <v>0</v>
      </c>
      <c r="AM3" s="3">
        <v>-0.05</v>
      </c>
      <c r="AN3" s="11">
        <f t="shared" ref="AN3:AN66" si="16">AM3-(-0.06)</f>
        <v>9.999999999999995E-3</v>
      </c>
      <c r="AO3" s="7"/>
      <c r="AP3" s="7"/>
      <c r="AQ3" s="7"/>
      <c r="AR3" s="7">
        <f t="shared" ref="AR3" si="17">9.81*AR2</f>
        <v>8.2665600000000075E-2</v>
      </c>
      <c r="AS3" s="7">
        <f t="shared" ref="AS3" si="18">9.81*AS2</f>
        <v>-0.11327280000000005</v>
      </c>
      <c r="AT3" s="7">
        <f t="shared" ref="AT3" si="19">9.81*AT2</f>
        <v>8.4758400000000067E-2</v>
      </c>
      <c r="AU3" s="7">
        <f t="shared" ref="AU3" si="20">9.81*AU2</f>
        <v>-2.485200000000002E-2</v>
      </c>
      <c r="AV3" s="7">
        <f t="shared" ref="AV3" si="21">9.81*AV2</f>
        <v>-1.4126400000000013E-2</v>
      </c>
      <c r="AW3" s="7"/>
      <c r="AX3" s="7">
        <f>9.81*AX2</f>
        <v>4.7088000000000017E-3</v>
      </c>
      <c r="AY3" s="7">
        <f t="shared" ref="AY3:BB3" si="22">9.81*AY2</f>
        <v>8.3712000000000023E-3</v>
      </c>
      <c r="AZ3" s="7">
        <f t="shared" si="22"/>
        <v>5.7552000000000011E-3</v>
      </c>
      <c r="BA3" s="7">
        <f t="shared" si="22"/>
        <v>1.5696000000000002E-3</v>
      </c>
      <c r="BB3" s="7">
        <f t="shared" si="22"/>
        <v>0</v>
      </c>
      <c r="BD3" s="7">
        <f>9.81*BD2</f>
        <v>-5.7552000000000055E-3</v>
      </c>
      <c r="BE3" s="7">
        <f t="shared" ref="BE3:BH3" si="23">9.81*BE2</f>
        <v>-1.2556800000000012E-2</v>
      </c>
      <c r="BF3" s="7">
        <f t="shared" si="23"/>
        <v>-1.5696000000000015E-2</v>
      </c>
      <c r="BG3" s="7">
        <f t="shared" si="23"/>
        <v>2.1189600000000017E-2</v>
      </c>
      <c r="BH3" s="7">
        <f t="shared" si="23"/>
        <v>-7.2986400000000076E-2</v>
      </c>
    </row>
    <row r="4" spans="1:72">
      <c r="A4">
        <v>2.4E-2</v>
      </c>
      <c r="B4" s="1">
        <v>2</v>
      </c>
      <c r="C4" s="5">
        <v>2</v>
      </c>
      <c r="D4" s="3">
        <v>-7.0000000000000007E-2</v>
      </c>
      <c r="E4" s="11">
        <f t="shared" si="0"/>
        <v>0</v>
      </c>
      <c r="F4" s="3">
        <v>-0.06</v>
      </c>
      <c r="G4" s="11">
        <f t="shared" si="1"/>
        <v>-9.999999999999995E-3</v>
      </c>
      <c r="H4" s="3">
        <v>-0.06</v>
      </c>
      <c r="I4" s="11">
        <f t="shared" si="2"/>
        <v>1.0000000000000009E-2</v>
      </c>
      <c r="J4" s="3">
        <v>-0.06</v>
      </c>
      <c r="K4" s="12">
        <f t="shared" si="3"/>
        <v>0</v>
      </c>
      <c r="L4" s="3">
        <v>-0.06</v>
      </c>
      <c r="M4" s="11">
        <f t="shared" si="4"/>
        <v>0</v>
      </c>
      <c r="N4" s="8"/>
      <c r="O4" s="3">
        <v>0.04</v>
      </c>
      <c r="P4" s="13">
        <f t="shared" si="5"/>
        <v>0</v>
      </c>
      <c r="Q4" s="3">
        <v>0.04</v>
      </c>
      <c r="R4" s="11">
        <f t="shared" si="6"/>
        <v>0</v>
      </c>
      <c r="S4" s="3">
        <v>0.04</v>
      </c>
      <c r="T4" s="11">
        <f t="shared" si="7"/>
        <v>0</v>
      </c>
      <c r="U4" s="3">
        <v>0.04</v>
      </c>
      <c r="V4" s="11">
        <f t="shared" si="8"/>
        <v>0</v>
      </c>
      <c r="W4" s="3">
        <v>0.04</v>
      </c>
      <c r="X4" s="11">
        <f t="shared" si="9"/>
        <v>0</v>
      </c>
      <c r="Y4" s="8"/>
      <c r="Z4" s="3">
        <v>1</v>
      </c>
      <c r="AA4" s="11">
        <f t="shared" si="10"/>
        <v>0</v>
      </c>
      <c r="AB4" s="3">
        <v>1</v>
      </c>
      <c r="AC4" s="11">
        <f t="shared" si="11"/>
        <v>0</v>
      </c>
      <c r="AD4" s="3">
        <v>1</v>
      </c>
      <c r="AE4" s="11">
        <f t="shared" si="12"/>
        <v>0</v>
      </c>
      <c r="AF4" s="3">
        <v>0.97</v>
      </c>
      <c r="AG4" s="11">
        <f t="shared" si="13"/>
        <v>1.0000000000000009E-2</v>
      </c>
      <c r="AH4" s="3">
        <v>0.96</v>
      </c>
      <c r="AI4" s="11">
        <f t="shared" si="14"/>
        <v>-1.0000000000000009E-2</v>
      </c>
      <c r="AJ4" s="7"/>
      <c r="AK4" s="3">
        <v>-0.06</v>
      </c>
      <c r="AL4" s="11">
        <f t="shared" si="15"/>
        <v>0</v>
      </c>
      <c r="AM4" s="3">
        <v>-0.05</v>
      </c>
      <c r="AN4" s="11">
        <f t="shared" si="16"/>
        <v>9.999999999999995E-3</v>
      </c>
      <c r="AO4" s="7"/>
      <c r="AP4" s="7"/>
      <c r="AQ4" s="7"/>
    </row>
    <row r="5" spans="1:72">
      <c r="A5">
        <v>3.2000000000000001E-2</v>
      </c>
      <c r="B5" s="1">
        <v>3</v>
      </c>
      <c r="C5" s="5">
        <v>3</v>
      </c>
      <c r="D5" s="3">
        <v>-0.06</v>
      </c>
      <c r="E5" s="11">
        <f t="shared" si="0"/>
        <v>1.0000000000000009E-2</v>
      </c>
      <c r="F5" s="3">
        <v>-0.06</v>
      </c>
      <c r="G5" s="11">
        <f t="shared" si="1"/>
        <v>-9.999999999999995E-3</v>
      </c>
      <c r="H5" s="3">
        <v>-0.06</v>
      </c>
      <c r="I5" s="11">
        <f t="shared" si="2"/>
        <v>1.0000000000000009E-2</v>
      </c>
      <c r="J5" s="3">
        <v>-0.06</v>
      </c>
      <c r="K5" s="12">
        <f t="shared" si="3"/>
        <v>0</v>
      </c>
      <c r="L5" s="3">
        <v>-0.06</v>
      </c>
      <c r="M5" s="11">
        <f t="shared" si="4"/>
        <v>0</v>
      </c>
      <c r="N5" s="8"/>
      <c r="O5" s="3">
        <v>0.05</v>
      </c>
      <c r="P5" s="13">
        <f t="shared" si="5"/>
        <v>1.0000000000000002E-2</v>
      </c>
      <c r="Q5" s="3">
        <v>0.04</v>
      </c>
      <c r="R5" s="11">
        <f t="shared" si="6"/>
        <v>0</v>
      </c>
      <c r="S5" s="3">
        <v>0.04</v>
      </c>
      <c r="T5" s="11">
        <f t="shared" si="7"/>
        <v>0</v>
      </c>
      <c r="U5" s="3">
        <v>0.04</v>
      </c>
      <c r="V5" s="11">
        <f t="shared" si="8"/>
        <v>0</v>
      </c>
      <c r="W5" s="3">
        <v>0.04</v>
      </c>
      <c r="X5" s="11">
        <f t="shared" si="9"/>
        <v>0</v>
      </c>
      <c r="Y5" s="8"/>
      <c r="Z5" s="3">
        <v>1</v>
      </c>
      <c r="AA5" s="11">
        <f t="shared" si="10"/>
        <v>0</v>
      </c>
      <c r="AB5" s="3">
        <v>0.99</v>
      </c>
      <c r="AC5" s="11">
        <f t="shared" si="11"/>
        <v>-1.0000000000000009E-2</v>
      </c>
      <c r="AD5" s="3">
        <v>1</v>
      </c>
      <c r="AE5" s="11">
        <f t="shared" si="12"/>
        <v>0</v>
      </c>
      <c r="AF5" s="3">
        <v>0.96</v>
      </c>
      <c r="AG5" s="11">
        <f t="shared" si="13"/>
        <v>0</v>
      </c>
      <c r="AH5" s="3">
        <v>0.96</v>
      </c>
      <c r="AI5" s="11">
        <f t="shared" si="14"/>
        <v>-1.0000000000000009E-2</v>
      </c>
      <c r="AJ5" s="7"/>
      <c r="AK5" s="3">
        <v>-0.06</v>
      </c>
      <c r="AL5" s="11">
        <f t="shared" si="15"/>
        <v>0</v>
      </c>
      <c r="AM5" s="3">
        <v>-0.05</v>
      </c>
      <c r="AN5" s="11">
        <f t="shared" si="16"/>
        <v>9.999999999999995E-3</v>
      </c>
      <c r="AO5" s="7"/>
      <c r="AP5" s="7"/>
      <c r="AQ5" s="7"/>
    </row>
    <row r="6" spans="1:72">
      <c r="A6">
        <v>0.04</v>
      </c>
      <c r="B6" s="1">
        <v>4</v>
      </c>
      <c r="C6" s="5">
        <v>4</v>
      </c>
      <c r="D6" s="3">
        <v>-0.06</v>
      </c>
      <c r="E6" s="11">
        <f t="shared" si="0"/>
        <v>1.0000000000000009E-2</v>
      </c>
      <c r="F6" s="3">
        <v>-0.06</v>
      </c>
      <c r="G6" s="11">
        <f t="shared" si="1"/>
        <v>-9.999999999999995E-3</v>
      </c>
      <c r="H6" s="3">
        <v>-0.06</v>
      </c>
      <c r="I6" s="11">
        <f t="shared" si="2"/>
        <v>1.0000000000000009E-2</v>
      </c>
      <c r="J6" s="3">
        <v>-0.06</v>
      </c>
      <c r="K6" s="12">
        <f t="shared" si="3"/>
        <v>0</v>
      </c>
      <c r="L6" s="3">
        <v>-0.06</v>
      </c>
      <c r="M6" s="11">
        <f t="shared" si="4"/>
        <v>0</v>
      </c>
      <c r="N6" s="8"/>
      <c r="O6" s="3">
        <v>0.04</v>
      </c>
      <c r="P6" s="13">
        <f t="shared" si="5"/>
        <v>0</v>
      </c>
      <c r="Q6" s="3">
        <v>0.04</v>
      </c>
      <c r="R6" s="11">
        <f t="shared" si="6"/>
        <v>0</v>
      </c>
      <c r="S6" s="3">
        <v>0.04</v>
      </c>
      <c r="T6" s="11">
        <f t="shared" si="7"/>
        <v>0</v>
      </c>
      <c r="U6" s="3">
        <v>0.05</v>
      </c>
      <c r="V6" s="11">
        <f t="shared" si="8"/>
        <v>1.0000000000000002E-2</v>
      </c>
      <c r="W6" s="3">
        <v>0.04</v>
      </c>
      <c r="X6" s="11">
        <f t="shared" si="9"/>
        <v>0</v>
      </c>
      <c r="Y6" s="8"/>
      <c r="Z6" s="3">
        <v>1</v>
      </c>
      <c r="AA6" s="11">
        <f t="shared" si="10"/>
        <v>0</v>
      </c>
      <c r="AB6" s="3">
        <v>0.99</v>
      </c>
      <c r="AC6" s="11">
        <f t="shared" si="11"/>
        <v>-1.0000000000000009E-2</v>
      </c>
      <c r="AD6" s="3">
        <v>1</v>
      </c>
      <c r="AE6" s="11">
        <f t="shared" si="12"/>
        <v>0</v>
      </c>
      <c r="AF6" s="3">
        <v>0.96</v>
      </c>
      <c r="AG6" s="11">
        <f t="shared" si="13"/>
        <v>0</v>
      </c>
      <c r="AH6" s="3">
        <v>0.96</v>
      </c>
      <c r="AI6" s="11">
        <f t="shared" si="14"/>
        <v>-1.0000000000000009E-2</v>
      </c>
      <c r="AJ6" s="7"/>
      <c r="AK6" s="3">
        <v>-0.05</v>
      </c>
      <c r="AL6" s="11">
        <f t="shared" si="15"/>
        <v>9.999999999999995E-3</v>
      </c>
      <c r="AM6" s="3">
        <v>-0.06</v>
      </c>
      <c r="AN6" s="11">
        <f t="shared" si="16"/>
        <v>0</v>
      </c>
      <c r="AO6" s="7"/>
      <c r="AP6" s="7"/>
      <c r="AQ6" s="7"/>
    </row>
    <row r="7" spans="1:72">
      <c r="A7">
        <v>4.8000000000000001E-2</v>
      </c>
      <c r="B7" s="1">
        <v>5</v>
      </c>
      <c r="C7" s="5">
        <v>5</v>
      </c>
      <c r="D7" s="3">
        <v>-0.06</v>
      </c>
      <c r="E7" s="11">
        <f t="shared" si="0"/>
        <v>1.0000000000000009E-2</v>
      </c>
      <c r="F7" s="3">
        <v>-0.06</v>
      </c>
      <c r="G7" s="11">
        <f t="shared" si="1"/>
        <v>-9.999999999999995E-3</v>
      </c>
      <c r="H7" s="3">
        <v>-0.05</v>
      </c>
      <c r="I7" s="11">
        <f t="shared" si="2"/>
        <v>2.0000000000000004E-2</v>
      </c>
      <c r="J7" s="3">
        <v>-0.06</v>
      </c>
      <c r="K7" s="12">
        <f t="shared" si="3"/>
        <v>0</v>
      </c>
      <c r="L7" s="3">
        <v>-7.0000000000000007E-2</v>
      </c>
      <c r="M7" s="11">
        <f t="shared" si="4"/>
        <v>-1.0000000000000009E-2</v>
      </c>
      <c r="N7" s="8"/>
      <c r="O7" s="3">
        <v>0.04</v>
      </c>
      <c r="P7" s="13">
        <f t="shared" si="5"/>
        <v>0</v>
      </c>
      <c r="Q7" s="3">
        <v>0.04</v>
      </c>
      <c r="R7" s="11">
        <f t="shared" si="6"/>
        <v>0</v>
      </c>
      <c r="S7" s="3">
        <v>0.04</v>
      </c>
      <c r="T7" s="11">
        <f t="shared" si="7"/>
        <v>0</v>
      </c>
      <c r="U7" s="3">
        <v>0.04</v>
      </c>
      <c r="V7" s="11">
        <f t="shared" si="8"/>
        <v>0</v>
      </c>
      <c r="W7" s="3">
        <v>0.04</v>
      </c>
      <c r="X7" s="11">
        <f t="shared" si="9"/>
        <v>0</v>
      </c>
      <c r="Y7" s="8"/>
      <c r="Z7" s="3">
        <v>1</v>
      </c>
      <c r="AA7" s="11">
        <f t="shared" si="10"/>
        <v>0</v>
      </c>
      <c r="AB7" s="3">
        <v>1</v>
      </c>
      <c r="AC7" s="11">
        <f t="shared" si="11"/>
        <v>0</v>
      </c>
      <c r="AD7" s="3">
        <v>1</v>
      </c>
      <c r="AE7" s="11">
        <f t="shared" si="12"/>
        <v>0</v>
      </c>
      <c r="AF7" s="3">
        <v>0.96</v>
      </c>
      <c r="AG7" s="11">
        <f t="shared" si="13"/>
        <v>0</v>
      </c>
      <c r="AH7" s="3">
        <v>0.96</v>
      </c>
      <c r="AI7" s="11">
        <f t="shared" si="14"/>
        <v>-1.0000000000000009E-2</v>
      </c>
      <c r="AJ7" s="7"/>
      <c r="AK7" s="3">
        <v>-0.05</v>
      </c>
      <c r="AL7" s="11">
        <f t="shared" si="15"/>
        <v>9.999999999999995E-3</v>
      </c>
      <c r="AM7" s="3">
        <v>-0.06</v>
      </c>
      <c r="AN7" s="11">
        <f t="shared" si="16"/>
        <v>0</v>
      </c>
      <c r="AO7" s="7"/>
      <c r="AP7" s="7"/>
      <c r="AQ7" s="7"/>
    </row>
    <row r="8" spans="1:72">
      <c r="A8">
        <v>5.6000000000000001E-2</v>
      </c>
      <c r="B8" s="1">
        <v>6</v>
      </c>
      <c r="C8" s="5">
        <v>6</v>
      </c>
      <c r="D8" s="3">
        <v>-0.06</v>
      </c>
      <c r="E8" s="11">
        <f t="shared" si="0"/>
        <v>1.0000000000000009E-2</v>
      </c>
      <c r="F8" s="3">
        <v>-0.06</v>
      </c>
      <c r="G8" s="11">
        <f t="shared" si="1"/>
        <v>-9.999999999999995E-3</v>
      </c>
      <c r="H8" s="3">
        <v>-0.06</v>
      </c>
      <c r="I8" s="11">
        <f t="shared" si="2"/>
        <v>1.0000000000000009E-2</v>
      </c>
      <c r="J8" s="3">
        <v>-0.06</v>
      </c>
      <c r="K8" s="12">
        <f t="shared" si="3"/>
        <v>0</v>
      </c>
      <c r="L8" s="3">
        <v>-0.06</v>
      </c>
      <c r="M8" s="11">
        <f t="shared" si="4"/>
        <v>0</v>
      </c>
      <c r="N8" s="8"/>
      <c r="O8" s="3">
        <v>0.04</v>
      </c>
      <c r="P8" s="13">
        <f t="shared" si="5"/>
        <v>0</v>
      </c>
      <c r="Q8" s="3">
        <v>0.04</v>
      </c>
      <c r="R8" s="11">
        <f t="shared" si="6"/>
        <v>0</v>
      </c>
      <c r="S8" s="3">
        <v>0.04</v>
      </c>
      <c r="T8" s="11">
        <f t="shared" si="7"/>
        <v>0</v>
      </c>
      <c r="U8" s="3">
        <v>0.04</v>
      </c>
      <c r="V8" s="11">
        <f t="shared" si="8"/>
        <v>0</v>
      </c>
      <c r="W8" s="3">
        <v>0.04</v>
      </c>
      <c r="X8" s="11">
        <f t="shared" si="9"/>
        <v>0</v>
      </c>
      <c r="Y8" s="8"/>
      <c r="Z8" s="3">
        <v>1</v>
      </c>
      <c r="AA8" s="11">
        <f t="shared" si="10"/>
        <v>0</v>
      </c>
      <c r="AB8" s="3">
        <v>1</v>
      </c>
      <c r="AC8" s="11">
        <f t="shared" si="11"/>
        <v>0</v>
      </c>
      <c r="AD8" s="3">
        <v>1</v>
      </c>
      <c r="AE8" s="11">
        <f t="shared" si="12"/>
        <v>0</v>
      </c>
      <c r="AF8" s="3">
        <v>0.96</v>
      </c>
      <c r="AG8" s="11">
        <f t="shared" si="13"/>
        <v>0</v>
      </c>
      <c r="AH8" s="3">
        <v>0.96</v>
      </c>
      <c r="AI8" s="11">
        <f t="shared" si="14"/>
        <v>-1.0000000000000009E-2</v>
      </c>
      <c r="AJ8" s="7"/>
      <c r="AK8" s="3">
        <v>-0.12</v>
      </c>
      <c r="AL8" s="11">
        <f t="shared" si="15"/>
        <v>-0.06</v>
      </c>
      <c r="AM8" s="3">
        <v>-0.04</v>
      </c>
      <c r="AN8" s="11">
        <f t="shared" si="16"/>
        <v>1.9999999999999997E-2</v>
      </c>
      <c r="AO8" s="7"/>
      <c r="AP8" s="7"/>
      <c r="AQ8" s="7"/>
    </row>
    <row r="9" spans="1:72">
      <c r="A9">
        <v>6.4000000000000001E-2</v>
      </c>
      <c r="B9" s="1">
        <v>7</v>
      </c>
      <c r="C9" s="5">
        <v>7</v>
      </c>
      <c r="D9" s="3">
        <v>-7.0000000000000007E-2</v>
      </c>
      <c r="E9" s="11">
        <f t="shared" si="0"/>
        <v>0</v>
      </c>
      <c r="F9" s="3">
        <v>-7.0000000000000007E-2</v>
      </c>
      <c r="G9" s="11">
        <f t="shared" si="1"/>
        <v>-2.0000000000000004E-2</v>
      </c>
      <c r="H9" s="3">
        <v>-0.06</v>
      </c>
      <c r="I9" s="11">
        <f t="shared" si="2"/>
        <v>1.0000000000000009E-2</v>
      </c>
      <c r="J9" s="3">
        <v>-0.06</v>
      </c>
      <c r="K9" s="12">
        <f t="shared" si="3"/>
        <v>0</v>
      </c>
      <c r="L9" s="3">
        <v>-0.06</v>
      </c>
      <c r="M9" s="11">
        <f t="shared" si="4"/>
        <v>0</v>
      </c>
      <c r="N9" s="8"/>
      <c r="O9" s="3">
        <v>0.04</v>
      </c>
      <c r="P9" s="13">
        <f t="shared" si="5"/>
        <v>0</v>
      </c>
      <c r="Q9" s="3">
        <v>0.04</v>
      </c>
      <c r="R9" s="11">
        <f t="shared" si="6"/>
        <v>0</v>
      </c>
      <c r="S9" s="3">
        <v>0.04</v>
      </c>
      <c r="T9" s="11">
        <f t="shared" si="7"/>
        <v>0</v>
      </c>
      <c r="U9" s="3">
        <v>0.04</v>
      </c>
      <c r="V9" s="11">
        <f t="shared" si="8"/>
        <v>0</v>
      </c>
      <c r="W9" s="3">
        <v>0.05</v>
      </c>
      <c r="X9" s="11">
        <f t="shared" si="9"/>
        <v>1.0000000000000002E-2</v>
      </c>
      <c r="Y9" s="8"/>
      <c r="Z9" s="3">
        <v>1</v>
      </c>
      <c r="AA9" s="11">
        <f t="shared" si="10"/>
        <v>0</v>
      </c>
      <c r="AB9" s="3">
        <v>1</v>
      </c>
      <c r="AC9" s="11">
        <f t="shared" si="11"/>
        <v>0</v>
      </c>
      <c r="AD9" s="3">
        <v>1</v>
      </c>
      <c r="AE9" s="11">
        <f t="shared" si="12"/>
        <v>0</v>
      </c>
      <c r="AF9" s="3">
        <v>0.96</v>
      </c>
      <c r="AG9" s="11">
        <f t="shared" si="13"/>
        <v>0</v>
      </c>
      <c r="AH9" s="3">
        <v>0.96</v>
      </c>
      <c r="AI9" s="11">
        <f t="shared" si="14"/>
        <v>-1.0000000000000009E-2</v>
      </c>
      <c r="AJ9" s="7"/>
      <c r="AK9" s="3">
        <v>-0.16</v>
      </c>
      <c r="AL9" s="11">
        <f t="shared" si="15"/>
        <v>-0.1</v>
      </c>
      <c r="AM9" s="3">
        <v>-0.06</v>
      </c>
      <c r="AN9" s="11">
        <f t="shared" si="16"/>
        <v>0</v>
      </c>
      <c r="AO9" s="7"/>
      <c r="AP9" s="7"/>
      <c r="AQ9" s="7"/>
      <c r="BN9" s="21"/>
      <c r="BO9" s="21"/>
      <c r="BP9" s="21"/>
      <c r="BQ9" s="21"/>
      <c r="BR9" s="21"/>
      <c r="BS9" s="21"/>
      <c r="BT9" s="21"/>
    </row>
    <row r="10" spans="1:72">
      <c r="A10">
        <v>7.1999999999999995E-2</v>
      </c>
      <c r="B10" s="1">
        <v>8</v>
      </c>
      <c r="C10" s="5">
        <v>8</v>
      </c>
      <c r="D10" s="3">
        <v>-7.0000000000000007E-2</v>
      </c>
      <c r="E10" s="11">
        <f t="shared" si="0"/>
        <v>0</v>
      </c>
      <c r="F10" s="3">
        <v>-7.0000000000000007E-2</v>
      </c>
      <c r="G10" s="11">
        <f t="shared" si="1"/>
        <v>-2.0000000000000004E-2</v>
      </c>
      <c r="H10" s="3">
        <v>-0.06</v>
      </c>
      <c r="I10" s="11">
        <f t="shared" si="2"/>
        <v>1.0000000000000009E-2</v>
      </c>
      <c r="J10" s="3">
        <v>-0.06</v>
      </c>
      <c r="K10" s="12">
        <f t="shared" si="3"/>
        <v>0</v>
      </c>
      <c r="L10" s="3">
        <v>-7.0000000000000007E-2</v>
      </c>
      <c r="M10" s="11">
        <f t="shared" si="4"/>
        <v>-1.0000000000000009E-2</v>
      </c>
      <c r="N10" s="8"/>
      <c r="O10" s="3">
        <v>0.05</v>
      </c>
      <c r="P10" s="13">
        <f t="shared" si="5"/>
        <v>1.0000000000000002E-2</v>
      </c>
      <c r="Q10" s="3">
        <v>0.04</v>
      </c>
      <c r="R10" s="11">
        <f t="shared" si="6"/>
        <v>0</v>
      </c>
      <c r="S10" s="3">
        <v>0.04</v>
      </c>
      <c r="T10" s="11">
        <f t="shared" si="7"/>
        <v>0</v>
      </c>
      <c r="U10" s="3">
        <v>0.04</v>
      </c>
      <c r="V10" s="11">
        <f t="shared" si="8"/>
        <v>0</v>
      </c>
      <c r="W10" s="3">
        <v>0.04</v>
      </c>
      <c r="X10" s="11">
        <f t="shared" si="9"/>
        <v>0</v>
      </c>
      <c r="Y10" s="8"/>
      <c r="Z10" s="3">
        <v>1</v>
      </c>
      <c r="AA10" s="11">
        <f t="shared" si="10"/>
        <v>0</v>
      </c>
      <c r="AB10" s="3">
        <v>1</v>
      </c>
      <c r="AC10" s="11">
        <f t="shared" si="11"/>
        <v>0</v>
      </c>
      <c r="AD10" s="3">
        <v>1</v>
      </c>
      <c r="AE10" s="11">
        <f t="shared" si="12"/>
        <v>0</v>
      </c>
      <c r="AF10" s="3">
        <v>0.96</v>
      </c>
      <c r="AG10" s="11">
        <f t="shared" si="13"/>
        <v>0</v>
      </c>
      <c r="AH10" s="3">
        <v>0.96</v>
      </c>
      <c r="AI10" s="11">
        <f t="shared" si="14"/>
        <v>-1.0000000000000009E-2</v>
      </c>
      <c r="AJ10" s="7"/>
      <c r="AK10" s="3">
        <v>-0.04</v>
      </c>
      <c r="AL10" s="11">
        <f t="shared" si="15"/>
        <v>1.9999999999999997E-2</v>
      </c>
      <c r="AM10" s="3">
        <v>-0.08</v>
      </c>
      <c r="AN10" s="11">
        <f t="shared" si="16"/>
        <v>-2.0000000000000004E-2</v>
      </c>
      <c r="AO10" s="7"/>
      <c r="AP10" s="7"/>
      <c r="AQ10" s="7"/>
      <c r="BJ10" s="21"/>
      <c r="BN10" s="21"/>
      <c r="BO10" s="21"/>
      <c r="BP10" s="21"/>
      <c r="BQ10" s="21"/>
      <c r="BR10" s="21"/>
      <c r="BS10" s="21"/>
      <c r="BT10" s="21"/>
    </row>
    <row r="11" spans="1:72">
      <c r="A11">
        <v>0.08</v>
      </c>
      <c r="B11" s="1">
        <v>9</v>
      </c>
      <c r="C11" s="5">
        <v>9</v>
      </c>
      <c r="D11" s="3">
        <v>-0.06</v>
      </c>
      <c r="E11" s="11">
        <f t="shared" si="0"/>
        <v>1.0000000000000009E-2</v>
      </c>
      <c r="F11" s="3">
        <v>-0.06</v>
      </c>
      <c r="G11" s="11">
        <f t="shared" si="1"/>
        <v>-9.999999999999995E-3</v>
      </c>
      <c r="H11" s="3">
        <v>-0.06</v>
      </c>
      <c r="I11" s="11">
        <f t="shared" si="2"/>
        <v>1.0000000000000009E-2</v>
      </c>
      <c r="J11" s="3">
        <v>-0.06</v>
      </c>
      <c r="K11" s="12">
        <f t="shared" si="3"/>
        <v>0</v>
      </c>
      <c r="L11" s="3">
        <v>-7.0000000000000007E-2</v>
      </c>
      <c r="M11" s="11">
        <f t="shared" si="4"/>
        <v>-1.0000000000000009E-2</v>
      </c>
      <c r="N11" s="8"/>
      <c r="O11" s="3">
        <v>0.04</v>
      </c>
      <c r="P11" s="13">
        <f t="shared" si="5"/>
        <v>0</v>
      </c>
      <c r="Q11" s="3">
        <v>0.04</v>
      </c>
      <c r="R11" s="11">
        <f t="shared" si="6"/>
        <v>0</v>
      </c>
      <c r="S11" s="3">
        <v>0.04</v>
      </c>
      <c r="T11" s="11">
        <f t="shared" si="7"/>
        <v>0</v>
      </c>
      <c r="U11" s="3">
        <v>0.04</v>
      </c>
      <c r="V11" s="11">
        <f t="shared" si="8"/>
        <v>0</v>
      </c>
      <c r="W11" s="3">
        <v>0.04</v>
      </c>
      <c r="X11" s="11">
        <f t="shared" si="9"/>
        <v>0</v>
      </c>
      <c r="Y11" s="8"/>
      <c r="Z11" s="3">
        <v>1</v>
      </c>
      <c r="AA11" s="11">
        <f t="shared" si="10"/>
        <v>0</v>
      </c>
      <c r="AB11" s="3">
        <v>0.99</v>
      </c>
      <c r="AC11" s="11">
        <f t="shared" si="11"/>
        <v>-1.0000000000000009E-2</v>
      </c>
      <c r="AD11" s="3">
        <v>1</v>
      </c>
      <c r="AE11" s="11">
        <f t="shared" si="12"/>
        <v>0</v>
      </c>
      <c r="AF11" s="3">
        <v>0.96</v>
      </c>
      <c r="AG11" s="11">
        <f t="shared" si="13"/>
        <v>0</v>
      </c>
      <c r="AH11" s="3">
        <v>0.96</v>
      </c>
      <c r="AI11" s="11">
        <f t="shared" si="14"/>
        <v>-1.0000000000000009E-2</v>
      </c>
      <c r="AJ11" s="7"/>
      <c r="AK11" s="3">
        <v>-0.02</v>
      </c>
      <c r="AL11" s="11">
        <f t="shared" si="15"/>
        <v>3.9999999999999994E-2</v>
      </c>
      <c r="AM11" s="3">
        <v>-0.06</v>
      </c>
      <c r="AN11" s="11">
        <f t="shared" si="16"/>
        <v>0</v>
      </c>
      <c r="AO11" s="7"/>
      <c r="AP11" s="7"/>
      <c r="AQ11" s="7"/>
      <c r="AR11" s="18">
        <f>(0.008/3)*(E2+(4*(E3+E5+E7+E9+E11+E13+E15+E17+E19+E21+E23+E25))+(2*(E4+E6+E8+E10+E12+E14+E16+E18+E20+E22+E24))+E26)</f>
        <v>1.3600000000000012E-3</v>
      </c>
      <c r="AS11" s="18">
        <f>(0.008/3)*(G2+(4*(G3+G5+G7+G9+G11+G13+G15+G17+G19+G21+G23+G25))+(2*(G4+G6+G8+G10+G12+G14+G16+G18+G20+G22+G24))+G26)</f>
        <v>-2.2399999999999994E-3</v>
      </c>
      <c r="AT11" s="18">
        <f>(0.008/3)*(I2+(4*(I3+I5+I7+I9+I11+I13+I15+I17+I19+I21+I23+I25))+(2*(I4+I6+I8+I10+I12+I14+I16+I18+I20+I22+I24))+I26)</f>
        <v>1.7866666666666682E-3</v>
      </c>
      <c r="AU11" s="18">
        <f>(0.008/3)*(K2+(4*(K3+K5+K7+K9+K11+K13+K15+K17+K19+K21+K23+K25))+(2*(K4+K6+K8+K10+K12+K14+K16+K18+K20+K22+K24))+K26)</f>
        <v>-7.4666666666666718E-4</v>
      </c>
      <c r="AV11" s="18">
        <f>(0.008/3)*(M2+(4*(M3+M5+M7+M9+M11+M13+M15+M17+M19+M21+M23+M25))+(2*(M4+M6+M8+M10+M12+M14+M16+M18+M20+M22+M24))+M26)</f>
        <v>-3.200000000000003E-4</v>
      </c>
      <c r="AW11" s="18"/>
      <c r="AX11" s="18">
        <f t="shared" ref="AX11" si="24">(0.008/3)*(P2+(4*(P3+P5+P7+P9+P11+P13+P15+P17+P19+P21+P23+P25))+(2*(P4+P6+P8+P10+P12+P14+P16+P18+P20+P22+P24))+P26)</f>
        <v>1.6000000000000001E-4</v>
      </c>
      <c r="AY11" s="18">
        <f t="shared" ref="AY11" si="25">(0.008/3)*(R2+(4*(R3+R5+R7+R9+R11+R13+R15+R17+R19+R21+R23+R25))+(2*(R4+R6+R8+R10+R12+R14+R16+R18+R20+R22+R24))+R26)</f>
        <v>1.6000000000000001E-4</v>
      </c>
      <c r="AZ11" s="18">
        <f t="shared" ref="AZ11" si="26">(0.008/3)*(T2+(4*(T3+T5+T7+T9+T11+T13+T15+T17+T19+T21+T23+T25))+(2*(T4+T6+T8+T10+T12+T14+T16+T18+T20+T22+T24))+T26)</f>
        <v>1.0666666666666668E-4</v>
      </c>
      <c r="BA11" s="18">
        <f t="shared" ref="BA11" si="27">(0.008/3)*(V2+(4*(V3+V5+V7+V9+V11+V13+V15+V17+V19+V21+V23+V25))+(2*(V4+V6+V8+V10+V12+V14+V16+V18+V20+V22+V24))+V26)</f>
        <v>-1.0666666666666668E-4</v>
      </c>
      <c r="BB11" s="18">
        <f t="shared" ref="BB11" si="28">(0.008/3)*(X2+(4*(X3+X5+X7+X9+X11+X13+X15+X17+X19+X21+X23+X25))+(2*(X4+X6+X8+X10+X12+X14+X16+X18+X20+X22+X24))+X26)</f>
        <v>1.6000000000000001E-4</v>
      </c>
      <c r="BC11" s="18"/>
      <c r="BD11" s="18">
        <f t="shared" ref="BD11" si="29">(0.008/3)*(AA2+(4*(AA3+AA5+AA7+AA9+AA11+AA13+AA15+AA17+AA19+AA21+AA23+AA25))+(2*(AA4+AA6+AA8+AA10+AA12+AA14+AA16+AA18+AA20+AA22+AA24))+AA26)</f>
        <v>-1.0666666666666676E-4</v>
      </c>
      <c r="BE11" s="18">
        <f t="shared" ref="BE11" si="30">(0.008/3)*(AC2+(4*(AC3+AC5+AC7+AC9+AC11+AC13+AC15+AC17+AC19+AC21+AC23+AC25))+(2*(AC4+AC6+AC8+AC10+AC12+AC14+AC16+AC18+AC20+AC22+AC24))+AC26)</f>
        <v>-4.8000000000000039E-4</v>
      </c>
      <c r="BF11" s="18">
        <f t="shared" ref="BF11" si="31">(0.008/3)*(AE2+(4*(AE3+AE5+AE7+AE9+AE11+AE13+AE15+AE17+AE19+AE21+AE23+AE25))+(2*(AE4+AE6+AE8+AE10+AE12+AE14+AE16+AE18+AE20+AE22+AE24))+AE26)</f>
        <v>-1.0666666666666676E-4</v>
      </c>
      <c r="BG11" s="18">
        <f t="shared" ref="BG11" si="32">(0.008/3)*(AG2+(4*(AG3+AG5+AG7+AG9+AG11+AG13+AG15+AG17+AG19+AG21+AG23+AG25))+(2*(AG4+AG6+AG8+AG10+AG12+AG14+AG16+AG18+AG20+AG22+AG24))+AG26)</f>
        <v>2.1333333333333352E-4</v>
      </c>
      <c r="BH11" s="18">
        <f t="shared" ref="BH11" si="33">(0.008/3)*(AI2+(4*(AI3+AI5+AI7+AI9+AI11+AI13+AI15+AI17+AI19+AI21+AI23+AI25))+(2*(AI4+AI6+AI8+AI10+AI12+AI14+AI16+AI18+AI20+AI22+AI24))+AI26)</f>
        <v>-1.546666666666668E-3</v>
      </c>
      <c r="BI11" s="20"/>
      <c r="BJ11" s="20"/>
      <c r="BK11" s="18">
        <f t="shared" ref="BK11" si="34">(0.008/3)*(AL2+(4*(AL3+AL5+AL7+AL9+AL11+AL13+AL15+AL17+AL19+AL21+AL23+AL25))+(2*(AL4+AL6+AL8+AL10+AL12+AL14+AL16+AL18+AL20+AL22+AL24))+AL26)</f>
        <v>4.4533333333333326E-3</v>
      </c>
      <c r="BL11" s="20"/>
      <c r="BM11" s="18">
        <f>(0.008/3)*(AN2+(4*(AN3+AN5+AN7+AN9+AN11+AN13+AN15+AN17+AN19+AN21+AN23+AN25))+(2*(AN4+AN6+AN8+AN10+AN12+AN14+AN16+AN18+AN20+AN22+AN24))+AN26)</f>
        <v>5.5999999999999991E-3</v>
      </c>
      <c r="BN11" s="20"/>
      <c r="BO11" s="20"/>
      <c r="BP11" s="20"/>
      <c r="BQ11" s="20"/>
      <c r="BR11" s="21"/>
      <c r="BS11" s="21"/>
      <c r="BT11" s="21"/>
    </row>
    <row r="12" spans="1:72">
      <c r="A12">
        <v>8.7999999999999995E-2</v>
      </c>
      <c r="B12" s="1">
        <v>10</v>
      </c>
      <c r="C12" s="5">
        <v>10</v>
      </c>
      <c r="D12" s="3">
        <v>-0.06</v>
      </c>
      <c r="E12" s="11">
        <f t="shared" si="0"/>
        <v>1.0000000000000009E-2</v>
      </c>
      <c r="F12" s="3">
        <v>-0.06</v>
      </c>
      <c r="G12" s="11">
        <f t="shared" si="1"/>
        <v>-9.999999999999995E-3</v>
      </c>
      <c r="H12" s="3">
        <v>-0.06</v>
      </c>
      <c r="I12" s="11">
        <f t="shared" si="2"/>
        <v>1.0000000000000009E-2</v>
      </c>
      <c r="J12" s="3">
        <v>-0.06</v>
      </c>
      <c r="K12" s="12">
        <f t="shared" si="3"/>
        <v>0</v>
      </c>
      <c r="L12" s="3">
        <v>-0.06</v>
      </c>
      <c r="M12" s="11">
        <f t="shared" si="4"/>
        <v>0</v>
      </c>
      <c r="N12" s="8"/>
      <c r="O12" s="3">
        <v>0.04</v>
      </c>
      <c r="P12" s="13">
        <f t="shared" si="5"/>
        <v>0</v>
      </c>
      <c r="Q12" s="3">
        <v>0.04</v>
      </c>
      <c r="R12" s="11">
        <f t="shared" si="6"/>
        <v>0</v>
      </c>
      <c r="S12" s="3">
        <v>0.04</v>
      </c>
      <c r="T12" s="11">
        <f t="shared" si="7"/>
        <v>0</v>
      </c>
      <c r="U12" s="3">
        <v>0.04</v>
      </c>
      <c r="V12" s="11">
        <f t="shared" si="8"/>
        <v>0</v>
      </c>
      <c r="W12" s="3">
        <v>0.04</v>
      </c>
      <c r="X12" s="11">
        <f t="shared" si="9"/>
        <v>0</v>
      </c>
      <c r="Y12" s="8"/>
      <c r="Z12" s="3">
        <v>1</v>
      </c>
      <c r="AA12" s="11">
        <f t="shared" si="10"/>
        <v>0</v>
      </c>
      <c r="AB12" s="3">
        <v>0.99</v>
      </c>
      <c r="AC12" s="11">
        <f t="shared" si="11"/>
        <v>-1.0000000000000009E-2</v>
      </c>
      <c r="AD12" s="3">
        <v>1</v>
      </c>
      <c r="AE12" s="11">
        <f t="shared" si="12"/>
        <v>0</v>
      </c>
      <c r="AF12" s="3">
        <v>0.96</v>
      </c>
      <c r="AG12" s="11">
        <f t="shared" si="13"/>
        <v>0</v>
      </c>
      <c r="AH12" s="3">
        <v>0.97</v>
      </c>
      <c r="AI12" s="11">
        <f t="shared" si="14"/>
        <v>0</v>
      </c>
      <c r="AJ12" s="7"/>
      <c r="AK12" s="3">
        <v>0.05</v>
      </c>
      <c r="AL12" s="11">
        <f t="shared" si="15"/>
        <v>0.11</v>
      </c>
      <c r="AM12" s="3">
        <v>-0.02</v>
      </c>
      <c r="AN12" s="11">
        <f t="shared" si="16"/>
        <v>3.9999999999999994E-2</v>
      </c>
      <c r="AO12" s="7"/>
      <c r="AP12" s="7"/>
      <c r="AQ12" s="7"/>
      <c r="AR12" s="18">
        <f>(0.008/3)*(E27+(4*(E28+E30+E32+E34+E36+E38+E40+E42+E44+E46+E48+E50))+(2*(E29+E31+E33+E35+E37+E39+E41+E43+E45+E47+E49))+E51)</f>
        <v>1.7066666666666682E-3</v>
      </c>
      <c r="AS12" s="18">
        <f>(0.008/3)*(G27+(4*(G28+G30+G32+G34+G36+G38+G40+G42+G44+G46+G48+G50))+(2*(G29+G31+G33+G35+G37+G39+G41+G43+G45+G47+G49))+G51)</f>
        <v>-2.1333333333333326E-3</v>
      </c>
      <c r="AT12" s="18">
        <f>(0.008/3)*(I27+(4*(I28+I30+I32+I34+I36+I38+I40+I42+I44+I46+I48+I50))+(2*(I29+I31+I33+I35+I37+I39+I41+I43+I45+I47+I49))+I51)</f>
        <v>1.6533333333333348E-3</v>
      </c>
      <c r="AU12" s="18">
        <f>(0.008/3)*(K27+(4*(K28+K30+K32+K34+K36+K38+K40+K42+K44+K46+K48+K50))+(2*(K29+K31+K33+K35+K37+K39+K41+K43+K45+K47+K49))+K51)</f>
        <v>-2.1333333333333352E-4</v>
      </c>
      <c r="AV12" s="18">
        <f>(0.008/3)*(M27+(4*(M28+M30+M32+M34+M36+M38+M40+M42+M44+M46+M48+M50))+(2*(M29+M31+M33+M35+M37+M39+M41+M43+M45+M47+M49))+M51)</f>
        <v>-5.333333333333353E-5</v>
      </c>
      <c r="AW12" s="18"/>
      <c r="AX12" s="18">
        <f>(0.008/3)*(P27+(4*(P28+P30+P32+P34+P36+P38+P40+P42+P44+P46+P48+P50))+(2*(P29+P31+P33+P35+P37+P39+P41+P43+P45+P47+P49))+P51)</f>
        <v>1.6000000000000001E-4</v>
      </c>
      <c r="AY12" s="18">
        <f>(0.008/3)*(R27+(4*(R28+R30+R32+R34+R36+R38+R40+R42+R44+R46+R48+R50))+(2*(R29+R31+R33+R35+R37+R39+R41+R43+R45+R47+R49))+R51)</f>
        <v>5.333333333333334E-5</v>
      </c>
      <c r="AZ12" s="18">
        <f>(0.008/3)*(T27+(4*(T28+T30+T32+T34+T36+T38+T40+T42+T44+T46+T48+T50))+(2*(T29+T31+T33+T35+T37+T39+T41+T43+T45+T47+T49))+T51)</f>
        <v>2.666666666666667E-5</v>
      </c>
      <c r="BA12" s="18">
        <f>(0.008/3)*(V27+(4*(V28+V30+V32+V34+V36+V38+V40+V42+V44+V46+V48+V50))+(2*(V29+V31+V33+V35+V37+V39+V41+V43+V45+V47+V49))+V51)</f>
        <v>2.1333333333333336E-4</v>
      </c>
      <c r="BB12" s="18">
        <f>(0.008/3)*(X27+(4*(X28+X30+X32+X34+X36+X38+X40+X42+X44+X46+X48+X50))+(2*(X29+X31+X33+X35+X37+X39+X41+X43+X45+X47+X49))+X51)</f>
        <v>-2.666666666666667E-5</v>
      </c>
      <c r="BC12" s="18"/>
      <c r="BD12" s="18">
        <f>(0.008/3)*(AA27+(4*(AA28+AA30+AA32+AA34+AA36+AA38+AA40+AA42+AA44+AA46+AA48+AA50))+(2*(AA29+AA31+AA33+AA35+AA37+AA39+AA41+AA43+AA45+AA47+AA49))+AA51)</f>
        <v>-2.666666666666669E-4</v>
      </c>
      <c r="BE12" s="18">
        <f>(0.008/3)*(AC27+(4*(AC28+AC30+AC32+AC34+AC36+AC38+AC40+AC42+AC44+AC46+AC48+AC50))+(2*(AC29+AC31+AC33+AC35+AC37+AC39+AC41+AC43+AC45+AC47+AC49))+AC51)</f>
        <v>-1.0666666666666676E-4</v>
      </c>
      <c r="BF12" s="18">
        <f>(0.008/3)*(AE27+(4*(AE28+AE30+AE32+AE34+AE36+AE38+AE40+AE42+AE44+AE46+AE48+AE50))+(2*(AE29+AE31+AE33+AE35+AE37+AE39+AE41+AE43+AE45+AE47+AE49))+AE51)</f>
        <v>-5.3333333333333379E-4</v>
      </c>
      <c r="BG12" s="18">
        <f>(0.008/3)*(AG27+(4*(AG28+AG30+AG32+AG34+AG36+AG38+AG40+AG42+AG44+AG46+AG48+AG50))+(2*(AG29+AG31+AG33+AG35+AG37+AG39+AG41+AG43+AG45+AG47+AG49))+AG51)</f>
        <v>4.2666666666666704E-4</v>
      </c>
      <c r="BH12" s="18">
        <f>(0.008/3)*(AI27+(4*(AI28+AI30+AI32+AI34+AI36+AI38+AI40+AI42+AI44+AI46+AI48+AI50))+(2*(AI29+AI31+AI33+AI35+AI37+AI39+AI41+AI43+AI45+AI47+AI49))+AI51)</f>
        <v>-1.4933333333333346E-3</v>
      </c>
      <c r="BI12" s="20"/>
      <c r="BJ12" s="20"/>
      <c r="BK12" s="18">
        <f t="shared" ref="BK12:BM12" si="35">(0.008/3)*(AL27+(4*(AL28+AL30+AL32+AL34+AL36+AL38+AL40+AL42+AL44+AL46+AL48+AL50))+(2*(AL29+AL31+AL33+AL35+AL37+AL39+AL41+AL43+AL45+AL47+AL49))+AL51)</f>
        <v>1.528E-2</v>
      </c>
      <c r="BL12" s="20"/>
      <c r="BM12" s="18">
        <f t="shared" si="35"/>
        <v>-1.6746666666666663E-2</v>
      </c>
      <c r="BN12" s="20"/>
      <c r="BO12" s="20"/>
      <c r="BP12" s="20"/>
      <c r="BQ12" s="20"/>
      <c r="BR12" s="21"/>
      <c r="BS12" s="21"/>
      <c r="BT12" s="21"/>
    </row>
    <row r="13" spans="1:72">
      <c r="A13">
        <v>9.6000000000000002E-2</v>
      </c>
      <c r="B13" s="1">
        <v>11</v>
      </c>
      <c r="C13" s="5">
        <v>11</v>
      </c>
      <c r="D13" s="3">
        <v>-0.06</v>
      </c>
      <c r="E13" s="11">
        <f t="shared" si="0"/>
        <v>1.0000000000000009E-2</v>
      </c>
      <c r="F13" s="3">
        <v>-0.06</v>
      </c>
      <c r="G13" s="11">
        <f t="shared" si="1"/>
        <v>-9.999999999999995E-3</v>
      </c>
      <c r="H13" s="3">
        <v>-0.06</v>
      </c>
      <c r="I13" s="11">
        <f t="shared" si="2"/>
        <v>1.0000000000000009E-2</v>
      </c>
      <c r="J13" s="3">
        <v>-0.06</v>
      </c>
      <c r="K13" s="12">
        <f t="shared" si="3"/>
        <v>0</v>
      </c>
      <c r="L13" s="3">
        <v>-0.06</v>
      </c>
      <c r="M13" s="11">
        <f t="shared" si="4"/>
        <v>0</v>
      </c>
      <c r="N13" s="8"/>
      <c r="O13" s="3">
        <v>0.04</v>
      </c>
      <c r="P13" s="13">
        <f t="shared" si="5"/>
        <v>0</v>
      </c>
      <c r="Q13" s="3">
        <v>0.04</v>
      </c>
      <c r="R13" s="11">
        <f t="shared" si="6"/>
        <v>0</v>
      </c>
      <c r="S13" s="3">
        <v>0.04</v>
      </c>
      <c r="T13" s="11">
        <f t="shared" si="7"/>
        <v>0</v>
      </c>
      <c r="U13" s="3">
        <v>0.04</v>
      </c>
      <c r="V13" s="11">
        <f t="shared" si="8"/>
        <v>0</v>
      </c>
      <c r="W13" s="3">
        <v>0.04</v>
      </c>
      <c r="X13" s="11">
        <f t="shared" si="9"/>
        <v>0</v>
      </c>
      <c r="Y13" s="8"/>
      <c r="Z13" s="3">
        <v>1</v>
      </c>
      <c r="AA13" s="11">
        <f t="shared" si="10"/>
        <v>0</v>
      </c>
      <c r="AB13" s="3">
        <v>1</v>
      </c>
      <c r="AC13" s="11">
        <f t="shared" si="11"/>
        <v>0</v>
      </c>
      <c r="AD13" s="3">
        <v>1</v>
      </c>
      <c r="AE13" s="11">
        <f t="shared" si="12"/>
        <v>0</v>
      </c>
      <c r="AF13" s="3">
        <v>0.96</v>
      </c>
      <c r="AG13" s="11">
        <f t="shared" si="13"/>
        <v>0</v>
      </c>
      <c r="AH13" s="3">
        <v>0.96</v>
      </c>
      <c r="AI13" s="11">
        <f t="shared" si="14"/>
        <v>-1.0000000000000009E-2</v>
      </c>
      <c r="AJ13" s="7"/>
      <c r="AK13" s="3">
        <v>-0.05</v>
      </c>
      <c r="AL13" s="11">
        <f t="shared" si="15"/>
        <v>9.999999999999995E-3</v>
      </c>
      <c r="AM13" s="3">
        <v>-0.02</v>
      </c>
      <c r="AN13" s="11">
        <f t="shared" si="16"/>
        <v>3.9999999999999994E-2</v>
      </c>
      <c r="AO13" s="7"/>
      <c r="AP13" s="7"/>
      <c r="AQ13" s="7"/>
      <c r="AR13" s="18">
        <f>(0.008/3)*(E52+(4*(E53+E55+E57+E59+E61+E63+E65+E67+E69+E71+E73+E75))+(2*(E54+E56+E58+E60+E62+E64+E66+E68+E70+E72+E74))+E76)</f>
        <v>1.6800000000000014E-3</v>
      </c>
      <c r="AS13" s="18">
        <f>(0.008/3)*(G52+(4*(G53+G55+G57+G59+G61+G63+G65+G67+G69+G71+G73+G75))+(2*(G54+G56+G58+G60+G62+G64+G66+G68+G70+G72+G74))+G76)</f>
        <v>-2.2399999999999994E-3</v>
      </c>
      <c r="AT13" s="18">
        <f>(0.008/3)*(I52+(4*(I53+I55+I57+I59+I61+I63+I65+I67+I69+I71+I73+I75))+(2*(I54+I56+I58+I60+I62+I64+I66+I68+I70+I72+I74))+I76)</f>
        <v>1.7066666666666682E-3</v>
      </c>
      <c r="AU13" s="18">
        <f>(0.008/3)*(K52+(4*(K53+K55+K57+K59+K61+K63+K65+K67+K69+K71+K73+K75))+(2*(K54+K56+K58+K60+K62+K64+K66+K68+K70+K72+K74))+K76)</f>
        <v>-7.7333333333333399E-4</v>
      </c>
      <c r="AV13" s="18">
        <f>(0.008/3)*(M52+(4*(M53+M55+M57+M59+M61+M63+M65+M67+M69+M71+M73+M75))+(2*(M54+M56+M58+M60+M62+M64+M66+M68+M70+M72+M74))+M76)</f>
        <v>-5.8666666666666719E-4</v>
      </c>
      <c r="AW13" s="18"/>
      <c r="AX13" s="18">
        <f>(0.008/3)*(P52+(4*(P53+P55+P57+P59+P61+P63+P65+P67+P69+P71+P73+P75))+(2*(P54+P56+P58+P60+P62+P64+P66+P68+P70+P72+P74))+P76)</f>
        <v>5.333333333333334E-5</v>
      </c>
      <c r="AY13" s="18">
        <f>(0.008/3)*(R52+(4*(R53+R55+R57+R59+R61+R63+R65+R67+R69+R71+R73+R75))+(2*(R54+R56+R58+R60+R62+R64+R66+R68+R70+R72+R74))+R76)</f>
        <v>2.6666666666666673E-4</v>
      </c>
      <c r="AZ13" s="18">
        <f>(0.008/3)*(T52+(4*(T53+T55+T57+T59+T61+T63+T65+T67+T69+T71+T73+T75))+(2*(T54+T56+T58+T60+T62+T64+T66+T68+T70+T72+T74))+T76)</f>
        <v>0</v>
      </c>
      <c r="BA13" s="18">
        <f>(0.008/3)*(V52+(4*(V53+V55+V57+V59+V61+V63+V65+V67+V69+V71+V73+V75))+(2*(V54+V56+V58+V60+V62+V64+V66+V68+V70+V72+V74))+V76)</f>
        <v>8.0000000000000007E-5</v>
      </c>
      <c r="BB13" s="18">
        <f>(0.008/3)*(X52+(4*(X53+X55+X57+X59+X61+X63+X65+X67+X69+X71+X73+X75))+(2*(X54+X56+X58+X60+X62+X64+X66+X68+X70+X72+X74))+X76)</f>
        <v>1.0666666666666668E-4</v>
      </c>
      <c r="BC13" s="18"/>
      <c r="BD13" s="18">
        <f>(0.008/3)*(AA52+(4*(AA53+AA55+AA57+AA59+AA61+AA63+AA65+AA67+AA69+AA71+AA73+AA75))+(2*(AA54+AA56+AA58+AA60+AA62+AA64+AA66+AA68+AA70+AA72+AA74))+AA76)</f>
        <v>-5.3333333333333381E-5</v>
      </c>
      <c r="BE13" s="18">
        <f>(0.008/3)*(AC52+(4*(AC53+AC55+AC57+AC59+AC61+AC63+AC65+AC67+AC69+AC71+AC73+AC75))+(2*(AC54+AC56+AC58+AC60+AC62+AC64+AC66+AC68+AC70+AC72+AC74))+AC76)</f>
        <v>-3.200000000000003E-4</v>
      </c>
      <c r="BF13" s="18">
        <f>(0.008/3)*(AE52+(4*(AE53+AE55+AE57+AE59+AE61+AE63+AE65+AE67+AE69+AE71+AE73+AE75))+(2*(AE54+AE56+AE58+AE60+AE62+AE64+AE66+AE68+AE70+AE72+AE74))+AE76)</f>
        <v>-5.0666666666666709E-4</v>
      </c>
      <c r="BG13" s="18">
        <f>(0.008/3)*(AG52+(4*(AG53+AG55+AG57+AG59+AG61+AG63+AG65+AG67+AG69+AG71+AG73+AG75))+(2*(AG54+AG56+AG58+AG60+AG62+AG64+AG66+AG68+AG70+AG72+AG74))+AG76)</f>
        <v>3.4666666666666694E-4</v>
      </c>
      <c r="BH13" s="18">
        <f>(0.008/3)*(AI52+(4*(AI53+AI55+AI57+AI59+AI61+AI63+AI65+AI67+AI69+AI71+AI73+AI75))+(2*(AI54+AI56+AI58+AI60+AI62+AI64+AI66+AI68+AI70+AI72+AI74))+AI76)</f>
        <v>-1.1733333333333344E-3</v>
      </c>
      <c r="BI13" s="20"/>
      <c r="BJ13" s="20"/>
      <c r="BK13" s="18">
        <f t="shared" ref="BK13:BM13" si="36">(0.008/3)*(AL52+(4*(AL53+AL55+AL57+AL59+AL61+AL63+AL65+AL67+AL69+AL71+AL73+AL75))+(2*(AL54+AL56+AL58+AL60+AL62+AL64+AL66+AL68+AL70+AL72+AL74))+AL76)</f>
        <v>1.6026666666666665E-2</v>
      </c>
      <c r="BL13" s="20"/>
      <c r="BM13" s="18">
        <f t="shared" si="36"/>
        <v>0.10503999999999999</v>
      </c>
      <c r="BN13" s="21"/>
      <c r="BO13" s="21"/>
      <c r="BP13" s="21"/>
      <c r="BQ13" s="21"/>
      <c r="BR13" s="21"/>
      <c r="BS13" s="21"/>
      <c r="BT13" s="21"/>
    </row>
    <row r="14" spans="1:72">
      <c r="A14">
        <v>0.104</v>
      </c>
      <c r="B14" s="1">
        <v>12</v>
      </c>
      <c r="C14" s="5">
        <v>12</v>
      </c>
      <c r="D14" s="3">
        <v>-0.06</v>
      </c>
      <c r="E14" s="11">
        <f t="shared" si="0"/>
        <v>1.0000000000000009E-2</v>
      </c>
      <c r="F14" s="3">
        <v>-0.06</v>
      </c>
      <c r="G14" s="11">
        <f t="shared" si="1"/>
        <v>-9.999999999999995E-3</v>
      </c>
      <c r="H14" s="3">
        <v>-0.06</v>
      </c>
      <c r="I14" s="11">
        <f t="shared" si="2"/>
        <v>1.0000000000000009E-2</v>
      </c>
      <c r="J14" s="3">
        <v>-7.0000000000000007E-2</v>
      </c>
      <c r="K14" s="12">
        <f t="shared" si="3"/>
        <v>-1.0000000000000009E-2</v>
      </c>
      <c r="L14" s="3">
        <v>-0.06</v>
      </c>
      <c r="M14" s="11">
        <f t="shared" si="4"/>
        <v>0</v>
      </c>
      <c r="N14" s="8"/>
      <c r="O14" s="3">
        <v>0.04</v>
      </c>
      <c r="P14" s="13">
        <f t="shared" si="5"/>
        <v>0</v>
      </c>
      <c r="Q14" s="3">
        <v>0.04</v>
      </c>
      <c r="R14" s="11">
        <f t="shared" si="6"/>
        <v>0</v>
      </c>
      <c r="S14" s="3">
        <v>0.04</v>
      </c>
      <c r="T14" s="11">
        <f t="shared" si="7"/>
        <v>0</v>
      </c>
      <c r="U14" s="3">
        <v>0.04</v>
      </c>
      <c r="V14" s="11">
        <f t="shared" si="8"/>
        <v>0</v>
      </c>
      <c r="W14" s="3">
        <v>0.04</v>
      </c>
      <c r="X14" s="11">
        <f t="shared" si="9"/>
        <v>0</v>
      </c>
      <c r="Y14" s="8"/>
      <c r="Z14" s="3">
        <v>0.99</v>
      </c>
      <c r="AA14" s="11">
        <f t="shared" si="10"/>
        <v>-1.0000000000000009E-2</v>
      </c>
      <c r="AB14" s="3">
        <v>1</v>
      </c>
      <c r="AC14" s="11">
        <f t="shared" si="11"/>
        <v>0</v>
      </c>
      <c r="AD14" s="3">
        <v>1</v>
      </c>
      <c r="AE14" s="11">
        <f t="shared" si="12"/>
        <v>0</v>
      </c>
      <c r="AF14" s="3">
        <v>0.96</v>
      </c>
      <c r="AG14" s="11">
        <f t="shared" si="13"/>
        <v>0</v>
      </c>
      <c r="AH14" s="3">
        <v>0.97</v>
      </c>
      <c r="AI14" s="11">
        <f t="shared" si="14"/>
        <v>0</v>
      </c>
      <c r="AJ14" s="7"/>
      <c r="AK14" s="3">
        <v>-0.05</v>
      </c>
      <c r="AL14" s="11">
        <f t="shared" si="15"/>
        <v>9.999999999999995E-3</v>
      </c>
      <c r="AM14" s="3">
        <v>0</v>
      </c>
      <c r="AN14" s="11">
        <f t="shared" si="16"/>
        <v>0.06</v>
      </c>
      <c r="AO14" s="7"/>
      <c r="AP14" s="7"/>
      <c r="AQ14" s="7"/>
      <c r="AR14" s="18">
        <f>(0.008/3)*(E77+(4*(E78+E80+E82+E84+E86+E88+E90+E92+E94+E96+E98+E100))+(2*(E79+E81+E83+E85+E87+E89+E91+E93+E95+E97+E99))+E101)</f>
        <v>1.8666666666666682E-3</v>
      </c>
      <c r="AS14" s="18">
        <f>(0.008/3)*(G77+(4*(G78+G80+G82+G84+G86+G88+G90+G92+G94+G96+G98+G100))+(2*(G79+G81+G83+G85+G87+G89+G91+G93+G95+G97+G99))+G101)</f>
        <v>-2.2399999999999994E-3</v>
      </c>
      <c r="AT14" s="18">
        <f>(0.008/3)*(I77+(4*(I78+I80+I82+I84+I86+I88+I90+I92+I94+I96+I98+I100))+(2*(I79+I81+I83+I85+I87+I89+I91+I93+I95+I97+I99))+I101)</f>
        <v>1.6533333333333348E-3</v>
      </c>
      <c r="AU14" s="18">
        <f>(0.008/3)*(K77+(4*(K78+K80+K82+K84+K86+K88+K90+K92+K94+K96+K98+K100))+(2*(K79+K81+K83+K85+K87+K89+K91+K93+K95+K97+K99))+K101)</f>
        <v>-4.8000000000000039E-4</v>
      </c>
      <c r="AV14" s="18">
        <f>(0.008/3)*(M77+(4*(M78+M80+M82+M84+M86+M88+M90+M92+M94+M96+M98+M100))+(2*(M79+M81+M83+M85+M87+M89+M91+M93+M95+M97+M99))+M101)</f>
        <v>-3.200000000000003E-4</v>
      </c>
      <c r="AW14" s="18"/>
      <c r="AX14" s="18">
        <f>(0.008/3)*(P77+(4*(P78+P80+P82+P84+P86+P88+P90+P92+P94+P96+P98+P100))+(2*(P79+P81+P83+P85+P87+P89+P91+P93+P95+P97+P99))+P101)</f>
        <v>0</v>
      </c>
      <c r="AY14" s="18">
        <f>(0.008/3)*(R77+(4*(R78+R80+R82+R84+R86+R88+R90+R92+R94+R96+R98+R100))+(2*(R79+R81+R83+R85+R87+R89+R91+R93+R95+R97+R99))+R101)</f>
        <v>5.333333333333334E-5</v>
      </c>
      <c r="AZ14" s="18">
        <f>(0.008/3)*(T77+(4*(T78+T80+T82+T84+T86+T88+T90+T92+T94+T96+T98+T100))+(2*(T79+T81+T83+T85+T87+T89+T91+T93+T95+T97+T99))+T101)</f>
        <v>1.6000000000000001E-4</v>
      </c>
      <c r="BA14" s="18">
        <f>(0.008/3)*(V77+(4*(V78+V80+V82+V84+V86+V88+V90+V92+V94+V96+V98+V100))+(2*(V79+V81+V83+V85+V87+V89+V91+V93+V95+V97+V99))+V101)</f>
        <v>2.1333333333333336E-4</v>
      </c>
      <c r="BB14" s="18">
        <f>(0.008/3)*(X77+(4*(X78+X80+X82+X84+X86+X88+X90+X92+X94+X96+X98+X100))+(2*(X79+X81+X83+X85+X87+X89+X91+X93+X95+X97+X99))+X101)</f>
        <v>-1.0666666666666668E-4</v>
      </c>
      <c r="BC14" s="18"/>
      <c r="BD14" s="18">
        <f>(0.008/3)*(AA77+(4*(AA78+AA80+AA82+AA84+AA86+AA88+AA90+AA92+AA94+AA96+AA98+AA100))+(2*(AA79+AA81+AA83+AA85+AA87+AA89+AA91+AA93+AA95+AA97+AA99))+AA101)</f>
        <v>-3.7333333333333364E-4</v>
      </c>
      <c r="BE14" s="18">
        <f>(0.008/3)*(AC77+(4*(AC78+AC80+AC82+AC84+AC86+AC88+AC90+AC92+AC94+AC96+AC98+AC100))+(2*(AC79+AC81+AC83+AC85+AC87+AC89+AC91+AC93+AC95+AC97+AC99))+AC101)</f>
        <v>-6.9333333333333389E-4</v>
      </c>
      <c r="BF14" s="18">
        <f>(0.008/3)*(AE77+(4*(AE78+AE80+AE82+AE84+AE86+AE88+AE90+AE92+AE94+AE96+AE98+AE100))+(2*(AE79+AE81+AE83+AE85+AE87+AE89+AE91+AE93+AE95+AE97+AE99))+AE101)</f>
        <v>-1.6000000000000015E-4</v>
      </c>
      <c r="BG14" s="18">
        <f>(0.008/3)*(AG77+(4*(AG78+AG80+AG82+AG84+AG86+AG88+AG90+AG92+AG94+AG96+AG98+AG100))+(2*(AG79+AG81+AG83+AG85+AG87+AG89+AG91+AG93+AG95+AG97+AG99))+AG101)</f>
        <v>7.7333333333333399E-4</v>
      </c>
      <c r="BH14" s="18">
        <f>(0.008/3)*(AI77+(4*(AI78+AI80+AI82+AI84+AI86+AI88+AI90+AI92+AI94+AI96+AI98+AI100))+(2*(AI79+AI81+AI83+AI85+AI87+AI89+AI91+AI93+AI95+AI97+AI99))+AI101)</f>
        <v>-1.4400000000000012E-3</v>
      </c>
      <c r="BI14" s="20"/>
      <c r="BJ14" s="20"/>
      <c r="BK14" s="18">
        <f t="shared" ref="BK14:BM14" si="37">(0.008/3)*(AL77+(4*(AL78+AL80+AL82+AL84+AL86+AL88+AL90+AL92+AL94+AL96+AL98+AL100))+(2*(AL79+AL81+AL83+AL85+AL87+AL89+AL91+AL93+AL95+AL97+AL99))+AL101)</f>
        <v>4.6266666666666671E-2</v>
      </c>
      <c r="BL14" s="20"/>
      <c r="BM14" s="18">
        <f t="shared" si="37"/>
        <v>6.5973333333333314E-2</v>
      </c>
    </row>
    <row r="15" spans="1:72">
      <c r="A15">
        <v>0.112</v>
      </c>
      <c r="B15" s="1">
        <v>13</v>
      </c>
      <c r="C15" s="5">
        <v>13</v>
      </c>
      <c r="D15" s="3">
        <v>-0.06</v>
      </c>
      <c r="E15" s="11">
        <f t="shared" si="0"/>
        <v>1.0000000000000009E-2</v>
      </c>
      <c r="F15" s="3">
        <v>-7.0000000000000007E-2</v>
      </c>
      <c r="G15" s="11">
        <f t="shared" si="1"/>
        <v>-2.0000000000000004E-2</v>
      </c>
      <c r="H15" s="3">
        <v>-0.06</v>
      </c>
      <c r="I15" s="11">
        <f t="shared" si="2"/>
        <v>1.0000000000000009E-2</v>
      </c>
      <c r="J15" s="3">
        <v>-0.08</v>
      </c>
      <c r="K15" s="12">
        <f t="shared" si="3"/>
        <v>-2.0000000000000004E-2</v>
      </c>
      <c r="L15" s="3">
        <v>-0.06</v>
      </c>
      <c r="M15" s="11">
        <f t="shared" si="4"/>
        <v>0</v>
      </c>
      <c r="N15" s="8"/>
      <c r="O15" s="3">
        <v>0.04</v>
      </c>
      <c r="P15" s="13">
        <f t="shared" si="5"/>
        <v>0</v>
      </c>
      <c r="Q15" s="3">
        <v>0.04</v>
      </c>
      <c r="R15" s="11">
        <f t="shared" si="6"/>
        <v>0</v>
      </c>
      <c r="S15" s="3">
        <v>0.05</v>
      </c>
      <c r="T15" s="11">
        <f t="shared" si="7"/>
        <v>1.0000000000000002E-2</v>
      </c>
      <c r="U15" s="3">
        <v>0.04</v>
      </c>
      <c r="V15" s="11">
        <f t="shared" si="8"/>
        <v>0</v>
      </c>
      <c r="W15" s="3">
        <v>0.04</v>
      </c>
      <c r="X15" s="11">
        <f t="shared" si="9"/>
        <v>0</v>
      </c>
      <c r="Y15" s="8"/>
      <c r="Z15" s="3">
        <v>1</v>
      </c>
      <c r="AA15" s="11">
        <f t="shared" si="10"/>
        <v>0</v>
      </c>
      <c r="AB15" s="3">
        <v>0.99</v>
      </c>
      <c r="AC15" s="11">
        <f t="shared" si="11"/>
        <v>-1.0000000000000009E-2</v>
      </c>
      <c r="AD15" s="3">
        <v>1</v>
      </c>
      <c r="AE15" s="11">
        <f t="shared" si="12"/>
        <v>0</v>
      </c>
      <c r="AF15" s="3">
        <v>0.96</v>
      </c>
      <c r="AG15" s="11">
        <f t="shared" si="13"/>
        <v>0</v>
      </c>
      <c r="AH15" s="3">
        <v>0.97</v>
      </c>
      <c r="AI15" s="11">
        <f t="shared" si="14"/>
        <v>0</v>
      </c>
      <c r="AJ15" s="7"/>
      <c r="AK15" s="3">
        <v>-7.0000000000000007E-2</v>
      </c>
      <c r="AL15" s="11">
        <f t="shared" si="15"/>
        <v>-1.0000000000000009E-2</v>
      </c>
      <c r="AM15" s="3">
        <v>0.02</v>
      </c>
      <c r="AN15" s="11">
        <f t="shared" si="16"/>
        <v>0.08</v>
      </c>
      <c r="AO15" s="7"/>
      <c r="AP15" s="7"/>
      <c r="AQ15" s="7"/>
      <c r="AR15" s="18">
        <f>(0.008/3)*(E102+(4*(E103+E105+E107+E109+E111+E113+E115+E117+E119+E121+E123+E125))+(2*(E104+E106+E108+E110+E112+E114+E116+E118+E120+E122+E124))+E126)</f>
        <v>1.466666666666668E-3</v>
      </c>
      <c r="AS15" s="18">
        <f>(0.008/3)*(G102+(4*(G103+G105+G107+G109+G111+G113+G115+G117+G119+G121+G123+G125))+(2*(G104+G106+G108+G110+G112+G114+G116+G118+G120+G122+G124))+G126)</f>
        <v>-2.2933333333333326E-3</v>
      </c>
      <c r="AT15" s="18">
        <f>(0.008/3)*(I102+(4*(I103+I105+I107+I109+I111+I113+I115+I117+I119+I121+I123+I125))+(2*(I104+I106+I108+I110+I112+I114+I116+I118+I120+I122+I124))+I126)</f>
        <v>1.5733333333333348E-3</v>
      </c>
      <c r="AU15" s="18">
        <f>(0.008/3)*(K102+(4*(K103+K105+K107+K109+K111+K113+K115+K117+K119+K121+K123+K125))+(2*(K104+K106+K108+K110+K112+K114+K116+K118+K120+K122+K124))+K126)</f>
        <v>-4.0000000000000034E-4</v>
      </c>
      <c r="AV15" s="18">
        <f>(0.008/3)*(M102+(4*(M103+M105+M107+M109+M111+M113+M115+M117+M119+M121+M123+M125))+(2*(M104+M106+M108+M110+M112+M114+M116+M118+M120+M122+M124))+M126)</f>
        <v>-2.6666666666666706E-4</v>
      </c>
      <c r="AW15" s="18"/>
      <c r="AX15" s="18">
        <f>(0.008/3)*(P102+(4*(P103+P105+P107+P109+P111+P113+P115+P117+P119+P121+P123+P125))+(2*(P104+P106+P108+P110+P112+P114+P116+P118+P120+P122+P124))+P126)</f>
        <v>1.0666666666666668E-4</v>
      </c>
      <c r="AY15" s="18">
        <f>(0.008/3)*(R102+(4*(R103+R105+R107+R109+R111+R113+R115+R117+R119+R121+R123+R125))+(2*(R104+R106+R108+R110+R112+R114+R116+R118+R120+R122+R124))+R126)</f>
        <v>2.1333333333333336E-4</v>
      </c>
      <c r="AZ15" s="18">
        <f>(0.008/3)*(T102+(4*(T103+T105+T107+T109+T111+T113+T115+T117+T119+T121+T123+T125))+(2*(T104+T106+T108+T110+T112+T114+T116+T118+T120+T122+T124))+T126)</f>
        <v>2.1333333333333336E-4</v>
      </c>
      <c r="BA15" s="18">
        <f>(0.008/3)*(V102+(4*(V103+V105+V107+V109+V111+V113+V115+V117+V119+V121+V123+V125))+(2*(V104+V106+V108+V110+V112+V114+V116+V118+V120+V122+V124))+V126)</f>
        <v>-1.6000000000000001E-4</v>
      </c>
      <c r="BB15" s="18">
        <f>(0.008/3)*(X102+(4*(X103+X105+X107+X109+X111+X113+X115+X117+X119+X121+X123+X125))+(2*(X104+X106+X108+X110+X112+X114+X116+X118+X120+X122+X124))+X126)</f>
        <v>5.333333333333334E-5</v>
      </c>
      <c r="BC15" s="18"/>
      <c r="BD15" s="18">
        <f>(0.008/3)*(AA102+(4*(AA103+AA105+AA107+AA109+AA111+AA113+AA115+AA117+AA119+AA121+AA123+AA125))+(2*(AA104+AA106+AA108+AA110+AA112+AA114+AA116+AA118+AA120+AA122+AA124))+AA126)</f>
        <v>5.3333333333333381E-5</v>
      </c>
      <c r="BE15" s="18">
        <f>(0.008/3)*(AC102+(4*(AC103+AC105+AC107+AC109+AC111+AC113+AC115+AC117+AC119+AC121+AC123+AC125))+(2*(AC104+AC106+AC108+AC110+AC112+AC114+AC116+AC118+AC120+AC122+AC124))+AC126)</f>
        <v>0</v>
      </c>
      <c r="BF15" s="18">
        <f>(0.008/3)*(AE102+(4*(AE103+AE105+AE107+AE109+AE111+AE113+AE115+AE117+AE119+AE121+AE123+AE125))+(2*(AE104+AE106+AE108+AE110+AE112+AE114+AE116+AE118+AE120+AE122+AE124))+AE126)</f>
        <v>-3.7333333333333364E-4</v>
      </c>
      <c r="BG15" s="18">
        <f>(0.008/3)*(AG102+(4*(AG103+AG105+AG107+AG109+AG111+AG113+AG115+AG117+AG119+AG121+AG123+AG125))+(2*(AG104+AG106+AG108+AG110+AG112+AG114+AG116+AG118+AG120+AG122+AG124))+AG126)</f>
        <v>2.1333333333333352E-4</v>
      </c>
      <c r="BH15" s="18">
        <f>(0.008/3)*(AI102+(4*(AI103+AI105+AI107+AI109+AI111+AI113+AI115+AI117+AI119+AI121+AI123+AI125))+(2*(AI104+AI106+AI108+AI110+AI112+AI114+AI116+AI118+AI120+AI122+AI124))+AI126)</f>
        <v>-1.6800000000000014E-3</v>
      </c>
      <c r="BI15" s="20"/>
      <c r="BJ15" s="20"/>
      <c r="BK15" s="18">
        <f t="shared" ref="BK15:BM15" si="38">(0.008/3)*(AL102+(4*(AL103+AL105+AL107+AL109+AL111+AL113+AL115+AL117+AL119+AL121+AL123+AL125))+(2*(AL104+AL106+AL108+AL110+AL112+AL114+AL116+AL118+AL120+AL122+AL124))+AL126)</f>
        <v>-3.2000000000000062E-4</v>
      </c>
      <c r="BL15" s="20"/>
      <c r="BM15" s="18">
        <f t="shared" si="38"/>
        <v>-5.3360000000000005E-2</v>
      </c>
    </row>
    <row r="16" spans="1:72">
      <c r="A16">
        <v>0.12</v>
      </c>
      <c r="B16" s="1">
        <v>14</v>
      </c>
      <c r="C16" s="5">
        <v>14</v>
      </c>
      <c r="D16" s="3">
        <v>-0.06</v>
      </c>
      <c r="E16" s="11">
        <f t="shared" si="0"/>
        <v>1.0000000000000009E-2</v>
      </c>
      <c r="F16" s="3">
        <v>-0.06</v>
      </c>
      <c r="G16" s="11">
        <f t="shared" si="1"/>
        <v>-9.999999999999995E-3</v>
      </c>
      <c r="H16" s="3">
        <v>-0.06</v>
      </c>
      <c r="I16" s="11">
        <f t="shared" si="2"/>
        <v>1.0000000000000009E-2</v>
      </c>
      <c r="J16" s="3">
        <v>-0.06</v>
      </c>
      <c r="K16" s="12">
        <f t="shared" si="3"/>
        <v>0</v>
      </c>
      <c r="L16" s="3">
        <v>-0.06</v>
      </c>
      <c r="M16" s="11">
        <f t="shared" si="4"/>
        <v>0</v>
      </c>
      <c r="N16" s="8"/>
      <c r="O16" s="3">
        <v>0.04</v>
      </c>
      <c r="P16" s="13">
        <f t="shared" si="5"/>
        <v>0</v>
      </c>
      <c r="Q16" s="3">
        <v>0.04</v>
      </c>
      <c r="R16" s="11">
        <f t="shared" si="6"/>
        <v>0</v>
      </c>
      <c r="S16" s="3">
        <v>0.04</v>
      </c>
      <c r="T16" s="11">
        <f t="shared" si="7"/>
        <v>0</v>
      </c>
      <c r="U16" s="3">
        <v>0.03</v>
      </c>
      <c r="V16" s="11">
        <f t="shared" si="8"/>
        <v>-1.0000000000000002E-2</v>
      </c>
      <c r="W16" s="3">
        <v>0.04</v>
      </c>
      <c r="X16" s="11">
        <f t="shared" si="9"/>
        <v>0</v>
      </c>
      <c r="Y16" s="8"/>
      <c r="Z16" s="3">
        <v>0.99</v>
      </c>
      <c r="AA16" s="11">
        <f t="shared" si="10"/>
        <v>-1.0000000000000009E-2</v>
      </c>
      <c r="AB16" s="3">
        <v>1</v>
      </c>
      <c r="AC16" s="11">
        <f t="shared" si="11"/>
        <v>0</v>
      </c>
      <c r="AD16" s="3">
        <v>0.99</v>
      </c>
      <c r="AE16" s="11">
        <f t="shared" si="12"/>
        <v>-1.0000000000000009E-2</v>
      </c>
      <c r="AF16" s="3">
        <v>0.97</v>
      </c>
      <c r="AG16" s="11">
        <f t="shared" si="13"/>
        <v>1.0000000000000009E-2</v>
      </c>
      <c r="AH16" s="3">
        <v>0.96</v>
      </c>
      <c r="AI16" s="11">
        <f t="shared" si="14"/>
        <v>-1.0000000000000009E-2</v>
      </c>
      <c r="AJ16" s="7"/>
      <c r="AK16" s="3">
        <v>-0.08</v>
      </c>
      <c r="AL16" s="11">
        <f t="shared" si="15"/>
        <v>-2.0000000000000004E-2</v>
      </c>
      <c r="AM16" s="3">
        <v>0.01</v>
      </c>
      <c r="AN16" s="11">
        <f t="shared" si="16"/>
        <v>6.9999999999999993E-2</v>
      </c>
      <c r="AO16" s="7"/>
      <c r="AP16" s="7"/>
      <c r="AQ16" s="7"/>
      <c r="AR16" s="7"/>
      <c r="BI16" s="21"/>
      <c r="BJ16" s="21"/>
    </row>
    <row r="17" spans="1:62">
      <c r="A17">
        <v>0.128</v>
      </c>
      <c r="B17" s="1">
        <v>15</v>
      </c>
      <c r="C17" s="5">
        <v>15</v>
      </c>
      <c r="D17" s="3">
        <v>-0.06</v>
      </c>
      <c r="E17" s="11">
        <f t="shared" si="0"/>
        <v>1.0000000000000009E-2</v>
      </c>
      <c r="F17" s="3">
        <v>-0.05</v>
      </c>
      <c r="G17" s="11">
        <f t="shared" si="1"/>
        <v>0</v>
      </c>
      <c r="H17" s="3">
        <v>-0.06</v>
      </c>
      <c r="I17" s="11">
        <f t="shared" si="2"/>
        <v>1.0000000000000009E-2</v>
      </c>
      <c r="J17" s="3">
        <v>-7.0000000000000007E-2</v>
      </c>
      <c r="K17" s="12">
        <f t="shared" si="3"/>
        <v>-1.0000000000000009E-2</v>
      </c>
      <c r="L17" s="3">
        <v>-0.06</v>
      </c>
      <c r="M17" s="11">
        <f t="shared" si="4"/>
        <v>0</v>
      </c>
      <c r="N17" s="8"/>
      <c r="O17" s="3">
        <v>0.03</v>
      </c>
      <c r="P17" s="13">
        <f t="shared" si="5"/>
        <v>-1.0000000000000002E-2</v>
      </c>
      <c r="Q17" s="3">
        <v>0.04</v>
      </c>
      <c r="R17" s="11">
        <f t="shared" si="6"/>
        <v>0</v>
      </c>
      <c r="S17" s="3">
        <v>0.04</v>
      </c>
      <c r="T17" s="11">
        <f t="shared" si="7"/>
        <v>0</v>
      </c>
      <c r="U17" s="3">
        <v>0.04</v>
      </c>
      <c r="V17" s="11">
        <f t="shared" si="8"/>
        <v>0</v>
      </c>
      <c r="W17" s="3">
        <v>0.04</v>
      </c>
      <c r="X17" s="11">
        <f t="shared" si="9"/>
        <v>0</v>
      </c>
      <c r="Y17" s="8"/>
      <c r="Z17" s="3">
        <v>1</v>
      </c>
      <c r="AA17" s="11">
        <f t="shared" si="10"/>
        <v>0</v>
      </c>
      <c r="AB17" s="3">
        <v>1</v>
      </c>
      <c r="AC17" s="11">
        <f t="shared" si="11"/>
        <v>0</v>
      </c>
      <c r="AD17" s="3">
        <v>1</v>
      </c>
      <c r="AE17" s="11">
        <f t="shared" si="12"/>
        <v>0</v>
      </c>
      <c r="AF17" s="3">
        <v>0.96</v>
      </c>
      <c r="AG17" s="11">
        <f t="shared" si="13"/>
        <v>0</v>
      </c>
      <c r="AH17" s="3">
        <v>0.96</v>
      </c>
      <c r="AI17" s="11">
        <f t="shared" si="14"/>
        <v>-1.0000000000000009E-2</v>
      </c>
      <c r="AJ17" s="7"/>
      <c r="AK17" s="3">
        <v>-0.04</v>
      </c>
      <c r="AL17" s="11">
        <f t="shared" si="15"/>
        <v>1.9999999999999997E-2</v>
      </c>
      <c r="AM17" s="3">
        <v>0.01</v>
      </c>
      <c r="AN17" s="11">
        <f t="shared" si="16"/>
        <v>6.9999999999999993E-2</v>
      </c>
      <c r="AO17" s="7"/>
      <c r="AP17" s="7"/>
      <c r="AQ17" s="7"/>
      <c r="AR17" s="7"/>
      <c r="BI17" s="21"/>
      <c r="BJ17" s="21"/>
    </row>
    <row r="18" spans="1:62">
      <c r="A18">
        <v>0.13600000000000001</v>
      </c>
      <c r="B18" s="1">
        <v>16</v>
      </c>
      <c r="C18" s="5">
        <v>16</v>
      </c>
      <c r="D18" s="3">
        <v>-0.06</v>
      </c>
      <c r="E18" s="11">
        <f t="shared" si="0"/>
        <v>1.0000000000000009E-2</v>
      </c>
      <c r="F18" s="3">
        <v>-0.06</v>
      </c>
      <c r="G18" s="11">
        <f t="shared" si="1"/>
        <v>-9.999999999999995E-3</v>
      </c>
      <c r="H18" s="3">
        <v>-0.06</v>
      </c>
      <c r="I18" s="11">
        <f t="shared" si="2"/>
        <v>1.0000000000000009E-2</v>
      </c>
      <c r="J18" s="3">
        <v>-7.0000000000000007E-2</v>
      </c>
      <c r="K18" s="12">
        <f t="shared" si="3"/>
        <v>-1.0000000000000009E-2</v>
      </c>
      <c r="L18" s="3">
        <v>-0.06</v>
      </c>
      <c r="M18" s="11">
        <f t="shared" si="4"/>
        <v>0</v>
      </c>
      <c r="N18" s="8"/>
      <c r="O18" s="3">
        <v>0.04</v>
      </c>
      <c r="P18" s="13">
        <f t="shared" si="5"/>
        <v>0</v>
      </c>
      <c r="Q18" s="3">
        <v>0.04</v>
      </c>
      <c r="R18" s="11">
        <f t="shared" si="6"/>
        <v>0</v>
      </c>
      <c r="S18" s="3">
        <v>0.04</v>
      </c>
      <c r="T18" s="11">
        <f t="shared" si="7"/>
        <v>0</v>
      </c>
      <c r="U18" s="3">
        <v>0.04</v>
      </c>
      <c r="V18" s="11">
        <f t="shared" si="8"/>
        <v>0</v>
      </c>
      <c r="W18" s="3">
        <v>0.03</v>
      </c>
      <c r="X18" s="11">
        <f t="shared" si="9"/>
        <v>-1.0000000000000002E-2</v>
      </c>
      <c r="Y18" s="8"/>
      <c r="Z18" s="3">
        <v>1</v>
      </c>
      <c r="AA18" s="11">
        <f t="shared" si="10"/>
        <v>0</v>
      </c>
      <c r="AB18" s="3">
        <v>0.99</v>
      </c>
      <c r="AC18" s="11">
        <f t="shared" si="11"/>
        <v>-1.0000000000000009E-2</v>
      </c>
      <c r="AD18" s="3">
        <v>1</v>
      </c>
      <c r="AE18" s="11">
        <f t="shared" si="12"/>
        <v>0</v>
      </c>
      <c r="AF18" s="3">
        <v>0.96</v>
      </c>
      <c r="AG18" s="11">
        <f t="shared" si="13"/>
        <v>0</v>
      </c>
      <c r="AH18" s="3">
        <v>0.96</v>
      </c>
      <c r="AI18" s="11">
        <f t="shared" si="14"/>
        <v>-1.0000000000000009E-2</v>
      </c>
      <c r="AJ18" s="7"/>
      <c r="AK18" s="3">
        <v>-0.09</v>
      </c>
      <c r="AL18" s="11">
        <f t="shared" si="15"/>
        <v>-0.03</v>
      </c>
      <c r="AM18" s="3">
        <v>-0.01</v>
      </c>
      <c r="AN18" s="11">
        <f t="shared" si="16"/>
        <v>4.9999999999999996E-2</v>
      </c>
      <c r="AO18" s="7"/>
      <c r="AP18" s="7"/>
      <c r="AQ18" s="7"/>
      <c r="AR18" s="7"/>
    </row>
    <row r="19" spans="1:62">
      <c r="A19">
        <v>0.14399999999999999</v>
      </c>
      <c r="B19" s="1">
        <v>17</v>
      </c>
      <c r="C19" s="5">
        <v>17</v>
      </c>
      <c r="D19" s="3">
        <v>-0.06</v>
      </c>
      <c r="E19" s="11">
        <f t="shared" si="0"/>
        <v>1.0000000000000009E-2</v>
      </c>
      <c r="F19" s="3">
        <v>-0.06</v>
      </c>
      <c r="G19" s="11">
        <f t="shared" si="1"/>
        <v>-9.999999999999995E-3</v>
      </c>
      <c r="H19" s="3">
        <v>-0.06</v>
      </c>
      <c r="I19" s="11">
        <f t="shared" si="2"/>
        <v>1.0000000000000009E-2</v>
      </c>
      <c r="J19" s="3">
        <v>-7.0000000000000007E-2</v>
      </c>
      <c r="K19" s="12">
        <f t="shared" si="3"/>
        <v>-1.0000000000000009E-2</v>
      </c>
      <c r="L19" s="3">
        <v>-0.06</v>
      </c>
      <c r="M19" s="11">
        <f t="shared" si="4"/>
        <v>0</v>
      </c>
      <c r="N19" s="8"/>
      <c r="O19" s="3">
        <v>0.04</v>
      </c>
      <c r="P19" s="13">
        <f t="shared" si="5"/>
        <v>0</v>
      </c>
      <c r="Q19" s="3">
        <v>0.04</v>
      </c>
      <c r="R19" s="11">
        <f t="shared" si="6"/>
        <v>0</v>
      </c>
      <c r="S19" s="3">
        <v>0.04</v>
      </c>
      <c r="T19" s="11">
        <f t="shared" si="7"/>
        <v>0</v>
      </c>
      <c r="U19" s="3">
        <v>0.03</v>
      </c>
      <c r="V19" s="11">
        <f t="shared" si="8"/>
        <v>-1.0000000000000002E-2</v>
      </c>
      <c r="W19" s="3">
        <v>0.04</v>
      </c>
      <c r="X19" s="11">
        <f t="shared" si="9"/>
        <v>0</v>
      </c>
      <c r="Y19" s="8"/>
      <c r="Z19" s="3">
        <v>1</v>
      </c>
      <c r="AA19" s="11">
        <f t="shared" si="10"/>
        <v>0</v>
      </c>
      <c r="AB19" s="3">
        <v>1</v>
      </c>
      <c r="AC19" s="11">
        <f t="shared" si="11"/>
        <v>0</v>
      </c>
      <c r="AD19" s="3">
        <v>1</v>
      </c>
      <c r="AE19" s="11">
        <f t="shared" si="12"/>
        <v>0</v>
      </c>
      <c r="AF19" s="3">
        <v>0.96</v>
      </c>
      <c r="AG19" s="11">
        <f t="shared" si="13"/>
        <v>0</v>
      </c>
      <c r="AH19" s="3">
        <v>0.97</v>
      </c>
      <c r="AI19" s="11">
        <f t="shared" si="14"/>
        <v>0</v>
      </c>
      <c r="AJ19" s="7"/>
      <c r="AK19" s="3">
        <v>-7.0000000000000007E-2</v>
      </c>
      <c r="AL19" s="11">
        <f t="shared" si="15"/>
        <v>-1.0000000000000009E-2</v>
      </c>
      <c r="AM19" s="3">
        <v>-0.01</v>
      </c>
      <c r="AN19" s="11">
        <f t="shared" si="16"/>
        <v>4.9999999999999996E-2</v>
      </c>
      <c r="AO19" s="7"/>
      <c r="AP19" s="7"/>
      <c r="AQ19" s="7"/>
      <c r="AR19" s="7"/>
    </row>
    <row r="20" spans="1:62">
      <c r="A20">
        <v>0.152</v>
      </c>
      <c r="B20" s="1">
        <v>18</v>
      </c>
      <c r="C20" s="5">
        <v>18</v>
      </c>
      <c r="D20" s="3">
        <v>-0.06</v>
      </c>
      <c r="E20" s="11">
        <f t="shared" si="0"/>
        <v>1.0000000000000009E-2</v>
      </c>
      <c r="F20" s="3">
        <v>-0.06</v>
      </c>
      <c r="G20" s="11">
        <f t="shared" si="1"/>
        <v>-9.999999999999995E-3</v>
      </c>
      <c r="H20" s="3">
        <v>-0.06</v>
      </c>
      <c r="I20" s="11">
        <f t="shared" si="2"/>
        <v>1.0000000000000009E-2</v>
      </c>
      <c r="J20" s="3">
        <v>-7.0000000000000007E-2</v>
      </c>
      <c r="K20" s="12">
        <f t="shared" si="3"/>
        <v>-1.0000000000000009E-2</v>
      </c>
      <c r="L20" s="3">
        <v>-7.0000000000000007E-2</v>
      </c>
      <c r="M20" s="11">
        <f t="shared" si="4"/>
        <v>-1.0000000000000009E-2</v>
      </c>
      <c r="N20" s="8"/>
      <c r="O20" s="3">
        <v>0.04</v>
      </c>
      <c r="P20" s="13">
        <f t="shared" si="5"/>
        <v>0</v>
      </c>
      <c r="Q20" s="3">
        <v>0.05</v>
      </c>
      <c r="R20" s="11">
        <f t="shared" si="6"/>
        <v>1.0000000000000002E-2</v>
      </c>
      <c r="S20" s="3">
        <v>0.04</v>
      </c>
      <c r="T20" s="11">
        <f t="shared" si="7"/>
        <v>0</v>
      </c>
      <c r="U20" s="3">
        <v>0.04</v>
      </c>
      <c r="V20" s="11">
        <f t="shared" si="8"/>
        <v>0</v>
      </c>
      <c r="W20" s="3">
        <v>0.04</v>
      </c>
      <c r="X20" s="11">
        <f t="shared" si="9"/>
        <v>0</v>
      </c>
      <c r="Y20" s="8"/>
      <c r="Z20" s="3">
        <v>1</v>
      </c>
      <c r="AA20" s="11">
        <f t="shared" si="10"/>
        <v>0</v>
      </c>
      <c r="AB20" s="3">
        <v>1</v>
      </c>
      <c r="AC20" s="11">
        <f t="shared" si="11"/>
        <v>0</v>
      </c>
      <c r="AD20" s="3">
        <v>1</v>
      </c>
      <c r="AE20" s="11">
        <f t="shared" si="12"/>
        <v>0</v>
      </c>
      <c r="AF20" s="3">
        <v>0.96</v>
      </c>
      <c r="AG20" s="11">
        <f t="shared" si="13"/>
        <v>0</v>
      </c>
      <c r="AH20" s="3">
        <v>0.96</v>
      </c>
      <c r="AI20" s="11">
        <f t="shared" si="14"/>
        <v>-1.0000000000000009E-2</v>
      </c>
      <c r="AJ20" s="7"/>
      <c r="AK20" s="3">
        <v>0.1</v>
      </c>
      <c r="AL20" s="11">
        <f t="shared" si="15"/>
        <v>0.16</v>
      </c>
      <c r="AM20" s="3">
        <v>0.06</v>
      </c>
      <c r="AN20" s="11">
        <f t="shared" si="16"/>
        <v>0.12</v>
      </c>
      <c r="AO20" s="7"/>
      <c r="AP20" s="7"/>
      <c r="AQ20" s="7"/>
      <c r="AR20" s="7"/>
    </row>
    <row r="21" spans="1:62">
      <c r="A21">
        <v>0.16</v>
      </c>
      <c r="B21" s="1">
        <v>19</v>
      </c>
      <c r="C21" s="5">
        <v>19</v>
      </c>
      <c r="D21" s="3">
        <v>-7.0000000000000007E-2</v>
      </c>
      <c r="E21" s="11">
        <f t="shared" si="0"/>
        <v>0</v>
      </c>
      <c r="F21" s="3">
        <v>-7.0000000000000007E-2</v>
      </c>
      <c r="G21" s="11">
        <f t="shared" si="1"/>
        <v>-2.0000000000000004E-2</v>
      </c>
      <c r="H21" s="3">
        <v>-7.0000000000000007E-2</v>
      </c>
      <c r="I21" s="11">
        <f t="shared" si="2"/>
        <v>0</v>
      </c>
      <c r="J21" s="3">
        <v>-0.06</v>
      </c>
      <c r="K21" s="12">
        <f t="shared" si="3"/>
        <v>0</v>
      </c>
      <c r="L21" s="3">
        <v>-0.06</v>
      </c>
      <c r="M21" s="11">
        <f t="shared" si="4"/>
        <v>0</v>
      </c>
      <c r="N21" s="8"/>
      <c r="O21" s="3">
        <v>0.04</v>
      </c>
      <c r="P21" s="13">
        <f t="shared" si="5"/>
        <v>0</v>
      </c>
      <c r="Q21" s="3">
        <v>0.04</v>
      </c>
      <c r="R21" s="11">
        <f t="shared" si="6"/>
        <v>0</v>
      </c>
      <c r="S21" s="3">
        <v>0.04</v>
      </c>
      <c r="T21" s="11">
        <f t="shared" si="7"/>
        <v>0</v>
      </c>
      <c r="U21" s="3">
        <v>0.04</v>
      </c>
      <c r="V21" s="11">
        <f t="shared" si="8"/>
        <v>0</v>
      </c>
      <c r="W21" s="3">
        <v>0.04</v>
      </c>
      <c r="X21" s="11">
        <f t="shared" si="9"/>
        <v>0</v>
      </c>
      <c r="Y21" s="8"/>
      <c r="Z21" s="3">
        <v>1</v>
      </c>
      <c r="AA21" s="11">
        <f t="shared" si="10"/>
        <v>0</v>
      </c>
      <c r="AB21" s="3">
        <v>1</v>
      </c>
      <c r="AC21" s="11">
        <f t="shared" si="11"/>
        <v>0</v>
      </c>
      <c r="AD21" s="3">
        <v>1</v>
      </c>
      <c r="AE21" s="11">
        <f t="shared" si="12"/>
        <v>0</v>
      </c>
      <c r="AF21" s="3">
        <v>0.97</v>
      </c>
      <c r="AG21" s="11">
        <f t="shared" si="13"/>
        <v>1.0000000000000009E-2</v>
      </c>
      <c r="AH21" s="3">
        <v>0.96</v>
      </c>
      <c r="AI21" s="11">
        <f t="shared" si="14"/>
        <v>-1.0000000000000009E-2</v>
      </c>
      <c r="AJ21" s="7"/>
      <c r="AK21" s="3">
        <v>7.0000000000000007E-2</v>
      </c>
      <c r="AL21" s="11">
        <f t="shared" si="15"/>
        <v>0.13</v>
      </c>
      <c r="AM21" s="3">
        <v>0.01</v>
      </c>
      <c r="AN21" s="11">
        <f t="shared" si="16"/>
        <v>6.9999999999999993E-2</v>
      </c>
      <c r="AO21" s="7"/>
      <c r="AP21" s="7"/>
      <c r="AQ21" s="7"/>
      <c r="AR21" s="7"/>
    </row>
    <row r="22" spans="1:62">
      <c r="A22">
        <v>0.16800000000000001</v>
      </c>
      <c r="B22" s="1">
        <v>20</v>
      </c>
      <c r="C22" s="5">
        <v>20</v>
      </c>
      <c r="D22" s="3">
        <v>-7.0000000000000007E-2</v>
      </c>
      <c r="E22" s="11">
        <f t="shared" si="0"/>
        <v>0</v>
      </c>
      <c r="F22" s="3">
        <v>-0.06</v>
      </c>
      <c r="G22" s="11">
        <f t="shared" si="1"/>
        <v>-9.999999999999995E-3</v>
      </c>
      <c r="H22" s="3">
        <v>-0.06</v>
      </c>
      <c r="I22" s="11">
        <f t="shared" si="2"/>
        <v>1.0000000000000009E-2</v>
      </c>
      <c r="J22" s="3">
        <v>-7.0000000000000007E-2</v>
      </c>
      <c r="K22" s="12">
        <f t="shared" si="3"/>
        <v>-1.0000000000000009E-2</v>
      </c>
      <c r="L22" s="3">
        <v>-0.06</v>
      </c>
      <c r="M22" s="11">
        <f t="shared" si="4"/>
        <v>0</v>
      </c>
      <c r="N22" s="8"/>
      <c r="O22" s="3">
        <v>0.04</v>
      </c>
      <c r="P22" s="13">
        <f t="shared" si="5"/>
        <v>0</v>
      </c>
      <c r="Q22" s="3">
        <v>0.04</v>
      </c>
      <c r="R22" s="11">
        <f t="shared" si="6"/>
        <v>0</v>
      </c>
      <c r="S22" s="3">
        <v>0.04</v>
      </c>
      <c r="T22" s="11">
        <f t="shared" si="7"/>
        <v>0</v>
      </c>
      <c r="U22" s="3">
        <v>0.04</v>
      </c>
      <c r="V22" s="11">
        <f t="shared" si="8"/>
        <v>0</v>
      </c>
      <c r="W22" s="3">
        <v>0.04</v>
      </c>
      <c r="X22" s="11">
        <f t="shared" si="9"/>
        <v>0</v>
      </c>
      <c r="Y22" s="8"/>
      <c r="Z22" s="3">
        <v>1</v>
      </c>
      <c r="AA22" s="11">
        <f t="shared" si="10"/>
        <v>0</v>
      </c>
      <c r="AB22" s="3">
        <v>1</v>
      </c>
      <c r="AC22" s="11">
        <f t="shared" si="11"/>
        <v>0</v>
      </c>
      <c r="AD22" s="3">
        <v>0.99</v>
      </c>
      <c r="AE22" s="11">
        <f t="shared" si="12"/>
        <v>-1.0000000000000009E-2</v>
      </c>
      <c r="AF22" s="3">
        <v>0.96</v>
      </c>
      <c r="AG22" s="11">
        <f t="shared" si="13"/>
        <v>0</v>
      </c>
      <c r="AH22" s="3">
        <v>0.96</v>
      </c>
      <c r="AI22" s="11">
        <f t="shared" si="14"/>
        <v>-1.0000000000000009E-2</v>
      </c>
      <c r="AJ22" s="7"/>
      <c r="AK22" s="3">
        <v>0.04</v>
      </c>
      <c r="AL22" s="11">
        <f t="shared" si="15"/>
        <v>0.1</v>
      </c>
      <c r="AM22" s="3">
        <v>-0.04</v>
      </c>
      <c r="AN22" s="11">
        <f t="shared" si="16"/>
        <v>1.9999999999999997E-2</v>
      </c>
      <c r="AO22" s="7"/>
      <c r="AP22" s="7"/>
      <c r="AQ22" s="7"/>
      <c r="AR22" s="7"/>
    </row>
    <row r="23" spans="1:62">
      <c r="A23">
        <v>0.17599999999999999</v>
      </c>
      <c r="B23" s="1">
        <v>21</v>
      </c>
      <c r="C23" s="5">
        <v>21</v>
      </c>
      <c r="D23" s="3">
        <v>-0.06</v>
      </c>
      <c r="E23" s="11">
        <f t="shared" si="0"/>
        <v>1.0000000000000009E-2</v>
      </c>
      <c r="F23" s="3">
        <v>-0.06</v>
      </c>
      <c r="G23" s="11">
        <f t="shared" si="1"/>
        <v>-9.999999999999995E-3</v>
      </c>
      <c r="H23" s="3">
        <v>-0.06</v>
      </c>
      <c r="I23" s="11">
        <f t="shared" si="2"/>
        <v>1.0000000000000009E-2</v>
      </c>
      <c r="J23" s="3">
        <v>-0.06</v>
      </c>
      <c r="K23" s="12">
        <f t="shared" si="3"/>
        <v>0</v>
      </c>
      <c r="L23" s="3">
        <v>-0.06</v>
      </c>
      <c r="M23" s="11">
        <f t="shared" si="4"/>
        <v>0</v>
      </c>
      <c r="N23" s="8"/>
      <c r="O23" s="3">
        <v>0.05</v>
      </c>
      <c r="P23" s="13">
        <f t="shared" si="5"/>
        <v>1.0000000000000002E-2</v>
      </c>
      <c r="Q23" s="3">
        <v>0.04</v>
      </c>
      <c r="R23" s="11">
        <f t="shared" si="6"/>
        <v>0</v>
      </c>
      <c r="S23" s="3">
        <v>0.04</v>
      </c>
      <c r="T23" s="11">
        <f t="shared" si="7"/>
        <v>0</v>
      </c>
      <c r="U23" s="3">
        <v>0.04</v>
      </c>
      <c r="V23" s="11">
        <f t="shared" si="8"/>
        <v>0</v>
      </c>
      <c r="W23" s="3">
        <v>0.04</v>
      </c>
      <c r="X23" s="11">
        <f t="shared" si="9"/>
        <v>0</v>
      </c>
      <c r="Y23" s="8"/>
      <c r="Z23" s="3">
        <v>1</v>
      </c>
      <c r="AA23" s="11">
        <f t="shared" si="10"/>
        <v>0</v>
      </c>
      <c r="AB23" s="3">
        <v>1</v>
      </c>
      <c r="AC23" s="11">
        <f t="shared" si="11"/>
        <v>0</v>
      </c>
      <c r="AD23" s="3">
        <v>1</v>
      </c>
      <c r="AE23" s="11">
        <f t="shared" si="12"/>
        <v>0</v>
      </c>
      <c r="AF23" s="3">
        <v>0.96</v>
      </c>
      <c r="AG23" s="11">
        <f t="shared" si="13"/>
        <v>0</v>
      </c>
      <c r="AH23" s="3">
        <v>0.96</v>
      </c>
      <c r="AI23" s="11">
        <f t="shared" si="14"/>
        <v>-1.0000000000000009E-2</v>
      </c>
      <c r="AJ23" s="7"/>
      <c r="AK23" s="3">
        <v>0.03</v>
      </c>
      <c r="AL23" s="11">
        <f t="shared" si="15"/>
        <v>0.09</v>
      </c>
      <c r="AM23" s="3">
        <v>-0.09</v>
      </c>
      <c r="AN23" s="11">
        <f t="shared" si="16"/>
        <v>-0.03</v>
      </c>
      <c r="AO23" s="7"/>
      <c r="AP23" s="7"/>
      <c r="AQ23" s="7"/>
      <c r="AR23" s="7"/>
    </row>
    <row r="24" spans="1:62">
      <c r="A24">
        <v>0.184</v>
      </c>
      <c r="B24" s="1">
        <v>22</v>
      </c>
      <c r="C24" s="5">
        <v>22</v>
      </c>
      <c r="D24" s="3">
        <v>-7.0000000000000007E-2</v>
      </c>
      <c r="E24" s="11">
        <f t="shared" si="0"/>
        <v>0</v>
      </c>
      <c r="F24" s="3">
        <v>-7.0000000000000007E-2</v>
      </c>
      <c r="G24" s="11">
        <f t="shared" si="1"/>
        <v>-2.0000000000000004E-2</v>
      </c>
      <c r="H24" s="3">
        <v>-0.06</v>
      </c>
      <c r="I24" s="11">
        <f t="shared" si="2"/>
        <v>1.0000000000000009E-2</v>
      </c>
      <c r="J24" s="3">
        <v>-0.06</v>
      </c>
      <c r="K24" s="12">
        <f t="shared" si="3"/>
        <v>0</v>
      </c>
      <c r="L24" s="3">
        <v>-0.06</v>
      </c>
      <c r="M24" s="11">
        <f t="shared" si="4"/>
        <v>0</v>
      </c>
      <c r="N24" s="8"/>
      <c r="O24" s="3">
        <v>0.04</v>
      </c>
      <c r="P24" s="13">
        <f t="shared" si="5"/>
        <v>0</v>
      </c>
      <c r="Q24" s="3">
        <v>0.04</v>
      </c>
      <c r="R24" s="11">
        <f t="shared" si="6"/>
        <v>0</v>
      </c>
      <c r="S24" s="3">
        <v>0.04</v>
      </c>
      <c r="T24" s="11">
        <f t="shared" si="7"/>
        <v>0</v>
      </c>
      <c r="U24" s="3">
        <v>0.04</v>
      </c>
      <c r="V24" s="11">
        <f t="shared" si="8"/>
        <v>0</v>
      </c>
      <c r="W24" s="3">
        <v>0.04</v>
      </c>
      <c r="X24" s="11">
        <f t="shared" si="9"/>
        <v>0</v>
      </c>
      <c r="Y24" s="8"/>
      <c r="Z24" s="3">
        <v>1</v>
      </c>
      <c r="AA24" s="11">
        <f t="shared" si="10"/>
        <v>0</v>
      </c>
      <c r="AB24" s="3">
        <v>1</v>
      </c>
      <c r="AC24" s="11">
        <f t="shared" si="11"/>
        <v>0</v>
      </c>
      <c r="AD24" s="3">
        <v>1</v>
      </c>
      <c r="AE24" s="11">
        <f t="shared" si="12"/>
        <v>0</v>
      </c>
      <c r="AF24" s="3">
        <v>0.96</v>
      </c>
      <c r="AG24" s="11">
        <f t="shared" si="13"/>
        <v>0</v>
      </c>
      <c r="AH24" s="3">
        <v>0.96</v>
      </c>
      <c r="AI24" s="11">
        <f t="shared" si="14"/>
        <v>-1.0000000000000009E-2</v>
      </c>
      <c r="AJ24" s="7"/>
      <c r="AK24" s="3">
        <v>0.1</v>
      </c>
      <c r="AL24" s="11">
        <f t="shared" si="15"/>
        <v>0.16</v>
      </c>
      <c r="AM24" s="3">
        <v>-0.04</v>
      </c>
      <c r="AN24" s="11">
        <f t="shared" si="16"/>
        <v>1.9999999999999997E-2</v>
      </c>
      <c r="AO24" s="7"/>
      <c r="AP24" s="7"/>
      <c r="AQ24" s="7"/>
      <c r="AR24" s="7"/>
    </row>
    <row r="25" spans="1:62">
      <c r="A25">
        <v>0.192</v>
      </c>
      <c r="B25" s="1">
        <v>23</v>
      </c>
      <c r="C25" s="5">
        <v>23</v>
      </c>
      <c r="D25" s="3">
        <v>-0.06</v>
      </c>
      <c r="E25" s="11">
        <f t="shared" si="0"/>
        <v>1.0000000000000009E-2</v>
      </c>
      <c r="F25" s="3">
        <v>-0.06</v>
      </c>
      <c r="G25" s="11">
        <f t="shared" si="1"/>
        <v>-9.999999999999995E-3</v>
      </c>
      <c r="H25" s="3">
        <v>-0.06</v>
      </c>
      <c r="I25" s="11">
        <f t="shared" si="2"/>
        <v>1.0000000000000009E-2</v>
      </c>
      <c r="J25" s="3">
        <v>-7.0000000000000007E-2</v>
      </c>
      <c r="K25" s="12">
        <f t="shared" si="3"/>
        <v>-1.0000000000000009E-2</v>
      </c>
      <c r="L25" s="3">
        <v>-0.06</v>
      </c>
      <c r="M25" s="11">
        <f t="shared" si="4"/>
        <v>0</v>
      </c>
      <c r="N25" s="8"/>
      <c r="O25" s="3">
        <v>0.04</v>
      </c>
      <c r="P25" s="13">
        <f t="shared" si="5"/>
        <v>0</v>
      </c>
      <c r="Q25" s="3">
        <v>0.05</v>
      </c>
      <c r="R25" s="11">
        <f t="shared" si="6"/>
        <v>1.0000000000000002E-2</v>
      </c>
      <c r="S25" s="3">
        <v>0.04</v>
      </c>
      <c r="T25" s="11">
        <f t="shared" si="7"/>
        <v>0</v>
      </c>
      <c r="U25" s="3">
        <v>0.04</v>
      </c>
      <c r="V25" s="11">
        <f t="shared" si="8"/>
        <v>0</v>
      </c>
      <c r="W25" s="3">
        <v>0.05</v>
      </c>
      <c r="X25" s="11">
        <f t="shared" si="9"/>
        <v>1.0000000000000002E-2</v>
      </c>
      <c r="Y25" s="8"/>
      <c r="Z25" s="3">
        <v>1</v>
      </c>
      <c r="AA25" s="11">
        <f t="shared" si="10"/>
        <v>0</v>
      </c>
      <c r="AB25" s="3">
        <v>1</v>
      </c>
      <c r="AC25" s="11">
        <f t="shared" si="11"/>
        <v>0</v>
      </c>
      <c r="AD25" s="3">
        <v>1</v>
      </c>
      <c r="AE25" s="11">
        <f t="shared" si="12"/>
        <v>0</v>
      </c>
      <c r="AF25" s="3">
        <v>0.96</v>
      </c>
      <c r="AG25" s="11">
        <f t="shared" si="13"/>
        <v>0</v>
      </c>
      <c r="AH25" s="3">
        <v>0.96</v>
      </c>
      <c r="AI25" s="11">
        <f t="shared" si="14"/>
        <v>-1.0000000000000009E-2</v>
      </c>
      <c r="AJ25" s="7"/>
      <c r="AK25" s="3">
        <v>-0.04</v>
      </c>
      <c r="AL25" s="11">
        <f t="shared" si="15"/>
        <v>1.9999999999999997E-2</v>
      </c>
      <c r="AM25" s="3">
        <v>-0.05</v>
      </c>
      <c r="AN25" s="11">
        <f t="shared" si="16"/>
        <v>9.999999999999995E-3</v>
      </c>
      <c r="AO25" s="7"/>
      <c r="AP25" s="7"/>
      <c r="AQ25" s="7"/>
      <c r="AR25" s="7"/>
    </row>
    <row r="26" spans="1:62" ht="15.75" thickBot="1">
      <c r="A26">
        <v>0.2</v>
      </c>
      <c r="B26" s="1">
        <v>24</v>
      </c>
      <c r="C26" s="5">
        <v>24</v>
      </c>
      <c r="D26" s="14">
        <v>-0.06</v>
      </c>
      <c r="E26" s="16">
        <f t="shared" si="0"/>
        <v>1.0000000000000009E-2</v>
      </c>
      <c r="F26" s="14">
        <v>-7.0000000000000007E-2</v>
      </c>
      <c r="G26" s="16">
        <f t="shared" si="1"/>
        <v>-2.0000000000000004E-2</v>
      </c>
      <c r="H26" s="14">
        <v>-0.06</v>
      </c>
      <c r="I26" s="16">
        <f t="shared" si="2"/>
        <v>1.0000000000000009E-2</v>
      </c>
      <c r="J26" s="14">
        <v>-0.06</v>
      </c>
      <c r="K26" s="16">
        <f t="shared" si="3"/>
        <v>0</v>
      </c>
      <c r="L26" s="14">
        <v>-0.06</v>
      </c>
      <c r="M26" s="16">
        <f t="shared" si="4"/>
        <v>0</v>
      </c>
      <c r="N26" s="8"/>
      <c r="O26" s="3">
        <v>0.04</v>
      </c>
      <c r="P26" s="13">
        <f t="shared" si="5"/>
        <v>0</v>
      </c>
      <c r="Q26" s="3">
        <v>0.04</v>
      </c>
      <c r="R26" s="11">
        <f t="shared" si="6"/>
        <v>0</v>
      </c>
      <c r="S26" s="3">
        <v>0.04</v>
      </c>
      <c r="T26" s="11">
        <f t="shared" si="7"/>
        <v>0</v>
      </c>
      <c r="U26" s="3">
        <v>0.04</v>
      </c>
      <c r="V26" s="11">
        <f t="shared" si="8"/>
        <v>0</v>
      </c>
      <c r="W26" s="3">
        <v>0.04</v>
      </c>
      <c r="X26" s="11">
        <f t="shared" si="9"/>
        <v>0</v>
      </c>
      <c r="Y26" s="8"/>
      <c r="Z26" s="3">
        <v>1</v>
      </c>
      <c r="AA26" s="11">
        <f t="shared" si="10"/>
        <v>0</v>
      </c>
      <c r="AB26" s="3">
        <v>1</v>
      </c>
      <c r="AC26" s="11">
        <f t="shared" si="11"/>
        <v>0</v>
      </c>
      <c r="AD26" s="3">
        <v>1</v>
      </c>
      <c r="AE26" s="11">
        <f t="shared" si="12"/>
        <v>0</v>
      </c>
      <c r="AF26" s="3">
        <v>0.96</v>
      </c>
      <c r="AG26" s="11">
        <f t="shared" si="13"/>
        <v>0</v>
      </c>
      <c r="AH26" s="3">
        <v>0.97</v>
      </c>
      <c r="AI26" s="11">
        <f t="shared" si="14"/>
        <v>0</v>
      </c>
      <c r="AJ26" s="7"/>
      <c r="AK26" s="3">
        <v>-0.11</v>
      </c>
      <c r="AL26" s="11">
        <f t="shared" si="15"/>
        <v>-0.05</v>
      </c>
      <c r="AM26" s="3">
        <v>0.02</v>
      </c>
      <c r="AN26" s="11">
        <f t="shared" si="16"/>
        <v>0.08</v>
      </c>
      <c r="AO26" s="7"/>
      <c r="AP26" s="7"/>
      <c r="AQ26" s="7"/>
      <c r="AR26" s="7"/>
    </row>
    <row r="27" spans="1:62" ht="15.75" thickTop="1">
      <c r="A27">
        <v>0.20799999999999999</v>
      </c>
      <c r="B27" s="1">
        <v>25</v>
      </c>
      <c r="C27" s="5">
        <v>0</v>
      </c>
      <c r="D27" s="9">
        <v>-0.06</v>
      </c>
      <c r="E27" s="15">
        <f t="shared" si="0"/>
        <v>1.0000000000000009E-2</v>
      </c>
      <c r="F27" s="9">
        <v>-0.06</v>
      </c>
      <c r="G27" s="15">
        <f t="shared" si="1"/>
        <v>-9.999999999999995E-3</v>
      </c>
      <c r="H27" s="9">
        <v>-0.06</v>
      </c>
      <c r="I27" s="15">
        <f t="shared" si="2"/>
        <v>1.0000000000000009E-2</v>
      </c>
      <c r="J27" s="9">
        <v>-0.06</v>
      </c>
      <c r="K27" s="17">
        <f t="shared" si="3"/>
        <v>0</v>
      </c>
      <c r="L27" s="9">
        <v>-0.06</v>
      </c>
      <c r="M27" s="15">
        <f t="shared" si="4"/>
        <v>0</v>
      </c>
      <c r="N27" s="8"/>
      <c r="O27" s="3">
        <v>0.04</v>
      </c>
      <c r="P27" s="13">
        <f t="shared" si="5"/>
        <v>0</v>
      </c>
      <c r="Q27" s="3">
        <v>0.04</v>
      </c>
      <c r="R27" s="11">
        <f t="shared" si="6"/>
        <v>0</v>
      </c>
      <c r="S27" s="3">
        <v>0.04</v>
      </c>
      <c r="T27" s="11">
        <f t="shared" si="7"/>
        <v>0</v>
      </c>
      <c r="U27" s="3">
        <v>0.04</v>
      </c>
      <c r="V27" s="11">
        <f t="shared" si="8"/>
        <v>0</v>
      </c>
      <c r="W27" s="3">
        <v>0.04</v>
      </c>
      <c r="X27" s="11">
        <f t="shared" si="9"/>
        <v>0</v>
      </c>
      <c r="Y27" s="8"/>
      <c r="Z27" s="3">
        <v>1</v>
      </c>
      <c r="AA27" s="11">
        <f t="shared" si="10"/>
        <v>0</v>
      </c>
      <c r="AB27" s="3">
        <v>1</v>
      </c>
      <c r="AC27" s="11">
        <f t="shared" si="11"/>
        <v>0</v>
      </c>
      <c r="AD27" s="3">
        <v>1</v>
      </c>
      <c r="AE27" s="11">
        <f t="shared" si="12"/>
        <v>0</v>
      </c>
      <c r="AF27" s="3">
        <v>0.96</v>
      </c>
      <c r="AG27" s="11">
        <f t="shared" si="13"/>
        <v>0</v>
      </c>
      <c r="AH27" s="3">
        <v>0.96</v>
      </c>
      <c r="AI27" s="11">
        <f t="shared" si="14"/>
        <v>-1.0000000000000009E-2</v>
      </c>
      <c r="AJ27" s="7"/>
      <c r="AK27" s="3">
        <v>-0.05</v>
      </c>
      <c r="AL27" s="11">
        <f t="shared" si="15"/>
        <v>9.999999999999995E-3</v>
      </c>
      <c r="AM27" s="3">
        <v>-0.02</v>
      </c>
      <c r="AN27" s="11">
        <f t="shared" si="16"/>
        <v>3.9999999999999994E-2</v>
      </c>
      <c r="AO27" s="7"/>
      <c r="AP27" s="7"/>
      <c r="AQ27" s="7"/>
      <c r="AR27" s="7"/>
    </row>
    <row r="28" spans="1:62">
      <c r="A28">
        <v>0.216</v>
      </c>
      <c r="B28" s="1">
        <v>26</v>
      </c>
      <c r="C28" s="5">
        <v>1</v>
      </c>
      <c r="D28" s="3">
        <v>-0.06</v>
      </c>
      <c r="E28" s="11">
        <f t="shared" si="0"/>
        <v>1.0000000000000009E-2</v>
      </c>
      <c r="F28" s="3">
        <v>-0.06</v>
      </c>
      <c r="G28" s="11">
        <f t="shared" si="1"/>
        <v>-9.999999999999995E-3</v>
      </c>
      <c r="H28" s="3">
        <v>-0.06</v>
      </c>
      <c r="I28" s="11">
        <f t="shared" si="2"/>
        <v>1.0000000000000009E-2</v>
      </c>
      <c r="J28" s="3">
        <v>-0.06</v>
      </c>
      <c r="K28" s="12">
        <f t="shared" si="3"/>
        <v>0</v>
      </c>
      <c r="L28" s="3">
        <v>-0.06</v>
      </c>
      <c r="M28" s="11">
        <f t="shared" si="4"/>
        <v>0</v>
      </c>
      <c r="N28" s="8"/>
      <c r="O28" s="3">
        <v>0.04</v>
      </c>
      <c r="P28" s="13">
        <f t="shared" si="5"/>
        <v>0</v>
      </c>
      <c r="Q28" s="3">
        <v>0.04</v>
      </c>
      <c r="R28" s="11">
        <f t="shared" si="6"/>
        <v>0</v>
      </c>
      <c r="S28" s="3">
        <v>0.04</v>
      </c>
      <c r="T28" s="11">
        <f t="shared" si="7"/>
        <v>0</v>
      </c>
      <c r="U28" s="3">
        <v>0.04</v>
      </c>
      <c r="V28" s="11">
        <f t="shared" si="8"/>
        <v>0</v>
      </c>
      <c r="W28" s="3">
        <v>0.04</v>
      </c>
      <c r="X28" s="11">
        <f t="shared" si="9"/>
        <v>0</v>
      </c>
      <c r="Y28" s="8"/>
      <c r="Z28" s="3">
        <v>1</v>
      </c>
      <c r="AA28" s="11">
        <f t="shared" si="10"/>
        <v>0</v>
      </c>
      <c r="AB28" s="3">
        <v>1</v>
      </c>
      <c r="AC28" s="11">
        <f t="shared" si="11"/>
        <v>0</v>
      </c>
      <c r="AD28" s="3">
        <v>1</v>
      </c>
      <c r="AE28" s="11">
        <f t="shared" si="12"/>
        <v>0</v>
      </c>
      <c r="AF28" s="3">
        <v>0.96</v>
      </c>
      <c r="AG28" s="11">
        <f t="shared" si="13"/>
        <v>0</v>
      </c>
      <c r="AH28" s="3">
        <v>0.96</v>
      </c>
      <c r="AI28" s="11">
        <f t="shared" si="14"/>
        <v>-1.0000000000000009E-2</v>
      </c>
      <c r="AJ28" s="7"/>
      <c r="AK28" s="3">
        <v>0.19</v>
      </c>
      <c r="AL28" s="11">
        <f t="shared" si="15"/>
        <v>0.25</v>
      </c>
      <c r="AM28" s="3">
        <v>-0.12</v>
      </c>
      <c r="AN28" s="11">
        <f t="shared" si="16"/>
        <v>-0.06</v>
      </c>
      <c r="AO28" s="7"/>
      <c r="AP28" s="7"/>
      <c r="AQ28" s="7"/>
      <c r="AR28" s="7"/>
    </row>
    <row r="29" spans="1:62">
      <c r="A29">
        <v>0.224</v>
      </c>
      <c r="B29" s="1">
        <v>27</v>
      </c>
      <c r="C29" s="5">
        <v>2</v>
      </c>
      <c r="D29" s="3">
        <v>-0.06</v>
      </c>
      <c r="E29" s="11">
        <f t="shared" si="0"/>
        <v>1.0000000000000009E-2</v>
      </c>
      <c r="F29" s="3">
        <v>-7.0000000000000007E-2</v>
      </c>
      <c r="G29" s="11">
        <f t="shared" si="1"/>
        <v>-2.0000000000000004E-2</v>
      </c>
      <c r="H29" s="3">
        <v>-0.06</v>
      </c>
      <c r="I29" s="11">
        <f t="shared" si="2"/>
        <v>1.0000000000000009E-2</v>
      </c>
      <c r="J29" s="3">
        <v>-0.06</v>
      </c>
      <c r="K29" s="12">
        <f t="shared" si="3"/>
        <v>0</v>
      </c>
      <c r="L29" s="3">
        <v>-0.06</v>
      </c>
      <c r="M29" s="11">
        <f t="shared" si="4"/>
        <v>0</v>
      </c>
      <c r="N29" s="8"/>
      <c r="O29" s="3">
        <v>0.04</v>
      </c>
      <c r="P29" s="13">
        <f t="shared" si="5"/>
        <v>0</v>
      </c>
      <c r="Q29" s="3">
        <v>0.04</v>
      </c>
      <c r="R29" s="11">
        <f t="shared" si="6"/>
        <v>0</v>
      </c>
      <c r="S29" s="3">
        <v>0.04</v>
      </c>
      <c r="T29" s="11">
        <f t="shared" si="7"/>
        <v>0</v>
      </c>
      <c r="U29" s="3">
        <v>0.05</v>
      </c>
      <c r="V29" s="11">
        <f t="shared" si="8"/>
        <v>1.0000000000000002E-2</v>
      </c>
      <c r="W29" s="3">
        <v>0.04</v>
      </c>
      <c r="X29" s="11">
        <f t="shared" si="9"/>
        <v>0</v>
      </c>
      <c r="Y29" s="8"/>
      <c r="Z29" s="3">
        <v>1</v>
      </c>
      <c r="AA29" s="11">
        <f t="shared" si="10"/>
        <v>0</v>
      </c>
      <c r="AB29" s="3">
        <v>1</v>
      </c>
      <c r="AC29" s="11">
        <f t="shared" si="11"/>
        <v>0</v>
      </c>
      <c r="AD29" s="3">
        <v>1</v>
      </c>
      <c r="AE29" s="11">
        <f t="shared" si="12"/>
        <v>0</v>
      </c>
      <c r="AF29" s="3">
        <v>0.96</v>
      </c>
      <c r="AG29" s="11">
        <f t="shared" si="13"/>
        <v>0</v>
      </c>
      <c r="AH29" s="3">
        <v>0.97</v>
      </c>
      <c r="AI29" s="11">
        <f t="shared" si="14"/>
        <v>0</v>
      </c>
      <c r="AJ29" s="7"/>
      <c r="AK29" s="3">
        <v>0.11</v>
      </c>
      <c r="AL29" s="11">
        <f t="shared" si="15"/>
        <v>0.16999999999999998</v>
      </c>
      <c r="AM29" s="3">
        <v>-0.17</v>
      </c>
      <c r="AN29" s="11">
        <f t="shared" si="16"/>
        <v>-0.11000000000000001</v>
      </c>
      <c r="AO29" s="7"/>
      <c r="AP29" s="7"/>
      <c r="AQ29" s="7"/>
      <c r="AR29" s="7"/>
    </row>
    <row r="30" spans="1:62">
      <c r="A30">
        <v>0.23200000000000001</v>
      </c>
      <c r="B30" s="1">
        <v>28</v>
      </c>
      <c r="C30" s="5">
        <v>3</v>
      </c>
      <c r="D30" s="3">
        <v>-0.06</v>
      </c>
      <c r="E30" s="11">
        <f t="shared" si="0"/>
        <v>1.0000000000000009E-2</v>
      </c>
      <c r="F30" s="3">
        <v>-0.06</v>
      </c>
      <c r="G30" s="11">
        <f t="shared" si="1"/>
        <v>-9.999999999999995E-3</v>
      </c>
      <c r="H30" s="3">
        <v>-0.06</v>
      </c>
      <c r="I30" s="11">
        <f t="shared" si="2"/>
        <v>1.0000000000000009E-2</v>
      </c>
      <c r="J30" s="3">
        <v>-0.06</v>
      </c>
      <c r="K30" s="12">
        <f t="shared" si="3"/>
        <v>0</v>
      </c>
      <c r="L30" s="3">
        <v>-0.06</v>
      </c>
      <c r="M30" s="11">
        <f t="shared" si="4"/>
        <v>0</v>
      </c>
      <c r="N30" s="8"/>
      <c r="O30" s="3">
        <v>0.04</v>
      </c>
      <c r="P30" s="13">
        <f t="shared" si="5"/>
        <v>0</v>
      </c>
      <c r="Q30" s="3">
        <v>0.04</v>
      </c>
      <c r="R30" s="11">
        <f t="shared" si="6"/>
        <v>0</v>
      </c>
      <c r="S30" s="3">
        <v>0.04</v>
      </c>
      <c r="T30" s="11">
        <f t="shared" si="7"/>
        <v>0</v>
      </c>
      <c r="U30" s="3">
        <v>0.04</v>
      </c>
      <c r="V30" s="11">
        <f t="shared" si="8"/>
        <v>0</v>
      </c>
      <c r="W30" s="3">
        <v>0.04</v>
      </c>
      <c r="X30" s="11">
        <f t="shared" si="9"/>
        <v>0</v>
      </c>
      <c r="Y30" s="8"/>
      <c r="Z30" s="3">
        <v>1</v>
      </c>
      <c r="AA30" s="11">
        <f t="shared" si="10"/>
        <v>0</v>
      </c>
      <c r="AB30" s="3">
        <v>0.99</v>
      </c>
      <c r="AC30" s="11">
        <f t="shared" si="11"/>
        <v>-1.0000000000000009E-2</v>
      </c>
      <c r="AD30" s="3">
        <v>0.99</v>
      </c>
      <c r="AE30" s="11">
        <f t="shared" si="12"/>
        <v>-1.0000000000000009E-2</v>
      </c>
      <c r="AF30" s="3">
        <v>0.96</v>
      </c>
      <c r="AG30" s="11">
        <f t="shared" si="13"/>
        <v>0</v>
      </c>
      <c r="AH30" s="3">
        <v>0.96</v>
      </c>
      <c r="AI30" s="11">
        <f t="shared" si="14"/>
        <v>-1.0000000000000009E-2</v>
      </c>
      <c r="AJ30" s="7"/>
      <c r="AK30" s="3">
        <v>0.12</v>
      </c>
      <c r="AL30" s="11">
        <f t="shared" si="15"/>
        <v>0.18</v>
      </c>
      <c r="AM30" s="3">
        <v>-0.09</v>
      </c>
      <c r="AN30" s="11">
        <f t="shared" si="16"/>
        <v>-0.03</v>
      </c>
      <c r="AO30" s="7"/>
      <c r="AP30" s="7"/>
      <c r="AQ30" s="7"/>
      <c r="AR30" s="7"/>
    </row>
    <row r="31" spans="1:62">
      <c r="A31">
        <v>0.24</v>
      </c>
      <c r="B31" s="1">
        <v>29</v>
      </c>
      <c r="C31" s="5">
        <v>4</v>
      </c>
      <c r="D31" s="3">
        <v>-0.06</v>
      </c>
      <c r="E31" s="11">
        <f t="shared" si="0"/>
        <v>1.0000000000000009E-2</v>
      </c>
      <c r="F31" s="3">
        <v>-0.06</v>
      </c>
      <c r="G31" s="11">
        <f t="shared" si="1"/>
        <v>-9.999999999999995E-3</v>
      </c>
      <c r="H31" s="3">
        <v>-0.06</v>
      </c>
      <c r="I31" s="11">
        <f t="shared" si="2"/>
        <v>1.0000000000000009E-2</v>
      </c>
      <c r="J31" s="3">
        <v>-0.06</v>
      </c>
      <c r="K31" s="12">
        <f t="shared" si="3"/>
        <v>0</v>
      </c>
      <c r="L31" s="3">
        <v>-0.06</v>
      </c>
      <c r="M31" s="11">
        <f t="shared" si="4"/>
        <v>0</v>
      </c>
      <c r="N31" s="8"/>
      <c r="O31" s="3">
        <v>0.05</v>
      </c>
      <c r="P31" s="13">
        <f t="shared" si="5"/>
        <v>1.0000000000000002E-2</v>
      </c>
      <c r="Q31" s="3">
        <v>0.04</v>
      </c>
      <c r="R31" s="11">
        <f t="shared" si="6"/>
        <v>0</v>
      </c>
      <c r="S31" s="3">
        <v>0.04</v>
      </c>
      <c r="T31" s="11">
        <f t="shared" si="7"/>
        <v>0</v>
      </c>
      <c r="U31" s="3">
        <v>0.04</v>
      </c>
      <c r="V31" s="11">
        <f t="shared" si="8"/>
        <v>0</v>
      </c>
      <c r="W31" s="3">
        <v>0.04</v>
      </c>
      <c r="X31" s="11">
        <f t="shared" si="9"/>
        <v>0</v>
      </c>
      <c r="Y31" s="8"/>
      <c r="Z31" s="3">
        <v>1</v>
      </c>
      <c r="AA31" s="11">
        <f t="shared" si="10"/>
        <v>0</v>
      </c>
      <c r="AB31" s="3">
        <v>0.99</v>
      </c>
      <c r="AC31" s="11">
        <f t="shared" si="11"/>
        <v>-1.0000000000000009E-2</v>
      </c>
      <c r="AD31" s="3">
        <v>1</v>
      </c>
      <c r="AE31" s="11">
        <f t="shared" si="12"/>
        <v>0</v>
      </c>
      <c r="AF31" s="3">
        <v>0.96</v>
      </c>
      <c r="AG31" s="11">
        <f t="shared" si="13"/>
        <v>0</v>
      </c>
      <c r="AH31" s="3">
        <v>0.96</v>
      </c>
      <c r="AI31" s="11">
        <f t="shared" si="14"/>
        <v>-1.0000000000000009E-2</v>
      </c>
      <c r="AJ31" s="7"/>
      <c r="AK31" s="3">
        <v>0.15</v>
      </c>
      <c r="AL31" s="11">
        <f t="shared" si="15"/>
        <v>0.21</v>
      </c>
      <c r="AM31" s="3">
        <v>-0.19</v>
      </c>
      <c r="AN31" s="11">
        <f t="shared" si="16"/>
        <v>-0.13</v>
      </c>
      <c r="AO31" s="7"/>
      <c r="AP31" s="7"/>
      <c r="AQ31" s="7"/>
      <c r="AR31" s="7"/>
    </row>
    <row r="32" spans="1:62">
      <c r="A32">
        <v>0.248</v>
      </c>
      <c r="B32" s="1">
        <v>30</v>
      </c>
      <c r="C32" s="5">
        <v>5</v>
      </c>
      <c r="D32" s="3">
        <v>-0.06</v>
      </c>
      <c r="E32" s="11">
        <f t="shared" si="0"/>
        <v>1.0000000000000009E-2</v>
      </c>
      <c r="F32" s="3">
        <v>-0.06</v>
      </c>
      <c r="G32" s="11">
        <f t="shared" si="1"/>
        <v>-9.999999999999995E-3</v>
      </c>
      <c r="H32" s="3">
        <v>-0.06</v>
      </c>
      <c r="I32" s="11">
        <f t="shared" si="2"/>
        <v>1.0000000000000009E-2</v>
      </c>
      <c r="J32" s="3">
        <v>-7.0000000000000007E-2</v>
      </c>
      <c r="K32" s="12">
        <f t="shared" si="3"/>
        <v>-1.0000000000000009E-2</v>
      </c>
      <c r="L32" s="3">
        <v>-0.05</v>
      </c>
      <c r="M32" s="11">
        <f t="shared" si="4"/>
        <v>9.999999999999995E-3</v>
      </c>
      <c r="N32" s="8"/>
      <c r="O32" s="3">
        <v>0.04</v>
      </c>
      <c r="P32" s="13">
        <f t="shared" si="5"/>
        <v>0</v>
      </c>
      <c r="Q32" s="3">
        <v>0.04</v>
      </c>
      <c r="R32" s="11">
        <f t="shared" si="6"/>
        <v>0</v>
      </c>
      <c r="S32" s="3">
        <v>0.04</v>
      </c>
      <c r="T32" s="11">
        <f t="shared" si="7"/>
        <v>0</v>
      </c>
      <c r="U32" s="3">
        <v>0.04</v>
      </c>
      <c r="V32" s="11">
        <f t="shared" si="8"/>
        <v>0</v>
      </c>
      <c r="W32" s="3">
        <v>0.03</v>
      </c>
      <c r="X32" s="11">
        <f t="shared" si="9"/>
        <v>-1.0000000000000002E-2</v>
      </c>
      <c r="Y32" s="8"/>
      <c r="Z32" s="3">
        <v>1</v>
      </c>
      <c r="AA32" s="11">
        <f t="shared" si="10"/>
        <v>0</v>
      </c>
      <c r="AB32" s="3">
        <v>1</v>
      </c>
      <c r="AC32" s="11">
        <f t="shared" si="11"/>
        <v>0</v>
      </c>
      <c r="AD32" s="3">
        <v>1</v>
      </c>
      <c r="AE32" s="11">
        <f t="shared" si="12"/>
        <v>0</v>
      </c>
      <c r="AF32" s="3">
        <v>0.96</v>
      </c>
      <c r="AG32" s="11">
        <f t="shared" si="13"/>
        <v>0</v>
      </c>
      <c r="AH32" s="3">
        <v>0.96</v>
      </c>
      <c r="AI32" s="11">
        <f t="shared" si="14"/>
        <v>-1.0000000000000009E-2</v>
      </c>
      <c r="AJ32" s="7"/>
      <c r="AK32" s="3">
        <v>-0.18</v>
      </c>
      <c r="AL32" s="11">
        <f t="shared" si="15"/>
        <v>-0.12</v>
      </c>
      <c r="AM32" s="3">
        <v>-0.15</v>
      </c>
      <c r="AN32" s="11">
        <f t="shared" si="16"/>
        <v>-0.09</v>
      </c>
      <c r="AO32" s="7"/>
      <c r="AP32" s="7"/>
      <c r="AQ32" s="7"/>
      <c r="AR32" s="7"/>
    </row>
    <row r="33" spans="1:44">
      <c r="A33">
        <v>0.25600000000000001</v>
      </c>
      <c r="B33" s="1">
        <v>31</v>
      </c>
      <c r="C33" s="5">
        <v>6</v>
      </c>
      <c r="D33" s="3">
        <v>-0.06</v>
      </c>
      <c r="E33" s="11">
        <f t="shared" si="0"/>
        <v>1.0000000000000009E-2</v>
      </c>
      <c r="F33" s="3">
        <v>-0.06</v>
      </c>
      <c r="G33" s="11">
        <f t="shared" si="1"/>
        <v>-9.999999999999995E-3</v>
      </c>
      <c r="H33" s="3">
        <v>-0.06</v>
      </c>
      <c r="I33" s="11">
        <f t="shared" si="2"/>
        <v>1.0000000000000009E-2</v>
      </c>
      <c r="J33" s="3">
        <v>-7.0000000000000007E-2</v>
      </c>
      <c r="K33" s="12">
        <f t="shared" si="3"/>
        <v>-1.0000000000000009E-2</v>
      </c>
      <c r="L33" s="3">
        <v>-0.06</v>
      </c>
      <c r="M33" s="11">
        <f t="shared" si="4"/>
        <v>0</v>
      </c>
      <c r="N33" s="8"/>
      <c r="O33" s="3">
        <v>0.04</v>
      </c>
      <c r="P33" s="13">
        <f t="shared" si="5"/>
        <v>0</v>
      </c>
      <c r="Q33" s="3">
        <v>0.04</v>
      </c>
      <c r="R33" s="11">
        <f t="shared" si="6"/>
        <v>0</v>
      </c>
      <c r="S33" s="3">
        <v>0.04</v>
      </c>
      <c r="T33" s="11">
        <f t="shared" si="7"/>
        <v>0</v>
      </c>
      <c r="U33" s="3">
        <v>0.04</v>
      </c>
      <c r="V33" s="11">
        <f t="shared" si="8"/>
        <v>0</v>
      </c>
      <c r="W33" s="3">
        <v>0.04</v>
      </c>
      <c r="X33" s="11">
        <f t="shared" si="9"/>
        <v>0</v>
      </c>
      <c r="Y33" s="8"/>
      <c r="Z33" s="3">
        <v>1</v>
      </c>
      <c r="AA33" s="11">
        <f t="shared" si="10"/>
        <v>0</v>
      </c>
      <c r="AB33" s="3">
        <v>1</v>
      </c>
      <c r="AC33" s="11">
        <f t="shared" si="11"/>
        <v>0</v>
      </c>
      <c r="AD33" s="3">
        <v>1</v>
      </c>
      <c r="AE33" s="11">
        <f t="shared" si="12"/>
        <v>0</v>
      </c>
      <c r="AF33" s="3">
        <v>0.96</v>
      </c>
      <c r="AG33" s="11">
        <f t="shared" si="13"/>
        <v>0</v>
      </c>
      <c r="AH33" s="3">
        <v>0.96</v>
      </c>
      <c r="AI33" s="11">
        <f t="shared" si="14"/>
        <v>-1.0000000000000009E-2</v>
      </c>
      <c r="AJ33" s="7"/>
      <c r="AK33" s="3">
        <v>-0.05</v>
      </c>
      <c r="AL33" s="11">
        <f t="shared" si="15"/>
        <v>9.999999999999995E-3</v>
      </c>
      <c r="AM33" s="3">
        <v>-0.17</v>
      </c>
      <c r="AN33" s="11">
        <f t="shared" si="16"/>
        <v>-0.11000000000000001</v>
      </c>
      <c r="AO33" s="7"/>
      <c r="AP33" s="7"/>
      <c r="AQ33" s="7"/>
      <c r="AR33" s="7"/>
    </row>
    <row r="34" spans="1:44">
      <c r="A34">
        <v>0.26400000000000001</v>
      </c>
      <c r="B34" s="1">
        <v>32</v>
      </c>
      <c r="C34" s="5">
        <v>7</v>
      </c>
      <c r="D34" s="3">
        <v>-0.06</v>
      </c>
      <c r="E34" s="11">
        <f t="shared" si="0"/>
        <v>1.0000000000000009E-2</v>
      </c>
      <c r="F34" s="3">
        <v>-7.0000000000000007E-2</v>
      </c>
      <c r="G34" s="11">
        <f t="shared" si="1"/>
        <v>-2.0000000000000004E-2</v>
      </c>
      <c r="H34" s="3">
        <v>-0.06</v>
      </c>
      <c r="I34" s="11">
        <f t="shared" si="2"/>
        <v>1.0000000000000009E-2</v>
      </c>
      <c r="J34" s="3">
        <v>-0.06</v>
      </c>
      <c r="K34" s="12">
        <f t="shared" si="3"/>
        <v>0</v>
      </c>
      <c r="L34" s="3">
        <v>-7.0000000000000007E-2</v>
      </c>
      <c r="M34" s="11">
        <f t="shared" si="4"/>
        <v>-1.0000000000000009E-2</v>
      </c>
      <c r="N34" s="8"/>
      <c r="O34" s="3">
        <v>0.04</v>
      </c>
      <c r="P34" s="13">
        <f t="shared" si="5"/>
        <v>0</v>
      </c>
      <c r="Q34" s="3">
        <v>0.04</v>
      </c>
      <c r="R34" s="11">
        <f t="shared" si="6"/>
        <v>0</v>
      </c>
      <c r="S34" s="3">
        <v>0.04</v>
      </c>
      <c r="T34" s="11">
        <f t="shared" si="7"/>
        <v>0</v>
      </c>
      <c r="U34" s="3">
        <v>0.04</v>
      </c>
      <c r="V34" s="11">
        <f t="shared" si="8"/>
        <v>0</v>
      </c>
      <c r="W34" s="3">
        <v>0.04</v>
      </c>
      <c r="X34" s="11">
        <f t="shared" si="9"/>
        <v>0</v>
      </c>
      <c r="Y34" s="8"/>
      <c r="Z34" s="3">
        <v>0.99</v>
      </c>
      <c r="AA34" s="11">
        <f t="shared" si="10"/>
        <v>-1.0000000000000009E-2</v>
      </c>
      <c r="AB34" s="3">
        <v>1</v>
      </c>
      <c r="AC34" s="11">
        <f t="shared" si="11"/>
        <v>0</v>
      </c>
      <c r="AD34" s="3">
        <v>1</v>
      </c>
      <c r="AE34" s="11">
        <f t="shared" si="12"/>
        <v>0</v>
      </c>
      <c r="AF34" s="3">
        <v>0.96</v>
      </c>
      <c r="AG34" s="11">
        <f t="shared" si="13"/>
        <v>0</v>
      </c>
      <c r="AH34" s="3">
        <v>0.96</v>
      </c>
      <c r="AI34" s="11">
        <f t="shared" si="14"/>
        <v>-1.0000000000000009E-2</v>
      </c>
      <c r="AJ34" s="7"/>
      <c r="AK34" s="3">
        <v>7.0000000000000007E-2</v>
      </c>
      <c r="AL34" s="11">
        <f t="shared" si="15"/>
        <v>0.13</v>
      </c>
      <c r="AM34" s="3">
        <v>-0.33</v>
      </c>
      <c r="AN34" s="11">
        <f t="shared" si="16"/>
        <v>-0.27</v>
      </c>
      <c r="AO34" s="7"/>
      <c r="AP34" s="7"/>
      <c r="AQ34" s="7"/>
      <c r="AR34" s="7"/>
    </row>
    <row r="35" spans="1:44">
      <c r="A35">
        <v>0.27200000000000002</v>
      </c>
      <c r="B35" s="1">
        <v>33</v>
      </c>
      <c r="C35" s="5">
        <v>8</v>
      </c>
      <c r="D35" s="3">
        <v>-0.06</v>
      </c>
      <c r="E35" s="11">
        <f t="shared" si="0"/>
        <v>1.0000000000000009E-2</v>
      </c>
      <c r="F35" s="3">
        <v>-0.06</v>
      </c>
      <c r="G35" s="11">
        <f t="shared" si="1"/>
        <v>-9.999999999999995E-3</v>
      </c>
      <c r="H35" s="3">
        <v>-0.06</v>
      </c>
      <c r="I35" s="11">
        <f t="shared" si="2"/>
        <v>1.0000000000000009E-2</v>
      </c>
      <c r="J35" s="3">
        <v>-0.06</v>
      </c>
      <c r="K35" s="12">
        <f t="shared" si="3"/>
        <v>0</v>
      </c>
      <c r="L35" s="3">
        <v>-7.0000000000000007E-2</v>
      </c>
      <c r="M35" s="11">
        <f t="shared" si="4"/>
        <v>-1.0000000000000009E-2</v>
      </c>
      <c r="N35" s="8"/>
      <c r="O35" s="3">
        <v>0.04</v>
      </c>
      <c r="P35" s="13">
        <f t="shared" si="5"/>
        <v>0</v>
      </c>
      <c r="Q35" s="3">
        <v>0.04</v>
      </c>
      <c r="R35" s="11">
        <f t="shared" si="6"/>
        <v>0</v>
      </c>
      <c r="S35" s="3">
        <v>0.04</v>
      </c>
      <c r="T35" s="11">
        <f t="shared" si="7"/>
        <v>0</v>
      </c>
      <c r="U35" s="3">
        <v>0.03</v>
      </c>
      <c r="V35" s="11">
        <f t="shared" si="8"/>
        <v>-1.0000000000000002E-2</v>
      </c>
      <c r="W35" s="3">
        <v>0.04</v>
      </c>
      <c r="X35" s="11">
        <f t="shared" si="9"/>
        <v>0</v>
      </c>
      <c r="Y35" s="8"/>
      <c r="Z35" s="3">
        <v>1</v>
      </c>
      <c r="AA35" s="11">
        <f t="shared" si="10"/>
        <v>0</v>
      </c>
      <c r="AB35" s="3">
        <v>1</v>
      </c>
      <c r="AC35" s="11">
        <f t="shared" si="11"/>
        <v>0</v>
      </c>
      <c r="AD35" s="3">
        <v>1</v>
      </c>
      <c r="AE35" s="11">
        <f t="shared" si="12"/>
        <v>0</v>
      </c>
      <c r="AF35" s="3">
        <v>0.96</v>
      </c>
      <c r="AG35" s="11">
        <f t="shared" si="13"/>
        <v>0</v>
      </c>
      <c r="AH35" s="3">
        <v>0.96</v>
      </c>
      <c r="AI35" s="11">
        <f t="shared" si="14"/>
        <v>-1.0000000000000009E-2</v>
      </c>
      <c r="AJ35" s="7"/>
      <c r="AK35" s="3">
        <v>-0.18</v>
      </c>
      <c r="AL35" s="11">
        <f t="shared" si="15"/>
        <v>-0.12</v>
      </c>
      <c r="AM35" s="3">
        <v>-0.32</v>
      </c>
      <c r="AN35" s="11">
        <f t="shared" si="16"/>
        <v>-0.26</v>
      </c>
      <c r="AO35" s="7"/>
      <c r="AP35" s="7"/>
      <c r="AQ35" s="7"/>
      <c r="AR35" s="7"/>
    </row>
    <row r="36" spans="1:44">
      <c r="A36">
        <v>0.28000000000000003</v>
      </c>
      <c r="B36" s="1">
        <v>34</v>
      </c>
      <c r="C36" s="5">
        <v>9</v>
      </c>
      <c r="D36" s="3">
        <v>-0.06</v>
      </c>
      <c r="E36" s="11">
        <f t="shared" si="0"/>
        <v>1.0000000000000009E-2</v>
      </c>
      <c r="F36" s="3">
        <v>-0.06</v>
      </c>
      <c r="G36" s="11">
        <f t="shared" si="1"/>
        <v>-9.999999999999995E-3</v>
      </c>
      <c r="H36" s="3">
        <v>-0.06</v>
      </c>
      <c r="I36" s="11">
        <f t="shared" si="2"/>
        <v>1.0000000000000009E-2</v>
      </c>
      <c r="J36" s="3">
        <v>-0.06</v>
      </c>
      <c r="K36" s="12">
        <f t="shared" si="3"/>
        <v>0</v>
      </c>
      <c r="L36" s="3">
        <v>-0.06</v>
      </c>
      <c r="M36" s="11">
        <f t="shared" si="4"/>
        <v>0</v>
      </c>
      <c r="N36" s="8"/>
      <c r="O36" s="3">
        <v>0.05</v>
      </c>
      <c r="P36" s="13">
        <f t="shared" si="5"/>
        <v>1.0000000000000002E-2</v>
      </c>
      <c r="Q36" s="3">
        <v>0.04</v>
      </c>
      <c r="R36" s="11">
        <f t="shared" si="6"/>
        <v>0</v>
      </c>
      <c r="S36" s="3">
        <v>0.04</v>
      </c>
      <c r="T36" s="11">
        <f t="shared" si="7"/>
        <v>0</v>
      </c>
      <c r="U36" s="3">
        <v>0.04</v>
      </c>
      <c r="V36" s="11">
        <f t="shared" si="8"/>
        <v>0</v>
      </c>
      <c r="W36" s="3">
        <v>0.04</v>
      </c>
      <c r="X36" s="11">
        <f t="shared" si="9"/>
        <v>0</v>
      </c>
      <c r="Y36" s="8"/>
      <c r="Z36" s="3">
        <v>1</v>
      </c>
      <c r="AA36" s="11">
        <f t="shared" si="10"/>
        <v>0</v>
      </c>
      <c r="AB36" s="3">
        <v>1</v>
      </c>
      <c r="AC36" s="11">
        <f t="shared" si="11"/>
        <v>0</v>
      </c>
      <c r="AD36" s="3">
        <v>1</v>
      </c>
      <c r="AE36" s="11">
        <f t="shared" si="12"/>
        <v>0</v>
      </c>
      <c r="AF36" s="3">
        <v>0.96</v>
      </c>
      <c r="AG36" s="11">
        <f t="shared" si="13"/>
        <v>0</v>
      </c>
      <c r="AH36" s="3">
        <v>0.96</v>
      </c>
      <c r="AI36" s="11">
        <f t="shared" si="14"/>
        <v>-1.0000000000000009E-2</v>
      </c>
      <c r="AJ36" s="7"/>
      <c r="AK36" s="3">
        <v>-0.14000000000000001</v>
      </c>
      <c r="AL36" s="11">
        <f t="shared" si="15"/>
        <v>-8.0000000000000016E-2</v>
      </c>
      <c r="AM36" s="3">
        <v>-0.28999999999999998</v>
      </c>
      <c r="AN36" s="11">
        <f t="shared" si="16"/>
        <v>-0.22999999999999998</v>
      </c>
      <c r="AO36" s="7"/>
      <c r="AP36" s="7"/>
      <c r="AQ36" s="7"/>
    </row>
    <row r="37" spans="1:44">
      <c r="A37">
        <v>0.28799999999999998</v>
      </c>
      <c r="B37" s="1">
        <v>35</v>
      </c>
      <c r="C37" s="5">
        <v>10</v>
      </c>
      <c r="D37" s="3">
        <v>-0.06</v>
      </c>
      <c r="E37" s="11">
        <f t="shared" si="0"/>
        <v>1.0000000000000009E-2</v>
      </c>
      <c r="F37" s="3">
        <v>-7.0000000000000007E-2</v>
      </c>
      <c r="G37" s="11">
        <f t="shared" si="1"/>
        <v>-2.0000000000000004E-2</v>
      </c>
      <c r="H37" s="3">
        <v>-0.06</v>
      </c>
      <c r="I37" s="11">
        <f t="shared" si="2"/>
        <v>1.0000000000000009E-2</v>
      </c>
      <c r="J37" s="3">
        <v>-0.06</v>
      </c>
      <c r="K37" s="12">
        <f t="shared" si="3"/>
        <v>0</v>
      </c>
      <c r="L37" s="3">
        <v>-0.06</v>
      </c>
      <c r="M37" s="11">
        <f t="shared" si="4"/>
        <v>0</v>
      </c>
      <c r="N37" s="8"/>
      <c r="O37" s="3">
        <v>0.04</v>
      </c>
      <c r="P37" s="13">
        <f t="shared" si="5"/>
        <v>0</v>
      </c>
      <c r="Q37" s="3">
        <v>0.04</v>
      </c>
      <c r="R37" s="11">
        <f t="shared" si="6"/>
        <v>0</v>
      </c>
      <c r="S37" s="3">
        <v>0.04</v>
      </c>
      <c r="T37" s="11">
        <f t="shared" si="7"/>
        <v>0</v>
      </c>
      <c r="U37" s="3">
        <v>0.04</v>
      </c>
      <c r="V37" s="11">
        <f t="shared" si="8"/>
        <v>0</v>
      </c>
      <c r="W37" s="3">
        <v>0.04</v>
      </c>
      <c r="X37" s="11">
        <f t="shared" si="9"/>
        <v>0</v>
      </c>
      <c r="Y37" s="8"/>
      <c r="Z37" s="3">
        <v>1</v>
      </c>
      <c r="AA37" s="11">
        <f t="shared" si="10"/>
        <v>0</v>
      </c>
      <c r="AB37" s="3">
        <v>1.01</v>
      </c>
      <c r="AC37" s="11">
        <f t="shared" si="11"/>
        <v>1.0000000000000009E-2</v>
      </c>
      <c r="AD37" s="3">
        <v>1</v>
      </c>
      <c r="AE37" s="11">
        <f t="shared" si="12"/>
        <v>0</v>
      </c>
      <c r="AF37" s="3">
        <v>0.96</v>
      </c>
      <c r="AG37" s="11">
        <f t="shared" si="13"/>
        <v>0</v>
      </c>
      <c r="AH37" s="3">
        <v>0.97</v>
      </c>
      <c r="AI37" s="11">
        <f t="shared" si="14"/>
        <v>0</v>
      </c>
      <c r="AJ37" s="7"/>
      <c r="AK37" s="3">
        <v>0.15</v>
      </c>
      <c r="AL37" s="11">
        <f t="shared" si="15"/>
        <v>0.21</v>
      </c>
      <c r="AM37" s="3">
        <v>-0.28999999999999998</v>
      </c>
      <c r="AN37" s="11">
        <f t="shared" si="16"/>
        <v>-0.22999999999999998</v>
      </c>
      <c r="AO37" s="7"/>
      <c r="AP37" s="7"/>
      <c r="AQ37" s="7"/>
      <c r="AR37" s="7"/>
    </row>
    <row r="38" spans="1:44">
      <c r="A38">
        <v>0.29599999999999999</v>
      </c>
      <c r="B38" s="1">
        <v>36</v>
      </c>
      <c r="C38" s="5">
        <v>11</v>
      </c>
      <c r="D38" s="3">
        <v>-7.0000000000000007E-2</v>
      </c>
      <c r="E38" s="11">
        <f t="shared" si="0"/>
        <v>0</v>
      </c>
      <c r="F38" s="3">
        <v>-0.06</v>
      </c>
      <c r="G38" s="11">
        <f t="shared" si="1"/>
        <v>-9.999999999999995E-3</v>
      </c>
      <c r="H38" s="3">
        <v>-0.06</v>
      </c>
      <c r="I38" s="11">
        <f t="shared" si="2"/>
        <v>1.0000000000000009E-2</v>
      </c>
      <c r="J38" s="3">
        <v>-0.06</v>
      </c>
      <c r="K38" s="12">
        <f t="shared" si="3"/>
        <v>0</v>
      </c>
      <c r="L38" s="3">
        <v>-0.06</v>
      </c>
      <c r="M38" s="11">
        <f t="shared" si="4"/>
        <v>0</v>
      </c>
      <c r="N38" s="8"/>
      <c r="O38" s="3">
        <v>0.04</v>
      </c>
      <c r="P38" s="13">
        <f t="shared" si="5"/>
        <v>0</v>
      </c>
      <c r="Q38" s="3">
        <v>0.04</v>
      </c>
      <c r="R38" s="11">
        <f t="shared" si="6"/>
        <v>0</v>
      </c>
      <c r="S38" s="3">
        <v>0.04</v>
      </c>
      <c r="T38" s="11">
        <f t="shared" si="7"/>
        <v>0</v>
      </c>
      <c r="U38" s="3">
        <v>0.04</v>
      </c>
      <c r="V38" s="11">
        <f t="shared" si="8"/>
        <v>0</v>
      </c>
      <c r="W38" s="3">
        <v>0.04</v>
      </c>
      <c r="X38" s="11">
        <f t="shared" si="9"/>
        <v>0</v>
      </c>
      <c r="Y38" s="8"/>
      <c r="Z38" s="3">
        <v>1</v>
      </c>
      <c r="AA38" s="11">
        <f t="shared" si="10"/>
        <v>0</v>
      </c>
      <c r="AB38" s="3">
        <v>1</v>
      </c>
      <c r="AC38" s="11">
        <f t="shared" si="11"/>
        <v>0</v>
      </c>
      <c r="AD38" s="3">
        <v>1</v>
      </c>
      <c r="AE38" s="11">
        <f t="shared" si="12"/>
        <v>0</v>
      </c>
      <c r="AF38" s="3">
        <v>0.96</v>
      </c>
      <c r="AG38" s="11">
        <f t="shared" si="13"/>
        <v>0</v>
      </c>
      <c r="AH38" s="3">
        <v>0.96</v>
      </c>
      <c r="AI38" s="11">
        <f t="shared" si="14"/>
        <v>-1.0000000000000009E-2</v>
      </c>
      <c r="AJ38" s="7"/>
      <c r="AK38" s="3">
        <v>-0.03</v>
      </c>
      <c r="AL38" s="11">
        <f t="shared" si="15"/>
        <v>0.03</v>
      </c>
      <c r="AM38" s="3">
        <v>-0.15</v>
      </c>
      <c r="AN38" s="11">
        <f t="shared" si="16"/>
        <v>-0.09</v>
      </c>
      <c r="AO38" s="7"/>
      <c r="AP38" s="7"/>
      <c r="AQ38" s="7"/>
      <c r="AR38" s="7"/>
    </row>
    <row r="39" spans="1:44">
      <c r="A39">
        <v>0.30399999999999999</v>
      </c>
      <c r="B39" s="1">
        <v>37</v>
      </c>
      <c r="C39" s="5">
        <v>12</v>
      </c>
      <c r="D39" s="3">
        <v>-0.06</v>
      </c>
      <c r="E39" s="11">
        <f t="shared" si="0"/>
        <v>1.0000000000000009E-2</v>
      </c>
      <c r="F39" s="3">
        <v>-0.06</v>
      </c>
      <c r="G39" s="11">
        <f t="shared" si="1"/>
        <v>-9.999999999999995E-3</v>
      </c>
      <c r="H39" s="3">
        <v>-0.06</v>
      </c>
      <c r="I39" s="11">
        <f t="shared" si="2"/>
        <v>1.0000000000000009E-2</v>
      </c>
      <c r="J39" s="3">
        <v>-0.06</v>
      </c>
      <c r="K39" s="12">
        <f t="shared" si="3"/>
        <v>0</v>
      </c>
      <c r="L39" s="3">
        <v>-0.06</v>
      </c>
      <c r="M39" s="11">
        <f t="shared" si="4"/>
        <v>0</v>
      </c>
      <c r="N39" s="8"/>
      <c r="O39" s="3">
        <v>0.04</v>
      </c>
      <c r="P39" s="13">
        <f t="shared" si="5"/>
        <v>0</v>
      </c>
      <c r="Q39" s="3">
        <v>0.04</v>
      </c>
      <c r="R39" s="11">
        <f t="shared" si="6"/>
        <v>0</v>
      </c>
      <c r="S39" s="3">
        <v>0.04</v>
      </c>
      <c r="T39" s="11">
        <f t="shared" si="7"/>
        <v>0</v>
      </c>
      <c r="U39" s="3">
        <v>0.04</v>
      </c>
      <c r="V39" s="11">
        <f t="shared" si="8"/>
        <v>0</v>
      </c>
      <c r="W39" s="3">
        <v>0.04</v>
      </c>
      <c r="X39" s="11">
        <f t="shared" si="9"/>
        <v>0</v>
      </c>
      <c r="Y39" s="8"/>
      <c r="Z39" s="3">
        <v>1</v>
      </c>
      <c r="AA39" s="11">
        <f t="shared" si="10"/>
        <v>0</v>
      </c>
      <c r="AB39" s="3">
        <v>1</v>
      </c>
      <c r="AC39" s="11">
        <f t="shared" si="11"/>
        <v>0</v>
      </c>
      <c r="AD39" s="3">
        <v>1</v>
      </c>
      <c r="AE39" s="11">
        <f t="shared" si="12"/>
        <v>0</v>
      </c>
      <c r="AF39" s="3">
        <v>0.96</v>
      </c>
      <c r="AG39" s="11">
        <f t="shared" si="13"/>
        <v>0</v>
      </c>
      <c r="AH39" s="3">
        <v>0.96</v>
      </c>
      <c r="AI39" s="11">
        <f t="shared" si="14"/>
        <v>-1.0000000000000009E-2</v>
      </c>
      <c r="AJ39" s="7"/>
      <c r="AK39" s="3">
        <v>-0.04</v>
      </c>
      <c r="AL39" s="11">
        <f t="shared" si="15"/>
        <v>1.9999999999999997E-2</v>
      </c>
      <c r="AM39" s="3">
        <v>-0.23</v>
      </c>
      <c r="AN39" s="11">
        <f t="shared" si="16"/>
        <v>-0.17</v>
      </c>
      <c r="AO39" s="7"/>
      <c r="AP39" s="7"/>
      <c r="AQ39" s="7"/>
      <c r="AR39" s="7"/>
    </row>
    <row r="40" spans="1:44">
      <c r="A40">
        <v>0.312</v>
      </c>
      <c r="B40" s="1">
        <v>38</v>
      </c>
      <c r="C40" s="5">
        <v>13</v>
      </c>
      <c r="D40" s="3">
        <v>-0.06</v>
      </c>
      <c r="E40" s="11">
        <f t="shared" si="0"/>
        <v>1.0000000000000009E-2</v>
      </c>
      <c r="F40" s="3">
        <v>-0.06</v>
      </c>
      <c r="G40" s="11">
        <f t="shared" si="1"/>
        <v>-9.999999999999995E-3</v>
      </c>
      <c r="H40" s="3">
        <v>-0.06</v>
      </c>
      <c r="I40" s="11">
        <f t="shared" si="2"/>
        <v>1.0000000000000009E-2</v>
      </c>
      <c r="J40" s="3">
        <v>-0.06</v>
      </c>
      <c r="K40" s="12">
        <f t="shared" si="3"/>
        <v>0</v>
      </c>
      <c r="L40" s="3">
        <v>-0.06</v>
      </c>
      <c r="M40" s="11">
        <f t="shared" si="4"/>
        <v>0</v>
      </c>
      <c r="N40" s="8"/>
      <c r="O40" s="3">
        <v>0.04</v>
      </c>
      <c r="P40" s="13">
        <f t="shared" si="5"/>
        <v>0</v>
      </c>
      <c r="Q40" s="3">
        <v>0.04</v>
      </c>
      <c r="R40" s="11">
        <f t="shared" si="6"/>
        <v>0</v>
      </c>
      <c r="S40" s="3">
        <v>0.04</v>
      </c>
      <c r="T40" s="11">
        <f t="shared" si="7"/>
        <v>0</v>
      </c>
      <c r="U40" s="3">
        <v>0.04</v>
      </c>
      <c r="V40" s="11">
        <f t="shared" si="8"/>
        <v>0</v>
      </c>
      <c r="W40" s="3">
        <v>0.04</v>
      </c>
      <c r="X40" s="11">
        <f t="shared" si="9"/>
        <v>0</v>
      </c>
      <c r="Y40" s="8"/>
      <c r="Z40" s="3">
        <v>1</v>
      </c>
      <c r="AA40" s="11">
        <f t="shared" si="10"/>
        <v>0</v>
      </c>
      <c r="AB40" s="3">
        <v>1</v>
      </c>
      <c r="AC40" s="11">
        <f t="shared" si="11"/>
        <v>0</v>
      </c>
      <c r="AD40" s="3">
        <v>0.99</v>
      </c>
      <c r="AE40" s="11">
        <f t="shared" si="12"/>
        <v>-1.0000000000000009E-2</v>
      </c>
      <c r="AF40" s="3">
        <v>0.96</v>
      </c>
      <c r="AG40" s="11">
        <f t="shared" si="13"/>
        <v>0</v>
      </c>
      <c r="AH40" s="3">
        <v>0.96</v>
      </c>
      <c r="AI40" s="11">
        <f t="shared" si="14"/>
        <v>-1.0000000000000009E-2</v>
      </c>
      <c r="AJ40" s="7"/>
      <c r="AK40" s="3">
        <v>-0.11</v>
      </c>
      <c r="AL40" s="11">
        <f t="shared" si="15"/>
        <v>-0.05</v>
      </c>
      <c r="AM40" s="3">
        <v>-0.24</v>
      </c>
      <c r="AN40" s="11">
        <f t="shared" si="16"/>
        <v>-0.18</v>
      </c>
      <c r="AO40" s="7"/>
      <c r="AP40" s="7"/>
      <c r="AQ40" s="7"/>
      <c r="AR40" s="7"/>
    </row>
    <row r="41" spans="1:44">
      <c r="A41">
        <v>0.32</v>
      </c>
      <c r="B41" s="1">
        <v>39</v>
      </c>
      <c r="C41" s="5">
        <v>14</v>
      </c>
      <c r="D41" s="3">
        <v>-0.06</v>
      </c>
      <c r="E41" s="11">
        <f t="shared" si="0"/>
        <v>1.0000000000000009E-2</v>
      </c>
      <c r="F41" s="3">
        <v>-0.06</v>
      </c>
      <c r="G41" s="11">
        <f t="shared" si="1"/>
        <v>-9.999999999999995E-3</v>
      </c>
      <c r="H41" s="3">
        <v>-0.06</v>
      </c>
      <c r="I41" s="11">
        <f t="shared" si="2"/>
        <v>1.0000000000000009E-2</v>
      </c>
      <c r="J41" s="3">
        <v>-0.06</v>
      </c>
      <c r="K41" s="12">
        <f t="shared" si="3"/>
        <v>0</v>
      </c>
      <c r="L41" s="3">
        <v>-0.06</v>
      </c>
      <c r="M41" s="11">
        <f t="shared" si="4"/>
        <v>0</v>
      </c>
      <c r="N41" s="8"/>
      <c r="O41" s="3">
        <v>0.04</v>
      </c>
      <c r="P41" s="13">
        <f t="shared" si="5"/>
        <v>0</v>
      </c>
      <c r="Q41" s="3">
        <v>0.04</v>
      </c>
      <c r="R41" s="11">
        <f t="shared" si="6"/>
        <v>0</v>
      </c>
      <c r="S41" s="3">
        <v>0.04</v>
      </c>
      <c r="T41" s="11">
        <f t="shared" si="7"/>
        <v>0</v>
      </c>
      <c r="U41" s="3">
        <v>0.04</v>
      </c>
      <c r="V41" s="11">
        <f t="shared" si="8"/>
        <v>0</v>
      </c>
      <c r="W41" s="3">
        <v>0.04</v>
      </c>
      <c r="X41" s="11">
        <f t="shared" si="9"/>
        <v>0</v>
      </c>
      <c r="Y41" s="8"/>
      <c r="Z41" s="3">
        <v>1</v>
      </c>
      <c r="AA41" s="11">
        <f t="shared" si="10"/>
        <v>0</v>
      </c>
      <c r="AB41" s="3">
        <v>1</v>
      </c>
      <c r="AC41" s="11">
        <f t="shared" si="11"/>
        <v>0</v>
      </c>
      <c r="AD41" s="3">
        <v>0.99</v>
      </c>
      <c r="AE41" s="11">
        <f t="shared" si="12"/>
        <v>-1.0000000000000009E-2</v>
      </c>
      <c r="AF41" s="3">
        <v>0.97</v>
      </c>
      <c r="AG41" s="11">
        <f t="shared" si="13"/>
        <v>1.0000000000000009E-2</v>
      </c>
      <c r="AH41" s="3">
        <v>0.97</v>
      </c>
      <c r="AI41" s="11">
        <f t="shared" si="14"/>
        <v>0</v>
      </c>
      <c r="AJ41" s="7"/>
      <c r="AK41" s="3">
        <v>0.31</v>
      </c>
      <c r="AL41" s="11">
        <f t="shared" si="15"/>
        <v>0.37</v>
      </c>
      <c r="AM41" s="3">
        <v>-0.21</v>
      </c>
      <c r="AN41" s="11">
        <f t="shared" si="16"/>
        <v>-0.15</v>
      </c>
      <c r="AO41" s="7"/>
      <c r="AP41" s="7"/>
      <c r="AQ41" s="7"/>
      <c r="AR41" s="7"/>
    </row>
    <row r="42" spans="1:44">
      <c r="A42">
        <v>0.32800000000000001</v>
      </c>
      <c r="B42" s="1">
        <v>40</v>
      </c>
      <c r="C42" s="5">
        <v>15</v>
      </c>
      <c r="D42" s="3">
        <v>-0.06</v>
      </c>
      <c r="E42" s="11">
        <f t="shared" si="0"/>
        <v>1.0000000000000009E-2</v>
      </c>
      <c r="F42" s="3">
        <v>-0.06</v>
      </c>
      <c r="G42" s="11">
        <f t="shared" si="1"/>
        <v>-9.999999999999995E-3</v>
      </c>
      <c r="H42" s="3">
        <v>-7.0000000000000007E-2</v>
      </c>
      <c r="I42" s="11">
        <f t="shared" si="2"/>
        <v>0</v>
      </c>
      <c r="J42" s="3">
        <v>-0.06</v>
      </c>
      <c r="K42" s="12">
        <f t="shared" si="3"/>
        <v>0</v>
      </c>
      <c r="L42" s="3">
        <v>-0.06</v>
      </c>
      <c r="M42" s="11">
        <f t="shared" si="4"/>
        <v>0</v>
      </c>
      <c r="N42" s="8"/>
      <c r="O42" s="3">
        <v>0.04</v>
      </c>
      <c r="P42" s="13">
        <f t="shared" si="5"/>
        <v>0</v>
      </c>
      <c r="Q42" s="3">
        <v>0.04</v>
      </c>
      <c r="R42" s="11">
        <f t="shared" si="6"/>
        <v>0</v>
      </c>
      <c r="S42" s="3">
        <v>0.04</v>
      </c>
      <c r="T42" s="11">
        <f t="shared" si="7"/>
        <v>0</v>
      </c>
      <c r="U42" s="3">
        <v>0.05</v>
      </c>
      <c r="V42" s="11">
        <f t="shared" si="8"/>
        <v>1.0000000000000002E-2</v>
      </c>
      <c r="W42" s="3">
        <v>0.05</v>
      </c>
      <c r="X42" s="11">
        <f t="shared" si="9"/>
        <v>1.0000000000000002E-2</v>
      </c>
      <c r="Y42" s="8"/>
      <c r="Z42" s="3">
        <v>1</v>
      </c>
      <c r="AA42" s="11">
        <f t="shared" si="10"/>
        <v>0</v>
      </c>
      <c r="AB42" s="3">
        <v>1</v>
      </c>
      <c r="AC42" s="11">
        <f t="shared" si="11"/>
        <v>0</v>
      </c>
      <c r="AD42" s="3">
        <v>1</v>
      </c>
      <c r="AE42" s="11">
        <f t="shared" si="12"/>
        <v>0</v>
      </c>
      <c r="AF42" s="3">
        <v>0.97</v>
      </c>
      <c r="AG42" s="11">
        <f t="shared" si="13"/>
        <v>1.0000000000000009E-2</v>
      </c>
      <c r="AH42" s="3">
        <v>0.96</v>
      </c>
      <c r="AI42" s="11">
        <f t="shared" si="14"/>
        <v>-1.0000000000000009E-2</v>
      </c>
      <c r="AJ42" s="7"/>
      <c r="AK42" s="3">
        <v>-0.09</v>
      </c>
      <c r="AL42" s="11">
        <f t="shared" si="15"/>
        <v>-0.03</v>
      </c>
      <c r="AM42" s="3">
        <v>-0.23</v>
      </c>
      <c r="AN42" s="11">
        <f t="shared" si="16"/>
        <v>-0.17</v>
      </c>
      <c r="AO42" s="7"/>
      <c r="AP42" s="7"/>
      <c r="AQ42" s="7"/>
      <c r="AR42" s="7"/>
    </row>
    <row r="43" spans="1:44">
      <c r="A43">
        <v>0.33600000000000002</v>
      </c>
      <c r="B43" s="1">
        <v>41</v>
      </c>
      <c r="C43" s="5">
        <v>16</v>
      </c>
      <c r="D43" s="3">
        <v>-0.06</v>
      </c>
      <c r="E43" s="11">
        <f t="shared" si="0"/>
        <v>1.0000000000000009E-2</v>
      </c>
      <c r="F43" s="3">
        <v>-0.06</v>
      </c>
      <c r="G43" s="11">
        <f t="shared" si="1"/>
        <v>-9.999999999999995E-3</v>
      </c>
      <c r="H43" s="3">
        <v>-7.0000000000000007E-2</v>
      </c>
      <c r="I43" s="11">
        <f t="shared" si="2"/>
        <v>0</v>
      </c>
      <c r="J43" s="3">
        <v>-0.06</v>
      </c>
      <c r="K43" s="12">
        <f t="shared" si="3"/>
        <v>0</v>
      </c>
      <c r="L43" s="3">
        <v>-0.06</v>
      </c>
      <c r="M43" s="11">
        <f t="shared" si="4"/>
        <v>0</v>
      </c>
      <c r="N43" s="8"/>
      <c r="O43" s="3">
        <v>0.04</v>
      </c>
      <c r="P43" s="13">
        <f t="shared" si="5"/>
        <v>0</v>
      </c>
      <c r="Q43" s="3">
        <v>0.05</v>
      </c>
      <c r="R43" s="11">
        <f t="shared" si="6"/>
        <v>1.0000000000000002E-2</v>
      </c>
      <c r="S43" s="3">
        <v>0.04</v>
      </c>
      <c r="T43" s="11">
        <f t="shared" si="7"/>
        <v>0</v>
      </c>
      <c r="U43" s="3">
        <v>0.05</v>
      </c>
      <c r="V43" s="11">
        <f t="shared" si="8"/>
        <v>1.0000000000000002E-2</v>
      </c>
      <c r="W43" s="3">
        <v>0.04</v>
      </c>
      <c r="X43" s="11">
        <f t="shared" si="9"/>
        <v>0</v>
      </c>
      <c r="Y43" s="8"/>
      <c r="Z43" s="3">
        <v>1</v>
      </c>
      <c r="AA43" s="11">
        <f t="shared" si="10"/>
        <v>0</v>
      </c>
      <c r="AB43" s="3">
        <v>1</v>
      </c>
      <c r="AC43" s="11">
        <f t="shared" si="11"/>
        <v>0</v>
      </c>
      <c r="AD43" s="3">
        <v>1</v>
      </c>
      <c r="AE43" s="11">
        <f t="shared" si="12"/>
        <v>0</v>
      </c>
      <c r="AF43" s="3">
        <v>0.97</v>
      </c>
      <c r="AG43" s="11">
        <f t="shared" si="13"/>
        <v>1.0000000000000009E-2</v>
      </c>
      <c r="AH43" s="3">
        <v>0.96</v>
      </c>
      <c r="AI43" s="11">
        <f t="shared" si="14"/>
        <v>-1.0000000000000009E-2</v>
      </c>
      <c r="AJ43" s="7"/>
      <c r="AK43" s="3">
        <v>-0.14000000000000001</v>
      </c>
      <c r="AL43" s="11">
        <f t="shared" si="15"/>
        <v>-8.0000000000000016E-2</v>
      </c>
      <c r="AM43" s="3">
        <v>-0.15</v>
      </c>
      <c r="AN43" s="11">
        <f t="shared" si="16"/>
        <v>-0.09</v>
      </c>
      <c r="AO43" s="7"/>
      <c r="AP43" s="7"/>
      <c r="AQ43" s="7"/>
      <c r="AR43" s="7"/>
    </row>
    <row r="44" spans="1:44">
      <c r="A44">
        <v>0.34399999999999997</v>
      </c>
      <c r="B44" s="1">
        <v>42</v>
      </c>
      <c r="C44" s="5">
        <v>17</v>
      </c>
      <c r="D44" s="3">
        <v>-0.06</v>
      </c>
      <c r="E44" s="11">
        <f t="shared" si="0"/>
        <v>1.0000000000000009E-2</v>
      </c>
      <c r="F44" s="3">
        <v>-0.06</v>
      </c>
      <c r="G44" s="11">
        <f t="shared" si="1"/>
        <v>-9.999999999999995E-3</v>
      </c>
      <c r="H44" s="3">
        <v>-0.06</v>
      </c>
      <c r="I44" s="11">
        <f t="shared" si="2"/>
        <v>1.0000000000000009E-2</v>
      </c>
      <c r="J44" s="3">
        <v>-0.06</v>
      </c>
      <c r="K44" s="12">
        <f t="shared" si="3"/>
        <v>0</v>
      </c>
      <c r="L44" s="3">
        <v>-0.06</v>
      </c>
      <c r="M44" s="11">
        <f t="shared" si="4"/>
        <v>0</v>
      </c>
      <c r="N44" s="8"/>
      <c r="O44" s="3">
        <v>0.04</v>
      </c>
      <c r="P44" s="13">
        <f t="shared" si="5"/>
        <v>0</v>
      </c>
      <c r="Q44" s="3">
        <v>0.04</v>
      </c>
      <c r="R44" s="11">
        <f t="shared" si="6"/>
        <v>0</v>
      </c>
      <c r="S44" s="3">
        <v>0.04</v>
      </c>
      <c r="T44" s="11">
        <f t="shared" si="7"/>
        <v>0</v>
      </c>
      <c r="U44" s="3">
        <v>0.04</v>
      </c>
      <c r="V44" s="11">
        <f t="shared" si="8"/>
        <v>0</v>
      </c>
      <c r="W44" s="3">
        <v>0.04</v>
      </c>
      <c r="X44" s="11">
        <f t="shared" si="9"/>
        <v>0</v>
      </c>
      <c r="Y44" s="8"/>
      <c r="Z44" s="3">
        <v>1</v>
      </c>
      <c r="AA44" s="11">
        <f t="shared" si="10"/>
        <v>0</v>
      </c>
      <c r="AB44" s="3">
        <v>1</v>
      </c>
      <c r="AC44" s="11">
        <f t="shared" si="11"/>
        <v>0</v>
      </c>
      <c r="AD44" s="3">
        <v>0.99</v>
      </c>
      <c r="AE44" s="11">
        <f t="shared" si="12"/>
        <v>-1.0000000000000009E-2</v>
      </c>
      <c r="AF44" s="3">
        <v>0.96</v>
      </c>
      <c r="AG44" s="11">
        <f t="shared" si="13"/>
        <v>0</v>
      </c>
      <c r="AH44" s="3">
        <v>0.97</v>
      </c>
      <c r="AI44" s="11">
        <f t="shared" si="14"/>
        <v>0</v>
      </c>
      <c r="AJ44" s="7"/>
      <c r="AK44" s="3">
        <v>0.08</v>
      </c>
      <c r="AL44" s="11">
        <f t="shared" si="15"/>
        <v>0.14000000000000001</v>
      </c>
      <c r="AM44" s="3">
        <v>-0.18</v>
      </c>
      <c r="AN44" s="11">
        <f t="shared" si="16"/>
        <v>-0.12</v>
      </c>
      <c r="AO44" s="7"/>
      <c r="AP44" s="7"/>
      <c r="AQ44" s="7"/>
      <c r="AR44" s="7"/>
    </row>
    <row r="45" spans="1:44">
      <c r="A45">
        <v>0.35199999999999998</v>
      </c>
      <c r="B45" s="1">
        <v>43</v>
      </c>
      <c r="C45" s="5">
        <v>18</v>
      </c>
      <c r="D45" s="3">
        <v>-0.06</v>
      </c>
      <c r="E45" s="11">
        <f t="shared" si="0"/>
        <v>1.0000000000000009E-2</v>
      </c>
      <c r="F45" s="3">
        <v>-0.06</v>
      </c>
      <c r="G45" s="11">
        <f t="shared" si="1"/>
        <v>-9.999999999999995E-3</v>
      </c>
      <c r="H45" s="3">
        <v>-7.0000000000000007E-2</v>
      </c>
      <c r="I45" s="11">
        <f t="shared" si="2"/>
        <v>0</v>
      </c>
      <c r="J45" s="3">
        <v>-7.0000000000000007E-2</v>
      </c>
      <c r="K45" s="12">
        <f t="shared" si="3"/>
        <v>-1.0000000000000009E-2</v>
      </c>
      <c r="L45" s="3">
        <v>-0.06</v>
      </c>
      <c r="M45" s="11">
        <f t="shared" si="4"/>
        <v>0</v>
      </c>
      <c r="N45" s="8"/>
      <c r="O45" s="3">
        <v>0.04</v>
      </c>
      <c r="P45" s="13">
        <f t="shared" si="5"/>
        <v>0</v>
      </c>
      <c r="Q45" s="3">
        <v>0.04</v>
      </c>
      <c r="R45" s="11">
        <f t="shared" si="6"/>
        <v>0</v>
      </c>
      <c r="S45" s="3">
        <v>0.04</v>
      </c>
      <c r="T45" s="11">
        <f t="shared" si="7"/>
        <v>0</v>
      </c>
      <c r="U45" s="3">
        <v>0.04</v>
      </c>
      <c r="V45" s="11">
        <f t="shared" si="8"/>
        <v>0</v>
      </c>
      <c r="W45" s="3">
        <v>0.04</v>
      </c>
      <c r="X45" s="11">
        <f t="shared" si="9"/>
        <v>0</v>
      </c>
      <c r="Y45" s="8"/>
      <c r="Z45" s="3">
        <v>1</v>
      </c>
      <c r="AA45" s="11">
        <f t="shared" si="10"/>
        <v>0</v>
      </c>
      <c r="AB45" s="3">
        <v>1</v>
      </c>
      <c r="AC45" s="11">
        <f t="shared" si="11"/>
        <v>0</v>
      </c>
      <c r="AD45" s="3">
        <v>1</v>
      </c>
      <c r="AE45" s="11">
        <f t="shared" si="12"/>
        <v>0</v>
      </c>
      <c r="AF45" s="3">
        <v>0.96</v>
      </c>
      <c r="AG45" s="11">
        <f t="shared" si="13"/>
        <v>0</v>
      </c>
      <c r="AH45" s="3">
        <v>0.96</v>
      </c>
      <c r="AI45" s="11">
        <f t="shared" si="14"/>
        <v>-1.0000000000000009E-2</v>
      </c>
      <c r="AJ45" s="7"/>
      <c r="AK45" s="3">
        <v>0.17</v>
      </c>
      <c r="AL45" s="11">
        <f t="shared" si="15"/>
        <v>0.23</v>
      </c>
      <c r="AM45" s="3">
        <v>-0.25</v>
      </c>
      <c r="AN45" s="11">
        <f t="shared" si="16"/>
        <v>-0.19</v>
      </c>
      <c r="AO45" s="7"/>
      <c r="AP45" s="7"/>
      <c r="AQ45" s="7"/>
      <c r="AR45" s="7"/>
    </row>
    <row r="46" spans="1:44">
      <c r="A46">
        <v>0.36</v>
      </c>
      <c r="B46" s="1">
        <v>44</v>
      </c>
      <c r="C46" s="5">
        <v>19</v>
      </c>
      <c r="D46" s="3">
        <v>-0.06</v>
      </c>
      <c r="E46" s="11">
        <f t="shared" si="0"/>
        <v>1.0000000000000009E-2</v>
      </c>
      <c r="F46" s="3">
        <v>-0.06</v>
      </c>
      <c r="G46" s="11">
        <f t="shared" si="1"/>
        <v>-9.999999999999995E-3</v>
      </c>
      <c r="H46" s="3">
        <v>-0.06</v>
      </c>
      <c r="I46" s="11">
        <f t="shared" si="2"/>
        <v>1.0000000000000009E-2</v>
      </c>
      <c r="J46" s="3">
        <v>-0.06</v>
      </c>
      <c r="K46" s="12">
        <f t="shared" si="3"/>
        <v>0</v>
      </c>
      <c r="L46" s="3">
        <v>-0.06</v>
      </c>
      <c r="M46" s="11">
        <f t="shared" si="4"/>
        <v>0</v>
      </c>
      <c r="N46" s="8"/>
      <c r="O46" s="3">
        <v>0.04</v>
      </c>
      <c r="P46" s="13">
        <f t="shared" si="5"/>
        <v>0</v>
      </c>
      <c r="Q46" s="3">
        <v>0.04</v>
      </c>
      <c r="R46" s="11">
        <f t="shared" si="6"/>
        <v>0</v>
      </c>
      <c r="S46" s="3">
        <v>0.04</v>
      </c>
      <c r="T46" s="11">
        <f t="shared" si="7"/>
        <v>0</v>
      </c>
      <c r="U46" s="3">
        <v>0.04</v>
      </c>
      <c r="V46" s="11">
        <f t="shared" si="8"/>
        <v>0</v>
      </c>
      <c r="W46" s="3">
        <v>0.04</v>
      </c>
      <c r="X46" s="11">
        <f t="shared" si="9"/>
        <v>0</v>
      </c>
      <c r="Y46" s="8"/>
      <c r="Z46" s="3">
        <v>1</v>
      </c>
      <c r="AA46" s="11">
        <f t="shared" si="10"/>
        <v>0</v>
      </c>
      <c r="AB46" s="3">
        <v>1</v>
      </c>
      <c r="AC46" s="11">
        <f t="shared" si="11"/>
        <v>0</v>
      </c>
      <c r="AD46" s="3">
        <v>0.99</v>
      </c>
      <c r="AE46" s="11">
        <f t="shared" si="12"/>
        <v>-1.0000000000000009E-2</v>
      </c>
      <c r="AF46" s="3">
        <v>0.96</v>
      </c>
      <c r="AG46" s="11">
        <f t="shared" si="13"/>
        <v>0</v>
      </c>
      <c r="AH46" s="3">
        <v>0.97</v>
      </c>
      <c r="AI46" s="11">
        <f t="shared" si="14"/>
        <v>0</v>
      </c>
      <c r="AJ46" s="7"/>
      <c r="AK46" s="3">
        <v>0.14000000000000001</v>
      </c>
      <c r="AL46" s="11">
        <f t="shared" si="15"/>
        <v>0.2</v>
      </c>
      <c r="AM46" s="3">
        <v>-0.09</v>
      </c>
      <c r="AN46" s="11">
        <f t="shared" si="16"/>
        <v>-0.03</v>
      </c>
      <c r="AO46" s="7"/>
      <c r="AP46" s="7"/>
      <c r="AQ46" s="7"/>
      <c r="AR46" s="7"/>
    </row>
    <row r="47" spans="1:44">
      <c r="A47">
        <v>0.36799999999999999</v>
      </c>
      <c r="B47" s="1">
        <v>45</v>
      </c>
      <c r="C47" s="5">
        <v>20</v>
      </c>
      <c r="D47" s="3">
        <v>-0.06</v>
      </c>
      <c r="E47" s="11">
        <f t="shared" si="0"/>
        <v>1.0000000000000009E-2</v>
      </c>
      <c r="F47" s="3">
        <v>-0.06</v>
      </c>
      <c r="G47" s="11">
        <f t="shared" si="1"/>
        <v>-9.999999999999995E-3</v>
      </c>
      <c r="H47" s="3">
        <v>-7.0000000000000007E-2</v>
      </c>
      <c r="I47" s="11">
        <f t="shared" si="2"/>
        <v>0</v>
      </c>
      <c r="J47" s="3">
        <v>-0.06</v>
      </c>
      <c r="K47" s="12">
        <f t="shared" si="3"/>
        <v>0</v>
      </c>
      <c r="L47" s="3">
        <v>-0.06</v>
      </c>
      <c r="M47" s="11">
        <f t="shared" si="4"/>
        <v>0</v>
      </c>
      <c r="N47" s="8"/>
      <c r="O47" s="3">
        <v>0.04</v>
      </c>
      <c r="P47" s="13">
        <f t="shared" si="5"/>
        <v>0</v>
      </c>
      <c r="Q47" s="3">
        <v>0.04</v>
      </c>
      <c r="R47" s="11">
        <f t="shared" si="6"/>
        <v>0</v>
      </c>
      <c r="S47" s="3">
        <v>0.04</v>
      </c>
      <c r="T47" s="11">
        <f t="shared" si="7"/>
        <v>0</v>
      </c>
      <c r="U47" s="3">
        <v>0.05</v>
      </c>
      <c r="V47" s="11">
        <f t="shared" si="8"/>
        <v>1.0000000000000002E-2</v>
      </c>
      <c r="W47" s="3">
        <v>0.04</v>
      </c>
      <c r="X47" s="11">
        <f t="shared" si="9"/>
        <v>0</v>
      </c>
      <c r="Y47" s="8"/>
      <c r="Z47" s="3">
        <v>0.99</v>
      </c>
      <c r="AA47" s="11">
        <f t="shared" si="10"/>
        <v>-1.0000000000000009E-2</v>
      </c>
      <c r="AB47" s="3">
        <v>1</v>
      </c>
      <c r="AC47" s="11">
        <f t="shared" si="11"/>
        <v>0</v>
      </c>
      <c r="AD47" s="3">
        <v>0.99</v>
      </c>
      <c r="AE47" s="11">
        <f t="shared" si="12"/>
        <v>-1.0000000000000009E-2</v>
      </c>
      <c r="AF47" s="3">
        <v>0.97</v>
      </c>
      <c r="AG47" s="11">
        <f t="shared" si="13"/>
        <v>1.0000000000000009E-2</v>
      </c>
      <c r="AH47" s="3">
        <v>0.96</v>
      </c>
      <c r="AI47" s="11">
        <f t="shared" si="14"/>
        <v>-1.0000000000000009E-2</v>
      </c>
      <c r="AJ47" s="7"/>
      <c r="AK47" s="3">
        <v>0.01</v>
      </c>
      <c r="AL47" s="11">
        <f t="shared" si="15"/>
        <v>6.9999999999999993E-2</v>
      </c>
      <c r="AM47" s="3">
        <v>-0.03</v>
      </c>
      <c r="AN47" s="11">
        <f t="shared" si="16"/>
        <v>0.03</v>
      </c>
      <c r="AO47" s="7"/>
      <c r="AP47" s="7"/>
      <c r="AQ47" s="7"/>
      <c r="AR47" s="7"/>
    </row>
    <row r="48" spans="1:44">
      <c r="A48">
        <v>0.376</v>
      </c>
      <c r="B48" s="1">
        <v>46</v>
      </c>
      <c r="C48" s="5">
        <v>21</v>
      </c>
      <c r="D48" s="3">
        <v>-7.0000000000000007E-2</v>
      </c>
      <c r="E48" s="11">
        <f t="shared" si="0"/>
        <v>0</v>
      </c>
      <c r="F48" s="3">
        <v>-0.06</v>
      </c>
      <c r="G48" s="11">
        <f t="shared" si="1"/>
        <v>-9.999999999999995E-3</v>
      </c>
      <c r="H48" s="3">
        <v>-0.06</v>
      </c>
      <c r="I48" s="11">
        <f t="shared" si="2"/>
        <v>1.0000000000000009E-2</v>
      </c>
      <c r="J48" s="3">
        <v>-0.06</v>
      </c>
      <c r="K48" s="12">
        <f t="shared" si="3"/>
        <v>0</v>
      </c>
      <c r="L48" s="3">
        <v>-0.06</v>
      </c>
      <c r="M48" s="11">
        <f t="shared" si="4"/>
        <v>0</v>
      </c>
      <c r="N48" s="8"/>
      <c r="O48" s="3">
        <v>0.04</v>
      </c>
      <c r="P48" s="13">
        <f t="shared" si="5"/>
        <v>0</v>
      </c>
      <c r="Q48" s="3">
        <v>0.04</v>
      </c>
      <c r="R48" s="11">
        <f t="shared" si="6"/>
        <v>0</v>
      </c>
      <c r="S48" s="3">
        <v>0.04</v>
      </c>
      <c r="T48" s="11">
        <f t="shared" si="7"/>
        <v>0</v>
      </c>
      <c r="U48" s="3">
        <v>0.04</v>
      </c>
      <c r="V48" s="11">
        <f t="shared" si="8"/>
        <v>0</v>
      </c>
      <c r="W48" s="3">
        <v>0.04</v>
      </c>
      <c r="X48" s="11">
        <f t="shared" si="9"/>
        <v>0</v>
      </c>
      <c r="Y48" s="8"/>
      <c r="Z48" s="3">
        <v>1</v>
      </c>
      <c r="AA48" s="11">
        <f t="shared" si="10"/>
        <v>0</v>
      </c>
      <c r="AB48" s="3">
        <v>1</v>
      </c>
      <c r="AC48" s="11">
        <f t="shared" si="11"/>
        <v>0</v>
      </c>
      <c r="AD48" s="3">
        <v>1</v>
      </c>
      <c r="AE48" s="11">
        <f t="shared" si="12"/>
        <v>0</v>
      </c>
      <c r="AF48" s="3">
        <v>0.97</v>
      </c>
      <c r="AG48" s="11">
        <f t="shared" si="13"/>
        <v>1.0000000000000009E-2</v>
      </c>
      <c r="AH48" s="3">
        <v>0.96</v>
      </c>
      <c r="AI48" s="11">
        <f t="shared" si="14"/>
        <v>-1.0000000000000009E-2</v>
      </c>
      <c r="AJ48" s="7"/>
      <c r="AK48" s="3">
        <v>0.03</v>
      </c>
      <c r="AL48" s="11">
        <f t="shared" si="15"/>
        <v>0.09</v>
      </c>
      <c r="AM48" s="3">
        <v>0.05</v>
      </c>
      <c r="AN48" s="11">
        <f t="shared" si="16"/>
        <v>0.11</v>
      </c>
      <c r="AO48" s="7"/>
      <c r="AP48" s="7"/>
      <c r="AQ48" s="7"/>
      <c r="AR48" s="7"/>
    </row>
    <row r="49" spans="1:44">
      <c r="A49">
        <v>0.38400000000000001</v>
      </c>
      <c r="B49" s="1">
        <v>47</v>
      </c>
      <c r="C49" s="5">
        <v>22</v>
      </c>
      <c r="D49" s="3">
        <v>-0.06</v>
      </c>
      <c r="E49" s="11">
        <f t="shared" si="0"/>
        <v>1.0000000000000009E-2</v>
      </c>
      <c r="F49" s="3">
        <v>-0.06</v>
      </c>
      <c r="G49" s="11">
        <f t="shared" si="1"/>
        <v>-9.999999999999995E-3</v>
      </c>
      <c r="H49" s="3">
        <v>-0.06</v>
      </c>
      <c r="I49" s="11">
        <f t="shared" si="2"/>
        <v>1.0000000000000009E-2</v>
      </c>
      <c r="J49" s="3">
        <v>-0.06</v>
      </c>
      <c r="K49" s="12">
        <f t="shared" si="3"/>
        <v>0</v>
      </c>
      <c r="L49" s="3">
        <v>-0.06</v>
      </c>
      <c r="M49" s="11">
        <f t="shared" si="4"/>
        <v>0</v>
      </c>
      <c r="N49" s="8"/>
      <c r="O49" s="3">
        <v>0.04</v>
      </c>
      <c r="P49" s="13">
        <f t="shared" si="5"/>
        <v>0</v>
      </c>
      <c r="Q49" s="3">
        <v>0.04</v>
      </c>
      <c r="R49" s="11">
        <f t="shared" si="6"/>
        <v>0</v>
      </c>
      <c r="S49" s="3">
        <v>0.04</v>
      </c>
      <c r="T49" s="11">
        <f t="shared" si="7"/>
        <v>0</v>
      </c>
      <c r="U49" s="3">
        <v>0.04</v>
      </c>
      <c r="V49" s="11">
        <f t="shared" si="8"/>
        <v>0</v>
      </c>
      <c r="W49" s="3">
        <v>0.04</v>
      </c>
      <c r="X49" s="11">
        <f t="shared" si="9"/>
        <v>0</v>
      </c>
      <c r="Y49" s="8"/>
      <c r="Z49" s="3">
        <v>1</v>
      </c>
      <c r="AA49" s="11">
        <f t="shared" si="10"/>
        <v>0</v>
      </c>
      <c r="AB49" s="3">
        <v>1</v>
      </c>
      <c r="AC49" s="11">
        <f t="shared" si="11"/>
        <v>0</v>
      </c>
      <c r="AD49" s="3">
        <v>1</v>
      </c>
      <c r="AE49" s="11">
        <f t="shared" si="12"/>
        <v>0</v>
      </c>
      <c r="AF49" s="3">
        <v>0.97</v>
      </c>
      <c r="AG49" s="11">
        <f t="shared" si="13"/>
        <v>1.0000000000000009E-2</v>
      </c>
      <c r="AH49" s="3">
        <v>0.97</v>
      </c>
      <c r="AI49" s="11">
        <f t="shared" si="14"/>
        <v>0</v>
      </c>
      <c r="AJ49" s="7"/>
      <c r="AK49" s="3">
        <v>-0.04</v>
      </c>
      <c r="AL49" s="11">
        <f t="shared" si="15"/>
        <v>1.9999999999999997E-2</v>
      </c>
      <c r="AM49" s="3">
        <v>0.11</v>
      </c>
      <c r="AN49" s="11">
        <f t="shared" si="16"/>
        <v>0.16999999999999998</v>
      </c>
      <c r="AO49" s="7"/>
      <c r="AP49" s="7"/>
      <c r="AQ49" s="7"/>
      <c r="AR49" s="7"/>
    </row>
    <row r="50" spans="1:44">
      <c r="A50">
        <v>0.39200000000000002</v>
      </c>
      <c r="B50" s="1">
        <v>48</v>
      </c>
      <c r="C50" s="5">
        <v>23</v>
      </c>
      <c r="D50" s="3">
        <v>-0.06</v>
      </c>
      <c r="E50" s="11">
        <f t="shared" si="0"/>
        <v>1.0000000000000009E-2</v>
      </c>
      <c r="F50" s="3">
        <v>-0.06</v>
      </c>
      <c r="G50" s="11">
        <f t="shared" si="1"/>
        <v>-9.999999999999995E-3</v>
      </c>
      <c r="H50" s="3">
        <v>-0.06</v>
      </c>
      <c r="I50" s="11">
        <f t="shared" si="2"/>
        <v>1.0000000000000009E-2</v>
      </c>
      <c r="J50" s="3">
        <v>-0.06</v>
      </c>
      <c r="K50" s="12">
        <f t="shared" si="3"/>
        <v>0</v>
      </c>
      <c r="L50" s="3">
        <v>-0.06</v>
      </c>
      <c r="M50" s="11">
        <f t="shared" si="4"/>
        <v>0</v>
      </c>
      <c r="N50" s="8"/>
      <c r="O50" s="3">
        <v>0.04</v>
      </c>
      <c r="P50" s="13">
        <f t="shared" si="5"/>
        <v>0</v>
      </c>
      <c r="Q50" s="3">
        <v>0.04</v>
      </c>
      <c r="R50" s="11">
        <f t="shared" si="6"/>
        <v>0</v>
      </c>
      <c r="S50" s="3">
        <v>0.04</v>
      </c>
      <c r="T50" s="11">
        <f t="shared" si="7"/>
        <v>0</v>
      </c>
      <c r="U50" s="3">
        <v>0.04</v>
      </c>
      <c r="V50" s="11">
        <f t="shared" si="8"/>
        <v>0</v>
      </c>
      <c r="W50" s="3">
        <v>0.04</v>
      </c>
      <c r="X50" s="11">
        <f t="shared" si="9"/>
        <v>0</v>
      </c>
      <c r="Y50" s="8"/>
      <c r="Z50" s="3">
        <v>0.99</v>
      </c>
      <c r="AA50" s="11">
        <f t="shared" si="10"/>
        <v>-1.0000000000000009E-2</v>
      </c>
      <c r="AB50" s="3">
        <v>1</v>
      </c>
      <c r="AC50" s="11">
        <f t="shared" si="11"/>
        <v>0</v>
      </c>
      <c r="AD50" s="3">
        <v>1</v>
      </c>
      <c r="AE50" s="11">
        <f t="shared" si="12"/>
        <v>0</v>
      </c>
      <c r="AF50" s="3">
        <v>0.96</v>
      </c>
      <c r="AG50" s="11">
        <f t="shared" si="13"/>
        <v>0</v>
      </c>
      <c r="AH50" s="3">
        <v>0.96</v>
      </c>
      <c r="AI50" s="11">
        <f t="shared" si="14"/>
        <v>-1.0000000000000009E-2</v>
      </c>
      <c r="AJ50" s="7"/>
      <c r="AK50" s="3">
        <v>0.03</v>
      </c>
      <c r="AL50" s="11">
        <f t="shared" si="15"/>
        <v>0.09</v>
      </c>
      <c r="AM50" s="3">
        <v>0.1</v>
      </c>
      <c r="AN50" s="11">
        <f t="shared" si="16"/>
        <v>0.16</v>
      </c>
      <c r="AO50" s="7"/>
      <c r="AP50" s="7"/>
      <c r="AQ50" s="7"/>
      <c r="AR50" s="7"/>
    </row>
    <row r="51" spans="1:44" ht="15.75" thickBot="1">
      <c r="A51">
        <v>0.4</v>
      </c>
      <c r="B51" s="1">
        <v>49</v>
      </c>
      <c r="C51" s="5">
        <v>24</v>
      </c>
      <c r="D51" s="14">
        <v>-0.06</v>
      </c>
      <c r="E51" s="16">
        <f t="shared" si="0"/>
        <v>1.0000000000000009E-2</v>
      </c>
      <c r="F51" s="14">
        <v>-0.06</v>
      </c>
      <c r="G51" s="16">
        <f t="shared" si="1"/>
        <v>-9.999999999999995E-3</v>
      </c>
      <c r="H51" s="14">
        <v>-0.06</v>
      </c>
      <c r="I51" s="16">
        <f t="shared" si="2"/>
        <v>1.0000000000000009E-2</v>
      </c>
      <c r="J51" s="14">
        <v>-0.06</v>
      </c>
      <c r="K51" s="16">
        <f t="shared" si="3"/>
        <v>0</v>
      </c>
      <c r="L51" s="14">
        <v>-0.06</v>
      </c>
      <c r="M51" s="16">
        <f t="shared" si="4"/>
        <v>0</v>
      </c>
      <c r="N51" s="8"/>
      <c r="O51" s="3">
        <v>0.04</v>
      </c>
      <c r="P51" s="13">
        <f t="shared" si="5"/>
        <v>0</v>
      </c>
      <c r="Q51" s="3">
        <v>0.04</v>
      </c>
      <c r="R51" s="11">
        <f t="shared" si="6"/>
        <v>0</v>
      </c>
      <c r="S51" s="3">
        <v>0.05</v>
      </c>
      <c r="T51" s="11">
        <f t="shared" si="7"/>
        <v>1.0000000000000002E-2</v>
      </c>
      <c r="U51" s="3">
        <v>0.04</v>
      </c>
      <c r="V51" s="11">
        <f t="shared" si="8"/>
        <v>0</v>
      </c>
      <c r="W51" s="3">
        <v>0.03</v>
      </c>
      <c r="X51" s="11">
        <f t="shared" si="9"/>
        <v>-1.0000000000000002E-2</v>
      </c>
      <c r="Y51" s="8"/>
      <c r="Z51" s="3">
        <v>1</v>
      </c>
      <c r="AA51" s="11">
        <f t="shared" si="10"/>
        <v>0</v>
      </c>
      <c r="AB51" s="3">
        <v>1</v>
      </c>
      <c r="AC51" s="11">
        <f t="shared" si="11"/>
        <v>0</v>
      </c>
      <c r="AD51" s="3">
        <v>1</v>
      </c>
      <c r="AE51" s="11">
        <f t="shared" si="12"/>
        <v>0</v>
      </c>
      <c r="AF51" s="3">
        <v>0.96</v>
      </c>
      <c r="AG51" s="11">
        <f t="shared" si="13"/>
        <v>0</v>
      </c>
      <c r="AH51" s="3">
        <v>0.96</v>
      </c>
      <c r="AI51" s="11">
        <f t="shared" si="14"/>
        <v>-1.0000000000000009E-2</v>
      </c>
      <c r="AJ51" s="7"/>
      <c r="AK51" s="3">
        <v>0.12</v>
      </c>
      <c r="AL51" s="11">
        <f t="shared" si="15"/>
        <v>0.18</v>
      </c>
      <c r="AM51" s="3">
        <v>0.1</v>
      </c>
      <c r="AN51" s="11">
        <f t="shared" si="16"/>
        <v>0.16</v>
      </c>
      <c r="AO51" s="7"/>
      <c r="AP51" s="7"/>
      <c r="AQ51" s="7"/>
      <c r="AR51" s="7"/>
    </row>
    <row r="52" spans="1:44" ht="15.75" thickTop="1">
      <c r="A52">
        <v>0.40799999999999997</v>
      </c>
      <c r="B52" s="1">
        <v>50</v>
      </c>
      <c r="C52" s="5">
        <v>0</v>
      </c>
      <c r="D52" s="9">
        <v>-0.06</v>
      </c>
      <c r="E52" s="15">
        <f t="shared" si="0"/>
        <v>1.0000000000000009E-2</v>
      </c>
      <c r="F52" s="9">
        <v>-0.06</v>
      </c>
      <c r="G52" s="15">
        <f t="shared" si="1"/>
        <v>-9.999999999999995E-3</v>
      </c>
      <c r="H52" s="9">
        <v>-0.06</v>
      </c>
      <c r="I52" s="15">
        <f t="shared" si="2"/>
        <v>1.0000000000000009E-2</v>
      </c>
      <c r="J52" s="9">
        <v>-7.0000000000000007E-2</v>
      </c>
      <c r="K52" s="17">
        <f t="shared" si="3"/>
        <v>-1.0000000000000009E-2</v>
      </c>
      <c r="L52" s="9">
        <v>-0.06</v>
      </c>
      <c r="M52" s="15">
        <f t="shared" si="4"/>
        <v>0</v>
      </c>
      <c r="N52" s="8"/>
      <c r="O52" s="3">
        <v>0.04</v>
      </c>
      <c r="P52" s="13">
        <f t="shared" si="5"/>
        <v>0</v>
      </c>
      <c r="Q52" s="3">
        <v>0.04</v>
      </c>
      <c r="R52" s="11">
        <f t="shared" si="6"/>
        <v>0</v>
      </c>
      <c r="S52" s="3">
        <v>0.04</v>
      </c>
      <c r="T52" s="11">
        <f t="shared" si="7"/>
        <v>0</v>
      </c>
      <c r="U52" s="3">
        <v>0.03</v>
      </c>
      <c r="V52" s="11">
        <f t="shared" si="8"/>
        <v>-1.0000000000000002E-2</v>
      </c>
      <c r="W52" s="3">
        <v>0.04</v>
      </c>
      <c r="X52" s="11">
        <f t="shared" si="9"/>
        <v>0</v>
      </c>
      <c r="Y52" s="8"/>
      <c r="Z52" s="3">
        <v>1</v>
      </c>
      <c r="AA52" s="11">
        <f t="shared" si="10"/>
        <v>0</v>
      </c>
      <c r="AB52" s="3">
        <v>1</v>
      </c>
      <c r="AC52" s="11">
        <f t="shared" si="11"/>
        <v>0</v>
      </c>
      <c r="AD52" s="3">
        <v>0.99</v>
      </c>
      <c r="AE52" s="11">
        <f t="shared" si="12"/>
        <v>-1.0000000000000009E-2</v>
      </c>
      <c r="AF52" s="3">
        <v>0.96</v>
      </c>
      <c r="AG52" s="11">
        <f t="shared" si="13"/>
        <v>0</v>
      </c>
      <c r="AH52" s="3">
        <v>0.97</v>
      </c>
      <c r="AI52" s="11">
        <f t="shared" si="14"/>
        <v>0</v>
      </c>
      <c r="AJ52" s="7"/>
      <c r="AK52" s="3">
        <v>0.17</v>
      </c>
      <c r="AL52" s="11">
        <f t="shared" si="15"/>
        <v>0.23</v>
      </c>
      <c r="AM52" s="3">
        <v>0.23</v>
      </c>
      <c r="AN52" s="11">
        <f t="shared" si="16"/>
        <v>0.29000000000000004</v>
      </c>
      <c r="AO52" s="7"/>
      <c r="AP52" s="7"/>
      <c r="AQ52" s="7"/>
      <c r="AR52" s="7"/>
    </row>
    <row r="53" spans="1:44">
      <c r="A53">
        <v>0.41599999999999998</v>
      </c>
      <c r="B53" s="1">
        <v>51</v>
      </c>
      <c r="C53" s="5">
        <v>1</v>
      </c>
      <c r="D53" s="3">
        <v>-0.06</v>
      </c>
      <c r="E53" s="11">
        <f t="shared" si="0"/>
        <v>1.0000000000000009E-2</v>
      </c>
      <c r="F53" s="3">
        <v>-0.06</v>
      </c>
      <c r="G53" s="11">
        <f t="shared" si="1"/>
        <v>-9.999999999999995E-3</v>
      </c>
      <c r="H53" s="3">
        <v>-0.06</v>
      </c>
      <c r="I53" s="11">
        <f t="shared" si="2"/>
        <v>1.0000000000000009E-2</v>
      </c>
      <c r="J53" s="3">
        <v>-0.06</v>
      </c>
      <c r="K53" s="12">
        <f t="shared" si="3"/>
        <v>0</v>
      </c>
      <c r="L53" s="3">
        <v>-0.06</v>
      </c>
      <c r="M53" s="11">
        <f t="shared" si="4"/>
        <v>0</v>
      </c>
      <c r="N53" s="8"/>
      <c r="O53" s="3">
        <v>0.03</v>
      </c>
      <c r="P53" s="13">
        <f t="shared" si="5"/>
        <v>-1.0000000000000002E-2</v>
      </c>
      <c r="Q53" s="3">
        <v>0.04</v>
      </c>
      <c r="R53" s="11">
        <f t="shared" si="6"/>
        <v>0</v>
      </c>
      <c r="S53" s="3">
        <v>0.04</v>
      </c>
      <c r="T53" s="11">
        <f t="shared" si="7"/>
        <v>0</v>
      </c>
      <c r="U53" s="3">
        <v>0.04</v>
      </c>
      <c r="V53" s="11">
        <f t="shared" si="8"/>
        <v>0</v>
      </c>
      <c r="W53" s="3">
        <v>0.04</v>
      </c>
      <c r="X53" s="11">
        <f t="shared" si="9"/>
        <v>0</v>
      </c>
      <c r="Y53" s="8"/>
      <c r="Z53" s="3">
        <v>1</v>
      </c>
      <c r="AA53" s="11">
        <f t="shared" si="10"/>
        <v>0</v>
      </c>
      <c r="AB53" s="3">
        <v>1</v>
      </c>
      <c r="AC53" s="11">
        <f t="shared" si="11"/>
        <v>0</v>
      </c>
      <c r="AD53" s="3">
        <v>0.99</v>
      </c>
      <c r="AE53" s="11">
        <f t="shared" si="12"/>
        <v>-1.0000000000000009E-2</v>
      </c>
      <c r="AF53" s="3">
        <v>0.96</v>
      </c>
      <c r="AG53" s="11">
        <f t="shared" si="13"/>
        <v>0</v>
      </c>
      <c r="AH53" s="3">
        <v>0.96</v>
      </c>
      <c r="AI53" s="11">
        <f t="shared" si="14"/>
        <v>-1.0000000000000009E-2</v>
      </c>
      <c r="AJ53" s="7"/>
      <c r="AK53" s="3">
        <v>0.05</v>
      </c>
      <c r="AL53" s="11">
        <f t="shared" si="15"/>
        <v>0.11</v>
      </c>
      <c r="AM53" s="3">
        <v>0.3</v>
      </c>
      <c r="AN53" s="11">
        <f t="shared" si="16"/>
        <v>0.36</v>
      </c>
      <c r="AO53" s="7"/>
      <c r="AP53" s="7"/>
      <c r="AQ53" s="7"/>
      <c r="AR53" s="7"/>
    </row>
    <row r="54" spans="1:44">
      <c r="A54">
        <v>0.42399999999999999</v>
      </c>
      <c r="B54" s="1">
        <v>52</v>
      </c>
      <c r="C54" s="5">
        <v>2</v>
      </c>
      <c r="D54" s="3">
        <v>-0.06</v>
      </c>
      <c r="E54" s="11">
        <f t="shared" si="0"/>
        <v>1.0000000000000009E-2</v>
      </c>
      <c r="F54" s="3">
        <v>-7.0000000000000007E-2</v>
      </c>
      <c r="G54" s="11">
        <f t="shared" si="1"/>
        <v>-2.0000000000000004E-2</v>
      </c>
      <c r="H54" s="3">
        <v>-0.06</v>
      </c>
      <c r="I54" s="11">
        <f t="shared" si="2"/>
        <v>1.0000000000000009E-2</v>
      </c>
      <c r="J54" s="3">
        <v>-7.0000000000000007E-2</v>
      </c>
      <c r="K54" s="12">
        <f t="shared" si="3"/>
        <v>-1.0000000000000009E-2</v>
      </c>
      <c r="L54" s="3">
        <v>-7.0000000000000007E-2</v>
      </c>
      <c r="M54" s="11">
        <f t="shared" si="4"/>
        <v>-1.0000000000000009E-2</v>
      </c>
      <c r="N54" s="8"/>
      <c r="O54" s="3">
        <v>0.04</v>
      </c>
      <c r="P54" s="13">
        <f t="shared" si="5"/>
        <v>0</v>
      </c>
      <c r="Q54" s="3">
        <v>0.04</v>
      </c>
      <c r="R54" s="11">
        <f t="shared" si="6"/>
        <v>0</v>
      </c>
      <c r="S54" s="3">
        <v>0.04</v>
      </c>
      <c r="T54" s="11">
        <f t="shared" si="7"/>
        <v>0</v>
      </c>
      <c r="U54" s="3">
        <v>0.04</v>
      </c>
      <c r="V54" s="11">
        <f t="shared" si="8"/>
        <v>0</v>
      </c>
      <c r="W54" s="3">
        <v>0.04</v>
      </c>
      <c r="X54" s="11">
        <f t="shared" si="9"/>
        <v>0</v>
      </c>
      <c r="Y54" s="8"/>
      <c r="Z54" s="3">
        <v>1</v>
      </c>
      <c r="AA54" s="11">
        <f t="shared" si="10"/>
        <v>0</v>
      </c>
      <c r="AB54" s="3">
        <v>1</v>
      </c>
      <c r="AC54" s="11">
        <f t="shared" si="11"/>
        <v>0</v>
      </c>
      <c r="AD54" s="3">
        <v>1</v>
      </c>
      <c r="AE54" s="11">
        <f t="shared" si="12"/>
        <v>0</v>
      </c>
      <c r="AF54" s="3">
        <v>0.95</v>
      </c>
      <c r="AG54" s="11">
        <f t="shared" si="13"/>
        <v>-1.0000000000000009E-2</v>
      </c>
      <c r="AH54" s="3">
        <v>0.96</v>
      </c>
      <c r="AI54" s="11">
        <f t="shared" si="14"/>
        <v>-1.0000000000000009E-2</v>
      </c>
      <c r="AJ54" s="7"/>
      <c r="AK54" s="3">
        <v>-0.2</v>
      </c>
      <c r="AL54" s="11">
        <f t="shared" si="15"/>
        <v>-0.14000000000000001</v>
      </c>
      <c r="AM54" s="3">
        <v>0.19</v>
      </c>
      <c r="AN54" s="11">
        <f t="shared" si="16"/>
        <v>0.25</v>
      </c>
      <c r="AO54" s="7"/>
      <c r="AP54" s="7"/>
      <c r="AQ54" s="7"/>
      <c r="AR54" s="7"/>
    </row>
    <row r="55" spans="1:44">
      <c r="A55">
        <v>0.432</v>
      </c>
      <c r="B55" s="1">
        <v>53</v>
      </c>
      <c r="C55" s="5">
        <v>3</v>
      </c>
      <c r="D55" s="3">
        <v>-0.06</v>
      </c>
      <c r="E55" s="11">
        <f t="shared" si="0"/>
        <v>1.0000000000000009E-2</v>
      </c>
      <c r="F55" s="3">
        <v>-0.06</v>
      </c>
      <c r="G55" s="11">
        <f t="shared" si="1"/>
        <v>-9.999999999999995E-3</v>
      </c>
      <c r="H55" s="3">
        <v>-0.06</v>
      </c>
      <c r="I55" s="11">
        <f t="shared" si="2"/>
        <v>1.0000000000000009E-2</v>
      </c>
      <c r="J55" s="3">
        <v>-7.0000000000000007E-2</v>
      </c>
      <c r="K55" s="12">
        <f t="shared" si="3"/>
        <v>-1.0000000000000009E-2</v>
      </c>
      <c r="L55" s="3">
        <v>-0.05</v>
      </c>
      <c r="M55" s="11">
        <f t="shared" si="4"/>
        <v>9.999999999999995E-3</v>
      </c>
      <c r="N55" s="8"/>
      <c r="O55" s="3">
        <v>0.04</v>
      </c>
      <c r="P55" s="13">
        <f t="shared" si="5"/>
        <v>0</v>
      </c>
      <c r="Q55" s="3">
        <v>0.04</v>
      </c>
      <c r="R55" s="11">
        <f t="shared" si="6"/>
        <v>0</v>
      </c>
      <c r="S55" s="3">
        <v>0.04</v>
      </c>
      <c r="T55" s="11">
        <f t="shared" si="7"/>
        <v>0</v>
      </c>
      <c r="U55" s="3">
        <v>0.04</v>
      </c>
      <c r="V55" s="11">
        <f t="shared" si="8"/>
        <v>0</v>
      </c>
      <c r="W55" s="3">
        <v>0.04</v>
      </c>
      <c r="X55" s="11">
        <f t="shared" si="9"/>
        <v>0</v>
      </c>
      <c r="Y55" s="8"/>
      <c r="Z55" s="3">
        <v>1</v>
      </c>
      <c r="AA55" s="11">
        <f t="shared" si="10"/>
        <v>0</v>
      </c>
      <c r="AB55" s="3">
        <v>1</v>
      </c>
      <c r="AC55" s="11">
        <f t="shared" si="11"/>
        <v>0</v>
      </c>
      <c r="AD55" s="3">
        <v>1</v>
      </c>
      <c r="AE55" s="11">
        <f t="shared" si="12"/>
        <v>0</v>
      </c>
      <c r="AF55" s="3">
        <v>0.96</v>
      </c>
      <c r="AG55" s="11">
        <f t="shared" si="13"/>
        <v>0</v>
      </c>
      <c r="AH55" s="3">
        <v>0.97</v>
      </c>
      <c r="AI55" s="11">
        <f t="shared" si="14"/>
        <v>0</v>
      </c>
      <c r="AJ55" s="7"/>
      <c r="AK55" s="3">
        <v>0.26</v>
      </c>
      <c r="AL55" s="11">
        <f t="shared" si="15"/>
        <v>0.32</v>
      </c>
      <c r="AM55" s="3">
        <v>0.26</v>
      </c>
      <c r="AN55" s="11">
        <f t="shared" si="16"/>
        <v>0.32</v>
      </c>
      <c r="AO55" s="7"/>
      <c r="AP55" s="7"/>
      <c r="AQ55" s="7"/>
      <c r="AR55" s="7"/>
    </row>
    <row r="56" spans="1:44">
      <c r="A56">
        <v>0.44</v>
      </c>
      <c r="B56" s="1">
        <v>54</v>
      </c>
      <c r="C56" s="5">
        <v>4</v>
      </c>
      <c r="D56" s="3">
        <v>-0.06</v>
      </c>
      <c r="E56" s="11">
        <f t="shared" si="0"/>
        <v>1.0000000000000009E-2</v>
      </c>
      <c r="F56" s="3">
        <v>-0.06</v>
      </c>
      <c r="G56" s="11">
        <f t="shared" si="1"/>
        <v>-9.999999999999995E-3</v>
      </c>
      <c r="H56" s="3">
        <v>-0.06</v>
      </c>
      <c r="I56" s="11">
        <f t="shared" si="2"/>
        <v>1.0000000000000009E-2</v>
      </c>
      <c r="J56" s="3">
        <v>-7.0000000000000007E-2</v>
      </c>
      <c r="K56" s="12">
        <f t="shared" si="3"/>
        <v>-1.0000000000000009E-2</v>
      </c>
      <c r="L56" s="3">
        <v>-7.0000000000000007E-2</v>
      </c>
      <c r="M56" s="11">
        <f t="shared" si="4"/>
        <v>-1.0000000000000009E-2</v>
      </c>
      <c r="N56" s="8"/>
      <c r="O56" s="3">
        <v>0.04</v>
      </c>
      <c r="P56" s="13">
        <f t="shared" si="5"/>
        <v>0</v>
      </c>
      <c r="Q56" s="3">
        <v>0.05</v>
      </c>
      <c r="R56" s="11">
        <f t="shared" si="6"/>
        <v>1.0000000000000002E-2</v>
      </c>
      <c r="S56" s="3">
        <v>0.04</v>
      </c>
      <c r="T56" s="11">
        <f t="shared" si="7"/>
        <v>0</v>
      </c>
      <c r="U56" s="3">
        <v>0.04</v>
      </c>
      <c r="V56" s="11">
        <f t="shared" si="8"/>
        <v>0</v>
      </c>
      <c r="W56" s="3">
        <v>0.04</v>
      </c>
      <c r="X56" s="11">
        <f t="shared" si="9"/>
        <v>0</v>
      </c>
      <c r="Y56" s="8"/>
      <c r="Z56" s="3">
        <v>1</v>
      </c>
      <c r="AA56" s="11">
        <f t="shared" si="10"/>
        <v>0</v>
      </c>
      <c r="AB56" s="3">
        <v>1</v>
      </c>
      <c r="AC56" s="11">
        <f t="shared" si="11"/>
        <v>0</v>
      </c>
      <c r="AD56" s="3">
        <v>0.99</v>
      </c>
      <c r="AE56" s="11">
        <f t="shared" si="12"/>
        <v>-1.0000000000000009E-2</v>
      </c>
      <c r="AF56" s="3">
        <v>0.97</v>
      </c>
      <c r="AG56" s="11">
        <f t="shared" si="13"/>
        <v>1.0000000000000009E-2</v>
      </c>
      <c r="AH56" s="3">
        <v>0.96</v>
      </c>
      <c r="AI56" s="11">
        <f t="shared" si="14"/>
        <v>-1.0000000000000009E-2</v>
      </c>
      <c r="AJ56" s="7"/>
      <c r="AK56" s="3">
        <v>0.17</v>
      </c>
      <c r="AL56" s="11">
        <f t="shared" si="15"/>
        <v>0.23</v>
      </c>
      <c r="AM56" s="3">
        <v>0.37</v>
      </c>
      <c r="AN56" s="11">
        <f t="shared" si="16"/>
        <v>0.43</v>
      </c>
      <c r="AO56" s="7"/>
      <c r="AP56" s="7"/>
      <c r="AQ56" s="7"/>
      <c r="AR56" s="7"/>
    </row>
    <row r="57" spans="1:44">
      <c r="A57">
        <v>0.44800000000000001</v>
      </c>
      <c r="B57" s="1">
        <v>55</v>
      </c>
      <c r="C57" s="5">
        <v>5</v>
      </c>
      <c r="D57" s="3">
        <v>-0.06</v>
      </c>
      <c r="E57" s="11">
        <f t="shared" si="0"/>
        <v>1.0000000000000009E-2</v>
      </c>
      <c r="F57" s="3">
        <v>-0.06</v>
      </c>
      <c r="G57" s="11">
        <f t="shared" si="1"/>
        <v>-9.999999999999995E-3</v>
      </c>
      <c r="H57" s="3">
        <v>-0.06</v>
      </c>
      <c r="I57" s="11">
        <f t="shared" si="2"/>
        <v>1.0000000000000009E-2</v>
      </c>
      <c r="J57" s="3">
        <v>-7.0000000000000007E-2</v>
      </c>
      <c r="K57" s="12">
        <f t="shared" si="3"/>
        <v>-1.0000000000000009E-2</v>
      </c>
      <c r="L57" s="3">
        <v>-7.0000000000000007E-2</v>
      </c>
      <c r="M57" s="11">
        <f t="shared" si="4"/>
        <v>-1.0000000000000009E-2</v>
      </c>
      <c r="N57" s="8"/>
      <c r="O57" s="3">
        <v>0.04</v>
      </c>
      <c r="P57" s="13">
        <f t="shared" si="5"/>
        <v>0</v>
      </c>
      <c r="Q57" s="3">
        <v>0.04</v>
      </c>
      <c r="R57" s="11">
        <f t="shared" si="6"/>
        <v>0</v>
      </c>
      <c r="S57" s="3">
        <v>0.04</v>
      </c>
      <c r="T57" s="11">
        <f t="shared" si="7"/>
        <v>0</v>
      </c>
      <c r="U57" s="3">
        <v>0.04</v>
      </c>
      <c r="V57" s="11">
        <f t="shared" si="8"/>
        <v>0</v>
      </c>
      <c r="W57" s="3">
        <v>0.05</v>
      </c>
      <c r="X57" s="11">
        <f t="shared" si="9"/>
        <v>1.0000000000000002E-2</v>
      </c>
      <c r="Y57" s="8"/>
      <c r="Z57" s="3">
        <v>1</v>
      </c>
      <c r="AA57" s="11">
        <f t="shared" si="10"/>
        <v>0</v>
      </c>
      <c r="AB57" s="3">
        <v>1</v>
      </c>
      <c r="AC57" s="11">
        <f t="shared" si="11"/>
        <v>0</v>
      </c>
      <c r="AD57" s="3">
        <v>1</v>
      </c>
      <c r="AE57" s="11">
        <f t="shared" si="12"/>
        <v>0</v>
      </c>
      <c r="AF57" s="3">
        <v>0.96</v>
      </c>
      <c r="AG57" s="11">
        <f t="shared" si="13"/>
        <v>0</v>
      </c>
      <c r="AH57" s="3">
        <v>0.97</v>
      </c>
      <c r="AI57" s="11">
        <f t="shared" si="14"/>
        <v>0</v>
      </c>
      <c r="AJ57" s="7"/>
      <c r="AK57" s="3">
        <v>0.57999999999999996</v>
      </c>
      <c r="AL57" s="11">
        <f t="shared" si="15"/>
        <v>0.6399999999999999</v>
      </c>
      <c r="AM57" s="3">
        <v>0.45</v>
      </c>
      <c r="AN57" s="11">
        <f t="shared" si="16"/>
        <v>0.51</v>
      </c>
      <c r="AO57" s="7"/>
      <c r="AP57" s="7"/>
      <c r="AQ57" s="7"/>
      <c r="AR57" s="7"/>
    </row>
    <row r="58" spans="1:44">
      <c r="A58">
        <v>0.45600000000000002</v>
      </c>
      <c r="B58" s="1">
        <v>56</v>
      </c>
      <c r="C58" s="5">
        <v>6</v>
      </c>
      <c r="D58" s="3">
        <v>-0.06</v>
      </c>
      <c r="E58" s="11">
        <f t="shared" si="0"/>
        <v>1.0000000000000009E-2</v>
      </c>
      <c r="F58" s="3">
        <v>-0.06</v>
      </c>
      <c r="G58" s="11">
        <f t="shared" si="1"/>
        <v>-9.999999999999995E-3</v>
      </c>
      <c r="H58" s="3">
        <v>-0.06</v>
      </c>
      <c r="I58" s="11">
        <f t="shared" si="2"/>
        <v>1.0000000000000009E-2</v>
      </c>
      <c r="J58" s="3">
        <v>-7.0000000000000007E-2</v>
      </c>
      <c r="K58" s="12">
        <f t="shared" si="3"/>
        <v>-1.0000000000000009E-2</v>
      </c>
      <c r="L58" s="3">
        <v>-7.0000000000000007E-2</v>
      </c>
      <c r="M58" s="11">
        <f t="shared" si="4"/>
        <v>-1.0000000000000009E-2</v>
      </c>
      <c r="N58" s="8"/>
      <c r="O58" s="3">
        <v>0.04</v>
      </c>
      <c r="P58" s="13">
        <f t="shared" si="5"/>
        <v>0</v>
      </c>
      <c r="Q58" s="3">
        <v>0.04</v>
      </c>
      <c r="R58" s="11">
        <f t="shared" si="6"/>
        <v>0</v>
      </c>
      <c r="S58" s="3">
        <v>0.04</v>
      </c>
      <c r="T58" s="11">
        <f t="shared" si="7"/>
        <v>0</v>
      </c>
      <c r="U58" s="3">
        <v>0.04</v>
      </c>
      <c r="V58" s="11">
        <f t="shared" si="8"/>
        <v>0</v>
      </c>
      <c r="W58" s="3">
        <v>0.04</v>
      </c>
      <c r="X58" s="11">
        <f t="shared" si="9"/>
        <v>0</v>
      </c>
      <c r="Y58" s="8"/>
      <c r="Z58" s="3">
        <v>1</v>
      </c>
      <c r="AA58" s="11">
        <f t="shared" si="10"/>
        <v>0</v>
      </c>
      <c r="AB58" s="3">
        <v>1</v>
      </c>
      <c r="AC58" s="11">
        <f t="shared" si="11"/>
        <v>0</v>
      </c>
      <c r="AD58" s="3">
        <v>1</v>
      </c>
      <c r="AE58" s="11">
        <f t="shared" si="12"/>
        <v>0</v>
      </c>
      <c r="AF58" s="3">
        <v>0.96</v>
      </c>
      <c r="AG58" s="11">
        <f t="shared" si="13"/>
        <v>0</v>
      </c>
      <c r="AH58" s="3">
        <v>0.96</v>
      </c>
      <c r="AI58" s="11">
        <f t="shared" si="14"/>
        <v>-1.0000000000000009E-2</v>
      </c>
      <c r="AJ58" s="7"/>
      <c r="AK58" s="3">
        <v>-0.28999999999999998</v>
      </c>
      <c r="AL58" s="11">
        <f t="shared" si="15"/>
        <v>-0.22999999999999998</v>
      </c>
      <c r="AM58" s="3">
        <v>0.39</v>
      </c>
      <c r="AN58" s="11">
        <f t="shared" si="16"/>
        <v>0.45</v>
      </c>
      <c r="AO58" s="7"/>
      <c r="AP58" s="7"/>
      <c r="AQ58" s="7"/>
      <c r="AR58" s="7"/>
    </row>
    <row r="59" spans="1:44">
      <c r="A59">
        <v>0.46400000000000002</v>
      </c>
      <c r="B59" s="1">
        <v>57</v>
      </c>
      <c r="C59" s="5">
        <v>7</v>
      </c>
      <c r="D59" s="3">
        <v>-0.06</v>
      </c>
      <c r="E59" s="11">
        <f t="shared" si="0"/>
        <v>1.0000000000000009E-2</v>
      </c>
      <c r="F59" s="3">
        <v>-0.06</v>
      </c>
      <c r="G59" s="11">
        <f t="shared" si="1"/>
        <v>-9.999999999999995E-3</v>
      </c>
      <c r="H59" s="3">
        <v>-0.06</v>
      </c>
      <c r="I59" s="11">
        <f t="shared" si="2"/>
        <v>1.0000000000000009E-2</v>
      </c>
      <c r="J59" s="3">
        <v>-0.06</v>
      </c>
      <c r="K59" s="12">
        <f t="shared" si="3"/>
        <v>0</v>
      </c>
      <c r="L59" s="3">
        <v>-7.0000000000000007E-2</v>
      </c>
      <c r="M59" s="11">
        <f t="shared" si="4"/>
        <v>-1.0000000000000009E-2</v>
      </c>
      <c r="N59" s="8"/>
      <c r="O59" s="3">
        <v>0.04</v>
      </c>
      <c r="P59" s="13">
        <f t="shared" si="5"/>
        <v>0</v>
      </c>
      <c r="Q59" s="3">
        <v>0.05</v>
      </c>
      <c r="R59" s="11">
        <f t="shared" si="6"/>
        <v>1.0000000000000002E-2</v>
      </c>
      <c r="S59" s="3">
        <v>0.04</v>
      </c>
      <c r="T59" s="11">
        <f t="shared" si="7"/>
        <v>0</v>
      </c>
      <c r="U59" s="3">
        <v>0.04</v>
      </c>
      <c r="V59" s="11">
        <f t="shared" si="8"/>
        <v>0</v>
      </c>
      <c r="W59" s="3">
        <v>0.03</v>
      </c>
      <c r="X59" s="11">
        <f t="shared" si="9"/>
        <v>-1.0000000000000002E-2</v>
      </c>
      <c r="Y59" s="8"/>
      <c r="Z59" s="3">
        <v>1</v>
      </c>
      <c r="AA59" s="11">
        <f t="shared" si="10"/>
        <v>0</v>
      </c>
      <c r="AB59" s="3">
        <v>1</v>
      </c>
      <c r="AC59" s="11">
        <f t="shared" si="11"/>
        <v>0</v>
      </c>
      <c r="AD59" s="3">
        <v>1</v>
      </c>
      <c r="AE59" s="11">
        <f t="shared" si="12"/>
        <v>0</v>
      </c>
      <c r="AF59" s="3">
        <v>0.96</v>
      </c>
      <c r="AG59" s="11">
        <f t="shared" si="13"/>
        <v>0</v>
      </c>
      <c r="AH59" s="3">
        <v>0.96</v>
      </c>
      <c r="AI59" s="11">
        <f t="shared" si="14"/>
        <v>-1.0000000000000009E-2</v>
      </c>
      <c r="AJ59" s="7"/>
      <c r="AK59" s="3">
        <v>-0.22</v>
      </c>
      <c r="AL59" s="11">
        <f t="shared" si="15"/>
        <v>-0.16</v>
      </c>
      <c r="AM59" s="3">
        <v>0.44</v>
      </c>
      <c r="AN59" s="11">
        <f t="shared" si="16"/>
        <v>0.5</v>
      </c>
      <c r="AO59" s="7"/>
      <c r="AP59" s="7"/>
      <c r="AQ59" s="7"/>
      <c r="AR59" s="7"/>
    </row>
    <row r="60" spans="1:44">
      <c r="A60">
        <v>0.47199999999999998</v>
      </c>
      <c r="B60" s="1">
        <v>58</v>
      </c>
      <c r="C60" s="5">
        <v>8</v>
      </c>
      <c r="D60" s="3">
        <v>-0.06</v>
      </c>
      <c r="E60" s="11">
        <f t="shared" si="0"/>
        <v>1.0000000000000009E-2</v>
      </c>
      <c r="F60" s="3">
        <v>-0.06</v>
      </c>
      <c r="G60" s="11">
        <f t="shared" si="1"/>
        <v>-9.999999999999995E-3</v>
      </c>
      <c r="H60" s="3">
        <v>-0.06</v>
      </c>
      <c r="I60" s="11">
        <f t="shared" si="2"/>
        <v>1.0000000000000009E-2</v>
      </c>
      <c r="J60" s="3">
        <v>-7.0000000000000007E-2</v>
      </c>
      <c r="K60" s="12">
        <f t="shared" si="3"/>
        <v>-1.0000000000000009E-2</v>
      </c>
      <c r="L60" s="3">
        <v>-7.0000000000000007E-2</v>
      </c>
      <c r="M60" s="11">
        <f t="shared" si="4"/>
        <v>-1.0000000000000009E-2</v>
      </c>
      <c r="N60" s="8"/>
      <c r="O60" s="3">
        <v>0.04</v>
      </c>
      <c r="P60" s="13">
        <f t="shared" si="5"/>
        <v>0</v>
      </c>
      <c r="Q60" s="3">
        <v>0.04</v>
      </c>
      <c r="R60" s="11">
        <f t="shared" si="6"/>
        <v>0</v>
      </c>
      <c r="S60" s="3">
        <v>0.04</v>
      </c>
      <c r="T60" s="11">
        <f t="shared" si="7"/>
        <v>0</v>
      </c>
      <c r="U60" s="3">
        <v>0.04</v>
      </c>
      <c r="V60" s="11">
        <f t="shared" si="8"/>
        <v>0</v>
      </c>
      <c r="W60" s="3">
        <v>0.04</v>
      </c>
      <c r="X60" s="11">
        <f t="shared" si="9"/>
        <v>0</v>
      </c>
      <c r="Y60" s="8"/>
      <c r="Z60" s="3">
        <v>1</v>
      </c>
      <c r="AA60" s="11">
        <f t="shared" si="10"/>
        <v>0</v>
      </c>
      <c r="AB60" s="3">
        <v>1</v>
      </c>
      <c r="AC60" s="11">
        <f t="shared" si="11"/>
        <v>0</v>
      </c>
      <c r="AD60" s="3">
        <v>1</v>
      </c>
      <c r="AE60" s="11">
        <f t="shared" si="12"/>
        <v>0</v>
      </c>
      <c r="AF60" s="3">
        <v>0.96</v>
      </c>
      <c r="AG60" s="11">
        <f t="shared" si="13"/>
        <v>0</v>
      </c>
      <c r="AH60" s="3">
        <v>0.96</v>
      </c>
      <c r="AI60" s="11">
        <f t="shared" si="14"/>
        <v>-1.0000000000000009E-2</v>
      </c>
      <c r="AJ60" s="7"/>
      <c r="AK60" s="3">
        <v>-0.21</v>
      </c>
      <c r="AL60" s="11">
        <f t="shared" si="15"/>
        <v>-0.15</v>
      </c>
      <c r="AM60" s="3">
        <v>0.44</v>
      </c>
      <c r="AN60" s="11">
        <f t="shared" si="16"/>
        <v>0.5</v>
      </c>
      <c r="AO60" s="7"/>
      <c r="AP60" s="7"/>
      <c r="AQ60" s="7"/>
      <c r="AR60" s="7"/>
    </row>
    <row r="61" spans="1:44">
      <c r="A61">
        <v>0.48</v>
      </c>
      <c r="B61" s="1">
        <v>59</v>
      </c>
      <c r="C61" s="5">
        <v>9</v>
      </c>
      <c r="D61" s="3">
        <v>-0.06</v>
      </c>
      <c r="E61" s="11">
        <f t="shared" si="0"/>
        <v>1.0000000000000009E-2</v>
      </c>
      <c r="F61" s="3">
        <v>-0.06</v>
      </c>
      <c r="G61" s="11">
        <f t="shared" si="1"/>
        <v>-9.999999999999995E-3</v>
      </c>
      <c r="H61" s="3">
        <v>-7.0000000000000007E-2</v>
      </c>
      <c r="I61" s="11">
        <f t="shared" si="2"/>
        <v>0</v>
      </c>
      <c r="J61" s="3">
        <v>-7.0000000000000007E-2</v>
      </c>
      <c r="K61" s="12">
        <f t="shared" si="3"/>
        <v>-1.0000000000000009E-2</v>
      </c>
      <c r="L61" s="3">
        <v>-0.08</v>
      </c>
      <c r="M61" s="11">
        <f t="shared" si="4"/>
        <v>-2.0000000000000004E-2</v>
      </c>
      <c r="N61" s="8"/>
      <c r="O61" s="3">
        <v>0.04</v>
      </c>
      <c r="P61" s="13">
        <f t="shared" si="5"/>
        <v>0</v>
      </c>
      <c r="Q61" s="3">
        <v>0.04</v>
      </c>
      <c r="R61" s="11">
        <f t="shared" si="6"/>
        <v>0</v>
      </c>
      <c r="S61" s="3">
        <v>0.04</v>
      </c>
      <c r="T61" s="11">
        <f t="shared" si="7"/>
        <v>0</v>
      </c>
      <c r="U61" s="3">
        <v>0.04</v>
      </c>
      <c r="V61" s="11">
        <f t="shared" si="8"/>
        <v>0</v>
      </c>
      <c r="W61" s="3">
        <v>0.05</v>
      </c>
      <c r="X61" s="11">
        <f t="shared" si="9"/>
        <v>1.0000000000000002E-2</v>
      </c>
      <c r="Y61" s="8"/>
      <c r="Z61" s="3">
        <v>1</v>
      </c>
      <c r="AA61" s="11">
        <f t="shared" si="10"/>
        <v>0</v>
      </c>
      <c r="AB61" s="3">
        <v>1</v>
      </c>
      <c r="AC61" s="11">
        <f t="shared" si="11"/>
        <v>0</v>
      </c>
      <c r="AD61" s="3">
        <v>1</v>
      </c>
      <c r="AE61" s="11">
        <f t="shared" si="12"/>
        <v>0</v>
      </c>
      <c r="AF61" s="3">
        <v>0.96</v>
      </c>
      <c r="AG61" s="11">
        <f t="shared" si="13"/>
        <v>0</v>
      </c>
      <c r="AH61" s="3">
        <v>0.96</v>
      </c>
      <c r="AI61" s="11">
        <f t="shared" si="14"/>
        <v>-1.0000000000000009E-2</v>
      </c>
      <c r="AJ61" s="7"/>
      <c r="AK61" s="3">
        <v>0</v>
      </c>
      <c r="AL61" s="11">
        <f t="shared" si="15"/>
        <v>0.06</v>
      </c>
      <c r="AM61" s="3">
        <v>0.47</v>
      </c>
      <c r="AN61" s="11">
        <f t="shared" si="16"/>
        <v>0.53</v>
      </c>
      <c r="AO61" s="7"/>
      <c r="AP61" s="7"/>
      <c r="AQ61" s="7"/>
    </row>
    <row r="62" spans="1:44">
      <c r="A62">
        <v>0.48799999999999999</v>
      </c>
      <c r="B62" s="1">
        <v>60</v>
      </c>
      <c r="C62" s="5">
        <v>10</v>
      </c>
      <c r="D62" s="3">
        <v>-0.06</v>
      </c>
      <c r="E62" s="11">
        <f t="shared" si="0"/>
        <v>1.0000000000000009E-2</v>
      </c>
      <c r="F62" s="3">
        <v>-0.06</v>
      </c>
      <c r="G62" s="11">
        <f t="shared" si="1"/>
        <v>-9.999999999999995E-3</v>
      </c>
      <c r="H62" s="3">
        <v>-0.06</v>
      </c>
      <c r="I62" s="11">
        <f t="shared" si="2"/>
        <v>1.0000000000000009E-2</v>
      </c>
      <c r="J62" s="3">
        <v>-0.06</v>
      </c>
      <c r="K62" s="12">
        <f t="shared" si="3"/>
        <v>0</v>
      </c>
      <c r="L62" s="3">
        <v>-7.0000000000000007E-2</v>
      </c>
      <c r="M62" s="11">
        <f t="shared" si="4"/>
        <v>-1.0000000000000009E-2</v>
      </c>
      <c r="N62" s="8"/>
      <c r="O62" s="3">
        <v>0.05</v>
      </c>
      <c r="P62" s="13">
        <f t="shared" si="5"/>
        <v>1.0000000000000002E-2</v>
      </c>
      <c r="Q62" s="3">
        <v>0.04</v>
      </c>
      <c r="R62" s="11">
        <f t="shared" si="6"/>
        <v>0</v>
      </c>
      <c r="S62" s="3">
        <v>0.04</v>
      </c>
      <c r="T62" s="11">
        <f t="shared" si="7"/>
        <v>0</v>
      </c>
      <c r="U62" s="3">
        <v>0.04</v>
      </c>
      <c r="V62" s="11">
        <f t="shared" si="8"/>
        <v>0</v>
      </c>
      <c r="W62" s="3">
        <v>0.04</v>
      </c>
      <c r="X62" s="11">
        <f t="shared" si="9"/>
        <v>0</v>
      </c>
      <c r="Y62" s="8"/>
      <c r="Z62" s="3">
        <v>1</v>
      </c>
      <c r="AA62" s="11">
        <f t="shared" si="10"/>
        <v>0</v>
      </c>
      <c r="AB62" s="3">
        <v>1</v>
      </c>
      <c r="AC62" s="11">
        <f t="shared" si="11"/>
        <v>0</v>
      </c>
      <c r="AD62" s="3">
        <v>1</v>
      </c>
      <c r="AE62" s="11">
        <f t="shared" si="12"/>
        <v>0</v>
      </c>
      <c r="AF62" s="3">
        <v>0.97</v>
      </c>
      <c r="AG62" s="11">
        <f t="shared" si="13"/>
        <v>1.0000000000000009E-2</v>
      </c>
      <c r="AH62" s="3">
        <v>0.96</v>
      </c>
      <c r="AI62" s="11">
        <f t="shared" si="14"/>
        <v>-1.0000000000000009E-2</v>
      </c>
      <c r="AJ62" s="7"/>
      <c r="AK62" s="3">
        <v>-0.01</v>
      </c>
      <c r="AL62" s="11">
        <f t="shared" si="15"/>
        <v>4.9999999999999996E-2</v>
      </c>
      <c r="AM62" s="3">
        <v>0.5</v>
      </c>
      <c r="AN62" s="11">
        <f t="shared" si="16"/>
        <v>0.56000000000000005</v>
      </c>
      <c r="AO62" s="7"/>
      <c r="AP62" s="7"/>
      <c r="AQ62" s="7"/>
      <c r="AR62" s="7"/>
    </row>
    <row r="63" spans="1:44">
      <c r="A63">
        <v>0.496</v>
      </c>
      <c r="B63" s="1">
        <v>61</v>
      </c>
      <c r="C63" s="5">
        <v>11</v>
      </c>
      <c r="D63" s="3">
        <v>-0.06</v>
      </c>
      <c r="E63" s="11">
        <f t="shared" si="0"/>
        <v>1.0000000000000009E-2</v>
      </c>
      <c r="F63" s="3">
        <v>-0.06</v>
      </c>
      <c r="G63" s="11">
        <f t="shared" si="1"/>
        <v>-9.999999999999995E-3</v>
      </c>
      <c r="H63" s="3">
        <v>-0.06</v>
      </c>
      <c r="I63" s="11">
        <f t="shared" si="2"/>
        <v>1.0000000000000009E-2</v>
      </c>
      <c r="J63" s="3">
        <v>-7.0000000000000007E-2</v>
      </c>
      <c r="K63" s="12">
        <f t="shared" si="3"/>
        <v>-1.0000000000000009E-2</v>
      </c>
      <c r="L63" s="3">
        <v>-0.06</v>
      </c>
      <c r="M63" s="11">
        <f t="shared" si="4"/>
        <v>0</v>
      </c>
      <c r="N63" s="8"/>
      <c r="O63" s="3">
        <v>0.04</v>
      </c>
      <c r="P63" s="13">
        <f t="shared" si="5"/>
        <v>0</v>
      </c>
      <c r="Q63" s="3">
        <v>0.04</v>
      </c>
      <c r="R63" s="11">
        <f t="shared" si="6"/>
        <v>0</v>
      </c>
      <c r="S63" s="3">
        <v>0.04</v>
      </c>
      <c r="T63" s="11">
        <f t="shared" si="7"/>
        <v>0</v>
      </c>
      <c r="U63" s="3">
        <v>0.05</v>
      </c>
      <c r="V63" s="11">
        <f t="shared" si="8"/>
        <v>1.0000000000000002E-2</v>
      </c>
      <c r="W63" s="3">
        <v>0.04</v>
      </c>
      <c r="X63" s="11">
        <f t="shared" si="9"/>
        <v>0</v>
      </c>
      <c r="Y63" s="8"/>
      <c r="Z63" s="3">
        <v>1</v>
      </c>
      <c r="AA63" s="11">
        <f t="shared" si="10"/>
        <v>0</v>
      </c>
      <c r="AB63" s="3">
        <v>0.99</v>
      </c>
      <c r="AC63" s="11">
        <f t="shared" si="11"/>
        <v>-1.0000000000000009E-2</v>
      </c>
      <c r="AD63" s="3">
        <v>1</v>
      </c>
      <c r="AE63" s="11">
        <f t="shared" si="12"/>
        <v>0</v>
      </c>
      <c r="AF63" s="3">
        <v>0.97</v>
      </c>
      <c r="AG63" s="11">
        <f t="shared" si="13"/>
        <v>1.0000000000000009E-2</v>
      </c>
      <c r="AH63" s="3">
        <v>0.96</v>
      </c>
      <c r="AI63" s="11">
        <f t="shared" si="14"/>
        <v>-1.0000000000000009E-2</v>
      </c>
      <c r="AJ63" s="7"/>
      <c r="AK63" s="3">
        <v>-0.17</v>
      </c>
      <c r="AL63" s="11">
        <f t="shared" si="15"/>
        <v>-0.11000000000000001</v>
      </c>
      <c r="AM63" s="3">
        <v>0.5</v>
      </c>
      <c r="AN63" s="11">
        <f t="shared" si="16"/>
        <v>0.56000000000000005</v>
      </c>
      <c r="AO63" s="7"/>
      <c r="AP63" s="7"/>
      <c r="AQ63" s="7"/>
      <c r="AR63" s="7"/>
    </row>
    <row r="64" spans="1:44">
      <c r="A64">
        <v>0.504</v>
      </c>
      <c r="B64" s="1">
        <v>62</v>
      </c>
      <c r="C64" s="5">
        <v>12</v>
      </c>
      <c r="D64" s="3">
        <v>-0.06</v>
      </c>
      <c r="E64" s="11">
        <f t="shared" si="0"/>
        <v>1.0000000000000009E-2</v>
      </c>
      <c r="F64" s="3">
        <v>-0.06</v>
      </c>
      <c r="G64" s="11">
        <f t="shared" si="1"/>
        <v>-9.999999999999995E-3</v>
      </c>
      <c r="H64" s="3">
        <v>-0.06</v>
      </c>
      <c r="I64" s="11">
        <f t="shared" si="2"/>
        <v>1.0000000000000009E-2</v>
      </c>
      <c r="J64" s="3">
        <v>-0.06</v>
      </c>
      <c r="K64" s="12">
        <f t="shared" si="3"/>
        <v>0</v>
      </c>
      <c r="L64" s="3">
        <v>-0.06</v>
      </c>
      <c r="M64" s="11">
        <f t="shared" si="4"/>
        <v>0</v>
      </c>
      <c r="N64" s="8"/>
      <c r="O64" s="3">
        <v>0.04</v>
      </c>
      <c r="P64" s="13">
        <f t="shared" si="5"/>
        <v>0</v>
      </c>
      <c r="Q64" s="3">
        <v>0.04</v>
      </c>
      <c r="R64" s="11">
        <f t="shared" si="6"/>
        <v>0</v>
      </c>
      <c r="S64" s="3">
        <v>0.05</v>
      </c>
      <c r="T64" s="11">
        <f t="shared" si="7"/>
        <v>1.0000000000000002E-2</v>
      </c>
      <c r="U64" s="3">
        <v>0.04</v>
      </c>
      <c r="V64" s="11">
        <f t="shared" si="8"/>
        <v>0</v>
      </c>
      <c r="W64" s="3">
        <v>0.04</v>
      </c>
      <c r="X64" s="11">
        <f t="shared" si="9"/>
        <v>0</v>
      </c>
      <c r="Y64" s="8"/>
      <c r="Z64" s="3">
        <v>0.99</v>
      </c>
      <c r="AA64" s="11">
        <f t="shared" si="10"/>
        <v>-1.0000000000000009E-2</v>
      </c>
      <c r="AB64" s="3">
        <v>0.99</v>
      </c>
      <c r="AC64" s="11">
        <f t="shared" si="11"/>
        <v>-1.0000000000000009E-2</v>
      </c>
      <c r="AD64" s="3">
        <v>1</v>
      </c>
      <c r="AE64" s="11">
        <f t="shared" si="12"/>
        <v>0</v>
      </c>
      <c r="AF64" s="3">
        <v>0.97</v>
      </c>
      <c r="AG64" s="11">
        <f t="shared" si="13"/>
        <v>1.0000000000000009E-2</v>
      </c>
      <c r="AH64" s="3">
        <v>0.97</v>
      </c>
      <c r="AI64" s="11">
        <f t="shared" si="14"/>
        <v>0</v>
      </c>
      <c r="AJ64" s="7"/>
      <c r="AK64" s="3">
        <v>-0.14000000000000001</v>
      </c>
      <c r="AL64" s="11">
        <f t="shared" si="15"/>
        <v>-8.0000000000000016E-2</v>
      </c>
      <c r="AM64" s="3">
        <v>0.52</v>
      </c>
      <c r="AN64" s="11">
        <f t="shared" si="16"/>
        <v>0.58000000000000007</v>
      </c>
      <c r="AO64" s="7"/>
      <c r="AP64" s="7"/>
      <c r="AQ64" s="7"/>
      <c r="AR64" s="7"/>
    </row>
    <row r="65" spans="1:44">
      <c r="A65">
        <v>0.51200000000000001</v>
      </c>
      <c r="B65" s="1">
        <v>63</v>
      </c>
      <c r="C65" s="5">
        <v>13</v>
      </c>
      <c r="D65" s="3">
        <v>-0.06</v>
      </c>
      <c r="E65" s="11">
        <f t="shared" si="0"/>
        <v>1.0000000000000009E-2</v>
      </c>
      <c r="F65" s="3">
        <v>-0.06</v>
      </c>
      <c r="G65" s="11">
        <f t="shared" si="1"/>
        <v>-9.999999999999995E-3</v>
      </c>
      <c r="H65" s="3">
        <v>-7.0000000000000007E-2</v>
      </c>
      <c r="I65" s="11">
        <f t="shared" si="2"/>
        <v>0</v>
      </c>
      <c r="J65" s="3">
        <v>-0.06</v>
      </c>
      <c r="K65" s="12">
        <f t="shared" si="3"/>
        <v>0</v>
      </c>
      <c r="L65" s="3">
        <v>-0.06</v>
      </c>
      <c r="M65" s="11">
        <f t="shared" si="4"/>
        <v>0</v>
      </c>
      <c r="N65" s="8"/>
      <c r="O65" s="3">
        <v>0.04</v>
      </c>
      <c r="P65" s="13">
        <f t="shared" si="5"/>
        <v>0</v>
      </c>
      <c r="Q65" s="3">
        <v>0.04</v>
      </c>
      <c r="R65" s="11">
        <f t="shared" si="6"/>
        <v>0</v>
      </c>
      <c r="S65" s="3">
        <v>0.04</v>
      </c>
      <c r="T65" s="11">
        <f t="shared" si="7"/>
        <v>0</v>
      </c>
      <c r="U65" s="3">
        <v>0.04</v>
      </c>
      <c r="V65" s="11">
        <f t="shared" si="8"/>
        <v>0</v>
      </c>
      <c r="W65" s="3">
        <v>0.04</v>
      </c>
      <c r="X65" s="11">
        <f t="shared" si="9"/>
        <v>0</v>
      </c>
      <c r="Y65" s="8"/>
      <c r="Z65" s="3">
        <v>1</v>
      </c>
      <c r="AA65" s="11">
        <f t="shared" si="10"/>
        <v>0</v>
      </c>
      <c r="AB65" s="3">
        <v>1</v>
      </c>
      <c r="AC65" s="11">
        <f t="shared" si="11"/>
        <v>0</v>
      </c>
      <c r="AD65" s="3">
        <v>0.99</v>
      </c>
      <c r="AE65" s="11">
        <f t="shared" si="12"/>
        <v>-1.0000000000000009E-2</v>
      </c>
      <c r="AF65" s="3">
        <v>0.96</v>
      </c>
      <c r="AG65" s="11">
        <f t="shared" si="13"/>
        <v>0</v>
      </c>
      <c r="AH65" s="3">
        <v>0.97</v>
      </c>
      <c r="AI65" s="11">
        <f t="shared" si="14"/>
        <v>0</v>
      </c>
      <c r="AJ65" s="7"/>
      <c r="AK65" s="3">
        <v>-0.03</v>
      </c>
      <c r="AL65" s="11">
        <f t="shared" si="15"/>
        <v>0.03</v>
      </c>
      <c r="AM65" s="3">
        <v>0.55000000000000004</v>
      </c>
      <c r="AN65" s="11">
        <f t="shared" si="16"/>
        <v>0.6100000000000001</v>
      </c>
      <c r="AO65" s="7"/>
      <c r="AP65" s="7"/>
      <c r="AQ65" s="7"/>
      <c r="AR65" s="7"/>
    </row>
    <row r="66" spans="1:44">
      <c r="A66">
        <v>0.52</v>
      </c>
      <c r="B66" s="1">
        <v>64</v>
      </c>
      <c r="C66" s="5">
        <v>14</v>
      </c>
      <c r="D66" s="3">
        <v>-7.0000000000000007E-2</v>
      </c>
      <c r="E66" s="11">
        <f t="shared" si="0"/>
        <v>0</v>
      </c>
      <c r="F66" s="3">
        <v>-0.06</v>
      </c>
      <c r="G66" s="11">
        <f t="shared" si="1"/>
        <v>-9.999999999999995E-3</v>
      </c>
      <c r="H66" s="3">
        <v>-0.06</v>
      </c>
      <c r="I66" s="11">
        <f t="shared" si="2"/>
        <v>1.0000000000000009E-2</v>
      </c>
      <c r="J66" s="3">
        <v>-0.06</v>
      </c>
      <c r="K66" s="12">
        <f t="shared" si="3"/>
        <v>0</v>
      </c>
      <c r="L66" s="3">
        <v>-0.06</v>
      </c>
      <c r="M66" s="11">
        <f t="shared" si="4"/>
        <v>0</v>
      </c>
      <c r="N66" s="8"/>
      <c r="O66" s="3">
        <v>0.04</v>
      </c>
      <c r="P66" s="13">
        <f t="shared" si="5"/>
        <v>0</v>
      </c>
      <c r="Q66" s="3">
        <v>0.05</v>
      </c>
      <c r="R66" s="11">
        <f t="shared" si="6"/>
        <v>1.0000000000000002E-2</v>
      </c>
      <c r="S66" s="3">
        <v>0.04</v>
      </c>
      <c r="T66" s="11">
        <f t="shared" si="7"/>
        <v>0</v>
      </c>
      <c r="U66" s="3">
        <v>0.04</v>
      </c>
      <c r="V66" s="11">
        <f t="shared" si="8"/>
        <v>0</v>
      </c>
      <c r="W66" s="3">
        <v>0.04</v>
      </c>
      <c r="X66" s="11">
        <f t="shared" si="9"/>
        <v>0</v>
      </c>
      <c r="Y66" s="8"/>
      <c r="Z66" s="3">
        <v>1</v>
      </c>
      <c r="AA66" s="11">
        <f t="shared" si="10"/>
        <v>0</v>
      </c>
      <c r="AB66" s="3">
        <v>1</v>
      </c>
      <c r="AC66" s="11">
        <f t="shared" si="11"/>
        <v>0</v>
      </c>
      <c r="AD66" s="3">
        <v>0.99</v>
      </c>
      <c r="AE66" s="11">
        <f t="shared" si="12"/>
        <v>-1.0000000000000009E-2</v>
      </c>
      <c r="AF66" s="3">
        <v>0.96</v>
      </c>
      <c r="AG66" s="11">
        <f t="shared" si="13"/>
        <v>0</v>
      </c>
      <c r="AH66" s="3">
        <v>0.96</v>
      </c>
      <c r="AI66" s="11">
        <f t="shared" si="14"/>
        <v>-1.0000000000000009E-2</v>
      </c>
      <c r="AJ66" s="7"/>
      <c r="AK66" s="3">
        <v>0.08</v>
      </c>
      <c r="AL66" s="11">
        <f t="shared" si="15"/>
        <v>0.14000000000000001</v>
      </c>
      <c r="AM66" s="3">
        <v>0.6</v>
      </c>
      <c r="AN66" s="11">
        <f t="shared" si="16"/>
        <v>0.65999999999999992</v>
      </c>
      <c r="AO66" s="7"/>
      <c r="AP66" s="7"/>
      <c r="AQ66" s="7"/>
      <c r="AR66" s="7"/>
    </row>
    <row r="67" spans="1:44">
      <c r="A67">
        <v>0.52800000000000002</v>
      </c>
      <c r="B67" s="1">
        <v>65</v>
      </c>
      <c r="C67" s="5">
        <v>15</v>
      </c>
      <c r="D67" s="3">
        <v>-0.06</v>
      </c>
      <c r="E67" s="11">
        <f t="shared" ref="E67:E126" si="39">D67-(-0.07)</f>
        <v>1.0000000000000009E-2</v>
      </c>
      <c r="F67" s="3">
        <v>-7.0000000000000007E-2</v>
      </c>
      <c r="G67" s="11">
        <f t="shared" ref="G67:G126" si="40">F67-(-0.05)</f>
        <v>-2.0000000000000004E-2</v>
      </c>
      <c r="H67" s="3">
        <v>-0.06</v>
      </c>
      <c r="I67" s="11">
        <f t="shared" ref="I67:I126" si="41">H67-(-0.07)</f>
        <v>1.0000000000000009E-2</v>
      </c>
      <c r="J67" s="3">
        <v>-0.06</v>
      </c>
      <c r="K67" s="12">
        <f t="shared" ref="K67:K126" si="42">J67-(-0.06)</f>
        <v>0</v>
      </c>
      <c r="L67" s="3">
        <v>-0.06</v>
      </c>
      <c r="M67" s="11">
        <f t="shared" ref="M67:M126" si="43">L67-(-0.06)</f>
        <v>0</v>
      </c>
      <c r="N67" s="8"/>
      <c r="O67" s="3">
        <v>0.04</v>
      </c>
      <c r="P67" s="13">
        <f t="shared" ref="P67:P126" si="44">O67-(0.04)</f>
        <v>0</v>
      </c>
      <c r="Q67" s="3">
        <v>0.04</v>
      </c>
      <c r="R67" s="11">
        <f t="shared" ref="R67:R126" si="45">Q67-(0.04)</f>
        <v>0</v>
      </c>
      <c r="S67" s="3">
        <v>0.04</v>
      </c>
      <c r="T67" s="11">
        <f t="shared" ref="T67:T126" si="46">S67-(0.04)</f>
        <v>0</v>
      </c>
      <c r="U67" s="3">
        <v>0.04</v>
      </c>
      <c r="V67" s="11">
        <f t="shared" ref="V67:V126" si="47">U67-(0.04)</f>
        <v>0</v>
      </c>
      <c r="W67" s="3">
        <v>0.03</v>
      </c>
      <c r="X67" s="11">
        <f t="shared" ref="X67:X126" si="48">W67-(0.04)</f>
        <v>-1.0000000000000002E-2</v>
      </c>
      <c r="Y67" s="8"/>
      <c r="Z67" s="3">
        <v>1</v>
      </c>
      <c r="AA67" s="11">
        <f t="shared" ref="AA67:AA126" si="49">Z67-1</f>
        <v>0</v>
      </c>
      <c r="AB67" s="3">
        <v>1</v>
      </c>
      <c r="AC67" s="11">
        <f t="shared" ref="AC67:AC126" si="50">AB67-1</f>
        <v>0</v>
      </c>
      <c r="AD67" s="3">
        <v>1</v>
      </c>
      <c r="AE67" s="11">
        <f t="shared" ref="AE67:AE126" si="51">AD67-1</f>
        <v>0</v>
      </c>
      <c r="AF67" s="3">
        <v>0.96</v>
      </c>
      <c r="AG67" s="11">
        <f t="shared" ref="AG67:AG126" si="52">AF67-0.96</f>
        <v>0</v>
      </c>
      <c r="AH67" s="3">
        <v>0.96</v>
      </c>
      <c r="AI67" s="11">
        <f t="shared" ref="AI67:AI126" si="53">AH67-0.97</f>
        <v>-1.0000000000000009E-2</v>
      </c>
      <c r="AJ67" s="7"/>
      <c r="AK67" s="3">
        <v>-0.26</v>
      </c>
      <c r="AL67" s="11">
        <f t="shared" ref="AL67:AL126" si="54">AK67-(-0.06)</f>
        <v>-0.2</v>
      </c>
      <c r="AM67" s="3">
        <v>0.64</v>
      </c>
      <c r="AN67" s="11">
        <f t="shared" ref="AN67:AN126" si="55">AM67-(-0.06)</f>
        <v>0.7</v>
      </c>
      <c r="AO67" s="7"/>
      <c r="AP67" s="7"/>
      <c r="AQ67" s="7"/>
      <c r="AR67" s="7"/>
    </row>
    <row r="68" spans="1:44">
      <c r="A68">
        <v>0.53600000000000003</v>
      </c>
      <c r="B68" s="1">
        <v>66</v>
      </c>
      <c r="C68" s="5">
        <v>16</v>
      </c>
      <c r="D68" s="3">
        <v>-0.06</v>
      </c>
      <c r="E68" s="11">
        <f t="shared" si="39"/>
        <v>1.0000000000000009E-2</v>
      </c>
      <c r="F68" s="3">
        <v>-0.06</v>
      </c>
      <c r="G68" s="11">
        <f t="shared" si="40"/>
        <v>-9.999999999999995E-3</v>
      </c>
      <c r="H68" s="3">
        <v>-0.06</v>
      </c>
      <c r="I68" s="11">
        <f t="shared" si="41"/>
        <v>1.0000000000000009E-2</v>
      </c>
      <c r="J68" s="3">
        <v>-0.06</v>
      </c>
      <c r="K68" s="12">
        <f t="shared" si="42"/>
        <v>0</v>
      </c>
      <c r="L68" s="3">
        <v>-0.06</v>
      </c>
      <c r="M68" s="11">
        <f t="shared" si="43"/>
        <v>0</v>
      </c>
      <c r="N68" s="8"/>
      <c r="O68" s="3">
        <v>0.04</v>
      </c>
      <c r="P68" s="13">
        <f t="shared" si="44"/>
        <v>0</v>
      </c>
      <c r="Q68" s="3">
        <v>0.04</v>
      </c>
      <c r="R68" s="11">
        <f t="shared" si="45"/>
        <v>0</v>
      </c>
      <c r="S68" s="3">
        <v>0.04</v>
      </c>
      <c r="T68" s="11">
        <f t="shared" si="46"/>
        <v>0</v>
      </c>
      <c r="U68" s="3">
        <v>0.03</v>
      </c>
      <c r="V68" s="11">
        <f t="shared" si="47"/>
        <v>-1.0000000000000002E-2</v>
      </c>
      <c r="W68" s="3">
        <v>0.04</v>
      </c>
      <c r="X68" s="11">
        <f t="shared" si="48"/>
        <v>0</v>
      </c>
      <c r="Y68" s="8"/>
      <c r="Z68" s="3">
        <v>1</v>
      </c>
      <c r="AA68" s="11">
        <f t="shared" si="49"/>
        <v>0</v>
      </c>
      <c r="AB68" s="3">
        <v>0.99</v>
      </c>
      <c r="AC68" s="11">
        <f t="shared" si="50"/>
        <v>-1.0000000000000009E-2</v>
      </c>
      <c r="AD68" s="3">
        <v>0.99</v>
      </c>
      <c r="AE68" s="11">
        <f t="shared" si="51"/>
        <v>-1.0000000000000009E-2</v>
      </c>
      <c r="AF68" s="3">
        <v>0.97</v>
      </c>
      <c r="AG68" s="11">
        <f t="shared" si="52"/>
        <v>1.0000000000000009E-2</v>
      </c>
      <c r="AH68" s="3">
        <v>0.97</v>
      </c>
      <c r="AI68" s="11">
        <f t="shared" si="53"/>
        <v>0</v>
      </c>
      <c r="AJ68" s="7"/>
      <c r="AK68" s="3">
        <v>0.44</v>
      </c>
      <c r="AL68" s="11">
        <f t="shared" si="54"/>
        <v>0.5</v>
      </c>
      <c r="AM68" s="3">
        <v>0.61</v>
      </c>
      <c r="AN68" s="11">
        <f t="shared" si="55"/>
        <v>0.66999999999999993</v>
      </c>
      <c r="AO68" s="7"/>
      <c r="AP68" s="7"/>
      <c r="AQ68" s="7"/>
      <c r="AR68" s="7"/>
    </row>
    <row r="69" spans="1:44">
      <c r="A69">
        <v>0.54400000000000004</v>
      </c>
      <c r="B69" s="1">
        <v>67</v>
      </c>
      <c r="C69" s="5">
        <v>17</v>
      </c>
      <c r="D69" s="3">
        <v>-0.06</v>
      </c>
      <c r="E69" s="11">
        <f t="shared" si="39"/>
        <v>1.0000000000000009E-2</v>
      </c>
      <c r="F69" s="3">
        <v>-0.06</v>
      </c>
      <c r="G69" s="11">
        <f t="shared" si="40"/>
        <v>-9.999999999999995E-3</v>
      </c>
      <c r="H69" s="3">
        <v>-0.06</v>
      </c>
      <c r="I69" s="11">
        <f t="shared" si="41"/>
        <v>1.0000000000000009E-2</v>
      </c>
      <c r="J69" s="3">
        <v>-7.0000000000000007E-2</v>
      </c>
      <c r="K69" s="12">
        <f t="shared" si="42"/>
        <v>-1.0000000000000009E-2</v>
      </c>
      <c r="L69" s="3">
        <v>-0.06</v>
      </c>
      <c r="M69" s="11">
        <f t="shared" si="43"/>
        <v>0</v>
      </c>
      <c r="N69" s="8"/>
      <c r="O69" s="3">
        <v>0.04</v>
      </c>
      <c r="P69" s="13">
        <f t="shared" si="44"/>
        <v>0</v>
      </c>
      <c r="Q69" s="3">
        <v>0.04</v>
      </c>
      <c r="R69" s="11">
        <f t="shared" si="45"/>
        <v>0</v>
      </c>
      <c r="S69" s="3">
        <v>0.04</v>
      </c>
      <c r="T69" s="11">
        <f t="shared" si="46"/>
        <v>0</v>
      </c>
      <c r="U69" s="3">
        <v>0.04</v>
      </c>
      <c r="V69" s="11">
        <f t="shared" si="47"/>
        <v>0</v>
      </c>
      <c r="W69" s="3">
        <v>0.04</v>
      </c>
      <c r="X69" s="11">
        <f t="shared" si="48"/>
        <v>0</v>
      </c>
      <c r="Y69" s="8"/>
      <c r="Z69" s="3">
        <v>1</v>
      </c>
      <c r="AA69" s="11">
        <f t="shared" si="49"/>
        <v>0</v>
      </c>
      <c r="AB69" s="3">
        <v>1</v>
      </c>
      <c r="AC69" s="11">
        <f t="shared" si="50"/>
        <v>0</v>
      </c>
      <c r="AD69" s="3">
        <v>1</v>
      </c>
      <c r="AE69" s="11">
        <f t="shared" si="51"/>
        <v>0</v>
      </c>
      <c r="AF69" s="3">
        <v>0.96</v>
      </c>
      <c r="AG69" s="11">
        <f t="shared" si="52"/>
        <v>0</v>
      </c>
      <c r="AH69" s="3">
        <v>0.97</v>
      </c>
      <c r="AI69" s="11">
        <f t="shared" si="53"/>
        <v>0</v>
      </c>
      <c r="AJ69" s="7"/>
      <c r="AK69" s="3">
        <v>-0.02</v>
      </c>
      <c r="AL69" s="11">
        <f t="shared" si="54"/>
        <v>3.9999999999999994E-2</v>
      </c>
      <c r="AM69" s="3">
        <v>0.56999999999999995</v>
      </c>
      <c r="AN69" s="11">
        <f t="shared" si="55"/>
        <v>0.62999999999999989</v>
      </c>
      <c r="AO69" s="7"/>
      <c r="AP69" s="7"/>
      <c r="AQ69" s="7"/>
      <c r="AR69" s="7"/>
    </row>
    <row r="70" spans="1:44">
      <c r="A70">
        <v>0.55200000000000005</v>
      </c>
      <c r="B70" s="1">
        <v>68</v>
      </c>
      <c r="C70" s="5">
        <v>18</v>
      </c>
      <c r="D70" s="3">
        <v>-7.0000000000000007E-2</v>
      </c>
      <c r="E70" s="11">
        <f t="shared" si="39"/>
        <v>0</v>
      </c>
      <c r="F70" s="3">
        <v>-0.06</v>
      </c>
      <c r="G70" s="11">
        <f t="shared" si="40"/>
        <v>-9.999999999999995E-3</v>
      </c>
      <c r="H70" s="3">
        <v>-0.06</v>
      </c>
      <c r="I70" s="11">
        <f t="shared" si="41"/>
        <v>1.0000000000000009E-2</v>
      </c>
      <c r="J70" s="3">
        <v>-0.06</v>
      </c>
      <c r="K70" s="12">
        <f t="shared" si="42"/>
        <v>0</v>
      </c>
      <c r="L70" s="3">
        <v>-0.06</v>
      </c>
      <c r="M70" s="11">
        <f t="shared" si="43"/>
        <v>0</v>
      </c>
      <c r="N70" s="8"/>
      <c r="O70" s="3">
        <v>0.04</v>
      </c>
      <c r="P70" s="13">
        <f t="shared" si="44"/>
        <v>0</v>
      </c>
      <c r="Q70" s="3">
        <v>0.04</v>
      </c>
      <c r="R70" s="11">
        <f t="shared" si="45"/>
        <v>0</v>
      </c>
      <c r="S70" s="3">
        <v>0.04</v>
      </c>
      <c r="T70" s="11">
        <f t="shared" si="46"/>
        <v>0</v>
      </c>
      <c r="U70" s="3">
        <v>0.04</v>
      </c>
      <c r="V70" s="11">
        <f t="shared" si="47"/>
        <v>0</v>
      </c>
      <c r="W70" s="3">
        <v>0.04</v>
      </c>
      <c r="X70" s="11">
        <f t="shared" si="48"/>
        <v>0</v>
      </c>
      <c r="Y70" s="8"/>
      <c r="Z70" s="3">
        <v>1</v>
      </c>
      <c r="AA70" s="11">
        <f t="shared" si="49"/>
        <v>0</v>
      </c>
      <c r="AB70" s="3">
        <v>1</v>
      </c>
      <c r="AC70" s="11">
        <f t="shared" si="50"/>
        <v>0</v>
      </c>
      <c r="AD70" s="3">
        <v>1</v>
      </c>
      <c r="AE70" s="11">
        <f t="shared" si="51"/>
        <v>0</v>
      </c>
      <c r="AF70" s="3">
        <v>0.96</v>
      </c>
      <c r="AG70" s="11">
        <f t="shared" si="52"/>
        <v>0</v>
      </c>
      <c r="AH70" s="3">
        <v>0.97</v>
      </c>
      <c r="AI70" s="11">
        <f t="shared" si="53"/>
        <v>0</v>
      </c>
      <c r="AJ70" s="7"/>
      <c r="AK70" s="3">
        <v>0.26</v>
      </c>
      <c r="AL70" s="11">
        <f t="shared" si="54"/>
        <v>0.32</v>
      </c>
      <c r="AM70" s="3">
        <v>0.56000000000000005</v>
      </c>
      <c r="AN70" s="11">
        <f t="shared" si="55"/>
        <v>0.62000000000000011</v>
      </c>
      <c r="AO70" s="7"/>
      <c r="AP70" s="7"/>
      <c r="AQ70" s="7"/>
      <c r="AR70" s="7"/>
    </row>
    <row r="71" spans="1:44">
      <c r="A71">
        <v>0.56000000000000005</v>
      </c>
      <c r="B71" s="1">
        <v>69</v>
      </c>
      <c r="C71" s="5">
        <v>19</v>
      </c>
      <c r="D71" s="3">
        <v>-0.06</v>
      </c>
      <c r="E71" s="11">
        <f t="shared" si="39"/>
        <v>1.0000000000000009E-2</v>
      </c>
      <c r="F71" s="3">
        <v>-0.06</v>
      </c>
      <c r="G71" s="11">
        <f t="shared" si="40"/>
        <v>-9.999999999999995E-3</v>
      </c>
      <c r="H71" s="3">
        <v>-0.06</v>
      </c>
      <c r="I71" s="11">
        <f t="shared" si="41"/>
        <v>1.0000000000000009E-2</v>
      </c>
      <c r="J71" s="3">
        <v>-0.06</v>
      </c>
      <c r="K71" s="12">
        <f t="shared" si="42"/>
        <v>0</v>
      </c>
      <c r="L71" s="3">
        <v>-0.06</v>
      </c>
      <c r="M71" s="11">
        <f t="shared" si="43"/>
        <v>0</v>
      </c>
      <c r="N71" s="8"/>
      <c r="O71" s="3">
        <v>0.04</v>
      </c>
      <c r="P71" s="13">
        <f t="shared" si="44"/>
        <v>0</v>
      </c>
      <c r="Q71" s="3">
        <v>0.04</v>
      </c>
      <c r="R71" s="11">
        <f t="shared" si="45"/>
        <v>0</v>
      </c>
      <c r="S71" s="3">
        <v>0.04</v>
      </c>
      <c r="T71" s="11">
        <f t="shared" si="46"/>
        <v>0</v>
      </c>
      <c r="U71" s="3">
        <v>0.04</v>
      </c>
      <c r="V71" s="11">
        <f t="shared" si="47"/>
        <v>0</v>
      </c>
      <c r="W71" s="3">
        <v>0.05</v>
      </c>
      <c r="X71" s="11">
        <f t="shared" si="48"/>
        <v>1.0000000000000002E-2</v>
      </c>
      <c r="Y71" s="8"/>
      <c r="Z71" s="3">
        <v>1</v>
      </c>
      <c r="AA71" s="11">
        <f t="shared" si="49"/>
        <v>0</v>
      </c>
      <c r="AB71" s="3">
        <v>0.99</v>
      </c>
      <c r="AC71" s="11">
        <f t="shared" si="50"/>
        <v>-1.0000000000000009E-2</v>
      </c>
      <c r="AD71" s="3">
        <v>1</v>
      </c>
      <c r="AE71" s="11">
        <f t="shared" si="51"/>
        <v>0</v>
      </c>
      <c r="AF71" s="3">
        <v>0.96</v>
      </c>
      <c r="AG71" s="11">
        <f t="shared" si="52"/>
        <v>0</v>
      </c>
      <c r="AH71" s="3">
        <v>0.96</v>
      </c>
      <c r="AI71" s="11">
        <f t="shared" si="53"/>
        <v>-1.0000000000000009E-2</v>
      </c>
      <c r="AJ71" s="7"/>
      <c r="AK71" s="3">
        <v>0.18</v>
      </c>
      <c r="AL71" s="11">
        <f t="shared" si="54"/>
        <v>0.24</v>
      </c>
      <c r="AM71" s="3">
        <v>0.6</v>
      </c>
      <c r="AN71" s="11">
        <f t="shared" si="55"/>
        <v>0.65999999999999992</v>
      </c>
      <c r="AO71" s="7"/>
      <c r="AP71" s="7"/>
      <c r="AQ71" s="7"/>
      <c r="AR71" s="7"/>
    </row>
    <row r="72" spans="1:44">
      <c r="A72">
        <v>0.56799999999999995</v>
      </c>
      <c r="B72" s="1">
        <v>70</v>
      </c>
      <c r="C72" s="5">
        <v>20</v>
      </c>
      <c r="D72" s="3">
        <v>-0.06</v>
      </c>
      <c r="E72" s="11">
        <f t="shared" si="39"/>
        <v>1.0000000000000009E-2</v>
      </c>
      <c r="F72" s="3">
        <v>-7.0000000000000007E-2</v>
      </c>
      <c r="G72" s="11">
        <f t="shared" si="40"/>
        <v>-2.0000000000000004E-2</v>
      </c>
      <c r="H72" s="3">
        <v>-0.06</v>
      </c>
      <c r="I72" s="11">
        <f t="shared" si="41"/>
        <v>1.0000000000000009E-2</v>
      </c>
      <c r="J72" s="3">
        <v>-0.06</v>
      </c>
      <c r="K72" s="12">
        <f t="shared" si="42"/>
        <v>0</v>
      </c>
      <c r="L72" s="3">
        <v>-0.06</v>
      </c>
      <c r="M72" s="11">
        <f t="shared" si="43"/>
        <v>0</v>
      </c>
      <c r="N72" s="8"/>
      <c r="O72" s="3">
        <v>0.04</v>
      </c>
      <c r="P72" s="13">
        <f t="shared" si="44"/>
        <v>0</v>
      </c>
      <c r="Q72" s="3">
        <v>0.04</v>
      </c>
      <c r="R72" s="11">
        <f t="shared" si="45"/>
        <v>0</v>
      </c>
      <c r="S72" s="3">
        <v>0.04</v>
      </c>
      <c r="T72" s="11">
        <f t="shared" si="46"/>
        <v>0</v>
      </c>
      <c r="U72" s="3">
        <v>0.05</v>
      </c>
      <c r="V72" s="11">
        <f t="shared" si="47"/>
        <v>1.0000000000000002E-2</v>
      </c>
      <c r="W72" s="3">
        <v>0.04</v>
      </c>
      <c r="X72" s="11">
        <f t="shared" si="48"/>
        <v>0</v>
      </c>
      <c r="Y72" s="8"/>
      <c r="Z72" s="3">
        <v>1</v>
      </c>
      <c r="AA72" s="11">
        <f t="shared" si="49"/>
        <v>0</v>
      </c>
      <c r="AB72" s="3">
        <v>1</v>
      </c>
      <c r="AC72" s="11">
        <f t="shared" si="50"/>
        <v>0</v>
      </c>
      <c r="AD72" s="3">
        <v>1</v>
      </c>
      <c r="AE72" s="11">
        <f t="shared" si="51"/>
        <v>0</v>
      </c>
      <c r="AF72" s="3">
        <v>0.97</v>
      </c>
      <c r="AG72" s="11">
        <f t="shared" si="52"/>
        <v>1.0000000000000009E-2</v>
      </c>
      <c r="AH72" s="3">
        <v>0.96</v>
      </c>
      <c r="AI72" s="11">
        <f t="shared" si="53"/>
        <v>-1.0000000000000009E-2</v>
      </c>
      <c r="AJ72" s="7"/>
      <c r="AK72" s="3">
        <v>-0.22</v>
      </c>
      <c r="AL72" s="11">
        <f t="shared" si="54"/>
        <v>-0.16</v>
      </c>
      <c r="AM72" s="3">
        <v>0.62</v>
      </c>
      <c r="AN72" s="11">
        <f t="shared" si="55"/>
        <v>0.67999999999999994</v>
      </c>
      <c r="AO72" s="7"/>
      <c r="AP72" s="7"/>
      <c r="AQ72" s="7"/>
      <c r="AR72" s="7"/>
    </row>
    <row r="73" spans="1:44">
      <c r="A73">
        <v>0.57599999999999996</v>
      </c>
      <c r="B73" s="1">
        <v>71</v>
      </c>
      <c r="C73" s="5">
        <v>21</v>
      </c>
      <c r="D73" s="3">
        <v>-0.06</v>
      </c>
      <c r="E73" s="11">
        <f t="shared" si="39"/>
        <v>1.0000000000000009E-2</v>
      </c>
      <c r="F73" s="3">
        <v>-0.06</v>
      </c>
      <c r="G73" s="11">
        <f t="shared" si="40"/>
        <v>-9.999999999999995E-3</v>
      </c>
      <c r="H73" s="3">
        <v>-0.06</v>
      </c>
      <c r="I73" s="11">
        <f t="shared" si="41"/>
        <v>1.0000000000000009E-2</v>
      </c>
      <c r="J73" s="3">
        <v>-0.06</v>
      </c>
      <c r="K73" s="12">
        <f t="shared" si="42"/>
        <v>0</v>
      </c>
      <c r="L73" s="3">
        <v>-0.06</v>
      </c>
      <c r="M73" s="11">
        <f t="shared" si="43"/>
        <v>0</v>
      </c>
      <c r="N73" s="8"/>
      <c r="O73" s="3">
        <v>0.04</v>
      </c>
      <c r="P73" s="13">
        <f t="shared" si="44"/>
        <v>0</v>
      </c>
      <c r="Q73" s="3">
        <v>0.04</v>
      </c>
      <c r="R73" s="11">
        <f t="shared" si="45"/>
        <v>0</v>
      </c>
      <c r="S73" s="3">
        <v>0.04</v>
      </c>
      <c r="T73" s="11">
        <f t="shared" si="46"/>
        <v>0</v>
      </c>
      <c r="U73" s="3">
        <v>0.04</v>
      </c>
      <c r="V73" s="11">
        <f t="shared" si="47"/>
        <v>0</v>
      </c>
      <c r="W73" s="3">
        <v>0.04</v>
      </c>
      <c r="X73" s="11">
        <f t="shared" si="48"/>
        <v>0</v>
      </c>
      <c r="Y73" s="8"/>
      <c r="Z73" s="3">
        <v>1</v>
      </c>
      <c r="AA73" s="11">
        <f t="shared" si="49"/>
        <v>0</v>
      </c>
      <c r="AB73" s="3">
        <v>1</v>
      </c>
      <c r="AC73" s="11">
        <f t="shared" si="50"/>
        <v>0</v>
      </c>
      <c r="AD73" s="3">
        <v>1</v>
      </c>
      <c r="AE73" s="11">
        <f t="shared" si="51"/>
        <v>0</v>
      </c>
      <c r="AF73" s="3">
        <v>0.96</v>
      </c>
      <c r="AG73" s="11">
        <f t="shared" si="52"/>
        <v>0</v>
      </c>
      <c r="AH73" s="3">
        <v>0.96</v>
      </c>
      <c r="AI73" s="11">
        <f t="shared" si="53"/>
        <v>-1.0000000000000009E-2</v>
      </c>
      <c r="AJ73" s="7"/>
      <c r="AK73" s="3">
        <v>0.02</v>
      </c>
      <c r="AL73" s="11">
        <f t="shared" si="54"/>
        <v>0.08</v>
      </c>
      <c r="AM73" s="3">
        <v>0.57999999999999996</v>
      </c>
      <c r="AN73" s="11">
        <f t="shared" si="55"/>
        <v>0.6399999999999999</v>
      </c>
      <c r="AO73" s="7"/>
      <c r="AP73" s="7"/>
      <c r="AQ73" s="7"/>
      <c r="AR73" s="7"/>
    </row>
    <row r="74" spans="1:44">
      <c r="A74">
        <v>0.58399999999999996</v>
      </c>
      <c r="B74" s="1">
        <v>72</v>
      </c>
      <c r="C74" s="5">
        <v>22</v>
      </c>
      <c r="D74" s="3">
        <v>-0.06</v>
      </c>
      <c r="E74" s="11">
        <f t="shared" si="39"/>
        <v>1.0000000000000009E-2</v>
      </c>
      <c r="F74" s="3">
        <v>-0.06</v>
      </c>
      <c r="G74" s="11">
        <f t="shared" si="40"/>
        <v>-9.999999999999995E-3</v>
      </c>
      <c r="H74" s="3">
        <v>-0.06</v>
      </c>
      <c r="I74" s="11">
        <f t="shared" si="41"/>
        <v>1.0000000000000009E-2</v>
      </c>
      <c r="J74" s="3">
        <v>-0.06</v>
      </c>
      <c r="K74" s="12">
        <f t="shared" si="42"/>
        <v>0</v>
      </c>
      <c r="L74" s="3">
        <v>-0.06</v>
      </c>
      <c r="M74" s="11">
        <f t="shared" si="43"/>
        <v>0</v>
      </c>
      <c r="N74" s="8"/>
      <c r="O74" s="3">
        <v>0.04</v>
      </c>
      <c r="P74" s="13">
        <f t="shared" si="44"/>
        <v>0</v>
      </c>
      <c r="Q74" s="3">
        <v>0.05</v>
      </c>
      <c r="R74" s="11">
        <f t="shared" si="45"/>
        <v>1.0000000000000002E-2</v>
      </c>
      <c r="S74" s="3">
        <v>0.03</v>
      </c>
      <c r="T74" s="11">
        <f t="shared" si="46"/>
        <v>-1.0000000000000002E-2</v>
      </c>
      <c r="U74" s="3">
        <v>0.04</v>
      </c>
      <c r="V74" s="11">
        <f t="shared" si="47"/>
        <v>0</v>
      </c>
      <c r="W74" s="3">
        <v>0.04</v>
      </c>
      <c r="X74" s="11">
        <f t="shared" si="48"/>
        <v>0</v>
      </c>
      <c r="Y74" s="8"/>
      <c r="Z74" s="3">
        <v>1</v>
      </c>
      <c r="AA74" s="11">
        <f t="shared" si="49"/>
        <v>0</v>
      </c>
      <c r="AB74" s="3">
        <v>1</v>
      </c>
      <c r="AC74" s="11">
        <f t="shared" si="50"/>
        <v>0</v>
      </c>
      <c r="AD74" s="3">
        <v>1</v>
      </c>
      <c r="AE74" s="11">
        <f t="shared" si="51"/>
        <v>0</v>
      </c>
      <c r="AF74" s="3">
        <v>0.96</v>
      </c>
      <c r="AG74" s="11">
        <f t="shared" si="52"/>
        <v>0</v>
      </c>
      <c r="AH74" s="3">
        <v>0.96</v>
      </c>
      <c r="AI74" s="11">
        <f t="shared" si="53"/>
        <v>-1.0000000000000009E-2</v>
      </c>
      <c r="AJ74" s="7"/>
      <c r="AK74" s="3">
        <v>-0.04</v>
      </c>
      <c r="AL74" s="11">
        <f t="shared" si="54"/>
        <v>1.9999999999999997E-2</v>
      </c>
      <c r="AM74" s="3">
        <v>0.53</v>
      </c>
      <c r="AN74" s="11">
        <f t="shared" si="55"/>
        <v>0.59000000000000008</v>
      </c>
      <c r="AO74" s="7"/>
      <c r="AP74" s="7"/>
      <c r="AQ74" s="7"/>
      <c r="AR74" s="7"/>
    </row>
    <row r="75" spans="1:44">
      <c r="A75">
        <v>0.59199999999999997</v>
      </c>
      <c r="B75" s="1">
        <v>73</v>
      </c>
      <c r="C75" s="5">
        <v>23</v>
      </c>
      <c r="D75" s="3">
        <v>-7.0000000000000007E-2</v>
      </c>
      <c r="E75" s="11">
        <f t="shared" si="39"/>
        <v>0</v>
      </c>
      <c r="F75" s="3">
        <v>-7.0000000000000007E-2</v>
      </c>
      <c r="G75" s="11">
        <f t="shared" si="40"/>
        <v>-2.0000000000000004E-2</v>
      </c>
      <c r="H75" s="3">
        <v>-0.06</v>
      </c>
      <c r="I75" s="11">
        <f t="shared" si="41"/>
        <v>1.0000000000000009E-2</v>
      </c>
      <c r="J75" s="3">
        <v>-0.06</v>
      </c>
      <c r="K75" s="12">
        <f t="shared" si="42"/>
        <v>0</v>
      </c>
      <c r="L75" s="3">
        <v>-0.06</v>
      </c>
      <c r="M75" s="11">
        <f t="shared" si="43"/>
        <v>0</v>
      </c>
      <c r="N75" s="8"/>
      <c r="O75" s="3">
        <v>0.05</v>
      </c>
      <c r="P75" s="13">
        <f t="shared" si="44"/>
        <v>1.0000000000000002E-2</v>
      </c>
      <c r="Q75" s="3">
        <v>0.04</v>
      </c>
      <c r="R75" s="11">
        <f t="shared" si="45"/>
        <v>0</v>
      </c>
      <c r="S75" s="3">
        <v>0.04</v>
      </c>
      <c r="T75" s="11">
        <f t="shared" si="46"/>
        <v>0</v>
      </c>
      <c r="U75" s="3">
        <v>0.04</v>
      </c>
      <c r="V75" s="11">
        <f t="shared" si="47"/>
        <v>0</v>
      </c>
      <c r="W75" s="3">
        <v>0.04</v>
      </c>
      <c r="X75" s="11">
        <f t="shared" si="48"/>
        <v>0</v>
      </c>
      <c r="Y75" s="8"/>
      <c r="Z75" s="3">
        <v>1</v>
      </c>
      <c r="AA75" s="11">
        <f t="shared" si="49"/>
        <v>0</v>
      </c>
      <c r="AB75" s="3">
        <v>1</v>
      </c>
      <c r="AC75" s="11">
        <f t="shared" si="50"/>
        <v>0</v>
      </c>
      <c r="AD75" s="3">
        <v>0.99</v>
      </c>
      <c r="AE75" s="11">
        <f t="shared" si="51"/>
        <v>-1.0000000000000009E-2</v>
      </c>
      <c r="AF75" s="3">
        <v>0.96</v>
      </c>
      <c r="AG75" s="11">
        <f t="shared" si="52"/>
        <v>0</v>
      </c>
      <c r="AH75" s="3">
        <v>0.97</v>
      </c>
      <c r="AI75" s="11">
        <f t="shared" si="53"/>
        <v>0</v>
      </c>
      <c r="AJ75" s="7"/>
      <c r="AK75" s="3">
        <v>0.06</v>
      </c>
      <c r="AL75" s="11">
        <f t="shared" si="54"/>
        <v>0.12</v>
      </c>
      <c r="AM75" s="3">
        <v>0.55000000000000004</v>
      </c>
      <c r="AN75" s="11">
        <f t="shared" si="55"/>
        <v>0.6100000000000001</v>
      </c>
      <c r="AO75" s="7"/>
      <c r="AP75" s="7"/>
      <c r="AQ75" s="7"/>
      <c r="AR75" s="7"/>
    </row>
    <row r="76" spans="1:44" ht="15.75" thickBot="1">
      <c r="A76">
        <v>0.6</v>
      </c>
      <c r="B76" s="1">
        <v>74</v>
      </c>
      <c r="C76" s="5">
        <v>24</v>
      </c>
      <c r="D76" s="14">
        <v>-7.0000000000000007E-2</v>
      </c>
      <c r="E76" s="16">
        <f t="shared" si="39"/>
        <v>0</v>
      </c>
      <c r="F76" s="14">
        <v>-0.06</v>
      </c>
      <c r="G76" s="16">
        <f t="shared" si="40"/>
        <v>-9.999999999999995E-3</v>
      </c>
      <c r="H76" s="14">
        <v>-0.06</v>
      </c>
      <c r="I76" s="16">
        <f t="shared" si="41"/>
        <v>1.0000000000000009E-2</v>
      </c>
      <c r="J76" s="14">
        <v>-0.06</v>
      </c>
      <c r="K76" s="16">
        <f t="shared" si="42"/>
        <v>0</v>
      </c>
      <c r="L76" s="14">
        <v>-0.06</v>
      </c>
      <c r="M76" s="16">
        <f t="shared" si="43"/>
        <v>0</v>
      </c>
      <c r="N76" s="8"/>
      <c r="O76" s="3">
        <v>0.04</v>
      </c>
      <c r="P76" s="13">
        <f t="shared" si="44"/>
        <v>0</v>
      </c>
      <c r="Q76" s="3">
        <v>0.04</v>
      </c>
      <c r="R76" s="11">
        <f t="shared" si="45"/>
        <v>0</v>
      </c>
      <c r="S76" s="3">
        <v>0.04</v>
      </c>
      <c r="T76" s="11">
        <f t="shared" si="46"/>
        <v>0</v>
      </c>
      <c r="U76" s="3">
        <v>0.04</v>
      </c>
      <c r="V76" s="11">
        <f t="shared" si="47"/>
        <v>0</v>
      </c>
      <c r="W76" s="3">
        <v>0.04</v>
      </c>
      <c r="X76" s="11">
        <f t="shared" si="48"/>
        <v>0</v>
      </c>
      <c r="Y76" s="8"/>
      <c r="Z76" s="3">
        <v>1</v>
      </c>
      <c r="AA76" s="11">
        <f t="shared" si="49"/>
        <v>0</v>
      </c>
      <c r="AB76" s="3">
        <v>1</v>
      </c>
      <c r="AC76" s="11">
        <f t="shared" si="50"/>
        <v>0</v>
      </c>
      <c r="AD76" s="3">
        <v>1</v>
      </c>
      <c r="AE76" s="11">
        <f t="shared" si="51"/>
        <v>0</v>
      </c>
      <c r="AF76" s="3">
        <v>0.97</v>
      </c>
      <c r="AG76" s="11">
        <f t="shared" si="52"/>
        <v>1.0000000000000009E-2</v>
      </c>
      <c r="AH76" s="3">
        <v>0.97</v>
      </c>
      <c r="AI76" s="11">
        <f t="shared" si="53"/>
        <v>0</v>
      </c>
      <c r="AJ76" s="7"/>
      <c r="AK76" s="3">
        <v>0.04</v>
      </c>
      <c r="AL76" s="11">
        <f t="shared" si="54"/>
        <v>0.1</v>
      </c>
      <c r="AM76" s="3">
        <v>0.54</v>
      </c>
      <c r="AN76" s="11">
        <f t="shared" si="55"/>
        <v>0.60000000000000009</v>
      </c>
      <c r="AO76" s="7"/>
      <c r="AP76" s="7"/>
      <c r="AQ76" s="7"/>
      <c r="AR76" s="7"/>
    </row>
    <row r="77" spans="1:44" ht="15.75" thickTop="1">
      <c r="A77">
        <v>0.60799999999999998</v>
      </c>
      <c r="B77" s="1">
        <v>75</v>
      </c>
      <c r="C77" s="5">
        <v>0</v>
      </c>
      <c r="D77" s="9">
        <v>-0.06</v>
      </c>
      <c r="E77" s="15">
        <f t="shared" si="39"/>
        <v>1.0000000000000009E-2</v>
      </c>
      <c r="F77" s="9">
        <v>-0.06</v>
      </c>
      <c r="G77" s="15">
        <f t="shared" si="40"/>
        <v>-9.999999999999995E-3</v>
      </c>
      <c r="H77" s="9">
        <v>-0.06</v>
      </c>
      <c r="I77" s="15">
        <f t="shared" si="41"/>
        <v>1.0000000000000009E-2</v>
      </c>
      <c r="J77" s="9">
        <v>-0.06</v>
      </c>
      <c r="K77" s="17">
        <f t="shared" si="42"/>
        <v>0</v>
      </c>
      <c r="L77" s="9">
        <v>-0.06</v>
      </c>
      <c r="M77" s="15">
        <f t="shared" si="43"/>
        <v>0</v>
      </c>
      <c r="N77" s="8"/>
      <c r="O77" s="3">
        <v>0.04</v>
      </c>
      <c r="P77" s="13">
        <f t="shared" si="44"/>
        <v>0</v>
      </c>
      <c r="Q77" s="3">
        <v>0.04</v>
      </c>
      <c r="R77" s="11">
        <f t="shared" si="45"/>
        <v>0</v>
      </c>
      <c r="S77" s="3">
        <v>0.04</v>
      </c>
      <c r="T77" s="11">
        <f t="shared" si="46"/>
        <v>0</v>
      </c>
      <c r="U77" s="3">
        <v>0.04</v>
      </c>
      <c r="V77" s="11">
        <f t="shared" si="47"/>
        <v>0</v>
      </c>
      <c r="W77" s="3">
        <v>0.04</v>
      </c>
      <c r="X77" s="11">
        <f t="shared" si="48"/>
        <v>0</v>
      </c>
      <c r="Y77" s="8"/>
      <c r="Z77" s="3">
        <v>1</v>
      </c>
      <c r="AA77" s="11">
        <f t="shared" si="49"/>
        <v>0</v>
      </c>
      <c r="AB77" s="3">
        <v>1</v>
      </c>
      <c r="AC77" s="11">
        <f t="shared" si="50"/>
        <v>0</v>
      </c>
      <c r="AD77" s="3">
        <v>1</v>
      </c>
      <c r="AE77" s="11">
        <f t="shared" si="51"/>
        <v>0</v>
      </c>
      <c r="AF77" s="3">
        <v>0.97</v>
      </c>
      <c r="AG77" s="11">
        <f t="shared" si="52"/>
        <v>1.0000000000000009E-2</v>
      </c>
      <c r="AH77" s="3">
        <v>0.96</v>
      </c>
      <c r="AI77" s="11">
        <f t="shared" si="53"/>
        <v>-1.0000000000000009E-2</v>
      </c>
      <c r="AJ77" s="7"/>
      <c r="AK77" s="3">
        <v>0.49</v>
      </c>
      <c r="AL77" s="11">
        <f t="shared" si="54"/>
        <v>0.55000000000000004</v>
      </c>
      <c r="AM77" s="3">
        <v>0.52</v>
      </c>
      <c r="AN77" s="11">
        <f t="shared" si="55"/>
        <v>0.58000000000000007</v>
      </c>
      <c r="AO77" s="7"/>
      <c r="AP77" s="7"/>
      <c r="AQ77" s="7"/>
      <c r="AR77" s="7"/>
    </row>
    <row r="78" spans="1:44">
      <c r="A78">
        <v>0.61599999999999999</v>
      </c>
      <c r="B78" s="1">
        <v>76</v>
      </c>
      <c r="C78" s="5">
        <v>1</v>
      </c>
      <c r="D78" s="3">
        <v>-0.06</v>
      </c>
      <c r="E78" s="11">
        <f t="shared" si="39"/>
        <v>1.0000000000000009E-2</v>
      </c>
      <c r="F78" s="3">
        <v>-0.06</v>
      </c>
      <c r="G78" s="11">
        <f t="shared" si="40"/>
        <v>-9.999999999999995E-3</v>
      </c>
      <c r="H78" s="3">
        <v>-0.06</v>
      </c>
      <c r="I78" s="11">
        <f t="shared" si="41"/>
        <v>1.0000000000000009E-2</v>
      </c>
      <c r="J78" s="3">
        <v>-0.06</v>
      </c>
      <c r="K78" s="12">
        <f t="shared" si="42"/>
        <v>0</v>
      </c>
      <c r="L78" s="3">
        <v>-7.0000000000000007E-2</v>
      </c>
      <c r="M78" s="11">
        <f t="shared" si="43"/>
        <v>-1.0000000000000009E-2</v>
      </c>
      <c r="N78" s="8"/>
      <c r="O78" s="3">
        <v>0.04</v>
      </c>
      <c r="P78" s="13">
        <f t="shared" si="44"/>
        <v>0</v>
      </c>
      <c r="Q78" s="3">
        <v>0.04</v>
      </c>
      <c r="R78" s="11">
        <f t="shared" si="45"/>
        <v>0</v>
      </c>
      <c r="S78" s="3">
        <v>0.05</v>
      </c>
      <c r="T78" s="11">
        <f t="shared" si="46"/>
        <v>1.0000000000000002E-2</v>
      </c>
      <c r="U78" s="3">
        <v>0.04</v>
      </c>
      <c r="V78" s="11">
        <f t="shared" si="47"/>
        <v>0</v>
      </c>
      <c r="W78" s="3">
        <v>0.04</v>
      </c>
      <c r="X78" s="11">
        <f t="shared" si="48"/>
        <v>0</v>
      </c>
      <c r="Y78" s="8"/>
      <c r="Z78" s="3">
        <v>1</v>
      </c>
      <c r="AA78" s="11">
        <f t="shared" si="49"/>
        <v>0</v>
      </c>
      <c r="AB78" s="3">
        <v>1</v>
      </c>
      <c r="AC78" s="11">
        <f t="shared" si="50"/>
        <v>0</v>
      </c>
      <c r="AD78" s="3">
        <v>1</v>
      </c>
      <c r="AE78" s="11">
        <f t="shared" si="51"/>
        <v>0</v>
      </c>
      <c r="AF78" s="3">
        <v>0.96</v>
      </c>
      <c r="AG78" s="11">
        <f t="shared" si="52"/>
        <v>0</v>
      </c>
      <c r="AH78" s="3">
        <v>0.96</v>
      </c>
      <c r="AI78" s="11">
        <f t="shared" si="53"/>
        <v>-1.0000000000000009E-2</v>
      </c>
      <c r="AJ78" s="7"/>
      <c r="AK78" s="3">
        <v>0.2</v>
      </c>
      <c r="AL78" s="11">
        <f t="shared" si="54"/>
        <v>0.26</v>
      </c>
      <c r="AM78" s="3">
        <v>0.45</v>
      </c>
      <c r="AN78" s="11">
        <f t="shared" si="55"/>
        <v>0.51</v>
      </c>
      <c r="AO78" s="7"/>
      <c r="AP78" s="7"/>
      <c r="AQ78" s="7"/>
      <c r="AR78" s="7"/>
    </row>
    <row r="79" spans="1:44">
      <c r="A79">
        <v>0.624</v>
      </c>
      <c r="B79" s="1">
        <v>77</v>
      </c>
      <c r="C79" s="5">
        <v>2</v>
      </c>
      <c r="D79" s="3">
        <v>-0.06</v>
      </c>
      <c r="E79" s="11">
        <f t="shared" si="39"/>
        <v>1.0000000000000009E-2</v>
      </c>
      <c r="F79" s="3">
        <v>-0.06</v>
      </c>
      <c r="G79" s="11">
        <f t="shared" si="40"/>
        <v>-9.999999999999995E-3</v>
      </c>
      <c r="H79" s="3">
        <v>-0.06</v>
      </c>
      <c r="I79" s="11">
        <f t="shared" si="41"/>
        <v>1.0000000000000009E-2</v>
      </c>
      <c r="J79" s="3">
        <v>-0.06</v>
      </c>
      <c r="K79" s="12">
        <f t="shared" si="42"/>
        <v>0</v>
      </c>
      <c r="L79" s="3">
        <v>-0.06</v>
      </c>
      <c r="M79" s="11">
        <f t="shared" si="43"/>
        <v>0</v>
      </c>
      <c r="N79" s="8"/>
      <c r="O79" s="3">
        <v>0.04</v>
      </c>
      <c r="P79" s="13">
        <f t="shared" si="44"/>
        <v>0</v>
      </c>
      <c r="Q79" s="3">
        <v>0.04</v>
      </c>
      <c r="R79" s="11">
        <f t="shared" si="45"/>
        <v>0</v>
      </c>
      <c r="S79" s="3">
        <v>0.04</v>
      </c>
      <c r="T79" s="11">
        <f t="shared" si="46"/>
        <v>0</v>
      </c>
      <c r="U79" s="3">
        <v>0.04</v>
      </c>
      <c r="V79" s="11">
        <f t="shared" si="47"/>
        <v>0</v>
      </c>
      <c r="W79" s="3">
        <v>0.04</v>
      </c>
      <c r="X79" s="11">
        <f t="shared" si="48"/>
        <v>0</v>
      </c>
      <c r="Y79" s="8"/>
      <c r="Z79" s="3">
        <v>1</v>
      </c>
      <c r="AA79" s="11">
        <f t="shared" si="49"/>
        <v>0</v>
      </c>
      <c r="AB79" s="3">
        <v>1</v>
      </c>
      <c r="AC79" s="11">
        <f t="shared" si="50"/>
        <v>0</v>
      </c>
      <c r="AD79" s="3">
        <v>1</v>
      </c>
      <c r="AE79" s="11">
        <f t="shared" si="51"/>
        <v>0</v>
      </c>
      <c r="AF79" s="3">
        <v>0.96</v>
      </c>
      <c r="AG79" s="11">
        <f t="shared" si="52"/>
        <v>0</v>
      </c>
      <c r="AH79" s="3">
        <v>0.97</v>
      </c>
      <c r="AI79" s="11">
        <f t="shared" si="53"/>
        <v>0</v>
      </c>
      <c r="AJ79" s="7"/>
      <c r="AK79" s="3">
        <v>0.56999999999999995</v>
      </c>
      <c r="AL79" s="11">
        <f t="shared" si="54"/>
        <v>0.62999999999999989</v>
      </c>
      <c r="AM79" s="3">
        <v>0.41</v>
      </c>
      <c r="AN79" s="11">
        <f t="shared" si="55"/>
        <v>0.47</v>
      </c>
      <c r="AO79" s="7"/>
      <c r="AP79" s="7"/>
      <c r="AQ79" s="7"/>
      <c r="AR79" s="7"/>
    </row>
    <row r="80" spans="1:44">
      <c r="A80">
        <v>0.63200000000000001</v>
      </c>
      <c r="B80" s="1">
        <v>78</v>
      </c>
      <c r="C80" s="5">
        <v>3</v>
      </c>
      <c r="D80" s="3">
        <v>-0.06</v>
      </c>
      <c r="E80" s="11">
        <f t="shared" si="39"/>
        <v>1.0000000000000009E-2</v>
      </c>
      <c r="F80" s="3">
        <v>-0.06</v>
      </c>
      <c r="G80" s="11">
        <f t="shared" si="40"/>
        <v>-9.999999999999995E-3</v>
      </c>
      <c r="H80" s="3">
        <v>-0.06</v>
      </c>
      <c r="I80" s="11">
        <f t="shared" si="41"/>
        <v>1.0000000000000009E-2</v>
      </c>
      <c r="J80" s="3">
        <v>-7.0000000000000007E-2</v>
      </c>
      <c r="K80" s="12">
        <f t="shared" si="42"/>
        <v>-1.0000000000000009E-2</v>
      </c>
      <c r="L80" s="3">
        <v>-0.06</v>
      </c>
      <c r="M80" s="11">
        <f t="shared" si="43"/>
        <v>0</v>
      </c>
      <c r="N80" s="8"/>
      <c r="O80" s="3">
        <v>0.04</v>
      </c>
      <c r="P80" s="13">
        <f t="shared" si="44"/>
        <v>0</v>
      </c>
      <c r="Q80" s="3">
        <v>0.04</v>
      </c>
      <c r="R80" s="11">
        <f t="shared" si="45"/>
        <v>0</v>
      </c>
      <c r="S80" s="3">
        <v>0.04</v>
      </c>
      <c r="T80" s="11">
        <f t="shared" si="46"/>
        <v>0</v>
      </c>
      <c r="U80" s="3">
        <v>0.04</v>
      </c>
      <c r="V80" s="11">
        <f t="shared" si="47"/>
        <v>0</v>
      </c>
      <c r="W80" s="3">
        <v>0.04</v>
      </c>
      <c r="X80" s="11">
        <f t="shared" si="48"/>
        <v>0</v>
      </c>
      <c r="Y80" s="8"/>
      <c r="Z80" s="3">
        <v>1</v>
      </c>
      <c r="AA80" s="11">
        <f t="shared" si="49"/>
        <v>0</v>
      </c>
      <c r="AB80" s="3">
        <v>0.99</v>
      </c>
      <c r="AC80" s="11">
        <f t="shared" si="50"/>
        <v>-1.0000000000000009E-2</v>
      </c>
      <c r="AD80" s="3">
        <v>1</v>
      </c>
      <c r="AE80" s="11">
        <f t="shared" si="51"/>
        <v>0</v>
      </c>
      <c r="AF80" s="3">
        <v>0.96</v>
      </c>
      <c r="AG80" s="11">
        <f t="shared" si="52"/>
        <v>0</v>
      </c>
      <c r="AH80" s="3">
        <v>0.97</v>
      </c>
      <c r="AI80" s="11">
        <f t="shared" si="53"/>
        <v>0</v>
      </c>
      <c r="AJ80" s="7"/>
      <c r="AK80" s="3">
        <v>-0.11</v>
      </c>
      <c r="AL80" s="11">
        <f t="shared" si="54"/>
        <v>-0.05</v>
      </c>
      <c r="AM80" s="3">
        <v>0.43</v>
      </c>
      <c r="AN80" s="11">
        <f t="shared" si="55"/>
        <v>0.49</v>
      </c>
      <c r="AO80" s="7"/>
      <c r="AP80" s="7"/>
      <c r="AQ80" s="7"/>
      <c r="AR80" s="7"/>
    </row>
    <row r="81" spans="1:44">
      <c r="A81">
        <v>0.64</v>
      </c>
      <c r="B81" s="1">
        <v>79</v>
      </c>
      <c r="C81" s="5">
        <v>4</v>
      </c>
      <c r="D81" s="3">
        <v>-7.0000000000000007E-2</v>
      </c>
      <c r="E81" s="11">
        <f t="shared" si="39"/>
        <v>0</v>
      </c>
      <c r="F81" s="3">
        <v>-7.0000000000000007E-2</v>
      </c>
      <c r="G81" s="11">
        <f t="shared" si="40"/>
        <v>-2.0000000000000004E-2</v>
      </c>
      <c r="H81" s="3">
        <v>-0.06</v>
      </c>
      <c r="I81" s="11">
        <f t="shared" si="41"/>
        <v>1.0000000000000009E-2</v>
      </c>
      <c r="J81" s="3">
        <v>-0.06</v>
      </c>
      <c r="K81" s="12">
        <f t="shared" si="42"/>
        <v>0</v>
      </c>
      <c r="L81" s="3">
        <v>-0.06</v>
      </c>
      <c r="M81" s="11">
        <f t="shared" si="43"/>
        <v>0</v>
      </c>
      <c r="N81" s="8"/>
      <c r="O81" s="3">
        <v>0.04</v>
      </c>
      <c r="P81" s="13">
        <f t="shared" si="44"/>
        <v>0</v>
      </c>
      <c r="Q81" s="3">
        <v>0.04</v>
      </c>
      <c r="R81" s="11">
        <f t="shared" si="45"/>
        <v>0</v>
      </c>
      <c r="S81" s="3">
        <v>0.04</v>
      </c>
      <c r="T81" s="11">
        <f t="shared" si="46"/>
        <v>0</v>
      </c>
      <c r="U81" s="3">
        <v>0.04</v>
      </c>
      <c r="V81" s="11">
        <f t="shared" si="47"/>
        <v>0</v>
      </c>
      <c r="W81" s="3">
        <v>0.03</v>
      </c>
      <c r="X81" s="11">
        <f t="shared" si="48"/>
        <v>-1.0000000000000002E-2</v>
      </c>
      <c r="Y81" s="8"/>
      <c r="Z81" s="3">
        <v>1</v>
      </c>
      <c r="AA81" s="11">
        <f t="shared" si="49"/>
        <v>0</v>
      </c>
      <c r="AB81" s="3">
        <v>1</v>
      </c>
      <c r="AC81" s="11">
        <f t="shared" si="50"/>
        <v>0</v>
      </c>
      <c r="AD81" s="3">
        <v>1</v>
      </c>
      <c r="AE81" s="11">
        <f t="shared" si="51"/>
        <v>0</v>
      </c>
      <c r="AF81" s="3">
        <v>0.96</v>
      </c>
      <c r="AG81" s="11">
        <f t="shared" si="52"/>
        <v>0</v>
      </c>
      <c r="AH81" s="3">
        <v>0.96</v>
      </c>
      <c r="AI81" s="11">
        <f t="shared" si="53"/>
        <v>-1.0000000000000009E-2</v>
      </c>
      <c r="AJ81" s="7"/>
      <c r="AK81" s="3">
        <v>-0.08</v>
      </c>
      <c r="AL81" s="11">
        <f t="shared" si="54"/>
        <v>-2.0000000000000004E-2</v>
      </c>
      <c r="AM81" s="3">
        <v>0.46</v>
      </c>
      <c r="AN81" s="11">
        <f t="shared" si="55"/>
        <v>0.52</v>
      </c>
      <c r="AO81" s="7"/>
      <c r="AP81" s="7"/>
      <c r="AQ81" s="7"/>
      <c r="AR81" s="7"/>
    </row>
    <row r="82" spans="1:44">
      <c r="A82">
        <v>0.64800000000000002</v>
      </c>
      <c r="B82" s="1">
        <v>80</v>
      </c>
      <c r="C82" s="5">
        <v>5</v>
      </c>
      <c r="D82" s="3">
        <v>-0.06</v>
      </c>
      <c r="E82" s="11">
        <f t="shared" si="39"/>
        <v>1.0000000000000009E-2</v>
      </c>
      <c r="F82" s="3">
        <v>-0.06</v>
      </c>
      <c r="G82" s="11">
        <f t="shared" si="40"/>
        <v>-9.999999999999995E-3</v>
      </c>
      <c r="H82" s="3">
        <v>-0.06</v>
      </c>
      <c r="I82" s="11">
        <f t="shared" si="41"/>
        <v>1.0000000000000009E-2</v>
      </c>
      <c r="J82" s="3">
        <v>-0.06</v>
      </c>
      <c r="K82" s="12">
        <f t="shared" si="42"/>
        <v>0</v>
      </c>
      <c r="L82" s="3">
        <v>-0.06</v>
      </c>
      <c r="M82" s="11">
        <f t="shared" si="43"/>
        <v>0</v>
      </c>
      <c r="N82" s="8"/>
      <c r="O82" s="3">
        <v>0.04</v>
      </c>
      <c r="P82" s="13">
        <f t="shared" si="44"/>
        <v>0</v>
      </c>
      <c r="Q82" s="3">
        <v>0.04</v>
      </c>
      <c r="R82" s="11">
        <f t="shared" si="45"/>
        <v>0</v>
      </c>
      <c r="S82" s="3">
        <v>0.04</v>
      </c>
      <c r="T82" s="11">
        <f t="shared" si="46"/>
        <v>0</v>
      </c>
      <c r="U82" s="3">
        <v>0.04</v>
      </c>
      <c r="V82" s="11">
        <f t="shared" si="47"/>
        <v>0</v>
      </c>
      <c r="W82" s="3">
        <v>0.04</v>
      </c>
      <c r="X82" s="11">
        <f t="shared" si="48"/>
        <v>0</v>
      </c>
      <c r="Y82" s="8"/>
      <c r="Z82" s="3">
        <v>0.99</v>
      </c>
      <c r="AA82" s="11">
        <f t="shared" si="49"/>
        <v>-1.0000000000000009E-2</v>
      </c>
      <c r="AB82" s="3">
        <v>1</v>
      </c>
      <c r="AC82" s="11">
        <f t="shared" si="50"/>
        <v>0</v>
      </c>
      <c r="AD82" s="3">
        <v>1</v>
      </c>
      <c r="AE82" s="11">
        <f t="shared" si="51"/>
        <v>0</v>
      </c>
      <c r="AF82" s="3">
        <v>0.97</v>
      </c>
      <c r="AG82" s="11">
        <f t="shared" si="52"/>
        <v>1.0000000000000009E-2</v>
      </c>
      <c r="AH82" s="3">
        <v>0.96</v>
      </c>
      <c r="AI82" s="11">
        <f t="shared" si="53"/>
        <v>-1.0000000000000009E-2</v>
      </c>
      <c r="AJ82" s="7"/>
      <c r="AK82" s="3">
        <v>-0.05</v>
      </c>
      <c r="AL82" s="11">
        <f t="shared" si="54"/>
        <v>9.999999999999995E-3</v>
      </c>
      <c r="AM82" s="3">
        <v>0.43</v>
      </c>
      <c r="AN82" s="11">
        <f t="shared" si="55"/>
        <v>0.49</v>
      </c>
      <c r="AO82" s="7"/>
      <c r="AP82" s="7"/>
      <c r="AQ82" s="7"/>
      <c r="AR82" s="7"/>
    </row>
    <row r="83" spans="1:44">
      <c r="A83">
        <v>0.65600000000000003</v>
      </c>
      <c r="B83" s="1">
        <v>81</v>
      </c>
      <c r="C83" s="5">
        <v>6</v>
      </c>
      <c r="D83" s="3">
        <v>-0.06</v>
      </c>
      <c r="E83" s="11">
        <f t="shared" si="39"/>
        <v>1.0000000000000009E-2</v>
      </c>
      <c r="F83" s="3">
        <v>-0.06</v>
      </c>
      <c r="G83" s="11">
        <f t="shared" si="40"/>
        <v>-9.999999999999995E-3</v>
      </c>
      <c r="H83" s="3">
        <v>-0.06</v>
      </c>
      <c r="I83" s="11">
        <f t="shared" si="41"/>
        <v>1.0000000000000009E-2</v>
      </c>
      <c r="J83" s="3">
        <v>-0.06</v>
      </c>
      <c r="K83" s="12">
        <f t="shared" si="42"/>
        <v>0</v>
      </c>
      <c r="L83" s="3">
        <v>-0.06</v>
      </c>
      <c r="M83" s="11">
        <f t="shared" si="43"/>
        <v>0</v>
      </c>
      <c r="N83" s="8"/>
      <c r="O83" s="3">
        <v>0.04</v>
      </c>
      <c r="P83" s="13">
        <f t="shared" si="44"/>
        <v>0</v>
      </c>
      <c r="Q83" s="3">
        <v>0.04</v>
      </c>
      <c r="R83" s="11">
        <f t="shared" si="45"/>
        <v>0</v>
      </c>
      <c r="S83" s="3">
        <v>0.04</v>
      </c>
      <c r="T83" s="11">
        <f t="shared" si="46"/>
        <v>0</v>
      </c>
      <c r="U83" s="3">
        <v>0.04</v>
      </c>
      <c r="V83" s="11">
        <f t="shared" si="47"/>
        <v>0</v>
      </c>
      <c r="W83" s="3">
        <v>0.04</v>
      </c>
      <c r="X83" s="11">
        <f t="shared" si="48"/>
        <v>0</v>
      </c>
      <c r="Y83" s="8"/>
      <c r="Z83" s="3">
        <v>1</v>
      </c>
      <c r="AA83" s="11">
        <f t="shared" si="49"/>
        <v>0</v>
      </c>
      <c r="AB83" s="3">
        <v>1</v>
      </c>
      <c r="AC83" s="11">
        <f t="shared" si="50"/>
        <v>0</v>
      </c>
      <c r="AD83" s="3">
        <v>1</v>
      </c>
      <c r="AE83" s="11">
        <f t="shared" si="51"/>
        <v>0</v>
      </c>
      <c r="AF83" s="3">
        <v>0.97</v>
      </c>
      <c r="AG83" s="11">
        <f t="shared" si="52"/>
        <v>1.0000000000000009E-2</v>
      </c>
      <c r="AH83" s="3">
        <v>0.96</v>
      </c>
      <c r="AI83" s="11">
        <f t="shared" si="53"/>
        <v>-1.0000000000000009E-2</v>
      </c>
      <c r="AJ83" s="7"/>
      <c r="AK83" s="3">
        <v>-0.14000000000000001</v>
      </c>
      <c r="AL83" s="11">
        <f t="shared" si="54"/>
        <v>-8.0000000000000016E-2</v>
      </c>
      <c r="AM83" s="3">
        <v>0.42</v>
      </c>
      <c r="AN83" s="11">
        <f t="shared" si="55"/>
        <v>0.48</v>
      </c>
      <c r="AO83" s="7"/>
      <c r="AP83" s="7"/>
      <c r="AQ83" s="7"/>
      <c r="AR83" s="7"/>
    </row>
    <row r="84" spans="1:44">
      <c r="A84">
        <v>0.66400000000000003</v>
      </c>
      <c r="B84" s="1">
        <v>82</v>
      </c>
      <c r="C84" s="5">
        <v>7</v>
      </c>
      <c r="D84" s="3">
        <v>-0.06</v>
      </c>
      <c r="E84" s="11">
        <f t="shared" si="39"/>
        <v>1.0000000000000009E-2</v>
      </c>
      <c r="F84" s="3">
        <v>-0.06</v>
      </c>
      <c r="G84" s="11">
        <f t="shared" si="40"/>
        <v>-9.999999999999995E-3</v>
      </c>
      <c r="H84" s="3">
        <v>-0.06</v>
      </c>
      <c r="I84" s="11">
        <f t="shared" si="41"/>
        <v>1.0000000000000009E-2</v>
      </c>
      <c r="J84" s="3">
        <v>-0.06</v>
      </c>
      <c r="K84" s="12">
        <f t="shared" si="42"/>
        <v>0</v>
      </c>
      <c r="L84" s="3">
        <v>-0.06</v>
      </c>
      <c r="M84" s="11">
        <f t="shared" si="43"/>
        <v>0</v>
      </c>
      <c r="N84" s="8"/>
      <c r="O84" s="3">
        <v>0.04</v>
      </c>
      <c r="P84" s="13">
        <f t="shared" si="44"/>
        <v>0</v>
      </c>
      <c r="Q84" s="3">
        <v>0.04</v>
      </c>
      <c r="R84" s="11">
        <f t="shared" si="45"/>
        <v>0</v>
      </c>
      <c r="S84" s="3">
        <v>0.04</v>
      </c>
      <c r="T84" s="11">
        <f t="shared" si="46"/>
        <v>0</v>
      </c>
      <c r="U84" s="3">
        <v>0.04</v>
      </c>
      <c r="V84" s="11">
        <f t="shared" si="47"/>
        <v>0</v>
      </c>
      <c r="W84" s="3">
        <v>0.04</v>
      </c>
      <c r="X84" s="11">
        <f t="shared" si="48"/>
        <v>0</v>
      </c>
      <c r="Y84" s="8"/>
      <c r="Z84" s="3">
        <v>1</v>
      </c>
      <c r="AA84" s="11">
        <f t="shared" si="49"/>
        <v>0</v>
      </c>
      <c r="AB84" s="3">
        <v>0.99</v>
      </c>
      <c r="AC84" s="11">
        <f t="shared" si="50"/>
        <v>-1.0000000000000009E-2</v>
      </c>
      <c r="AD84" s="3">
        <v>1</v>
      </c>
      <c r="AE84" s="11">
        <f t="shared" si="51"/>
        <v>0</v>
      </c>
      <c r="AF84" s="3">
        <v>0.96</v>
      </c>
      <c r="AG84" s="11">
        <f t="shared" si="52"/>
        <v>0</v>
      </c>
      <c r="AH84" s="3">
        <v>0.96</v>
      </c>
      <c r="AI84" s="11">
        <f t="shared" si="53"/>
        <v>-1.0000000000000009E-2</v>
      </c>
      <c r="AJ84" s="7"/>
      <c r="AK84" s="3">
        <v>0.1</v>
      </c>
      <c r="AL84" s="11">
        <f t="shared" si="54"/>
        <v>0.16</v>
      </c>
      <c r="AM84" s="3">
        <v>0.46</v>
      </c>
      <c r="AN84" s="11">
        <f t="shared" si="55"/>
        <v>0.52</v>
      </c>
      <c r="AO84" s="7"/>
      <c r="AP84" s="7"/>
      <c r="AQ84" s="7"/>
      <c r="AR84" s="7"/>
    </row>
    <row r="85" spans="1:44">
      <c r="A85">
        <v>0.67200000000000004</v>
      </c>
      <c r="B85" s="1">
        <v>83</v>
      </c>
      <c r="C85" s="5">
        <v>8</v>
      </c>
      <c r="D85" s="3">
        <v>-0.06</v>
      </c>
      <c r="E85" s="11">
        <f t="shared" si="39"/>
        <v>1.0000000000000009E-2</v>
      </c>
      <c r="F85" s="3">
        <v>-0.06</v>
      </c>
      <c r="G85" s="11">
        <f t="shared" si="40"/>
        <v>-9.999999999999995E-3</v>
      </c>
      <c r="H85" s="3">
        <v>-0.06</v>
      </c>
      <c r="I85" s="11">
        <f t="shared" si="41"/>
        <v>1.0000000000000009E-2</v>
      </c>
      <c r="J85" s="3">
        <v>-7.0000000000000007E-2</v>
      </c>
      <c r="K85" s="12">
        <f t="shared" si="42"/>
        <v>-1.0000000000000009E-2</v>
      </c>
      <c r="L85" s="3">
        <v>-0.06</v>
      </c>
      <c r="M85" s="11">
        <f t="shared" si="43"/>
        <v>0</v>
      </c>
      <c r="N85" s="8"/>
      <c r="O85" s="3">
        <v>0.04</v>
      </c>
      <c r="P85" s="13">
        <f t="shared" si="44"/>
        <v>0</v>
      </c>
      <c r="Q85" s="3">
        <v>0.04</v>
      </c>
      <c r="R85" s="11">
        <f t="shared" si="45"/>
        <v>0</v>
      </c>
      <c r="S85" s="3">
        <v>0.04</v>
      </c>
      <c r="T85" s="11">
        <f t="shared" si="46"/>
        <v>0</v>
      </c>
      <c r="U85" s="3">
        <v>0.04</v>
      </c>
      <c r="V85" s="11">
        <f t="shared" si="47"/>
        <v>0</v>
      </c>
      <c r="W85" s="3">
        <v>0.04</v>
      </c>
      <c r="X85" s="11">
        <f t="shared" si="48"/>
        <v>0</v>
      </c>
      <c r="Y85" s="8"/>
      <c r="Z85" s="3">
        <v>1</v>
      </c>
      <c r="AA85" s="11">
        <f t="shared" si="49"/>
        <v>0</v>
      </c>
      <c r="AB85" s="3">
        <v>1</v>
      </c>
      <c r="AC85" s="11">
        <f t="shared" si="50"/>
        <v>0</v>
      </c>
      <c r="AD85" s="3">
        <v>1</v>
      </c>
      <c r="AE85" s="11">
        <f t="shared" si="51"/>
        <v>0</v>
      </c>
      <c r="AF85" s="3">
        <v>0.95</v>
      </c>
      <c r="AG85" s="11">
        <f t="shared" si="52"/>
        <v>-1.0000000000000009E-2</v>
      </c>
      <c r="AH85" s="3">
        <v>0.97</v>
      </c>
      <c r="AI85" s="11">
        <f t="shared" si="53"/>
        <v>0</v>
      </c>
      <c r="AJ85" s="7"/>
      <c r="AK85" s="3">
        <v>0.18</v>
      </c>
      <c r="AL85" s="11">
        <f t="shared" si="54"/>
        <v>0.24</v>
      </c>
      <c r="AM85" s="3">
        <v>0.33</v>
      </c>
      <c r="AN85" s="11">
        <f t="shared" si="55"/>
        <v>0.39</v>
      </c>
      <c r="AO85" s="7"/>
      <c r="AP85" s="7"/>
      <c r="AQ85" s="7"/>
      <c r="AR85" s="7"/>
    </row>
    <row r="86" spans="1:44">
      <c r="A86">
        <v>0.68</v>
      </c>
      <c r="B86" s="1">
        <v>84</v>
      </c>
      <c r="C86" s="5">
        <v>9</v>
      </c>
      <c r="D86" s="3">
        <v>-0.06</v>
      </c>
      <c r="E86" s="11">
        <f t="shared" si="39"/>
        <v>1.0000000000000009E-2</v>
      </c>
      <c r="F86" s="3">
        <v>-0.06</v>
      </c>
      <c r="G86" s="11">
        <f t="shared" si="40"/>
        <v>-9.999999999999995E-3</v>
      </c>
      <c r="H86" s="3">
        <v>-0.06</v>
      </c>
      <c r="I86" s="11">
        <f t="shared" si="41"/>
        <v>1.0000000000000009E-2</v>
      </c>
      <c r="J86" s="3">
        <v>-7.0000000000000007E-2</v>
      </c>
      <c r="K86" s="12">
        <f t="shared" si="42"/>
        <v>-1.0000000000000009E-2</v>
      </c>
      <c r="L86" s="3">
        <v>-0.06</v>
      </c>
      <c r="M86" s="11">
        <f t="shared" si="43"/>
        <v>0</v>
      </c>
      <c r="N86" s="8"/>
      <c r="O86" s="3">
        <v>0.04</v>
      </c>
      <c r="P86" s="13">
        <f t="shared" si="44"/>
        <v>0</v>
      </c>
      <c r="Q86" s="3">
        <v>0.04</v>
      </c>
      <c r="R86" s="11">
        <f t="shared" si="45"/>
        <v>0</v>
      </c>
      <c r="S86" s="3">
        <v>0.04</v>
      </c>
      <c r="T86" s="11">
        <f t="shared" si="46"/>
        <v>0</v>
      </c>
      <c r="U86" s="3">
        <v>0.04</v>
      </c>
      <c r="V86" s="11">
        <f t="shared" si="47"/>
        <v>0</v>
      </c>
      <c r="W86" s="3">
        <v>0.04</v>
      </c>
      <c r="X86" s="11">
        <f t="shared" si="48"/>
        <v>0</v>
      </c>
      <c r="Y86" s="8"/>
      <c r="Z86" s="3">
        <v>0.99</v>
      </c>
      <c r="AA86" s="11">
        <f t="shared" si="49"/>
        <v>-1.0000000000000009E-2</v>
      </c>
      <c r="AB86" s="3">
        <v>0.99</v>
      </c>
      <c r="AC86" s="11">
        <f t="shared" si="50"/>
        <v>-1.0000000000000009E-2</v>
      </c>
      <c r="AD86" s="3">
        <v>1</v>
      </c>
      <c r="AE86" s="11">
        <f t="shared" si="51"/>
        <v>0</v>
      </c>
      <c r="AF86" s="3">
        <v>0.97</v>
      </c>
      <c r="AG86" s="11">
        <f t="shared" si="52"/>
        <v>1.0000000000000009E-2</v>
      </c>
      <c r="AH86" s="3">
        <v>0.96</v>
      </c>
      <c r="AI86" s="11">
        <f t="shared" si="53"/>
        <v>-1.0000000000000009E-2</v>
      </c>
      <c r="AJ86" s="7"/>
      <c r="AK86" s="3">
        <v>0.08</v>
      </c>
      <c r="AL86" s="11">
        <f t="shared" si="54"/>
        <v>0.14000000000000001</v>
      </c>
      <c r="AM86" s="3">
        <v>0.45</v>
      </c>
      <c r="AN86" s="11">
        <f t="shared" si="55"/>
        <v>0.51</v>
      </c>
      <c r="AO86" s="7"/>
      <c r="AP86" s="7"/>
      <c r="AQ86" s="7"/>
    </row>
    <row r="87" spans="1:44">
      <c r="A87">
        <v>0.68799999999999994</v>
      </c>
      <c r="B87" s="1">
        <v>85</v>
      </c>
      <c r="C87" s="5">
        <v>10</v>
      </c>
      <c r="D87" s="3">
        <v>-0.06</v>
      </c>
      <c r="E87" s="11">
        <f t="shared" si="39"/>
        <v>1.0000000000000009E-2</v>
      </c>
      <c r="F87" s="3">
        <v>-0.06</v>
      </c>
      <c r="G87" s="11">
        <f t="shared" si="40"/>
        <v>-9.999999999999995E-3</v>
      </c>
      <c r="H87" s="3">
        <v>-0.06</v>
      </c>
      <c r="I87" s="11">
        <f t="shared" si="41"/>
        <v>1.0000000000000009E-2</v>
      </c>
      <c r="J87" s="3">
        <v>-0.06</v>
      </c>
      <c r="K87" s="12">
        <f t="shared" si="42"/>
        <v>0</v>
      </c>
      <c r="L87" s="3">
        <v>-0.06</v>
      </c>
      <c r="M87" s="11">
        <f t="shared" si="43"/>
        <v>0</v>
      </c>
      <c r="N87" s="8"/>
      <c r="O87" s="3">
        <v>0.04</v>
      </c>
      <c r="P87" s="13">
        <f t="shared" si="44"/>
        <v>0</v>
      </c>
      <c r="Q87" s="3">
        <v>0.04</v>
      </c>
      <c r="R87" s="11">
        <f t="shared" si="45"/>
        <v>0</v>
      </c>
      <c r="S87" s="3">
        <v>0.04</v>
      </c>
      <c r="T87" s="11">
        <f t="shared" si="46"/>
        <v>0</v>
      </c>
      <c r="U87" s="3">
        <v>0.04</v>
      </c>
      <c r="V87" s="11">
        <f t="shared" si="47"/>
        <v>0</v>
      </c>
      <c r="W87" s="3">
        <v>0.04</v>
      </c>
      <c r="X87" s="11">
        <f t="shared" si="48"/>
        <v>0</v>
      </c>
      <c r="Y87" s="8"/>
      <c r="Z87" s="3">
        <v>1</v>
      </c>
      <c r="AA87" s="11">
        <f t="shared" si="49"/>
        <v>0</v>
      </c>
      <c r="AB87" s="3">
        <v>1</v>
      </c>
      <c r="AC87" s="11">
        <f t="shared" si="50"/>
        <v>0</v>
      </c>
      <c r="AD87" s="3">
        <v>1</v>
      </c>
      <c r="AE87" s="11">
        <f t="shared" si="51"/>
        <v>0</v>
      </c>
      <c r="AF87" s="3">
        <v>0.96</v>
      </c>
      <c r="AG87" s="11">
        <f t="shared" si="52"/>
        <v>0</v>
      </c>
      <c r="AH87" s="3">
        <v>0.96</v>
      </c>
      <c r="AI87" s="11">
        <f t="shared" si="53"/>
        <v>-1.0000000000000009E-2</v>
      </c>
      <c r="AJ87" s="7"/>
      <c r="AK87" s="3">
        <v>0.27</v>
      </c>
      <c r="AL87" s="11">
        <f t="shared" si="54"/>
        <v>0.33</v>
      </c>
      <c r="AM87" s="3">
        <v>0.42</v>
      </c>
      <c r="AN87" s="11">
        <f t="shared" si="55"/>
        <v>0.48</v>
      </c>
      <c r="AO87" s="7"/>
      <c r="AP87" s="7"/>
      <c r="AQ87" s="7"/>
      <c r="AR87" s="7"/>
    </row>
    <row r="88" spans="1:44">
      <c r="A88">
        <v>0.69599999999999995</v>
      </c>
      <c r="B88" s="1">
        <v>86</v>
      </c>
      <c r="C88" s="5">
        <v>11</v>
      </c>
      <c r="D88" s="3">
        <v>-0.06</v>
      </c>
      <c r="E88" s="11">
        <f t="shared" si="39"/>
        <v>1.0000000000000009E-2</v>
      </c>
      <c r="F88" s="3">
        <v>-7.0000000000000007E-2</v>
      </c>
      <c r="G88" s="11">
        <f t="shared" si="40"/>
        <v>-2.0000000000000004E-2</v>
      </c>
      <c r="H88" s="3">
        <v>-0.06</v>
      </c>
      <c r="I88" s="11">
        <f t="shared" si="41"/>
        <v>1.0000000000000009E-2</v>
      </c>
      <c r="J88" s="3">
        <v>-0.06</v>
      </c>
      <c r="K88" s="12">
        <f t="shared" si="42"/>
        <v>0</v>
      </c>
      <c r="L88" s="3">
        <v>-7.0000000000000007E-2</v>
      </c>
      <c r="M88" s="11">
        <f t="shared" si="43"/>
        <v>-1.0000000000000009E-2</v>
      </c>
      <c r="N88" s="8"/>
      <c r="O88" s="3">
        <v>0.04</v>
      </c>
      <c r="P88" s="13">
        <f t="shared" si="44"/>
        <v>0</v>
      </c>
      <c r="Q88" s="3">
        <v>0.04</v>
      </c>
      <c r="R88" s="11">
        <f t="shared" si="45"/>
        <v>0</v>
      </c>
      <c r="S88" s="3">
        <v>0.04</v>
      </c>
      <c r="T88" s="11">
        <f t="shared" si="46"/>
        <v>0</v>
      </c>
      <c r="U88" s="3">
        <v>0.04</v>
      </c>
      <c r="V88" s="11">
        <f t="shared" si="47"/>
        <v>0</v>
      </c>
      <c r="W88" s="3">
        <v>0.04</v>
      </c>
      <c r="X88" s="11">
        <f t="shared" si="48"/>
        <v>0</v>
      </c>
      <c r="Y88" s="8"/>
      <c r="Z88" s="3">
        <v>0.99</v>
      </c>
      <c r="AA88" s="11">
        <f t="shared" si="49"/>
        <v>-1.0000000000000009E-2</v>
      </c>
      <c r="AB88" s="3">
        <v>0.99</v>
      </c>
      <c r="AC88" s="11">
        <f t="shared" si="50"/>
        <v>-1.0000000000000009E-2</v>
      </c>
      <c r="AD88" s="3">
        <v>1</v>
      </c>
      <c r="AE88" s="11">
        <f t="shared" si="51"/>
        <v>0</v>
      </c>
      <c r="AF88" s="3">
        <v>0.96</v>
      </c>
      <c r="AG88" s="11">
        <f t="shared" si="52"/>
        <v>0</v>
      </c>
      <c r="AH88" s="3">
        <v>0.96</v>
      </c>
      <c r="AI88" s="11">
        <f t="shared" si="53"/>
        <v>-1.0000000000000009E-2</v>
      </c>
      <c r="AJ88" s="7"/>
      <c r="AK88" s="3">
        <v>0.19</v>
      </c>
      <c r="AL88" s="11">
        <f t="shared" si="54"/>
        <v>0.25</v>
      </c>
      <c r="AM88" s="3">
        <v>0.34</v>
      </c>
      <c r="AN88" s="11">
        <f t="shared" si="55"/>
        <v>0.4</v>
      </c>
      <c r="AO88" s="7"/>
      <c r="AP88" s="7"/>
      <c r="AQ88" s="7"/>
      <c r="AR88" s="7"/>
    </row>
    <row r="89" spans="1:44">
      <c r="A89">
        <v>0.70399999999999996</v>
      </c>
      <c r="B89" s="1">
        <v>87</v>
      </c>
      <c r="C89" s="5">
        <v>12</v>
      </c>
      <c r="D89" s="3">
        <v>-0.06</v>
      </c>
      <c r="E89" s="11">
        <f t="shared" si="39"/>
        <v>1.0000000000000009E-2</v>
      </c>
      <c r="F89" s="3">
        <v>-7.0000000000000007E-2</v>
      </c>
      <c r="G89" s="11">
        <f t="shared" si="40"/>
        <v>-2.0000000000000004E-2</v>
      </c>
      <c r="H89" s="3">
        <v>-0.06</v>
      </c>
      <c r="I89" s="11">
        <f t="shared" si="41"/>
        <v>1.0000000000000009E-2</v>
      </c>
      <c r="J89" s="3">
        <v>-0.06</v>
      </c>
      <c r="K89" s="12">
        <f t="shared" si="42"/>
        <v>0</v>
      </c>
      <c r="L89" s="3">
        <v>-0.06</v>
      </c>
      <c r="M89" s="11">
        <f t="shared" si="43"/>
        <v>0</v>
      </c>
      <c r="N89" s="8"/>
      <c r="O89" s="3">
        <v>0.04</v>
      </c>
      <c r="P89" s="13">
        <f t="shared" si="44"/>
        <v>0</v>
      </c>
      <c r="Q89" s="3">
        <v>0.04</v>
      </c>
      <c r="R89" s="11">
        <f t="shared" si="45"/>
        <v>0</v>
      </c>
      <c r="S89" s="3">
        <v>0.04</v>
      </c>
      <c r="T89" s="11">
        <f t="shared" si="46"/>
        <v>0</v>
      </c>
      <c r="U89" s="3">
        <v>0.04</v>
      </c>
      <c r="V89" s="11">
        <f t="shared" si="47"/>
        <v>0</v>
      </c>
      <c r="W89" s="3">
        <v>0.03</v>
      </c>
      <c r="X89" s="11">
        <f t="shared" si="48"/>
        <v>-1.0000000000000002E-2</v>
      </c>
      <c r="Y89" s="8"/>
      <c r="Z89" s="3">
        <v>1</v>
      </c>
      <c r="AA89" s="11">
        <f t="shared" si="49"/>
        <v>0</v>
      </c>
      <c r="AB89" s="3">
        <v>1</v>
      </c>
      <c r="AC89" s="11">
        <f t="shared" si="50"/>
        <v>0</v>
      </c>
      <c r="AD89" s="3">
        <v>0.99</v>
      </c>
      <c r="AE89" s="11">
        <f t="shared" si="51"/>
        <v>-1.0000000000000009E-2</v>
      </c>
      <c r="AF89" s="3">
        <v>0.97</v>
      </c>
      <c r="AG89" s="11">
        <f t="shared" si="52"/>
        <v>1.0000000000000009E-2</v>
      </c>
      <c r="AH89" s="3">
        <v>0.96</v>
      </c>
      <c r="AI89" s="11">
        <f t="shared" si="53"/>
        <v>-1.0000000000000009E-2</v>
      </c>
      <c r="AJ89" s="7"/>
      <c r="AK89" s="3">
        <v>-0.39</v>
      </c>
      <c r="AL89" s="11">
        <f t="shared" si="54"/>
        <v>-0.33</v>
      </c>
      <c r="AM89" s="3">
        <v>0.2</v>
      </c>
      <c r="AN89" s="11">
        <f t="shared" si="55"/>
        <v>0.26</v>
      </c>
      <c r="AO89" s="7"/>
      <c r="AP89" s="7"/>
      <c r="AQ89" s="7"/>
      <c r="AR89" s="7"/>
    </row>
    <row r="90" spans="1:44">
      <c r="A90">
        <v>0.71199999999999997</v>
      </c>
      <c r="B90" s="1">
        <v>88</v>
      </c>
      <c r="C90" s="5">
        <v>13</v>
      </c>
      <c r="D90" s="3">
        <v>-0.06</v>
      </c>
      <c r="E90" s="11">
        <f t="shared" si="39"/>
        <v>1.0000000000000009E-2</v>
      </c>
      <c r="F90" s="3">
        <v>-7.0000000000000007E-2</v>
      </c>
      <c r="G90" s="11">
        <f t="shared" si="40"/>
        <v>-2.0000000000000004E-2</v>
      </c>
      <c r="H90" s="3">
        <v>-0.06</v>
      </c>
      <c r="I90" s="11">
        <f t="shared" si="41"/>
        <v>1.0000000000000009E-2</v>
      </c>
      <c r="J90" s="3">
        <v>-0.06</v>
      </c>
      <c r="K90" s="12">
        <f t="shared" si="42"/>
        <v>0</v>
      </c>
      <c r="L90" s="3">
        <v>-0.06</v>
      </c>
      <c r="M90" s="11">
        <f t="shared" si="43"/>
        <v>0</v>
      </c>
      <c r="N90" s="8"/>
      <c r="O90" s="3">
        <v>0.04</v>
      </c>
      <c r="P90" s="13">
        <f t="shared" si="44"/>
        <v>0</v>
      </c>
      <c r="Q90" s="3">
        <v>0.04</v>
      </c>
      <c r="R90" s="11">
        <f t="shared" si="45"/>
        <v>0</v>
      </c>
      <c r="S90" s="3">
        <v>0.04</v>
      </c>
      <c r="T90" s="11">
        <f t="shared" si="46"/>
        <v>0</v>
      </c>
      <c r="U90" s="3">
        <v>0.04</v>
      </c>
      <c r="V90" s="11">
        <f t="shared" si="47"/>
        <v>0</v>
      </c>
      <c r="W90" s="3">
        <v>0.04</v>
      </c>
      <c r="X90" s="11">
        <f t="shared" si="48"/>
        <v>0</v>
      </c>
      <c r="Y90" s="8"/>
      <c r="Z90" s="3">
        <v>1</v>
      </c>
      <c r="AA90" s="11">
        <f t="shared" si="49"/>
        <v>0</v>
      </c>
      <c r="AB90" s="3">
        <v>1</v>
      </c>
      <c r="AC90" s="11">
        <f t="shared" si="50"/>
        <v>0</v>
      </c>
      <c r="AD90" s="3">
        <v>1</v>
      </c>
      <c r="AE90" s="11">
        <f t="shared" si="51"/>
        <v>0</v>
      </c>
      <c r="AF90" s="3">
        <v>0.97</v>
      </c>
      <c r="AG90" s="11">
        <f t="shared" si="52"/>
        <v>1.0000000000000009E-2</v>
      </c>
      <c r="AH90" s="3">
        <v>0.97</v>
      </c>
      <c r="AI90" s="11">
        <f t="shared" si="53"/>
        <v>0</v>
      </c>
      <c r="AJ90" s="7"/>
      <c r="AK90" s="3">
        <v>0.26</v>
      </c>
      <c r="AL90" s="11">
        <f t="shared" si="54"/>
        <v>0.32</v>
      </c>
      <c r="AM90" s="3">
        <v>0.18</v>
      </c>
      <c r="AN90" s="11">
        <f t="shared" si="55"/>
        <v>0.24</v>
      </c>
      <c r="AO90" s="7"/>
      <c r="AP90" s="7"/>
      <c r="AQ90" s="7"/>
      <c r="AR90" s="7"/>
    </row>
    <row r="91" spans="1:44">
      <c r="A91">
        <v>0.72</v>
      </c>
      <c r="B91" s="1">
        <v>89</v>
      </c>
      <c r="C91" s="5">
        <v>14</v>
      </c>
      <c r="D91" s="3">
        <v>-0.06</v>
      </c>
      <c r="E91" s="11">
        <f t="shared" si="39"/>
        <v>1.0000000000000009E-2</v>
      </c>
      <c r="F91" s="3">
        <v>-0.06</v>
      </c>
      <c r="G91" s="11">
        <f t="shared" si="40"/>
        <v>-9.999999999999995E-3</v>
      </c>
      <c r="H91" s="3">
        <v>-0.06</v>
      </c>
      <c r="I91" s="11">
        <f t="shared" si="41"/>
        <v>1.0000000000000009E-2</v>
      </c>
      <c r="J91" s="3">
        <v>-0.06</v>
      </c>
      <c r="K91" s="12">
        <f t="shared" si="42"/>
        <v>0</v>
      </c>
      <c r="L91" s="3">
        <v>-0.06</v>
      </c>
      <c r="M91" s="11">
        <f t="shared" si="43"/>
        <v>0</v>
      </c>
      <c r="N91" s="8"/>
      <c r="O91" s="3">
        <v>0.04</v>
      </c>
      <c r="P91" s="13">
        <f t="shared" si="44"/>
        <v>0</v>
      </c>
      <c r="Q91" s="3">
        <v>0.04</v>
      </c>
      <c r="R91" s="11">
        <f t="shared" si="45"/>
        <v>0</v>
      </c>
      <c r="S91" s="3">
        <v>0.04</v>
      </c>
      <c r="T91" s="11">
        <f t="shared" si="46"/>
        <v>0</v>
      </c>
      <c r="U91" s="3">
        <v>0.04</v>
      </c>
      <c r="V91" s="11">
        <f t="shared" si="47"/>
        <v>0</v>
      </c>
      <c r="W91" s="3">
        <v>0.04</v>
      </c>
      <c r="X91" s="11">
        <f t="shared" si="48"/>
        <v>0</v>
      </c>
      <c r="Y91" s="8"/>
      <c r="Z91" s="3">
        <v>0.99</v>
      </c>
      <c r="AA91" s="11">
        <f t="shared" si="49"/>
        <v>-1.0000000000000009E-2</v>
      </c>
      <c r="AB91" s="3">
        <v>1</v>
      </c>
      <c r="AC91" s="11">
        <f t="shared" si="50"/>
        <v>0</v>
      </c>
      <c r="AD91" s="3">
        <v>1</v>
      </c>
      <c r="AE91" s="11">
        <f t="shared" si="51"/>
        <v>0</v>
      </c>
      <c r="AF91" s="3">
        <v>0.96</v>
      </c>
      <c r="AG91" s="11">
        <f t="shared" si="52"/>
        <v>0</v>
      </c>
      <c r="AH91" s="3">
        <v>0.96</v>
      </c>
      <c r="AI91" s="11">
        <f t="shared" si="53"/>
        <v>-1.0000000000000009E-2</v>
      </c>
      <c r="AJ91" s="7"/>
      <c r="AK91" s="3">
        <v>-0.1</v>
      </c>
      <c r="AL91" s="11">
        <f t="shared" si="54"/>
        <v>-4.0000000000000008E-2</v>
      </c>
      <c r="AM91" s="3">
        <v>0.15</v>
      </c>
      <c r="AN91" s="11">
        <f t="shared" si="55"/>
        <v>0.21</v>
      </c>
      <c r="AO91" s="7"/>
      <c r="AP91" s="7"/>
      <c r="AQ91" s="7"/>
      <c r="AR91" s="7"/>
    </row>
    <row r="92" spans="1:44">
      <c r="A92">
        <v>0.72799999999999998</v>
      </c>
      <c r="B92" s="1">
        <v>90</v>
      </c>
      <c r="C92" s="5">
        <v>15</v>
      </c>
      <c r="D92" s="3">
        <v>-0.06</v>
      </c>
      <c r="E92" s="11">
        <f t="shared" si="39"/>
        <v>1.0000000000000009E-2</v>
      </c>
      <c r="F92" s="3">
        <v>-7.0000000000000007E-2</v>
      </c>
      <c r="G92" s="11">
        <f t="shared" si="40"/>
        <v>-2.0000000000000004E-2</v>
      </c>
      <c r="H92" s="3">
        <v>-0.06</v>
      </c>
      <c r="I92" s="11">
        <f t="shared" si="41"/>
        <v>1.0000000000000009E-2</v>
      </c>
      <c r="J92" s="3">
        <v>-7.0000000000000007E-2</v>
      </c>
      <c r="K92" s="12">
        <f t="shared" si="42"/>
        <v>-1.0000000000000009E-2</v>
      </c>
      <c r="L92" s="3">
        <v>-7.0000000000000007E-2</v>
      </c>
      <c r="M92" s="11">
        <f t="shared" si="43"/>
        <v>-1.0000000000000009E-2</v>
      </c>
      <c r="N92" s="8"/>
      <c r="O92" s="3">
        <v>0.04</v>
      </c>
      <c r="P92" s="13">
        <f t="shared" si="44"/>
        <v>0</v>
      </c>
      <c r="Q92" s="3">
        <v>0.04</v>
      </c>
      <c r="R92" s="11">
        <f t="shared" si="45"/>
        <v>0</v>
      </c>
      <c r="S92" s="3">
        <v>0.04</v>
      </c>
      <c r="T92" s="11">
        <f t="shared" si="46"/>
        <v>0</v>
      </c>
      <c r="U92" s="3">
        <v>0.04</v>
      </c>
      <c r="V92" s="11">
        <f t="shared" si="47"/>
        <v>0</v>
      </c>
      <c r="W92" s="3">
        <v>0.04</v>
      </c>
      <c r="X92" s="11">
        <f t="shared" si="48"/>
        <v>0</v>
      </c>
      <c r="Y92" s="8"/>
      <c r="Z92" s="3">
        <v>1</v>
      </c>
      <c r="AA92" s="11">
        <f t="shared" si="49"/>
        <v>0</v>
      </c>
      <c r="AB92" s="3">
        <v>0.99</v>
      </c>
      <c r="AC92" s="11">
        <f t="shared" si="50"/>
        <v>-1.0000000000000009E-2</v>
      </c>
      <c r="AD92" s="3">
        <v>0.99</v>
      </c>
      <c r="AE92" s="11">
        <f t="shared" si="51"/>
        <v>-1.0000000000000009E-2</v>
      </c>
      <c r="AF92" s="3">
        <v>0.97</v>
      </c>
      <c r="AG92" s="11">
        <f t="shared" si="52"/>
        <v>1.0000000000000009E-2</v>
      </c>
      <c r="AH92" s="3">
        <v>0.96</v>
      </c>
      <c r="AI92" s="11">
        <f t="shared" si="53"/>
        <v>-1.0000000000000009E-2</v>
      </c>
      <c r="AJ92" s="7"/>
      <c r="AK92" s="3">
        <v>-0.26</v>
      </c>
      <c r="AL92" s="11">
        <f t="shared" si="54"/>
        <v>-0.2</v>
      </c>
      <c r="AM92" s="3">
        <v>0.27</v>
      </c>
      <c r="AN92" s="11">
        <f t="shared" si="55"/>
        <v>0.33</v>
      </c>
      <c r="AO92" s="7"/>
      <c r="AP92" s="7"/>
      <c r="AQ92" s="7"/>
      <c r="AR92" s="7"/>
    </row>
    <row r="93" spans="1:44">
      <c r="A93">
        <v>0.73599999999999999</v>
      </c>
      <c r="B93" s="1">
        <v>91</v>
      </c>
      <c r="C93" s="5">
        <v>16</v>
      </c>
      <c r="D93" s="3">
        <v>-0.06</v>
      </c>
      <c r="E93" s="11">
        <f t="shared" si="39"/>
        <v>1.0000000000000009E-2</v>
      </c>
      <c r="F93" s="3">
        <v>-0.06</v>
      </c>
      <c r="G93" s="11">
        <f t="shared" si="40"/>
        <v>-9.999999999999995E-3</v>
      </c>
      <c r="H93" s="3">
        <v>-0.06</v>
      </c>
      <c r="I93" s="11">
        <f t="shared" si="41"/>
        <v>1.0000000000000009E-2</v>
      </c>
      <c r="J93" s="3">
        <v>-0.06</v>
      </c>
      <c r="K93" s="12">
        <f t="shared" si="42"/>
        <v>0</v>
      </c>
      <c r="L93" s="3">
        <v>-0.06</v>
      </c>
      <c r="M93" s="11">
        <f t="shared" si="43"/>
        <v>0</v>
      </c>
      <c r="N93" s="8"/>
      <c r="O93" s="3">
        <v>0.04</v>
      </c>
      <c r="P93" s="13">
        <f t="shared" si="44"/>
        <v>0</v>
      </c>
      <c r="Q93" s="3">
        <v>0.04</v>
      </c>
      <c r="R93" s="11">
        <f t="shared" si="45"/>
        <v>0</v>
      </c>
      <c r="S93" s="3">
        <v>0.04</v>
      </c>
      <c r="T93" s="11">
        <f t="shared" si="46"/>
        <v>0</v>
      </c>
      <c r="U93" s="3">
        <v>0.04</v>
      </c>
      <c r="V93" s="11">
        <f t="shared" si="47"/>
        <v>0</v>
      </c>
      <c r="W93" s="3">
        <v>0.04</v>
      </c>
      <c r="X93" s="11">
        <f t="shared" si="48"/>
        <v>0</v>
      </c>
      <c r="Y93" s="8"/>
      <c r="Z93" s="3">
        <v>1</v>
      </c>
      <c r="AA93" s="11">
        <f t="shared" si="49"/>
        <v>0</v>
      </c>
      <c r="AB93" s="3">
        <v>1</v>
      </c>
      <c r="AC93" s="11">
        <f t="shared" si="50"/>
        <v>0</v>
      </c>
      <c r="AD93" s="3">
        <v>1</v>
      </c>
      <c r="AE93" s="11">
        <f t="shared" si="51"/>
        <v>0</v>
      </c>
      <c r="AF93" s="3">
        <v>0.97</v>
      </c>
      <c r="AG93" s="11">
        <f t="shared" si="52"/>
        <v>1.0000000000000009E-2</v>
      </c>
      <c r="AH93" s="3">
        <v>0.97</v>
      </c>
      <c r="AI93" s="11">
        <f t="shared" si="53"/>
        <v>0</v>
      </c>
      <c r="AJ93" s="7"/>
      <c r="AK93" s="3">
        <v>-0.14000000000000001</v>
      </c>
      <c r="AL93" s="11">
        <f t="shared" si="54"/>
        <v>-8.0000000000000016E-2</v>
      </c>
      <c r="AM93" s="3">
        <v>0.28000000000000003</v>
      </c>
      <c r="AN93" s="11">
        <f t="shared" si="55"/>
        <v>0.34</v>
      </c>
      <c r="AO93" s="7"/>
      <c r="AP93" s="7"/>
      <c r="AQ93" s="7"/>
      <c r="AR93" s="7"/>
    </row>
    <row r="94" spans="1:44">
      <c r="A94">
        <v>0.74399999999999999</v>
      </c>
      <c r="B94" s="1">
        <v>92</v>
      </c>
      <c r="C94" s="5">
        <v>17</v>
      </c>
      <c r="D94" s="3">
        <v>-0.06</v>
      </c>
      <c r="E94" s="11">
        <f t="shared" si="39"/>
        <v>1.0000000000000009E-2</v>
      </c>
      <c r="F94" s="3">
        <v>-0.05</v>
      </c>
      <c r="G94" s="11">
        <f t="shared" si="40"/>
        <v>0</v>
      </c>
      <c r="H94" s="3">
        <v>-7.0000000000000007E-2</v>
      </c>
      <c r="I94" s="11">
        <f t="shared" si="41"/>
        <v>0</v>
      </c>
      <c r="J94" s="3">
        <v>-0.06</v>
      </c>
      <c r="K94" s="12">
        <f t="shared" si="42"/>
        <v>0</v>
      </c>
      <c r="L94" s="3">
        <v>-0.06</v>
      </c>
      <c r="M94" s="11">
        <f t="shared" si="43"/>
        <v>0</v>
      </c>
      <c r="N94" s="8"/>
      <c r="O94" s="3">
        <v>0.04</v>
      </c>
      <c r="P94" s="13">
        <f t="shared" si="44"/>
        <v>0</v>
      </c>
      <c r="Q94" s="3">
        <v>0.04</v>
      </c>
      <c r="R94" s="11">
        <f t="shared" si="45"/>
        <v>0</v>
      </c>
      <c r="S94" s="3">
        <v>0.04</v>
      </c>
      <c r="T94" s="11">
        <f t="shared" si="46"/>
        <v>0</v>
      </c>
      <c r="U94" s="3">
        <v>0.04</v>
      </c>
      <c r="V94" s="11">
        <f t="shared" si="47"/>
        <v>0</v>
      </c>
      <c r="W94" s="3">
        <v>0.04</v>
      </c>
      <c r="X94" s="11">
        <f t="shared" si="48"/>
        <v>0</v>
      </c>
      <c r="Y94" s="8"/>
      <c r="Z94" s="3">
        <v>1</v>
      </c>
      <c r="AA94" s="11">
        <f t="shared" si="49"/>
        <v>0</v>
      </c>
      <c r="AB94" s="3">
        <v>1</v>
      </c>
      <c r="AC94" s="11">
        <f t="shared" si="50"/>
        <v>0</v>
      </c>
      <c r="AD94" s="3">
        <v>1</v>
      </c>
      <c r="AE94" s="11">
        <f t="shared" si="51"/>
        <v>0</v>
      </c>
      <c r="AF94" s="3">
        <v>0.97</v>
      </c>
      <c r="AG94" s="11">
        <f t="shared" si="52"/>
        <v>1.0000000000000009E-2</v>
      </c>
      <c r="AH94" s="3">
        <v>0.97</v>
      </c>
      <c r="AI94" s="11">
        <f t="shared" si="53"/>
        <v>0</v>
      </c>
      <c r="AJ94" s="7"/>
      <c r="AK94" s="3">
        <v>-0.13</v>
      </c>
      <c r="AL94" s="11">
        <f t="shared" si="54"/>
        <v>-7.0000000000000007E-2</v>
      </c>
      <c r="AM94" s="3">
        <v>0.06</v>
      </c>
      <c r="AN94" s="11">
        <f t="shared" si="55"/>
        <v>0.12</v>
      </c>
      <c r="AO94" s="7"/>
      <c r="AP94" s="7"/>
      <c r="AQ94" s="7"/>
      <c r="AR94" s="7"/>
    </row>
    <row r="95" spans="1:44">
      <c r="A95">
        <v>0.752</v>
      </c>
      <c r="B95" s="1">
        <v>93</v>
      </c>
      <c r="C95" s="5">
        <v>18</v>
      </c>
      <c r="D95" s="3">
        <v>-0.06</v>
      </c>
      <c r="E95" s="11">
        <f t="shared" si="39"/>
        <v>1.0000000000000009E-2</v>
      </c>
      <c r="F95" s="3">
        <v>-0.06</v>
      </c>
      <c r="G95" s="11">
        <f t="shared" si="40"/>
        <v>-9.999999999999995E-3</v>
      </c>
      <c r="H95" s="3">
        <v>-0.06</v>
      </c>
      <c r="I95" s="11">
        <f t="shared" si="41"/>
        <v>1.0000000000000009E-2</v>
      </c>
      <c r="J95" s="3">
        <v>-0.06</v>
      </c>
      <c r="K95" s="12">
        <f t="shared" si="42"/>
        <v>0</v>
      </c>
      <c r="L95" s="3">
        <v>-0.06</v>
      </c>
      <c r="M95" s="11">
        <f t="shared" si="43"/>
        <v>0</v>
      </c>
      <c r="N95" s="8"/>
      <c r="O95" s="3">
        <v>0.04</v>
      </c>
      <c r="P95" s="13">
        <f t="shared" si="44"/>
        <v>0</v>
      </c>
      <c r="Q95" s="3">
        <v>0.04</v>
      </c>
      <c r="R95" s="11">
        <f t="shared" si="45"/>
        <v>0</v>
      </c>
      <c r="S95" s="3">
        <v>0.04</v>
      </c>
      <c r="T95" s="11">
        <f t="shared" si="46"/>
        <v>0</v>
      </c>
      <c r="U95" s="3">
        <v>0.04</v>
      </c>
      <c r="V95" s="11">
        <f t="shared" si="47"/>
        <v>0</v>
      </c>
      <c r="W95" s="3">
        <v>0.04</v>
      </c>
      <c r="X95" s="11">
        <f t="shared" si="48"/>
        <v>0</v>
      </c>
      <c r="Y95" s="8"/>
      <c r="Z95" s="3">
        <v>1</v>
      </c>
      <c r="AA95" s="11">
        <f t="shared" si="49"/>
        <v>0</v>
      </c>
      <c r="AB95" s="3">
        <v>1</v>
      </c>
      <c r="AC95" s="11">
        <f t="shared" si="50"/>
        <v>0</v>
      </c>
      <c r="AD95" s="3">
        <v>1</v>
      </c>
      <c r="AE95" s="11">
        <f t="shared" si="51"/>
        <v>0</v>
      </c>
      <c r="AF95" s="3">
        <v>0.97</v>
      </c>
      <c r="AG95" s="11">
        <f t="shared" si="52"/>
        <v>1.0000000000000009E-2</v>
      </c>
      <c r="AH95" s="3">
        <v>0.96</v>
      </c>
      <c r="AI95" s="11">
        <f t="shared" si="53"/>
        <v>-1.0000000000000009E-2</v>
      </c>
      <c r="AJ95" s="7"/>
      <c r="AK95" s="3">
        <v>-0.06</v>
      </c>
      <c r="AL95" s="11">
        <f t="shared" si="54"/>
        <v>0</v>
      </c>
      <c r="AM95" s="3">
        <v>0.09</v>
      </c>
      <c r="AN95" s="11">
        <f t="shared" si="55"/>
        <v>0.15</v>
      </c>
      <c r="AO95" s="7"/>
      <c r="AP95" s="7"/>
      <c r="AQ95" s="7"/>
      <c r="AR95" s="7"/>
    </row>
    <row r="96" spans="1:44">
      <c r="A96">
        <v>0.76</v>
      </c>
      <c r="B96" s="1">
        <v>94</v>
      </c>
      <c r="C96" s="5">
        <v>19</v>
      </c>
      <c r="D96" s="3">
        <v>-0.06</v>
      </c>
      <c r="E96" s="11">
        <f t="shared" si="39"/>
        <v>1.0000000000000009E-2</v>
      </c>
      <c r="F96" s="3">
        <v>-0.06</v>
      </c>
      <c r="G96" s="11">
        <f t="shared" si="40"/>
        <v>-9.999999999999995E-3</v>
      </c>
      <c r="H96" s="3">
        <v>-0.06</v>
      </c>
      <c r="I96" s="11">
        <f t="shared" si="41"/>
        <v>1.0000000000000009E-2</v>
      </c>
      <c r="J96" s="3">
        <v>-0.06</v>
      </c>
      <c r="K96" s="12">
        <f t="shared" si="42"/>
        <v>0</v>
      </c>
      <c r="L96" s="3">
        <v>-0.06</v>
      </c>
      <c r="M96" s="11">
        <f t="shared" si="43"/>
        <v>0</v>
      </c>
      <c r="N96" s="8"/>
      <c r="O96" s="3">
        <v>0.04</v>
      </c>
      <c r="P96" s="13">
        <f t="shared" si="44"/>
        <v>0</v>
      </c>
      <c r="Q96" s="3">
        <v>0.04</v>
      </c>
      <c r="R96" s="11">
        <f t="shared" si="45"/>
        <v>0</v>
      </c>
      <c r="S96" s="3">
        <v>0.04</v>
      </c>
      <c r="T96" s="11">
        <f t="shared" si="46"/>
        <v>0</v>
      </c>
      <c r="U96" s="3">
        <v>0.05</v>
      </c>
      <c r="V96" s="11">
        <f t="shared" si="47"/>
        <v>1.0000000000000002E-2</v>
      </c>
      <c r="W96" s="3">
        <v>0.04</v>
      </c>
      <c r="X96" s="11">
        <f t="shared" si="48"/>
        <v>0</v>
      </c>
      <c r="Y96" s="8"/>
      <c r="Z96" s="3">
        <v>1</v>
      </c>
      <c r="AA96" s="11">
        <f t="shared" si="49"/>
        <v>0</v>
      </c>
      <c r="AB96" s="3">
        <v>0.99</v>
      </c>
      <c r="AC96" s="11">
        <f t="shared" si="50"/>
        <v>-1.0000000000000009E-2</v>
      </c>
      <c r="AD96" s="3">
        <v>1</v>
      </c>
      <c r="AE96" s="11">
        <f t="shared" si="51"/>
        <v>0</v>
      </c>
      <c r="AF96" s="3">
        <v>0.96</v>
      </c>
      <c r="AG96" s="11">
        <f t="shared" si="52"/>
        <v>0</v>
      </c>
      <c r="AH96" s="3">
        <v>0.96</v>
      </c>
      <c r="AI96" s="11">
        <f t="shared" si="53"/>
        <v>-1.0000000000000009E-2</v>
      </c>
      <c r="AJ96" s="7"/>
      <c r="AK96" s="3">
        <v>0.96</v>
      </c>
      <c r="AL96" s="11">
        <f t="shared" si="54"/>
        <v>1.02</v>
      </c>
      <c r="AM96" s="3">
        <v>0.16</v>
      </c>
      <c r="AN96" s="11">
        <f t="shared" si="55"/>
        <v>0.22</v>
      </c>
      <c r="AO96" s="7"/>
      <c r="AP96" s="7"/>
      <c r="AQ96" s="7"/>
      <c r="AR96" s="7"/>
    </row>
    <row r="97" spans="1:44">
      <c r="A97">
        <v>0.76800000000000002</v>
      </c>
      <c r="B97" s="1">
        <v>95</v>
      </c>
      <c r="C97" s="5">
        <v>20</v>
      </c>
      <c r="D97" s="3">
        <v>-0.06</v>
      </c>
      <c r="E97" s="11">
        <f t="shared" si="39"/>
        <v>1.0000000000000009E-2</v>
      </c>
      <c r="F97" s="3">
        <v>-0.06</v>
      </c>
      <c r="G97" s="11">
        <f t="shared" si="40"/>
        <v>-9.999999999999995E-3</v>
      </c>
      <c r="H97" s="3">
        <v>-7.0000000000000007E-2</v>
      </c>
      <c r="I97" s="11">
        <f t="shared" si="41"/>
        <v>0</v>
      </c>
      <c r="J97" s="3">
        <v>-0.06</v>
      </c>
      <c r="K97" s="12">
        <f t="shared" si="42"/>
        <v>0</v>
      </c>
      <c r="L97" s="3">
        <v>-0.06</v>
      </c>
      <c r="M97" s="11">
        <f t="shared" si="43"/>
        <v>0</v>
      </c>
      <c r="N97" s="8"/>
      <c r="O97" s="3">
        <v>0.04</v>
      </c>
      <c r="P97" s="13">
        <f t="shared" si="44"/>
        <v>0</v>
      </c>
      <c r="Q97" s="3">
        <v>0.05</v>
      </c>
      <c r="R97" s="11">
        <f t="shared" si="45"/>
        <v>1.0000000000000002E-2</v>
      </c>
      <c r="S97" s="3">
        <v>0.04</v>
      </c>
      <c r="T97" s="11">
        <f t="shared" si="46"/>
        <v>0</v>
      </c>
      <c r="U97" s="3">
        <v>0.04</v>
      </c>
      <c r="V97" s="11">
        <f t="shared" si="47"/>
        <v>0</v>
      </c>
      <c r="W97" s="3">
        <v>0.04</v>
      </c>
      <c r="X97" s="11">
        <f t="shared" si="48"/>
        <v>0</v>
      </c>
      <c r="Y97" s="8"/>
      <c r="Z97" s="3">
        <v>1</v>
      </c>
      <c r="AA97" s="11">
        <f t="shared" si="49"/>
        <v>0</v>
      </c>
      <c r="AB97" s="3">
        <v>1</v>
      </c>
      <c r="AC97" s="11">
        <f t="shared" si="50"/>
        <v>0</v>
      </c>
      <c r="AD97" s="3">
        <v>1</v>
      </c>
      <c r="AE97" s="11">
        <f t="shared" si="51"/>
        <v>0</v>
      </c>
      <c r="AF97" s="3">
        <v>0.97</v>
      </c>
      <c r="AG97" s="11">
        <f t="shared" si="52"/>
        <v>1.0000000000000009E-2</v>
      </c>
      <c r="AH97" s="3">
        <v>0.96</v>
      </c>
      <c r="AI97" s="11">
        <f t="shared" si="53"/>
        <v>-1.0000000000000009E-2</v>
      </c>
      <c r="AJ97" s="7"/>
      <c r="AK97" s="3">
        <v>0.3</v>
      </c>
      <c r="AL97" s="11">
        <f t="shared" si="54"/>
        <v>0.36</v>
      </c>
      <c r="AM97" s="3">
        <v>0.09</v>
      </c>
      <c r="AN97" s="11">
        <f t="shared" si="55"/>
        <v>0.15</v>
      </c>
      <c r="AO97" s="7"/>
      <c r="AP97" s="7"/>
      <c r="AQ97" s="7"/>
      <c r="AR97" s="7"/>
    </row>
    <row r="98" spans="1:44">
      <c r="A98">
        <v>0.77600000000000002</v>
      </c>
      <c r="B98" s="1">
        <v>96</v>
      </c>
      <c r="C98" s="5">
        <v>21</v>
      </c>
      <c r="D98" s="3">
        <v>-0.06</v>
      </c>
      <c r="E98" s="11">
        <f t="shared" si="39"/>
        <v>1.0000000000000009E-2</v>
      </c>
      <c r="F98" s="3">
        <v>-0.06</v>
      </c>
      <c r="G98" s="11">
        <f t="shared" si="40"/>
        <v>-9.999999999999995E-3</v>
      </c>
      <c r="H98" s="3">
        <v>-7.0000000000000007E-2</v>
      </c>
      <c r="I98" s="11">
        <f t="shared" si="41"/>
        <v>0</v>
      </c>
      <c r="J98" s="3">
        <v>-7.0000000000000007E-2</v>
      </c>
      <c r="K98" s="12">
        <f t="shared" si="42"/>
        <v>-1.0000000000000009E-2</v>
      </c>
      <c r="L98" s="3">
        <v>-0.06</v>
      </c>
      <c r="M98" s="11">
        <f t="shared" si="43"/>
        <v>0</v>
      </c>
      <c r="N98" s="8"/>
      <c r="O98" s="3">
        <v>0.04</v>
      </c>
      <c r="P98" s="13">
        <f t="shared" si="44"/>
        <v>0</v>
      </c>
      <c r="Q98" s="3">
        <v>0.04</v>
      </c>
      <c r="R98" s="11">
        <f t="shared" si="45"/>
        <v>0</v>
      </c>
      <c r="S98" s="3">
        <v>0.04</v>
      </c>
      <c r="T98" s="11">
        <f t="shared" si="46"/>
        <v>0</v>
      </c>
      <c r="U98" s="3">
        <v>0.04</v>
      </c>
      <c r="V98" s="11">
        <f t="shared" si="47"/>
        <v>0</v>
      </c>
      <c r="W98" s="3">
        <v>0.04</v>
      </c>
      <c r="X98" s="11">
        <f t="shared" si="48"/>
        <v>0</v>
      </c>
      <c r="Y98" s="8"/>
      <c r="Z98" s="3">
        <v>1</v>
      </c>
      <c r="AA98" s="11">
        <f t="shared" si="49"/>
        <v>0</v>
      </c>
      <c r="AB98" s="3">
        <v>1</v>
      </c>
      <c r="AC98" s="11">
        <f t="shared" si="50"/>
        <v>0</v>
      </c>
      <c r="AD98" s="3">
        <v>1</v>
      </c>
      <c r="AE98" s="11">
        <f t="shared" si="51"/>
        <v>0</v>
      </c>
      <c r="AF98" s="3">
        <v>0.96</v>
      </c>
      <c r="AG98" s="11">
        <f t="shared" si="52"/>
        <v>0</v>
      </c>
      <c r="AH98" s="3">
        <v>0.96</v>
      </c>
      <c r="AI98" s="11">
        <f t="shared" si="53"/>
        <v>-1.0000000000000009E-2</v>
      </c>
      <c r="AJ98" s="7"/>
      <c r="AK98" s="3">
        <v>1.41</v>
      </c>
      <c r="AL98" s="11">
        <f t="shared" si="54"/>
        <v>1.47</v>
      </c>
      <c r="AM98" s="3">
        <v>0.01</v>
      </c>
      <c r="AN98" s="11">
        <f t="shared" si="55"/>
        <v>6.9999999999999993E-2</v>
      </c>
      <c r="AO98" s="7"/>
      <c r="AP98" s="7"/>
      <c r="AQ98" s="7"/>
      <c r="AR98" s="7"/>
    </row>
    <row r="99" spans="1:44">
      <c r="A99">
        <v>0.78400000000000003</v>
      </c>
      <c r="B99" s="1">
        <v>97</v>
      </c>
      <c r="C99" s="5">
        <v>22</v>
      </c>
      <c r="D99" s="3">
        <v>-0.06</v>
      </c>
      <c r="E99" s="11">
        <f t="shared" si="39"/>
        <v>1.0000000000000009E-2</v>
      </c>
      <c r="F99" s="3">
        <v>-0.06</v>
      </c>
      <c r="G99" s="11">
        <f t="shared" si="40"/>
        <v>-9.999999999999995E-3</v>
      </c>
      <c r="H99" s="3">
        <v>-0.06</v>
      </c>
      <c r="I99" s="11">
        <f t="shared" si="41"/>
        <v>1.0000000000000009E-2</v>
      </c>
      <c r="J99" s="3">
        <v>-0.06</v>
      </c>
      <c r="K99" s="12">
        <f t="shared" si="42"/>
        <v>0</v>
      </c>
      <c r="L99" s="3">
        <v>-0.06</v>
      </c>
      <c r="M99" s="11">
        <f t="shared" si="43"/>
        <v>0</v>
      </c>
      <c r="N99" s="8"/>
      <c r="O99" s="3">
        <v>0.04</v>
      </c>
      <c r="P99" s="13">
        <f t="shared" si="44"/>
        <v>0</v>
      </c>
      <c r="Q99" s="3">
        <v>0.04</v>
      </c>
      <c r="R99" s="11">
        <f t="shared" si="45"/>
        <v>0</v>
      </c>
      <c r="S99" s="3">
        <v>0.05</v>
      </c>
      <c r="T99" s="11">
        <f t="shared" si="46"/>
        <v>1.0000000000000002E-2</v>
      </c>
      <c r="U99" s="3">
        <v>0.04</v>
      </c>
      <c r="V99" s="11">
        <f t="shared" si="47"/>
        <v>0</v>
      </c>
      <c r="W99" s="3">
        <v>0.04</v>
      </c>
      <c r="X99" s="11">
        <f t="shared" si="48"/>
        <v>0</v>
      </c>
      <c r="Y99" s="8"/>
      <c r="Z99" s="3">
        <v>1</v>
      </c>
      <c r="AA99" s="11">
        <f t="shared" si="49"/>
        <v>0</v>
      </c>
      <c r="AB99" s="3">
        <v>0.99</v>
      </c>
      <c r="AC99" s="11">
        <f t="shared" si="50"/>
        <v>-1.0000000000000009E-2</v>
      </c>
      <c r="AD99" s="3">
        <v>1</v>
      </c>
      <c r="AE99" s="11">
        <f t="shared" si="51"/>
        <v>0</v>
      </c>
      <c r="AF99" s="3">
        <v>0.96</v>
      </c>
      <c r="AG99" s="11">
        <f t="shared" si="52"/>
        <v>0</v>
      </c>
      <c r="AH99" s="3">
        <v>0.96</v>
      </c>
      <c r="AI99" s="11">
        <f t="shared" si="53"/>
        <v>-1.0000000000000009E-2</v>
      </c>
      <c r="AJ99" s="7"/>
      <c r="AK99" s="3">
        <v>0.65</v>
      </c>
      <c r="AL99" s="11">
        <f t="shared" si="54"/>
        <v>0.71</v>
      </c>
      <c r="AM99" s="3">
        <v>0.13</v>
      </c>
      <c r="AN99" s="11">
        <f t="shared" si="55"/>
        <v>0.19</v>
      </c>
      <c r="AO99" s="7"/>
      <c r="AP99" s="7"/>
      <c r="AQ99" s="7"/>
      <c r="AR99" s="7"/>
    </row>
    <row r="100" spans="1:44">
      <c r="A100">
        <v>0.79200000000000004</v>
      </c>
      <c r="B100" s="1">
        <v>98</v>
      </c>
      <c r="C100" s="5">
        <v>23</v>
      </c>
      <c r="D100" s="3">
        <v>-0.06</v>
      </c>
      <c r="E100" s="11">
        <f t="shared" si="39"/>
        <v>1.0000000000000009E-2</v>
      </c>
      <c r="F100" s="3">
        <v>-0.06</v>
      </c>
      <c r="G100" s="11">
        <f t="shared" si="40"/>
        <v>-9.999999999999995E-3</v>
      </c>
      <c r="H100" s="3">
        <v>-0.06</v>
      </c>
      <c r="I100" s="11">
        <f t="shared" si="41"/>
        <v>1.0000000000000009E-2</v>
      </c>
      <c r="J100" s="3">
        <v>-0.06</v>
      </c>
      <c r="K100" s="12">
        <f t="shared" si="42"/>
        <v>0</v>
      </c>
      <c r="L100" s="3">
        <v>-0.06</v>
      </c>
      <c r="M100" s="11">
        <f t="shared" si="43"/>
        <v>0</v>
      </c>
      <c r="N100" s="8"/>
      <c r="O100" s="3">
        <v>0.04</v>
      </c>
      <c r="P100" s="13">
        <f t="shared" si="44"/>
        <v>0</v>
      </c>
      <c r="Q100" s="3">
        <v>0.04</v>
      </c>
      <c r="R100" s="11">
        <f t="shared" si="45"/>
        <v>0</v>
      </c>
      <c r="S100" s="3">
        <v>0.04</v>
      </c>
      <c r="T100" s="11">
        <f t="shared" si="46"/>
        <v>0</v>
      </c>
      <c r="U100" s="3">
        <v>0.05</v>
      </c>
      <c r="V100" s="11">
        <f t="shared" si="47"/>
        <v>1.0000000000000002E-2</v>
      </c>
      <c r="W100" s="3">
        <v>0.04</v>
      </c>
      <c r="X100" s="11">
        <f t="shared" si="48"/>
        <v>0</v>
      </c>
      <c r="Y100" s="8"/>
      <c r="Z100" s="3">
        <v>1</v>
      </c>
      <c r="AA100" s="11">
        <f t="shared" si="49"/>
        <v>0</v>
      </c>
      <c r="AB100" s="3">
        <v>1</v>
      </c>
      <c r="AC100" s="11">
        <f t="shared" si="50"/>
        <v>0</v>
      </c>
      <c r="AD100" s="3">
        <v>1</v>
      </c>
      <c r="AE100" s="11">
        <f t="shared" si="51"/>
        <v>0</v>
      </c>
      <c r="AF100" s="3">
        <v>0.96</v>
      </c>
      <c r="AG100" s="11">
        <f t="shared" si="52"/>
        <v>0</v>
      </c>
      <c r="AH100" s="3">
        <v>0.96</v>
      </c>
      <c r="AI100" s="11">
        <f t="shared" si="53"/>
        <v>-1.0000000000000009E-2</v>
      </c>
      <c r="AJ100" s="7"/>
      <c r="AK100" s="3">
        <v>-0.06</v>
      </c>
      <c r="AL100" s="11">
        <f t="shared" si="54"/>
        <v>0</v>
      </c>
      <c r="AM100" s="3">
        <v>0.2</v>
      </c>
      <c r="AN100" s="11">
        <f t="shared" si="55"/>
        <v>0.26</v>
      </c>
      <c r="AO100" s="7"/>
      <c r="AP100" s="7"/>
      <c r="AQ100" s="7"/>
      <c r="AR100" s="7"/>
    </row>
    <row r="101" spans="1:44" ht="15.75" thickBot="1">
      <c r="A101">
        <v>0.8</v>
      </c>
      <c r="B101" s="1">
        <v>99</v>
      </c>
      <c r="C101" s="5">
        <v>24</v>
      </c>
      <c r="D101" s="14">
        <v>-0.06</v>
      </c>
      <c r="E101" s="16">
        <f t="shared" si="39"/>
        <v>1.0000000000000009E-2</v>
      </c>
      <c r="F101" s="14">
        <v>-0.06</v>
      </c>
      <c r="G101" s="16">
        <f t="shared" si="40"/>
        <v>-9.999999999999995E-3</v>
      </c>
      <c r="H101" s="14">
        <v>-0.06</v>
      </c>
      <c r="I101" s="16">
        <f t="shared" si="41"/>
        <v>1.0000000000000009E-2</v>
      </c>
      <c r="J101" s="14">
        <v>-0.06</v>
      </c>
      <c r="K101" s="16">
        <f t="shared" si="42"/>
        <v>0</v>
      </c>
      <c r="L101" s="14">
        <v>-0.06</v>
      </c>
      <c r="M101" s="16">
        <f t="shared" si="43"/>
        <v>0</v>
      </c>
      <c r="N101" s="8"/>
      <c r="O101" s="3">
        <v>0.04</v>
      </c>
      <c r="P101" s="13">
        <f t="shared" si="44"/>
        <v>0</v>
      </c>
      <c r="Q101" s="3">
        <v>0.04</v>
      </c>
      <c r="R101" s="11">
        <f t="shared" si="45"/>
        <v>0</v>
      </c>
      <c r="S101" s="3">
        <v>0.04</v>
      </c>
      <c r="T101" s="11">
        <f t="shared" si="46"/>
        <v>0</v>
      </c>
      <c r="U101" s="3">
        <v>0.04</v>
      </c>
      <c r="V101" s="11">
        <f t="shared" si="47"/>
        <v>0</v>
      </c>
      <c r="W101" s="3">
        <v>0.04</v>
      </c>
      <c r="X101" s="11">
        <f t="shared" si="48"/>
        <v>0</v>
      </c>
      <c r="Y101" s="8"/>
      <c r="Z101" s="3">
        <v>1</v>
      </c>
      <c r="AA101" s="11">
        <f t="shared" si="49"/>
        <v>0</v>
      </c>
      <c r="AB101" s="3">
        <v>1</v>
      </c>
      <c r="AC101" s="11">
        <f t="shared" si="50"/>
        <v>0</v>
      </c>
      <c r="AD101" s="3">
        <v>1</v>
      </c>
      <c r="AE101" s="11">
        <f t="shared" si="51"/>
        <v>0</v>
      </c>
      <c r="AF101" s="3">
        <v>0.96</v>
      </c>
      <c r="AG101" s="11">
        <f t="shared" si="52"/>
        <v>0</v>
      </c>
      <c r="AH101" s="3">
        <v>0.96</v>
      </c>
      <c r="AI101" s="11">
        <f t="shared" si="53"/>
        <v>-1.0000000000000009E-2</v>
      </c>
      <c r="AJ101" s="7"/>
      <c r="AK101" s="3">
        <v>0.06</v>
      </c>
      <c r="AL101" s="11">
        <f t="shared" si="54"/>
        <v>0.12</v>
      </c>
      <c r="AM101" s="3">
        <v>0.18</v>
      </c>
      <c r="AN101" s="11">
        <f t="shared" si="55"/>
        <v>0.24</v>
      </c>
      <c r="AO101" s="7"/>
      <c r="AP101" s="7"/>
      <c r="AQ101" s="7"/>
      <c r="AR101" s="7"/>
    </row>
    <row r="102" spans="1:44" ht="15.75" thickTop="1">
      <c r="A102">
        <v>0.80800000000000005</v>
      </c>
      <c r="B102" s="1">
        <v>100</v>
      </c>
      <c r="C102" s="5">
        <v>0</v>
      </c>
      <c r="D102" s="9">
        <v>-0.06</v>
      </c>
      <c r="E102" s="15">
        <f t="shared" si="39"/>
        <v>1.0000000000000009E-2</v>
      </c>
      <c r="F102" s="9">
        <v>-0.06</v>
      </c>
      <c r="G102" s="15">
        <f t="shared" si="40"/>
        <v>-9.999999999999995E-3</v>
      </c>
      <c r="H102" s="9">
        <v>-0.06</v>
      </c>
      <c r="I102" s="15">
        <f t="shared" si="41"/>
        <v>1.0000000000000009E-2</v>
      </c>
      <c r="J102" s="9">
        <v>-0.06</v>
      </c>
      <c r="K102" s="17">
        <f t="shared" si="42"/>
        <v>0</v>
      </c>
      <c r="L102" s="9">
        <v>-0.06</v>
      </c>
      <c r="M102" s="15">
        <f t="shared" si="43"/>
        <v>0</v>
      </c>
      <c r="N102" s="8"/>
      <c r="O102" s="3">
        <v>0.04</v>
      </c>
      <c r="P102" s="13">
        <f t="shared" si="44"/>
        <v>0</v>
      </c>
      <c r="Q102" s="3">
        <v>0.04</v>
      </c>
      <c r="R102" s="11">
        <f t="shared" si="45"/>
        <v>0</v>
      </c>
      <c r="S102" s="3">
        <v>0.04</v>
      </c>
      <c r="T102" s="11">
        <f t="shared" si="46"/>
        <v>0</v>
      </c>
      <c r="U102" s="3">
        <v>0.04</v>
      </c>
      <c r="V102" s="11">
        <f t="shared" si="47"/>
        <v>0</v>
      </c>
      <c r="W102" s="3">
        <v>0.04</v>
      </c>
      <c r="X102" s="11">
        <f t="shared" si="48"/>
        <v>0</v>
      </c>
      <c r="Y102" s="8"/>
      <c r="Z102" s="3">
        <v>1</v>
      </c>
      <c r="AA102" s="11">
        <f t="shared" si="49"/>
        <v>0</v>
      </c>
      <c r="AB102" s="3">
        <v>1</v>
      </c>
      <c r="AC102" s="11">
        <f t="shared" si="50"/>
        <v>0</v>
      </c>
      <c r="AD102" s="3">
        <v>1</v>
      </c>
      <c r="AE102" s="11">
        <f t="shared" si="51"/>
        <v>0</v>
      </c>
      <c r="AF102" s="3">
        <v>0.97</v>
      </c>
      <c r="AG102" s="11">
        <f t="shared" si="52"/>
        <v>1.0000000000000009E-2</v>
      </c>
      <c r="AH102" s="3">
        <v>0.97</v>
      </c>
      <c r="AI102" s="11">
        <f t="shared" si="53"/>
        <v>0</v>
      </c>
      <c r="AJ102" s="7"/>
      <c r="AK102" s="3">
        <v>-0.11</v>
      </c>
      <c r="AL102" s="11">
        <f t="shared" si="54"/>
        <v>-0.05</v>
      </c>
      <c r="AM102" s="3">
        <v>-0.06</v>
      </c>
      <c r="AN102" s="11">
        <f t="shared" si="55"/>
        <v>0</v>
      </c>
      <c r="AO102" s="7"/>
      <c r="AP102" s="7"/>
      <c r="AQ102" s="7"/>
      <c r="AR102" s="7"/>
    </row>
    <row r="103" spans="1:44">
      <c r="A103">
        <v>0.81599999999999995</v>
      </c>
      <c r="B103" s="1">
        <v>101</v>
      </c>
      <c r="C103" s="5">
        <v>1</v>
      </c>
      <c r="D103" s="3">
        <v>-7.0000000000000007E-2</v>
      </c>
      <c r="E103" s="11">
        <f t="shared" si="39"/>
        <v>0</v>
      </c>
      <c r="F103" s="3">
        <v>-0.06</v>
      </c>
      <c r="G103" s="11">
        <f t="shared" si="40"/>
        <v>-9.999999999999995E-3</v>
      </c>
      <c r="H103" s="3">
        <v>-0.06</v>
      </c>
      <c r="I103" s="11">
        <f t="shared" si="41"/>
        <v>1.0000000000000009E-2</v>
      </c>
      <c r="J103" s="3">
        <v>-0.06</v>
      </c>
      <c r="K103" s="12">
        <f t="shared" si="42"/>
        <v>0</v>
      </c>
      <c r="L103" s="3">
        <v>-0.06</v>
      </c>
      <c r="M103" s="11">
        <f t="shared" si="43"/>
        <v>0</v>
      </c>
      <c r="N103" s="8"/>
      <c r="O103" s="3">
        <v>0.04</v>
      </c>
      <c r="P103" s="13">
        <f t="shared" si="44"/>
        <v>0</v>
      </c>
      <c r="Q103" s="3">
        <v>0.04</v>
      </c>
      <c r="R103" s="11">
        <f t="shared" si="45"/>
        <v>0</v>
      </c>
      <c r="S103" s="3">
        <v>0.04</v>
      </c>
      <c r="T103" s="11">
        <f t="shared" si="46"/>
        <v>0</v>
      </c>
      <c r="U103" s="3">
        <v>0.04</v>
      </c>
      <c r="V103" s="11">
        <f t="shared" si="47"/>
        <v>0</v>
      </c>
      <c r="W103" s="3">
        <v>0.03</v>
      </c>
      <c r="X103" s="11">
        <f t="shared" si="48"/>
        <v>-1.0000000000000002E-2</v>
      </c>
      <c r="Y103" s="8"/>
      <c r="Z103" s="3">
        <v>1</v>
      </c>
      <c r="AA103" s="11">
        <f t="shared" si="49"/>
        <v>0</v>
      </c>
      <c r="AB103" s="3">
        <v>1</v>
      </c>
      <c r="AC103" s="11">
        <f t="shared" si="50"/>
        <v>0</v>
      </c>
      <c r="AD103" s="3">
        <v>1</v>
      </c>
      <c r="AE103" s="11">
        <f t="shared" si="51"/>
        <v>0</v>
      </c>
      <c r="AF103" s="3">
        <v>0.95</v>
      </c>
      <c r="AG103" s="11">
        <f t="shared" si="52"/>
        <v>-1.0000000000000009E-2</v>
      </c>
      <c r="AH103" s="3">
        <v>0.96</v>
      </c>
      <c r="AI103" s="11">
        <f t="shared" si="53"/>
        <v>-1.0000000000000009E-2</v>
      </c>
      <c r="AJ103" s="7"/>
      <c r="AK103" s="3">
        <v>-0.09</v>
      </c>
      <c r="AL103" s="11">
        <f t="shared" si="54"/>
        <v>-0.03</v>
      </c>
      <c r="AM103" s="3">
        <v>-0.17</v>
      </c>
      <c r="AN103" s="11">
        <f t="shared" si="55"/>
        <v>-0.11000000000000001</v>
      </c>
      <c r="AO103" s="7"/>
      <c r="AP103" s="7"/>
      <c r="AQ103" s="7"/>
      <c r="AR103" s="7"/>
    </row>
    <row r="104" spans="1:44">
      <c r="A104">
        <v>0.82399999999999995</v>
      </c>
      <c r="B104" s="1">
        <v>102</v>
      </c>
      <c r="C104" s="5">
        <v>2</v>
      </c>
      <c r="D104" s="3">
        <v>-7.0000000000000007E-2</v>
      </c>
      <c r="E104" s="11">
        <f t="shared" si="39"/>
        <v>0</v>
      </c>
      <c r="F104" s="3">
        <v>-0.06</v>
      </c>
      <c r="G104" s="11">
        <f t="shared" si="40"/>
        <v>-9.999999999999995E-3</v>
      </c>
      <c r="H104" s="3">
        <v>-0.06</v>
      </c>
      <c r="I104" s="11">
        <f t="shared" si="41"/>
        <v>1.0000000000000009E-2</v>
      </c>
      <c r="J104" s="3">
        <v>-0.06</v>
      </c>
      <c r="K104" s="12">
        <f t="shared" si="42"/>
        <v>0</v>
      </c>
      <c r="L104" s="3">
        <v>-7.0000000000000007E-2</v>
      </c>
      <c r="M104" s="11">
        <f t="shared" si="43"/>
        <v>-1.0000000000000009E-2</v>
      </c>
      <c r="N104" s="8"/>
      <c r="O104" s="3">
        <v>0.04</v>
      </c>
      <c r="P104" s="13">
        <f t="shared" si="44"/>
        <v>0</v>
      </c>
      <c r="Q104" s="3">
        <v>0.04</v>
      </c>
      <c r="R104" s="11">
        <f t="shared" si="45"/>
        <v>0</v>
      </c>
      <c r="S104" s="3">
        <v>0.05</v>
      </c>
      <c r="T104" s="11">
        <f t="shared" si="46"/>
        <v>1.0000000000000002E-2</v>
      </c>
      <c r="U104" s="3">
        <v>0.04</v>
      </c>
      <c r="V104" s="11">
        <f t="shared" si="47"/>
        <v>0</v>
      </c>
      <c r="W104" s="3">
        <v>0.05</v>
      </c>
      <c r="X104" s="11">
        <f t="shared" si="48"/>
        <v>1.0000000000000002E-2</v>
      </c>
      <c r="Y104" s="8"/>
      <c r="Z104" s="3">
        <v>1.01</v>
      </c>
      <c r="AA104" s="11">
        <f t="shared" si="49"/>
        <v>1.0000000000000009E-2</v>
      </c>
      <c r="AB104" s="3">
        <v>0.99</v>
      </c>
      <c r="AC104" s="11">
        <f t="shared" si="50"/>
        <v>-1.0000000000000009E-2</v>
      </c>
      <c r="AD104" s="3">
        <v>0.99</v>
      </c>
      <c r="AE104" s="11">
        <f t="shared" si="51"/>
        <v>-1.0000000000000009E-2</v>
      </c>
      <c r="AF104" s="3">
        <v>0.96</v>
      </c>
      <c r="AG104" s="11">
        <f t="shared" si="52"/>
        <v>0</v>
      </c>
      <c r="AH104" s="3">
        <v>0.96</v>
      </c>
      <c r="AI104" s="11">
        <f t="shared" si="53"/>
        <v>-1.0000000000000009E-2</v>
      </c>
      <c r="AJ104" s="7"/>
      <c r="AK104" s="3">
        <v>-0.04</v>
      </c>
      <c r="AL104" s="11">
        <f t="shared" si="54"/>
        <v>1.9999999999999997E-2</v>
      </c>
      <c r="AM104" s="3">
        <v>-0.25</v>
      </c>
      <c r="AN104" s="11">
        <f t="shared" si="55"/>
        <v>-0.19</v>
      </c>
      <c r="AO104" s="7"/>
      <c r="AP104" s="7"/>
      <c r="AQ104" s="7"/>
      <c r="AR104" s="7"/>
    </row>
    <row r="105" spans="1:44">
      <c r="A105">
        <v>0.83199999999999996</v>
      </c>
      <c r="B105" s="1">
        <v>103</v>
      </c>
      <c r="C105" s="5">
        <v>3</v>
      </c>
      <c r="D105" s="3">
        <v>-7.0000000000000007E-2</v>
      </c>
      <c r="E105" s="11">
        <f t="shared" si="39"/>
        <v>0</v>
      </c>
      <c r="F105" s="3">
        <v>-7.0000000000000007E-2</v>
      </c>
      <c r="G105" s="11">
        <f t="shared" si="40"/>
        <v>-2.0000000000000004E-2</v>
      </c>
      <c r="H105" s="3">
        <v>-0.06</v>
      </c>
      <c r="I105" s="11">
        <f t="shared" si="41"/>
        <v>1.0000000000000009E-2</v>
      </c>
      <c r="J105" s="3">
        <v>-0.06</v>
      </c>
      <c r="K105" s="12">
        <f t="shared" si="42"/>
        <v>0</v>
      </c>
      <c r="L105" s="3">
        <v>-0.06</v>
      </c>
      <c r="M105" s="11">
        <f t="shared" si="43"/>
        <v>0</v>
      </c>
      <c r="N105" s="8"/>
      <c r="O105" s="3">
        <v>0.05</v>
      </c>
      <c r="P105" s="13">
        <f t="shared" si="44"/>
        <v>1.0000000000000002E-2</v>
      </c>
      <c r="Q105" s="3">
        <v>0.04</v>
      </c>
      <c r="R105" s="11">
        <f t="shared" si="45"/>
        <v>0</v>
      </c>
      <c r="S105" s="3">
        <v>0.04</v>
      </c>
      <c r="T105" s="11">
        <f t="shared" si="46"/>
        <v>0</v>
      </c>
      <c r="U105" s="3">
        <v>0.04</v>
      </c>
      <c r="V105" s="11">
        <f t="shared" si="47"/>
        <v>0</v>
      </c>
      <c r="W105" s="3">
        <v>0.04</v>
      </c>
      <c r="X105" s="11">
        <f t="shared" si="48"/>
        <v>0</v>
      </c>
      <c r="Y105" s="8"/>
      <c r="Z105" s="3">
        <v>1</v>
      </c>
      <c r="AA105" s="11">
        <f t="shared" si="49"/>
        <v>0</v>
      </c>
      <c r="AB105" s="3">
        <v>1</v>
      </c>
      <c r="AC105" s="11">
        <f t="shared" si="50"/>
        <v>0</v>
      </c>
      <c r="AD105" s="3">
        <v>1</v>
      </c>
      <c r="AE105" s="11">
        <f t="shared" si="51"/>
        <v>0</v>
      </c>
      <c r="AF105" s="3">
        <v>0.96</v>
      </c>
      <c r="AG105" s="11">
        <f t="shared" si="52"/>
        <v>0</v>
      </c>
      <c r="AH105" s="3">
        <v>0.96</v>
      </c>
      <c r="AI105" s="11">
        <f t="shared" si="53"/>
        <v>-1.0000000000000009E-2</v>
      </c>
      <c r="AJ105" s="7"/>
      <c r="AK105" s="3">
        <v>-0.1</v>
      </c>
      <c r="AL105" s="11">
        <f t="shared" si="54"/>
        <v>-4.0000000000000008E-2</v>
      </c>
      <c r="AM105" s="3">
        <v>-0.25</v>
      </c>
      <c r="AN105" s="11">
        <f t="shared" si="55"/>
        <v>-0.19</v>
      </c>
      <c r="AO105" s="7"/>
      <c r="AP105" s="7"/>
      <c r="AQ105" s="7"/>
      <c r="AR105" s="7"/>
    </row>
    <row r="106" spans="1:44">
      <c r="A106">
        <v>0.84</v>
      </c>
      <c r="B106" s="1">
        <v>104</v>
      </c>
      <c r="C106" s="5">
        <v>4</v>
      </c>
      <c r="D106" s="3">
        <v>-0.06</v>
      </c>
      <c r="E106" s="11">
        <f t="shared" si="39"/>
        <v>1.0000000000000009E-2</v>
      </c>
      <c r="F106" s="3">
        <v>-0.06</v>
      </c>
      <c r="G106" s="11">
        <f t="shared" si="40"/>
        <v>-9.999999999999995E-3</v>
      </c>
      <c r="H106" s="3">
        <v>-0.06</v>
      </c>
      <c r="I106" s="11">
        <f t="shared" si="41"/>
        <v>1.0000000000000009E-2</v>
      </c>
      <c r="J106" s="3">
        <v>-0.06</v>
      </c>
      <c r="K106" s="12">
        <f t="shared" si="42"/>
        <v>0</v>
      </c>
      <c r="L106" s="3">
        <v>-7.0000000000000007E-2</v>
      </c>
      <c r="M106" s="11">
        <f t="shared" si="43"/>
        <v>-1.0000000000000009E-2</v>
      </c>
      <c r="N106" s="8"/>
      <c r="O106" s="3">
        <v>0.04</v>
      </c>
      <c r="P106" s="13">
        <f t="shared" si="44"/>
        <v>0</v>
      </c>
      <c r="Q106" s="3">
        <v>0.04</v>
      </c>
      <c r="R106" s="11">
        <f t="shared" si="45"/>
        <v>0</v>
      </c>
      <c r="S106" s="3">
        <v>0.04</v>
      </c>
      <c r="T106" s="11">
        <f t="shared" si="46"/>
        <v>0</v>
      </c>
      <c r="U106" s="3">
        <v>0.04</v>
      </c>
      <c r="V106" s="11">
        <f t="shared" si="47"/>
        <v>0</v>
      </c>
      <c r="W106" s="3">
        <v>0.04</v>
      </c>
      <c r="X106" s="11">
        <f t="shared" si="48"/>
        <v>0</v>
      </c>
      <c r="Y106" s="8"/>
      <c r="Z106" s="3">
        <v>1</v>
      </c>
      <c r="AA106" s="11">
        <f t="shared" si="49"/>
        <v>0</v>
      </c>
      <c r="AB106" s="3">
        <v>1</v>
      </c>
      <c r="AC106" s="11">
        <f t="shared" si="50"/>
        <v>0</v>
      </c>
      <c r="AD106" s="3">
        <v>1</v>
      </c>
      <c r="AE106" s="11">
        <f t="shared" si="51"/>
        <v>0</v>
      </c>
      <c r="AF106" s="3">
        <v>0.96</v>
      </c>
      <c r="AG106" s="11">
        <f t="shared" si="52"/>
        <v>0</v>
      </c>
      <c r="AH106" s="3">
        <v>0.96</v>
      </c>
      <c r="AI106" s="11">
        <f t="shared" si="53"/>
        <v>-1.0000000000000009E-2</v>
      </c>
      <c r="AJ106" s="7"/>
      <c r="AK106" s="3">
        <v>-0.05</v>
      </c>
      <c r="AL106" s="11">
        <f t="shared" si="54"/>
        <v>9.999999999999995E-3</v>
      </c>
      <c r="AM106" s="3">
        <v>-0.2</v>
      </c>
      <c r="AN106" s="11">
        <f t="shared" si="55"/>
        <v>-0.14000000000000001</v>
      </c>
      <c r="AO106" s="7"/>
      <c r="AP106" s="7"/>
      <c r="AQ106" s="7"/>
      <c r="AR106" s="7"/>
    </row>
    <row r="107" spans="1:44">
      <c r="A107">
        <v>0.84799999999999998</v>
      </c>
      <c r="B107" s="1">
        <v>105</v>
      </c>
      <c r="C107" s="5">
        <v>5</v>
      </c>
      <c r="D107" s="3">
        <v>-7.0000000000000007E-2</v>
      </c>
      <c r="E107" s="11">
        <f t="shared" si="39"/>
        <v>0</v>
      </c>
      <c r="F107" s="3">
        <v>-7.0000000000000007E-2</v>
      </c>
      <c r="G107" s="11">
        <f t="shared" si="40"/>
        <v>-2.0000000000000004E-2</v>
      </c>
      <c r="H107" s="3">
        <v>-0.06</v>
      </c>
      <c r="I107" s="11">
        <f t="shared" si="41"/>
        <v>1.0000000000000009E-2</v>
      </c>
      <c r="J107" s="3">
        <v>-0.06</v>
      </c>
      <c r="K107" s="12">
        <f t="shared" si="42"/>
        <v>0</v>
      </c>
      <c r="L107" s="3">
        <v>-0.06</v>
      </c>
      <c r="M107" s="11">
        <f t="shared" si="43"/>
        <v>0</v>
      </c>
      <c r="N107" s="8"/>
      <c r="O107" s="3">
        <v>0.04</v>
      </c>
      <c r="P107" s="13">
        <f t="shared" si="44"/>
        <v>0</v>
      </c>
      <c r="Q107" s="3">
        <v>0.05</v>
      </c>
      <c r="R107" s="11">
        <f t="shared" si="45"/>
        <v>1.0000000000000002E-2</v>
      </c>
      <c r="S107" s="3">
        <v>0.04</v>
      </c>
      <c r="T107" s="11">
        <f t="shared" si="46"/>
        <v>0</v>
      </c>
      <c r="U107" s="3">
        <v>0.04</v>
      </c>
      <c r="V107" s="11">
        <f t="shared" si="47"/>
        <v>0</v>
      </c>
      <c r="W107" s="3">
        <v>0.04</v>
      </c>
      <c r="X107" s="11">
        <f t="shared" si="48"/>
        <v>0</v>
      </c>
      <c r="Y107" s="8"/>
      <c r="Z107" s="3">
        <v>1</v>
      </c>
      <c r="AA107" s="11">
        <f t="shared" si="49"/>
        <v>0</v>
      </c>
      <c r="AB107" s="3">
        <v>1</v>
      </c>
      <c r="AC107" s="11">
        <f t="shared" si="50"/>
        <v>0</v>
      </c>
      <c r="AD107" s="3">
        <v>0.99</v>
      </c>
      <c r="AE107" s="11">
        <f t="shared" si="51"/>
        <v>-1.0000000000000009E-2</v>
      </c>
      <c r="AF107" s="3">
        <v>0.96</v>
      </c>
      <c r="AG107" s="11">
        <f t="shared" si="52"/>
        <v>0</v>
      </c>
      <c r="AH107" s="3">
        <v>0.96</v>
      </c>
      <c r="AI107" s="11">
        <f t="shared" si="53"/>
        <v>-1.0000000000000009E-2</v>
      </c>
      <c r="AJ107" s="7"/>
      <c r="AK107" s="3">
        <v>-0.04</v>
      </c>
      <c r="AL107" s="11">
        <f t="shared" si="54"/>
        <v>1.9999999999999997E-2</v>
      </c>
      <c r="AM107" s="3">
        <v>-0.17</v>
      </c>
      <c r="AN107" s="11">
        <f t="shared" si="55"/>
        <v>-0.11000000000000001</v>
      </c>
      <c r="AO107" s="7"/>
      <c r="AP107" s="7"/>
      <c r="AQ107" s="7"/>
      <c r="AR107" s="7"/>
    </row>
    <row r="108" spans="1:44">
      <c r="A108">
        <v>0.85599999999999998</v>
      </c>
      <c r="B108" s="1">
        <v>106</v>
      </c>
      <c r="C108" s="5">
        <v>6</v>
      </c>
      <c r="D108" s="3">
        <v>-0.06</v>
      </c>
      <c r="E108" s="11">
        <f t="shared" si="39"/>
        <v>1.0000000000000009E-2</v>
      </c>
      <c r="F108" s="3">
        <v>-0.06</v>
      </c>
      <c r="G108" s="11">
        <f t="shared" si="40"/>
        <v>-9.999999999999995E-3</v>
      </c>
      <c r="H108" s="3">
        <v>-0.06</v>
      </c>
      <c r="I108" s="11">
        <f t="shared" si="41"/>
        <v>1.0000000000000009E-2</v>
      </c>
      <c r="J108" s="3">
        <v>-0.06</v>
      </c>
      <c r="K108" s="12">
        <f t="shared" si="42"/>
        <v>0</v>
      </c>
      <c r="L108" s="3">
        <v>-0.06</v>
      </c>
      <c r="M108" s="11">
        <f t="shared" si="43"/>
        <v>0</v>
      </c>
      <c r="N108" s="8"/>
      <c r="O108" s="3">
        <v>0.04</v>
      </c>
      <c r="P108" s="13">
        <f t="shared" si="44"/>
        <v>0</v>
      </c>
      <c r="Q108" s="3">
        <v>0.04</v>
      </c>
      <c r="R108" s="11">
        <f t="shared" si="45"/>
        <v>0</v>
      </c>
      <c r="S108" s="3">
        <v>0.04</v>
      </c>
      <c r="T108" s="11">
        <f t="shared" si="46"/>
        <v>0</v>
      </c>
      <c r="U108" s="3">
        <v>0.04</v>
      </c>
      <c r="V108" s="11">
        <f t="shared" si="47"/>
        <v>0</v>
      </c>
      <c r="W108" s="3">
        <v>0.04</v>
      </c>
      <c r="X108" s="11">
        <f t="shared" si="48"/>
        <v>0</v>
      </c>
      <c r="Y108" s="8"/>
      <c r="Z108" s="3">
        <v>1</v>
      </c>
      <c r="AA108" s="11">
        <f t="shared" si="49"/>
        <v>0</v>
      </c>
      <c r="AB108" s="3">
        <v>1</v>
      </c>
      <c r="AC108" s="11">
        <f t="shared" si="50"/>
        <v>0</v>
      </c>
      <c r="AD108" s="3">
        <v>1</v>
      </c>
      <c r="AE108" s="11">
        <f t="shared" si="51"/>
        <v>0</v>
      </c>
      <c r="AF108" s="3">
        <v>0.97</v>
      </c>
      <c r="AG108" s="11">
        <f t="shared" si="52"/>
        <v>1.0000000000000009E-2</v>
      </c>
      <c r="AH108" s="3">
        <v>0.96</v>
      </c>
      <c r="AI108" s="11">
        <f t="shared" si="53"/>
        <v>-1.0000000000000009E-2</v>
      </c>
      <c r="AJ108" s="7"/>
      <c r="AK108" s="3">
        <v>-0.08</v>
      </c>
      <c r="AL108" s="11">
        <f t="shared" si="54"/>
        <v>-2.0000000000000004E-2</v>
      </c>
      <c r="AM108" s="3">
        <v>-0.16</v>
      </c>
      <c r="AN108" s="11">
        <f t="shared" si="55"/>
        <v>-0.1</v>
      </c>
      <c r="AO108" s="7"/>
      <c r="AP108" s="7"/>
      <c r="AQ108" s="7"/>
      <c r="AR108" s="7"/>
    </row>
    <row r="109" spans="1:44">
      <c r="A109">
        <v>0.86399999999999999</v>
      </c>
      <c r="B109" s="1">
        <v>107</v>
      </c>
      <c r="C109" s="5">
        <v>7</v>
      </c>
      <c r="D109" s="3">
        <v>-0.06</v>
      </c>
      <c r="E109" s="11">
        <f t="shared" si="39"/>
        <v>1.0000000000000009E-2</v>
      </c>
      <c r="F109" s="3">
        <v>-7.0000000000000007E-2</v>
      </c>
      <c r="G109" s="11">
        <f t="shared" si="40"/>
        <v>-2.0000000000000004E-2</v>
      </c>
      <c r="H109" s="3">
        <v>-7.0000000000000007E-2</v>
      </c>
      <c r="I109" s="11">
        <f t="shared" si="41"/>
        <v>0</v>
      </c>
      <c r="J109" s="3">
        <v>-0.06</v>
      </c>
      <c r="K109" s="12">
        <f t="shared" si="42"/>
        <v>0</v>
      </c>
      <c r="L109" s="3">
        <v>-0.06</v>
      </c>
      <c r="M109" s="11">
        <f t="shared" si="43"/>
        <v>0</v>
      </c>
      <c r="N109" s="8"/>
      <c r="O109" s="3">
        <v>0.04</v>
      </c>
      <c r="P109" s="13">
        <f t="shared" si="44"/>
        <v>0</v>
      </c>
      <c r="Q109" s="3">
        <v>0.04</v>
      </c>
      <c r="R109" s="11">
        <f t="shared" si="45"/>
        <v>0</v>
      </c>
      <c r="S109" s="3">
        <v>0.04</v>
      </c>
      <c r="T109" s="11">
        <f t="shared" si="46"/>
        <v>0</v>
      </c>
      <c r="U109" s="3">
        <v>0.04</v>
      </c>
      <c r="V109" s="11">
        <f t="shared" si="47"/>
        <v>0</v>
      </c>
      <c r="W109" s="3">
        <v>0.04</v>
      </c>
      <c r="X109" s="11">
        <f t="shared" si="48"/>
        <v>0</v>
      </c>
      <c r="Y109" s="8"/>
      <c r="Z109" s="3">
        <v>1</v>
      </c>
      <c r="AA109" s="11">
        <f t="shared" si="49"/>
        <v>0</v>
      </c>
      <c r="AB109" s="3">
        <v>1</v>
      </c>
      <c r="AC109" s="11">
        <f t="shared" si="50"/>
        <v>0</v>
      </c>
      <c r="AD109" s="3">
        <v>0.99</v>
      </c>
      <c r="AE109" s="11">
        <f t="shared" si="51"/>
        <v>-1.0000000000000009E-2</v>
      </c>
      <c r="AF109" s="3">
        <v>0.97</v>
      </c>
      <c r="AG109" s="11">
        <f t="shared" si="52"/>
        <v>1.0000000000000009E-2</v>
      </c>
      <c r="AH109" s="3">
        <v>0.96</v>
      </c>
      <c r="AI109" s="11">
        <f t="shared" si="53"/>
        <v>-1.0000000000000009E-2</v>
      </c>
      <c r="AJ109" s="7"/>
      <c r="AK109" s="3">
        <v>-7.0000000000000007E-2</v>
      </c>
      <c r="AL109" s="11">
        <f t="shared" si="54"/>
        <v>-1.0000000000000009E-2</v>
      </c>
      <c r="AM109" s="3">
        <v>-0.25</v>
      </c>
      <c r="AN109" s="11">
        <f t="shared" si="55"/>
        <v>-0.19</v>
      </c>
      <c r="AO109" s="7"/>
      <c r="AP109" s="7"/>
      <c r="AQ109" s="7"/>
      <c r="AR109" s="7"/>
    </row>
    <row r="110" spans="1:44">
      <c r="A110">
        <v>0.872</v>
      </c>
      <c r="B110" s="1">
        <v>108</v>
      </c>
      <c r="C110" s="5">
        <v>8</v>
      </c>
      <c r="D110" s="3">
        <v>-0.06</v>
      </c>
      <c r="E110" s="11">
        <f t="shared" si="39"/>
        <v>1.0000000000000009E-2</v>
      </c>
      <c r="F110" s="3">
        <v>-0.06</v>
      </c>
      <c r="G110" s="11">
        <f t="shared" si="40"/>
        <v>-9.999999999999995E-3</v>
      </c>
      <c r="H110" s="3">
        <v>-0.06</v>
      </c>
      <c r="I110" s="11">
        <f t="shared" si="41"/>
        <v>1.0000000000000009E-2</v>
      </c>
      <c r="J110" s="3">
        <v>-7.0000000000000007E-2</v>
      </c>
      <c r="K110" s="12">
        <f t="shared" si="42"/>
        <v>-1.0000000000000009E-2</v>
      </c>
      <c r="L110" s="3">
        <v>-0.06</v>
      </c>
      <c r="M110" s="11">
        <f t="shared" si="43"/>
        <v>0</v>
      </c>
      <c r="N110" s="8"/>
      <c r="O110" s="3">
        <v>0.04</v>
      </c>
      <c r="P110" s="13">
        <f t="shared" si="44"/>
        <v>0</v>
      </c>
      <c r="Q110" s="3">
        <v>0.04</v>
      </c>
      <c r="R110" s="11">
        <f t="shared" si="45"/>
        <v>0</v>
      </c>
      <c r="S110" s="3">
        <v>0.04</v>
      </c>
      <c r="T110" s="11">
        <f t="shared" si="46"/>
        <v>0</v>
      </c>
      <c r="U110" s="3">
        <v>0.04</v>
      </c>
      <c r="V110" s="11">
        <f t="shared" si="47"/>
        <v>0</v>
      </c>
      <c r="W110" s="3">
        <v>0.04</v>
      </c>
      <c r="X110" s="11">
        <f t="shared" si="48"/>
        <v>0</v>
      </c>
      <c r="Y110" s="8"/>
      <c r="Z110" s="3">
        <v>1</v>
      </c>
      <c r="AA110" s="11">
        <f t="shared" si="49"/>
        <v>0</v>
      </c>
      <c r="AB110" s="3">
        <v>1</v>
      </c>
      <c r="AC110" s="11">
        <f t="shared" si="50"/>
        <v>0</v>
      </c>
      <c r="AD110" s="3">
        <v>1</v>
      </c>
      <c r="AE110" s="11">
        <f t="shared" si="51"/>
        <v>0</v>
      </c>
      <c r="AF110" s="3">
        <v>0.96</v>
      </c>
      <c r="AG110" s="11">
        <f t="shared" si="52"/>
        <v>0</v>
      </c>
      <c r="AH110" s="3">
        <v>0.96</v>
      </c>
      <c r="AI110" s="11">
        <f t="shared" si="53"/>
        <v>-1.0000000000000009E-2</v>
      </c>
      <c r="AJ110" s="7"/>
      <c r="AK110" s="3">
        <v>-7.0000000000000007E-2</v>
      </c>
      <c r="AL110" s="11">
        <f t="shared" si="54"/>
        <v>-1.0000000000000009E-2</v>
      </c>
      <c r="AM110" s="3">
        <v>-0.27</v>
      </c>
      <c r="AN110" s="11">
        <f t="shared" si="55"/>
        <v>-0.21000000000000002</v>
      </c>
      <c r="AO110" s="7"/>
      <c r="AP110" s="7"/>
      <c r="AQ110" s="7"/>
      <c r="AR110" s="7"/>
    </row>
    <row r="111" spans="1:44">
      <c r="A111">
        <v>0.88</v>
      </c>
      <c r="B111" s="1">
        <v>109</v>
      </c>
      <c r="C111" s="5">
        <v>9</v>
      </c>
      <c r="D111" s="3">
        <v>-0.06</v>
      </c>
      <c r="E111" s="11">
        <f t="shared" si="39"/>
        <v>1.0000000000000009E-2</v>
      </c>
      <c r="F111" s="3">
        <v>-0.06</v>
      </c>
      <c r="G111" s="11">
        <f t="shared" si="40"/>
        <v>-9.999999999999995E-3</v>
      </c>
      <c r="H111" s="3">
        <v>-0.06</v>
      </c>
      <c r="I111" s="11">
        <f t="shared" si="41"/>
        <v>1.0000000000000009E-2</v>
      </c>
      <c r="J111" s="3">
        <v>-0.06</v>
      </c>
      <c r="K111" s="12">
        <f t="shared" si="42"/>
        <v>0</v>
      </c>
      <c r="L111" s="3">
        <v>-0.06</v>
      </c>
      <c r="M111" s="11">
        <f t="shared" si="43"/>
        <v>0</v>
      </c>
      <c r="N111" s="8"/>
      <c r="O111" s="3">
        <v>0.04</v>
      </c>
      <c r="P111" s="13">
        <f t="shared" si="44"/>
        <v>0</v>
      </c>
      <c r="Q111" s="3">
        <v>0.04</v>
      </c>
      <c r="R111" s="11">
        <f t="shared" si="45"/>
        <v>0</v>
      </c>
      <c r="S111" s="3">
        <v>0.04</v>
      </c>
      <c r="T111" s="11">
        <f t="shared" si="46"/>
        <v>0</v>
      </c>
      <c r="U111" s="3">
        <v>0.04</v>
      </c>
      <c r="V111" s="11">
        <f t="shared" si="47"/>
        <v>0</v>
      </c>
      <c r="W111" s="3">
        <v>0.04</v>
      </c>
      <c r="X111" s="11">
        <f t="shared" si="48"/>
        <v>0</v>
      </c>
      <c r="Y111" s="8"/>
      <c r="Z111" s="3">
        <v>1</v>
      </c>
      <c r="AA111" s="11">
        <f t="shared" si="49"/>
        <v>0</v>
      </c>
      <c r="AB111" s="3">
        <v>1</v>
      </c>
      <c r="AC111" s="11">
        <f t="shared" si="50"/>
        <v>0</v>
      </c>
      <c r="AD111" s="3">
        <v>1</v>
      </c>
      <c r="AE111" s="11">
        <f t="shared" si="51"/>
        <v>0</v>
      </c>
      <c r="AF111" s="3">
        <v>0.96</v>
      </c>
      <c r="AG111" s="11">
        <f t="shared" si="52"/>
        <v>0</v>
      </c>
      <c r="AH111" s="3">
        <v>0.97</v>
      </c>
      <c r="AI111" s="11">
        <f t="shared" si="53"/>
        <v>0</v>
      </c>
      <c r="AJ111" s="7"/>
      <c r="AK111" s="3">
        <v>-0.06</v>
      </c>
      <c r="AL111" s="11">
        <f t="shared" si="54"/>
        <v>0</v>
      </c>
      <c r="AM111" s="3">
        <v>-0.28999999999999998</v>
      </c>
      <c r="AN111" s="11">
        <f t="shared" si="55"/>
        <v>-0.22999999999999998</v>
      </c>
      <c r="AO111" s="7"/>
      <c r="AP111" s="7"/>
      <c r="AQ111" s="7"/>
    </row>
    <row r="112" spans="1:44">
      <c r="A112">
        <v>0.88800000000000001</v>
      </c>
      <c r="B112" s="1">
        <v>110</v>
      </c>
      <c r="C112" s="5">
        <v>10</v>
      </c>
      <c r="D112" s="3">
        <v>-0.06</v>
      </c>
      <c r="E112" s="11">
        <f t="shared" si="39"/>
        <v>1.0000000000000009E-2</v>
      </c>
      <c r="F112" s="3">
        <v>-7.0000000000000007E-2</v>
      </c>
      <c r="G112" s="11">
        <f t="shared" si="40"/>
        <v>-2.0000000000000004E-2</v>
      </c>
      <c r="H112" s="3">
        <v>-7.0000000000000007E-2</v>
      </c>
      <c r="I112" s="11">
        <f t="shared" si="41"/>
        <v>0</v>
      </c>
      <c r="J112" s="3">
        <v>-0.06</v>
      </c>
      <c r="K112" s="12">
        <f t="shared" si="42"/>
        <v>0</v>
      </c>
      <c r="L112" s="3">
        <v>-0.06</v>
      </c>
      <c r="M112" s="11">
        <f t="shared" si="43"/>
        <v>0</v>
      </c>
      <c r="N112" s="8"/>
      <c r="O112" s="3">
        <v>0.04</v>
      </c>
      <c r="P112" s="13">
        <f t="shared" si="44"/>
        <v>0</v>
      </c>
      <c r="Q112" s="3">
        <v>0.04</v>
      </c>
      <c r="R112" s="11">
        <f t="shared" si="45"/>
        <v>0</v>
      </c>
      <c r="S112" s="3">
        <v>0.04</v>
      </c>
      <c r="T112" s="11">
        <f t="shared" si="46"/>
        <v>0</v>
      </c>
      <c r="U112" s="3">
        <v>0.04</v>
      </c>
      <c r="V112" s="11">
        <f t="shared" si="47"/>
        <v>0</v>
      </c>
      <c r="W112" s="3">
        <v>0.04</v>
      </c>
      <c r="X112" s="11">
        <f t="shared" si="48"/>
        <v>0</v>
      </c>
      <c r="Y112" s="8"/>
      <c r="Z112" s="3">
        <v>1</v>
      </c>
      <c r="AA112" s="11">
        <f t="shared" si="49"/>
        <v>0</v>
      </c>
      <c r="AB112" s="3">
        <v>1</v>
      </c>
      <c r="AC112" s="11">
        <f t="shared" si="50"/>
        <v>0</v>
      </c>
      <c r="AD112" s="3">
        <v>0.99</v>
      </c>
      <c r="AE112" s="11">
        <f t="shared" si="51"/>
        <v>-1.0000000000000009E-2</v>
      </c>
      <c r="AF112" s="3">
        <v>0.97</v>
      </c>
      <c r="AG112" s="11">
        <f t="shared" si="52"/>
        <v>1.0000000000000009E-2</v>
      </c>
      <c r="AH112" s="3">
        <v>0.96</v>
      </c>
      <c r="AI112" s="11">
        <f t="shared" si="53"/>
        <v>-1.0000000000000009E-2</v>
      </c>
      <c r="AJ112" s="7"/>
      <c r="AK112" s="3">
        <v>-0.06</v>
      </c>
      <c r="AL112" s="11">
        <f t="shared" si="54"/>
        <v>0</v>
      </c>
      <c r="AM112" s="3">
        <v>-0.3</v>
      </c>
      <c r="AN112" s="11">
        <f t="shared" si="55"/>
        <v>-0.24</v>
      </c>
      <c r="AO112" s="7"/>
      <c r="AP112" s="7"/>
      <c r="AQ112" s="7"/>
      <c r="AR112" s="7"/>
    </row>
    <row r="113" spans="1:44">
      <c r="A113">
        <v>0.89600000000000002</v>
      </c>
      <c r="B113" s="1">
        <v>111</v>
      </c>
      <c r="C113" s="5">
        <v>11</v>
      </c>
      <c r="D113" s="3">
        <v>-0.06</v>
      </c>
      <c r="E113" s="11">
        <f t="shared" si="39"/>
        <v>1.0000000000000009E-2</v>
      </c>
      <c r="F113" s="3">
        <v>-0.06</v>
      </c>
      <c r="G113" s="11">
        <f t="shared" si="40"/>
        <v>-9.999999999999995E-3</v>
      </c>
      <c r="H113" s="3">
        <v>-0.06</v>
      </c>
      <c r="I113" s="11">
        <f t="shared" si="41"/>
        <v>1.0000000000000009E-2</v>
      </c>
      <c r="J113" s="3">
        <v>-7.0000000000000007E-2</v>
      </c>
      <c r="K113" s="12">
        <f t="shared" si="42"/>
        <v>-1.0000000000000009E-2</v>
      </c>
      <c r="L113" s="3">
        <v>-0.06</v>
      </c>
      <c r="M113" s="11">
        <f t="shared" si="43"/>
        <v>0</v>
      </c>
      <c r="N113" s="8"/>
      <c r="O113" s="3">
        <v>0.04</v>
      </c>
      <c r="P113" s="13">
        <f t="shared" si="44"/>
        <v>0</v>
      </c>
      <c r="Q113" s="3">
        <v>0.04</v>
      </c>
      <c r="R113" s="11">
        <f t="shared" si="45"/>
        <v>0</v>
      </c>
      <c r="S113" s="3">
        <v>0.04</v>
      </c>
      <c r="T113" s="11">
        <f t="shared" si="46"/>
        <v>0</v>
      </c>
      <c r="U113" s="3">
        <v>0.04</v>
      </c>
      <c r="V113" s="11">
        <f t="shared" si="47"/>
        <v>0</v>
      </c>
      <c r="W113" s="3">
        <v>0.05</v>
      </c>
      <c r="X113" s="11">
        <f t="shared" si="48"/>
        <v>1.0000000000000002E-2</v>
      </c>
      <c r="Y113" s="8"/>
      <c r="Z113" s="3">
        <v>1</v>
      </c>
      <c r="AA113" s="11">
        <f t="shared" si="49"/>
        <v>0</v>
      </c>
      <c r="AB113" s="3">
        <v>1</v>
      </c>
      <c r="AC113" s="11">
        <f t="shared" si="50"/>
        <v>0</v>
      </c>
      <c r="AD113" s="3">
        <v>0.99</v>
      </c>
      <c r="AE113" s="11">
        <f t="shared" si="51"/>
        <v>-1.0000000000000009E-2</v>
      </c>
      <c r="AF113" s="3">
        <v>0.97</v>
      </c>
      <c r="AG113" s="11">
        <f t="shared" si="52"/>
        <v>1.0000000000000009E-2</v>
      </c>
      <c r="AH113" s="3">
        <v>0.96</v>
      </c>
      <c r="AI113" s="11">
        <f t="shared" si="53"/>
        <v>-1.0000000000000009E-2</v>
      </c>
      <c r="AJ113" s="7"/>
      <c r="AK113" s="3">
        <v>-0.05</v>
      </c>
      <c r="AL113" s="11">
        <f t="shared" si="54"/>
        <v>9.999999999999995E-3</v>
      </c>
      <c r="AM113" s="3">
        <v>-0.27</v>
      </c>
      <c r="AN113" s="11">
        <f t="shared" si="55"/>
        <v>-0.21000000000000002</v>
      </c>
      <c r="AO113" s="7"/>
      <c r="AP113" s="7"/>
      <c r="AQ113" s="7"/>
      <c r="AR113" s="7"/>
    </row>
    <row r="114" spans="1:44">
      <c r="A114">
        <v>0.90400000000000003</v>
      </c>
      <c r="B114" s="1">
        <v>112</v>
      </c>
      <c r="C114" s="5">
        <v>12</v>
      </c>
      <c r="D114" s="3">
        <v>-0.06</v>
      </c>
      <c r="E114" s="11">
        <f t="shared" si="39"/>
        <v>1.0000000000000009E-2</v>
      </c>
      <c r="F114" s="3">
        <v>-0.06</v>
      </c>
      <c r="G114" s="11">
        <f t="shared" si="40"/>
        <v>-9.999999999999995E-3</v>
      </c>
      <c r="H114" s="3">
        <v>-0.06</v>
      </c>
      <c r="I114" s="11">
        <f t="shared" si="41"/>
        <v>1.0000000000000009E-2</v>
      </c>
      <c r="J114" s="3">
        <v>-0.06</v>
      </c>
      <c r="K114" s="12">
        <f t="shared" si="42"/>
        <v>0</v>
      </c>
      <c r="L114" s="3">
        <v>-0.06</v>
      </c>
      <c r="M114" s="11">
        <f t="shared" si="43"/>
        <v>0</v>
      </c>
      <c r="N114" s="8"/>
      <c r="O114" s="3">
        <v>0.04</v>
      </c>
      <c r="P114" s="13">
        <f t="shared" si="44"/>
        <v>0</v>
      </c>
      <c r="Q114" s="3">
        <v>0.04</v>
      </c>
      <c r="R114" s="11">
        <f t="shared" si="45"/>
        <v>0</v>
      </c>
      <c r="S114" s="3">
        <v>0.04</v>
      </c>
      <c r="T114" s="11">
        <f t="shared" si="46"/>
        <v>0</v>
      </c>
      <c r="U114" s="3">
        <v>0.04</v>
      </c>
      <c r="V114" s="11">
        <f t="shared" si="47"/>
        <v>0</v>
      </c>
      <c r="W114" s="3">
        <v>0.04</v>
      </c>
      <c r="X114" s="11">
        <f t="shared" si="48"/>
        <v>0</v>
      </c>
      <c r="Y114" s="8"/>
      <c r="Z114" s="3">
        <v>1</v>
      </c>
      <c r="AA114" s="11">
        <f t="shared" si="49"/>
        <v>0</v>
      </c>
      <c r="AB114" s="3">
        <v>1</v>
      </c>
      <c r="AC114" s="11">
        <f t="shared" si="50"/>
        <v>0</v>
      </c>
      <c r="AD114" s="3">
        <v>1</v>
      </c>
      <c r="AE114" s="11">
        <f t="shared" si="51"/>
        <v>0</v>
      </c>
      <c r="AF114" s="3">
        <v>0.96</v>
      </c>
      <c r="AG114" s="11">
        <f t="shared" si="52"/>
        <v>0</v>
      </c>
      <c r="AH114" s="3">
        <v>0.97</v>
      </c>
      <c r="AI114" s="11">
        <f t="shared" si="53"/>
        <v>0</v>
      </c>
      <c r="AJ114" s="7"/>
      <c r="AK114" s="3">
        <v>-0.05</v>
      </c>
      <c r="AL114" s="11">
        <f t="shared" si="54"/>
        <v>9.999999999999995E-3</v>
      </c>
      <c r="AM114" s="3">
        <v>-0.2</v>
      </c>
      <c r="AN114" s="11">
        <f t="shared" si="55"/>
        <v>-0.14000000000000001</v>
      </c>
      <c r="AO114" s="7"/>
      <c r="AP114" s="7"/>
      <c r="AQ114" s="7"/>
      <c r="AR114" s="7"/>
    </row>
    <row r="115" spans="1:44">
      <c r="A115">
        <v>0.91200000000000003</v>
      </c>
      <c r="B115" s="1">
        <v>113</v>
      </c>
      <c r="C115" s="5">
        <v>13</v>
      </c>
      <c r="D115" s="3">
        <v>-0.06</v>
      </c>
      <c r="E115" s="11">
        <f t="shared" si="39"/>
        <v>1.0000000000000009E-2</v>
      </c>
      <c r="F115" s="3">
        <v>-0.06</v>
      </c>
      <c r="G115" s="11">
        <f t="shared" si="40"/>
        <v>-9.999999999999995E-3</v>
      </c>
      <c r="H115" s="3">
        <v>-0.06</v>
      </c>
      <c r="I115" s="11">
        <f t="shared" si="41"/>
        <v>1.0000000000000009E-2</v>
      </c>
      <c r="J115" s="3">
        <v>-7.0000000000000007E-2</v>
      </c>
      <c r="K115" s="12">
        <f t="shared" si="42"/>
        <v>-1.0000000000000009E-2</v>
      </c>
      <c r="L115" s="3">
        <v>-7.0000000000000007E-2</v>
      </c>
      <c r="M115" s="11">
        <f t="shared" si="43"/>
        <v>-1.0000000000000009E-2</v>
      </c>
      <c r="N115" s="8"/>
      <c r="O115" s="3">
        <v>0.04</v>
      </c>
      <c r="P115" s="13">
        <f t="shared" si="44"/>
        <v>0</v>
      </c>
      <c r="Q115" s="3">
        <v>0.05</v>
      </c>
      <c r="R115" s="11">
        <f t="shared" si="45"/>
        <v>1.0000000000000002E-2</v>
      </c>
      <c r="S115" s="3">
        <v>0.05</v>
      </c>
      <c r="T115" s="11">
        <f t="shared" si="46"/>
        <v>1.0000000000000002E-2</v>
      </c>
      <c r="U115" s="3">
        <v>0.03</v>
      </c>
      <c r="V115" s="11">
        <f t="shared" si="47"/>
        <v>-1.0000000000000002E-2</v>
      </c>
      <c r="W115" s="3">
        <v>0.04</v>
      </c>
      <c r="X115" s="11">
        <f t="shared" si="48"/>
        <v>0</v>
      </c>
      <c r="Y115" s="8"/>
      <c r="Z115" s="3">
        <v>1</v>
      </c>
      <c r="AA115" s="11">
        <f t="shared" si="49"/>
        <v>0</v>
      </c>
      <c r="AB115" s="3">
        <v>1</v>
      </c>
      <c r="AC115" s="11">
        <f t="shared" si="50"/>
        <v>0</v>
      </c>
      <c r="AD115" s="3">
        <v>1</v>
      </c>
      <c r="AE115" s="11">
        <f t="shared" si="51"/>
        <v>0</v>
      </c>
      <c r="AF115" s="3">
        <v>0.96</v>
      </c>
      <c r="AG115" s="11">
        <f t="shared" si="52"/>
        <v>0</v>
      </c>
      <c r="AH115" s="3">
        <v>0.96</v>
      </c>
      <c r="AI115" s="11">
        <f t="shared" si="53"/>
        <v>-1.0000000000000009E-2</v>
      </c>
      <c r="AJ115" s="7"/>
      <c r="AK115" s="3">
        <v>-0.06</v>
      </c>
      <c r="AL115" s="11">
        <f t="shared" si="54"/>
        <v>0</v>
      </c>
      <c r="AM115" s="3">
        <v>-0.32</v>
      </c>
      <c r="AN115" s="11">
        <f t="shared" si="55"/>
        <v>-0.26</v>
      </c>
      <c r="AO115" s="7"/>
      <c r="AP115" s="7"/>
      <c r="AQ115" s="7"/>
      <c r="AR115" s="7"/>
    </row>
    <row r="116" spans="1:44">
      <c r="A116">
        <v>0.92</v>
      </c>
      <c r="B116" s="1">
        <v>114</v>
      </c>
      <c r="C116" s="5">
        <v>14</v>
      </c>
      <c r="D116" s="3">
        <v>-0.06</v>
      </c>
      <c r="E116" s="11">
        <f t="shared" si="39"/>
        <v>1.0000000000000009E-2</v>
      </c>
      <c r="F116" s="3">
        <v>-0.06</v>
      </c>
      <c r="G116" s="11">
        <f t="shared" si="40"/>
        <v>-9.999999999999995E-3</v>
      </c>
      <c r="H116" s="3">
        <v>-0.06</v>
      </c>
      <c r="I116" s="11">
        <f t="shared" si="41"/>
        <v>1.0000000000000009E-2</v>
      </c>
      <c r="J116" s="3">
        <v>-0.06</v>
      </c>
      <c r="K116" s="12">
        <f t="shared" si="42"/>
        <v>0</v>
      </c>
      <c r="L116" s="3">
        <v>-7.0000000000000007E-2</v>
      </c>
      <c r="M116" s="11">
        <f t="shared" si="43"/>
        <v>-1.0000000000000009E-2</v>
      </c>
      <c r="N116" s="8"/>
      <c r="O116" s="3">
        <v>0.04</v>
      </c>
      <c r="P116" s="13">
        <f t="shared" si="44"/>
        <v>0</v>
      </c>
      <c r="Q116" s="3">
        <v>0.04</v>
      </c>
      <c r="R116" s="11">
        <f t="shared" si="45"/>
        <v>0</v>
      </c>
      <c r="S116" s="3">
        <v>0.04</v>
      </c>
      <c r="T116" s="11">
        <f t="shared" si="46"/>
        <v>0</v>
      </c>
      <c r="U116" s="3">
        <v>0.04</v>
      </c>
      <c r="V116" s="11">
        <f t="shared" si="47"/>
        <v>0</v>
      </c>
      <c r="W116" s="3">
        <v>0.04</v>
      </c>
      <c r="X116" s="11">
        <f t="shared" si="48"/>
        <v>0</v>
      </c>
      <c r="Y116" s="8"/>
      <c r="Z116" s="3">
        <v>1</v>
      </c>
      <c r="AA116" s="11">
        <f t="shared" si="49"/>
        <v>0</v>
      </c>
      <c r="AB116" s="3">
        <v>1</v>
      </c>
      <c r="AC116" s="11">
        <f t="shared" si="50"/>
        <v>0</v>
      </c>
      <c r="AD116" s="3">
        <v>1</v>
      </c>
      <c r="AE116" s="11">
        <f t="shared" si="51"/>
        <v>0</v>
      </c>
      <c r="AF116" s="3">
        <v>0.96</v>
      </c>
      <c r="AG116" s="11">
        <f t="shared" si="52"/>
        <v>0</v>
      </c>
      <c r="AH116" s="3">
        <v>0.96</v>
      </c>
      <c r="AI116" s="11">
        <f t="shared" si="53"/>
        <v>-1.0000000000000009E-2</v>
      </c>
      <c r="AJ116" s="7"/>
      <c r="AK116" s="3">
        <v>-0.05</v>
      </c>
      <c r="AL116" s="11">
        <f t="shared" si="54"/>
        <v>9.999999999999995E-3</v>
      </c>
      <c r="AM116" s="3">
        <v>-0.43</v>
      </c>
      <c r="AN116" s="11">
        <f t="shared" si="55"/>
        <v>-0.37</v>
      </c>
      <c r="AO116" s="7"/>
      <c r="AP116" s="7"/>
      <c r="AQ116" s="7"/>
      <c r="AR116" s="7"/>
    </row>
    <row r="117" spans="1:44">
      <c r="A117">
        <v>0.92800000000000005</v>
      </c>
      <c r="B117" s="1">
        <v>115</v>
      </c>
      <c r="C117" s="5">
        <v>15</v>
      </c>
      <c r="D117" s="3">
        <v>-0.06</v>
      </c>
      <c r="E117" s="11">
        <f t="shared" si="39"/>
        <v>1.0000000000000009E-2</v>
      </c>
      <c r="F117" s="3">
        <v>-0.06</v>
      </c>
      <c r="G117" s="11">
        <f t="shared" si="40"/>
        <v>-9.999999999999995E-3</v>
      </c>
      <c r="H117" s="3">
        <v>-0.06</v>
      </c>
      <c r="I117" s="11">
        <f t="shared" si="41"/>
        <v>1.0000000000000009E-2</v>
      </c>
      <c r="J117" s="3">
        <v>-7.0000000000000007E-2</v>
      </c>
      <c r="K117" s="12">
        <f t="shared" si="42"/>
        <v>-1.0000000000000009E-2</v>
      </c>
      <c r="L117" s="3">
        <v>-7.0000000000000007E-2</v>
      </c>
      <c r="M117" s="11">
        <f t="shared" si="43"/>
        <v>-1.0000000000000009E-2</v>
      </c>
      <c r="N117" s="8"/>
      <c r="O117" s="3">
        <v>0.04</v>
      </c>
      <c r="P117" s="13">
        <f t="shared" si="44"/>
        <v>0</v>
      </c>
      <c r="Q117" s="3">
        <v>0.04</v>
      </c>
      <c r="R117" s="11">
        <f t="shared" si="45"/>
        <v>0</v>
      </c>
      <c r="S117" s="3">
        <v>0.04</v>
      </c>
      <c r="T117" s="11">
        <f t="shared" si="46"/>
        <v>0</v>
      </c>
      <c r="U117" s="3">
        <v>0.04</v>
      </c>
      <c r="V117" s="11">
        <f t="shared" si="47"/>
        <v>0</v>
      </c>
      <c r="W117" s="3">
        <v>0.04</v>
      </c>
      <c r="X117" s="11">
        <f t="shared" si="48"/>
        <v>0</v>
      </c>
      <c r="Y117" s="8"/>
      <c r="Z117" s="3">
        <v>1.01</v>
      </c>
      <c r="AA117" s="11">
        <f t="shared" si="49"/>
        <v>1.0000000000000009E-2</v>
      </c>
      <c r="AB117" s="3">
        <v>1</v>
      </c>
      <c r="AC117" s="11">
        <f t="shared" si="50"/>
        <v>0</v>
      </c>
      <c r="AD117" s="3">
        <v>1</v>
      </c>
      <c r="AE117" s="11">
        <f t="shared" si="51"/>
        <v>0</v>
      </c>
      <c r="AF117" s="3">
        <v>0.96</v>
      </c>
      <c r="AG117" s="11">
        <f t="shared" si="52"/>
        <v>0</v>
      </c>
      <c r="AH117" s="3">
        <v>0.96</v>
      </c>
      <c r="AI117" s="11">
        <f t="shared" si="53"/>
        <v>-1.0000000000000009E-2</v>
      </c>
      <c r="AJ117" s="7"/>
      <c r="AK117" s="3">
        <v>-0.06</v>
      </c>
      <c r="AL117" s="11">
        <f t="shared" si="54"/>
        <v>0</v>
      </c>
      <c r="AM117" s="3">
        <v>-0.43</v>
      </c>
      <c r="AN117" s="11">
        <f t="shared" si="55"/>
        <v>-0.37</v>
      </c>
      <c r="AO117" s="7"/>
      <c r="AP117" s="7"/>
      <c r="AQ117" s="7"/>
      <c r="AR117" s="7"/>
    </row>
    <row r="118" spans="1:44">
      <c r="A118">
        <v>0.93600000000000005</v>
      </c>
      <c r="B118" s="1">
        <v>116</v>
      </c>
      <c r="C118" s="5">
        <v>16</v>
      </c>
      <c r="D118" s="3">
        <v>-7.0000000000000007E-2</v>
      </c>
      <c r="E118" s="11">
        <f t="shared" si="39"/>
        <v>0</v>
      </c>
      <c r="F118" s="3">
        <v>-0.06</v>
      </c>
      <c r="G118" s="11">
        <f t="shared" si="40"/>
        <v>-9.999999999999995E-3</v>
      </c>
      <c r="H118" s="3">
        <v>-0.06</v>
      </c>
      <c r="I118" s="11">
        <f t="shared" si="41"/>
        <v>1.0000000000000009E-2</v>
      </c>
      <c r="J118" s="3">
        <v>-0.06</v>
      </c>
      <c r="K118" s="12">
        <f t="shared" si="42"/>
        <v>0</v>
      </c>
      <c r="L118" s="3">
        <v>-0.06</v>
      </c>
      <c r="M118" s="11">
        <f t="shared" si="43"/>
        <v>0</v>
      </c>
      <c r="N118" s="8"/>
      <c r="O118" s="3">
        <v>0.04</v>
      </c>
      <c r="P118" s="13">
        <f t="shared" si="44"/>
        <v>0</v>
      </c>
      <c r="Q118" s="3">
        <v>0.04</v>
      </c>
      <c r="R118" s="11">
        <f t="shared" si="45"/>
        <v>0</v>
      </c>
      <c r="S118" s="3">
        <v>0.04</v>
      </c>
      <c r="T118" s="11">
        <f t="shared" si="46"/>
        <v>0</v>
      </c>
      <c r="U118" s="3">
        <v>0.03</v>
      </c>
      <c r="V118" s="11">
        <f t="shared" si="47"/>
        <v>-1.0000000000000002E-2</v>
      </c>
      <c r="W118" s="3">
        <v>0.04</v>
      </c>
      <c r="X118" s="11">
        <f t="shared" si="48"/>
        <v>0</v>
      </c>
      <c r="Y118" s="8"/>
      <c r="Z118" s="3">
        <v>1</v>
      </c>
      <c r="AA118" s="11">
        <f t="shared" si="49"/>
        <v>0</v>
      </c>
      <c r="AB118" s="3">
        <v>1</v>
      </c>
      <c r="AC118" s="11">
        <f t="shared" si="50"/>
        <v>0</v>
      </c>
      <c r="AD118" s="3">
        <v>1</v>
      </c>
      <c r="AE118" s="11">
        <f t="shared" si="51"/>
        <v>0</v>
      </c>
      <c r="AF118" s="3">
        <v>0.96</v>
      </c>
      <c r="AG118" s="11">
        <f t="shared" si="52"/>
        <v>0</v>
      </c>
      <c r="AH118" s="3">
        <v>0.96</v>
      </c>
      <c r="AI118" s="11">
        <f t="shared" si="53"/>
        <v>-1.0000000000000009E-2</v>
      </c>
      <c r="AJ118" s="7"/>
      <c r="AK118" s="3">
        <v>-0.06</v>
      </c>
      <c r="AL118" s="11">
        <f t="shared" si="54"/>
        <v>0</v>
      </c>
      <c r="AM118" s="3">
        <v>-0.41</v>
      </c>
      <c r="AN118" s="11">
        <f t="shared" si="55"/>
        <v>-0.35</v>
      </c>
      <c r="AO118" s="7"/>
      <c r="AP118" s="7"/>
      <c r="AQ118" s="7"/>
      <c r="AR118" s="7"/>
    </row>
    <row r="119" spans="1:44">
      <c r="A119">
        <v>0.94399999999999995</v>
      </c>
      <c r="B119" s="1">
        <v>117</v>
      </c>
      <c r="C119" s="5">
        <v>17</v>
      </c>
      <c r="D119" s="3">
        <v>-0.06</v>
      </c>
      <c r="E119" s="11">
        <f t="shared" si="39"/>
        <v>1.0000000000000009E-2</v>
      </c>
      <c r="F119" s="3">
        <v>-0.06</v>
      </c>
      <c r="G119" s="11">
        <f t="shared" si="40"/>
        <v>-9.999999999999995E-3</v>
      </c>
      <c r="H119" s="3">
        <v>-0.06</v>
      </c>
      <c r="I119" s="11">
        <f t="shared" si="41"/>
        <v>1.0000000000000009E-2</v>
      </c>
      <c r="J119" s="3">
        <v>-0.06</v>
      </c>
      <c r="K119" s="12">
        <f t="shared" si="42"/>
        <v>0</v>
      </c>
      <c r="L119" s="3">
        <v>-0.06</v>
      </c>
      <c r="M119" s="11">
        <f t="shared" si="43"/>
        <v>0</v>
      </c>
      <c r="N119" s="8"/>
      <c r="O119" s="3">
        <v>0.04</v>
      </c>
      <c r="P119" s="13">
        <f t="shared" si="44"/>
        <v>0</v>
      </c>
      <c r="Q119" s="3">
        <v>0.04</v>
      </c>
      <c r="R119" s="11">
        <f t="shared" si="45"/>
        <v>0</v>
      </c>
      <c r="S119" s="3">
        <v>0.04</v>
      </c>
      <c r="T119" s="11">
        <f t="shared" si="46"/>
        <v>0</v>
      </c>
      <c r="U119" s="3">
        <v>0.04</v>
      </c>
      <c r="V119" s="11">
        <f t="shared" si="47"/>
        <v>0</v>
      </c>
      <c r="W119" s="3">
        <v>0.04</v>
      </c>
      <c r="X119" s="11">
        <f t="shared" si="48"/>
        <v>0</v>
      </c>
      <c r="Y119" s="8"/>
      <c r="Z119" s="3">
        <v>1</v>
      </c>
      <c r="AA119" s="11">
        <f t="shared" si="49"/>
        <v>0</v>
      </c>
      <c r="AB119" s="3">
        <v>1</v>
      </c>
      <c r="AC119" s="11">
        <f t="shared" si="50"/>
        <v>0</v>
      </c>
      <c r="AD119" s="3">
        <v>1</v>
      </c>
      <c r="AE119" s="11">
        <f t="shared" si="51"/>
        <v>0</v>
      </c>
      <c r="AF119" s="3">
        <v>0.96</v>
      </c>
      <c r="AG119" s="11">
        <f t="shared" si="52"/>
        <v>0</v>
      </c>
      <c r="AH119" s="3">
        <v>0.96</v>
      </c>
      <c r="AI119" s="11">
        <f t="shared" si="53"/>
        <v>-1.0000000000000009E-2</v>
      </c>
      <c r="AJ119" s="7"/>
      <c r="AK119" s="3">
        <v>-0.06</v>
      </c>
      <c r="AL119" s="11">
        <f t="shared" si="54"/>
        <v>0</v>
      </c>
      <c r="AM119" s="3">
        <v>-0.46</v>
      </c>
      <c r="AN119" s="11">
        <f t="shared" si="55"/>
        <v>-0.4</v>
      </c>
      <c r="AO119" s="7"/>
      <c r="AP119" s="7"/>
      <c r="AQ119" s="7"/>
      <c r="AR119" s="7"/>
    </row>
    <row r="120" spans="1:44">
      <c r="A120">
        <v>0.95199999999999996</v>
      </c>
      <c r="B120" s="1">
        <v>118</v>
      </c>
      <c r="C120" s="5">
        <v>18</v>
      </c>
      <c r="D120" s="3">
        <v>-0.06</v>
      </c>
      <c r="E120" s="11">
        <f t="shared" si="39"/>
        <v>1.0000000000000009E-2</v>
      </c>
      <c r="F120" s="3">
        <v>-0.06</v>
      </c>
      <c r="G120" s="11">
        <f t="shared" si="40"/>
        <v>-9.999999999999995E-3</v>
      </c>
      <c r="H120" s="3">
        <v>-0.06</v>
      </c>
      <c r="I120" s="11">
        <f t="shared" si="41"/>
        <v>1.0000000000000009E-2</v>
      </c>
      <c r="J120" s="3">
        <v>-0.06</v>
      </c>
      <c r="K120" s="12">
        <f t="shared" si="42"/>
        <v>0</v>
      </c>
      <c r="L120" s="3">
        <v>-0.06</v>
      </c>
      <c r="M120" s="11">
        <f t="shared" si="43"/>
        <v>0</v>
      </c>
      <c r="N120" s="8"/>
      <c r="O120" s="3">
        <v>0.04</v>
      </c>
      <c r="P120" s="13">
        <f t="shared" si="44"/>
        <v>0</v>
      </c>
      <c r="Q120" s="3">
        <v>0.04</v>
      </c>
      <c r="R120" s="11">
        <f t="shared" si="45"/>
        <v>0</v>
      </c>
      <c r="S120" s="3">
        <v>0.04</v>
      </c>
      <c r="T120" s="11">
        <f t="shared" si="46"/>
        <v>0</v>
      </c>
      <c r="U120" s="3">
        <v>0.04</v>
      </c>
      <c r="V120" s="11">
        <f t="shared" si="47"/>
        <v>0</v>
      </c>
      <c r="W120" s="3">
        <v>0.04</v>
      </c>
      <c r="X120" s="11">
        <f t="shared" si="48"/>
        <v>0</v>
      </c>
      <c r="Y120" s="8"/>
      <c r="Z120" s="3">
        <v>1</v>
      </c>
      <c r="AA120" s="11">
        <f t="shared" si="49"/>
        <v>0</v>
      </c>
      <c r="AB120" s="3">
        <v>1.01</v>
      </c>
      <c r="AC120" s="11">
        <f t="shared" si="50"/>
        <v>1.0000000000000009E-2</v>
      </c>
      <c r="AD120" s="3">
        <v>1.01</v>
      </c>
      <c r="AE120" s="11">
        <f t="shared" si="51"/>
        <v>1.0000000000000009E-2</v>
      </c>
      <c r="AF120" s="3">
        <v>0.95</v>
      </c>
      <c r="AG120" s="11">
        <f t="shared" si="52"/>
        <v>-1.0000000000000009E-2</v>
      </c>
      <c r="AH120" s="3">
        <v>0.96</v>
      </c>
      <c r="AI120" s="11">
        <f t="shared" si="53"/>
        <v>-1.0000000000000009E-2</v>
      </c>
      <c r="AJ120" s="7"/>
      <c r="AK120" s="3">
        <v>-0.06</v>
      </c>
      <c r="AL120" s="11">
        <f t="shared" si="54"/>
        <v>0</v>
      </c>
      <c r="AM120" s="3">
        <v>-0.47</v>
      </c>
      <c r="AN120" s="11">
        <f t="shared" si="55"/>
        <v>-0.41</v>
      </c>
      <c r="AO120" s="7"/>
      <c r="AP120" s="7"/>
      <c r="AQ120" s="7"/>
      <c r="AR120" s="7"/>
    </row>
    <row r="121" spans="1:44">
      <c r="A121">
        <v>0.96</v>
      </c>
      <c r="B121" s="1">
        <v>119</v>
      </c>
      <c r="C121" s="5">
        <v>19</v>
      </c>
      <c r="D121" s="3">
        <v>-0.06</v>
      </c>
      <c r="E121" s="11">
        <f t="shared" si="39"/>
        <v>1.0000000000000009E-2</v>
      </c>
      <c r="F121" s="3">
        <v>-0.06</v>
      </c>
      <c r="G121" s="11">
        <f t="shared" si="40"/>
        <v>-9.999999999999995E-3</v>
      </c>
      <c r="H121" s="3">
        <v>-0.06</v>
      </c>
      <c r="I121" s="11">
        <f t="shared" si="41"/>
        <v>1.0000000000000009E-2</v>
      </c>
      <c r="J121" s="3">
        <v>-0.06</v>
      </c>
      <c r="K121" s="12">
        <f t="shared" si="42"/>
        <v>0</v>
      </c>
      <c r="L121" s="3">
        <v>-0.06</v>
      </c>
      <c r="M121" s="11">
        <f t="shared" si="43"/>
        <v>0</v>
      </c>
      <c r="N121" s="8"/>
      <c r="O121" s="3">
        <v>0.04</v>
      </c>
      <c r="P121" s="13">
        <f t="shared" si="44"/>
        <v>0</v>
      </c>
      <c r="Q121" s="3">
        <v>0.04</v>
      </c>
      <c r="R121" s="11">
        <f t="shared" si="45"/>
        <v>0</v>
      </c>
      <c r="S121" s="3">
        <v>0.04</v>
      </c>
      <c r="T121" s="11">
        <f t="shared" si="46"/>
        <v>0</v>
      </c>
      <c r="U121" s="3">
        <v>0.04</v>
      </c>
      <c r="V121" s="11">
        <f t="shared" si="47"/>
        <v>0</v>
      </c>
      <c r="W121" s="3">
        <v>0.04</v>
      </c>
      <c r="X121" s="11">
        <f t="shared" si="48"/>
        <v>0</v>
      </c>
      <c r="Y121" s="8"/>
      <c r="Z121" s="3">
        <v>1</v>
      </c>
      <c r="AA121" s="11">
        <f t="shared" si="49"/>
        <v>0</v>
      </c>
      <c r="AB121" s="3">
        <v>1</v>
      </c>
      <c r="AC121" s="11">
        <f t="shared" si="50"/>
        <v>0</v>
      </c>
      <c r="AD121" s="3">
        <v>1</v>
      </c>
      <c r="AE121" s="11">
        <f t="shared" si="51"/>
        <v>0</v>
      </c>
      <c r="AF121" s="3">
        <v>0.96</v>
      </c>
      <c r="AG121" s="11">
        <f t="shared" si="52"/>
        <v>0</v>
      </c>
      <c r="AH121" s="3">
        <v>0.96</v>
      </c>
      <c r="AI121" s="11">
        <f t="shared" si="53"/>
        <v>-1.0000000000000009E-2</v>
      </c>
      <c r="AJ121" s="7"/>
      <c r="AK121" s="3">
        <v>-0.06</v>
      </c>
      <c r="AL121" s="11">
        <f t="shared" si="54"/>
        <v>0</v>
      </c>
      <c r="AM121" s="3">
        <v>-0.45</v>
      </c>
      <c r="AN121" s="11">
        <f t="shared" si="55"/>
        <v>-0.39</v>
      </c>
      <c r="AO121" s="7"/>
      <c r="AP121" s="7"/>
      <c r="AQ121" s="7"/>
      <c r="AR121" s="7"/>
    </row>
    <row r="122" spans="1:44">
      <c r="A122">
        <v>0.96799999999999997</v>
      </c>
      <c r="B122" s="1">
        <v>120</v>
      </c>
      <c r="C122" s="5">
        <v>20</v>
      </c>
      <c r="D122" s="3">
        <v>-0.06</v>
      </c>
      <c r="E122" s="11">
        <f t="shared" si="39"/>
        <v>1.0000000000000009E-2</v>
      </c>
      <c r="F122" s="3">
        <v>-0.06</v>
      </c>
      <c r="G122" s="11">
        <f t="shared" si="40"/>
        <v>-9.999999999999995E-3</v>
      </c>
      <c r="H122" s="3">
        <v>-0.06</v>
      </c>
      <c r="I122" s="11">
        <f t="shared" si="41"/>
        <v>1.0000000000000009E-2</v>
      </c>
      <c r="J122" s="3">
        <v>-0.06</v>
      </c>
      <c r="K122" s="12">
        <f t="shared" si="42"/>
        <v>0</v>
      </c>
      <c r="L122" s="3">
        <v>-0.06</v>
      </c>
      <c r="M122" s="11">
        <f t="shared" si="43"/>
        <v>0</v>
      </c>
      <c r="N122" s="8"/>
      <c r="O122" s="3">
        <v>0.04</v>
      </c>
      <c r="P122" s="13">
        <f t="shared" si="44"/>
        <v>0</v>
      </c>
      <c r="Q122" s="3">
        <v>0.04</v>
      </c>
      <c r="R122" s="11">
        <f t="shared" si="45"/>
        <v>0</v>
      </c>
      <c r="S122" s="3">
        <v>0.04</v>
      </c>
      <c r="T122" s="11">
        <f t="shared" si="46"/>
        <v>0</v>
      </c>
      <c r="U122" s="3">
        <v>0.04</v>
      </c>
      <c r="V122" s="11">
        <f t="shared" si="47"/>
        <v>0</v>
      </c>
      <c r="W122" s="3">
        <v>0.04</v>
      </c>
      <c r="X122" s="11">
        <f t="shared" si="48"/>
        <v>0</v>
      </c>
      <c r="Y122" s="8"/>
      <c r="Z122" s="3">
        <v>1</v>
      </c>
      <c r="AA122" s="11">
        <f t="shared" si="49"/>
        <v>0</v>
      </c>
      <c r="AB122" s="3">
        <v>1</v>
      </c>
      <c r="AC122" s="11">
        <f t="shared" si="50"/>
        <v>0</v>
      </c>
      <c r="AD122" s="3">
        <v>1</v>
      </c>
      <c r="AE122" s="11">
        <f t="shared" si="51"/>
        <v>0</v>
      </c>
      <c r="AF122" s="3">
        <v>0.96</v>
      </c>
      <c r="AG122" s="11">
        <f t="shared" si="52"/>
        <v>0</v>
      </c>
      <c r="AH122" s="3">
        <v>0.97</v>
      </c>
      <c r="AI122" s="11">
        <f t="shared" si="53"/>
        <v>0</v>
      </c>
      <c r="AJ122" s="7"/>
      <c r="AK122" s="3">
        <v>-0.05</v>
      </c>
      <c r="AL122" s="11">
        <f t="shared" si="54"/>
        <v>9.999999999999995E-3</v>
      </c>
      <c r="AM122" s="3">
        <v>-0.54</v>
      </c>
      <c r="AN122" s="11">
        <f t="shared" si="55"/>
        <v>-0.48000000000000004</v>
      </c>
      <c r="AO122" s="7"/>
      <c r="AP122" s="7"/>
      <c r="AQ122" s="7"/>
      <c r="AR122" s="7"/>
    </row>
    <row r="123" spans="1:44">
      <c r="A123">
        <v>0.97599999999999998</v>
      </c>
      <c r="B123" s="1">
        <v>121</v>
      </c>
      <c r="C123" s="5">
        <v>21</v>
      </c>
      <c r="D123" s="3">
        <v>-0.06</v>
      </c>
      <c r="E123" s="11">
        <f t="shared" si="39"/>
        <v>1.0000000000000009E-2</v>
      </c>
      <c r="F123" s="3">
        <v>-0.06</v>
      </c>
      <c r="G123" s="11">
        <f t="shared" si="40"/>
        <v>-9.999999999999995E-3</v>
      </c>
      <c r="H123" s="3">
        <v>-7.0000000000000007E-2</v>
      </c>
      <c r="I123" s="11">
        <f t="shared" si="41"/>
        <v>0</v>
      </c>
      <c r="J123" s="3">
        <v>-0.06</v>
      </c>
      <c r="K123" s="12">
        <f t="shared" si="42"/>
        <v>0</v>
      </c>
      <c r="L123" s="3">
        <v>-0.06</v>
      </c>
      <c r="M123" s="11">
        <f t="shared" si="43"/>
        <v>0</v>
      </c>
      <c r="N123" s="8"/>
      <c r="O123" s="3">
        <v>0.04</v>
      </c>
      <c r="P123" s="13">
        <f t="shared" si="44"/>
        <v>0</v>
      </c>
      <c r="Q123" s="3">
        <v>0.04</v>
      </c>
      <c r="R123" s="11">
        <f t="shared" si="45"/>
        <v>0</v>
      </c>
      <c r="S123" s="3">
        <v>0.04</v>
      </c>
      <c r="T123" s="11">
        <f t="shared" si="46"/>
        <v>0</v>
      </c>
      <c r="U123" s="3">
        <v>0.04</v>
      </c>
      <c r="V123" s="11">
        <f t="shared" si="47"/>
        <v>0</v>
      </c>
      <c r="W123" s="3">
        <v>0.04</v>
      </c>
      <c r="X123" s="11">
        <f t="shared" si="48"/>
        <v>0</v>
      </c>
      <c r="Y123" s="8"/>
      <c r="Z123" s="3">
        <v>1</v>
      </c>
      <c r="AA123" s="11">
        <f t="shared" si="49"/>
        <v>0</v>
      </c>
      <c r="AB123" s="3">
        <v>1</v>
      </c>
      <c r="AC123" s="11">
        <f t="shared" si="50"/>
        <v>0</v>
      </c>
      <c r="AD123" s="3">
        <v>1</v>
      </c>
      <c r="AE123" s="11">
        <f t="shared" si="51"/>
        <v>0</v>
      </c>
      <c r="AF123" s="3">
        <v>0.96</v>
      </c>
      <c r="AG123" s="11">
        <f t="shared" si="52"/>
        <v>0</v>
      </c>
      <c r="AH123" s="3">
        <v>0.96</v>
      </c>
      <c r="AI123" s="11">
        <f t="shared" si="53"/>
        <v>-1.0000000000000009E-2</v>
      </c>
      <c r="AJ123" s="7"/>
      <c r="AK123" s="3">
        <v>-0.06</v>
      </c>
      <c r="AL123" s="11">
        <f t="shared" si="54"/>
        <v>0</v>
      </c>
      <c r="AM123" s="3">
        <v>-0.54</v>
      </c>
      <c r="AN123" s="11">
        <f t="shared" si="55"/>
        <v>-0.48000000000000004</v>
      </c>
      <c r="AO123" s="7"/>
      <c r="AP123" s="7"/>
      <c r="AQ123" s="7"/>
      <c r="AR123" s="7"/>
    </row>
    <row r="124" spans="1:44">
      <c r="A124">
        <v>0.98399999999999999</v>
      </c>
      <c r="B124" s="1">
        <v>122</v>
      </c>
      <c r="C124" s="5">
        <v>22</v>
      </c>
      <c r="D124" s="3">
        <v>-0.06</v>
      </c>
      <c r="E124" s="11">
        <f t="shared" si="39"/>
        <v>1.0000000000000009E-2</v>
      </c>
      <c r="F124" s="3">
        <v>-0.06</v>
      </c>
      <c r="G124" s="11">
        <f t="shared" si="40"/>
        <v>-9.999999999999995E-3</v>
      </c>
      <c r="H124" s="3">
        <v>-7.0000000000000007E-2</v>
      </c>
      <c r="I124" s="11">
        <f t="shared" si="41"/>
        <v>0</v>
      </c>
      <c r="J124" s="3">
        <v>-0.06</v>
      </c>
      <c r="K124" s="12">
        <f t="shared" si="42"/>
        <v>0</v>
      </c>
      <c r="L124" s="3">
        <v>-0.06</v>
      </c>
      <c r="M124" s="11">
        <f t="shared" si="43"/>
        <v>0</v>
      </c>
      <c r="N124" s="8"/>
      <c r="O124" s="3">
        <v>0.04</v>
      </c>
      <c r="P124" s="13">
        <f t="shared" si="44"/>
        <v>0</v>
      </c>
      <c r="Q124" s="3">
        <v>0.04</v>
      </c>
      <c r="R124" s="11">
        <f t="shared" si="45"/>
        <v>0</v>
      </c>
      <c r="S124" s="3">
        <v>0.05</v>
      </c>
      <c r="T124" s="11">
        <f t="shared" si="46"/>
        <v>1.0000000000000002E-2</v>
      </c>
      <c r="U124" s="3">
        <v>0.04</v>
      </c>
      <c r="V124" s="11">
        <f t="shared" si="47"/>
        <v>0</v>
      </c>
      <c r="W124" s="3">
        <v>0.04</v>
      </c>
      <c r="X124" s="11">
        <f t="shared" si="48"/>
        <v>0</v>
      </c>
      <c r="Y124" s="8"/>
      <c r="Z124" s="3">
        <v>1</v>
      </c>
      <c r="AA124" s="11">
        <f t="shared" si="49"/>
        <v>0</v>
      </c>
      <c r="AB124" s="3">
        <v>1</v>
      </c>
      <c r="AC124" s="11">
        <f t="shared" si="50"/>
        <v>0</v>
      </c>
      <c r="AD124" s="3">
        <v>1</v>
      </c>
      <c r="AE124" s="11">
        <f t="shared" si="51"/>
        <v>0</v>
      </c>
      <c r="AF124" s="3">
        <v>0.96</v>
      </c>
      <c r="AG124" s="11">
        <f t="shared" si="52"/>
        <v>0</v>
      </c>
      <c r="AH124" s="3">
        <v>0.96</v>
      </c>
      <c r="AI124" s="11">
        <f t="shared" si="53"/>
        <v>-1.0000000000000009E-2</v>
      </c>
      <c r="AJ124" s="7"/>
      <c r="AK124" s="3">
        <v>-0.05</v>
      </c>
      <c r="AL124" s="11">
        <f t="shared" si="54"/>
        <v>9.999999999999995E-3</v>
      </c>
      <c r="AM124" s="3">
        <v>-0.53</v>
      </c>
      <c r="AN124" s="11">
        <f t="shared" si="55"/>
        <v>-0.47000000000000003</v>
      </c>
      <c r="AO124" s="7"/>
      <c r="AP124" s="7"/>
      <c r="AQ124" s="7"/>
      <c r="AR124" s="7"/>
    </row>
    <row r="125" spans="1:44">
      <c r="A125">
        <v>0.99199999999999999</v>
      </c>
      <c r="B125" s="1">
        <v>123</v>
      </c>
      <c r="C125" s="5">
        <v>23</v>
      </c>
      <c r="D125" s="3">
        <v>-0.06</v>
      </c>
      <c r="E125" s="11">
        <f t="shared" si="39"/>
        <v>1.0000000000000009E-2</v>
      </c>
      <c r="F125" s="3">
        <v>-0.06</v>
      </c>
      <c r="G125" s="11">
        <f t="shared" si="40"/>
        <v>-9.999999999999995E-3</v>
      </c>
      <c r="H125" s="3">
        <v>-0.06</v>
      </c>
      <c r="I125" s="11">
        <f t="shared" si="41"/>
        <v>1.0000000000000009E-2</v>
      </c>
      <c r="J125" s="3">
        <v>-0.06</v>
      </c>
      <c r="K125" s="12">
        <f t="shared" si="42"/>
        <v>0</v>
      </c>
      <c r="L125" s="3">
        <v>-0.05</v>
      </c>
      <c r="M125" s="11">
        <f t="shared" si="43"/>
        <v>9.999999999999995E-3</v>
      </c>
      <c r="N125" s="8"/>
      <c r="O125" s="3">
        <v>0.04</v>
      </c>
      <c r="P125" s="13">
        <f t="shared" si="44"/>
        <v>0</v>
      </c>
      <c r="Q125" s="3">
        <v>0.04</v>
      </c>
      <c r="R125" s="11">
        <f t="shared" si="45"/>
        <v>0</v>
      </c>
      <c r="S125" s="3">
        <v>0.04</v>
      </c>
      <c r="T125" s="11">
        <f t="shared" si="46"/>
        <v>0</v>
      </c>
      <c r="U125" s="3">
        <v>0.04</v>
      </c>
      <c r="V125" s="11">
        <f t="shared" si="47"/>
        <v>0</v>
      </c>
      <c r="W125" s="3">
        <v>0.04</v>
      </c>
      <c r="X125" s="11">
        <f t="shared" si="48"/>
        <v>0</v>
      </c>
      <c r="Y125" s="8"/>
      <c r="Z125" s="3">
        <v>0.99</v>
      </c>
      <c r="AA125" s="11">
        <f t="shared" si="49"/>
        <v>-1.0000000000000009E-2</v>
      </c>
      <c r="AB125" s="3">
        <v>1</v>
      </c>
      <c r="AC125" s="11">
        <f t="shared" si="50"/>
        <v>0</v>
      </c>
      <c r="AD125" s="3">
        <v>1</v>
      </c>
      <c r="AE125" s="11">
        <f t="shared" si="51"/>
        <v>0</v>
      </c>
      <c r="AF125" s="3">
        <v>0.96</v>
      </c>
      <c r="AG125" s="11">
        <f t="shared" si="52"/>
        <v>0</v>
      </c>
      <c r="AH125" s="3">
        <v>0.96</v>
      </c>
      <c r="AI125" s="11">
        <f t="shared" si="53"/>
        <v>-1.0000000000000009E-2</v>
      </c>
      <c r="AJ125" s="7"/>
      <c r="AK125" s="3">
        <v>-0.05</v>
      </c>
      <c r="AL125" s="11">
        <f t="shared" si="54"/>
        <v>9.999999999999995E-3</v>
      </c>
      <c r="AM125" s="3">
        <v>-0.47</v>
      </c>
      <c r="AN125" s="11">
        <f t="shared" si="55"/>
        <v>-0.41</v>
      </c>
      <c r="AO125" s="7"/>
      <c r="AP125" s="7"/>
      <c r="AQ125" s="7"/>
      <c r="AR125" s="7"/>
    </row>
    <row r="126" spans="1:44" ht="15.75" thickBot="1">
      <c r="A126">
        <v>1</v>
      </c>
      <c r="B126" s="1">
        <v>124</v>
      </c>
      <c r="C126" s="5">
        <v>24</v>
      </c>
      <c r="D126" s="14">
        <v>-7.0000000000000007E-2</v>
      </c>
      <c r="E126" s="16">
        <f t="shared" si="39"/>
        <v>0</v>
      </c>
      <c r="F126" s="14">
        <v>-0.06</v>
      </c>
      <c r="G126" s="16">
        <f t="shared" si="40"/>
        <v>-9.999999999999995E-3</v>
      </c>
      <c r="H126" s="14">
        <v>-7.0000000000000007E-2</v>
      </c>
      <c r="I126" s="16">
        <f t="shared" si="41"/>
        <v>0</v>
      </c>
      <c r="J126" s="14">
        <v>-7.0000000000000007E-2</v>
      </c>
      <c r="K126" s="16">
        <f t="shared" si="42"/>
        <v>-1.0000000000000009E-2</v>
      </c>
      <c r="L126" s="14">
        <v>-0.06</v>
      </c>
      <c r="M126" s="16">
        <f t="shared" si="43"/>
        <v>0</v>
      </c>
      <c r="N126" s="8"/>
      <c r="O126" s="3">
        <v>0.04</v>
      </c>
      <c r="P126" s="13">
        <f t="shared" si="44"/>
        <v>0</v>
      </c>
      <c r="Q126" s="3">
        <v>0.04</v>
      </c>
      <c r="R126" s="11">
        <f t="shared" si="45"/>
        <v>0</v>
      </c>
      <c r="S126" s="3">
        <v>0.04</v>
      </c>
      <c r="T126" s="11">
        <f t="shared" si="46"/>
        <v>0</v>
      </c>
      <c r="U126" s="3">
        <v>0.04</v>
      </c>
      <c r="V126" s="11">
        <f t="shared" si="47"/>
        <v>0</v>
      </c>
      <c r="W126" s="3">
        <v>0.04</v>
      </c>
      <c r="X126" s="11">
        <f t="shared" si="48"/>
        <v>0</v>
      </c>
      <c r="Y126" s="8"/>
      <c r="Z126" s="3">
        <v>1</v>
      </c>
      <c r="AA126" s="11">
        <f t="shared" si="49"/>
        <v>0</v>
      </c>
      <c r="AB126" s="3">
        <v>1</v>
      </c>
      <c r="AC126" s="11">
        <f t="shared" si="50"/>
        <v>0</v>
      </c>
      <c r="AD126" s="3">
        <v>1</v>
      </c>
      <c r="AE126" s="11">
        <f t="shared" si="51"/>
        <v>0</v>
      </c>
      <c r="AF126" s="3">
        <v>0.97</v>
      </c>
      <c r="AG126" s="11">
        <f t="shared" si="52"/>
        <v>1.0000000000000009E-2</v>
      </c>
      <c r="AH126" s="3">
        <v>0.96</v>
      </c>
      <c r="AI126" s="11">
        <f t="shared" si="53"/>
        <v>-1.0000000000000009E-2</v>
      </c>
      <c r="AJ126" s="7"/>
      <c r="AK126" s="3">
        <v>-0.05</v>
      </c>
      <c r="AL126" s="11">
        <f t="shared" si="54"/>
        <v>9.999999999999995E-3</v>
      </c>
      <c r="AM126" s="3">
        <v>-0.47</v>
      </c>
      <c r="AN126" s="11">
        <f t="shared" si="55"/>
        <v>-0.41</v>
      </c>
      <c r="AO126" s="7"/>
      <c r="AP126" s="7"/>
      <c r="AQ126" s="7"/>
      <c r="AR126" s="7"/>
    </row>
    <row r="127" spans="1:44" ht="15.75" thickTop="1"/>
    <row r="131" spans="4:63">
      <c r="D131" s="4"/>
      <c r="E131" s="4"/>
      <c r="F131" s="4"/>
      <c r="G131" s="4"/>
      <c r="H131" s="4"/>
      <c r="I131" s="4"/>
      <c r="J131" s="4"/>
      <c r="K131" s="4"/>
      <c r="L131" s="4"/>
      <c r="M131" s="8"/>
      <c r="N131" s="8"/>
      <c r="AJ131" s="7"/>
      <c r="AK131" s="7"/>
      <c r="AL131" s="7"/>
      <c r="AM131" s="7"/>
      <c r="AN131" s="7"/>
      <c r="AO131" s="7"/>
      <c r="AP131" s="7"/>
      <c r="AQ131" s="7"/>
    </row>
    <row r="132" spans="4:63">
      <c r="D132" s="4"/>
      <c r="E132" s="4"/>
      <c r="F132" s="4"/>
      <c r="G132" s="4"/>
      <c r="H132" s="4"/>
      <c r="I132" s="4"/>
      <c r="J132" s="4"/>
      <c r="K132" s="4"/>
      <c r="L132" s="4"/>
      <c r="M132" s="8"/>
      <c r="N132" s="8"/>
      <c r="AJ132" s="7"/>
      <c r="AK132" s="7"/>
      <c r="AL132" s="7"/>
      <c r="AM132" s="7"/>
      <c r="AN132" s="7"/>
      <c r="AO132" s="7"/>
      <c r="AP132" s="7"/>
      <c r="AQ132" s="7"/>
    </row>
    <row r="133" spans="4:63">
      <c r="D133" s="4"/>
      <c r="E133" s="4"/>
      <c r="F133" s="4"/>
      <c r="G133" s="4"/>
      <c r="H133" s="4"/>
      <c r="I133" s="4"/>
      <c r="J133" s="4"/>
      <c r="K133" s="4"/>
      <c r="L133" s="4"/>
      <c r="M133" s="8"/>
      <c r="N133" s="8"/>
      <c r="AJ133" s="7"/>
      <c r="AK133" s="7"/>
      <c r="AL133" s="7"/>
      <c r="AM133" s="7"/>
      <c r="AN133" s="7"/>
      <c r="AO133" s="7"/>
      <c r="AP133" s="7"/>
      <c r="AQ133" s="7"/>
    </row>
    <row r="134" spans="4:63">
      <c r="D134" s="4"/>
      <c r="E134" s="4"/>
      <c r="F134" s="4"/>
      <c r="G134" s="4"/>
      <c r="H134" s="4"/>
      <c r="I134" s="4"/>
      <c r="J134" s="4"/>
      <c r="K134" s="4"/>
      <c r="L134" s="4"/>
      <c r="M134" s="8"/>
      <c r="N134" s="8"/>
      <c r="AJ134" s="7"/>
      <c r="AK134" s="7"/>
      <c r="AL134" s="7"/>
      <c r="AM134" s="7"/>
      <c r="AN134" s="7"/>
      <c r="AO134" s="7"/>
      <c r="AP134" s="7"/>
      <c r="AQ134" s="7"/>
    </row>
    <row r="135" spans="4:63">
      <c r="D135" s="4"/>
      <c r="E135" s="4"/>
      <c r="F135" s="4"/>
      <c r="G135" s="4"/>
      <c r="H135" s="4"/>
      <c r="I135" s="4"/>
      <c r="J135" s="4"/>
      <c r="K135" s="4"/>
      <c r="L135" s="4"/>
      <c r="M135" s="8"/>
      <c r="N135" s="8"/>
      <c r="AJ135" s="7"/>
      <c r="AK135" s="7"/>
      <c r="AL135" s="7"/>
      <c r="AM135" s="7"/>
      <c r="AN135" s="7"/>
      <c r="AO135" s="7"/>
      <c r="AP135" s="7"/>
      <c r="AQ135" s="7"/>
    </row>
    <row r="136" spans="4:63">
      <c r="D136" s="4"/>
      <c r="E136" s="4"/>
      <c r="F136" s="4"/>
      <c r="G136" s="4"/>
      <c r="H136" s="4"/>
      <c r="I136" s="4"/>
      <c r="J136" s="4"/>
      <c r="K136" s="4"/>
      <c r="L136" s="4"/>
      <c r="M136" s="8"/>
      <c r="N136" s="8"/>
      <c r="AJ136" s="7"/>
      <c r="AK136" s="7"/>
      <c r="AL136" s="7"/>
      <c r="AM136" s="7"/>
      <c r="AN136" s="7"/>
      <c r="AO136" s="7"/>
      <c r="AP136" s="7"/>
      <c r="AQ136" s="7"/>
    </row>
    <row r="137" spans="4:63">
      <c r="D137" s="4"/>
      <c r="E137" s="4"/>
      <c r="F137" s="4"/>
      <c r="G137" s="4"/>
      <c r="H137" s="4"/>
      <c r="I137" s="4"/>
      <c r="J137" s="4"/>
      <c r="K137" s="4"/>
      <c r="L137" s="4"/>
      <c r="M137" s="8"/>
      <c r="N137" s="8"/>
      <c r="AJ137" s="7"/>
      <c r="AK137" s="7"/>
      <c r="AL137" s="7"/>
      <c r="AM137" s="7"/>
      <c r="AN137" s="7"/>
      <c r="AO137" s="7"/>
      <c r="AP137" s="7"/>
      <c r="AQ137" s="7"/>
      <c r="AR137" s="6">
        <v>1.3600000000000012E-3</v>
      </c>
      <c r="AS137" s="6">
        <v>-2.2399999999999994E-3</v>
      </c>
      <c r="AT137" s="6">
        <v>1.7866666666666682E-3</v>
      </c>
      <c r="AU137" s="6">
        <v>-7.4666666666666718E-4</v>
      </c>
      <c r="AV137" s="6">
        <v>-3.200000000000003E-4</v>
      </c>
      <c r="AX137" s="6">
        <v>1.6000000000000001E-4</v>
      </c>
      <c r="AY137" s="6">
        <v>1.6000000000000001E-4</v>
      </c>
      <c r="AZ137" s="6">
        <v>1.0666666666666668E-4</v>
      </c>
      <c r="BA137" s="6">
        <v>-1.0666666666666668E-4</v>
      </c>
      <c r="BB137" s="6">
        <v>1.6000000000000001E-4</v>
      </c>
      <c r="BD137" s="6">
        <v>-1.0666666666666676E-4</v>
      </c>
      <c r="BE137" s="6">
        <v>-4.8000000000000039E-4</v>
      </c>
      <c r="BF137" s="6">
        <v>-1.0666666666666676E-4</v>
      </c>
      <c r="BG137" s="6">
        <v>2.1333333333333352E-4</v>
      </c>
      <c r="BH137" s="6">
        <v>-1.546666666666668E-3</v>
      </c>
      <c r="BJ137">
        <v>4.4533333333333326E-3</v>
      </c>
      <c r="BK137">
        <v>5.5999999999999991E-3</v>
      </c>
    </row>
    <row r="138" spans="4:63">
      <c r="D138" s="4"/>
      <c r="E138" s="4"/>
      <c r="F138" s="4"/>
      <c r="G138" s="4"/>
      <c r="H138" s="4"/>
      <c r="I138" s="4"/>
      <c r="J138" s="4"/>
      <c r="K138" s="4"/>
      <c r="L138" s="4"/>
      <c r="M138" s="8"/>
      <c r="N138" s="8"/>
      <c r="AJ138" s="7"/>
      <c r="AK138" s="7"/>
      <c r="AL138" s="7"/>
      <c r="AM138" s="7"/>
      <c r="AN138" s="7"/>
      <c r="AO138" s="7"/>
      <c r="AP138" s="7"/>
      <c r="AQ138" s="7"/>
      <c r="AR138" s="6">
        <v>1.7066666666666682E-3</v>
      </c>
      <c r="AS138" s="6">
        <v>-2.1333333333333326E-3</v>
      </c>
      <c r="AT138" s="6">
        <v>1.6533333333333348E-3</v>
      </c>
      <c r="AU138" s="6">
        <v>-2.1333333333333352E-4</v>
      </c>
      <c r="AV138" s="6">
        <v>-5.333333333333353E-5</v>
      </c>
      <c r="AX138" s="6">
        <v>1.6000000000000001E-4</v>
      </c>
      <c r="AY138" s="6">
        <v>5.333333333333334E-5</v>
      </c>
      <c r="AZ138" s="6">
        <v>2.666666666666667E-5</v>
      </c>
      <c r="BA138" s="6">
        <v>2.1333333333333336E-4</v>
      </c>
      <c r="BB138" s="6">
        <v>-2.666666666666667E-5</v>
      </c>
      <c r="BD138" s="6">
        <v>-2.666666666666669E-4</v>
      </c>
      <c r="BE138" s="6">
        <v>-1.0666666666666676E-4</v>
      </c>
      <c r="BF138" s="6">
        <v>-5.3333333333333379E-4</v>
      </c>
      <c r="BG138" s="6">
        <v>4.2666666666666704E-4</v>
      </c>
      <c r="BH138" s="6">
        <v>-1.4933333333333346E-3</v>
      </c>
      <c r="BJ138">
        <v>1.528E-2</v>
      </c>
      <c r="BK138">
        <v>-1.6746666666666663E-2</v>
      </c>
    </row>
    <row r="139" spans="4:63">
      <c r="D139" s="4"/>
      <c r="E139" s="4"/>
      <c r="F139" s="4"/>
      <c r="G139" s="4"/>
      <c r="H139" s="4"/>
      <c r="I139" s="4"/>
      <c r="J139" s="4"/>
      <c r="K139" s="4"/>
      <c r="L139" s="4"/>
      <c r="M139" s="8"/>
      <c r="N139" s="8"/>
      <c r="AJ139" s="7"/>
      <c r="AK139" s="7"/>
      <c r="AL139" s="7"/>
      <c r="AM139" s="7"/>
      <c r="AN139" s="7"/>
      <c r="AO139" s="7"/>
      <c r="AP139" s="7"/>
      <c r="AQ139" s="7"/>
      <c r="AR139" s="6">
        <v>1.6800000000000014E-3</v>
      </c>
      <c r="AS139" s="6">
        <v>-2.2399999999999994E-3</v>
      </c>
      <c r="AT139" s="6">
        <v>1.7066666666666682E-3</v>
      </c>
      <c r="AU139" s="6">
        <v>-7.7333333333333399E-4</v>
      </c>
      <c r="AV139" s="6">
        <v>-5.8666666666666719E-4</v>
      </c>
      <c r="AX139" s="6">
        <v>5.333333333333334E-5</v>
      </c>
      <c r="AY139" s="6">
        <v>2.6666666666666673E-4</v>
      </c>
      <c r="AZ139" s="6">
        <v>0</v>
      </c>
      <c r="BA139" s="6">
        <v>8.0000000000000007E-5</v>
      </c>
      <c r="BB139" s="6">
        <v>1.0666666666666668E-4</v>
      </c>
      <c r="BD139" s="6">
        <v>-5.3333333333333381E-5</v>
      </c>
      <c r="BE139" s="6">
        <v>-3.200000000000003E-4</v>
      </c>
      <c r="BF139" s="6">
        <v>-5.0666666666666709E-4</v>
      </c>
      <c r="BG139" s="6">
        <v>3.4666666666666694E-4</v>
      </c>
      <c r="BH139" s="6">
        <v>-1.1733333333333344E-3</v>
      </c>
      <c r="BJ139">
        <v>1.6026666666666665E-2</v>
      </c>
      <c r="BK139">
        <v>0.10503999999999999</v>
      </c>
    </row>
    <row r="140" spans="4:63">
      <c r="D140" s="4"/>
      <c r="E140" s="4"/>
      <c r="F140" s="4"/>
      <c r="G140" s="4"/>
      <c r="H140" s="4"/>
      <c r="I140" s="4"/>
      <c r="J140" s="4"/>
      <c r="K140" s="4"/>
      <c r="L140" s="4"/>
      <c r="M140" s="8"/>
      <c r="N140" s="8"/>
      <c r="AJ140" s="7"/>
      <c r="AK140" s="7"/>
      <c r="AL140" s="7"/>
      <c r="AM140" s="7"/>
      <c r="AN140" s="7"/>
      <c r="AO140" s="7"/>
      <c r="AP140" s="7"/>
      <c r="AQ140" s="7"/>
      <c r="AR140" s="6">
        <v>1.8666666666666682E-3</v>
      </c>
      <c r="AS140" s="6">
        <v>-2.2399999999999994E-3</v>
      </c>
      <c r="AT140" s="6">
        <v>1.6533333333333348E-3</v>
      </c>
      <c r="AU140" s="6">
        <v>-4.8000000000000039E-4</v>
      </c>
      <c r="AV140" s="6">
        <v>-3.200000000000003E-4</v>
      </c>
      <c r="AX140" s="6">
        <v>0</v>
      </c>
      <c r="AY140" s="6">
        <v>5.333333333333334E-5</v>
      </c>
      <c r="AZ140" s="6">
        <v>1.6000000000000001E-4</v>
      </c>
      <c r="BA140" s="6">
        <v>2.1333333333333336E-4</v>
      </c>
      <c r="BB140" s="6">
        <v>-1.0666666666666668E-4</v>
      </c>
      <c r="BD140" s="6">
        <v>-3.7333333333333364E-4</v>
      </c>
      <c r="BE140" s="6">
        <v>-6.9333333333333389E-4</v>
      </c>
      <c r="BF140" s="6">
        <v>-1.6000000000000015E-4</v>
      </c>
      <c r="BG140" s="6">
        <v>7.7333333333333399E-4</v>
      </c>
      <c r="BH140" s="6">
        <v>-1.4400000000000012E-3</v>
      </c>
      <c r="BJ140">
        <v>4.6266666666666671E-2</v>
      </c>
      <c r="BK140">
        <v>6.5973333333333314E-2</v>
      </c>
    </row>
    <row r="141" spans="4:63">
      <c r="D141" s="4"/>
      <c r="E141" s="4"/>
      <c r="F141" s="4"/>
      <c r="G141" s="4"/>
      <c r="H141" s="4"/>
      <c r="I141" s="4"/>
      <c r="J141" s="4"/>
      <c r="K141" s="4"/>
      <c r="L141" s="4"/>
      <c r="M141" s="8"/>
      <c r="N141" s="8"/>
      <c r="AJ141" s="7"/>
      <c r="AK141" s="7"/>
      <c r="AL141" s="7"/>
      <c r="AM141" s="7"/>
      <c r="AN141" s="7"/>
      <c r="AO141" s="7"/>
      <c r="AP141" s="7"/>
      <c r="AQ141" s="7"/>
      <c r="AR141" s="6">
        <v>1.466666666666668E-3</v>
      </c>
      <c r="AS141" s="6">
        <v>-2.2933333333333326E-3</v>
      </c>
      <c r="AT141" s="6">
        <v>1.5733333333333348E-3</v>
      </c>
      <c r="AU141" s="6">
        <v>-4.0000000000000034E-4</v>
      </c>
      <c r="AV141" s="6">
        <v>-2.6666666666666706E-4</v>
      </c>
      <c r="AX141" s="6">
        <v>1.0666666666666668E-4</v>
      </c>
      <c r="AY141" s="6">
        <v>2.1333333333333336E-4</v>
      </c>
      <c r="AZ141" s="6">
        <v>2.1333333333333336E-4</v>
      </c>
      <c r="BA141" s="6">
        <v>-1.6000000000000001E-4</v>
      </c>
      <c r="BB141" s="6">
        <v>5.333333333333334E-5</v>
      </c>
      <c r="BD141" s="6">
        <v>5.3333333333333381E-5</v>
      </c>
      <c r="BE141" s="6">
        <v>0</v>
      </c>
      <c r="BF141" s="6">
        <v>-3.7333333333333364E-4</v>
      </c>
      <c r="BG141" s="6">
        <v>2.1333333333333352E-4</v>
      </c>
      <c r="BH141" s="6">
        <v>-1.6800000000000014E-3</v>
      </c>
      <c r="BJ141">
        <v>-3.2000000000000062E-4</v>
      </c>
      <c r="BK141">
        <v>-5.3360000000000005E-2</v>
      </c>
    </row>
    <row r="142" spans="4:63">
      <c r="D142" s="4"/>
      <c r="E142" s="4"/>
      <c r="F142" s="4"/>
      <c r="G142" s="4"/>
      <c r="H142" s="4"/>
      <c r="I142" s="4"/>
      <c r="J142" s="4"/>
      <c r="K142" s="4"/>
      <c r="L142" s="4"/>
      <c r="M142" s="8"/>
      <c r="N142" s="8"/>
      <c r="AJ142" s="7"/>
      <c r="AK142" s="7"/>
      <c r="AL142" s="7"/>
      <c r="AM142" s="7"/>
      <c r="AN142" s="7"/>
      <c r="AO142" s="7"/>
      <c r="AP142" s="7"/>
      <c r="AQ142" s="7"/>
    </row>
    <row r="143" spans="4:63">
      <c r="D143" s="4"/>
      <c r="E143" s="4"/>
      <c r="F143" s="4"/>
      <c r="G143" s="4"/>
      <c r="H143" s="4"/>
      <c r="I143" s="4"/>
      <c r="J143" s="4"/>
      <c r="K143" s="4"/>
      <c r="L143" s="4"/>
      <c r="M143" s="8"/>
      <c r="N143" s="8"/>
      <c r="AJ143" s="7"/>
      <c r="AK143" s="7"/>
      <c r="AL143" s="7"/>
      <c r="AM143" s="7"/>
      <c r="AN143" s="7"/>
      <c r="AO143" s="7"/>
      <c r="AP143" s="7"/>
      <c r="AQ143" s="7"/>
      <c r="AR143" s="19">
        <f>9.81*AR137</f>
        <v>1.3341600000000012E-2</v>
      </c>
      <c r="AS143" s="19">
        <f>9.81*AS137</f>
        <v>-2.1974399999999995E-2</v>
      </c>
      <c r="AT143" s="19">
        <f t="shared" ref="AT143:AU143" si="56">9.81*AT137</f>
        <v>1.7527200000000017E-2</v>
      </c>
      <c r="AU143" s="19">
        <f t="shared" si="56"/>
        <v>-7.3248000000000054E-3</v>
      </c>
      <c r="AV143" s="19">
        <f>9.81*AV137</f>
        <v>-3.139200000000003E-3</v>
      </c>
      <c r="AX143" s="19">
        <f t="shared" ref="AX143:BH143" si="57">9.81*AX137</f>
        <v>1.5696000000000002E-3</v>
      </c>
      <c r="AY143" s="19">
        <f t="shared" si="57"/>
        <v>1.5696000000000002E-3</v>
      </c>
      <c r="AZ143" s="19">
        <f t="shared" si="57"/>
        <v>1.0464000000000003E-3</v>
      </c>
      <c r="BA143" s="19">
        <f t="shared" si="57"/>
        <v>-1.0464000000000003E-3</v>
      </c>
      <c r="BB143" s="19">
        <f t="shared" si="57"/>
        <v>1.5696000000000002E-3</v>
      </c>
      <c r="BD143" s="19">
        <f t="shared" si="57"/>
        <v>-1.0464000000000009E-3</v>
      </c>
      <c r="BE143" s="19">
        <f t="shared" si="57"/>
        <v>-4.7088000000000043E-3</v>
      </c>
      <c r="BF143" s="19">
        <f t="shared" si="57"/>
        <v>-1.0464000000000009E-3</v>
      </c>
      <c r="BG143" s="19">
        <f t="shared" si="57"/>
        <v>2.0928000000000019E-3</v>
      </c>
      <c r="BH143" s="19">
        <f t="shared" si="57"/>
        <v>-1.5172800000000014E-2</v>
      </c>
      <c r="BJ143" s="19">
        <f>9.81*BJ137</f>
        <v>4.3687199999999995E-2</v>
      </c>
      <c r="BK143" s="19">
        <f>9.81*BK137</f>
        <v>5.4935999999999992E-2</v>
      </c>
    </row>
    <row r="144" spans="4:63">
      <c r="D144" s="4"/>
      <c r="E144" s="4"/>
      <c r="F144" s="4"/>
      <c r="G144" s="4"/>
      <c r="H144" s="4"/>
      <c r="I144" s="4"/>
      <c r="J144" s="4"/>
      <c r="K144" s="4"/>
      <c r="L144" s="4"/>
      <c r="M144" s="8"/>
      <c r="N144" s="8"/>
      <c r="AJ144" s="7"/>
      <c r="AK144" s="7"/>
      <c r="AL144" s="7"/>
      <c r="AM144" s="7"/>
      <c r="AN144" s="7"/>
      <c r="AO144" s="7"/>
      <c r="AP144" s="7"/>
      <c r="AQ144" s="7"/>
      <c r="AR144" s="19">
        <f t="shared" ref="AR144:AS146" si="58">9.81*AR138</f>
        <v>1.6742400000000015E-2</v>
      </c>
      <c r="AS144" s="19">
        <f t="shared" si="58"/>
        <v>-2.0927999999999995E-2</v>
      </c>
      <c r="AT144" s="19">
        <f t="shared" ref="AT144:BH144" si="59">9.81*AT138</f>
        <v>1.6219200000000013E-2</v>
      </c>
      <c r="AU144" s="19">
        <f t="shared" si="59"/>
        <v>-2.0928000000000019E-3</v>
      </c>
      <c r="AV144" s="19">
        <f t="shared" si="59"/>
        <v>-5.2320000000000198E-4</v>
      </c>
      <c r="AX144" s="19">
        <f t="shared" si="59"/>
        <v>1.5696000000000002E-3</v>
      </c>
      <c r="AY144" s="19">
        <f t="shared" si="59"/>
        <v>5.2320000000000014E-4</v>
      </c>
      <c r="AZ144" s="19">
        <f t="shared" si="59"/>
        <v>2.6160000000000007E-4</v>
      </c>
      <c r="BA144" s="19">
        <f t="shared" si="59"/>
        <v>2.0928000000000006E-3</v>
      </c>
      <c r="BB144" s="19">
        <f t="shared" si="59"/>
        <v>-2.6160000000000007E-4</v>
      </c>
      <c r="BD144" s="19">
        <f t="shared" si="59"/>
        <v>-2.6160000000000024E-3</v>
      </c>
      <c r="BE144" s="19">
        <f t="shared" si="59"/>
        <v>-1.0464000000000009E-3</v>
      </c>
      <c r="BF144" s="19">
        <f t="shared" si="59"/>
        <v>-5.2320000000000049E-3</v>
      </c>
      <c r="BG144" s="19">
        <f t="shared" si="59"/>
        <v>4.1856000000000037E-3</v>
      </c>
      <c r="BH144" s="19">
        <f t="shared" si="59"/>
        <v>-1.4649600000000013E-2</v>
      </c>
      <c r="BJ144" s="19">
        <f t="shared" ref="BJ144:BK147" si="60">9.81*BJ138</f>
        <v>0.1498968</v>
      </c>
      <c r="BK144" s="19">
        <f t="shared" si="60"/>
        <v>-0.16428479999999998</v>
      </c>
    </row>
    <row r="145" spans="4:63">
      <c r="D145" s="4"/>
      <c r="E145" s="4"/>
      <c r="F145" s="4"/>
      <c r="G145" s="4"/>
      <c r="H145" s="4"/>
      <c r="I145" s="4"/>
      <c r="J145" s="4"/>
      <c r="K145" s="4"/>
      <c r="L145" s="4"/>
      <c r="M145" s="8"/>
      <c r="N145" s="8"/>
      <c r="AJ145" s="7"/>
      <c r="AK145" s="7"/>
      <c r="AL145" s="7"/>
      <c r="AM145" s="7"/>
      <c r="AN145" s="7"/>
      <c r="AO145" s="7"/>
      <c r="AP145" s="7"/>
      <c r="AQ145" s="7"/>
      <c r="AR145" s="19">
        <f t="shared" si="58"/>
        <v>1.6480800000000014E-2</v>
      </c>
      <c r="AS145" s="19">
        <f t="shared" si="58"/>
        <v>-2.1974399999999995E-2</v>
      </c>
      <c r="AT145" s="19">
        <f t="shared" ref="AT145:BH145" si="61">9.81*AT139</f>
        <v>1.6742400000000015E-2</v>
      </c>
      <c r="AU145" s="19">
        <f t="shared" si="61"/>
        <v>-7.586400000000007E-3</v>
      </c>
      <c r="AV145" s="19">
        <f t="shared" si="61"/>
        <v>-5.7552000000000055E-3</v>
      </c>
      <c r="AX145" s="19">
        <f t="shared" si="61"/>
        <v>5.2320000000000014E-4</v>
      </c>
      <c r="AY145" s="19">
        <f t="shared" si="61"/>
        <v>2.6160000000000007E-3</v>
      </c>
      <c r="AZ145" s="19">
        <f t="shared" si="61"/>
        <v>0</v>
      </c>
      <c r="BA145" s="19">
        <f t="shared" si="61"/>
        <v>7.848000000000001E-4</v>
      </c>
      <c r="BB145" s="19">
        <f t="shared" si="61"/>
        <v>1.0464000000000003E-3</v>
      </c>
      <c r="BD145" s="19">
        <f t="shared" si="61"/>
        <v>-5.2320000000000047E-4</v>
      </c>
      <c r="BE145" s="19">
        <f t="shared" si="61"/>
        <v>-3.139200000000003E-3</v>
      </c>
      <c r="BF145" s="19">
        <f t="shared" si="61"/>
        <v>-4.9704000000000042E-3</v>
      </c>
      <c r="BG145" s="19">
        <f t="shared" si="61"/>
        <v>3.4008000000000029E-3</v>
      </c>
      <c r="BH145" s="19">
        <f t="shared" si="61"/>
        <v>-1.1510400000000011E-2</v>
      </c>
      <c r="BJ145" s="19">
        <f t="shared" si="60"/>
        <v>0.15722159999999999</v>
      </c>
      <c r="BK145" s="19">
        <f t="shared" si="60"/>
        <v>1.0304424000000001</v>
      </c>
    </row>
    <row r="146" spans="4:63">
      <c r="D146" s="4"/>
      <c r="E146" s="4"/>
      <c r="F146" s="4"/>
      <c r="G146" s="4"/>
      <c r="H146" s="4"/>
      <c r="I146" s="4"/>
      <c r="J146" s="4"/>
      <c r="K146" s="4"/>
      <c r="L146" s="4"/>
      <c r="M146" s="8"/>
      <c r="N146" s="8"/>
      <c r="AJ146" s="7"/>
      <c r="AK146" s="7"/>
      <c r="AL146" s="7"/>
      <c r="AM146" s="7"/>
      <c r="AN146" s="7"/>
      <c r="AO146" s="7"/>
      <c r="AP146" s="7"/>
      <c r="AQ146" s="7"/>
      <c r="AR146" s="19">
        <f t="shared" si="58"/>
        <v>1.8312000000000016E-2</v>
      </c>
      <c r="AS146" s="19">
        <f t="shared" si="58"/>
        <v>-2.1974399999999995E-2</v>
      </c>
      <c r="AT146" s="19">
        <f t="shared" ref="AT146:BH146" si="62">9.81*AT140</f>
        <v>1.6219200000000013E-2</v>
      </c>
      <c r="AU146" s="19">
        <f t="shared" si="62"/>
        <v>-4.7088000000000043E-3</v>
      </c>
      <c r="AV146" s="19">
        <f t="shared" si="62"/>
        <v>-3.139200000000003E-3</v>
      </c>
      <c r="AX146" s="19">
        <f t="shared" si="62"/>
        <v>0</v>
      </c>
      <c r="AY146" s="19">
        <f t="shared" si="62"/>
        <v>5.2320000000000014E-4</v>
      </c>
      <c r="AZ146" s="19">
        <f t="shared" si="62"/>
        <v>1.5696000000000002E-3</v>
      </c>
      <c r="BA146" s="19">
        <f t="shared" si="62"/>
        <v>2.0928000000000006E-3</v>
      </c>
      <c r="BB146" s="19">
        <f t="shared" si="62"/>
        <v>-1.0464000000000003E-3</v>
      </c>
      <c r="BD146" s="19">
        <f t="shared" si="62"/>
        <v>-3.6624000000000032E-3</v>
      </c>
      <c r="BE146" s="19">
        <f t="shared" si="62"/>
        <v>-6.8016000000000057E-3</v>
      </c>
      <c r="BF146" s="19">
        <f t="shared" si="62"/>
        <v>-1.5696000000000015E-3</v>
      </c>
      <c r="BG146" s="19">
        <f t="shared" si="62"/>
        <v>7.586400000000007E-3</v>
      </c>
      <c r="BH146" s="19">
        <f t="shared" si="62"/>
        <v>-1.4126400000000013E-2</v>
      </c>
      <c r="BJ146" s="19">
        <f t="shared" si="60"/>
        <v>0.45387600000000006</v>
      </c>
      <c r="BK146" s="19">
        <f t="shared" si="60"/>
        <v>0.64719839999999984</v>
      </c>
    </row>
    <row r="147" spans="4:63">
      <c r="D147" s="4"/>
      <c r="E147" s="4"/>
      <c r="F147" s="4"/>
      <c r="G147" s="4"/>
      <c r="H147" s="4"/>
      <c r="I147" s="4"/>
      <c r="J147" s="4"/>
      <c r="K147" s="4"/>
      <c r="L147" s="4"/>
      <c r="M147" s="8"/>
      <c r="N147" s="8"/>
      <c r="AJ147" s="7"/>
      <c r="AK147" s="7"/>
      <c r="AL147" s="7"/>
      <c r="AM147" s="7"/>
      <c r="AN147" s="7"/>
      <c r="AO147" s="7"/>
      <c r="AP147" s="7"/>
      <c r="AQ147" s="7"/>
      <c r="AR147" s="19">
        <f>9.81*AR141</f>
        <v>1.4388000000000014E-2</v>
      </c>
      <c r="AS147" s="19">
        <f t="shared" ref="AS147:BH147" si="63">9.81*AS141</f>
        <v>-2.2497599999999993E-2</v>
      </c>
      <c r="AT147" s="19">
        <f t="shared" si="63"/>
        <v>1.5434400000000015E-2</v>
      </c>
      <c r="AU147" s="19">
        <f t="shared" si="63"/>
        <v>-3.9240000000000039E-3</v>
      </c>
      <c r="AV147" s="19">
        <f t="shared" si="63"/>
        <v>-2.6160000000000042E-3</v>
      </c>
      <c r="AX147" s="19">
        <f t="shared" si="63"/>
        <v>1.0464000000000003E-3</v>
      </c>
      <c r="AY147" s="19">
        <f t="shared" si="63"/>
        <v>2.0928000000000006E-3</v>
      </c>
      <c r="AZ147" s="19">
        <f t="shared" si="63"/>
        <v>2.0928000000000006E-3</v>
      </c>
      <c r="BA147" s="19">
        <f t="shared" si="63"/>
        <v>-1.5696000000000002E-3</v>
      </c>
      <c r="BB147" s="19">
        <f t="shared" si="63"/>
        <v>5.2320000000000014E-4</v>
      </c>
      <c r="BD147" s="19">
        <f t="shared" si="63"/>
        <v>5.2320000000000047E-4</v>
      </c>
      <c r="BE147" s="19">
        <f t="shared" si="63"/>
        <v>0</v>
      </c>
      <c r="BF147" s="19">
        <f t="shared" si="63"/>
        <v>-3.6624000000000032E-3</v>
      </c>
      <c r="BG147" s="19">
        <f t="shared" si="63"/>
        <v>2.0928000000000019E-3</v>
      </c>
      <c r="BH147" s="19">
        <f t="shared" si="63"/>
        <v>-1.6480800000000014E-2</v>
      </c>
      <c r="BJ147" s="19">
        <f t="shared" si="60"/>
        <v>-3.1392000000000065E-3</v>
      </c>
      <c r="BK147" s="19">
        <f t="shared" si="60"/>
        <v>-0.52346160000000008</v>
      </c>
    </row>
    <row r="148" spans="4:63">
      <c r="D148" s="4"/>
      <c r="E148" s="4"/>
      <c r="F148" s="4"/>
      <c r="G148" s="4"/>
      <c r="H148" s="4"/>
      <c r="I148" s="4"/>
      <c r="J148" s="4"/>
      <c r="K148" s="4"/>
      <c r="L148" s="4"/>
      <c r="M148" s="8"/>
      <c r="N148" s="8"/>
      <c r="AJ148" s="7"/>
      <c r="AK148" s="7"/>
      <c r="AL148" s="7"/>
      <c r="AM148" s="7"/>
      <c r="AN148" s="7"/>
      <c r="AO148" s="7"/>
      <c r="AP148" s="7"/>
      <c r="AQ148" s="7"/>
    </row>
    <row r="149" spans="4:63">
      <c r="D149" s="4"/>
      <c r="E149" s="4"/>
      <c r="F149" s="4"/>
      <c r="G149" s="4"/>
      <c r="H149" s="4"/>
      <c r="I149" s="4"/>
      <c r="J149" s="4"/>
      <c r="K149" s="4"/>
      <c r="L149" s="4"/>
      <c r="M149" s="8"/>
      <c r="N149" s="8"/>
      <c r="AJ149" s="7"/>
      <c r="AK149" s="7"/>
      <c r="AL149" s="7"/>
      <c r="AM149" s="7"/>
      <c r="AN149" s="7"/>
      <c r="AO149" s="7"/>
      <c r="AP149" s="7"/>
      <c r="AQ149" s="7"/>
    </row>
    <row r="150" spans="4:63">
      <c r="D150" s="4"/>
      <c r="E150" s="4"/>
      <c r="F150" s="4"/>
      <c r="G150" s="4"/>
      <c r="H150" s="4"/>
      <c r="I150" s="4"/>
      <c r="J150" s="4"/>
      <c r="K150" s="4"/>
      <c r="L150" s="4"/>
      <c r="M150" s="8"/>
      <c r="N150" s="8"/>
      <c r="AK150" s="7"/>
      <c r="AL150" s="7"/>
      <c r="AM150" s="7"/>
      <c r="AN150" s="7"/>
      <c r="AO150" s="7"/>
      <c r="AP150" s="7"/>
      <c r="AQ150" s="7" t="s">
        <v>0</v>
      </c>
      <c r="AR150" s="6">
        <f>(0.2/3)*(AR143+(4*(AR144+AR146))+(2*(AR145))+AR147)</f>
        <v>1.3393920000000011E-2</v>
      </c>
      <c r="AS150" s="6">
        <f t="shared" ref="AS150:BK150" si="64">(0.2/3)*(AS143+(4*(AS144+AS146))+(2*(AS145))+AS147)</f>
        <v>-1.7335359999999994E-2</v>
      </c>
      <c r="AT150" s="6">
        <f t="shared" si="64"/>
        <v>1.3080000000000012E-2</v>
      </c>
      <c r="AU150" s="6">
        <f t="shared" si="64"/>
        <v>-3.5752000000000032E-3</v>
      </c>
      <c r="AV150" s="6">
        <f t="shared" si="64"/>
        <v>-2.1276800000000025E-3</v>
      </c>
      <c r="AX150" s="6">
        <f t="shared" si="64"/>
        <v>6.6272E-4</v>
      </c>
      <c r="AY150" s="6">
        <f t="shared" si="64"/>
        <v>8.7200000000000016E-4</v>
      </c>
      <c r="AZ150" s="6">
        <f t="shared" si="64"/>
        <v>6.9760000000000015E-4</v>
      </c>
      <c r="BA150" s="6">
        <f t="shared" si="64"/>
        <v>1.0464000000000003E-3</v>
      </c>
      <c r="BB150" s="6">
        <f t="shared" si="64"/>
        <v>-6.976000000000005E-5</v>
      </c>
      <c r="BD150" s="6">
        <f t="shared" si="64"/>
        <v>-1.7788800000000011E-3</v>
      </c>
      <c r="BE150" s="6">
        <f t="shared" si="64"/>
        <v>-2.8252800000000021E-3</v>
      </c>
      <c r="BF150" s="6">
        <f t="shared" si="64"/>
        <v>-2.7904000000000028E-3</v>
      </c>
      <c r="BG150" s="6">
        <f t="shared" si="64"/>
        <v>3.8716800000000032E-3</v>
      </c>
      <c r="BH150" s="6">
        <f t="shared" si="64"/>
        <v>-1.131856000000001E-2</v>
      </c>
      <c r="BI150" s="6"/>
      <c r="BJ150" s="6">
        <f t="shared" si="64"/>
        <v>0.18467215999999997</v>
      </c>
      <c r="BK150" s="6">
        <f t="shared" si="64"/>
        <v>0.23493423999999993</v>
      </c>
    </row>
    <row r="151" spans="4:63">
      <c r="D151" s="4"/>
      <c r="E151" s="4"/>
      <c r="F151" s="4"/>
      <c r="G151" s="4"/>
      <c r="H151" s="4"/>
      <c r="I151" s="4"/>
      <c r="J151" s="4"/>
      <c r="K151" s="4"/>
      <c r="L151" s="4"/>
      <c r="M151" s="8"/>
      <c r="N151" s="8"/>
      <c r="AJ151" s="7"/>
      <c r="AK151" s="7"/>
      <c r="AL151" s="7"/>
      <c r="AM151" s="7"/>
      <c r="AN151" s="7"/>
      <c r="AO151" s="7"/>
      <c r="AP151" s="7"/>
      <c r="AQ151" s="7"/>
    </row>
    <row r="152" spans="4:63">
      <c r="D152" s="4"/>
      <c r="E152" s="4"/>
      <c r="F152" s="4"/>
      <c r="G152" s="4"/>
      <c r="H152" s="4"/>
      <c r="I152" s="4"/>
      <c r="J152" s="4"/>
      <c r="K152" s="4"/>
      <c r="L152" s="4"/>
      <c r="M152" s="8"/>
      <c r="N152" s="8"/>
      <c r="AJ152" s="7"/>
      <c r="AK152" s="7"/>
      <c r="AL152" s="7"/>
      <c r="AM152" s="7"/>
      <c r="AN152" s="7"/>
      <c r="AO152" s="7"/>
      <c r="AP152" s="7"/>
      <c r="AQ152" s="7"/>
      <c r="AR152" s="22">
        <f>AR150*100</f>
        <v>1.339392000000001</v>
      </c>
      <c r="AS152" s="22">
        <f t="shared" ref="AS152:BK152" si="65">AS150*100</f>
        <v>-1.7335359999999995</v>
      </c>
      <c r="AT152" s="22">
        <f t="shared" si="65"/>
        <v>1.3080000000000012</v>
      </c>
      <c r="AU152" s="22">
        <f t="shared" si="65"/>
        <v>-0.35752000000000034</v>
      </c>
      <c r="AV152" s="22">
        <f t="shared" si="65"/>
        <v>-0.21276800000000023</v>
      </c>
      <c r="AW152" s="22"/>
      <c r="AX152" s="22">
        <f t="shared" si="65"/>
        <v>6.6271999999999998E-2</v>
      </c>
      <c r="AY152" s="22">
        <f t="shared" si="65"/>
        <v>8.7200000000000014E-2</v>
      </c>
      <c r="AZ152" s="22">
        <f t="shared" si="65"/>
        <v>6.9760000000000016E-2</v>
      </c>
      <c r="BA152" s="22">
        <f t="shared" si="65"/>
        <v>0.10464000000000002</v>
      </c>
      <c r="BB152" s="22">
        <f t="shared" si="65"/>
        <v>-6.9760000000000048E-3</v>
      </c>
      <c r="BC152" s="22"/>
      <c r="BD152" s="22">
        <f t="shared" si="65"/>
        <v>-0.1778880000000001</v>
      </c>
      <c r="BE152" s="22">
        <f t="shared" si="65"/>
        <v>-0.28252800000000022</v>
      </c>
      <c r="BF152" s="22">
        <f t="shared" si="65"/>
        <v>-0.27904000000000029</v>
      </c>
      <c r="BG152" s="22">
        <f t="shared" si="65"/>
        <v>0.38716800000000035</v>
      </c>
      <c r="BH152" s="22">
        <f t="shared" si="65"/>
        <v>-1.1318560000000011</v>
      </c>
      <c r="BI152" s="22"/>
      <c r="BJ152" s="22">
        <f t="shared" si="65"/>
        <v>18.467215999999997</v>
      </c>
      <c r="BK152" s="22">
        <f t="shared" si="65"/>
        <v>23.493423999999994</v>
      </c>
    </row>
    <row r="153" spans="4:63">
      <c r="D153" s="4"/>
      <c r="E153" s="4"/>
      <c r="F153" s="4"/>
      <c r="G153" s="4"/>
      <c r="H153" s="4"/>
      <c r="I153" s="4"/>
      <c r="J153" s="4"/>
      <c r="K153" s="4"/>
      <c r="L153" s="4"/>
      <c r="M153" s="8"/>
      <c r="N153" s="8"/>
      <c r="AJ153" s="7"/>
      <c r="AK153" s="7"/>
      <c r="AL153" s="7"/>
      <c r="AM153" s="7"/>
      <c r="AN153" s="7"/>
      <c r="AO153" s="7"/>
      <c r="AP153" s="7"/>
      <c r="AQ153" s="7"/>
    </row>
    <row r="154" spans="4:63">
      <c r="D154" s="4"/>
      <c r="E154" s="4"/>
      <c r="F154" s="4"/>
      <c r="G154" s="4"/>
      <c r="H154" s="4"/>
      <c r="I154" s="4"/>
      <c r="J154" s="4"/>
      <c r="K154" s="4"/>
      <c r="L154" s="4"/>
      <c r="M154" s="8"/>
      <c r="N154" s="8"/>
      <c r="AJ154" s="7"/>
      <c r="AK154" s="7"/>
      <c r="AL154" s="7"/>
      <c r="AM154" s="7"/>
      <c r="AN154" s="7"/>
      <c r="AO154" s="7"/>
      <c r="AP154" s="7"/>
      <c r="AQ154" s="7" t="s">
        <v>9</v>
      </c>
      <c r="AR154" s="6">
        <v>2.5043840000000023E-3</v>
      </c>
      <c r="AS154" s="6">
        <v>-3.4845119999999991E-3</v>
      </c>
      <c r="AT154" s="6">
        <v>2.7345920000000027E-3</v>
      </c>
      <c r="AU154" s="6">
        <v>-8.5456000000000095E-4</v>
      </c>
      <c r="AV154" s="6">
        <v>-5.3017600000000058E-4</v>
      </c>
      <c r="AX154" s="6">
        <v>1.3952000000000005E-4</v>
      </c>
      <c r="AY154" s="6">
        <v>2.2323200000000007E-4</v>
      </c>
      <c r="AZ154" s="6">
        <v>1.7440000000000006E-4</v>
      </c>
      <c r="BA154" s="6">
        <v>-3.1392000000000014E-5</v>
      </c>
      <c r="BB154" s="6">
        <v>-4.1856000000000014E-5</v>
      </c>
      <c r="BD154" s="6">
        <v>-1.8835200000000019E-4</v>
      </c>
      <c r="BE154" s="6">
        <v>-4.2204800000000044E-4</v>
      </c>
      <c r="BF154" s="6">
        <v>-4.0460800000000037E-4</v>
      </c>
      <c r="BG154" s="6">
        <v>5.3366400000000053E-4</v>
      </c>
      <c r="BH154" s="6">
        <v>-2.3090560000000025E-3</v>
      </c>
      <c r="BJ154">
        <v>2.9679391999999995E-2</v>
      </c>
      <c r="BK154">
        <v>3.8022687999999999E-2</v>
      </c>
    </row>
    <row r="155" spans="4:63">
      <c r="D155" s="4"/>
      <c r="E155" s="4"/>
      <c r="F155" s="4"/>
      <c r="G155" s="4"/>
      <c r="H155" s="4"/>
      <c r="I155" s="4"/>
      <c r="J155" s="4"/>
      <c r="K155" s="4"/>
      <c r="L155" s="4"/>
      <c r="M155" s="8"/>
      <c r="N155" s="8"/>
      <c r="AJ155" s="7"/>
      <c r="AK155" s="7"/>
      <c r="AL155" s="7"/>
      <c r="AM155" s="7"/>
      <c r="AN155" s="7"/>
      <c r="AO155" s="7"/>
      <c r="AP155" s="7"/>
      <c r="AQ155" s="7"/>
      <c r="AR155" s="6">
        <f>AR154*100</f>
        <v>0.25043840000000023</v>
      </c>
      <c r="AS155" s="6">
        <f t="shared" ref="AS155:BK155" si="66">AS154*100</f>
        <v>-0.34845119999999991</v>
      </c>
      <c r="AT155" s="6">
        <f t="shared" si="66"/>
        <v>0.27345920000000029</v>
      </c>
      <c r="AU155" s="6">
        <f t="shared" si="66"/>
        <v>-8.5456000000000101E-2</v>
      </c>
      <c r="AV155" s="6">
        <f t="shared" si="66"/>
        <v>-5.3017600000000061E-2</v>
      </c>
      <c r="AX155" s="6">
        <f t="shared" si="66"/>
        <v>1.3952000000000004E-2</v>
      </c>
      <c r="AY155" s="6">
        <f t="shared" si="66"/>
        <v>2.2323200000000008E-2</v>
      </c>
      <c r="AZ155" s="6">
        <f t="shared" si="66"/>
        <v>1.7440000000000008E-2</v>
      </c>
      <c r="BA155" s="6">
        <f t="shared" si="66"/>
        <v>-3.1392000000000013E-3</v>
      </c>
      <c r="BB155" s="6">
        <f t="shared" si="66"/>
        <v>-4.1856000000000011E-3</v>
      </c>
      <c r="BD155" s="6">
        <f t="shared" si="66"/>
        <v>-1.8835200000000021E-2</v>
      </c>
      <c r="BE155" s="6">
        <f t="shared" si="66"/>
        <v>-4.2204800000000042E-2</v>
      </c>
      <c r="BF155" s="6">
        <f t="shared" si="66"/>
        <v>-4.046080000000004E-2</v>
      </c>
      <c r="BG155" s="6">
        <f t="shared" si="66"/>
        <v>5.336640000000005E-2</v>
      </c>
      <c r="BH155" s="6">
        <f t="shared" si="66"/>
        <v>-0.23090560000000024</v>
      </c>
      <c r="BI155" s="6"/>
      <c r="BJ155" s="6">
        <f t="shared" si="66"/>
        <v>2.9679391999999996</v>
      </c>
      <c r="BK155" s="6">
        <f t="shared" si="66"/>
        <v>3.8022687999999998</v>
      </c>
    </row>
    <row r="156" spans="4:63">
      <c r="D156" s="4"/>
      <c r="E156" s="4"/>
      <c r="F156" s="4"/>
      <c r="G156" s="4"/>
      <c r="H156" s="4"/>
      <c r="I156" s="4"/>
      <c r="J156" s="4"/>
      <c r="K156" s="4"/>
      <c r="L156" s="4"/>
      <c r="M156" s="8"/>
      <c r="N156" s="8"/>
      <c r="AJ156" s="7"/>
      <c r="AK156" s="7"/>
      <c r="AL156" s="7"/>
      <c r="AM156" s="7"/>
      <c r="AN156" s="7"/>
      <c r="AO156" s="7"/>
      <c r="AP156" s="7"/>
      <c r="AQ156" s="7"/>
    </row>
    <row r="157" spans="4:63">
      <c r="D157" s="4"/>
      <c r="E157" s="4"/>
      <c r="F157" s="4"/>
      <c r="G157" s="4"/>
      <c r="H157" s="4"/>
      <c r="I157" s="4"/>
      <c r="J157" s="4"/>
      <c r="K157" s="4"/>
      <c r="L157" s="4"/>
      <c r="M157" s="8"/>
      <c r="N157" s="8"/>
      <c r="AJ157" s="7"/>
      <c r="AK157" s="7"/>
      <c r="AL157" s="7"/>
      <c r="AM157" s="7"/>
      <c r="AN157" s="7"/>
      <c r="AO157" s="7"/>
      <c r="AP157" s="7"/>
      <c r="AQ157" s="7"/>
    </row>
    <row r="158" spans="4:63">
      <c r="D158" s="4"/>
      <c r="E158" s="4"/>
      <c r="F158" s="4"/>
      <c r="G158" s="4"/>
      <c r="H158" s="4"/>
      <c r="I158" s="4"/>
      <c r="J158" s="4"/>
      <c r="K158" s="4"/>
      <c r="L158" s="4"/>
      <c r="M158" s="8"/>
      <c r="N158" s="8"/>
      <c r="AJ158" s="7"/>
      <c r="AK158" s="7"/>
      <c r="AL158" s="7"/>
      <c r="AM158" s="7"/>
      <c r="AN158" s="7"/>
      <c r="AO158" s="7"/>
      <c r="AP158" s="7"/>
      <c r="AQ158" s="7"/>
    </row>
    <row r="159" spans="4:63">
      <c r="D159" s="4"/>
      <c r="E159" s="4"/>
      <c r="F159" s="4"/>
      <c r="G159" s="4"/>
      <c r="H159" s="4"/>
      <c r="I159" s="4"/>
      <c r="J159" s="4"/>
      <c r="K159" s="4"/>
      <c r="L159" s="4"/>
      <c r="M159" s="8"/>
      <c r="N159" s="8"/>
      <c r="AJ159" s="7"/>
      <c r="AK159" s="7"/>
      <c r="AL159" s="7"/>
      <c r="AM159" s="7"/>
      <c r="AN159" s="7"/>
      <c r="AO159" s="7"/>
      <c r="AP159" s="7"/>
      <c r="AQ159" s="7"/>
    </row>
    <row r="160" spans="4:63">
      <c r="D160" s="4"/>
      <c r="E160" s="4"/>
      <c r="F160" s="4"/>
      <c r="G160" s="4"/>
      <c r="H160" s="4"/>
      <c r="I160" s="4"/>
      <c r="J160" s="4"/>
      <c r="K160" s="4"/>
      <c r="L160" s="4"/>
      <c r="M160" s="8"/>
      <c r="N160" s="8"/>
      <c r="AJ160" s="7"/>
      <c r="AK160" s="7"/>
      <c r="AL160" s="7"/>
      <c r="AM160" s="7"/>
      <c r="AN160" s="7"/>
      <c r="AO160" s="7"/>
      <c r="AP160" s="7"/>
      <c r="AQ160" s="7"/>
    </row>
    <row r="161" spans="4:43">
      <c r="D161" s="4"/>
      <c r="E161" s="4"/>
      <c r="F161" s="4"/>
      <c r="G161" s="4"/>
      <c r="H161" s="4"/>
      <c r="I161" s="4"/>
      <c r="J161" s="4"/>
      <c r="K161" s="4"/>
      <c r="L161" s="4"/>
      <c r="M161" s="8"/>
      <c r="N161" s="8"/>
      <c r="AJ161" s="7"/>
      <c r="AK161" s="7"/>
      <c r="AL161" s="7"/>
      <c r="AM161" s="7"/>
      <c r="AN161" s="7"/>
      <c r="AO161" s="7"/>
      <c r="AP161" s="7"/>
      <c r="AQ161" s="7"/>
    </row>
    <row r="162" spans="4:43">
      <c r="D162" s="4"/>
      <c r="E162" s="4"/>
      <c r="F162" s="4"/>
      <c r="G162" s="4"/>
      <c r="H162" s="4"/>
      <c r="I162" s="4"/>
      <c r="J162" s="4"/>
      <c r="K162" s="4"/>
      <c r="L162" s="4"/>
      <c r="M162" s="8"/>
      <c r="N162" s="8"/>
      <c r="AJ162" s="7"/>
      <c r="AK162" s="7"/>
      <c r="AL162" s="7"/>
      <c r="AM162" s="7"/>
      <c r="AN162" s="7"/>
      <c r="AO162" s="7"/>
      <c r="AP162" s="7"/>
      <c r="AQ162" s="7"/>
    </row>
    <row r="163" spans="4:43">
      <c r="D163" s="4"/>
      <c r="E163" s="4"/>
      <c r="F163" s="4"/>
      <c r="G163" s="4"/>
      <c r="H163" s="4"/>
      <c r="I163" s="4"/>
      <c r="J163" s="4"/>
      <c r="K163" s="4"/>
      <c r="L163" s="4"/>
      <c r="M163" s="8"/>
      <c r="N163" s="8"/>
      <c r="AJ163" s="7"/>
      <c r="AK163" s="7"/>
      <c r="AL163" s="7"/>
      <c r="AM163" s="7"/>
      <c r="AN163" s="7"/>
      <c r="AO163" s="7"/>
      <c r="AP163" s="7"/>
      <c r="AQ163" s="7"/>
    </row>
    <row r="164" spans="4:43">
      <c r="D164" s="4"/>
      <c r="E164" s="4"/>
      <c r="F164" s="4"/>
      <c r="G164" s="4"/>
      <c r="H164" s="4"/>
      <c r="I164" s="4"/>
      <c r="J164" s="4"/>
      <c r="K164" s="4"/>
      <c r="L164" s="4"/>
      <c r="M164" s="8"/>
      <c r="N164" s="8"/>
      <c r="AJ164" s="7"/>
      <c r="AK164" s="7"/>
      <c r="AL164" s="7"/>
      <c r="AM164" s="7"/>
      <c r="AN164" s="7"/>
      <c r="AO164" s="7"/>
      <c r="AP164" s="7"/>
      <c r="AQ164" s="7"/>
    </row>
    <row r="165" spans="4:43">
      <c r="D165" s="4"/>
      <c r="E165" s="4"/>
      <c r="F165" s="4"/>
      <c r="G165" s="4"/>
      <c r="H165" s="4"/>
      <c r="I165" s="4"/>
      <c r="J165" s="4"/>
      <c r="K165" s="4"/>
      <c r="L165" s="4"/>
      <c r="M165" s="8"/>
      <c r="N165" s="8"/>
      <c r="AJ165" s="7"/>
      <c r="AK165" s="7"/>
      <c r="AL165" s="7"/>
      <c r="AM165" s="7"/>
      <c r="AN165" s="7"/>
      <c r="AO165" s="7"/>
      <c r="AP165" s="7"/>
      <c r="AQ165" s="7"/>
    </row>
    <row r="166" spans="4:43">
      <c r="D166" s="4"/>
      <c r="E166" s="4"/>
      <c r="F166" s="4"/>
      <c r="G166" s="4"/>
      <c r="H166" s="4"/>
      <c r="I166" s="4"/>
      <c r="J166" s="4"/>
      <c r="K166" s="4"/>
      <c r="L166" s="4"/>
      <c r="M166" s="8"/>
      <c r="N166" s="8"/>
      <c r="AJ166" s="7"/>
      <c r="AK166" s="7"/>
      <c r="AL166" s="7"/>
      <c r="AM166" s="7"/>
      <c r="AN166" s="7"/>
      <c r="AO166" s="7"/>
      <c r="AP166" s="7"/>
      <c r="AQ166" s="7"/>
    </row>
    <row r="167" spans="4:43">
      <c r="D167" s="4"/>
      <c r="E167" s="4"/>
      <c r="F167" s="4"/>
      <c r="G167" s="4"/>
      <c r="H167" s="4"/>
      <c r="I167" s="4"/>
      <c r="J167" s="4"/>
      <c r="K167" s="4"/>
      <c r="L167" s="4"/>
      <c r="M167" s="8"/>
      <c r="N167" s="8"/>
      <c r="AJ167" s="7"/>
      <c r="AK167" s="7"/>
      <c r="AL167" s="7"/>
      <c r="AM167" s="7"/>
      <c r="AN167" s="7"/>
      <c r="AO167" s="7"/>
      <c r="AP167" s="7"/>
      <c r="AQ167" s="7"/>
    </row>
    <row r="168" spans="4:43">
      <c r="D168" s="4"/>
      <c r="E168" s="4"/>
      <c r="F168" s="4"/>
      <c r="G168" s="4"/>
      <c r="H168" s="4"/>
      <c r="I168" s="4"/>
      <c r="J168" s="4"/>
      <c r="K168" s="4"/>
      <c r="L168" s="4"/>
      <c r="M168" s="8"/>
      <c r="N168" s="8"/>
      <c r="AJ168" s="7"/>
      <c r="AK168" s="7"/>
      <c r="AL168" s="7"/>
      <c r="AM168" s="7"/>
      <c r="AN168" s="7"/>
      <c r="AO168" s="7"/>
      <c r="AP168" s="7"/>
      <c r="AQ168" s="7"/>
    </row>
    <row r="169" spans="4:43">
      <c r="D169" s="4"/>
      <c r="E169" s="4"/>
      <c r="F169" s="4"/>
      <c r="G169" s="4"/>
      <c r="H169" s="4"/>
      <c r="I169" s="4"/>
      <c r="J169" s="4"/>
      <c r="K169" s="4"/>
      <c r="L169" s="4"/>
      <c r="M169" s="8"/>
      <c r="N169" s="8"/>
      <c r="AJ169" s="7"/>
      <c r="AK169" s="7"/>
      <c r="AL169" s="7"/>
      <c r="AM169" s="7"/>
      <c r="AN169" s="7"/>
      <c r="AO169" s="7"/>
      <c r="AP169" s="7"/>
      <c r="AQ169" s="7"/>
    </row>
    <row r="170" spans="4:43">
      <c r="D170" s="4"/>
      <c r="E170" s="4"/>
      <c r="F170" s="4"/>
      <c r="G170" s="4"/>
      <c r="H170" s="4"/>
      <c r="I170" s="4"/>
      <c r="J170" s="4"/>
      <c r="K170" s="4"/>
      <c r="L170" s="4"/>
      <c r="M170" s="8"/>
      <c r="N170" s="8"/>
      <c r="AJ170" s="7"/>
      <c r="AK170" s="7"/>
      <c r="AL170" s="7"/>
      <c r="AM170" s="7"/>
      <c r="AN170" s="7"/>
      <c r="AO170" s="7"/>
      <c r="AP170" s="7"/>
      <c r="AQ170" s="7"/>
    </row>
    <row r="171" spans="4:43">
      <c r="D171" s="4"/>
      <c r="E171" s="4"/>
      <c r="F171" s="4"/>
      <c r="G171" s="4"/>
      <c r="H171" s="4"/>
      <c r="I171" s="4"/>
      <c r="J171" s="4"/>
      <c r="K171" s="4"/>
      <c r="L171" s="4"/>
      <c r="M171" s="8"/>
      <c r="N171" s="8"/>
      <c r="AJ171" s="7"/>
      <c r="AK171" s="7"/>
      <c r="AL171" s="7"/>
      <c r="AM171" s="7"/>
      <c r="AN171" s="7"/>
      <c r="AO171" s="7"/>
      <c r="AP171" s="7"/>
      <c r="AQ171" s="7"/>
    </row>
    <row r="172" spans="4:43">
      <c r="D172" s="4"/>
      <c r="E172" s="4"/>
      <c r="F172" s="4"/>
      <c r="G172" s="4"/>
      <c r="H172" s="4"/>
      <c r="I172" s="4"/>
      <c r="J172" s="4"/>
      <c r="K172" s="4"/>
      <c r="L172" s="4"/>
      <c r="M172" s="8"/>
      <c r="N172" s="8"/>
      <c r="AJ172" s="7"/>
      <c r="AK172" s="7"/>
      <c r="AL172" s="7"/>
      <c r="AM172" s="7"/>
      <c r="AN172" s="7"/>
      <c r="AO172" s="7"/>
      <c r="AP172" s="7"/>
      <c r="AQ172" s="7"/>
    </row>
    <row r="173" spans="4:43">
      <c r="D173" s="4"/>
      <c r="E173" s="4"/>
      <c r="F173" s="4"/>
      <c r="G173" s="4"/>
      <c r="H173" s="4"/>
      <c r="I173" s="4"/>
      <c r="J173" s="4"/>
      <c r="K173" s="4"/>
      <c r="L173" s="4"/>
      <c r="M173" s="8"/>
      <c r="N173" s="8"/>
      <c r="AJ173" s="7"/>
      <c r="AK173" s="7"/>
      <c r="AL173" s="7"/>
      <c r="AM173" s="7"/>
      <c r="AN173" s="7"/>
      <c r="AO173" s="7"/>
      <c r="AP173" s="7"/>
      <c r="AQ173" s="7"/>
    </row>
    <row r="174" spans="4:43">
      <c r="D174" s="4"/>
      <c r="E174" s="4"/>
      <c r="F174" s="4"/>
      <c r="G174" s="4"/>
      <c r="H174" s="4"/>
      <c r="I174" s="4"/>
      <c r="J174" s="4"/>
      <c r="K174" s="4"/>
      <c r="L174" s="4"/>
      <c r="M174" s="8"/>
      <c r="N174" s="8"/>
      <c r="AJ174" s="7"/>
      <c r="AK174" s="7"/>
      <c r="AL174" s="7"/>
      <c r="AM174" s="7"/>
      <c r="AN174" s="7"/>
      <c r="AO174" s="7"/>
      <c r="AP174" s="7"/>
      <c r="AQ174" s="7"/>
    </row>
    <row r="175" spans="4:43">
      <c r="D175" s="4"/>
      <c r="E175" s="4"/>
      <c r="F175" s="4"/>
      <c r="G175" s="4"/>
      <c r="H175" s="4"/>
      <c r="I175" s="4"/>
      <c r="J175" s="4"/>
      <c r="K175" s="4"/>
      <c r="L175" s="4"/>
      <c r="M175" s="8"/>
      <c r="N175" s="8"/>
      <c r="AJ175" s="7"/>
      <c r="AK175" s="7"/>
      <c r="AL175" s="7"/>
      <c r="AM175" s="7"/>
      <c r="AN175" s="7"/>
      <c r="AO175" s="7"/>
      <c r="AP175" s="7"/>
      <c r="AQ175" s="7"/>
    </row>
    <row r="176" spans="4:43">
      <c r="D176" s="4"/>
      <c r="E176" s="4"/>
      <c r="F176" s="4"/>
      <c r="G176" s="4"/>
      <c r="H176" s="4"/>
      <c r="I176" s="4"/>
      <c r="J176" s="4"/>
      <c r="K176" s="4"/>
      <c r="L176" s="4"/>
      <c r="M176" s="8"/>
      <c r="N176" s="8"/>
      <c r="AJ176" s="7"/>
      <c r="AK176" s="7"/>
      <c r="AL176" s="7"/>
      <c r="AM176" s="7"/>
      <c r="AN176" s="7"/>
      <c r="AO176" s="7"/>
      <c r="AP176" s="7"/>
      <c r="AQ176" s="7"/>
    </row>
    <row r="177" spans="4:43">
      <c r="D177" s="4"/>
      <c r="E177" s="4"/>
      <c r="F177" s="4"/>
      <c r="G177" s="4"/>
      <c r="H177" s="4"/>
      <c r="I177" s="4"/>
      <c r="J177" s="4"/>
      <c r="K177" s="4"/>
      <c r="L177" s="4"/>
      <c r="M177" s="8"/>
      <c r="N177" s="8"/>
      <c r="AJ177" s="7"/>
      <c r="AK177" s="7"/>
      <c r="AL177" s="7"/>
      <c r="AM177" s="7"/>
      <c r="AN177" s="7"/>
      <c r="AO177" s="7"/>
      <c r="AP177" s="7"/>
      <c r="AQ177" s="7"/>
    </row>
    <row r="178" spans="4:43">
      <c r="D178" s="4"/>
      <c r="E178" s="4"/>
      <c r="F178" s="4"/>
      <c r="G178" s="4"/>
      <c r="H178" s="4"/>
      <c r="I178" s="4"/>
      <c r="J178" s="4"/>
      <c r="K178" s="4"/>
      <c r="L178" s="4"/>
      <c r="M178" s="8"/>
      <c r="N178" s="8"/>
      <c r="AJ178" s="7"/>
      <c r="AK178" s="7"/>
      <c r="AL178" s="7"/>
      <c r="AM178" s="7"/>
      <c r="AN178" s="7"/>
      <c r="AO178" s="7"/>
      <c r="AP178" s="7"/>
      <c r="AQ178" s="7"/>
    </row>
    <row r="179" spans="4:43">
      <c r="D179" s="4"/>
      <c r="E179" s="4"/>
      <c r="F179" s="4"/>
      <c r="G179" s="4"/>
      <c r="H179" s="4"/>
      <c r="I179" s="4"/>
      <c r="J179" s="4"/>
      <c r="K179" s="4"/>
      <c r="L179" s="4"/>
      <c r="M179" s="8"/>
      <c r="N179" s="8"/>
      <c r="AJ179" s="7"/>
      <c r="AK179" s="7"/>
      <c r="AL179" s="7"/>
      <c r="AM179" s="7"/>
      <c r="AN179" s="7"/>
      <c r="AO179" s="7"/>
      <c r="AP179" s="7"/>
      <c r="AQ179" s="7"/>
    </row>
    <row r="180" spans="4:43">
      <c r="D180" s="4"/>
      <c r="E180" s="4"/>
      <c r="F180" s="4"/>
      <c r="G180" s="4"/>
      <c r="H180" s="4"/>
      <c r="I180" s="4"/>
      <c r="J180" s="4"/>
      <c r="K180" s="4"/>
      <c r="L180" s="4"/>
      <c r="M180" s="8"/>
      <c r="N180" s="8"/>
      <c r="AJ180" s="7"/>
      <c r="AK180" s="7"/>
      <c r="AL180" s="7"/>
      <c r="AM180" s="7"/>
      <c r="AN180" s="7"/>
      <c r="AO180" s="7"/>
      <c r="AP180" s="7"/>
      <c r="AQ180" s="7"/>
    </row>
    <row r="181" spans="4:43">
      <c r="D181" s="4"/>
      <c r="E181" s="4"/>
      <c r="F181" s="4"/>
      <c r="G181" s="4"/>
      <c r="H181" s="4"/>
      <c r="I181" s="4"/>
      <c r="J181" s="4"/>
      <c r="K181" s="4"/>
      <c r="L181" s="4"/>
      <c r="M181" s="8"/>
      <c r="N181" s="8"/>
      <c r="AJ181" s="7"/>
      <c r="AK181" s="7"/>
      <c r="AL181" s="7"/>
      <c r="AM181" s="7"/>
      <c r="AN181" s="7"/>
      <c r="AO181" s="7"/>
      <c r="AP181" s="7"/>
      <c r="AQ181" s="7"/>
    </row>
    <row r="182" spans="4:43">
      <c r="D182" s="4"/>
      <c r="E182" s="4"/>
      <c r="F182" s="4"/>
      <c r="G182" s="4"/>
      <c r="H182" s="4"/>
      <c r="I182" s="4"/>
      <c r="J182" s="4"/>
      <c r="K182" s="4"/>
      <c r="L182" s="4"/>
      <c r="M182" s="8"/>
      <c r="N182" s="8"/>
      <c r="AJ182" s="7"/>
      <c r="AK182" s="7"/>
      <c r="AL182" s="7"/>
      <c r="AM182" s="7"/>
      <c r="AN182" s="7"/>
      <c r="AO182" s="7"/>
      <c r="AP182" s="7"/>
      <c r="AQ182" s="7"/>
    </row>
    <row r="183" spans="4:43">
      <c r="D183" s="4"/>
      <c r="E183" s="4"/>
      <c r="F183" s="4"/>
      <c r="G183" s="4"/>
      <c r="H183" s="4"/>
      <c r="I183" s="4"/>
      <c r="J183" s="4"/>
      <c r="K183" s="4"/>
      <c r="L183" s="4"/>
      <c r="M183" s="8"/>
      <c r="N183" s="8"/>
      <c r="AJ183" s="7"/>
      <c r="AK183" s="7"/>
      <c r="AL183" s="7"/>
      <c r="AM183" s="7"/>
      <c r="AN183" s="7"/>
      <c r="AO183" s="7"/>
      <c r="AP183" s="7"/>
      <c r="AQ183" s="7"/>
    </row>
    <row r="184" spans="4:43">
      <c r="D184" s="4"/>
      <c r="E184" s="4"/>
      <c r="F184" s="4"/>
      <c r="G184" s="4"/>
      <c r="H184" s="4"/>
      <c r="I184" s="4"/>
      <c r="J184" s="4"/>
      <c r="K184" s="4"/>
      <c r="L184" s="4"/>
      <c r="M184" s="8"/>
      <c r="N184" s="8"/>
      <c r="AJ184" s="7"/>
      <c r="AK184" s="7"/>
      <c r="AL184" s="7"/>
      <c r="AM184" s="7"/>
      <c r="AN184" s="7"/>
      <c r="AO184" s="7"/>
      <c r="AP184" s="7"/>
      <c r="AQ184" s="7"/>
    </row>
    <row r="185" spans="4:43">
      <c r="D185" s="4"/>
      <c r="E185" s="4"/>
      <c r="F185" s="4"/>
      <c r="G185" s="4"/>
      <c r="H185" s="4"/>
      <c r="I185" s="4"/>
      <c r="J185" s="4"/>
      <c r="K185" s="4"/>
      <c r="L185" s="4"/>
      <c r="M185" s="8"/>
      <c r="N185" s="8"/>
      <c r="AJ185" s="7"/>
      <c r="AK185" s="7"/>
      <c r="AL185" s="7"/>
      <c r="AM185" s="7"/>
      <c r="AN185" s="7"/>
      <c r="AO185" s="7"/>
      <c r="AP185" s="7"/>
      <c r="AQ185" s="7"/>
    </row>
    <row r="186" spans="4:43">
      <c r="D186" s="4"/>
      <c r="E186" s="4"/>
      <c r="F186" s="4"/>
      <c r="G186" s="4"/>
      <c r="H186" s="4"/>
      <c r="I186" s="4"/>
      <c r="J186" s="4"/>
      <c r="K186" s="4"/>
      <c r="L186" s="4"/>
      <c r="M186" s="8"/>
      <c r="N186" s="8"/>
      <c r="AJ186" s="7"/>
      <c r="AK186" s="7"/>
      <c r="AL186" s="7"/>
      <c r="AM186" s="7"/>
      <c r="AN186" s="7"/>
      <c r="AO186" s="7"/>
      <c r="AP186" s="7"/>
      <c r="AQ186" s="7"/>
    </row>
    <row r="187" spans="4:43">
      <c r="D187" s="4"/>
      <c r="E187" s="4"/>
      <c r="F187" s="4"/>
      <c r="G187" s="4"/>
      <c r="H187" s="4"/>
      <c r="I187" s="4"/>
      <c r="J187" s="4"/>
      <c r="K187" s="4"/>
      <c r="L187" s="4"/>
      <c r="M187" s="8"/>
      <c r="N187" s="8"/>
      <c r="AJ187" s="7"/>
      <c r="AK187" s="7"/>
      <c r="AL187" s="7"/>
      <c r="AM187" s="7"/>
      <c r="AN187" s="7"/>
      <c r="AO187" s="7"/>
      <c r="AP187" s="7"/>
      <c r="AQ187" s="7"/>
    </row>
    <row r="188" spans="4:43">
      <c r="D188" s="4"/>
      <c r="E188" s="4"/>
      <c r="F188" s="4"/>
      <c r="G188" s="4"/>
      <c r="H188" s="4"/>
      <c r="I188" s="4"/>
      <c r="J188" s="4"/>
      <c r="K188" s="4"/>
      <c r="L188" s="4"/>
      <c r="M188" s="8"/>
      <c r="N188" s="8"/>
      <c r="AJ188" s="7"/>
      <c r="AK188" s="7"/>
      <c r="AL188" s="7"/>
      <c r="AM188" s="7"/>
      <c r="AN188" s="7"/>
      <c r="AO188" s="7"/>
      <c r="AP188" s="7"/>
      <c r="AQ188" s="7"/>
    </row>
    <row r="189" spans="4:43">
      <c r="D189" s="4"/>
      <c r="E189" s="4"/>
      <c r="F189" s="4"/>
      <c r="G189" s="4"/>
      <c r="H189" s="4"/>
      <c r="I189" s="4"/>
      <c r="J189" s="4"/>
      <c r="K189" s="4"/>
      <c r="L189" s="4"/>
      <c r="M189" s="8"/>
      <c r="N189" s="8"/>
      <c r="AJ189" s="7"/>
      <c r="AK189" s="7"/>
      <c r="AL189" s="7"/>
      <c r="AM189" s="7"/>
      <c r="AN189" s="7"/>
      <c r="AO189" s="7"/>
      <c r="AP189" s="7"/>
      <c r="AQ189" s="7"/>
    </row>
    <row r="190" spans="4:43">
      <c r="D190" s="4"/>
      <c r="E190" s="4"/>
      <c r="F190" s="4"/>
      <c r="G190" s="4"/>
      <c r="H190" s="4"/>
      <c r="I190" s="4"/>
      <c r="J190" s="4"/>
      <c r="K190" s="4"/>
      <c r="L190" s="4"/>
      <c r="M190" s="8"/>
      <c r="N190" s="8"/>
      <c r="AJ190" s="7"/>
      <c r="AK190" s="7"/>
      <c r="AL190" s="7"/>
      <c r="AM190" s="7"/>
      <c r="AN190" s="7"/>
      <c r="AO190" s="7"/>
      <c r="AP190" s="7"/>
      <c r="AQ190" s="7"/>
    </row>
    <row r="191" spans="4:43">
      <c r="D191" s="4"/>
      <c r="E191" s="4"/>
      <c r="F191" s="4"/>
      <c r="G191" s="4"/>
      <c r="H191" s="4"/>
      <c r="I191" s="4"/>
      <c r="J191" s="4"/>
      <c r="K191" s="4"/>
      <c r="L191" s="4"/>
      <c r="M191" s="8"/>
      <c r="N191" s="8"/>
      <c r="AJ191" s="7"/>
      <c r="AK191" s="7"/>
      <c r="AL191" s="7"/>
      <c r="AM191" s="7"/>
      <c r="AN191" s="7"/>
      <c r="AO191" s="7"/>
      <c r="AP191" s="7"/>
      <c r="AQ191" s="7"/>
    </row>
    <row r="192" spans="4:43">
      <c r="D192" s="4"/>
      <c r="E192" s="4"/>
      <c r="F192" s="4"/>
      <c r="G192" s="4"/>
      <c r="H192" s="4"/>
      <c r="I192" s="4"/>
      <c r="J192" s="4"/>
      <c r="K192" s="4"/>
      <c r="L192" s="4"/>
      <c r="M192" s="8"/>
      <c r="N192" s="8"/>
      <c r="AJ192" s="7"/>
      <c r="AK192" s="7"/>
      <c r="AL192" s="7"/>
      <c r="AM192" s="7"/>
      <c r="AN192" s="7"/>
      <c r="AO192" s="7"/>
      <c r="AP192" s="7"/>
      <c r="AQ192" s="7"/>
    </row>
    <row r="193" spans="4:43">
      <c r="D193" s="4"/>
      <c r="E193" s="4"/>
      <c r="F193" s="4"/>
      <c r="G193" s="4"/>
      <c r="H193" s="4"/>
      <c r="I193" s="4"/>
      <c r="J193" s="4"/>
      <c r="K193" s="4"/>
      <c r="L193" s="4"/>
      <c r="M193" s="8"/>
      <c r="N193" s="8"/>
      <c r="AJ193" s="7"/>
      <c r="AK193" s="7"/>
      <c r="AL193" s="7"/>
      <c r="AM193" s="7"/>
      <c r="AN193" s="7"/>
      <c r="AO193" s="7"/>
      <c r="AP193" s="7"/>
      <c r="AQ193" s="7"/>
    </row>
    <row r="194" spans="4:43">
      <c r="D194" s="4"/>
      <c r="E194" s="4"/>
      <c r="F194" s="4"/>
      <c r="G194" s="4"/>
      <c r="H194" s="4"/>
      <c r="I194" s="4"/>
      <c r="J194" s="4"/>
      <c r="K194" s="4"/>
      <c r="L194" s="4"/>
      <c r="M194" s="8"/>
      <c r="N194" s="8"/>
      <c r="AJ194" s="7"/>
      <c r="AK194" s="7"/>
      <c r="AL194" s="7"/>
      <c r="AM194" s="7"/>
      <c r="AN194" s="7"/>
      <c r="AO194" s="7"/>
      <c r="AP194" s="7"/>
      <c r="AQ194" s="7"/>
    </row>
    <row r="195" spans="4:43">
      <c r="D195" s="4"/>
      <c r="E195" s="4"/>
      <c r="F195" s="4"/>
      <c r="G195" s="4"/>
      <c r="H195" s="4"/>
      <c r="I195" s="4"/>
      <c r="J195" s="4"/>
      <c r="K195" s="4"/>
      <c r="L195" s="4"/>
      <c r="M195" s="8"/>
      <c r="N195" s="8"/>
      <c r="AJ195" s="7"/>
      <c r="AK195" s="7"/>
      <c r="AL195" s="7"/>
      <c r="AM195" s="7"/>
      <c r="AN195" s="7"/>
      <c r="AO195" s="7"/>
      <c r="AP195" s="7"/>
      <c r="AQ195" s="7"/>
    </row>
    <row r="196" spans="4:43">
      <c r="D196" s="4"/>
      <c r="E196" s="4"/>
      <c r="F196" s="4"/>
      <c r="G196" s="4"/>
      <c r="H196" s="4"/>
      <c r="I196" s="4"/>
      <c r="J196" s="4"/>
      <c r="K196" s="4"/>
      <c r="L196" s="4"/>
      <c r="M196" s="8"/>
      <c r="N196" s="8"/>
      <c r="AJ196" s="7"/>
      <c r="AK196" s="7"/>
      <c r="AL196" s="7"/>
      <c r="AM196" s="7"/>
      <c r="AN196" s="7"/>
      <c r="AO196" s="7"/>
      <c r="AP196" s="7"/>
      <c r="AQ196" s="7"/>
    </row>
    <row r="197" spans="4:43">
      <c r="D197" s="4"/>
      <c r="E197" s="4"/>
      <c r="F197" s="4"/>
      <c r="G197" s="4"/>
      <c r="H197" s="4"/>
      <c r="I197" s="4"/>
      <c r="J197" s="4"/>
      <c r="K197" s="4"/>
      <c r="L197" s="4"/>
      <c r="M197" s="8"/>
      <c r="N197" s="8"/>
      <c r="AJ197" s="7"/>
      <c r="AK197" s="7"/>
      <c r="AL197" s="7"/>
      <c r="AM197" s="7"/>
      <c r="AN197" s="7"/>
      <c r="AO197" s="7"/>
      <c r="AP197" s="7"/>
      <c r="AQ197" s="7"/>
    </row>
    <row r="198" spans="4:43">
      <c r="D198" s="4"/>
      <c r="E198" s="4"/>
      <c r="F198" s="4"/>
      <c r="G198" s="4"/>
      <c r="H198" s="4"/>
      <c r="I198" s="4"/>
      <c r="J198" s="4"/>
      <c r="K198" s="4"/>
      <c r="L198" s="4"/>
      <c r="M198" s="8"/>
      <c r="N198" s="8"/>
      <c r="AJ198" s="7"/>
      <c r="AK198" s="7"/>
      <c r="AL198" s="7"/>
      <c r="AM198" s="7"/>
      <c r="AN198" s="7"/>
      <c r="AO198" s="7"/>
      <c r="AP198" s="7"/>
      <c r="AQ198" s="7"/>
    </row>
    <row r="199" spans="4:43">
      <c r="D199" s="4"/>
      <c r="E199" s="4"/>
      <c r="F199" s="4"/>
      <c r="G199" s="4"/>
      <c r="H199" s="4"/>
      <c r="I199" s="4"/>
      <c r="J199" s="4"/>
      <c r="K199" s="4"/>
      <c r="L199" s="4"/>
      <c r="M199" s="8"/>
      <c r="N199" s="8"/>
      <c r="AJ199" s="7"/>
      <c r="AK199" s="7"/>
      <c r="AL199" s="7"/>
      <c r="AM199" s="7"/>
      <c r="AN199" s="7"/>
      <c r="AO199" s="7"/>
      <c r="AP199" s="7"/>
      <c r="AQ199" s="7"/>
    </row>
    <row r="200" spans="4:43">
      <c r="D200" s="4"/>
      <c r="E200" s="4"/>
      <c r="F200" s="4"/>
      <c r="G200" s="4"/>
      <c r="H200" s="4"/>
      <c r="I200" s="4"/>
      <c r="J200" s="4"/>
      <c r="K200" s="4"/>
      <c r="L200" s="4"/>
      <c r="M200" s="8"/>
      <c r="N200" s="8"/>
      <c r="AJ200" s="7"/>
      <c r="AK200" s="7"/>
      <c r="AL200" s="7"/>
      <c r="AM200" s="7"/>
      <c r="AN200" s="7"/>
      <c r="AO200" s="7"/>
      <c r="AP200" s="7"/>
      <c r="AQ200" s="7"/>
    </row>
    <row r="201" spans="4:43">
      <c r="D201" s="4"/>
      <c r="E201" s="4"/>
      <c r="F201" s="4"/>
      <c r="G201" s="4"/>
      <c r="H201" s="4"/>
      <c r="I201" s="4"/>
      <c r="J201" s="4"/>
      <c r="K201" s="4"/>
      <c r="L201" s="4"/>
      <c r="M201" s="8"/>
      <c r="N201" s="8"/>
      <c r="AJ201" s="7"/>
      <c r="AK201" s="7"/>
      <c r="AL201" s="7"/>
      <c r="AM201" s="7"/>
      <c r="AN201" s="7"/>
      <c r="AO201" s="7"/>
      <c r="AP201" s="7"/>
      <c r="AQ201" s="7"/>
    </row>
    <row r="202" spans="4:43">
      <c r="D202" s="4"/>
      <c r="E202" s="4"/>
      <c r="F202" s="4"/>
      <c r="G202" s="4"/>
      <c r="H202" s="4"/>
      <c r="I202" s="4"/>
      <c r="J202" s="4"/>
      <c r="K202" s="4"/>
      <c r="L202" s="4"/>
      <c r="M202" s="8"/>
      <c r="N202" s="8"/>
      <c r="AJ202" s="7"/>
      <c r="AK202" s="7"/>
      <c r="AL202" s="7"/>
      <c r="AM202" s="7"/>
      <c r="AN202" s="7"/>
      <c r="AO202" s="7"/>
      <c r="AP202" s="7"/>
      <c r="AQ202" s="7"/>
    </row>
    <row r="203" spans="4:43">
      <c r="D203" s="4"/>
      <c r="E203" s="4"/>
      <c r="F203" s="4"/>
      <c r="G203" s="4"/>
      <c r="H203" s="4"/>
      <c r="I203" s="4"/>
      <c r="J203" s="4"/>
      <c r="K203" s="4"/>
      <c r="L203" s="4"/>
      <c r="M203" s="8"/>
      <c r="N203" s="8"/>
      <c r="AJ203" s="7"/>
      <c r="AK203" s="7"/>
      <c r="AL203" s="7"/>
      <c r="AM203" s="7"/>
      <c r="AN203" s="7"/>
      <c r="AO203" s="7"/>
      <c r="AP203" s="7"/>
      <c r="AQ203" s="7"/>
    </row>
    <row r="204" spans="4:43">
      <c r="D204" s="4"/>
      <c r="E204" s="4"/>
      <c r="F204" s="4"/>
      <c r="G204" s="4"/>
      <c r="H204" s="4"/>
      <c r="I204" s="4"/>
      <c r="J204" s="4"/>
      <c r="K204" s="4"/>
      <c r="L204" s="4"/>
      <c r="M204" s="8"/>
      <c r="N204" s="8"/>
      <c r="AJ204" s="7"/>
      <c r="AK204" s="7"/>
      <c r="AL204" s="7"/>
      <c r="AM204" s="7"/>
      <c r="AN204" s="7"/>
      <c r="AO204" s="7"/>
      <c r="AP204" s="7"/>
      <c r="AQ204" s="7"/>
    </row>
    <row r="205" spans="4:43">
      <c r="D205" s="4"/>
      <c r="E205" s="4"/>
      <c r="F205" s="4"/>
      <c r="G205" s="4"/>
      <c r="H205" s="4"/>
      <c r="I205" s="4"/>
      <c r="J205" s="4"/>
      <c r="K205" s="4"/>
      <c r="L205" s="4"/>
      <c r="M205" s="8"/>
      <c r="N205" s="8"/>
      <c r="AJ205" s="7"/>
      <c r="AK205" s="7"/>
      <c r="AL205" s="7"/>
      <c r="AM205" s="7"/>
      <c r="AN205" s="7"/>
      <c r="AO205" s="7"/>
      <c r="AP205" s="7"/>
      <c r="AQ205" s="7"/>
    </row>
    <row r="206" spans="4:43">
      <c r="D206" s="4"/>
      <c r="E206" s="4"/>
      <c r="F206" s="4"/>
      <c r="G206" s="4"/>
      <c r="H206" s="4"/>
      <c r="I206" s="4"/>
      <c r="J206" s="4"/>
      <c r="K206" s="4"/>
      <c r="L206" s="4"/>
      <c r="M206" s="8"/>
      <c r="N206" s="8"/>
      <c r="AJ206" s="7"/>
      <c r="AK206" s="7"/>
      <c r="AL206" s="7"/>
      <c r="AM206" s="7"/>
      <c r="AN206" s="7"/>
      <c r="AO206" s="7"/>
      <c r="AP206" s="7"/>
      <c r="AQ206" s="7"/>
    </row>
    <row r="207" spans="4:43">
      <c r="D207" s="4"/>
      <c r="E207" s="4"/>
      <c r="F207" s="4"/>
      <c r="G207" s="4"/>
      <c r="H207" s="4"/>
      <c r="I207" s="4"/>
      <c r="J207" s="4"/>
      <c r="K207" s="4"/>
      <c r="L207" s="4"/>
      <c r="M207" s="8"/>
      <c r="N207" s="8"/>
      <c r="AJ207" s="7"/>
      <c r="AK207" s="7"/>
      <c r="AL207" s="7"/>
      <c r="AM207" s="7"/>
      <c r="AN207" s="7"/>
      <c r="AO207" s="7"/>
      <c r="AP207" s="7"/>
      <c r="AQ207" s="7"/>
    </row>
    <row r="208" spans="4:43">
      <c r="D208" s="4"/>
      <c r="E208" s="4"/>
      <c r="F208" s="4"/>
      <c r="G208" s="4"/>
      <c r="H208" s="4"/>
      <c r="I208" s="4"/>
      <c r="J208" s="4"/>
      <c r="K208" s="4"/>
      <c r="L208" s="4"/>
      <c r="M208" s="8"/>
      <c r="N208" s="8"/>
      <c r="AJ208" s="7"/>
      <c r="AK208" s="7"/>
      <c r="AL208" s="7"/>
      <c r="AM208" s="7"/>
      <c r="AN208" s="7"/>
      <c r="AO208" s="7"/>
      <c r="AP208" s="7"/>
      <c r="AQ208" s="7"/>
    </row>
    <row r="209" spans="4:43">
      <c r="D209" s="4"/>
      <c r="E209" s="4"/>
      <c r="F209" s="4"/>
      <c r="G209" s="4"/>
      <c r="H209" s="4"/>
      <c r="I209" s="4"/>
      <c r="J209" s="4"/>
      <c r="K209" s="4"/>
      <c r="L209" s="4"/>
      <c r="M209" s="8"/>
      <c r="N209" s="8"/>
      <c r="AJ209" s="7"/>
      <c r="AK209" s="7"/>
      <c r="AL209" s="7"/>
      <c r="AM209" s="7"/>
      <c r="AN209" s="7"/>
      <c r="AO209" s="7"/>
      <c r="AP209" s="7"/>
      <c r="AQ209" s="7"/>
    </row>
    <row r="210" spans="4:43">
      <c r="D210" s="4"/>
      <c r="E210" s="4"/>
      <c r="F210" s="4"/>
      <c r="G210" s="4"/>
      <c r="H210" s="4"/>
      <c r="I210" s="4"/>
      <c r="J210" s="4"/>
      <c r="K210" s="4"/>
      <c r="L210" s="4"/>
      <c r="M210" s="8"/>
      <c r="N210" s="8"/>
      <c r="AJ210" s="7"/>
      <c r="AK210" s="7"/>
      <c r="AL210" s="7"/>
      <c r="AM210" s="7"/>
      <c r="AN210" s="7"/>
      <c r="AO210" s="7"/>
      <c r="AP210" s="7"/>
      <c r="AQ210" s="7"/>
    </row>
    <row r="211" spans="4:43">
      <c r="D211" s="4"/>
      <c r="E211" s="4"/>
      <c r="F211" s="4"/>
      <c r="G211" s="4"/>
      <c r="H211" s="4"/>
      <c r="I211" s="4"/>
      <c r="J211" s="4"/>
      <c r="K211" s="4"/>
      <c r="L211" s="4"/>
      <c r="M211" s="8"/>
      <c r="N211" s="8"/>
      <c r="AJ211" s="7"/>
      <c r="AK211" s="7"/>
      <c r="AL211" s="7"/>
      <c r="AM211" s="7"/>
      <c r="AN211" s="7"/>
      <c r="AO211" s="7"/>
      <c r="AP211" s="7"/>
      <c r="AQ211" s="7"/>
    </row>
    <row r="212" spans="4:43">
      <c r="D212" s="4"/>
      <c r="E212" s="4"/>
      <c r="F212" s="4"/>
      <c r="G212" s="4"/>
      <c r="H212" s="4"/>
      <c r="I212" s="4"/>
      <c r="J212" s="4"/>
      <c r="K212" s="4"/>
      <c r="L212" s="4"/>
      <c r="M212" s="8"/>
      <c r="N212" s="8"/>
      <c r="AJ212" s="7"/>
      <c r="AK212" s="7"/>
      <c r="AL212" s="7"/>
      <c r="AM212" s="7"/>
      <c r="AN212" s="7"/>
      <c r="AO212" s="7"/>
      <c r="AP212" s="7"/>
      <c r="AQ212" s="7"/>
    </row>
    <row r="213" spans="4:43">
      <c r="D213" s="4"/>
      <c r="E213" s="4"/>
      <c r="F213" s="4"/>
      <c r="G213" s="4"/>
      <c r="H213" s="4"/>
      <c r="I213" s="4"/>
      <c r="J213" s="4"/>
      <c r="K213" s="4"/>
      <c r="L213" s="4"/>
      <c r="M213" s="8"/>
      <c r="N213" s="8"/>
      <c r="AJ213" s="7"/>
      <c r="AK213" s="7"/>
      <c r="AL213" s="7"/>
      <c r="AM213" s="7"/>
      <c r="AN213" s="7"/>
      <c r="AO213" s="7"/>
      <c r="AP213" s="7"/>
      <c r="AQ213" s="7"/>
    </row>
    <row r="214" spans="4:43">
      <c r="D214" s="4"/>
      <c r="E214" s="4"/>
      <c r="F214" s="4"/>
      <c r="G214" s="4"/>
      <c r="H214" s="4"/>
      <c r="I214" s="4"/>
      <c r="J214" s="4"/>
      <c r="K214" s="4"/>
      <c r="L214" s="4"/>
      <c r="M214" s="8"/>
      <c r="N214" s="8"/>
      <c r="AJ214" s="7"/>
      <c r="AK214" s="7"/>
      <c r="AL214" s="7"/>
      <c r="AM214" s="7"/>
      <c r="AN214" s="7"/>
      <c r="AO214" s="7"/>
      <c r="AP214" s="7"/>
      <c r="AQ214" s="7"/>
    </row>
    <row r="215" spans="4:43">
      <c r="D215" s="4"/>
      <c r="E215" s="4"/>
      <c r="F215" s="4"/>
      <c r="G215" s="4"/>
      <c r="H215" s="4"/>
      <c r="I215" s="4"/>
      <c r="J215" s="4"/>
      <c r="K215" s="4"/>
      <c r="L215" s="4"/>
      <c r="M215" s="8"/>
      <c r="N215" s="8"/>
      <c r="AJ215" s="7"/>
      <c r="AK215" s="7"/>
      <c r="AL215" s="7"/>
      <c r="AM215" s="7"/>
      <c r="AN215" s="7"/>
      <c r="AO215" s="7"/>
      <c r="AP215" s="7"/>
      <c r="AQ215" s="7"/>
    </row>
    <row r="216" spans="4:43">
      <c r="D216" s="4"/>
      <c r="E216" s="4"/>
      <c r="F216" s="4"/>
      <c r="G216" s="4"/>
      <c r="H216" s="4"/>
      <c r="I216" s="4"/>
      <c r="J216" s="4"/>
      <c r="K216" s="4"/>
      <c r="L216" s="4"/>
      <c r="M216" s="8"/>
      <c r="N216" s="8"/>
      <c r="AJ216" s="7"/>
      <c r="AK216" s="7"/>
      <c r="AL216" s="7"/>
      <c r="AM216" s="7"/>
      <c r="AN216" s="7"/>
      <c r="AO216" s="7"/>
      <c r="AP216" s="7"/>
      <c r="AQ216" s="7"/>
    </row>
    <row r="217" spans="4:43">
      <c r="D217" s="4"/>
      <c r="E217" s="4"/>
      <c r="F217" s="4"/>
      <c r="G217" s="4"/>
      <c r="H217" s="4"/>
      <c r="I217" s="4"/>
      <c r="J217" s="4"/>
      <c r="K217" s="4"/>
      <c r="L217" s="4"/>
      <c r="M217" s="8"/>
      <c r="N217" s="8"/>
      <c r="AJ217" s="7"/>
      <c r="AK217" s="7"/>
      <c r="AL217" s="7"/>
      <c r="AM217" s="7"/>
      <c r="AN217" s="7"/>
      <c r="AO217" s="7"/>
      <c r="AP217" s="7"/>
      <c r="AQ217" s="7"/>
    </row>
    <row r="218" spans="4:43">
      <c r="D218" s="4"/>
      <c r="E218" s="4"/>
      <c r="F218" s="4"/>
      <c r="G218" s="4"/>
      <c r="H218" s="4"/>
      <c r="I218" s="4"/>
      <c r="J218" s="4"/>
      <c r="K218" s="4"/>
      <c r="L218" s="4"/>
      <c r="M218" s="8"/>
      <c r="N218" s="8"/>
      <c r="AJ218" s="7"/>
      <c r="AK218" s="7"/>
      <c r="AL218" s="7"/>
      <c r="AM218" s="7"/>
      <c r="AN218" s="7"/>
      <c r="AO218" s="7"/>
      <c r="AP218" s="7"/>
      <c r="AQ218" s="7"/>
    </row>
    <row r="219" spans="4:43">
      <c r="D219" s="4"/>
      <c r="E219" s="4"/>
      <c r="F219" s="4"/>
      <c r="G219" s="4"/>
      <c r="H219" s="4"/>
      <c r="I219" s="4"/>
      <c r="J219" s="4"/>
      <c r="K219" s="4"/>
      <c r="L219" s="4"/>
      <c r="M219" s="8"/>
      <c r="N219" s="8"/>
      <c r="AJ219" s="7"/>
      <c r="AK219" s="7"/>
      <c r="AL219" s="7"/>
      <c r="AM219" s="7"/>
      <c r="AN219" s="7"/>
      <c r="AO219" s="7"/>
      <c r="AP219" s="7"/>
      <c r="AQ219" s="7"/>
    </row>
    <row r="220" spans="4:43">
      <c r="D220" s="4"/>
      <c r="E220" s="4"/>
      <c r="F220" s="4"/>
      <c r="G220" s="4"/>
      <c r="H220" s="4"/>
      <c r="I220" s="4"/>
      <c r="J220" s="4"/>
      <c r="K220" s="4"/>
      <c r="L220" s="4"/>
      <c r="M220" s="8"/>
      <c r="N220" s="8"/>
      <c r="AJ220" s="7"/>
      <c r="AK220" s="7"/>
      <c r="AL220" s="7"/>
      <c r="AM220" s="7"/>
      <c r="AN220" s="7"/>
      <c r="AO220" s="7"/>
      <c r="AP220" s="7"/>
      <c r="AQ220" s="7"/>
    </row>
    <row r="221" spans="4:43">
      <c r="D221" s="4"/>
      <c r="E221" s="4"/>
      <c r="F221" s="4"/>
      <c r="G221" s="4"/>
      <c r="H221" s="4"/>
      <c r="I221" s="4"/>
      <c r="J221" s="4"/>
      <c r="K221" s="4"/>
      <c r="L221" s="4"/>
      <c r="M221" s="8"/>
      <c r="N221" s="8"/>
      <c r="AJ221" s="7"/>
      <c r="AK221" s="7"/>
      <c r="AL221" s="7"/>
      <c r="AM221" s="7"/>
      <c r="AN221" s="7"/>
      <c r="AO221" s="7"/>
      <c r="AP221" s="7"/>
      <c r="AQ221" s="7"/>
    </row>
    <row r="222" spans="4:43">
      <c r="D222" s="4"/>
      <c r="E222" s="4"/>
      <c r="F222" s="4"/>
      <c r="G222" s="4"/>
      <c r="H222" s="4"/>
      <c r="I222" s="4"/>
      <c r="J222" s="4"/>
      <c r="K222" s="4"/>
      <c r="L222" s="4"/>
      <c r="M222" s="8"/>
      <c r="N222" s="8"/>
      <c r="AJ222" s="7"/>
      <c r="AK222" s="7"/>
      <c r="AL222" s="7"/>
      <c r="AM222" s="7"/>
      <c r="AN222" s="7"/>
      <c r="AO222" s="7"/>
      <c r="AP222" s="7"/>
      <c r="AQ222" s="7"/>
    </row>
    <row r="223" spans="4:43">
      <c r="D223" s="4"/>
      <c r="E223" s="4"/>
      <c r="F223" s="4"/>
      <c r="G223" s="4"/>
      <c r="H223" s="4"/>
      <c r="I223" s="4"/>
      <c r="J223" s="4"/>
      <c r="K223" s="4"/>
      <c r="L223" s="4"/>
      <c r="M223" s="8"/>
      <c r="N223" s="8"/>
      <c r="AJ223" s="7"/>
      <c r="AK223" s="7"/>
      <c r="AL223" s="7"/>
      <c r="AM223" s="7"/>
      <c r="AN223" s="7"/>
      <c r="AO223" s="7"/>
      <c r="AP223" s="7"/>
      <c r="AQ223" s="7"/>
    </row>
    <row r="224" spans="4:43">
      <c r="D224" s="4"/>
      <c r="E224" s="4"/>
      <c r="F224" s="4"/>
      <c r="G224" s="4"/>
      <c r="H224" s="4"/>
      <c r="I224" s="4"/>
      <c r="J224" s="4"/>
      <c r="K224" s="4"/>
      <c r="L224" s="4"/>
      <c r="M224" s="8"/>
      <c r="N224" s="8"/>
      <c r="AJ224" s="7"/>
      <c r="AK224" s="7"/>
      <c r="AL224" s="7"/>
      <c r="AM224" s="7"/>
      <c r="AN224" s="7"/>
      <c r="AO224" s="7"/>
      <c r="AP224" s="7"/>
      <c r="AQ224" s="7"/>
    </row>
    <row r="225" spans="4:43">
      <c r="D225" s="4"/>
      <c r="E225" s="4"/>
      <c r="F225" s="4"/>
      <c r="G225" s="4"/>
      <c r="H225" s="4"/>
      <c r="I225" s="4"/>
      <c r="J225" s="4"/>
      <c r="K225" s="4"/>
      <c r="L225" s="4"/>
      <c r="M225" s="8"/>
      <c r="N225" s="8"/>
      <c r="AJ225" s="7"/>
      <c r="AK225" s="7"/>
      <c r="AL225" s="7"/>
      <c r="AM225" s="7"/>
      <c r="AN225" s="7"/>
      <c r="AO225" s="7"/>
      <c r="AP225" s="7"/>
      <c r="AQ225" s="7"/>
    </row>
    <row r="226" spans="4:43">
      <c r="D226" s="4"/>
      <c r="E226" s="4"/>
      <c r="F226" s="4"/>
      <c r="G226" s="4"/>
      <c r="H226" s="4"/>
      <c r="I226" s="4"/>
      <c r="J226" s="4"/>
      <c r="K226" s="4"/>
      <c r="L226" s="4"/>
      <c r="M226" s="8"/>
      <c r="N226" s="8"/>
      <c r="AJ226" s="7"/>
      <c r="AK226" s="7"/>
      <c r="AL226" s="7"/>
      <c r="AM226" s="7"/>
      <c r="AN226" s="7"/>
      <c r="AO226" s="7"/>
      <c r="AP226" s="7"/>
      <c r="AQ226" s="7"/>
    </row>
    <row r="227" spans="4:43">
      <c r="D227" s="4"/>
      <c r="E227" s="4"/>
      <c r="F227" s="4"/>
      <c r="G227" s="4"/>
      <c r="H227" s="4"/>
      <c r="I227" s="4"/>
      <c r="J227" s="4"/>
      <c r="K227" s="4"/>
      <c r="L227" s="4"/>
      <c r="M227" s="8"/>
      <c r="N227" s="8"/>
      <c r="AJ227" s="7"/>
      <c r="AK227" s="7"/>
      <c r="AL227" s="7"/>
      <c r="AM227" s="7"/>
      <c r="AN227" s="7"/>
      <c r="AO227" s="7"/>
      <c r="AP227" s="7"/>
      <c r="AQ227" s="7"/>
    </row>
    <row r="228" spans="4:43">
      <c r="D228" s="4"/>
      <c r="E228" s="4"/>
      <c r="F228" s="4"/>
      <c r="G228" s="4"/>
      <c r="H228" s="4"/>
      <c r="I228" s="4"/>
      <c r="J228" s="4"/>
      <c r="K228" s="4"/>
      <c r="L228" s="4"/>
      <c r="M228" s="8"/>
      <c r="N228" s="8"/>
      <c r="AJ228" s="7"/>
      <c r="AK228" s="7"/>
      <c r="AL228" s="7"/>
      <c r="AM228" s="7"/>
      <c r="AN228" s="7"/>
      <c r="AO228" s="7"/>
      <c r="AP228" s="7"/>
      <c r="AQ228" s="7"/>
    </row>
    <row r="229" spans="4:43">
      <c r="D229" s="4"/>
      <c r="E229" s="4"/>
      <c r="F229" s="4"/>
      <c r="G229" s="4"/>
      <c r="H229" s="4"/>
      <c r="I229" s="4"/>
      <c r="J229" s="4"/>
      <c r="K229" s="4"/>
      <c r="L229" s="4"/>
      <c r="M229" s="8"/>
      <c r="N229" s="8"/>
      <c r="AJ229" s="7"/>
      <c r="AK229" s="7"/>
      <c r="AL229" s="7"/>
      <c r="AM229" s="7"/>
      <c r="AN229" s="7"/>
      <c r="AO229" s="7"/>
      <c r="AP229" s="7"/>
      <c r="AQ229" s="7"/>
    </row>
    <row r="230" spans="4:43">
      <c r="D230" s="4"/>
      <c r="E230" s="4"/>
      <c r="F230" s="4"/>
      <c r="G230" s="4"/>
      <c r="H230" s="4"/>
      <c r="I230" s="4"/>
      <c r="J230" s="4"/>
      <c r="K230" s="4"/>
      <c r="L230" s="4"/>
      <c r="M230" s="8"/>
      <c r="N230" s="8"/>
      <c r="AJ230" s="7"/>
      <c r="AK230" s="7"/>
      <c r="AL230" s="7"/>
      <c r="AM230" s="7"/>
      <c r="AN230" s="7"/>
      <c r="AO230" s="7"/>
      <c r="AP230" s="7"/>
      <c r="AQ230" s="7"/>
    </row>
    <row r="231" spans="4:43">
      <c r="D231" s="4"/>
      <c r="E231" s="4"/>
      <c r="F231" s="4"/>
      <c r="G231" s="4"/>
      <c r="H231" s="4"/>
      <c r="I231" s="4"/>
      <c r="J231" s="4"/>
      <c r="K231" s="4"/>
      <c r="L231" s="4"/>
      <c r="M231" s="8"/>
      <c r="N231" s="8"/>
      <c r="AJ231" s="7"/>
      <c r="AK231" s="7"/>
      <c r="AL231" s="7"/>
      <c r="AM231" s="7"/>
      <c r="AN231" s="7"/>
      <c r="AO231" s="7"/>
      <c r="AP231" s="7"/>
      <c r="AQ231" s="7"/>
    </row>
    <row r="232" spans="4:43">
      <c r="D232" s="4"/>
      <c r="E232" s="4"/>
      <c r="F232" s="4"/>
      <c r="G232" s="4"/>
      <c r="H232" s="4"/>
      <c r="I232" s="4"/>
      <c r="J232" s="4"/>
      <c r="K232" s="4"/>
      <c r="L232" s="4"/>
      <c r="M232" s="8"/>
      <c r="N232" s="8"/>
      <c r="AJ232" s="7"/>
      <c r="AK232" s="7"/>
      <c r="AL232" s="7"/>
      <c r="AM232" s="7"/>
      <c r="AN232" s="7"/>
      <c r="AO232" s="7"/>
      <c r="AP232" s="7"/>
      <c r="AQ232" s="7"/>
    </row>
    <row r="233" spans="4:43">
      <c r="D233" s="4"/>
      <c r="E233" s="4"/>
      <c r="F233" s="4"/>
      <c r="G233" s="4"/>
      <c r="H233" s="4"/>
      <c r="I233" s="4"/>
      <c r="J233" s="4"/>
      <c r="K233" s="4"/>
      <c r="L233" s="4"/>
      <c r="M233" s="8"/>
      <c r="N233" s="8"/>
      <c r="AJ233" s="7"/>
      <c r="AK233" s="7"/>
      <c r="AL233" s="7"/>
      <c r="AM233" s="7"/>
      <c r="AN233" s="7"/>
      <c r="AO233" s="7"/>
      <c r="AP233" s="7"/>
      <c r="AQ233" s="7"/>
    </row>
    <row r="234" spans="4:43">
      <c r="D234" s="4"/>
      <c r="E234" s="4"/>
      <c r="F234" s="4"/>
      <c r="G234" s="4"/>
      <c r="H234" s="4"/>
      <c r="I234" s="4"/>
      <c r="J234" s="4"/>
      <c r="K234" s="4"/>
      <c r="L234" s="4"/>
      <c r="M234" s="8"/>
      <c r="N234" s="8"/>
      <c r="AJ234" s="7"/>
      <c r="AK234" s="7"/>
      <c r="AL234" s="7"/>
      <c r="AM234" s="7"/>
      <c r="AN234" s="7"/>
      <c r="AO234" s="7"/>
      <c r="AP234" s="7"/>
      <c r="AQ234" s="7"/>
    </row>
    <row r="235" spans="4:43">
      <c r="D235" s="4"/>
      <c r="E235" s="4"/>
      <c r="F235" s="4"/>
      <c r="G235" s="4"/>
      <c r="H235" s="4"/>
      <c r="I235" s="4"/>
      <c r="J235" s="4"/>
      <c r="K235" s="4"/>
      <c r="L235" s="4"/>
      <c r="M235" s="8"/>
      <c r="N235" s="8"/>
      <c r="AJ235" s="7"/>
      <c r="AK235" s="7"/>
      <c r="AL235" s="7"/>
      <c r="AM235" s="7"/>
      <c r="AN235" s="7"/>
      <c r="AO235" s="7"/>
      <c r="AP235" s="7"/>
      <c r="AQ235" s="7"/>
    </row>
    <row r="236" spans="4:43">
      <c r="D236" s="4"/>
      <c r="E236" s="4"/>
      <c r="F236" s="4"/>
      <c r="G236" s="4"/>
      <c r="H236" s="4"/>
      <c r="I236" s="4"/>
      <c r="J236" s="4"/>
      <c r="K236" s="4"/>
      <c r="L236" s="4"/>
      <c r="M236" s="8"/>
      <c r="N236" s="8"/>
      <c r="AJ236" s="7"/>
      <c r="AK236" s="7"/>
      <c r="AL236" s="7"/>
      <c r="AM236" s="7"/>
      <c r="AN236" s="7"/>
      <c r="AO236" s="7"/>
      <c r="AP236" s="7"/>
      <c r="AQ236" s="7"/>
    </row>
    <row r="237" spans="4:43">
      <c r="D237" s="4"/>
      <c r="E237" s="4"/>
      <c r="F237" s="4"/>
      <c r="G237" s="4"/>
      <c r="H237" s="4"/>
      <c r="I237" s="4"/>
      <c r="J237" s="4"/>
      <c r="K237" s="4"/>
      <c r="L237" s="4"/>
      <c r="M237" s="8"/>
      <c r="N237" s="8"/>
      <c r="AJ237" s="7"/>
      <c r="AK237" s="7"/>
      <c r="AL237" s="7"/>
      <c r="AM237" s="7"/>
      <c r="AN237" s="7"/>
      <c r="AO237" s="7"/>
      <c r="AP237" s="7"/>
      <c r="AQ237" s="7"/>
    </row>
    <row r="238" spans="4:43">
      <c r="D238" s="4"/>
      <c r="E238" s="4"/>
      <c r="F238" s="4"/>
      <c r="G238" s="4"/>
      <c r="H238" s="4"/>
      <c r="I238" s="4"/>
      <c r="J238" s="4"/>
      <c r="K238" s="4"/>
      <c r="L238" s="4"/>
      <c r="M238" s="8"/>
      <c r="N238" s="8"/>
      <c r="AJ238" s="7"/>
      <c r="AK238" s="7"/>
      <c r="AL238" s="7"/>
      <c r="AM238" s="7"/>
      <c r="AN238" s="7"/>
      <c r="AO238" s="7"/>
      <c r="AP238" s="7"/>
      <c r="AQ238" s="7"/>
    </row>
    <row r="239" spans="4:43">
      <c r="D239" s="4"/>
      <c r="E239" s="4"/>
      <c r="F239" s="4"/>
      <c r="G239" s="4"/>
      <c r="H239" s="4"/>
      <c r="I239" s="4"/>
      <c r="J239" s="4"/>
      <c r="K239" s="4"/>
      <c r="L239" s="4"/>
      <c r="M239" s="8"/>
      <c r="N239" s="8"/>
      <c r="AJ239" s="7"/>
      <c r="AK239" s="7"/>
      <c r="AL239" s="7"/>
      <c r="AM239" s="7"/>
      <c r="AN239" s="7"/>
      <c r="AO239" s="7"/>
      <c r="AP239" s="7"/>
      <c r="AQ239" s="7"/>
    </row>
    <row r="240" spans="4:43">
      <c r="D240" s="4"/>
      <c r="E240" s="4"/>
      <c r="F240" s="4"/>
      <c r="G240" s="4"/>
      <c r="H240" s="4"/>
      <c r="I240" s="4"/>
      <c r="J240" s="4"/>
      <c r="K240" s="4"/>
      <c r="L240" s="4"/>
      <c r="M240" s="8"/>
      <c r="N240" s="8"/>
      <c r="AJ240" s="7"/>
      <c r="AK240" s="7"/>
      <c r="AL240" s="7"/>
      <c r="AM240" s="7"/>
      <c r="AN240" s="7"/>
      <c r="AO240" s="7"/>
      <c r="AP240" s="7"/>
      <c r="AQ240" s="7"/>
    </row>
    <row r="241" spans="4:43">
      <c r="D241" s="4"/>
      <c r="E241" s="4"/>
      <c r="F241" s="4"/>
      <c r="G241" s="4"/>
      <c r="H241" s="4"/>
      <c r="I241" s="4"/>
      <c r="J241" s="4"/>
      <c r="K241" s="4"/>
      <c r="L241" s="4"/>
      <c r="M241" s="8"/>
      <c r="N241" s="8"/>
      <c r="AJ241" s="7"/>
      <c r="AK241" s="7"/>
      <c r="AL241" s="7"/>
      <c r="AM241" s="7"/>
      <c r="AN241" s="7"/>
      <c r="AO241" s="7"/>
      <c r="AP241" s="7"/>
      <c r="AQ241" s="7"/>
    </row>
    <row r="242" spans="4:43">
      <c r="D242" s="4"/>
      <c r="E242" s="4"/>
      <c r="F242" s="4"/>
      <c r="G242" s="4"/>
      <c r="H242" s="4"/>
      <c r="I242" s="4"/>
      <c r="J242" s="4"/>
      <c r="K242" s="4"/>
      <c r="L242" s="4"/>
      <c r="M242" s="8"/>
      <c r="N242" s="8"/>
      <c r="AJ242" s="7"/>
      <c r="AK242" s="7"/>
      <c r="AL242" s="7"/>
      <c r="AM242" s="7"/>
      <c r="AN242" s="7"/>
      <c r="AO242" s="7"/>
      <c r="AP242" s="7"/>
      <c r="AQ242" s="7"/>
    </row>
    <row r="243" spans="4:43">
      <c r="D243" s="4"/>
      <c r="E243" s="4"/>
      <c r="F243" s="4"/>
      <c r="G243" s="4"/>
      <c r="H243" s="4"/>
      <c r="I243" s="4"/>
      <c r="J243" s="4"/>
      <c r="K243" s="4"/>
      <c r="L243" s="4"/>
      <c r="M243" s="8"/>
      <c r="N243" s="8"/>
      <c r="AJ243" s="7"/>
      <c r="AK243" s="7"/>
      <c r="AL243" s="7"/>
      <c r="AM243" s="7"/>
      <c r="AN243" s="7"/>
      <c r="AO243" s="7"/>
      <c r="AP243" s="7"/>
      <c r="AQ243" s="7"/>
    </row>
    <row r="244" spans="4:43">
      <c r="D244" s="4"/>
      <c r="E244" s="4"/>
      <c r="F244" s="4"/>
      <c r="G244" s="4"/>
      <c r="H244" s="4"/>
      <c r="I244" s="4"/>
      <c r="J244" s="4"/>
      <c r="K244" s="4"/>
      <c r="L244" s="4"/>
      <c r="M244" s="8"/>
      <c r="N244" s="8"/>
      <c r="AJ244" s="7"/>
      <c r="AK244" s="7"/>
      <c r="AL244" s="7"/>
      <c r="AM244" s="7"/>
      <c r="AN244" s="7"/>
      <c r="AO244" s="7"/>
      <c r="AP244" s="7"/>
      <c r="AQ244" s="7"/>
    </row>
    <row r="245" spans="4:43">
      <c r="D245" s="4"/>
      <c r="E245" s="4"/>
      <c r="F245" s="4"/>
      <c r="G245" s="4"/>
      <c r="H245" s="4"/>
      <c r="I245" s="4"/>
      <c r="J245" s="4"/>
      <c r="K245" s="4"/>
      <c r="L245" s="4"/>
      <c r="M245" s="8"/>
      <c r="N245" s="8"/>
      <c r="AJ245" s="7"/>
      <c r="AK245" s="7"/>
      <c r="AL245" s="7"/>
      <c r="AM245" s="7"/>
      <c r="AN245" s="7"/>
      <c r="AO245" s="7"/>
      <c r="AP245" s="7"/>
      <c r="AQ245" s="7"/>
    </row>
    <row r="246" spans="4:43">
      <c r="D246" s="4"/>
      <c r="E246" s="4"/>
      <c r="F246" s="4"/>
      <c r="G246" s="4"/>
      <c r="H246" s="4"/>
      <c r="I246" s="4"/>
      <c r="J246" s="4"/>
      <c r="K246" s="4"/>
      <c r="L246" s="4"/>
      <c r="M246" s="8"/>
      <c r="N246" s="8"/>
      <c r="AJ246" s="7"/>
      <c r="AK246" s="7"/>
      <c r="AL246" s="7"/>
      <c r="AM246" s="7"/>
      <c r="AN246" s="7"/>
      <c r="AO246" s="7"/>
      <c r="AP246" s="7"/>
      <c r="AQ246" s="7"/>
    </row>
    <row r="247" spans="4:43">
      <c r="D247" s="4"/>
      <c r="E247" s="4"/>
      <c r="F247" s="4"/>
      <c r="G247" s="4"/>
      <c r="H247" s="4"/>
      <c r="I247" s="4"/>
      <c r="J247" s="4"/>
      <c r="K247" s="4"/>
      <c r="L247" s="4"/>
      <c r="M247" s="8"/>
      <c r="N247" s="8"/>
      <c r="AJ247" s="7"/>
      <c r="AK247" s="7"/>
      <c r="AL247" s="7"/>
      <c r="AM247" s="7"/>
      <c r="AN247" s="7"/>
      <c r="AO247" s="7"/>
      <c r="AP247" s="7"/>
      <c r="AQ247" s="7"/>
    </row>
    <row r="248" spans="4:43">
      <c r="D248" s="4"/>
      <c r="E248" s="4"/>
      <c r="F248" s="4"/>
      <c r="G248" s="4"/>
      <c r="H248" s="4"/>
      <c r="I248" s="4"/>
      <c r="J248" s="4"/>
      <c r="K248" s="4"/>
      <c r="L248" s="4"/>
      <c r="M248" s="8"/>
      <c r="N248" s="8"/>
      <c r="AJ248" s="7"/>
      <c r="AK248" s="7"/>
      <c r="AL248" s="7"/>
      <c r="AM248" s="7"/>
      <c r="AN248" s="7"/>
      <c r="AO248" s="7"/>
      <c r="AP248" s="7"/>
      <c r="AQ248" s="7"/>
    </row>
    <row r="249" spans="4:43">
      <c r="D249" s="4"/>
      <c r="E249" s="4"/>
      <c r="F249" s="4"/>
      <c r="G249" s="4"/>
      <c r="H249" s="4"/>
      <c r="I249" s="4"/>
      <c r="J249" s="4"/>
      <c r="K249" s="4"/>
      <c r="L249" s="4"/>
      <c r="M249" s="8"/>
      <c r="N249" s="8"/>
      <c r="AJ249" s="7"/>
      <c r="AK249" s="7"/>
      <c r="AL249" s="7"/>
      <c r="AM249" s="7"/>
      <c r="AN249" s="7"/>
      <c r="AO249" s="7"/>
      <c r="AP249" s="7"/>
      <c r="AQ249" s="7"/>
    </row>
    <row r="250" spans="4:43">
      <c r="D250" s="4"/>
      <c r="E250" s="4"/>
      <c r="F250" s="4"/>
      <c r="G250" s="4"/>
      <c r="H250" s="4"/>
      <c r="I250" s="4"/>
      <c r="J250" s="4"/>
      <c r="K250" s="4"/>
      <c r="L250" s="4"/>
      <c r="M250" s="8"/>
      <c r="N250" s="8"/>
      <c r="AJ250" s="7"/>
      <c r="AK250" s="7"/>
      <c r="AL250" s="7"/>
      <c r="AM250" s="7"/>
      <c r="AN250" s="7"/>
      <c r="AO250" s="7"/>
      <c r="AP250" s="7"/>
      <c r="AQ250" s="7"/>
    </row>
    <row r="251" spans="4:43">
      <c r="D251" s="4"/>
      <c r="E251" s="4"/>
      <c r="F251" s="4"/>
      <c r="G251" s="4"/>
      <c r="H251" s="4"/>
      <c r="I251" s="4"/>
      <c r="J251" s="4"/>
      <c r="K251" s="4"/>
      <c r="L251" s="4"/>
      <c r="M251" s="8"/>
      <c r="N251" s="8"/>
      <c r="AJ251" s="7"/>
      <c r="AK251" s="7"/>
      <c r="AL251" s="7"/>
      <c r="AM251" s="7"/>
      <c r="AN251" s="7"/>
      <c r="AO251" s="7"/>
      <c r="AP251" s="7"/>
      <c r="AQ251" s="7"/>
    </row>
    <row r="252" spans="4:43">
      <c r="D252" s="4"/>
      <c r="E252" s="4"/>
      <c r="F252" s="4"/>
      <c r="G252" s="4"/>
      <c r="H252" s="4"/>
      <c r="I252" s="4"/>
      <c r="J252" s="4"/>
      <c r="K252" s="4"/>
      <c r="L252" s="4"/>
      <c r="M252" s="8"/>
      <c r="N252" s="8"/>
      <c r="AJ252" s="7"/>
      <c r="AK252" s="7"/>
      <c r="AL252" s="7"/>
      <c r="AM252" s="7"/>
      <c r="AN252" s="7"/>
      <c r="AO252" s="7"/>
      <c r="AP252" s="7"/>
      <c r="AQ252" s="7"/>
    </row>
    <row r="253" spans="4:43">
      <c r="D253" s="4"/>
      <c r="E253" s="4"/>
      <c r="F253" s="4"/>
      <c r="G253" s="4"/>
      <c r="H253" s="4"/>
      <c r="I253" s="4"/>
      <c r="J253" s="4"/>
      <c r="K253" s="4"/>
      <c r="L253" s="4"/>
      <c r="M253" s="8"/>
      <c r="N253" s="8"/>
      <c r="AJ253" s="7"/>
      <c r="AK253" s="7"/>
      <c r="AL253" s="7"/>
      <c r="AM253" s="7"/>
      <c r="AN253" s="7"/>
      <c r="AO253" s="7"/>
      <c r="AP253" s="7"/>
      <c r="AQ253" s="7"/>
    </row>
    <row r="254" spans="4:43">
      <c r="D254" s="4"/>
      <c r="E254" s="4"/>
      <c r="F254" s="4"/>
      <c r="G254" s="4"/>
      <c r="H254" s="4"/>
      <c r="I254" s="4"/>
      <c r="J254" s="4"/>
      <c r="K254" s="4"/>
      <c r="L254" s="4"/>
      <c r="M254" s="8"/>
      <c r="N254" s="8"/>
      <c r="AJ254" s="7"/>
      <c r="AK254" s="7"/>
      <c r="AL254" s="7"/>
      <c r="AM254" s="7"/>
      <c r="AN254" s="7"/>
      <c r="AO254" s="7"/>
      <c r="AP254" s="7"/>
      <c r="AQ254" s="7"/>
    </row>
    <row r="255" spans="4:43">
      <c r="D255" s="4"/>
      <c r="E255" s="4"/>
      <c r="F255" s="4"/>
      <c r="G255" s="4"/>
      <c r="H255" s="4"/>
      <c r="I255" s="4"/>
      <c r="J255" s="4"/>
      <c r="K255" s="4"/>
      <c r="L255" s="4"/>
      <c r="M255" s="8"/>
      <c r="N255" s="8"/>
      <c r="AJ255" s="7"/>
      <c r="AK255" s="7"/>
      <c r="AL255" s="7"/>
      <c r="AM255" s="7"/>
      <c r="AN255" s="7"/>
      <c r="AO255" s="7"/>
      <c r="AP255" s="7"/>
      <c r="AQ255" s="7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B183"/>
  <sheetViews>
    <sheetView tabSelected="1" topLeftCell="A178" workbookViewId="0">
      <selection activeCell="R123" sqref="R123"/>
    </sheetView>
  </sheetViews>
  <sheetFormatPr defaultRowHeight="15"/>
  <cols>
    <col min="1" max="1" width="9.140625" style="23"/>
    <col min="2" max="3" width="9.140625" style="24"/>
    <col min="4" max="8" width="6.5703125" customWidth="1"/>
    <col min="9" max="9" width="6.5703125" style="21" customWidth="1"/>
    <col min="10" max="14" width="6.5703125" customWidth="1"/>
    <col min="15" max="15" width="6.5703125" style="21" customWidth="1"/>
    <col min="16" max="20" width="6.5703125" customWidth="1"/>
    <col min="21" max="21" width="6.5703125" style="21" customWidth="1"/>
    <col min="22" max="23" width="6.5703125" customWidth="1"/>
    <col min="25" max="44" width="6.7109375" customWidth="1"/>
  </cols>
  <sheetData>
    <row r="3" spans="1:54"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V3" s="1" t="s">
        <v>3</v>
      </c>
      <c r="W3" s="1" t="s">
        <v>5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E3" s="1" t="s">
        <v>7</v>
      </c>
      <c r="AF3" s="1" t="s">
        <v>7</v>
      </c>
      <c r="AG3" s="1" t="s">
        <v>7</v>
      </c>
      <c r="AH3" s="1" t="s">
        <v>7</v>
      </c>
      <c r="AI3" s="1" t="s">
        <v>7</v>
      </c>
      <c r="AK3" s="1" t="s">
        <v>8</v>
      </c>
      <c r="AL3" s="1" t="s">
        <v>8</v>
      </c>
      <c r="AM3" s="1" t="s">
        <v>8</v>
      </c>
      <c r="AN3" s="1" t="s">
        <v>8</v>
      </c>
      <c r="AO3" s="1" t="s">
        <v>8</v>
      </c>
      <c r="AQ3" s="1" t="s">
        <v>6</v>
      </c>
      <c r="AR3" s="1" t="s">
        <v>7</v>
      </c>
    </row>
    <row r="4" spans="1:54">
      <c r="A4" s="23">
        <v>8.0000000000000002E-3</v>
      </c>
      <c r="B4" s="24">
        <v>0</v>
      </c>
      <c r="C4" s="26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5"/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5"/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5"/>
      <c r="V4" s="27">
        <v>0</v>
      </c>
      <c r="W4" s="27">
        <v>0</v>
      </c>
      <c r="Y4" s="76">
        <f>(0.008/3)*(D4+(4*(D5+D7))+(2*D6)+D8)</f>
        <v>1.3333333333333345E-4</v>
      </c>
      <c r="Z4" s="76">
        <f t="shared" ref="Z4:AN19" si="0">(0.008/3)*(E4+(4*(E5+E7))+(2*E6)+E8)</f>
        <v>-2.9333333333333316E-4</v>
      </c>
      <c r="AA4" s="76">
        <f t="shared" si="0"/>
        <v>1.8666666666666682E-4</v>
      </c>
      <c r="AB4" s="76">
        <f t="shared" si="0"/>
        <v>0</v>
      </c>
      <c r="AC4" s="76">
        <f t="shared" si="0"/>
        <v>0</v>
      </c>
      <c r="AD4" s="76"/>
      <c r="AE4" s="76">
        <f t="shared" si="0"/>
        <v>1.0666666666666668E-4</v>
      </c>
      <c r="AF4" s="76">
        <f t="shared" si="0"/>
        <v>0</v>
      </c>
      <c r="AG4" s="76">
        <f t="shared" si="0"/>
        <v>0</v>
      </c>
      <c r="AH4" s="76">
        <f t="shared" si="0"/>
        <v>2.666666666666667E-5</v>
      </c>
      <c r="AI4" s="76">
        <f t="shared" si="0"/>
        <v>0</v>
      </c>
      <c r="AJ4" s="76"/>
      <c r="AK4" s="76">
        <f t="shared" si="0"/>
        <v>0</v>
      </c>
      <c r="AL4" s="76">
        <f t="shared" si="0"/>
        <v>-1.3333333333333345E-4</v>
      </c>
      <c r="AM4" s="76">
        <f t="shared" si="0"/>
        <v>0</v>
      </c>
      <c r="AN4" s="76">
        <f t="shared" si="0"/>
        <v>5.3333333333333381E-5</v>
      </c>
      <c r="AO4" s="76">
        <f>(0.008/3)*(T4+(4*(T5+T7))+(2*T6)+T8)</f>
        <v>-2.933333333333336E-4</v>
      </c>
      <c r="AP4" s="76"/>
      <c r="AQ4" s="76">
        <f>(0.008/3)*(V4+(4*(V5+V7))+(2*V6)+V8)</f>
        <v>2.6666666666666653E-5</v>
      </c>
      <c r="AR4" s="76">
        <f t="shared" ref="AR4:AR64" si="1">(0.008/3)*(W4+(4*(W5+W7))+(2*W6)+W8)</f>
        <v>2.6666666666666652E-4</v>
      </c>
      <c r="AS4" s="76"/>
      <c r="AT4" s="76"/>
      <c r="AU4" s="76"/>
      <c r="AV4" s="76"/>
      <c r="AW4" s="76"/>
      <c r="AX4" s="76"/>
      <c r="AY4" s="76"/>
      <c r="AZ4" s="76"/>
      <c r="BA4" s="76"/>
      <c r="BB4" s="76"/>
    </row>
    <row r="5" spans="1:54">
      <c r="A5" s="23">
        <v>1.6E-2</v>
      </c>
      <c r="B5" s="24">
        <v>1</v>
      </c>
      <c r="C5" s="26">
        <v>1</v>
      </c>
      <c r="D5" s="27">
        <v>0</v>
      </c>
      <c r="E5" s="27">
        <v>-9.999999999999995E-3</v>
      </c>
      <c r="F5" s="27">
        <v>0</v>
      </c>
      <c r="G5" s="27">
        <v>0</v>
      </c>
      <c r="H5" s="27">
        <v>0</v>
      </c>
      <c r="I5" s="25"/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5"/>
      <c r="P5" s="27">
        <v>0</v>
      </c>
      <c r="Q5" s="27">
        <v>0</v>
      </c>
      <c r="R5" s="27">
        <v>0</v>
      </c>
      <c r="S5" s="27">
        <v>0</v>
      </c>
      <c r="T5" s="27">
        <v>-1.0000000000000009E-2</v>
      </c>
      <c r="U5" s="25"/>
      <c r="V5" s="27">
        <v>0</v>
      </c>
      <c r="W5" s="27">
        <v>9.999999999999995E-3</v>
      </c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</row>
    <row r="6" spans="1:54">
      <c r="A6" s="23">
        <v>2.4E-2</v>
      </c>
      <c r="B6" s="24">
        <v>2</v>
      </c>
      <c r="C6" s="26">
        <v>2</v>
      </c>
      <c r="D6" s="27">
        <v>0</v>
      </c>
      <c r="E6" s="27">
        <v>-9.999999999999995E-3</v>
      </c>
      <c r="F6" s="27">
        <v>1.0000000000000009E-2</v>
      </c>
      <c r="G6" s="27">
        <v>0</v>
      </c>
      <c r="H6" s="27">
        <v>0</v>
      </c>
      <c r="I6" s="25"/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5"/>
      <c r="P6" s="27">
        <v>0</v>
      </c>
      <c r="Q6" s="27">
        <v>0</v>
      </c>
      <c r="R6" s="27">
        <v>0</v>
      </c>
      <c r="S6" s="27">
        <v>1.0000000000000009E-2</v>
      </c>
      <c r="T6" s="27">
        <v>-1.0000000000000009E-2</v>
      </c>
      <c r="U6" s="25"/>
      <c r="V6" s="27">
        <v>0</v>
      </c>
      <c r="W6" s="27">
        <v>9.999999999999995E-3</v>
      </c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</row>
    <row r="7" spans="1:54">
      <c r="A7" s="23">
        <v>3.2000000000000001E-2</v>
      </c>
      <c r="B7" s="24">
        <v>3</v>
      </c>
      <c r="C7" s="26">
        <v>3</v>
      </c>
      <c r="D7" s="27">
        <v>1.0000000000000009E-2</v>
      </c>
      <c r="E7" s="27">
        <v>-9.999999999999995E-3</v>
      </c>
      <c r="F7" s="27">
        <v>1.0000000000000009E-2</v>
      </c>
      <c r="G7" s="27">
        <v>0</v>
      </c>
      <c r="H7" s="27">
        <v>0</v>
      </c>
      <c r="I7" s="25"/>
      <c r="J7" s="27">
        <v>1.0000000000000002E-2</v>
      </c>
      <c r="K7" s="27">
        <v>0</v>
      </c>
      <c r="L7" s="27">
        <v>0</v>
      </c>
      <c r="M7" s="27">
        <v>0</v>
      </c>
      <c r="N7" s="27">
        <v>0</v>
      </c>
      <c r="O7" s="25"/>
      <c r="P7" s="27">
        <v>0</v>
      </c>
      <c r="Q7" s="27">
        <v>-1.0000000000000009E-2</v>
      </c>
      <c r="R7" s="27">
        <v>0</v>
      </c>
      <c r="S7" s="27">
        <v>0</v>
      </c>
      <c r="T7" s="27">
        <v>-1.0000000000000009E-2</v>
      </c>
      <c r="U7" s="25"/>
      <c r="V7" s="27">
        <v>0</v>
      </c>
      <c r="W7" s="27">
        <v>9.999999999999995E-3</v>
      </c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</row>
    <row r="8" spans="1:54">
      <c r="A8" s="23">
        <v>0.04</v>
      </c>
      <c r="B8" s="24">
        <v>4</v>
      </c>
      <c r="C8" s="26">
        <v>4</v>
      </c>
      <c r="D8" s="27">
        <v>1.0000000000000009E-2</v>
      </c>
      <c r="E8" s="27">
        <v>-9.999999999999995E-3</v>
      </c>
      <c r="F8" s="27">
        <v>1.0000000000000009E-2</v>
      </c>
      <c r="G8" s="27">
        <v>0</v>
      </c>
      <c r="H8" s="27">
        <v>0</v>
      </c>
      <c r="I8" s="25"/>
      <c r="J8" s="27">
        <v>0</v>
      </c>
      <c r="K8" s="27">
        <v>0</v>
      </c>
      <c r="L8" s="27">
        <v>0</v>
      </c>
      <c r="M8" s="27">
        <v>1.0000000000000002E-2</v>
      </c>
      <c r="N8" s="27">
        <v>0</v>
      </c>
      <c r="O8" s="25"/>
      <c r="P8" s="27">
        <v>0</v>
      </c>
      <c r="Q8" s="27">
        <v>-1.0000000000000009E-2</v>
      </c>
      <c r="R8" s="27">
        <v>0</v>
      </c>
      <c r="S8" s="27">
        <v>0</v>
      </c>
      <c r="T8" s="27">
        <v>-1.0000000000000009E-2</v>
      </c>
      <c r="U8" s="25"/>
      <c r="V8" s="27">
        <v>9.999999999999995E-3</v>
      </c>
      <c r="W8" s="27">
        <v>0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</row>
    <row r="9" spans="1:54">
      <c r="A9" s="23">
        <v>4.8000000000000001E-2</v>
      </c>
      <c r="B9" s="24">
        <v>5</v>
      </c>
      <c r="C9" s="28">
        <v>0</v>
      </c>
      <c r="D9" s="29">
        <v>1.0000000000000009E-2</v>
      </c>
      <c r="E9" s="29">
        <v>-9.999999999999995E-3</v>
      </c>
      <c r="F9" s="29">
        <v>2.0000000000000004E-2</v>
      </c>
      <c r="G9" s="29">
        <v>0</v>
      </c>
      <c r="H9" s="29">
        <v>-1.0000000000000009E-2</v>
      </c>
      <c r="I9" s="25"/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5"/>
      <c r="P9" s="29">
        <v>0</v>
      </c>
      <c r="Q9" s="29">
        <v>0</v>
      </c>
      <c r="R9" s="29">
        <v>0</v>
      </c>
      <c r="S9" s="29">
        <v>0</v>
      </c>
      <c r="T9" s="29">
        <v>-1.0000000000000009E-2</v>
      </c>
      <c r="U9" s="25"/>
      <c r="V9" s="29">
        <v>9.999999999999995E-3</v>
      </c>
      <c r="W9" s="29">
        <v>0</v>
      </c>
      <c r="Y9" s="76">
        <f t="shared" ref="Y9:Y64" si="2">(0.008/3)*(D9+(4*(D10+D12))+(2*D11)+D13)</f>
        <v>1.6000000000000015E-4</v>
      </c>
      <c r="Z9" s="76">
        <f t="shared" si="0"/>
        <v>-4.7999999999999996E-4</v>
      </c>
      <c r="AA9" s="76">
        <f t="shared" si="0"/>
        <v>3.4666666666666694E-4</v>
      </c>
      <c r="AB9" s="76">
        <f t="shared" si="0"/>
        <v>0</v>
      </c>
      <c r="AC9" s="76">
        <f t="shared" si="0"/>
        <v>-1.6000000000000015E-4</v>
      </c>
      <c r="AD9" s="76"/>
      <c r="AE9" s="76">
        <f t="shared" si="0"/>
        <v>1.0666666666666668E-4</v>
      </c>
      <c r="AF9" s="76">
        <f t="shared" si="0"/>
        <v>0</v>
      </c>
      <c r="AG9" s="76">
        <f t="shared" si="0"/>
        <v>0</v>
      </c>
      <c r="AH9" s="76">
        <f t="shared" si="0"/>
        <v>0</v>
      </c>
      <c r="AI9" s="76">
        <f t="shared" si="0"/>
        <v>5.333333333333334E-5</v>
      </c>
      <c r="AJ9" s="76"/>
      <c r="AK9" s="76">
        <f t="shared" si="0"/>
        <v>0</v>
      </c>
      <c r="AL9" s="76">
        <f t="shared" si="0"/>
        <v>-2.666666666666669E-5</v>
      </c>
      <c r="AM9" s="76">
        <f t="shared" si="0"/>
        <v>0</v>
      </c>
      <c r="AN9" s="76">
        <f t="shared" si="0"/>
        <v>0</v>
      </c>
      <c r="AO9" s="76">
        <f t="shared" ref="AO9:AO64" si="3">(0.008/3)*(T9+(4*(T10+T12))+(2*T11)+T13)</f>
        <v>-3.200000000000003E-4</v>
      </c>
      <c r="AP9" s="76"/>
      <c r="AQ9" s="76">
        <f t="shared" ref="AQ9:AQ64" si="4">(0.008/3)*(V9+(4*(V10+V12))+(2*V11)+V13)</f>
        <v>-8.2666666666666674E-4</v>
      </c>
      <c r="AR9" s="76">
        <f t="shared" si="1"/>
        <v>-7.4014868308343767E-20</v>
      </c>
      <c r="AS9" s="76"/>
      <c r="AT9" s="76"/>
      <c r="AU9" s="76"/>
      <c r="AV9" s="76"/>
      <c r="AW9" s="76"/>
      <c r="AX9" s="76"/>
      <c r="AY9" s="76"/>
      <c r="AZ9" s="76"/>
      <c r="BA9" s="76"/>
      <c r="BB9" s="76"/>
    </row>
    <row r="10" spans="1:54">
      <c r="A10" s="23">
        <v>5.6000000000000001E-2</v>
      </c>
      <c r="B10" s="24">
        <v>6</v>
      </c>
      <c r="C10" s="28">
        <v>1</v>
      </c>
      <c r="D10" s="29">
        <v>1.0000000000000009E-2</v>
      </c>
      <c r="E10" s="29">
        <v>-9.999999999999995E-3</v>
      </c>
      <c r="F10" s="29">
        <v>1.0000000000000009E-2</v>
      </c>
      <c r="G10" s="29">
        <v>0</v>
      </c>
      <c r="H10" s="29">
        <v>0</v>
      </c>
      <c r="I10" s="25"/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5"/>
      <c r="P10" s="29">
        <v>0</v>
      </c>
      <c r="Q10" s="29">
        <v>0</v>
      </c>
      <c r="R10" s="29">
        <v>0</v>
      </c>
      <c r="S10" s="29">
        <v>0</v>
      </c>
      <c r="T10" s="29">
        <v>-1.0000000000000009E-2</v>
      </c>
      <c r="U10" s="25"/>
      <c r="V10" s="29">
        <v>-0.06</v>
      </c>
      <c r="W10" s="29">
        <v>1.9999999999999997E-2</v>
      </c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</row>
    <row r="11" spans="1:54">
      <c r="A11" s="23">
        <v>6.4000000000000001E-2</v>
      </c>
      <c r="B11" s="24">
        <v>7</v>
      </c>
      <c r="C11" s="28">
        <v>2</v>
      </c>
      <c r="D11" s="29">
        <v>0</v>
      </c>
      <c r="E11" s="29">
        <v>-2.0000000000000004E-2</v>
      </c>
      <c r="F11" s="29">
        <v>1.0000000000000009E-2</v>
      </c>
      <c r="G11" s="29">
        <v>0</v>
      </c>
      <c r="H11" s="29">
        <v>0</v>
      </c>
      <c r="I11" s="25"/>
      <c r="J11" s="29">
        <v>0</v>
      </c>
      <c r="K11" s="29">
        <v>0</v>
      </c>
      <c r="L11" s="29">
        <v>0</v>
      </c>
      <c r="M11" s="29">
        <v>0</v>
      </c>
      <c r="N11" s="29">
        <v>1.0000000000000002E-2</v>
      </c>
      <c r="O11" s="25"/>
      <c r="P11" s="29">
        <v>0</v>
      </c>
      <c r="Q11" s="29">
        <v>0</v>
      </c>
      <c r="R11" s="29">
        <v>0</v>
      </c>
      <c r="S11" s="29">
        <v>0</v>
      </c>
      <c r="T11" s="29">
        <v>-1.0000000000000009E-2</v>
      </c>
      <c r="U11" s="25"/>
      <c r="V11" s="29">
        <v>-0.1</v>
      </c>
      <c r="W11" s="29">
        <v>0</v>
      </c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</row>
    <row r="12" spans="1:54">
      <c r="A12" s="23">
        <v>7.1999999999999995E-2</v>
      </c>
      <c r="B12" s="24">
        <v>8</v>
      </c>
      <c r="C12" s="28">
        <v>3</v>
      </c>
      <c r="D12" s="29">
        <v>0</v>
      </c>
      <c r="E12" s="29">
        <v>-2.0000000000000004E-2</v>
      </c>
      <c r="F12" s="29">
        <v>1.0000000000000009E-2</v>
      </c>
      <c r="G12" s="29">
        <v>0</v>
      </c>
      <c r="H12" s="29">
        <v>-1.0000000000000009E-2</v>
      </c>
      <c r="I12" s="25"/>
      <c r="J12" s="29">
        <v>1.0000000000000002E-2</v>
      </c>
      <c r="K12" s="29">
        <v>0</v>
      </c>
      <c r="L12" s="29">
        <v>0</v>
      </c>
      <c r="M12" s="29">
        <v>0</v>
      </c>
      <c r="N12" s="29">
        <v>0</v>
      </c>
      <c r="O12" s="25"/>
      <c r="P12" s="29">
        <v>0</v>
      </c>
      <c r="Q12" s="29">
        <v>0</v>
      </c>
      <c r="R12" s="29">
        <v>0</v>
      </c>
      <c r="S12" s="29">
        <v>0</v>
      </c>
      <c r="T12" s="29">
        <v>-1.0000000000000009E-2</v>
      </c>
      <c r="U12" s="25"/>
      <c r="V12" s="29">
        <v>1.9999999999999997E-2</v>
      </c>
      <c r="W12" s="29">
        <v>-2.0000000000000004E-2</v>
      </c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</row>
    <row r="13" spans="1:54">
      <c r="A13" s="23">
        <v>0.08</v>
      </c>
      <c r="B13" s="24">
        <v>9</v>
      </c>
      <c r="C13" s="28">
        <v>4</v>
      </c>
      <c r="D13" s="29">
        <v>1.0000000000000009E-2</v>
      </c>
      <c r="E13" s="29">
        <v>-9.999999999999995E-3</v>
      </c>
      <c r="F13" s="29">
        <v>1.0000000000000009E-2</v>
      </c>
      <c r="G13" s="29">
        <v>0</v>
      </c>
      <c r="H13" s="29">
        <v>-1.0000000000000009E-2</v>
      </c>
      <c r="I13" s="25"/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5"/>
      <c r="P13" s="29">
        <v>0</v>
      </c>
      <c r="Q13" s="29">
        <v>-1.0000000000000009E-2</v>
      </c>
      <c r="R13" s="29">
        <v>0</v>
      </c>
      <c r="S13" s="29">
        <v>0</v>
      </c>
      <c r="T13" s="29">
        <v>-1.0000000000000009E-2</v>
      </c>
      <c r="U13" s="25"/>
      <c r="V13" s="29">
        <v>3.9999999999999994E-2</v>
      </c>
      <c r="W13" s="29">
        <v>0</v>
      </c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</row>
    <row r="14" spans="1:54">
      <c r="A14" s="23">
        <v>8.7999999999999995E-2</v>
      </c>
      <c r="B14" s="24">
        <v>10</v>
      </c>
      <c r="C14" s="30">
        <v>0</v>
      </c>
      <c r="D14" s="31">
        <v>1.0000000000000009E-2</v>
      </c>
      <c r="E14" s="31">
        <v>-9.999999999999995E-3</v>
      </c>
      <c r="F14" s="31">
        <v>1.0000000000000009E-2</v>
      </c>
      <c r="G14" s="31">
        <v>0</v>
      </c>
      <c r="H14" s="31">
        <v>0</v>
      </c>
      <c r="I14" s="25"/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25"/>
      <c r="P14" s="31">
        <v>0</v>
      </c>
      <c r="Q14" s="31">
        <v>-1.0000000000000009E-2</v>
      </c>
      <c r="R14" s="31">
        <v>0</v>
      </c>
      <c r="S14" s="31">
        <v>0</v>
      </c>
      <c r="T14" s="31">
        <v>0</v>
      </c>
      <c r="U14" s="25"/>
      <c r="V14" s="31">
        <v>0.11</v>
      </c>
      <c r="W14" s="31">
        <v>3.9999999999999994E-2</v>
      </c>
      <c r="Y14" s="76">
        <f t="shared" si="2"/>
        <v>3.200000000000003E-4</v>
      </c>
      <c r="Z14" s="76">
        <f t="shared" si="0"/>
        <v>-4.2666666666666661E-4</v>
      </c>
      <c r="AA14" s="76">
        <f t="shared" si="0"/>
        <v>3.200000000000003E-4</v>
      </c>
      <c r="AB14" s="76">
        <f t="shared" si="0"/>
        <v>-2.6666666666666673E-4</v>
      </c>
      <c r="AC14" s="76">
        <f t="shared" si="0"/>
        <v>0</v>
      </c>
      <c r="AD14" s="76"/>
      <c r="AE14" s="76">
        <f t="shared" si="0"/>
        <v>0</v>
      </c>
      <c r="AF14" s="76">
        <f t="shared" si="0"/>
        <v>0</v>
      </c>
      <c r="AG14" s="76">
        <f t="shared" si="0"/>
        <v>1.0666666666666668E-4</v>
      </c>
      <c r="AH14" s="76">
        <f t="shared" si="0"/>
        <v>-2.666666666666667E-5</v>
      </c>
      <c r="AI14" s="76">
        <f t="shared" si="0"/>
        <v>0</v>
      </c>
      <c r="AJ14" s="76"/>
      <c r="AK14" s="76">
        <f t="shared" si="0"/>
        <v>-8.0000000000000074E-5</v>
      </c>
      <c r="AL14" s="76">
        <f t="shared" si="0"/>
        <v>-1.3333333333333345E-4</v>
      </c>
      <c r="AM14" s="76">
        <f t="shared" si="0"/>
        <v>-2.666666666666669E-5</v>
      </c>
      <c r="AN14" s="76">
        <f t="shared" si="0"/>
        <v>2.666666666666669E-5</v>
      </c>
      <c r="AO14" s="76">
        <f t="shared" si="3"/>
        <v>-1.3333333333333345E-4</v>
      </c>
      <c r="AP14" s="76"/>
      <c r="AQ14" s="76">
        <f t="shared" si="4"/>
        <v>2.9333333333333316E-4</v>
      </c>
      <c r="AR14" s="76">
        <f t="shared" si="1"/>
        <v>1.8933333333333332E-3</v>
      </c>
      <c r="AS14" s="76"/>
      <c r="AT14" s="76"/>
      <c r="AU14" s="76"/>
      <c r="AV14" s="76"/>
      <c r="AW14" s="76"/>
      <c r="AX14" s="76"/>
      <c r="AY14" s="76"/>
      <c r="AZ14" s="76"/>
      <c r="BA14" s="76"/>
      <c r="BB14" s="76"/>
    </row>
    <row r="15" spans="1:54">
      <c r="A15" s="23">
        <v>9.6000000000000002E-2</v>
      </c>
      <c r="B15" s="24">
        <v>11</v>
      </c>
      <c r="C15" s="30">
        <v>1</v>
      </c>
      <c r="D15" s="31">
        <v>1.0000000000000009E-2</v>
      </c>
      <c r="E15" s="31">
        <v>-9.999999999999995E-3</v>
      </c>
      <c r="F15" s="31">
        <v>1.0000000000000009E-2</v>
      </c>
      <c r="G15" s="31">
        <v>0</v>
      </c>
      <c r="H15" s="31">
        <v>0</v>
      </c>
      <c r="I15" s="25"/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25"/>
      <c r="P15" s="31">
        <v>0</v>
      </c>
      <c r="Q15" s="31">
        <v>0</v>
      </c>
      <c r="R15" s="31">
        <v>0</v>
      </c>
      <c r="S15" s="31">
        <v>0</v>
      </c>
      <c r="T15" s="31">
        <v>-1.0000000000000009E-2</v>
      </c>
      <c r="U15" s="25"/>
      <c r="V15" s="31">
        <v>9.999999999999995E-3</v>
      </c>
      <c r="W15" s="31">
        <v>3.9999999999999994E-2</v>
      </c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</row>
    <row r="16" spans="1:54">
      <c r="A16" s="23">
        <v>0.104</v>
      </c>
      <c r="B16" s="24">
        <v>12</v>
      </c>
      <c r="C16" s="30">
        <v>2</v>
      </c>
      <c r="D16" s="31">
        <v>1.0000000000000009E-2</v>
      </c>
      <c r="E16" s="31">
        <v>-9.999999999999995E-3</v>
      </c>
      <c r="F16" s="31">
        <v>1.0000000000000009E-2</v>
      </c>
      <c r="G16" s="31">
        <v>-1.0000000000000009E-2</v>
      </c>
      <c r="H16" s="31">
        <v>0</v>
      </c>
      <c r="I16" s="25"/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25"/>
      <c r="P16" s="31">
        <v>-1.0000000000000009E-2</v>
      </c>
      <c r="Q16" s="31">
        <v>0</v>
      </c>
      <c r="R16" s="31">
        <v>0</v>
      </c>
      <c r="S16" s="31">
        <v>0</v>
      </c>
      <c r="T16" s="31">
        <v>0</v>
      </c>
      <c r="U16" s="25"/>
      <c r="V16" s="31">
        <v>9.999999999999995E-3</v>
      </c>
      <c r="W16" s="31">
        <v>0.06</v>
      </c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</row>
    <row r="17" spans="1:54">
      <c r="A17" s="23">
        <v>0.112</v>
      </c>
      <c r="B17" s="24">
        <v>13</v>
      </c>
      <c r="C17" s="30">
        <v>3</v>
      </c>
      <c r="D17" s="31">
        <v>1.0000000000000009E-2</v>
      </c>
      <c r="E17" s="31">
        <v>-2.0000000000000004E-2</v>
      </c>
      <c r="F17" s="31">
        <v>1.0000000000000009E-2</v>
      </c>
      <c r="G17" s="31">
        <v>-2.0000000000000004E-2</v>
      </c>
      <c r="H17" s="31">
        <v>0</v>
      </c>
      <c r="I17" s="25"/>
      <c r="J17" s="31">
        <v>0</v>
      </c>
      <c r="K17" s="31">
        <v>0</v>
      </c>
      <c r="L17" s="31">
        <v>1.0000000000000002E-2</v>
      </c>
      <c r="M17" s="31">
        <v>0</v>
      </c>
      <c r="N17" s="31">
        <v>0</v>
      </c>
      <c r="O17" s="25"/>
      <c r="P17" s="31">
        <v>0</v>
      </c>
      <c r="Q17" s="31">
        <v>-1.0000000000000009E-2</v>
      </c>
      <c r="R17" s="31">
        <v>0</v>
      </c>
      <c r="S17" s="31">
        <v>0</v>
      </c>
      <c r="T17" s="31">
        <v>0</v>
      </c>
      <c r="U17" s="25"/>
      <c r="V17" s="31">
        <v>-1.0000000000000009E-2</v>
      </c>
      <c r="W17" s="31">
        <v>0.08</v>
      </c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</row>
    <row r="18" spans="1:54">
      <c r="A18" s="23">
        <v>0.12</v>
      </c>
      <c r="B18" s="24">
        <v>14</v>
      </c>
      <c r="C18" s="30">
        <v>4</v>
      </c>
      <c r="D18" s="31">
        <v>1.0000000000000009E-2</v>
      </c>
      <c r="E18" s="31">
        <v>-9.999999999999995E-3</v>
      </c>
      <c r="F18" s="31">
        <v>1.0000000000000009E-2</v>
      </c>
      <c r="G18" s="31">
        <v>0</v>
      </c>
      <c r="H18" s="31">
        <v>0</v>
      </c>
      <c r="I18" s="25"/>
      <c r="J18" s="31">
        <v>0</v>
      </c>
      <c r="K18" s="31">
        <v>0</v>
      </c>
      <c r="L18" s="31">
        <v>0</v>
      </c>
      <c r="M18" s="31">
        <v>-1.0000000000000002E-2</v>
      </c>
      <c r="N18" s="31">
        <v>0</v>
      </c>
      <c r="O18" s="25"/>
      <c r="P18" s="31">
        <v>-1.0000000000000009E-2</v>
      </c>
      <c r="Q18" s="31">
        <v>0</v>
      </c>
      <c r="R18" s="31">
        <v>-1.0000000000000009E-2</v>
      </c>
      <c r="S18" s="31">
        <v>1.0000000000000009E-2</v>
      </c>
      <c r="T18" s="31">
        <v>-1.0000000000000009E-2</v>
      </c>
      <c r="U18" s="25"/>
      <c r="V18" s="31">
        <v>-2.0000000000000004E-2</v>
      </c>
      <c r="W18" s="31">
        <v>6.9999999999999993E-2</v>
      </c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</row>
    <row r="19" spans="1:54">
      <c r="A19" s="23">
        <v>0.128</v>
      </c>
      <c r="B19" s="24">
        <v>15</v>
      </c>
      <c r="C19" s="32">
        <v>0</v>
      </c>
      <c r="D19" s="33">
        <v>1.0000000000000009E-2</v>
      </c>
      <c r="E19" s="33">
        <v>0</v>
      </c>
      <c r="F19" s="33">
        <v>1.0000000000000009E-2</v>
      </c>
      <c r="G19" s="33">
        <v>-1.0000000000000009E-2</v>
      </c>
      <c r="H19" s="33">
        <v>0</v>
      </c>
      <c r="I19" s="25"/>
      <c r="J19" s="33">
        <v>-1.0000000000000002E-2</v>
      </c>
      <c r="K19" s="33">
        <v>0</v>
      </c>
      <c r="L19" s="33">
        <v>0</v>
      </c>
      <c r="M19" s="33">
        <v>0</v>
      </c>
      <c r="N19" s="33">
        <v>0</v>
      </c>
      <c r="O19" s="25"/>
      <c r="P19" s="33">
        <v>0</v>
      </c>
      <c r="Q19" s="33">
        <v>0</v>
      </c>
      <c r="R19" s="33">
        <v>0</v>
      </c>
      <c r="S19" s="33">
        <v>0</v>
      </c>
      <c r="T19" s="33">
        <v>-1.0000000000000009E-2</v>
      </c>
      <c r="U19" s="25"/>
      <c r="V19" s="33">
        <v>1.9999999999999997E-2</v>
      </c>
      <c r="W19" s="33">
        <v>6.9999999999999993E-2</v>
      </c>
      <c r="Y19" s="76">
        <f t="shared" si="2"/>
        <v>2.933333333333336E-4</v>
      </c>
      <c r="Z19" s="76">
        <f t="shared" si="0"/>
        <v>-3.1999999999999986E-4</v>
      </c>
      <c r="AA19" s="76">
        <f t="shared" si="0"/>
        <v>2.933333333333336E-4</v>
      </c>
      <c r="AB19" s="76">
        <f t="shared" si="0"/>
        <v>-2.933333333333336E-4</v>
      </c>
      <c r="AC19" s="76">
        <f t="shared" si="0"/>
        <v>-1.0666666666666676E-4</v>
      </c>
      <c r="AD19" s="76"/>
      <c r="AE19" s="76">
        <f t="shared" si="0"/>
        <v>-2.666666666666667E-5</v>
      </c>
      <c r="AF19" s="76">
        <f t="shared" si="0"/>
        <v>1.0666666666666668E-4</v>
      </c>
      <c r="AG19" s="76">
        <f t="shared" si="0"/>
        <v>0</v>
      </c>
      <c r="AH19" s="76">
        <f t="shared" si="0"/>
        <v>-5.333333333333334E-5</v>
      </c>
      <c r="AI19" s="76">
        <f t="shared" si="0"/>
        <v>-1.0666666666666668E-4</v>
      </c>
      <c r="AJ19" s="76"/>
      <c r="AK19" s="76">
        <f t="shared" si="0"/>
        <v>0</v>
      </c>
      <c r="AL19" s="76">
        <f t="shared" si="0"/>
        <v>-1.0666666666666676E-4</v>
      </c>
      <c r="AM19" s="76">
        <f t="shared" si="0"/>
        <v>0</v>
      </c>
      <c r="AN19" s="76">
        <f t="shared" si="0"/>
        <v>2.666666666666669E-5</v>
      </c>
      <c r="AO19" s="76">
        <f t="shared" si="3"/>
        <v>-2.666666666666669E-4</v>
      </c>
      <c r="AP19" s="76"/>
      <c r="AQ19" s="76">
        <f t="shared" si="4"/>
        <v>1.7333333333333333E-3</v>
      </c>
      <c r="AR19" s="76">
        <f t="shared" si="1"/>
        <v>2.453333333333333E-3</v>
      </c>
      <c r="AS19" s="76"/>
      <c r="AT19" s="76"/>
      <c r="AU19" s="76"/>
      <c r="AV19" s="76"/>
      <c r="AW19" s="76"/>
      <c r="AX19" s="76"/>
      <c r="AY19" s="76"/>
      <c r="AZ19" s="76"/>
      <c r="BA19" s="76"/>
      <c r="BB19" s="76"/>
    </row>
    <row r="20" spans="1:54">
      <c r="A20" s="23">
        <v>0.13600000000000001</v>
      </c>
      <c r="B20" s="24">
        <v>16</v>
      </c>
      <c r="C20" s="32">
        <v>1</v>
      </c>
      <c r="D20" s="33">
        <v>1.0000000000000009E-2</v>
      </c>
      <c r="E20" s="33">
        <v>-9.999999999999995E-3</v>
      </c>
      <c r="F20" s="33">
        <v>1.0000000000000009E-2</v>
      </c>
      <c r="G20" s="33">
        <v>-1.0000000000000009E-2</v>
      </c>
      <c r="H20" s="33">
        <v>0</v>
      </c>
      <c r="I20" s="25"/>
      <c r="J20" s="33">
        <v>0</v>
      </c>
      <c r="K20" s="33">
        <v>0</v>
      </c>
      <c r="L20" s="33">
        <v>0</v>
      </c>
      <c r="M20" s="33">
        <v>0</v>
      </c>
      <c r="N20" s="33">
        <v>-1.0000000000000002E-2</v>
      </c>
      <c r="O20" s="25"/>
      <c r="P20" s="33">
        <v>0</v>
      </c>
      <c r="Q20" s="33">
        <v>-1.0000000000000009E-2</v>
      </c>
      <c r="R20" s="33">
        <v>0</v>
      </c>
      <c r="S20" s="33">
        <v>0</v>
      </c>
      <c r="T20" s="33">
        <v>-1.0000000000000009E-2</v>
      </c>
      <c r="U20" s="25"/>
      <c r="V20" s="33">
        <v>-0.03</v>
      </c>
      <c r="W20" s="33">
        <v>4.9999999999999996E-2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</row>
    <row r="21" spans="1:54">
      <c r="A21" s="23">
        <v>0.14399999999999999</v>
      </c>
      <c r="B21" s="24">
        <v>17</v>
      </c>
      <c r="C21" s="32">
        <v>2</v>
      </c>
      <c r="D21" s="33">
        <v>1.0000000000000009E-2</v>
      </c>
      <c r="E21" s="33">
        <v>-9.999999999999995E-3</v>
      </c>
      <c r="F21" s="33">
        <v>1.0000000000000009E-2</v>
      </c>
      <c r="G21" s="33">
        <v>-1.0000000000000009E-2</v>
      </c>
      <c r="H21" s="33">
        <v>0</v>
      </c>
      <c r="I21" s="25"/>
      <c r="J21" s="33">
        <v>0</v>
      </c>
      <c r="K21" s="33">
        <v>0</v>
      </c>
      <c r="L21" s="33">
        <v>0</v>
      </c>
      <c r="M21" s="33">
        <v>-1.0000000000000002E-2</v>
      </c>
      <c r="N21" s="33">
        <v>0</v>
      </c>
      <c r="O21" s="25"/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25"/>
      <c r="V21" s="33">
        <v>-1.0000000000000009E-2</v>
      </c>
      <c r="W21" s="33">
        <v>4.9999999999999996E-2</v>
      </c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</row>
    <row r="22" spans="1:54">
      <c r="A22" s="23">
        <v>0.152</v>
      </c>
      <c r="B22" s="24">
        <v>18</v>
      </c>
      <c r="C22" s="32">
        <v>3</v>
      </c>
      <c r="D22" s="33">
        <v>1.0000000000000009E-2</v>
      </c>
      <c r="E22" s="33">
        <v>-9.999999999999995E-3</v>
      </c>
      <c r="F22" s="33">
        <v>1.0000000000000009E-2</v>
      </c>
      <c r="G22" s="33">
        <v>-1.0000000000000009E-2</v>
      </c>
      <c r="H22" s="33">
        <v>-1.0000000000000009E-2</v>
      </c>
      <c r="I22" s="25"/>
      <c r="J22" s="33">
        <v>0</v>
      </c>
      <c r="K22" s="33">
        <v>1.0000000000000002E-2</v>
      </c>
      <c r="L22" s="33">
        <v>0</v>
      </c>
      <c r="M22" s="33">
        <v>0</v>
      </c>
      <c r="N22" s="33">
        <v>0</v>
      </c>
      <c r="O22" s="25"/>
      <c r="P22" s="33">
        <v>0</v>
      </c>
      <c r="Q22" s="33">
        <v>0</v>
      </c>
      <c r="R22" s="33">
        <v>0</v>
      </c>
      <c r="S22" s="33">
        <v>0</v>
      </c>
      <c r="T22" s="33">
        <v>-1.0000000000000009E-2</v>
      </c>
      <c r="U22" s="25"/>
      <c r="V22" s="33">
        <v>0.16</v>
      </c>
      <c r="W22" s="33">
        <v>0.12</v>
      </c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</row>
    <row r="23" spans="1:54">
      <c r="A23" s="23">
        <v>0.16</v>
      </c>
      <c r="B23" s="24">
        <v>19</v>
      </c>
      <c r="C23" s="32">
        <v>4</v>
      </c>
      <c r="D23" s="33">
        <v>0</v>
      </c>
      <c r="E23" s="33">
        <v>-2.0000000000000004E-2</v>
      </c>
      <c r="F23" s="33">
        <v>0</v>
      </c>
      <c r="G23" s="33">
        <v>0</v>
      </c>
      <c r="H23" s="33">
        <v>0</v>
      </c>
      <c r="I23" s="25"/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25"/>
      <c r="P23" s="33">
        <v>0</v>
      </c>
      <c r="Q23" s="33">
        <v>0</v>
      </c>
      <c r="R23" s="33">
        <v>0</v>
      </c>
      <c r="S23" s="33">
        <v>1.0000000000000009E-2</v>
      </c>
      <c r="T23" s="33">
        <v>-1.0000000000000009E-2</v>
      </c>
      <c r="U23" s="25"/>
      <c r="V23" s="33">
        <v>0.13</v>
      </c>
      <c r="W23" s="33">
        <v>6.9999999999999993E-2</v>
      </c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</row>
    <row r="24" spans="1:54">
      <c r="A24" s="23">
        <v>0.16800000000000001</v>
      </c>
      <c r="B24" s="24">
        <v>20</v>
      </c>
      <c r="C24" s="34">
        <v>0</v>
      </c>
      <c r="D24" s="35">
        <v>0</v>
      </c>
      <c r="E24" s="35">
        <v>-9.999999999999995E-3</v>
      </c>
      <c r="F24" s="35">
        <v>1.0000000000000009E-2</v>
      </c>
      <c r="G24" s="35">
        <v>-1.0000000000000009E-2</v>
      </c>
      <c r="H24" s="35">
        <v>0</v>
      </c>
      <c r="I24" s="25"/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25"/>
      <c r="P24" s="35">
        <v>0</v>
      </c>
      <c r="Q24" s="35">
        <v>0</v>
      </c>
      <c r="R24" s="35">
        <v>-1.0000000000000009E-2</v>
      </c>
      <c r="S24" s="35">
        <v>0</v>
      </c>
      <c r="T24" s="35">
        <v>-1.0000000000000009E-2</v>
      </c>
      <c r="U24" s="25"/>
      <c r="V24" s="35">
        <v>0.1</v>
      </c>
      <c r="W24" s="35">
        <v>1.9999999999999997E-2</v>
      </c>
      <c r="Y24" s="76">
        <f t="shared" si="2"/>
        <v>2.400000000000002E-4</v>
      </c>
      <c r="Z24" s="76">
        <f t="shared" ref="Z24:Z79" si="5">(0.008/3)*(E24+(4*(E25+E27))+(2*E26)+E28)</f>
        <v>-3.9999999999999991E-4</v>
      </c>
      <c r="AA24" s="76">
        <f t="shared" ref="AA24:AA79" si="6">(0.008/3)*(F24+(4*(F25+F27))+(2*F26)+F28)</f>
        <v>3.200000000000003E-4</v>
      </c>
      <c r="AB24" s="76">
        <f t="shared" ref="AB24:AB79" si="7">(0.008/3)*(G24+(4*(G25+G27))+(2*G26)+G28)</f>
        <v>-1.3333333333333345E-4</v>
      </c>
      <c r="AC24" s="76">
        <f t="shared" ref="AC24:AC79" si="8">(0.008/3)*(H24+(4*(H25+H27))+(2*H26)+H28)</f>
        <v>0</v>
      </c>
      <c r="AD24" s="76"/>
      <c r="AE24" s="76">
        <f t="shared" ref="AE24:AE79" si="9">(0.008/3)*(J24+(4*(J25+J27))+(2*J26)+J28)</f>
        <v>1.0666666666666668E-4</v>
      </c>
      <c r="AF24" s="76">
        <f t="shared" ref="AF24:AF79" si="10">(0.008/3)*(K24+(4*(K25+K27))+(2*K26)+K28)</f>
        <v>1.0666666666666668E-4</v>
      </c>
      <c r="AG24" s="76">
        <f t="shared" ref="AG24:AG79" si="11">(0.008/3)*(L24+(4*(L25+L27))+(2*L26)+L28)</f>
        <v>0</v>
      </c>
      <c r="AH24" s="76">
        <f t="shared" ref="AH24:AH79" si="12">(0.008/3)*(M24+(4*(M25+M27))+(2*M26)+M28)</f>
        <v>0</v>
      </c>
      <c r="AI24" s="76">
        <f t="shared" ref="AI24:AI79" si="13">(0.008/3)*(N24+(4*(N25+N27))+(2*N26)+N28)</f>
        <v>1.0666666666666668E-4</v>
      </c>
      <c r="AJ24" s="76"/>
      <c r="AK24" s="76">
        <f t="shared" ref="AK24:AK79" si="14">(0.008/3)*(P24+(4*(P25+P27))+(2*P26)+P28)</f>
        <v>0</v>
      </c>
      <c r="AL24" s="76">
        <f t="shared" ref="AL24:AL79" si="15">(0.008/3)*(Q24+(4*(Q25+Q27))+(2*Q26)+Q28)</f>
        <v>0</v>
      </c>
      <c r="AM24" s="76">
        <f t="shared" ref="AM24:AM79" si="16">(0.008/3)*(R24+(4*(R25+R27))+(2*R26)+R28)</f>
        <v>-2.666666666666669E-5</v>
      </c>
      <c r="AN24" s="76">
        <f t="shared" ref="AN24:AN79" si="17">(0.008/3)*(S24+(4*(S25+S27))+(2*S26)+S28)</f>
        <v>0</v>
      </c>
      <c r="AO24" s="76">
        <f t="shared" si="3"/>
        <v>-2.933333333333336E-4</v>
      </c>
      <c r="AP24" s="76"/>
      <c r="AQ24" s="76">
        <f t="shared" si="4"/>
        <v>2.1599999999999996E-3</v>
      </c>
      <c r="AR24" s="76">
        <f t="shared" si="1"/>
        <v>1.5999999999999993E-4</v>
      </c>
      <c r="AS24" s="76"/>
      <c r="AT24" s="76"/>
      <c r="AU24" s="76"/>
      <c r="AV24" s="76"/>
      <c r="AW24" s="76"/>
      <c r="AX24" s="76"/>
      <c r="AY24" s="76"/>
      <c r="AZ24" s="76"/>
      <c r="BA24" s="76"/>
      <c r="BB24" s="76"/>
    </row>
    <row r="25" spans="1:54">
      <c r="A25" s="23">
        <v>0.17599999999999999</v>
      </c>
      <c r="B25" s="24">
        <v>21</v>
      </c>
      <c r="C25" s="34">
        <v>1</v>
      </c>
      <c r="D25" s="35">
        <v>1.0000000000000009E-2</v>
      </c>
      <c r="E25" s="35">
        <v>-9.999999999999995E-3</v>
      </c>
      <c r="F25" s="35">
        <v>1.0000000000000009E-2</v>
      </c>
      <c r="G25" s="35">
        <v>0</v>
      </c>
      <c r="H25" s="35">
        <v>0</v>
      </c>
      <c r="I25" s="25"/>
      <c r="J25" s="35">
        <v>1.0000000000000002E-2</v>
      </c>
      <c r="K25" s="35">
        <v>0</v>
      </c>
      <c r="L25" s="35">
        <v>0</v>
      </c>
      <c r="M25" s="35">
        <v>0</v>
      </c>
      <c r="N25" s="35">
        <v>0</v>
      </c>
      <c r="O25" s="25"/>
      <c r="P25" s="35">
        <v>0</v>
      </c>
      <c r="Q25" s="35">
        <v>0</v>
      </c>
      <c r="R25" s="35">
        <v>0</v>
      </c>
      <c r="S25" s="35">
        <v>0</v>
      </c>
      <c r="T25" s="35">
        <v>-1.0000000000000009E-2</v>
      </c>
      <c r="U25" s="25"/>
      <c r="V25" s="35">
        <v>0.09</v>
      </c>
      <c r="W25" s="35">
        <v>-0.03</v>
      </c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</row>
    <row r="26" spans="1:54">
      <c r="A26" s="23">
        <v>0.184</v>
      </c>
      <c r="B26" s="24">
        <v>22</v>
      </c>
      <c r="C26" s="34">
        <v>2</v>
      </c>
      <c r="D26" s="35">
        <v>0</v>
      </c>
      <c r="E26" s="35">
        <v>-2.0000000000000004E-2</v>
      </c>
      <c r="F26" s="35">
        <v>1.0000000000000009E-2</v>
      </c>
      <c r="G26" s="35">
        <v>0</v>
      </c>
      <c r="H26" s="35">
        <v>0</v>
      </c>
      <c r="I26" s="25"/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25"/>
      <c r="P26" s="35">
        <v>0</v>
      </c>
      <c r="Q26" s="35">
        <v>0</v>
      </c>
      <c r="R26" s="35">
        <v>0</v>
      </c>
      <c r="S26" s="35">
        <v>0</v>
      </c>
      <c r="T26" s="35">
        <v>-1.0000000000000009E-2</v>
      </c>
      <c r="U26" s="25"/>
      <c r="V26" s="35">
        <v>0.16</v>
      </c>
      <c r="W26" s="35">
        <v>1.9999999999999997E-2</v>
      </c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</row>
    <row r="27" spans="1:54">
      <c r="A27" s="23">
        <v>0.192</v>
      </c>
      <c r="B27" s="24">
        <v>23</v>
      </c>
      <c r="C27" s="34">
        <v>3</v>
      </c>
      <c r="D27" s="35">
        <v>1.0000000000000009E-2</v>
      </c>
      <c r="E27" s="35">
        <v>-9.999999999999995E-3</v>
      </c>
      <c r="F27" s="35">
        <v>1.0000000000000009E-2</v>
      </c>
      <c r="G27" s="35">
        <v>-1.0000000000000009E-2</v>
      </c>
      <c r="H27" s="35">
        <v>0</v>
      </c>
      <c r="I27" s="25"/>
      <c r="J27" s="35">
        <v>0</v>
      </c>
      <c r="K27" s="35">
        <v>1.0000000000000002E-2</v>
      </c>
      <c r="L27" s="35">
        <v>0</v>
      </c>
      <c r="M27" s="35">
        <v>0</v>
      </c>
      <c r="N27" s="35">
        <v>1.0000000000000002E-2</v>
      </c>
      <c r="O27" s="25"/>
      <c r="P27" s="35">
        <v>0</v>
      </c>
      <c r="Q27" s="35">
        <v>0</v>
      </c>
      <c r="R27" s="35">
        <v>0</v>
      </c>
      <c r="S27" s="35">
        <v>0</v>
      </c>
      <c r="T27" s="35">
        <v>-1.0000000000000009E-2</v>
      </c>
      <c r="U27" s="25"/>
      <c r="V27" s="35">
        <v>1.9999999999999997E-2</v>
      </c>
      <c r="W27" s="35">
        <v>9.999999999999995E-3</v>
      </c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</row>
    <row r="28" spans="1:54">
      <c r="A28" s="23">
        <v>0.2</v>
      </c>
      <c r="B28" s="24">
        <v>24</v>
      </c>
      <c r="C28" s="34">
        <v>4</v>
      </c>
      <c r="D28" s="35">
        <v>1.0000000000000009E-2</v>
      </c>
      <c r="E28" s="35">
        <v>-2.0000000000000004E-2</v>
      </c>
      <c r="F28" s="35">
        <v>1.0000000000000009E-2</v>
      </c>
      <c r="G28" s="35">
        <v>0</v>
      </c>
      <c r="H28" s="35">
        <v>0</v>
      </c>
      <c r="I28" s="25"/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25"/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25"/>
      <c r="V28" s="35">
        <v>-0.05</v>
      </c>
      <c r="W28" s="35">
        <v>0.08</v>
      </c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</row>
    <row r="29" spans="1:54">
      <c r="A29" s="23">
        <v>0.20799999999999999</v>
      </c>
      <c r="B29" s="24">
        <v>25</v>
      </c>
      <c r="C29" s="36">
        <v>0</v>
      </c>
      <c r="D29" s="37">
        <v>1.0000000000000009E-2</v>
      </c>
      <c r="E29" s="37">
        <v>-9.999999999999995E-3</v>
      </c>
      <c r="F29" s="37">
        <v>1.0000000000000009E-2</v>
      </c>
      <c r="G29" s="37">
        <v>0</v>
      </c>
      <c r="H29" s="37">
        <v>0</v>
      </c>
      <c r="I29" s="25"/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25"/>
      <c r="P29" s="37">
        <v>0</v>
      </c>
      <c r="Q29" s="37">
        <v>0</v>
      </c>
      <c r="R29" s="37">
        <v>0</v>
      </c>
      <c r="S29" s="37">
        <v>0</v>
      </c>
      <c r="T29" s="37">
        <v>-1.0000000000000009E-2</v>
      </c>
      <c r="U29" s="25"/>
      <c r="V29" s="37">
        <v>9.999999999999995E-3</v>
      </c>
      <c r="W29" s="37">
        <v>3.9999999999999994E-2</v>
      </c>
      <c r="Y29" s="76">
        <f t="shared" si="2"/>
        <v>3.200000000000003E-4</v>
      </c>
      <c r="Z29" s="76">
        <f t="shared" si="5"/>
        <v>-3.7333333333333321E-4</v>
      </c>
      <c r="AA29" s="76">
        <f t="shared" si="6"/>
        <v>3.200000000000003E-4</v>
      </c>
      <c r="AB29" s="76">
        <f t="shared" si="7"/>
        <v>0</v>
      </c>
      <c r="AC29" s="76">
        <f t="shared" si="8"/>
        <v>0</v>
      </c>
      <c r="AD29" s="76"/>
      <c r="AE29" s="76">
        <f t="shared" si="9"/>
        <v>2.666666666666667E-5</v>
      </c>
      <c r="AF29" s="76">
        <f t="shared" si="10"/>
        <v>0</v>
      </c>
      <c r="AG29" s="76">
        <f t="shared" si="11"/>
        <v>0</v>
      </c>
      <c r="AH29" s="76">
        <f t="shared" si="12"/>
        <v>5.333333333333334E-5</v>
      </c>
      <c r="AI29" s="76">
        <f t="shared" si="13"/>
        <v>0</v>
      </c>
      <c r="AJ29" s="76"/>
      <c r="AK29" s="76">
        <f t="shared" si="14"/>
        <v>0</v>
      </c>
      <c r="AL29" s="76">
        <f t="shared" si="15"/>
        <v>-1.3333333333333345E-4</v>
      </c>
      <c r="AM29" s="76">
        <f t="shared" si="16"/>
        <v>-1.0666666666666676E-4</v>
      </c>
      <c r="AN29" s="76">
        <f t="shared" si="17"/>
        <v>0</v>
      </c>
      <c r="AO29" s="76">
        <f t="shared" si="3"/>
        <v>-2.666666666666669E-4</v>
      </c>
      <c r="AP29" s="76"/>
      <c r="AQ29" s="76">
        <f t="shared" si="4"/>
        <v>6.0799999999999995E-3</v>
      </c>
      <c r="AR29" s="76">
        <f t="shared" si="1"/>
        <v>-1.7866666666666667E-3</v>
      </c>
      <c r="AS29" s="76"/>
      <c r="AT29" s="76"/>
      <c r="AU29" s="76"/>
      <c r="AV29" s="76"/>
      <c r="AW29" s="76"/>
      <c r="AX29" s="76"/>
      <c r="AY29" s="76"/>
      <c r="AZ29" s="76"/>
      <c r="BA29" s="76"/>
      <c r="BB29" s="76"/>
    </row>
    <row r="30" spans="1:54">
      <c r="A30" s="23">
        <v>0.216</v>
      </c>
      <c r="B30" s="24">
        <v>26</v>
      </c>
      <c r="C30" s="36">
        <v>1</v>
      </c>
      <c r="D30" s="37">
        <v>1.0000000000000009E-2</v>
      </c>
      <c r="E30" s="37">
        <v>-9.999999999999995E-3</v>
      </c>
      <c r="F30" s="37">
        <v>1.0000000000000009E-2</v>
      </c>
      <c r="G30" s="37">
        <v>0</v>
      </c>
      <c r="H30" s="37">
        <v>0</v>
      </c>
      <c r="I30" s="25"/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25"/>
      <c r="P30" s="37">
        <v>0</v>
      </c>
      <c r="Q30" s="37">
        <v>0</v>
      </c>
      <c r="R30" s="37">
        <v>0</v>
      </c>
      <c r="S30" s="37">
        <v>0</v>
      </c>
      <c r="T30" s="37">
        <v>-1.0000000000000009E-2</v>
      </c>
      <c r="U30" s="25"/>
      <c r="V30" s="37">
        <v>0.25</v>
      </c>
      <c r="W30" s="37">
        <v>-0.06</v>
      </c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</row>
    <row r="31" spans="1:54">
      <c r="A31" s="23">
        <v>0.224</v>
      </c>
      <c r="B31" s="24">
        <v>27</v>
      </c>
      <c r="C31" s="36">
        <v>2</v>
      </c>
      <c r="D31" s="37">
        <v>1.0000000000000009E-2</v>
      </c>
      <c r="E31" s="37">
        <v>-2.0000000000000004E-2</v>
      </c>
      <c r="F31" s="37">
        <v>1.0000000000000009E-2</v>
      </c>
      <c r="G31" s="37">
        <v>0</v>
      </c>
      <c r="H31" s="37">
        <v>0</v>
      </c>
      <c r="I31" s="25"/>
      <c r="J31" s="37">
        <v>0</v>
      </c>
      <c r="K31" s="37">
        <v>0</v>
      </c>
      <c r="L31" s="37">
        <v>0</v>
      </c>
      <c r="M31" s="37">
        <v>1.0000000000000002E-2</v>
      </c>
      <c r="N31" s="37">
        <v>0</v>
      </c>
      <c r="O31" s="25"/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25"/>
      <c r="V31" s="37">
        <v>0.16999999999999998</v>
      </c>
      <c r="W31" s="37">
        <v>-0.11000000000000001</v>
      </c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</row>
    <row r="32" spans="1:54">
      <c r="A32" s="23">
        <v>0.23200000000000001</v>
      </c>
      <c r="B32" s="24">
        <v>28</v>
      </c>
      <c r="C32" s="36">
        <v>3</v>
      </c>
      <c r="D32" s="37">
        <v>1.0000000000000009E-2</v>
      </c>
      <c r="E32" s="37">
        <v>-9.999999999999995E-3</v>
      </c>
      <c r="F32" s="37">
        <v>1.0000000000000009E-2</v>
      </c>
      <c r="G32" s="37">
        <v>0</v>
      </c>
      <c r="H32" s="37">
        <v>0</v>
      </c>
      <c r="I32" s="25"/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25"/>
      <c r="P32" s="37">
        <v>0</v>
      </c>
      <c r="Q32" s="37">
        <v>-1.0000000000000009E-2</v>
      </c>
      <c r="R32" s="37">
        <v>-1.0000000000000009E-2</v>
      </c>
      <c r="S32" s="37">
        <v>0</v>
      </c>
      <c r="T32" s="37">
        <v>-1.0000000000000009E-2</v>
      </c>
      <c r="U32" s="25"/>
      <c r="V32" s="37">
        <v>0.18</v>
      </c>
      <c r="W32" s="37">
        <v>-0.03</v>
      </c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</row>
    <row r="33" spans="1:54">
      <c r="A33" s="23">
        <v>0.24</v>
      </c>
      <c r="B33" s="24">
        <v>29</v>
      </c>
      <c r="C33" s="36">
        <v>4</v>
      </c>
      <c r="D33" s="37">
        <v>1.0000000000000009E-2</v>
      </c>
      <c r="E33" s="37">
        <v>-9.999999999999995E-3</v>
      </c>
      <c r="F33" s="37">
        <v>1.0000000000000009E-2</v>
      </c>
      <c r="G33" s="37">
        <v>0</v>
      </c>
      <c r="H33" s="37">
        <v>0</v>
      </c>
      <c r="I33" s="25"/>
      <c r="J33" s="37">
        <v>1.0000000000000002E-2</v>
      </c>
      <c r="K33" s="37">
        <v>0</v>
      </c>
      <c r="L33" s="37">
        <v>0</v>
      </c>
      <c r="M33" s="37">
        <v>0</v>
      </c>
      <c r="N33" s="37">
        <v>0</v>
      </c>
      <c r="O33" s="25"/>
      <c r="P33" s="37">
        <v>0</v>
      </c>
      <c r="Q33" s="37">
        <v>-1.0000000000000009E-2</v>
      </c>
      <c r="R33" s="37">
        <v>0</v>
      </c>
      <c r="S33" s="37">
        <v>0</v>
      </c>
      <c r="T33" s="37">
        <v>-1.0000000000000009E-2</v>
      </c>
      <c r="U33" s="25"/>
      <c r="V33" s="37">
        <v>0.21</v>
      </c>
      <c r="W33" s="37">
        <v>-0.13</v>
      </c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</row>
    <row r="34" spans="1:54">
      <c r="A34" s="23">
        <v>0.248</v>
      </c>
      <c r="B34" s="24">
        <v>30</v>
      </c>
      <c r="C34" s="38">
        <v>0</v>
      </c>
      <c r="D34" s="39">
        <v>1.0000000000000009E-2</v>
      </c>
      <c r="E34" s="39">
        <v>-9.999999999999995E-3</v>
      </c>
      <c r="F34" s="39">
        <v>1.0000000000000009E-2</v>
      </c>
      <c r="G34" s="39">
        <v>-1.0000000000000009E-2</v>
      </c>
      <c r="H34" s="39">
        <v>9.999999999999995E-3</v>
      </c>
      <c r="I34" s="25"/>
      <c r="J34" s="39">
        <v>0</v>
      </c>
      <c r="K34" s="39">
        <v>0</v>
      </c>
      <c r="L34" s="39">
        <v>0</v>
      </c>
      <c r="M34" s="39">
        <v>0</v>
      </c>
      <c r="N34" s="39">
        <v>-1.0000000000000002E-2</v>
      </c>
      <c r="O34" s="25"/>
      <c r="P34" s="39">
        <v>0</v>
      </c>
      <c r="Q34" s="39">
        <v>0</v>
      </c>
      <c r="R34" s="39">
        <v>0</v>
      </c>
      <c r="S34" s="39">
        <v>0</v>
      </c>
      <c r="T34" s="39">
        <v>-1.0000000000000009E-2</v>
      </c>
      <c r="U34" s="25"/>
      <c r="V34" s="39">
        <v>-0.12</v>
      </c>
      <c r="W34" s="39">
        <v>-0.09</v>
      </c>
      <c r="Y34" s="76">
        <f t="shared" si="2"/>
        <v>3.200000000000003E-4</v>
      </c>
      <c r="Z34" s="76">
        <f t="shared" si="5"/>
        <v>-3.7333333333333321E-4</v>
      </c>
      <c r="AA34" s="76">
        <f t="shared" si="6"/>
        <v>3.200000000000003E-4</v>
      </c>
      <c r="AB34" s="76">
        <f t="shared" si="7"/>
        <v>-1.3333333333333345E-4</v>
      </c>
      <c r="AC34" s="76">
        <f t="shared" si="8"/>
        <v>-1.3333333333333348E-4</v>
      </c>
      <c r="AD34" s="76"/>
      <c r="AE34" s="76">
        <f t="shared" si="9"/>
        <v>2.666666666666667E-5</v>
      </c>
      <c r="AF34" s="76">
        <f t="shared" si="10"/>
        <v>0</v>
      </c>
      <c r="AG34" s="76">
        <f t="shared" si="11"/>
        <v>0</v>
      </c>
      <c r="AH34" s="76">
        <f t="shared" si="12"/>
        <v>-1.0666666666666668E-4</v>
      </c>
      <c r="AI34" s="76">
        <f t="shared" si="13"/>
        <v>-2.666666666666667E-5</v>
      </c>
      <c r="AJ34" s="76"/>
      <c r="AK34" s="76">
        <f t="shared" si="14"/>
        <v>-5.3333333333333381E-5</v>
      </c>
      <c r="AL34" s="76">
        <f t="shared" si="15"/>
        <v>0</v>
      </c>
      <c r="AM34" s="76">
        <f t="shared" si="16"/>
        <v>0</v>
      </c>
      <c r="AN34" s="76">
        <f t="shared" si="17"/>
        <v>0</v>
      </c>
      <c r="AO34" s="76">
        <f t="shared" si="3"/>
        <v>-3.200000000000003E-4</v>
      </c>
      <c r="AP34" s="76"/>
      <c r="AQ34" s="76">
        <f t="shared" si="4"/>
        <v>-1.0133333333333335E-3</v>
      </c>
      <c r="AR34" s="76">
        <f t="shared" si="1"/>
        <v>-6.2400000000000008E-3</v>
      </c>
      <c r="AS34" s="76"/>
      <c r="AT34" s="76"/>
      <c r="AU34" s="76"/>
      <c r="AV34" s="76"/>
      <c r="AW34" s="76"/>
      <c r="AX34" s="76"/>
      <c r="AY34" s="76"/>
      <c r="AZ34" s="76"/>
      <c r="BA34" s="76"/>
      <c r="BB34" s="76"/>
    </row>
    <row r="35" spans="1:54">
      <c r="A35" s="23">
        <v>0.25600000000000001</v>
      </c>
      <c r="B35" s="24">
        <v>31</v>
      </c>
      <c r="C35" s="38">
        <v>1</v>
      </c>
      <c r="D35" s="39">
        <v>1.0000000000000009E-2</v>
      </c>
      <c r="E35" s="39">
        <v>-9.999999999999995E-3</v>
      </c>
      <c r="F35" s="39">
        <v>1.0000000000000009E-2</v>
      </c>
      <c r="G35" s="39">
        <v>-1.0000000000000009E-2</v>
      </c>
      <c r="H35" s="39">
        <v>0</v>
      </c>
      <c r="I35" s="25"/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25"/>
      <c r="P35" s="39">
        <v>0</v>
      </c>
      <c r="Q35" s="39">
        <v>0</v>
      </c>
      <c r="R35" s="39">
        <v>0</v>
      </c>
      <c r="S35" s="39">
        <v>0</v>
      </c>
      <c r="T35" s="39">
        <v>-1.0000000000000009E-2</v>
      </c>
      <c r="U35" s="25"/>
      <c r="V35" s="39">
        <v>9.999999999999995E-3</v>
      </c>
      <c r="W35" s="39">
        <v>-0.11000000000000001</v>
      </c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</row>
    <row r="36" spans="1:54">
      <c r="A36" s="23">
        <v>0.26400000000000001</v>
      </c>
      <c r="B36" s="24">
        <v>32</v>
      </c>
      <c r="C36" s="38">
        <v>2</v>
      </c>
      <c r="D36" s="39">
        <v>1.0000000000000009E-2</v>
      </c>
      <c r="E36" s="39">
        <v>-2.0000000000000004E-2</v>
      </c>
      <c r="F36" s="39">
        <v>1.0000000000000009E-2</v>
      </c>
      <c r="G36" s="39">
        <v>0</v>
      </c>
      <c r="H36" s="39">
        <v>-1.0000000000000009E-2</v>
      </c>
      <c r="I36" s="25"/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25"/>
      <c r="P36" s="39">
        <v>-1.0000000000000009E-2</v>
      </c>
      <c r="Q36" s="39">
        <v>0</v>
      </c>
      <c r="R36" s="39">
        <v>0</v>
      </c>
      <c r="S36" s="39">
        <v>0</v>
      </c>
      <c r="T36" s="39">
        <v>-1.0000000000000009E-2</v>
      </c>
      <c r="U36" s="25"/>
      <c r="V36" s="39">
        <v>0.13</v>
      </c>
      <c r="W36" s="39">
        <v>-0.27</v>
      </c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</row>
    <row r="37" spans="1:54">
      <c r="A37" s="23">
        <v>0.27200000000000002</v>
      </c>
      <c r="B37" s="24">
        <v>33</v>
      </c>
      <c r="C37" s="38">
        <v>3</v>
      </c>
      <c r="D37" s="39">
        <v>1.0000000000000009E-2</v>
      </c>
      <c r="E37" s="39">
        <v>-9.999999999999995E-3</v>
      </c>
      <c r="F37" s="39">
        <v>1.0000000000000009E-2</v>
      </c>
      <c r="G37" s="39">
        <v>0</v>
      </c>
      <c r="H37" s="39">
        <v>-1.0000000000000009E-2</v>
      </c>
      <c r="I37" s="25"/>
      <c r="J37" s="39">
        <v>0</v>
      </c>
      <c r="K37" s="39">
        <v>0</v>
      </c>
      <c r="L37" s="39">
        <v>0</v>
      </c>
      <c r="M37" s="39">
        <v>-1.0000000000000002E-2</v>
      </c>
      <c r="N37" s="39">
        <v>0</v>
      </c>
      <c r="O37" s="25"/>
      <c r="P37" s="39">
        <v>0</v>
      </c>
      <c r="Q37" s="39">
        <v>0</v>
      </c>
      <c r="R37" s="39">
        <v>0</v>
      </c>
      <c r="S37" s="39">
        <v>0</v>
      </c>
      <c r="T37" s="39">
        <v>-1.0000000000000009E-2</v>
      </c>
      <c r="U37" s="25"/>
      <c r="V37" s="39">
        <v>-0.12</v>
      </c>
      <c r="W37" s="39">
        <v>-0.26</v>
      </c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</row>
    <row r="38" spans="1:54">
      <c r="A38" s="23">
        <v>0.28000000000000003</v>
      </c>
      <c r="B38" s="24">
        <v>34</v>
      </c>
      <c r="C38" s="38">
        <v>4</v>
      </c>
      <c r="D38" s="39">
        <v>1.0000000000000009E-2</v>
      </c>
      <c r="E38" s="39">
        <v>-9.999999999999995E-3</v>
      </c>
      <c r="F38" s="39">
        <v>1.0000000000000009E-2</v>
      </c>
      <c r="G38" s="39">
        <v>0</v>
      </c>
      <c r="H38" s="39">
        <v>0</v>
      </c>
      <c r="I38" s="25"/>
      <c r="J38" s="39">
        <v>1.0000000000000002E-2</v>
      </c>
      <c r="K38" s="39">
        <v>0</v>
      </c>
      <c r="L38" s="39">
        <v>0</v>
      </c>
      <c r="M38" s="39">
        <v>0</v>
      </c>
      <c r="N38" s="39">
        <v>0</v>
      </c>
      <c r="O38" s="25"/>
      <c r="P38" s="39">
        <v>0</v>
      </c>
      <c r="Q38" s="39">
        <v>0</v>
      </c>
      <c r="R38" s="39">
        <v>0</v>
      </c>
      <c r="S38" s="39">
        <v>0</v>
      </c>
      <c r="T38" s="39">
        <v>-1.0000000000000009E-2</v>
      </c>
      <c r="U38" s="25"/>
      <c r="V38" s="39">
        <v>-8.0000000000000016E-2</v>
      </c>
      <c r="W38" s="39">
        <v>-0.22999999999999998</v>
      </c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</row>
    <row r="39" spans="1:54">
      <c r="A39" s="23">
        <v>0.28799999999999998</v>
      </c>
      <c r="B39" s="24">
        <v>35</v>
      </c>
      <c r="C39" s="40">
        <v>0</v>
      </c>
      <c r="D39" s="41">
        <v>1.0000000000000009E-2</v>
      </c>
      <c r="E39" s="41">
        <v>-2.0000000000000004E-2</v>
      </c>
      <c r="F39" s="41">
        <v>1.0000000000000009E-2</v>
      </c>
      <c r="G39" s="41">
        <v>0</v>
      </c>
      <c r="H39" s="41">
        <v>0</v>
      </c>
      <c r="I39" s="25"/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25"/>
      <c r="P39" s="41">
        <v>0</v>
      </c>
      <c r="Q39" s="41">
        <v>1.0000000000000009E-2</v>
      </c>
      <c r="R39" s="41">
        <v>0</v>
      </c>
      <c r="S39" s="41">
        <v>0</v>
      </c>
      <c r="T39" s="41">
        <v>0</v>
      </c>
      <c r="U39" s="25"/>
      <c r="V39" s="41">
        <v>0.21</v>
      </c>
      <c r="W39" s="41">
        <v>-0.22999999999999998</v>
      </c>
      <c r="Y39" s="76">
        <f t="shared" si="2"/>
        <v>2.1333333333333352E-4</v>
      </c>
      <c r="Z39" s="76">
        <f t="shared" si="5"/>
        <v>-3.4666666666666651E-4</v>
      </c>
      <c r="AA39" s="76">
        <f t="shared" si="6"/>
        <v>3.200000000000003E-4</v>
      </c>
      <c r="AB39" s="76">
        <f t="shared" si="7"/>
        <v>0</v>
      </c>
      <c r="AC39" s="76">
        <f t="shared" si="8"/>
        <v>0</v>
      </c>
      <c r="AD39" s="76"/>
      <c r="AE39" s="76">
        <f t="shared" si="9"/>
        <v>0</v>
      </c>
      <c r="AF39" s="76">
        <f t="shared" si="10"/>
        <v>0</v>
      </c>
      <c r="AG39" s="76">
        <f t="shared" si="11"/>
        <v>0</v>
      </c>
      <c r="AH39" s="76">
        <f t="shared" si="12"/>
        <v>0</v>
      </c>
      <c r="AI39" s="76">
        <f t="shared" si="13"/>
        <v>0</v>
      </c>
      <c r="AJ39" s="76"/>
      <c r="AK39" s="76">
        <f t="shared" si="14"/>
        <v>0</v>
      </c>
      <c r="AL39" s="76">
        <f t="shared" si="15"/>
        <v>2.666666666666669E-5</v>
      </c>
      <c r="AM39" s="76">
        <f t="shared" si="16"/>
        <v>-1.3333333333333345E-4</v>
      </c>
      <c r="AN39" s="76">
        <f t="shared" si="17"/>
        <v>2.666666666666669E-5</v>
      </c>
      <c r="AO39" s="76">
        <f t="shared" si="3"/>
        <v>-2.666666666666669E-4</v>
      </c>
      <c r="AP39" s="76"/>
      <c r="AQ39" s="76">
        <f t="shared" si="4"/>
        <v>1.4400000000000001E-3</v>
      </c>
      <c r="AR39" s="76">
        <f t="shared" si="1"/>
        <v>-4.7999999999999996E-3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</row>
    <row r="40" spans="1:54">
      <c r="A40" s="23">
        <v>0.29599999999999999</v>
      </c>
      <c r="B40" s="24">
        <v>36</v>
      </c>
      <c r="C40" s="40">
        <v>1</v>
      </c>
      <c r="D40" s="41">
        <v>0</v>
      </c>
      <c r="E40" s="41">
        <v>-9.999999999999995E-3</v>
      </c>
      <c r="F40" s="41">
        <v>1.0000000000000009E-2</v>
      </c>
      <c r="G40" s="41">
        <v>0</v>
      </c>
      <c r="H40" s="41">
        <v>0</v>
      </c>
      <c r="I40" s="25"/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25"/>
      <c r="P40" s="41">
        <v>0</v>
      </c>
      <c r="Q40" s="41">
        <v>0</v>
      </c>
      <c r="R40" s="41">
        <v>0</v>
      </c>
      <c r="S40" s="41">
        <v>0</v>
      </c>
      <c r="T40" s="41">
        <v>-1.0000000000000009E-2</v>
      </c>
      <c r="U40" s="25"/>
      <c r="V40" s="41">
        <v>0.03</v>
      </c>
      <c r="W40" s="41">
        <v>-0.09</v>
      </c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</row>
    <row r="41" spans="1:54">
      <c r="A41" s="23">
        <v>0.30399999999999999</v>
      </c>
      <c r="B41" s="24">
        <v>37</v>
      </c>
      <c r="C41" s="40">
        <v>2</v>
      </c>
      <c r="D41" s="41">
        <v>1.0000000000000009E-2</v>
      </c>
      <c r="E41" s="41">
        <v>-9.999999999999995E-3</v>
      </c>
      <c r="F41" s="41">
        <v>1.0000000000000009E-2</v>
      </c>
      <c r="G41" s="41">
        <v>0</v>
      </c>
      <c r="H41" s="41">
        <v>0</v>
      </c>
      <c r="I41" s="25"/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25"/>
      <c r="P41" s="41">
        <v>0</v>
      </c>
      <c r="Q41" s="41">
        <v>0</v>
      </c>
      <c r="R41" s="41">
        <v>0</v>
      </c>
      <c r="S41" s="41">
        <v>0</v>
      </c>
      <c r="T41" s="41">
        <v>-1.0000000000000009E-2</v>
      </c>
      <c r="U41" s="25"/>
      <c r="V41" s="41">
        <v>1.9999999999999997E-2</v>
      </c>
      <c r="W41" s="41">
        <v>-0.17</v>
      </c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</row>
    <row r="42" spans="1:54">
      <c r="A42" s="23">
        <v>0.312</v>
      </c>
      <c r="B42" s="24">
        <v>38</v>
      </c>
      <c r="C42" s="40">
        <v>3</v>
      </c>
      <c r="D42" s="41">
        <v>1.0000000000000009E-2</v>
      </c>
      <c r="E42" s="41">
        <v>-9.999999999999995E-3</v>
      </c>
      <c r="F42" s="41">
        <v>1.0000000000000009E-2</v>
      </c>
      <c r="G42" s="41">
        <v>0</v>
      </c>
      <c r="H42" s="41">
        <v>0</v>
      </c>
      <c r="I42" s="25"/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25"/>
      <c r="P42" s="41">
        <v>0</v>
      </c>
      <c r="Q42" s="41">
        <v>0</v>
      </c>
      <c r="R42" s="41">
        <v>-1.0000000000000009E-2</v>
      </c>
      <c r="S42" s="41">
        <v>0</v>
      </c>
      <c r="T42" s="41">
        <v>-1.0000000000000009E-2</v>
      </c>
      <c r="U42" s="25"/>
      <c r="V42" s="41">
        <v>-0.05</v>
      </c>
      <c r="W42" s="41">
        <v>-0.18</v>
      </c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</row>
    <row r="43" spans="1:54">
      <c r="A43" s="23">
        <v>0.32</v>
      </c>
      <c r="B43" s="24">
        <v>39</v>
      </c>
      <c r="C43" s="40">
        <v>4</v>
      </c>
      <c r="D43" s="41">
        <v>1.0000000000000009E-2</v>
      </c>
      <c r="E43" s="41">
        <v>-9.999999999999995E-3</v>
      </c>
      <c r="F43" s="41">
        <v>1.0000000000000009E-2</v>
      </c>
      <c r="G43" s="41">
        <v>0</v>
      </c>
      <c r="H43" s="41">
        <v>0</v>
      </c>
      <c r="I43" s="25"/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25"/>
      <c r="P43" s="41">
        <v>0</v>
      </c>
      <c r="Q43" s="41">
        <v>0</v>
      </c>
      <c r="R43" s="41">
        <v>-1.0000000000000009E-2</v>
      </c>
      <c r="S43" s="41">
        <v>1.0000000000000009E-2</v>
      </c>
      <c r="T43" s="41">
        <v>0</v>
      </c>
      <c r="U43" s="25"/>
      <c r="V43" s="41">
        <v>0.37</v>
      </c>
      <c r="W43" s="41">
        <v>-0.15</v>
      </c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</row>
    <row r="44" spans="1:54">
      <c r="A44" s="23">
        <v>0.32800000000000001</v>
      </c>
      <c r="B44" s="24">
        <v>40</v>
      </c>
      <c r="C44" s="42">
        <v>0</v>
      </c>
      <c r="D44" s="43">
        <v>1.0000000000000009E-2</v>
      </c>
      <c r="E44" s="43">
        <v>-9.999999999999995E-3</v>
      </c>
      <c r="F44" s="43">
        <v>0</v>
      </c>
      <c r="G44" s="43">
        <v>0</v>
      </c>
      <c r="H44" s="43">
        <v>0</v>
      </c>
      <c r="I44" s="25"/>
      <c r="J44" s="43">
        <v>0</v>
      </c>
      <c r="K44" s="43">
        <v>0</v>
      </c>
      <c r="L44" s="43">
        <v>0</v>
      </c>
      <c r="M44" s="43">
        <v>1.0000000000000002E-2</v>
      </c>
      <c r="N44" s="43">
        <v>1.0000000000000002E-2</v>
      </c>
      <c r="O44" s="25"/>
      <c r="P44" s="43">
        <v>0</v>
      </c>
      <c r="Q44" s="43">
        <v>0</v>
      </c>
      <c r="R44" s="43">
        <v>0</v>
      </c>
      <c r="S44" s="43">
        <v>1.0000000000000009E-2</v>
      </c>
      <c r="T44" s="43">
        <v>-1.0000000000000009E-2</v>
      </c>
      <c r="U44" s="25"/>
      <c r="V44" s="43">
        <v>-0.03</v>
      </c>
      <c r="W44" s="43">
        <v>-0.17</v>
      </c>
      <c r="Y44" s="76">
        <f t="shared" si="2"/>
        <v>3.200000000000003E-4</v>
      </c>
      <c r="Z44" s="76">
        <f t="shared" si="5"/>
        <v>-3.1999999999999981E-4</v>
      </c>
      <c r="AA44" s="76">
        <f t="shared" si="6"/>
        <v>8.0000000000000074E-5</v>
      </c>
      <c r="AB44" s="76">
        <f t="shared" si="7"/>
        <v>-1.0666666666666676E-4</v>
      </c>
      <c r="AC44" s="76">
        <f t="shared" si="8"/>
        <v>0</v>
      </c>
      <c r="AD44" s="76"/>
      <c r="AE44" s="76">
        <f t="shared" si="9"/>
        <v>0</v>
      </c>
      <c r="AF44" s="76">
        <f t="shared" si="10"/>
        <v>1.0666666666666668E-4</v>
      </c>
      <c r="AG44" s="76">
        <f t="shared" si="11"/>
        <v>0</v>
      </c>
      <c r="AH44" s="76">
        <f t="shared" si="12"/>
        <v>1.3333333333333337E-4</v>
      </c>
      <c r="AI44" s="76">
        <f t="shared" si="13"/>
        <v>2.666666666666667E-5</v>
      </c>
      <c r="AJ44" s="76"/>
      <c r="AK44" s="76">
        <f t="shared" si="14"/>
        <v>0</v>
      </c>
      <c r="AL44" s="76">
        <f t="shared" si="15"/>
        <v>0</v>
      </c>
      <c r="AM44" s="76">
        <f t="shared" si="16"/>
        <v>-8.0000000000000074E-5</v>
      </c>
      <c r="AN44" s="76">
        <f t="shared" si="17"/>
        <v>1.3333333333333345E-4</v>
      </c>
      <c r="AO44" s="76">
        <f t="shared" si="3"/>
        <v>-2.400000000000002E-4</v>
      </c>
      <c r="AP44" s="76"/>
      <c r="AQ44" s="76">
        <f t="shared" si="4"/>
        <v>2.8E-3</v>
      </c>
      <c r="AR44" s="76">
        <f t="shared" si="1"/>
        <v>-4.1599999999999996E-3</v>
      </c>
      <c r="AS44" s="76"/>
      <c r="AT44" s="76"/>
      <c r="AU44" s="76"/>
      <c r="AV44" s="76"/>
      <c r="AW44" s="76"/>
      <c r="AX44" s="76"/>
      <c r="AY44" s="76"/>
      <c r="AZ44" s="76"/>
      <c r="BA44" s="76"/>
      <c r="BB44" s="76"/>
    </row>
    <row r="45" spans="1:54">
      <c r="A45" s="23">
        <v>0.33600000000000002</v>
      </c>
      <c r="B45" s="24">
        <v>41</v>
      </c>
      <c r="C45" s="42">
        <v>1</v>
      </c>
      <c r="D45" s="43">
        <v>1.0000000000000009E-2</v>
      </c>
      <c r="E45" s="43">
        <v>-9.999999999999995E-3</v>
      </c>
      <c r="F45" s="43">
        <v>0</v>
      </c>
      <c r="G45" s="43">
        <v>0</v>
      </c>
      <c r="H45" s="43">
        <v>0</v>
      </c>
      <c r="I45" s="25"/>
      <c r="J45" s="43">
        <v>0</v>
      </c>
      <c r="K45" s="43">
        <v>1.0000000000000002E-2</v>
      </c>
      <c r="L45" s="43">
        <v>0</v>
      </c>
      <c r="M45" s="43">
        <v>1.0000000000000002E-2</v>
      </c>
      <c r="N45" s="43">
        <v>0</v>
      </c>
      <c r="O45" s="25"/>
      <c r="P45" s="43">
        <v>0</v>
      </c>
      <c r="Q45" s="43">
        <v>0</v>
      </c>
      <c r="R45" s="43">
        <v>0</v>
      </c>
      <c r="S45" s="43">
        <v>1.0000000000000009E-2</v>
      </c>
      <c r="T45" s="43">
        <v>-1.0000000000000009E-2</v>
      </c>
      <c r="U45" s="25"/>
      <c r="V45" s="43">
        <v>-8.0000000000000016E-2</v>
      </c>
      <c r="W45" s="43">
        <v>-0.09</v>
      </c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</row>
    <row r="46" spans="1:54">
      <c r="A46" s="23">
        <v>0.34399999999999997</v>
      </c>
      <c r="B46" s="24">
        <v>42</v>
      </c>
      <c r="C46" s="42">
        <v>2</v>
      </c>
      <c r="D46" s="43">
        <v>1.0000000000000009E-2</v>
      </c>
      <c r="E46" s="43">
        <v>-9.999999999999995E-3</v>
      </c>
      <c r="F46" s="43">
        <v>1.0000000000000009E-2</v>
      </c>
      <c r="G46" s="43">
        <v>0</v>
      </c>
      <c r="H46" s="43">
        <v>0</v>
      </c>
      <c r="I46" s="25"/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25"/>
      <c r="P46" s="43">
        <v>0</v>
      </c>
      <c r="Q46" s="43">
        <v>0</v>
      </c>
      <c r="R46" s="43">
        <v>-1.0000000000000009E-2</v>
      </c>
      <c r="S46" s="43">
        <v>0</v>
      </c>
      <c r="T46" s="43">
        <v>0</v>
      </c>
      <c r="U46" s="25"/>
      <c r="V46" s="43">
        <v>0.14000000000000001</v>
      </c>
      <c r="W46" s="43">
        <v>-0.12</v>
      </c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</row>
    <row r="47" spans="1:54">
      <c r="A47" s="23">
        <v>0.35199999999999998</v>
      </c>
      <c r="B47" s="24">
        <v>43</v>
      </c>
      <c r="C47" s="42">
        <v>3</v>
      </c>
      <c r="D47" s="43">
        <v>1.0000000000000009E-2</v>
      </c>
      <c r="E47" s="43">
        <v>-9.999999999999995E-3</v>
      </c>
      <c r="F47" s="43">
        <v>0</v>
      </c>
      <c r="G47" s="43">
        <v>-1.0000000000000009E-2</v>
      </c>
      <c r="H47" s="43">
        <v>0</v>
      </c>
      <c r="I47" s="25"/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25"/>
      <c r="P47" s="43">
        <v>0</v>
      </c>
      <c r="Q47" s="43">
        <v>0</v>
      </c>
      <c r="R47" s="43">
        <v>0</v>
      </c>
      <c r="S47" s="43">
        <v>0</v>
      </c>
      <c r="T47" s="43">
        <v>-1.0000000000000009E-2</v>
      </c>
      <c r="U47" s="25"/>
      <c r="V47" s="43">
        <v>0.23</v>
      </c>
      <c r="W47" s="43">
        <v>-0.19</v>
      </c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</row>
    <row r="48" spans="1:54">
      <c r="A48" s="23">
        <v>0.36</v>
      </c>
      <c r="B48" s="24">
        <v>44</v>
      </c>
      <c r="C48" s="42">
        <v>4</v>
      </c>
      <c r="D48" s="43">
        <v>1.0000000000000009E-2</v>
      </c>
      <c r="E48" s="43">
        <v>-9.999999999999995E-3</v>
      </c>
      <c r="F48" s="43">
        <v>1.0000000000000009E-2</v>
      </c>
      <c r="G48" s="43">
        <v>0</v>
      </c>
      <c r="H48" s="43">
        <v>0</v>
      </c>
      <c r="I48" s="25"/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25"/>
      <c r="P48" s="43">
        <v>0</v>
      </c>
      <c r="Q48" s="43">
        <v>0</v>
      </c>
      <c r="R48" s="43">
        <v>-1.0000000000000009E-2</v>
      </c>
      <c r="S48" s="43">
        <v>0</v>
      </c>
      <c r="T48" s="43">
        <v>0</v>
      </c>
      <c r="U48" s="25"/>
      <c r="V48" s="43">
        <v>0.2</v>
      </c>
      <c r="W48" s="43">
        <v>-0.03</v>
      </c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</row>
    <row r="49" spans="1:54">
      <c r="A49" s="23">
        <v>0.36799999999999999</v>
      </c>
      <c r="B49" s="24">
        <v>45</v>
      </c>
      <c r="C49" s="44">
        <v>0</v>
      </c>
      <c r="D49" s="45">
        <v>1.0000000000000009E-2</v>
      </c>
      <c r="E49" s="45">
        <v>-9.999999999999995E-3</v>
      </c>
      <c r="F49" s="45">
        <v>0</v>
      </c>
      <c r="G49" s="45">
        <v>0</v>
      </c>
      <c r="H49" s="45">
        <v>0</v>
      </c>
      <c r="I49" s="25"/>
      <c r="J49" s="45">
        <v>0</v>
      </c>
      <c r="K49" s="45">
        <v>0</v>
      </c>
      <c r="L49" s="45">
        <v>0</v>
      </c>
      <c r="M49" s="45">
        <v>1.0000000000000002E-2</v>
      </c>
      <c r="N49" s="45">
        <v>0</v>
      </c>
      <c r="O49" s="25"/>
      <c r="P49" s="45">
        <v>-1.0000000000000009E-2</v>
      </c>
      <c r="Q49" s="45">
        <v>0</v>
      </c>
      <c r="R49" s="45">
        <v>-1.0000000000000009E-2</v>
      </c>
      <c r="S49" s="45">
        <v>1.0000000000000009E-2</v>
      </c>
      <c r="T49" s="45">
        <v>-1.0000000000000009E-2</v>
      </c>
      <c r="U49" s="25"/>
      <c r="V49" s="45">
        <v>6.9999999999999993E-2</v>
      </c>
      <c r="W49" s="45">
        <v>0.03</v>
      </c>
      <c r="Y49" s="76">
        <f t="shared" si="2"/>
        <v>2.1333333333333352E-4</v>
      </c>
      <c r="Z49" s="76">
        <f t="shared" si="5"/>
        <v>-3.1999999999999981E-4</v>
      </c>
      <c r="AA49" s="76">
        <f t="shared" si="6"/>
        <v>2.933333333333336E-4</v>
      </c>
      <c r="AB49" s="76">
        <f t="shared" si="7"/>
        <v>0</v>
      </c>
      <c r="AC49" s="76">
        <f t="shared" si="8"/>
        <v>0</v>
      </c>
      <c r="AD49" s="76"/>
      <c r="AE49" s="76">
        <f t="shared" si="9"/>
        <v>0</v>
      </c>
      <c r="AF49" s="76">
        <f t="shared" si="10"/>
        <v>0</v>
      </c>
      <c r="AG49" s="76">
        <f t="shared" si="11"/>
        <v>2.666666666666667E-5</v>
      </c>
      <c r="AH49" s="76">
        <f t="shared" si="12"/>
        <v>2.666666666666667E-5</v>
      </c>
      <c r="AI49" s="76">
        <f t="shared" si="13"/>
        <v>-2.666666666666667E-5</v>
      </c>
      <c r="AJ49" s="76"/>
      <c r="AK49" s="76">
        <f t="shared" si="14"/>
        <v>-1.3333333333333345E-4</v>
      </c>
      <c r="AL49" s="76">
        <f t="shared" si="15"/>
        <v>0</v>
      </c>
      <c r="AM49" s="76">
        <f t="shared" si="16"/>
        <v>-2.666666666666669E-5</v>
      </c>
      <c r="AN49" s="76">
        <f t="shared" si="17"/>
        <v>1.8666666666666682E-4</v>
      </c>
      <c r="AO49" s="76">
        <f t="shared" si="3"/>
        <v>-2.666666666666669E-4</v>
      </c>
      <c r="AP49" s="76"/>
      <c r="AQ49" s="76">
        <f t="shared" si="4"/>
        <v>2.6933333333333332E-3</v>
      </c>
      <c r="AR49" s="76">
        <f t="shared" si="1"/>
        <v>4.293333333333333E-3</v>
      </c>
      <c r="AS49" s="76"/>
      <c r="AT49" s="76"/>
      <c r="AU49" s="76"/>
      <c r="AV49" s="76"/>
      <c r="AW49" s="76"/>
      <c r="AX49" s="76"/>
      <c r="AY49" s="76"/>
      <c r="AZ49" s="76"/>
      <c r="BA49" s="76"/>
      <c r="BB49" s="76"/>
    </row>
    <row r="50" spans="1:54">
      <c r="A50" s="23">
        <v>0.376</v>
      </c>
      <c r="B50" s="24">
        <v>46</v>
      </c>
      <c r="C50" s="44">
        <v>1</v>
      </c>
      <c r="D50" s="45">
        <v>0</v>
      </c>
      <c r="E50" s="45">
        <v>-9.999999999999995E-3</v>
      </c>
      <c r="F50" s="45">
        <v>1.0000000000000009E-2</v>
      </c>
      <c r="G50" s="45">
        <v>0</v>
      </c>
      <c r="H50" s="45">
        <v>0</v>
      </c>
      <c r="I50" s="25"/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25"/>
      <c r="P50" s="45">
        <v>0</v>
      </c>
      <c r="Q50" s="45">
        <v>0</v>
      </c>
      <c r="R50" s="45">
        <v>0</v>
      </c>
      <c r="S50" s="45">
        <v>1.0000000000000009E-2</v>
      </c>
      <c r="T50" s="45">
        <v>-1.0000000000000009E-2</v>
      </c>
      <c r="U50" s="25"/>
      <c r="V50" s="45">
        <v>0.09</v>
      </c>
      <c r="W50" s="45">
        <v>0.11</v>
      </c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</row>
    <row r="51" spans="1:54">
      <c r="A51" s="23">
        <v>0.38400000000000001</v>
      </c>
      <c r="B51" s="24">
        <v>47</v>
      </c>
      <c r="C51" s="44">
        <v>2</v>
      </c>
      <c r="D51" s="45">
        <v>1.0000000000000009E-2</v>
      </c>
      <c r="E51" s="45">
        <v>-9.999999999999995E-3</v>
      </c>
      <c r="F51" s="45">
        <v>1.0000000000000009E-2</v>
      </c>
      <c r="G51" s="45">
        <v>0</v>
      </c>
      <c r="H51" s="45">
        <v>0</v>
      </c>
      <c r="I51" s="25"/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25"/>
      <c r="P51" s="45">
        <v>0</v>
      </c>
      <c r="Q51" s="45">
        <v>0</v>
      </c>
      <c r="R51" s="45">
        <v>0</v>
      </c>
      <c r="S51" s="45">
        <v>1.0000000000000009E-2</v>
      </c>
      <c r="T51" s="45">
        <v>0</v>
      </c>
      <c r="U51" s="25"/>
      <c r="V51" s="45">
        <v>1.9999999999999997E-2</v>
      </c>
      <c r="W51" s="45">
        <v>0.16999999999999998</v>
      </c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</row>
    <row r="52" spans="1:54">
      <c r="A52" s="23">
        <v>0.39200000000000002</v>
      </c>
      <c r="B52" s="24">
        <v>48</v>
      </c>
      <c r="C52" s="44">
        <v>3</v>
      </c>
      <c r="D52" s="45">
        <v>1.0000000000000009E-2</v>
      </c>
      <c r="E52" s="45">
        <v>-9.999999999999995E-3</v>
      </c>
      <c r="F52" s="45">
        <v>1.0000000000000009E-2</v>
      </c>
      <c r="G52" s="45">
        <v>0</v>
      </c>
      <c r="H52" s="45">
        <v>0</v>
      </c>
      <c r="I52" s="25"/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25"/>
      <c r="P52" s="45">
        <v>-1.0000000000000009E-2</v>
      </c>
      <c r="Q52" s="45">
        <v>0</v>
      </c>
      <c r="R52" s="45">
        <v>0</v>
      </c>
      <c r="S52" s="45">
        <v>0</v>
      </c>
      <c r="T52" s="45">
        <v>-1.0000000000000009E-2</v>
      </c>
      <c r="U52" s="25"/>
      <c r="V52" s="45">
        <v>0.09</v>
      </c>
      <c r="W52" s="45">
        <v>0.16</v>
      </c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</row>
    <row r="53" spans="1:54">
      <c r="A53" s="23">
        <v>0.4</v>
      </c>
      <c r="B53" s="24">
        <v>49</v>
      </c>
      <c r="C53" s="44">
        <v>4</v>
      </c>
      <c r="D53" s="45">
        <v>1.0000000000000009E-2</v>
      </c>
      <c r="E53" s="45">
        <v>-9.999999999999995E-3</v>
      </c>
      <c r="F53" s="45">
        <v>1.0000000000000009E-2</v>
      </c>
      <c r="G53" s="45">
        <v>0</v>
      </c>
      <c r="H53" s="45">
        <v>0</v>
      </c>
      <c r="I53" s="25"/>
      <c r="J53" s="45">
        <v>0</v>
      </c>
      <c r="K53" s="45">
        <v>0</v>
      </c>
      <c r="L53" s="45">
        <v>1.0000000000000002E-2</v>
      </c>
      <c r="M53" s="45">
        <v>0</v>
      </c>
      <c r="N53" s="45">
        <v>-1.0000000000000002E-2</v>
      </c>
      <c r="O53" s="25"/>
      <c r="P53" s="45">
        <v>0</v>
      </c>
      <c r="Q53" s="45">
        <v>0</v>
      </c>
      <c r="R53" s="45">
        <v>0</v>
      </c>
      <c r="S53" s="45">
        <v>0</v>
      </c>
      <c r="T53" s="45">
        <v>-1.0000000000000009E-2</v>
      </c>
      <c r="U53" s="25"/>
      <c r="V53" s="45">
        <v>0.18</v>
      </c>
      <c r="W53" s="45">
        <v>0.16</v>
      </c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</row>
    <row r="54" spans="1:54">
      <c r="A54" s="23">
        <v>0.40799999999999997</v>
      </c>
      <c r="B54" s="24">
        <v>50</v>
      </c>
      <c r="C54" s="46">
        <v>0</v>
      </c>
      <c r="D54" s="47">
        <v>1.0000000000000009E-2</v>
      </c>
      <c r="E54" s="47">
        <v>-9.999999999999995E-3</v>
      </c>
      <c r="F54" s="47">
        <v>1.0000000000000009E-2</v>
      </c>
      <c r="G54" s="47">
        <v>-1.0000000000000009E-2</v>
      </c>
      <c r="H54" s="47">
        <v>0</v>
      </c>
      <c r="I54" s="25"/>
      <c r="J54" s="47">
        <v>0</v>
      </c>
      <c r="K54" s="47">
        <v>0</v>
      </c>
      <c r="L54" s="47">
        <v>0</v>
      </c>
      <c r="M54" s="47">
        <v>-1.0000000000000002E-2</v>
      </c>
      <c r="N54" s="47">
        <v>0</v>
      </c>
      <c r="O54" s="25"/>
      <c r="P54" s="47">
        <v>0</v>
      </c>
      <c r="Q54" s="47">
        <v>0</v>
      </c>
      <c r="R54" s="47">
        <v>-1.0000000000000009E-2</v>
      </c>
      <c r="S54" s="47">
        <v>0</v>
      </c>
      <c r="T54" s="47">
        <v>0</v>
      </c>
      <c r="U54" s="25"/>
      <c r="V54" s="47">
        <v>0.23</v>
      </c>
      <c r="W54" s="47">
        <v>0.29000000000000004</v>
      </c>
      <c r="Y54" s="76">
        <f t="shared" si="2"/>
        <v>3.200000000000003E-4</v>
      </c>
      <c r="Z54" s="76">
        <f t="shared" si="5"/>
        <v>-3.7333333333333321E-4</v>
      </c>
      <c r="AA54" s="76">
        <f t="shared" si="6"/>
        <v>3.200000000000003E-4</v>
      </c>
      <c r="AB54" s="76">
        <f t="shared" si="7"/>
        <v>-2.1333333333333352E-4</v>
      </c>
      <c r="AC54" s="76">
        <f t="shared" si="8"/>
        <v>2.6666666666666541E-5</v>
      </c>
      <c r="AD54" s="76"/>
      <c r="AE54" s="76">
        <f t="shared" si="9"/>
        <v>-1.0666666666666668E-4</v>
      </c>
      <c r="AF54" s="76">
        <f t="shared" si="10"/>
        <v>2.666666666666667E-5</v>
      </c>
      <c r="AG54" s="76">
        <f t="shared" si="11"/>
        <v>0</v>
      </c>
      <c r="AH54" s="76">
        <f t="shared" si="12"/>
        <v>-2.666666666666667E-5</v>
      </c>
      <c r="AI54" s="76">
        <f t="shared" si="13"/>
        <v>0</v>
      </c>
      <c r="AJ54" s="76"/>
      <c r="AK54" s="76">
        <f t="shared" si="14"/>
        <v>0</v>
      </c>
      <c r="AL54" s="76">
        <f t="shared" si="15"/>
        <v>0</v>
      </c>
      <c r="AM54" s="76">
        <f t="shared" si="16"/>
        <v>-1.6000000000000015E-4</v>
      </c>
      <c r="AN54" s="76">
        <f t="shared" si="17"/>
        <v>-2.666666666666669E-5</v>
      </c>
      <c r="AO54" s="76">
        <f t="shared" si="3"/>
        <v>-1.8666666666666682E-4</v>
      </c>
      <c r="AP54" s="76"/>
      <c r="AQ54" s="76">
        <f t="shared" si="4"/>
        <v>5.0666666666666664E-3</v>
      </c>
      <c r="AR54" s="76">
        <f t="shared" si="1"/>
        <v>1.0506666666666666E-2</v>
      </c>
      <c r="AS54" s="76"/>
      <c r="AT54" s="76"/>
      <c r="AU54" s="76"/>
      <c r="AV54" s="76"/>
      <c r="AW54" s="76"/>
      <c r="AX54" s="76"/>
      <c r="AY54" s="76"/>
      <c r="AZ54" s="76"/>
      <c r="BA54" s="76"/>
      <c r="BB54" s="76"/>
    </row>
    <row r="55" spans="1:54">
      <c r="A55" s="23">
        <v>0.41599999999999998</v>
      </c>
      <c r="B55" s="24">
        <v>51</v>
      </c>
      <c r="C55" s="46">
        <v>1</v>
      </c>
      <c r="D55" s="47">
        <v>1.0000000000000009E-2</v>
      </c>
      <c r="E55" s="47">
        <v>-9.999999999999995E-3</v>
      </c>
      <c r="F55" s="47">
        <v>1.0000000000000009E-2</v>
      </c>
      <c r="G55" s="47">
        <v>0</v>
      </c>
      <c r="H55" s="47">
        <v>0</v>
      </c>
      <c r="I55" s="25"/>
      <c r="J55" s="47">
        <v>-1.0000000000000002E-2</v>
      </c>
      <c r="K55" s="47">
        <v>0</v>
      </c>
      <c r="L55" s="47">
        <v>0</v>
      </c>
      <c r="M55" s="47">
        <v>0</v>
      </c>
      <c r="N55" s="47">
        <v>0</v>
      </c>
      <c r="O55" s="25"/>
      <c r="P55" s="47">
        <v>0</v>
      </c>
      <c r="Q55" s="47">
        <v>0</v>
      </c>
      <c r="R55" s="47">
        <v>-1.0000000000000009E-2</v>
      </c>
      <c r="S55" s="47">
        <v>0</v>
      </c>
      <c r="T55" s="47">
        <v>-1.0000000000000009E-2</v>
      </c>
      <c r="U55" s="25"/>
      <c r="V55" s="47">
        <v>0.11</v>
      </c>
      <c r="W55" s="47">
        <v>0.36</v>
      </c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</row>
    <row r="56" spans="1:54">
      <c r="A56" s="23">
        <v>0.42399999999999999</v>
      </c>
      <c r="B56" s="24">
        <v>52</v>
      </c>
      <c r="C56" s="46">
        <v>2</v>
      </c>
      <c r="D56" s="47">
        <v>1.0000000000000009E-2</v>
      </c>
      <c r="E56" s="47">
        <v>-2.0000000000000004E-2</v>
      </c>
      <c r="F56" s="47">
        <v>1.0000000000000009E-2</v>
      </c>
      <c r="G56" s="47">
        <v>-1.0000000000000009E-2</v>
      </c>
      <c r="H56" s="47">
        <v>-1.0000000000000009E-2</v>
      </c>
      <c r="I56" s="25"/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25"/>
      <c r="P56" s="47">
        <v>0</v>
      </c>
      <c r="Q56" s="47">
        <v>0</v>
      </c>
      <c r="R56" s="47">
        <v>0</v>
      </c>
      <c r="S56" s="47">
        <v>-1.0000000000000009E-2</v>
      </c>
      <c r="T56" s="47">
        <v>-1.0000000000000009E-2</v>
      </c>
      <c r="U56" s="25"/>
      <c r="V56" s="47">
        <v>-0.14000000000000001</v>
      </c>
      <c r="W56" s="47">
        <v>0.25</v>
      </c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</row>
    <row r="57" spans="1:54">
      <c r="A57" s="23">
        <v>0.432</v>
      </c>
      <c r="B57" s="24">
        <v>53</v>
      </c>
      <c r="C57" s="46">
        <v>3</v>
      </c>
      <c r="D57" s="47">
        <v>1.0000000000000009E-2</v>
      </c>
      <c r="E57" s="47">
        <v>-9.999999999999995E-3</v>
      </c>
      <c r="F57" s="47">
        <v>1.0000000000000009E-2</v>
      </c>
      <c r="G57" s="47">
        <v>-1.0000000000000009E-2</v>
      </c>
      <c r="H57" s="47">
        <v>9.999999999999995E-3</v>
      </c>
      <c r="I57" s="25"/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25"/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25"/>
      <c r="V57" s="47">
        <v>0.32</v>
      </c>
      <c r="W57" s="47">
        <v>0.32</v>
      </c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</row>
    <row r="58" spans="1:54">
      <c r="A58" s="23">
        <v>0.44</v>
      </c>
      <c r="B58" s="24">
        <v>54</v>
      </c>
      <c r="C58" s="46">
        <v>4</v>
      </c>
      <c r="D58" s="47">
        <v>1.0000000000000009E-2</v>
      </c>
      <c r="E58" s="47">
        <v>-9.999999999999995E-3</v>
      </c>
      <c r="F58" s="47">
        <v>1.0000000000000009E-2</v>
      </c>
      <c r="G58" s="47">
        <v>-1.0000000000000009E-2</v>
      </c>
      <c r="H58" s="47">
        <v>-1.0000000000000009E-2</v>
      </c>
      <c r="I58" s="25"/>
      <c r="J58" s="47">
        <v>0</v>
      </c>
      <c r="K58" s="47">
        <v>1.0000000000000002E-2</v>
      </c>
      <c r="L58" s="47">
        <v>0</v>
      </c>
      <c r="M58" s="47">
        <v>0</v>
      </c>
      <c r="N58" s="47">
        <v>0</v>
      </c>
      <c r="O58" s="25"/>
      <c r="P58" s="47">
        <v>0</v>
      </c>
      <c r="Q58" s="47">
        <v>0</v>
      </c>
      <c r="R58" s="47">
        <v>-1.0000000000000009E-2</v>
      </c>
      <c r="S58" s="47">
        <v>1.0000000000000009E-2</v>
      </c>
      <c r="T58" s="47">
        <v>-1.0000000000000009E-2</v>
      </c>
      <c r="U58" s="25"/>
      <c r="V58" s="47">
        <v>0.23</v>
      </c>
      <c r="W58" s="47">
        <v>0.43</v>
      </c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</row>
    <row r="59" spans="1:54">
      <c r="A59" s="23">
        <v>0.44800000000000001</v>
      </c>
      <c r="B59" s="24">
        <v>55</v>
      </c>
      <c r="C59" s="48">
        <v>0</v>
      </c>
      <c r="D59" s="49">
        <v>1.0000000000000009E-2</v>
      </c>
      <c r="E59" s="49">
        <v>-9.999999999999995E-3</v>
      </c>
      <c r="F59" s="49">
        <v>1.0000000000000009E-2</v>
      </c>
      <c r="G59" s="49">
        <v>-1.0000000000000009E-2</v>
      </c>
      <c r="H59" s="49">
        <v>-1.0000000000000009E-2</v>
      </c>
      <c r="I59" s="25"/>
      <c r="J59" s="49">
        <v>0</v>
      </c>
      <c r="K59" s="49">
        <v>0</v>
      </c>
      <c r="L59" s="49">
        <v>0</v>
      </c>
      <c r="M59" s="49">
        <v>0</v>
      </c>
      <c r="N59" s="49">
        <v>1.0000000000000002E-2</v>
      </c>
      <c r="O59" s="25"/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25"/>
      <c r="V59" s="49">
        <v>0.6399999999999999</v>
      </c>
      <c r="W59" s="49">
        <v>0.51</v>
      </c>
      <c r="Y59" s="76">
        <f t="shared" si="2"/>
        <v>3.200000000000003E-4</v>
      </c>
      <c r="Z59" s="76">
        <f t="shared" si="5"/>
        <v>-3.1999999999999981E-4</v>
      </c>
      <c r="AA59" s="76">
        <f t="shared" si="6"/>
        <v>2.933333333333336E-4</v>
      </c>
      <c r="AB59" s="76">
        <f t="shared" si="7"/>
        <v>-2.666666666666669E-4</v>
      </c>
      <c r="AC59" s="76">
        <f t="shared" si="8"/>
        <v>-3.4666666666666694E-4</v>
      </c>
      <c r="AD59" s="76"/>
      <c r="AE59" s="76">
        <f t="shared" si="9"/>
        <v>0</v>
      </c>
      <c r="AF59" s="76">
        <f t="shared" si="10"/>
        <v>5.333333333333334E-5</v>
      </c>
      <c r="AG59" s="76">
        <f t="shared" si="11"/>
        <v>0</v>
      </c>
      <c r="AH59" s="76">
        <f t="shared" si="12"/>
        <v>0</v>
      </c>
      <c r="AI59" s="76">
        <f t="shared" si="13"/>
        <v>0</v>
      </c>
      <c r="AJ59" s="76"/>
      <c r="AK59" s="76">
        <f t="shared" si="14"/>
        <v>0</v>
      </c>
      <c r="AL59" s="76">
        <f t="shared" si="15"/>
        <v>0</v>
      </c>
      <c r="AM59" s="76">
        <f t="shared" si="16"/>
        <v>0</v>
      </c>
      <c r="AN59" s="76">
        <f t="shared" si="17"/>
        <v>0</v>
      </c>
      <c r="AO59" s="76">
        <f t="shared" si="3"/>
        <v>-2.933333333333336E-4</v>
      </c>
      <c r="AP59" s="76"/>
      <c r="AQ59" s="76">
        <f t="shared" si="4"/>
        <v>-3.0400000000000002E-3</v>
      </c>
      <c r="AR59" s="76">
        <f t="shared" si="1"/>
        <v>1.5573333333333333E-2</v>
      </c>
      <c r="AS59" s="76"/>
      <c r="AT59" s="76"/>
      <c r="AU59" s="76"/>
      <c r="AV59" s="76"/>
      <c r="AW59" s="76"/>
      <c r="AX59" s="76"/>
      <c r="AY59" s="76"/>
      <c r="AZ59" s="76"/>
      <c r="BA59" s="76"/>
      <c r="BB59" s="76"/>
    </row>
    <row r="60" spans="1:54">
      <c r="A60" s="23">
        <v>0.45600000000000002</v>
      </c>
      <c r="B60" s="24">
        <v>56</v>
      </c>
      <c r="C60" s="48">
        <v>1</v>
      </c>
      <c r="D60" s="49">
        <v>1.0000000000000009E-2</v>
      </c>
      <c r="E60" s="49">
        <v>-9.999999999999995E-3</v>
      </c>
      <c r="F60" s="49">
        <v>1.0000000000000009E-2</v>
      </c>
      <c r="G60" s="49">
        <v>-1.0000000000000009E-2</v>
      </c>
      <c r="H60" s="49">
        <v>-1.0000000000000009E-2</v>
      </c>
      <c r="I60" s="25"/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25"/>
      <c r="P60" s="49">
        <v>0</v>
      </c>
      <c r="Q60" s="49">
        <v>0</v>
      </c>
      <c r="R60" s="49">
        <v>0</v>
      </c>
      <c r="S60" s="49">
        <v>0</v>
      </c>
      <c r="T60" s="49">
        <v>-1.0000000000000009E-2</v>
      </c>
      <c r="U60" s="25"/>
      <c r="V60" s="49">
        <v>-0.22999999999999998</v>
      </c>
      <c r="W60" s="49">
        <v>0.45</v>
      </c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</row>
    <row r="61" spans="1:54">
      <c r="A61" s="23">
        <v>0.46400000000000002</v>
      </c>
      <c r="B61" s="24">
        <v>57</v>
      </c>
      <c r="C61" s="48">
        <v>2</v>
      </c>
      <c r="D61" s="49">
        <v>1.0000000000000009E-2</v>
      </c>
      <c r="E61" s="49">
        <v>-9.999999999999995E-3</v>
      </c>
      <c r="F61" s="49">
        <v>1.0000000000000009E-2</v>
      </c>
      <c r="G61" s="49">
        <v>0</v>
      </c>
      <c r="H61" s="49">
        <v>-1.0000000000000009E-2</v>
      </c>
      <c r="I61" s="25"/>
      <c r="J61" s="49">
        <v>0</v>
      </c>
      <c r="K61" s="49">
        <v>1.0000000000000002E-2</v>
      </c>
      <c r="L61" s="49">
        <v>0</v>
      </c>
      <c r="M61" s="49">
        <v>0</v>
      </c>
      <c r="N61" s="49">
        <v>-1.0000000000000002E-2</v>
      </c>
      <c r="O61" s="25"/>
      <c r="P61" s="49">
        <v>0</v>
      </c>
      <c r="Q61" s="49">
        <v>0</v>
      </c>
      <c r="R61" s="49">
        <v>0</v>
      </c>
      <c r="S61" s="49">
        <v>0</v>
      </c>
      <c r="T61" s="49">
        <v>-1.0000000000000009E-2</v>
      </c>
      <c r="U61" s="25"/>
      <c r="V61" s="49">
        <v>-0.16</v>
      </c>
      <c r="W61" s="49">
        <v>0.5</v>
      </c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</row>
    <row r="62" spans="1:54">
      <c r="A62" s="23">
        <v>0.47199999999999998</v>
      </c>
      <c r="B62" s="24">
        <v>58</v>
      </c>
      <c r="C62" s="48">
        <v>3</v>
      </c>
      <c r="D62" s="49">
        <v>1.0000000000000009E-2</v>
      </c>
      <c r="E62" s="49">
        <v>-9.999999999999995E-3</v>
      </c>
      <c r="F62" s="49">
        <v>1.0000000000000009E-2</v>
      </c>
      <c r="G62" s="49">
        <v>-1.0000000000000009E-2</v>
      </c>
      <c r="H62" s="49">
        <v>-1.0000000000000009E-2</v>
      </c>
      <c r="I62" s="25"/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25"/>
      <c r="P62" s="49">
        <v>0</v>
      </c>
      <c r="Q62" s="49">
        <v>0</v>
      </c>
      <c r="R62" s="49">
        <v>0</v>
      </c>
      <c r="S62" s="49">
        <v>0</v>
      </c>
      <c r="T62" s="49">
        <v>-1.0000000000000009E-2</v>
      </c>
      <c r="U62" s="25"/>
      <c r="V62" s="49">
        <v>-0.15</v>
      </c>
      <c r="W62" s="49">
        <v>0.5</v>
      </c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</row>
    <row r="63" spans="1:54">
      <c r="A63" s="23">
        <v>0.48</v>
      </c>
      <c r="B63" s="24">
        <v>59</v>
      </c>
      <c r="C63" s="48">
        <v>4</v>
      </c>
      <c r="D63" s="49">
        <v>1.0000000000000009E-2</v>
      </c>
      <c r="E63" s="49">
        <v>-9.999999999999995E-3</v>
      </c>
      <c r="F63" s="49">
        <v>0</v>
      </c>
      <c r="G63" s="49">
        <v>-1.0000000000000009E-2</v>
      </c>
      <c r="H63" s="49">
        <v>-2.0000000000000004E-2</v>
      </c>
      <c r="I63" s="25"/>
      <c r="J63" s="49">
        <v>0</v>
      </c>
      <c r="K63" s="49">
        <v>0</v>
      </c>
      <c r="L63" s="49">
        <v>0</v>
      </c>
      <c r="M63" s="49">
        <v>0</v>
      </c>
      <c r="N63" s="49">
        <v>1.0000000000000002E-2</v>
      </c>
      <c r="O63" s="25"/>
      <c r="P63" s="49">
        <v>0</v>
      </c>
      <c r="Q63" s="49">
        <v>0</v>
      </c>
      <c r="R63" s="49">
        <v>0</v>
      </c>
      <c r="S63" s="49">
        <v>0</v>
      </c>
      <c r="T63" s="49">
        <v>-1.0000000000000009E-2</v>
      </c>
      <c r="U63" s="25"/>
      <c r="V63" s="49">
        <v>0.06</v>
      </c>
      <c r="W63" s="49">
        <v>0.53</v>
      </c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</row>
    <row r="64" spans="1:54">
      <c r="A64" s="23">
        <v>0.48799999999999999</v>
      </c>
      <c r="B64" s="24">
        <v>60</v>
      </c>
      <c r="C64" s="50">
        <v>0</v>
      </c>
      <c r="D64" s="51">
        <v>1.0000000000000009E-2</v>
      </c>
      <c r="E64" s="51">
        <v>-9.999999999999995E-3</v>
      </c>
      <c r="F64" s="51">
        <v>1.0000000000000009E-2</v>
      </c>
      <c r="G64" s="51">
        <v>0</v>
      </c>
      <c r="H64" s="51">
        <v>-1.0000000000000009E-2</v>
      </c>
      <c r="I64" s="25"/>
      <c r="J64" s="51">
        <v>1.0000000000000002E-2</v>
      </c>
      <c r="K64" s="51">
        <v>0</v>
      </c>
      <c r="L64" s="51">
        <v>0</v>
      </c>
      <c r="M64" s="51">
        <v>0</v>
      </c>
      <c r="N64" s="51">
        <v>0</v>
      </c>
      <c r="O64" s="25"/>
      <c r="P64" s="51">
        <v>0</v>
      </c>
      <c r="Q64" s="51">
        <v>0</v>
      </c>
      <c r="R64" s="51">
        <v>0</v>
      </c>
      <c r="S64" s="51">
        <v>1.0000000000000009E-2</v>
      </c>
      <c r="T64" s="51">
        <v>-1.0000000000000009E-2</v>
      </c>
      <c r="U64" s="25"/>
      <c r="V64" s="51">
        <v>4.9999999999999996E-2</v>
      </c>
      <c r="W64" s="51">
        <v>0.56000000000000005</v>
      </c>
      <c r="Y64" s="76">
        <f t="shared" si="2"/>
        <v>2.933333333333336E-4</v>
      </c>
      <c r="Z64" s="76">
        <f t="shared" si="5"/>
        <v>-3.1999999999999981E-4</v>
      </c>
      <c r="AA64" s="76">
        <f t="shared" si="6"/>
        <v>2.1333333333333352E-4</v>
      </c>
      <c r="AB64" s="76">
        <f t="shared" si="7"/>
        <v>-1.0666666666666676E-4</v>
      </c>
      <c r="AC64" s="76">
        <f t="shared" si="8"/>
        <v>-2.666666666666669E-5</v>
      </c>
      <c r="AD64" s="76"/>
      <c r="AE64" s="76">
        <f t="shared" si="9"/>
        <v>2.666666666666667E-5</v>
      </c>
      <c r="AF64" s="76">
        <f t="shared" si="10"/>
        <v>2.666666666666667E-5</v>
      </c>
      <c r="AG64" s="76">
        <f t="shared" si="11"/>
        <v>5.333333333333334E-5</v>
      </c>
      <c r="AH64" s="76">
        <f t="shared" si="12"/>
        <v>1.0666666666666668E-4</v>
      </c>
      <c r="AI64" s="76">
        <f t="shared" si="13"/>
        <v>0</v>
      </c>
      <c r="AJ64" s="76"/>
      <c r="AK64" s="76">
        <f t="shared" si="14"/>
        <v>-5.3333333333333381E-5</v>
      </c>
      <c r="AL64" s="76">
        <f t="shared" si="15"/>
        <v>-1.6000000000000015E-4</v>
      </c>
      <c r="AM64" s="76">
        <f t="shared" si="16"/>
        <v>-1.3333333333333345E-4</v>
      </c>
      <c r="AN64" s="76">
        <f t="shared" si="17"/>
        <v>1.8666666666666682E-4</v>
      </c>
      <c r="AO64" s="76">
        <f t="shared" si="3"/>
        <v>-1.6000000000000015E-4</v>
      </c>
      <c r="AP64" s="76"/>
      <c r="AQ64" s="76">
        <f t="shared" si="4"/>
        <v>-7.7333333333333355E-4</v>
      </c>
      <c r="AR64" s="76">
        <f t="shared" si="1"/>
        <v>1.8826666666666669E-2</v>
      </c>
      <c r="AS64" s="76"/>
      <c r="AT64" s="76"/>
      <c r="AU64" s="76"/>
      <c r="AV64" s="76"/>
      <c r="AW64" s="76"/>
      <c r="AX64" s="76"/>
      <c r="AY64" s="76"/>
      <c r="AZ64" s="76"/>
      <c r="BA64" s="76"/>
      <c r="BB64" s="76"/>
    </row>
    <row r="65" spans="1:54">
      <c r="A65" s="23">
        <v>0.496</v>
      </c>
      <c r="B65" s="24">
        <v>61</v>
      </c>
      <c r="C65" s="50">
        <v>1</v>
      </c>
      <c r="D65" s="51">
        <v>1.0000000000000009E-2</v>
      </c>
      <c r="E65" s="51">
        <v>-9.999999999999995E-3</v>
      </c>
      <c r="F65" s="51">
        <v>1.0000000000000009E-2</v>
      </c>
      <c r="G65" s="51">
        <v>-1.0000000000000009E-2</v>
      </c>
      <c r="H65" s="51">
        <v>0</v>
      </c>
      <c r="I65" s="25"/>
      <c r="J65" s="51">
        <v>0</v>
      </c>
      <c r="K65" s="51">
        <v>0</v>
      </c>
      <c r="L65" s="51">
        <v>0</v>
      </c>
      <c r="M65" s="51">
        <v>1.0000000000000002E-2</v>
      </c>
      <c r="N65" s="51">
        <v>0</v>
      </c>
      <c r="O65" s="25"/>
      <c r="P65" s="51">
        <v>0</v>
      </c>
      <c r="Q65" s="51">
        <v>-1.0000000000000009E-2</v>
      </c>
      <c r="R65" s="51">
        <v>0</v>
      </c>
      <c r="S65" s="51">
        <v>1.0000000000000009E-2</v>
      </c>
      <c r="T65" s="51">
        <v>-1.0000000000000009E-2</v>
      </c>
      <c r="U65" s="25"/>
      <c r="V65" s="51">
        <v>-0.11000000000000001</v>
      </c>
      <c r="W65" s="51">
        <v>0.56000000000000005</v>
      </c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</row>
    <row r="66" spans="1:54">
      <c r="A66" s="23">
        <v>0.504</v>
      </c>
      <c r="B66" s="24">
        <v>62</v>
      </c>
      <c r="C66" s="50">
        <v>2</v>
      </c>
      <c r="D66" s="51">
        <v>1.0000000000000009E-2</v>
      </c>
      <c r="E66" s="51">
        <v>-9.999999999999995E-3</v>
      </c>
      <c r="F66" s="51">
        <v>1.0000000000000009E-2</v>
      </c>
      <c r="G66" s="51">
        <v>0</v>
      </c>
      <c r="H66" s="51">
        <v>0</v>
      </c>
      <c r="I66" s="25"/>
      <c r="J66" s="51">
        <v>0</v>
      </c>
      <c r="K66" s="51">
        <v>0</v>
      </c>
      <c r="L66" s="51">
        <v>1.0000000000000002E-2</v>
      </c>
      <c r="M66" s="51">
        <v>0</v>
      </c>
      <c r="N66" s="51">
        <v>0</v>
      </c>
      <c r="O66" s="25"/>
      <c r="P66" s="51">
        <v>-1.0000000000000009E-2</v>
      </c>
      <c r="Q66" s="51">
        <v>-1.0000000000000009E-2</v>
      </c>
      <c r="R66" s="51">
        <v>0</v>
      </c>
      <c r="S66" s="51">
        <v>1.0000000000000009E-2</v>
      </c>
      <c r="T66" s="51">
        <v>0</v>
      </c>
      <c r="U66" s="25"/>
      <c r="V66" s="51">
        <v>-8.0000000000000016E-2</v>
      </c>
      <c r="W66" s="51">
        <v>0.58000000000000007</v>
      </c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</row>
    <row r="67" spans="1:54">
      <c r="A67" s="23">
        <v>0.51200000000000001</v>
      </c>
      <c r="B67" s="24">
        <v>63</v>
      </c>
      <c r="C67" s="50">
        <v>3</v>
      </c>
      <c r="D67" s="51">
        <v>1.0000000000000009E-2</v>
      </c>
      <c r="E67" s="51">
        <v>-9.999999999999995E-3</v>
      </c>
      <c r="F67" s="51">
        <v>0</v>
      </c>
      <c r="G67" s="51">
        <v>0</v>
      </c>
      <c r="H67" s="51">
        <v>0</v>
      </c>
      <c r="I67" s="25"/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25"/>
      <c r="P67" s="51">
        <v>0</v>
      </c>
      <c r="Q67" s="51">
        <v>0</v>
      </c>
      <c r="R67" s="51">
        <v>-1.0000000000000009E-2</v>
      </c>
      <c r="S67" s="51">
        <v>0</v>
      </c>
      <c r="T67" s="51">
        <v>0</v>
      </c>
      <c r="U67" s="25"/>
      <c r="V67" s="51">
        <v>0.03</v>
      </c>
      <c r="W67" s="51">
        <v>0.6100000000000001</v>
      </c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</row>
    <row r="68" spans="1:54">
      <c r="A68" s="23">
        <v>0.52</v>
      </c>
      <c r="B68" s="24">
        <v>64</v>
      </c>
      <c r="C68" s="50">
        <v>4</v>
      </c>
      <c r="D68" s="51">
        <v>0</v>
      </c>
      <c r="E68" s="51">
        <v>-9.999999999999995E-3</v>
      </c>
      <c r="F68" s="51">
        <v>1.0000000000000009E-2</v>
      </c>
      <c r="G68" s="51">
        <v>0</v>
      </c>
      <c r="H68" s="51">
        <v>0</v>
      </c>
      <c r="I68" s="25"/>
      <c r="J68" s="51">
        <v>0</v>
      </c>
      <c r="K68" s="51">
        <v>1.0000000000000002E-2</v>
      </c>
      <c r="L68" s="51">
        <v>0</v>
      </c>
      <c r="M68" s="51">
        <v>0</v>
      </c>
      <c r="N68" s="51">
        <v>0</v>
      </c>
      <c r="O68" s="25"/>
      <c r="P68" s="51">
        <v>0</v>
      </c>
      <c r="Q68" s="51">
        <v>0</v>
      </c>
      <c r="R68" s="51">
        <v>-1.0000000000000009E-2</v>
      </c>
      <c r="S68" s="51">
        <v>0</v>
      </c>
      <c r="T68" s="51">
        <v>-1.0000000000000009E-2</v>
      </c>
      <c r="U68" s="25"/>
      <c r="V68" s="51">
        <v>0.14000000000000001</v>
      </c>
      <c r="W68" s="51">
        <v>0.65999999999999992</v>
      </c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</row>
    <row r="69" spans="1:54">
      <c r="A69" s="23">
        <v>0.52800000000000002</v>
      </c>
      <c r="B69" s="24">
        <v>65</v>
      </c>
      <c r="C69" s="52">
        <v>0</v>
      </c>
      <c r="D69" s="53">
        <v>1.0000000000000009E-2</v>
      </c>
      <c r="E69" s="53">
        <v>-2.0000000000000004E-2</v>
      </c>
      <c r="F69" s="53">
        <v>1.0000000000000009E-2</v>
      </c>
      <c r="G69" s="53">
        <v>0</v>
      </c>
      <c r="H69" s="53">
        <v>0</v>
      </c>
      <c r="I69" s="25"/>
      <c r="J69" s="53">
        <v>0</v>
      </c>
      <c r="K69" s="53">
        <v>0</v>
      </c>
      <c r="L69" s="53">
        <v>0</v>
      </c>
      <c r="M69" s="53">
        <v>0</v>
      </c>
      <c r="N69" s="53">
        <v>-1.0000000000000002E-2</v>
      </c>
      <c r="O69" s="25"/>
      <c r="P69" s="53">
        <v>0</v>
      </c>
      <c r="Q69" s="53">
        <v>0</v>
      </c>
      <c r="R69" s="53">
        <v>0</v>
      </c>
      <c r="S69" s="53">
        <v>0</v>
      </c>
      <c r="T69" s="53">
        <v>-1.0000000000000009E-2</v>
      </c>
      <c r="U69" s="25"/>
      <c r="V69" s="53">
        <v>-0.2</v>
      </c>
      <c r="W69" s="53">
        <v>0.7</v>
      </c>
      <c r="Y69" s="76">
        <f t="shared" ref="Y69:Y124" si="18">(0.008/3)*(D69+(4*(D70+D72))+(2*D71)+D73)</f>
        <v>2.1333333333333352E-4</v>
      </c>
      <c r="Z69" s="76">
        <f t="shared" si="5"/>
        <v>-3.4666666666666651E-4</v>
      </c>
      <c r="AA69" s="76">
        <f t="shared" si="6"/>
        <v>3.200000000000003E-4</v>
      </c>
      <c r="AB69" s="76">
        <f t="shared" si="7"/>
        <v>-5.3333333333333381E-5</v>
      </c>
      <c r="AC69" s="76">
        <f t="shared" si="8"/>
        <v>0</v>
      </c>
      <c r="AD69" s="76"/>
      <c r="AE69" s="76">
        <f t="shared" si="9"/>
        <v>0</v>
      </c>
      <c r="AF69" s="76">
        <f t="shared" si="10"/>
        <v>0</v>
      </c>
      <c r="AG69" s="76">
        <f t="shared" si="11"/>
        <v>0</v>
      </c>
      <c r="AH69" s="76">
        <f t="shared" si="12"/>
        <v>-1.0666666666666668E-4</v>
      </c>
      <c r="AI69" s="76">
        <f t="shared" si="13"/>
        <v>0</v>
      </c>
      <c r="AJ69" s="76"/>
      <c r="AK69" s="76">
        <f t="shared" si="14"/>
        <v>0</v>
      </c>
      <c r="AL69" s="76">
        <f t="shared" si="15"/>
        <v>-1.3333333333333345E-4</v>
      </c>
      <c r="AM69" s="76">
        <f t="shared" si="16"/>
        <v>-1.0666666666666676E-4</v>
      </c>
      <c r="AN69" s="76">
        <f t="shared" si="17"/>
        <v>1.0666666666666676E-4</v>
      </c>
      <c r="AO69" s="76">
        <f t="shared" ref="AO69:AO124" si="19">(0.008/3)*(T69+(4*(T70+T72))+(2*T71)+T73)</f>
        <v>-5.3333333333333381E-5</v>
      </c>
      <c r="AP69" s="76"/>
      <c r="AQ69" s="76">
        <f t="shared" ref="AQ69:AQ124" si="20">(0.008/3)*(V69+(4*(V70+V72))+(2*V71)+V73)</f>
        <v>9.0666666666666673E-3</v>
      </c>
      <c r="AR69" s="76">
        <f t="shared" ref="AR69:AR119" si="21">(0.008/3)*(W69+(4*(W70+W72))+(2*W71)+W73)</f>
        <v>2.0746666666666667E-2</v>
      </c>
      <c r="AS69" s="76"/>
      <c r="AT69" s="76"/>
      <c r="AU69" s="76"/>
      <c r="AV69" s="76"/>
      <c r="AW69" s="76"/>
      <c r="AX69" s="76"/>
      <c r="AY69" s="76"/>
      <c r="AZ69" s="76"/>
      <c r="BA69" s="76"/>
      <c r="BB69" s="76"/>
    </row>
    <row r="70" spans="1:54">
      <c r="A70" s="23">
        <v>0.53600000000000003</v>
      </c>
      <c r="B70" s="24">
        <v>66</v>
      </c>
      <c r="C70" s="52">
        <v>1</v>
      </c>
      <c r="D70" s="53">
        <v>1.0000000000000009E-2</v>
      </c>
      <c r="E70" s="53">
        <v>-9.999999999999995E-3</v>
      </c>
      <c r="F70" s="53">
        <v>1.0000000000000009E-2</v>
      </c>
      <c r="G70" s="53">
        <v>0</v>
      </c>
      <c r="H70" s="53">
        <v>0</v>
      </c>
      <c r="I70" s="25"/>
      <c r="J70" s="53">
        <v>0</v>
      </c>
      <c r="K70" s="53">
        <v>0</v>
      </c>
      <c r="L70" s="53">
        <v>0</v>
      </c>
      <c r="M70" s="53">
        <v>-1.0000000000000002E-2</v>
      </c>
      <c r="N70" s="53">
        <v>0</v>
      </c>
      <c r="O70" s="25"/>
      <c r="P70" s="53">
        <v>0</v>
      </c>
      <c r="Q70" s="53">
        <v>-1.0000000000000009E-2</v>
      </c>
      <c r="R70" s="53">
        <v>-1.0000000000000009E-2</v>
      </c>
      <c r="S70" s="53">
        <v>1.0000000000000009E-2</v>
      </c>
      <c r="T70" s="53">
        <v>0</v>
      </c>
      <c r="U70" s="25"/>
      <c r="V70" s="53">
        <v>0.5</v>
      </c>
      <c r="W70" s="53">
        <v>0.66999999999999993</v>
      </c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</row>
    <row r="71" spans="1:54">
      <c r="A71" s="23">
        <v>0.54400000000000004</v>
      </c>
      <c r="B71" s="24">
        <v>67</v>
      </c>
      <c r="C71" s="52">
        <v>2</v>
      </c>
      <c r="D71" s="53">
        <v>1.0000000000000009E-2</v>
      </c>
      <c r="E71" s="53">
        <v>-9.999999999999995E-3</v>
      </c>
      <c r="F71" s="53">
        <v>1.0000000000000009E-2</v>
      </c>
      <c r="G71" s="53">
        <v>-1.0000000000000009E-2</v>
      </c>
      <c r="H71" s="53">
        <v>0</v>
      </c>
      <c r="I71" s="25"/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25"/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25"/>
      <c r="V71" s="53">
        <v>3.9999999999999994E-2</v>
      </c>
      <c r="W71" s="53">
        <v>0.62999999999999989</v>
      </c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</row>
    <row r="72" spans="1:54">
      <c r="A72" s="23">
        <v>0.55200000000000005</v>
      </c>
      <c r="B72" s="24">
        <v>68</v>
      </c>
      <c r="C72" s="52">
        <v>3</v>
      </c>
      <c r="D72" s="53">
        <v>0</v>
      </c>
      <c r="E72" s="53">
        <v>-9.999999999999995E-3</v>
      </c>
      <c r="F72" s="53">
        <v>1.0000000000000009E-2</v>
      </c>
      <c r="G72" s="53">
        <v>0</v>
      </c>
      <c r="H72" s="53">
        <v>0</v>
      </c>
      <c r="I72" s="25"/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25"/>
      <c r="P72" s="53">
        <v>0</v>
      </c>
      <c r="Q72" s="53">
        <v>0</v>
      </c>
      <c r="R72" s="53">
        <v>0</v>
      </c>
      <c r="S72" s="53">
        <v>0</v>
      </c>
      <c r="T72" s="53">
        <v>0</v>
      </c>
      <c r="U72" s="25"/>
      <c r="V72" s="53">
        <v>0.32</v>
      </c>
      <c r="W72" s="53">
        <v>0.62000000000000011</v>
      </c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</row>
    <row r="73" spans="1:54">
      <c r="A73" s="23">
        <v>0.56000000000000005</v>
      </c>
      <c r="B73" s="24">
        <v>69</v>
      </c>
      <c r="C73" s="52">
        <v>4</v>
      </c>
      <c r="D73" s="53">
        <v>1.0000000000000009E-2</v>
      </c>
      <c r="E73" s="53">
        <v>-9.999999999999995E-3</v>
      </c>
      <c r="F73" s="53">
        <v>1.0000000000000009E-2</v>
      </c>
      <c r="G73" s="53">
        <v>0</v>
      </c>
      <c r="H73" s="53">
        <v>0</v>
      </c>
      <c r="I73" s="25"/>
      <c r="J73" s="53">
        <v>0</v>
      </c>
      <c r="K73" s="53">
        <v>0</v>
      </c>
      <c r="L73" s="53">
        <v>0</v>
      </c>
      <c r="M73" s="53">
        <v>0</v>
      </c>
      <c r="N73" s="53">
        <v>1.0000000000000002E-2</v>
      </c>
      <c r="O73" s="25"/>
      <c r="P73" s="53">
        <v>0</v>
      </c>
      <c r="Q73" s="53">
        <v>-1.0000000000000009E-2</v>
      </c>
      <c r="R73" s="53">
        <v>0</v>
      </c>
      <c r="S73" s="53">
        <v>0</v>
      </c>
      <c r="T73" s="53">
        <v>-1.0000000000000009E-2</v>
      </c>
      <c r="U73" s="25"/>
      <c r="V73" s="53">
        <v>0.24</v>
      </c>
      <c r="W73" s="53">
        <v>0.65999999999999992</v>
      </c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</row>
    <row r="74" spans="1:54">
      <c r="A74" s="23">
        <v>0.56799999999999995</v>
      </c>
      <c r="B74" s="24">
        <v>70</v>
      </c>
      <c r="C74" s="54">
        <v>0</v>
      </c>
      <c r="D74" s="55">
        <v>1.0000000000000009E-2</v>
      </c>
      <c r="E74" s="55">
        <v>-2.0000000000000004E-2</v>
      </c>
      <c r="F74" s="55">
        <v>1.0000000000000009E-2</v>
      </c>
      <c r="G74" s="55">
        <v>0</v>
      </c>
      <c r="H74" s="55">
        <v>0</v>
      </c>
      <c r="I74" s="25"/>
      <c r="J74" s="55">
        <v>0</v>
      </c>
      <c r="K74" s="55">
        <v>0</v>
      </c>
      <c r="L74" s="55">
        <v>0</v>
      </c>
      <c r="M74" s="55">
        <v>1.0000000000000002E-2</v>
      </c>
      <c r="N74" s="55">
        <v>0</v>
      </c>
      <c r="O74" s="25"/>
      <c r="P74" s="55">
        <v>0</v>
      </c>
      <c r="Q74" s="55">
        <v>0</v>
      </c>
      <c r="R74" s="55">
        <v>0</v>
      </c>
      <c r="S74" s="55">
        <v>1.0000000000000009E-2</v>
      </c>
      <c r="T74" s="55">
        <v>-1.0000000000000009E-2</v>
      </c>
      <c r="U74" s="25"/>
      <c r="V74" s="55">
        <v>-0.16</v>
      </c>
      <c r="W74" s="55">
        <v>0.67999999999999994</v>
      </c>
      <c r="Y74" s="76">
        <f t="shared" si="18"/>
        <v>1.8666666666666682E-4</v>
      </c>
      <c r="Z74" s="76">
        <f t="shared" si="5"/>
        <v>-4.5333333333333326E-4</v>
      </c>
      <c r="AA74" s="76">
        <f t="shared" si="6"/>
        <v>3.200000000000003E-4</v>
      </c>
      <c r="AB74" s="76">
        <f t="shared" si="7"/>
        <v>0</v>
      </c>
      <c r="AC74" s="76">
        <f t="shared" si="8"/>
        <v>0</v>
      </c>
      <c r="AD74" s="76"/>
      <c r="AE74" s="76">
        <f t="shared" si="9"/>
        <v>1.0666666666666668E-4</v>
      </c>
      <c r="AF74" s="76">
        <f t="shared" si="10"/>
        <v>5.333333333333334E-5</v>
      </c>
      <c r="AG74" s="76">
        <f t="shared" si="11"/>
        <v>-5.333333333333334E-5</v>
      </c>
      <c r="AH74" s="76">
        <f t="shared" si="12"/>
        <v>2.666666666666667E-5</v>
      </c>
      <c r="AI74" s="76">
        <f t="shared" si="13"/>
        <v>0</v>
      </c>
      <c r="AJ74" s="76"/>
      <c r="AK74" s="76">
        <f t="shared" si="14"/>
        <v>0</v>
      </c>
      <c r="AL74" s="76">
        <f t="shared" si="15"/>
        <v>0</v>
      </c>
      <c r="AM74" s="76">
        <f t="shared" si="16"/>
        <v>-1.0666666666666676E-4</v>
      </c>
      <c r="AN74" s="76">
        <f t="shared" si="17"/>
        <v>5.3333333333333381E-5</v>
      </c>
      <c r="AO74" s="76">
        <f t="shared" si="19"/>
        <v>-1.8666666666666682E-4</v>
      </c>
      <c r="AP74" s="76"/>
      <c r="AQ74" s="76">
        <f t="shared" si="20"/>
        <v>2.0799999999999998E-3</v>
      </c>
      <c r="AR74" s="76">
        <f t="shared" si="21"/>
        <v>1.9893333333333329E-2</v>
      </c>
      <c r="AS74" s="76"/>
      <c r="AT74" s="76"/>
      <c r="AU74" s="76"/>
      <c r="AV74" s="76"/>
      <c r="AW74" s="76"/>
      <c r="AX74" s="76"/>
      <c r="AY74" s="76"/>
      <c r="AZ74" s="76"/>
      <c r="BA74" s="76"/>
      <c r="BB74" s="76"/>
    </row>
    <row r="75" spans="1:54">
      <c r="A75" s="23">
        <v>0.57599999999999996</v>
      </c>
      <c r="B75" s="24">
        <v>71</v>
      </c>
      <c r="C75" s="54">
        <v>1</v>
      </c>
      <c r="D75" s="55">
        <v>1.0000000000000009E-2</v>
      </c>
      <c r="E75" s="55">
        <v>-9.999999999999995E-3</v>
      </c>
      <c r="F75" s="55">
        <v>1.0000000000000009E-2</v>
      </c>
      <c r="G75" s="55">
        <v>0</v>
      </c>
      <c r="H75" s="55">
        <v>0</v>
      </c>
      <c r="I75" s="25"/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25"/>
      <c r="P75" s="55">
        <v>0</v>
      </c>
      <c r="Q75" s="55">
        <v>0</v>
      </c>
      <c r="R75" s="55">
        <v>0</v>
      </c>
      <c r="S75" s="55">
        <v>0</v>
      </c>
      <c r="T75" s="55">
        <v>-1.0000000000000009E-2</v>
      </c>
      <c r="U75" s="25"/>
      <c r="V75" s="55">
        <v>0.08</v>
      </c>
      <c r="W75" s="55">
        <v>0.6399999999999999</v>
      </c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</row>
    <row r="76" spans="1:54">
      <c r="A76" s="23">
        <v>0.58399999999999996</v>
      </c>
      <c r="B76" s="24">
        <v>72</v>
      </c>
      <c r="C76" s="54">
        <v>2</v>
      </c>
      <c r="D76" s="55">
        <v>1.0000000000000009E-2</v>
      </c>
      <c r="E76" s="55">
        <v>-9.999999999999995E-3</v>
      </c>
      <c r="F76" s="55">
        <v>1.0000000000000009E-2</v>
      </c>
      <c r="G76" s="55">
        <v>0</v>
      </c>
      <c r="H76" s="55">
        <v>0</v>
      </c>
      <c r="I76" s="25"/>
      <c r="J76" s="55">
        <v>0</v>
      </c>
      <c r="K76" s="55">
        <v>1.0000000000000002E-2</v>
      </c>
      <c r="L76" s="55">
        <v>-1.0000000000000002E-2</v>
      </c>
      <c r="M76" s="55">
        <v>0</v>
      </c>
      <c r="N76" s="55">
        <v>0</v>
      </c>
      <c r="O76" s="25"/>
      <c r="P76" s="55">
        <v>0</v>
      </c>
      <c r="Q76" s="55">
        <v>0</v>
      </c>
      <c r="R76" s="55">
        <v>0</v>
      </c>
      <c r="S76" s="55">
        <v>0</v>
      </c>
      <c r="T76" s="55">
        <v>-1.0000000000000009E-2</v>
      </c>
      <c r="U76" s="25"/>
      <c r="V76" s="55">
        <v>1.9999999999999997E-2</v>
      </c>
      <c r="W76" s="55">
        <v>0.59000000000000008</v>
      </c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</row>
    <row r="77" spans="1:54">
      <c r="A77" s="23">
        <v>0.59199999999999997</v>
      </c>
      <c r="B77" s="24">
        <v>73</v>
      </c>
      <c r="C77" s="54">
        <v>3</v>
      </c>
      <c r="D77" s="55">
        <v>0</v>
      </c>
      <c r="E77" s="55">
        <v>-2.0000000000000004E-2</v>
      </c>
      <c r="F77" s="55">
        <v>1.0000000000000009E-2</v>
      </c>
      <c r="G77" s="55">
        <v>0</v>
      </c>
      <c r="H77" s="55">
        <v>0</v>
      </c>
      <c r="I77" s="25"/>
      <c r="J77" s="55">
        <v>1.0000000000000002E-2</v>
      </c>
      <c r="K77" s="55">
        <v>0</v>
      </c>
      <c r="L77" s="55">
        <v>0</v>
      </c>
      <c r="M77" s="55">
        <v>0</v>
      </c>
      <c r="N77" s="55">
        <v>0</v>
      </c>
      <c r="O77" s="25"/>
      <c r="P77" s="55">
        <v>0</v>
      </c>
      <c r="Q77" s="55">
        <v>0</v>
      </c>
      <c r="R77" s="55">
        <v>-1.0000000000000009E-2</v>
      </c>
      <c r="S77" s="55">
        <v>0</v>
      </c>
      <c r="T77" s="55">
        <v>0</v>
      </c>
      <c r="U77" s="25"/>
      <c r="V77" s="55">
        <v>0.12</v>
      </c>
      <c r="W77" s="55">
        <v>0.6100000000000001</v>
      </c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</row>
    <row r="78" spans="1:54">
      <c r="A78" s="23">
        <v>0.6</v>
      </c>
      <c r="B78" s="24">
        <v>74</v>
      </c>
      <c r="C78" s="54">
        <v>4</v>
      </c>
      <c r="D78" s="55">
        <v>0</v>
      </c>
      <c r="E78" s="55">
        <v>-9.999999999999995E-3</v>
      </c>
      <c r="F78" s="55">
        <v>1.0000000000000009E-2</v>
      </c>
      <c r="G78" s="55">
        <v>0</v>
      </c>
      <c r="H78" s="55">
        <v>0</v>
      </c>
      <c r="I78" s="25"/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25"/>
      <c r="P78" s="55">
        <v>0</v>
      </c>
      <c r="Q78" s="55">
        <v>0</v>
      </c>
      <c r="R78" s="55">
        <v>0</v>
      </c>
      <c r="S78" s="55">
        <v>1.0000000000000009E-2</v>
      </c>
      <c r="T78" s="55">
        <v>0</v>
      </c>
      <c r="U78" s="25"/>
      <c r="V78" s="55">
        <v>0.1</v>
      </c>
      <c r="W78" s="55">
        <v>0.60000000000000009</v>
      </c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</row>
    <row r="79" spans="1:54">
      <c r="A79" s="23">
        <v>0.60799999999999998</v>
      </c>
      <c r="B79" s="24">
        <v>75</v>
      </c>
      <c r="C79" s="56">
        <v>0</v>
      </c>
      <c r="D79" s="57">
        <v>1.0000000000000009E-2</v>
      </c>
      <c r="E79" s="57">
        <v>-9.999999999999995E-3</v>
      </c>
      <c r="F79" s="57">
        <v>1.0000000000000009E-2</v>
      </c>
      <c r="G79" s="57">
        <v>0</v>
      </c>
      <c r="H79" s="57">
        <v>0</v>
      </c>
      <c r="I79" s="25"/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25"/>
      <c r="P79" s="57">
        <v>0</v>
      </c>
      <c r="Q79" s="57">
        <v>0</v>
      </c>
      <c r="R79" s="57">
        <v>0</v>
      </c>
      <c r="S79" s="57">
        <v>1.0000000000000009E-2</v>
      </c>
      <c r="T79" s="57">
        <v>-1.0000000000000009E-2</v>
      </c>
      <c r="U79" s="25"/>
      <c r="V79" s="57">
        <v>0.55000000000000004</v>
      </c>
      <c r="W79" s="57">
        <v>0.58000000000000007</v>
      </c>
      <c r="Y79" s="76">
        <f t="shared" si="18"/>
        <v>2.933333333333336E-4</v>
      </c>
      <c r="Z79" s="76">
        <f t="shared" si="5"/>
        <v>-3.4666666666666651E-4</v>
      </c>
      <c r="AA79" s="76">
        <f t="shared" si="6"/>
        <v>3.200000000000003E-4</v>
      </c>
      <c r="AB79" s="76">
        <f t="shared" si="7"/>
        <v>-1.0666666666666676E-4</v>
      </c>
      <c r="AC79" s="76">
        <f t="shared" si="8"/>
        <v>-1.0666666666666676E-4</v>
      </c>
      <c r="AD79" s="76"/>
      <c r="AE79" s="76">
        <f t="shared" si="9"/>
        <v>0</v>
      </c>
      <c r="AF79" s="76">
        <f t="shared" si="10"/>
        <v>0</v>
      </c>
      <c r="AG79" s="76">
        <f t="shared" si="11"/>
        <v>1.0666666666666668E-4</v>
      </c>
      <c r="AH79" s="76">
        <f t="shared" si="12"/>
        <v>0</v>
      </c>
      <c r="AI79" s="76">
        <f t="shared" si="13"/>
        <v>-2.666666666666667E-5</v>
      </c>
      <c r="AJ79" s="76"/>
      <c r="AK79" s="76">
        <f t="shared" si="14"/>
        <v>0</v>
      </c>
      <c r="AL79" s="76">
        <f t="shared" si="15"/>
        <v>-1.0666666666666676E-4</v>
      </c>
      <c r="AM79" s="76">
        <f t="shared" si="16"/>
        <v>0</v>
      </c>
      <c r="AN79" s="76">
        <f t="shared" si="17"/>
        <v>2.666666666666669E-5</v>
      </c>
      <c r="AO79" s="76">
        <f t="shared" si="19"/>
        <v>-1.6000000000000015E-4</v>
      </c>
      <c r="AP79" s="76"/>
      <c r="AQ79" s="76">
        <f t="shared" si="20"/>
        <v>7.0133333333333332E-3</v>
      </c>
      <c r="AR79" s="76">
        <f t="shared" si="21"/>
        <v>1.6106666666666665E-2</v>
      </c>
      <c r="AS79" s="76"/>
      <c r="AT79" s="76"/>
      <c r="AU79" s="76"/>
      <c r="AV79" s="76"/>
      <c r="AW79" s="76"/>
      <c r="AX79" s="76"/>
      <c r="AY79" s="76"/>
      <c r="AZ79" s="76"/>
      <c r="BA79" s="76"/>
      <c r="BB79" s="76"/>
    </row>
    <row r="80" spans="1:54">
      <c r="A80" s="23">
        <v>0.61599999999999999</v>
      </c>
      <c r="B80" s="24">
        <v>76</v>
      </c>
      <c r="C80" s="56">
        <v>1</v>
      </c>
      <c r="D80" s="57">
        <v>1.0000000000000009E-2</v>
      </c>
      <c r="E80" s="57">
        <v>-9.999999999999995E-3</v>
      </c>
      <c r="F80" s="57">
        <v>1.0000000000000009E-2</v>
      </c>
      <c r="G80" s="57">
        <v>0</v>
      </c>
      <c r="H80" s="57">
        <v>-1.0000000000000009E-2</v>
      </c>
      <c r="I80" s="25"/>
      <c r="J80" s="57">
        <v>0</v>
      </c>
      <c r="K80" s="57">
        <v>0</v>
      </c>
      <c r="L80" s="57">
        <v>1.0000000000000002E-2</v>
      </c>
      <c r="M80" s="57">
        <v>0</v>
      </c>
      <c r="N80" s="57">
        <v>0</v>
      </c>
      <c r="O80" s="25"/>
      <c r="P80" s="57">
        <v>0</v>
      </c>
      <c r="Q80" s="57">
        <v>0</v>
      </c>
      <c r="R80" s="57">
        <v>0</v>
      </c>
      <c r="S80" s="57">
        <v>0</v>
      </c>
      <c r="T80" s="57">
        <v>-1.0000000000000009E-2</v>
      </c>
      <c r="U80" s="25"/>
      <c r="V80" s="57">
        <v>0.26</v>
      </c>
      <c r="W80" s="57">
        <v>0.51</v>
      </c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</row>
    <row r="81" spans="1:54">
      <c r="A81" s="23">
        <v>0.624</v>
      </c>
      <c r="B81" s="24">
        <v>77</v>
      </c>
      <c r="C81" s="56">
        <v>2</v>
      </c>
      <c r="D81" s="57">
        <v>1.0000000000000009E-2</v>
      </c>
      <c r="E81" s="57">
        <v>-9.999999999999995E-3</v>
      </c>
      <c r="F81" s="57">
        <v>1.0000000000000009E-2</v>
      </c>
      <c r="G81" s="57">
        <v>0</v>
      </c>
      <c r="H81" s="57">
        <v>0</v>
      </c>
      <c r="I81" s="25"/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25"/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25"/>
      <c r="V81" s="57">
        <v>0.62999999999999989</v>
      </c>
      <c r="W81" s="57">
        <v>0.47</v>
      </c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</row>
    <row r="82" spans="1:54">
      <c r="A82" s="23">
        <v>0.63200000000000001</v>
      </c>
      <c r="B82" s="24">
        <v>78</v>
      </c>
      <c r="C82" s="56">
        <v>3</v>
      </c>
      <c r="D82" s="57">
        <v>1.0000000000000009E-2</v>
      </c>
      <c r="E82" s="57">
        <v>-9.999999999999995E-3</v>
      </c>
      <c r="F82" s="57">
        <v>1.0000000000000009E-2</v>
      </c>
      <c r="G82" s="57">
        <v>-1.0000000000000009E-2</v>
      </c>
      <c r="H82" s="57">
        <v>0</v>
      </c>
      <c r="I82" s="25"/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25"/>
      <c r="P82" s="57">
        <v>0</v>
      </c>
      <c r="Q82" s="57">
        <v>-1.0000000000000009E-2</v>
      </c>
      <c r="R82" s="57">
        <v>0</v>
      </c>
      <c r="S82" s="57">
        <v>0</v>
      </c>
      <c r="T82" s="57">
        <v>0</v>
      </c>
      <c r="U82" s="25"/>
      <c r="V82" s="57">
        <v>-0.05</v>
      </c>
      <c r="W82" s="57">
        <v>0.49</v>
      </c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</row>
    <row r="83" spans="1:54">
      <c r="A83" s="23">
        <v>0.64</v>
      </c>
      <c r="B83" s="24">
        <v>79</v>
      </c>
      <c r="C83" s="56">
        <v>4</v>
      </c>
      <c r="D83" s="57">
        <v>0</v>
      </c>
      <c r="E83" s="57">
        <v>-2.0000000000000004E-2</v>
      </c>
      <c r="F83" s="57">
        <v>1.0000000000000009E-2</v>
      </c>
      <c r="G83" s="57">
        <v>0</v>
      </c>
      <c r="H83" s="57">
        <v>0</v>
      </c>
      <c r="I83" s="25"/>
      <c r="J83" s="57">
        <v>0</v>
      </c>
      <c r="K83" s="57">
        <v>0</v>
      </c>
      <c r="L83" s="57">
        <v>0</v>
      </c>
      <c r="M83" s="57">
        <v>0</v>
      </c>
      <c r="N83" s="57">
        <v>-1.0000000000000002E-2</v>
      </c>
      <c r="O83" s="25"/>
      <c r="P83" s="57">
        <v>0</v>
      </c>
      <c r="Q83" s="57">
        <v>0</v>
      </c>
      <c r="R83" s="57">
        <v>0</v>
      </c>
      <c r="S83" s="57">
        <v>0</v>
      </c>
      <c r="T83" s="57">
        <v>-1.0000000000000009E-2</v>
      </c>
      <c r="U83" s="25"/>
      <c r="V83" s="57">
        <v>-2.0000000000000004E-2</v>
      </c>
      <c r="W83" s="57">
        <v>0.52</v>
      </c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</row>
    <row r="84" spans="1:54">
      <c r="A84" s="23">
        <v>0.64800000000000002</v>
      </c>
      <c r="B84" s="24">
        <v>80</v>
      </c>
      <c r="C84" s="58">
        <v>0</v>
      </c>
      <c r="D84" s="59">
        <v>1.0000000000000009E-2</v>
      </c>
      <c r="E84" s="59">
        <v>-9.999999999999995E-3</v>
      </c>
      <c r="F84" s="59">
        <v>1.0000000000000009E-2</v>
      </c>
      <c r="G84" s="59">
        <v>0</v>
      </c>
      <c r="H84" s="59">
        <v>0</v>
      </c>
      <c r="I84" s="25"/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25"/>
      <c r="P84" s="59">
        <v>-1.0000000000000009E-2</v>
      </c>
      <c r="Q84" s="59">
        <v>0</v>
      </c>
      <c r="R84" s="59">
        <v>0</v>
      </c>
      <c r="S84" s="59">
        <v>1.0000000000000009E-2</v>
      </c>
      <c r="T84" s="59">
        <v>-1.0000000000000009E-2</v>
      </c>
      <c r="U84" s="25"/>
      <c r="V84" s="59">
        <v>9.999999999999995E-3</v>
      </c>
      <c r="W84" s="59">
        <v>0.49</v>
      </c>
      <c r="Y84" s="76">
        <f t="shared" si="18"/>
        <v>3.200000000000003E-4</v>
      </c>
      <c r="Z84" s="76">
        <f t="shared" ref="Z84:Z124" si="22">(0.008/3)*(E84+(4*(E85+E87))+(2*E86)+E88)</f>
        <v>-3.1999999999999981E-4</v>
      </c>
      <c r="AA84" s="76">
        <f t="shared" ref="AA84:AA124" si="23">(0.008/3)*(F84+(4*(F85+F87))+(2*F86)+F88)</f>
        <v>3.200000000000003E-4</v>
      </c>
      <c r="AB84" s="76">
        <f t="shared" ref="AB84:AB124" si="24">(0.008/3)*(G84+(4*(G85+G87))+(2*G86)+G88)</f>
        <v>-1.3333333333333345E-4</v>
      </c>
      <c r="AC84" s="76">
        <f t="shared" ref="AC84:AC124" si="25">(0.008/3)*(H84+(4*(H85+H87))+(2*H86)+H88)</f>
        <v>0</v>
      </c>
      <c r="AD84" s="76"/>
      <c r="AE84" s="76">
        <f t="shared" ref="AE84:AE124" si="26">(0.008/3)*(J84+(4*(J85+J87))+(2*J86)+J88)</f>
        <v>0</v>
      </c>
      <c r="AF84" s="76">
        <f t="shared" ref="AF84:AF124" si="27">(0.008/3)*(K84+(4*(K85+K87))+(2*K86)+K88)</f>
        <v>0</v>
      </c>
      <c r="AG84" s="76">
        <f t="shared" ref="AG84:AG124" si="28">(0.008/3)*(L84+(4*(L85+L87))+(2*L86)+L88)</f>
        <v>0</v>
      </c>
      <c r="AH84" s="76">
        <f t="shared" ref="AH84:AH124" si="29">(0.008/3)*(M84+(4*(M85+M87))+(2*M86)+M88)</f>
        <v>0</v>
      </c>
      <c r="AI84" s="76">
        <f t="shared" ref="AI84:AI124" si="30">(0.008/3)*(N84+(4*(N85+N87))+(2*N86)+N88)</f>
        <v>0</v>
      </c>
      <c r="AJ84" s="76"/>
      <c r="AK84" s="76">
        <f t="shared" ref="AK84:AK124" si="31">(0.008/3)*(P84+(4*(P85+P87))+(2*P86)+P88)</f>
        <v>-5.3333333333333381E-5</v>
      </c>
      <c r="AL84" s="76">
        <f t="shared" ref="AL84:AL124" si="32">(0.008/3)*(Q84+(4*(Q85+Q87))+(2*Q86)+Q88)</f>
        <v>-8.0000000000000074E-5</v>
      </c>
      <c r="AM84" s="76">
        <f t="shared" ref="AM84:AM124" si="33">(0.008/3)*(R84+(4*(R85+R87))+(2*R86)+R88)</f>
        <v>0</v>
      </c>
      <c r="AN84" s="76">
        <f t="shared" ref="AN84:AN124" si="34">(0.008/3)*(S84+(4*(S85+S87))+(2*S86)+S88)</f>
        <v>5.3333333333333381E-5</v>
      </c>
      <c r="AO84" s="76">
        <f t="shared" si="19"/>
        <v>-2.1333333333333352E-4</v>
      </c>
      <c r="AP84" s="76"/>
      <c r="AQ84" s="76">
        <f t="shared" si="20"/>
        <v>2.9599999999999995E-3</v>
      </c>
      <c r="AR84" s="76">
        <f t="shared" si="21"/>
        <v>1.4719999999999999E-2</v>
      </c>
      <c r="AS84" s="76"/>
      <c r="AT84" s="76"/>
      <c r="AU84" s="76"/>
      <c r="AV84" s="76"/>
      <c r="AW84" s="76"/>
      <c r="AX84" s="76"/>
      <c r="AY84" s="76"/>
      <c r="AZ84" s="76"/>
      <c r="BA84" s="76"/>
      <c r="BB84" s="76"/>
    </row>
    <row r="85" spans="1:54">
      <c r="A85" s="23">
        <v>0.65600000000000003</v>
      </c>
      <c r="B85" s="24">
        <v>81</v>
      </c>
      <c r="C85" s="58">
        <v>1</v>
      </c>
      <c r="D85" s="59">
        <v>1.0000000000000009E-2</v>
      </c>
      <c r="E85" s="59">
        <v>-9.999999999999995E-3</v>
      </c>
      <c r="F85" s="59">
        <v>1.0000000000000009E-2</v>
      </c>
      <c r="G85" s="59">
        <v>0</v>
      </c>
      <c r="H85" s="59">
        <v>0</v>
      </c>
      <c r="I85" s="25"/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25"/>
      <c r="P85" s="59">
        <v>0</v>
      </c>
      <c r="Q85" s="59">
        <v>0</v>
      </c>
      <c r="R85" s="59">
        <v>0</v>
      </c>
      <c r="S85" s="59">
        <v>1.0000000000000009E-2</v>
      </c>
      <c r="T85" s="59">
        <v>-1.0000000000000009E-2</v>
      </c>
      <c r="U85" s="25"/>
      <c r="V85" s="59">
        <v>-8.0000000000000016E-2</v>
      </c>
      <c r="W85" s="59">
        <v>0.48</v>
      </c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</row>
    <row r="86" spans="1:54">
      <c r="A86" s="23">
        <v>0.66400000000000003</v>
      </c>
      <c r="B86" s="24">
        <v>82</v>
      </c>
      <c r="C86" s="58">
        <v>2</v>
      </c>
      <c r="D86" s="59">
        <v>1.0000000000000009E-2</v>
      </c>
      <c r="E86" s="59">
        <v>-9.999999999999995E-3</v>
      </c>
      <c r="F86" s="59">
        <v>1.0000000000000009E-2</v>
      </c>
      <c r="G86" s="59">
        <v>0</v>
      </c>
      <c r="H86" s="59">
        <v>0</v>
      </c>
      <c r="I86" s="25"/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25"/>
      <c r="P86" s="59">
        <v>0</v>
      </c>
      <c r="Q86" s="59">
        <v>-1.0000000000000009E-2</v>
      </c>
      <c r="R86" s="59">
        <v>0</v>
      </c>
      <c r="S86" s="59">
        <v>0</v>
      </c>
      <c r="T86" s="59">
        <v>-1.0000000000000009E-2</v>
      </c>
      <c r="U86" s="25"/>
      <c r="V86" s="59">
        <v>0.16</v>
      </c>
      <c r="W86" s="59">
        <v>0.52</v>
      </c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</row>
    <row r="87" spans="1:54">
      <c r="A87" s="23">
        <v>0.67200000000000004</v>
      </c>
      <c r="B87" s="24">
        <v>83</v>
      </c>
      <c r="C87" s="58">
        <v>3</v>
      </c>
      <c r="D87" s="59">
        <v>1.0000000000000009E-2</v>
      </c>
      <c r="E87" s="59">
        <v>-9.999999999999995E-3</v>
      </c>
      <c r="F87" s="59">
        <v>1.0000000000000009E-2</v>
      </c>
      <c r="G87" s="59">
        <v>-1.0000000000000009E-2</v>
      </c>
      <c r="H87" s="59">
        <v>0</v>
      </c>
      <c r="I87" s="25"/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25"/>
      <c r="P87" s="59">
        <v>0</v>
      </c>
      <c r="Q87" s="59">
        <v>0</v>
      </c>
      <c r="R87" s="59">
        <v>0</v>
      </c>
      <c r="S87" s="59">
        <v>-1.0000000000000009E-2</v>
      </c>
      <c r="T87" s="59">
        <v>0</v>
      </c>
      <c r="U87" s="25"/>
      <c r="V87" s="59">
        <v>0.24</v>
      </c>
      <c r="W87" s="59">
        <v>0.39</v>
      </c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</row>
    <row r="88" spans="1:54">
      <c r="A88" s="23">
        <v>0.68</v>
      </c>
      <c r="B88" s="24">
        <v>84</v>
      </c>
      <c r="C88" s="58">
        <v>4</v>
      </c>
      <c r="D88" s="59">
        <v>1.0000000000000009E-2</v>
      </c>
      <c r="E88" s="59">
        <v>-9.999999999999995E-3</v>
      </c>
      <c r="F88" s="59">
        <v>1.0000000000000009E-2</v>
      </c>
      <c r="G88" s="59">
        <v>-1.0000000000000009E-2</v>
      </c>
      <c r="H88" s="59">
        <v>0</v>
      </c>
      <c r="I88" s="25"/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25"/>
      <c r="P88" s="59">
        <v>-1.0000000000000009E-2</v>
      </c>
      <c r="Q88" s="59">
        <v>-1.0000000000000009E-2</v>
      </c>
      <c r="R88" s="59">
        <v>0</v>
      </c>
      <c r="S88" s="59">
        <v>1.0000000000000009E-2</v>
      </c>
      <c r="T88" s="59">
        <v>-1.0000000000000009E-2</v>
      </c>
      <c r="U88" s="25"/>
      <c r="V88" s="59">
        <v>0.14000000000000001</v>
      </c>
      <c r="W88" s="59">
        <v>0.51</v>
      </c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</row>
    <row r="89" spans="1:54">
      <c r="A89" s="23">
        <v>0.68799999999999994</v>
      </c>
      <c r="B89" s="24">
        <v>85</v>
      </c>
      <c r="C89" s="60">
        <v>0</v>
      </c>
      <c r="D89" s="61">
        <v>1.0000000000000009E-2</v>
      </c>
      <c r="E89" s="61">
        <v>-9.999999999999995E-3</v>
      </c>
      <c r="F89" s="61">
        <v>1.0000000000000009E-2</v>
      </c>
      <c r="G89" s="61">
        <v>0</v>
      </c>
      <c r="H89" s="61">
        <v>0</v>
      </c>
      <c r="I89" s="25"/>
      <c r="J89" s="61">
        <v>0</v>
      </c>
      <c r="K89" s="61">
        <v>0</v>
      </c>
      <c r="L89" s="61">
        <v>0</v>
      </c>
      <c r="M89" s="61">
        <v>0</v>
      </c>
      <c r="N89" s="61">
        <v>0</v>
      </c>
      <c r="O89" s="25"/>
      <c r="P89" s="61">
        <v>0</v>
      </c>
      <c r="Q89" s="61">
        <v>0</v>
      </c>
      <c r="R89" s="61">
        <v>0</v>
      </c>
      <c r="S89" s="61">
        <v>0</v>
      </c>
      <c r="T89" s="61">
        <v>-1.0000000000000009E-2</v>
      </c>
      <c r="U89" s="25"/>
      <c r="V89" s="61">
        <v>0.33</v>
      </c>
      <c r="W89" s="61">
        <v>0.48</v>
      </c>
      <c r="Y89" s="76">
        <f t="shared" si="18"/>
        <v>3.200000000000003E-4</v>
      </c>
      <c r="Z89" s="76">
        <f t="shared" si="22"/>
        <v>-5.8666666666666676E-4</v>
      </c>
      <c r="AA89" s="76">
        <f t="shared" si="23"/>
        <v>3.200000000000003E-4</v>
      </c>
      <c r="AB89" s="76">
        <f t="shared" si="24"/>
        <v>0</v>
      </c>
      <c r="AC89" s="76">
        <f t="shared" si="25"/>
        <v>-1.0666666666666676E-4</v>
      </c>
      <c r="AD89" s="76"/>
      <c r="AE89" s="76">
        <f t="shared" si="26"/>
        <v>0</v>
      </c>
      <c r="AF89" s="76">
        <f t="shared" si="27"/>
        <v>0</v>
      </c>
      <c r="AG89" s="76">
        <f t="shared" si="28"/>
        <v>0</v>
      </c>
      <c r="AH89" s="76">
        <f t="shared" si="29"/>
        <v>0</v>
      </c>
      <c r="AI89" s="76">
        <f t="shared" si="30"/>
        <v>-5.333333333333334E-5</v>
      </c>
      <c r="AJ89" s="76"/>
      <c r="AK89" s="76">
        <f t="shared" si="31"/>
        <v>-1.3333333333333345E-4</v>
      </c>
      <c r="AL89" s="76">
        <f t="shared" si="32"/>
        <v>-1.0666666666666676E-4</v>
      </c>
      <c r="AM89" s="76">
        <f t="shared" si="33"/>
        <v>-5.3333333333333381E-5</v>
      </c>
      <c r="AN89" s="76">
        <f t="shared" si="34"/>
        <v>1.6000000000000015E-4</v>
      </c>
      <c r="AO89" s="76">
        <f t="shared" si="19"/>
        <v>-2.1333333333333352E-4</v>
      </c>
      <c r="AP89" s="76"/>
      <c r="AQ89" s="76">
        <f t="shared" si="20"/>
        <v>5.0933333333333334E-3</v>
      </c>
      <c r="AR89" s="76">
        <f t="shared" si="21"/>
        <v>1.0053333333333333E-2</v>
      </c>
      <c r="AS89" s="76"/>
      <c r="AT89" s="76"/>
      <c r="AU89" s="76"/>
      <c r="AV89" s="76"/>
      <c r="AW89" s="76"/>
      <c r="AX89" s="76"/>
      <c r="AY89" s="76"/>
      <c r="AZ89" s="76"/>
      <c r="BA89" s="76"/>
      <c r="BB89" s="76"/>
    </row>
    <row r="90" spans="1:54">
      <c r="A90" s="23">
        <v>0.69599999999999995</v>
      </c>
      <c r="B90" s="24">
        <v>86</v>
      </c>
      <c r="C90" s="60">
        <v>1</v>
      </c>
      <c r="D90" s="61">
        <v>1.0000000000000009E-2</v>
      </c>
      <c r="E90" s="61">
        <v>-2.0000000000000004E-2</v>
      </c>
      <c r="F90" s="61">
        <v>1.0000000000000009E-2</v>
      </c>
      <c r="G90" s="61">
        <v>0</v>
      </c>
      <c r="H90" s="61">
        <v>-1.0000000000000009E-2</v>
      </c>
      <c r="I90" s="25"/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25"/>
      <c r="P90" s="61">
        <v>-1.0000000000000009E-2</v>
      </c>
      <c r="Q90" s="61">
        <v>-1.0000000000000009E-2</v>
      </c>
      <c r="R90" s="61">
        <v>0</v>
      </c>
      <c r="S90" s="61">
        <v>0</v>
      </c>
      <c r="T90" s="61">
        <v>-1.0000000000000009E-2</v>
      </c>
      <c r="U90" s="25"/>
      <c r="V90" s="61">
        <v>0.25</v>
      </c>
      <c r="W90" s="61">
        <v>0.4</v>
      </c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</row>
    <row r="91" spans="1:54">
      <c r="A91" s="23">
        <v>0.70399999999999996</v>
      </c>
      <c r="B91" s="24">
        <v>87</v>
      </c>
      <c r="C91" s="60">
        <v>2</v>
      </c>
      <c r="D91" s="61">
        <v>1.0000000000000009E-2</v>
      </c>
      <c r="E91" s="61">
        <v>-2.0000000000000004E-2</v>
      </c>
      <c r="F91" s="61">
        <v>1.0000000000000009E-2</v>
      </c>
      <c r="G91" s="61">
        <v>0</v>
      </c>
      <c r="H91" s="61">
        <v>0</v>
      </c>
      <c r="I91" s="25"/>
      <c r="J91" s="61">
        <v>0</v>
      </c>
      <c r="K91" s="61">
        <v>0</v>
      </c>
      <c r="L91" s="61">
        <v>0</v>
      </c>
      <c r="M91" s="61">
        <v>0</v>
      </c>
      <c r="N91" s="61">
        <v>-1.0000000000000002E-2</v>
      </c>
      <c r="O91" s="25"/>
      <c r="P91" s="61">
        <v>0</v>
      </c>
      <c r="Q91" s="61">
        <v>0</v>
      </c>
      <c r="R91" s="61">
        <v>-1.0000000000000009E-2</v>
      </c>
      <c r="S91" s="61">
        <v>1.0000000000000009E-2</v>
      </c>
      <c r="T91" s="61">
        <v>-1.0000000000000009E-2</v>
      </c>
      <c r="U91" s="25"/>
      <c r="V91" s="61">
        <v>-0.33</v>
      </c>
      <c r="W91" s="61">
        <v>0.26</v>
      </c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</row>
    <row r="92" spans="1:54">
      <c r="A92" s="23">
        <v>0.71199999999999997</v>
      </c>
      <c r="B92" s="24">
        <v>88</v>
      </c>
      <c r="C92" s="60">
        <v>3</v>
      </c>
      <c r="D92" s="61">
        <v>1.0000000000000009E-2</v>
      </c>
      <c r="E92" s="61">
        <v>-2.0000000000000004E-2</v>
      </c>
      <c r="F92" s="61">
        <v>1.0000000000000009E-2</v>
      </c>
      <c r="G92" s="61">
        <v>0</v>
      </c>
      <c r="H92" s="61">
        <v>0</v>
      </c>
      <c r="I92" s="25"/>
      <c r="J92" s="61">
        <v>0</v>
      </c>
      <c r="K92" s="61">
        <v>0</v>
      </c>
      <c r="L92" s="61">
        <v>0</v>
      </c>
      <c r="M92" s="61">
        <v>0</v>
      </c>
      <c r="N92" s="61">
        <v>0</v>
      </c>
      <c r="O92" s="25"/>
      <c r="P92" s="61">
        <v>0</v>
      </c>
      <c r="Q92" s="61">
        <v>0</v>
      </c>
      <c r="R92" s="61">
        <v>0</v>
      </c>
      <c r="S92" s="61">
        <v>1.0000000000000009E-2</v>
      </c>
      <c r="T92" s="61">
        <v>0</v>
      </c>
      <c r="U92" s="25"/>
      <c r="V92" s="61">
        <v>0.32</v>
      </c>
      <c r="W92" s="61">
        <v>0.24</v>
      </c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</row>
    <row r="93" spans="1:54">
      <c r="A93" s="23">
        <v>0.72</v>
      </c>
      <c r="B93" s="24">
        <v>89</v>
      </c>
      <c r="C93" s="60">
        <v>4</v>
      </c>
      <c r="D93" s="61">
        <v>1.0000000000000009E-2</v>
      </c>
      <c r="E93" s="61">
        <v>-9.999999999999995E-3</v>
      </c>
      <c r="F93" s="61">
        <v>1.0000000000000009E-2</v>
      </c>
      <c r="G93" s="61">
        <v>0</v>
      </c>
      <c r="H93" s="61">
        <v>0</v>
      </c>
      <c r="I93" s="25"/>
      <c r="J93" s="61">
        <v>0</v>
      </c>
      <c r="K93" s="61">
        <v>0</v>
      </c>
      <c r="L93" s="61">
        <v>0</v>
      </c>
      <c r="M93" s="61">
        <v>0</v>
      </c>
      <c r="N93" s="61">
        <v>0</v>
      </c>
      <c r="O93" s="25"/>
      <c r="P93" s="61">
        <v>-1.0000000000000009E-2</v>
      </c>
      <c r="Q93" s="61">
        <v>0</v>
      </c>
      <c r="R93" s="61">
        <v>0</v>
      </c>
      <c r="S93" s="61">
        <v>0</v>
      </c>
      <c r="T93" s="61">
        <v>-1.0000000000000009E-2</v>
      </c>
      <c r="U93" s="25"/>
      <c r="V93" s="61">
        <v>-4.0000000000000008E-2</v>
      </c>
      <c r="W93" s="61">
        <v>0.21</v>
      </c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</row>
    <row r="94" spans="1:54">
      <c r="A94" s="23">
        <v>0.72799999999999998</v>
      </c>
      <c r="B94" s="24">
        <v>90</v>
      </c>
      <c r="C94" s="62">
        <v>0</v>
      </c>
      <c r="D94" s="63">
        <v>1.0000000000000009E-2</v>
      </c>
      <c r="E94" s="63">
        <v>-2.0000000000000004E-2</v>
      </c>
      <c r="F94" s="63">
        <v>1.0000000000000009E-2</v>
      </c>
      <c r="G94" s="63">
        <v>-1.0000000000000009E-2</v>
      </c>
      <c r="H94" s="63">
        <v>-1.0000000000000009E-2</v>
      </c>
      <c r="I94" s="25"/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25"/>
      <c r="P94" s="63">
        <v>0</v>
      </c>
      <c r="Q94" s="63">
        <v>-1.0000000000000009E-2</v>
      </c>
      <c r="R94" s="63">
        <v>-1.0000000000000009E-2</v>
      </c>
      <c r="S94" s="63">
        <v>1.0000000000000009E-2</v>
      </c>
      <c r="T94" s="63">
        <v>-1.0000000000000009E-2</v>
      </c>
      <c r="U94" s="25"/>
      <c r="V94" s="63">
        <v>-0.2</v>
      </c>
      <c r="W94" s="63">
        <v>0.33</v>
      </c>
      <c r="Y94" s="76">
        <f t="shared" si="18"/>
        <v>3.200000000000003E-4</v>
      </c>
      <c r="Z94" s="76">
        <f t="shared" si="22"/>
        <v>-2.9333333333333322E-4</v>
      </c>
      <c r="AA94" s="76">
        <f t="shared" si="23"/>
        <v>2.666666666666669E-4</v>
      </c>
      <c r="AB94" s="76">
        <f t="shared" si="24"/>
        <v>-2.666666666666669E-5</v>
      </c>
      <c r="AC94" s="76">
        <f t="shared" si="25"/>
        <v>-2.666666666666669E-5</v>
      </c>
      <c r="AD94" s="76"/>
      <c r="AE94" s="76">
        <f t="shared" si="26"/>
        <v>0</v>
      </c>
      <c r="AF94" s="76">
        <f t="shared" si="27"/>
        <v>0</v>
      </c>
      <c r="AG94" s="76">
        <f t="shared" si="28"/>
        <v>0</v>
      </c>
      <c r="AH94" s="76">
        <f t="shared" si="29"/>
        <v>2.666666666666667E-5</v>
      </c>
      <c r="AI94" s="76">
        <f t="shared" si="30"/>
        <v>0</v>
      </c>
      <c r="AJ94" s="76"/>
      <c r="AK94" s="76">
        <f t="shared" si="31"/>
        <v>0</v>
      </c>
      <c r="AL94" s="76">
        <f t="shared" si="32"/>
        <v>-5.3333333333333381E-5</v>
      </c>
      <c r="AM94" s="76">
        <f t="shared" si="33"/>
        <v>-2.666666666666669E-5</v>
      </c>
      <c r="AN94" s="76">
        <f t="shared" si="34"/>
        <v>2.933333333333336E-4</v>
      </c>
      <c r="AO94" s="76">
        <f t="shared" si="19"/>
        <v>-1.6000000000000015E-4</v>
      </c>
      <c r="AP94" s="76"/>
      <c r="AQ94" s="76">
        <f t="shared" si="20"/>
        <v>9.5999999999999992E-4</v>
      </c>
      <c r="AR94" s="76">
        <f t="shared" si="21"/>
        <v>7.3333333333333341E-3</v>
      </c>
      <c r="AS94" s="76"/>
      <c r="AT94" s="76"/>
      <c r="AU94" s="76"/>
      <c r="AV94" s="76"/>
      <c r="AW94" s="76"/>
      <c r="AX94" s="76"/>
      <c r="AY94" s="76"/>
      <c r="AZ94" s="76"/>
      <c r="BA94" s="76"/>
      <c r="BB94" s="76"/>
    </row>
    <row r="95" spans="1:54">
      <c r="A95" s="23">
        <v>0.73599999999999999</v>
      </c>
      <c r="B95" s="24">
        <v>91</v>
      </c>
      <c r="C95" s="62">
        <v>1</v>
      </c>
      <c r="D95" s="63">
        <v>1.0000000000000009E-2</v>
      </c>
      <c r="E95" s="63">
        <v>-9.999999999999995E-3</v>
      </c>
      <c r="F95" s="63">
        <v>1.0000000000000009E-2</v>
      </c>
      <c r="G95" s="63">
        <v>0</v>
      </c>
      <c r="H95" s="63">
        <v>0</v>
      </c>
      <c r="I95" s="25"/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25"/>
      <c r="P95" s="63">
        <v>0</v>
      </c>
      <c r="Q95" s="63">
        <v>0</v>
      </c>
      <c r="R95" s="63">
        <v>0</v>
      </c>
      <c r="S95" s="63">
        <v>1.0000000000000009E-2</v>
      </c>
      <c r="T95" s="63">
        <v>0</v>
      </c>
      <c r="U95" s="25"/>
      <c r="V95" s="63">
        <v>-8.0000000000000016E-2</v>
      </c>
      <c r="W95" s="63">
        <v>0.34</v>
      </c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</row>
    <row r="96" spans="1:54">
      <c r="A96" s="23">
        <v>0.74399999999999999</v>
      </c>
      <c r="B96" s="24">
        <v>92</v>
      </c>
      <c r="C96" s="62">
        <v>2</v>
      </c>
      <c r="D96" s="63">
        <v>1.0000000000000009E-2</v>
      </c>
      <c r="E96" s="63">
        <v>0</v>
      </c>
      <c r="F96" s="63">
        <v>0</v>
      </c>
      <c r="G96" s="63">
        <v>0</v>
      </c>
      <c r="H96" s="63">
        <v>0</v>
      </c>
      <c r="I96" s="25"/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25"/>
      <c r="P96" s="63">
        <v>0</v>
      </c>
      <c r="Q96" s="63">
        <v>0</v>
      </c>
      <c r="R96" s="63">
        <v>0</v>
      </c>
      <c r="S96" s="63">
        <v>1.0000000000000009E-2</v>
      </c>
      <c r="T96" s="63">
        <v>0</v>
      </c>
      <c r="U96" s="25"/>
      <c r="V96" s="63">
        <v>-7.0000000000000007E-2</v>
      </c>
      <c r="W96" s="63">
        <v>0.12</v>
      </c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</row>
    <row r="97" spans="1:54">
      <c r="A97" s="23">
        <v>0.752</v>
      </c>
      <c r="B97" s="24">
        <v>93</v>
      </c>
      <c r="C97" s="62">
        <v>3</v>
      </c>
      <c r="D97" s="63">
        <v>1.0000000000000009E-2</v>
      </c>
      <c r="E97" s="63">
        <v>-9.999999999999995E-3</v>
      </c>
      <c r="F97" s="63">
        <v>1.0000000000000009E-2</v>
      </c>
      <c r="G97" s="63">
        <v>0</v>
      </c>
      <c r="H97" s="63">
        <v>0</v>
      </c>
      <c r="I97" s="25"/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25"/>
      <c r="P97" s="63">
        <v>0</v>
      </c>
      <c r="Q97" s="63">
        <v>0</v>
      </c>
      <c r="R97" s="63">
        <v>0</v>
      </c>
      <c r="S97" s="63">
        <v>1.0000000000000009E-2</v>
      </c>
      <c r="T97" s="63">
        <v>-1.0000000000000009E-2</v>
      </c>
      <c r="U97" s="25"/>
      <c r="V97" s="63">
        <v>0</v>
      </c>
      <c r="W97" s="63">
        <v>0.15</v>
      </c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</row>
    <row r="98" spans="1:54">
      <c r="A98" s="23">
        <v>0.76</v>
      </c>
      <c r="B98" s="24">
        <v>94</v>
      </c>
      <c r="C98" s="62">
        <v>4</v>
      </c>
      <c r="D98" s="63">
        <v>1.0000000000000009E-2</v>
      </c>
      <c r="E98" s="63">
        <v>-9.999999999999995E-3</v>
      </c>
      <c r="F98" s="63">
        <v>1.0000000000000009E-2</v>
      </c>
      <c r="G98" s="63">
        <v>0</v>
      </c>
      <c r="H98" s="63">
        <v>0</v>
      </c>
      <c r="I98" s="25"/>
      <c r="J98" s="63">
        <v>0</v>
      </c>
      <c r="K98" s="63">
        <v>0</v>
      </c>
      <c r="L98" s="63">
        <v>0</v>
      </c>
      <c r="M98" s="63">
        <v>1.0000000000000002E-2</v>
      </c>
      <c r="N98" s="63">
        <v>0</v>
      </c>
      <c r="O98" s="25"/>
      <c r="P98" s="63">
        <v>0</v>
      </c>
      <c r="Q98" s="63">
        <v>-1.0000000000000009E-2</v>
      </c>
      <c r="R98" s="63">
        <v>0</v>
      </c>
      <c r="S98" s="63">
        <v>0</v>
      </c>
      <c r="T98" s="63">
        <v>-1.0000000000000009E-2</v>
      </c>
      <c r="U98" s="25"/>
      <c r="V98" s="63">
        <v>1.02</v>
      </c>
      <c r="W98" s="63">
        <v>0.22</v>
      </c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</row>
    <row r="99" spans="1:54">
      <c r="A99" s="23">
        <v>0.76800000000000002</v>
      </c>
      <c r="B99" s="24">
        <v>95</v>
      </c>
      <c r="C99" s="64">
        <v>0</v>
      </c>
      <c r="D99" s="65">
        <v>1.0000000000000009E-2</v>
      </c>
      <c r="E99" s="65">
        <v>-9.999999999999995E-3</v>
      </c>
      <c r="F99" s="65">
        <v>0</v>
      </c>
      <c r="G99" s="65">
        <v>0</v>
      </c>
      <c r="H99" s="65">
        <v>0</v>
      </c>
      <c r="I99" s="25"/>
      <c r="J99" s="65">
        <v>0</v>
      </c>
      <c r="K99" s="65">
        <v>1.0000000000000002E-2</v>
      </c>
      <c r="L99" s="65">
        <v>0</v>
      </c>
      <c r="M99" s="65">
        <v>0</v>
      </c>
      <c r="N99" s="65">
        <v>0</v>
      </c>
      <c r="O99" s="25"/>
      <c r="P99" s="65">
        <v>0</v>
      </c>
      <c r="Q99" s="65">
        <v>0</v>
      </c>
      <c r="R99" s="65">
        <v>0</v>
      </c>
      <c r="S99" s="65">
        <v>1.0000000000000009E-2</v>
      </c>
      <c r="T99" s="65">
        <v>-1.0000000000000009E-2</v>
      </c>
      <c r="U99" s="25"/>
      <c r="V99" s="65">
        <v>0.36</v>
      </c>
      <c r="W99" s="65">
        <v>0.15</v>
      </c>
      <c r="Y99" s="76">
        <f t="shared" si="18"/>
        <v>3.200000000000003E-4</v>
      </c>
      <c r="Z99" s="76">
        <f t="shared" si="22"/>
        <v>-3.1999999999999981E-4</v>
      </c>
      <c r="AA99" s="76">
        <f t="shared" si="23"/>
        <v>1.8666666666666682E-4</v>
      </c>
      <c r="AB99" s="76">
        <f t="shared" si="24"/>
        <v>-1.0666666666666676E-4</v>
      </c>
      <c r="AC99" s="76">
        <f t="shared" si="25"/>
        <v>0</v>
      </c>
      <c r="AD99" s="76"/>
      <c r="AE99" s="76">
        <f t="shared" si="26"/>
        <v>0</v>
      </c>
      <c r="AF99" s="76">
        <f t="shared" si="27"/>
        <v>2.666666666666667E-5</v>
      </c>
      <c r="AG99" s="76">
        <f t="shared" si="28"/>
        <v>5.333333333333334E-5</v>
      </c>
      <c r="AH99" s="76">
        <f t="shared" si="29"/>
        <v>1.0666666666666668E-4</v>
      </c>
      <c r="AI99" s="76">
        <f t="shared" si="30"/>
        <v>0</v>
      </c>
      <c r="AJ99" s="76"/>
      <c r="AK99" s="76">
        <f t="shared" si="31"/>
        <v>0</v>
      </c>
      <c r="AL99" s="76">
        <f t="shared" si="32"/>
        <v>-5.3333333333333381E-5</v>
      </c>
      <c r="AM99" s="76">
        <f t="shared" si="33"/>
        <v>0</v>
      </c>
      <c r="AN99" s="76">
        <f t="shared" si="34"/>
        <v>2.666666666666669E-5</v>
      </c>
      <c r="AO99" s="76">
        <f t="shared" si="19"/>
        <v>-3.200000000000003E-4</v>
      </c>
      <c r="AP99" s="76"/>
      <c r="AQ99" s="76">
        <f t="shared" si="20"/>
        <v>2.0746666666666667E-2</v>
      </c>
      <c r="AR99" s="76">
        <f t="shared" si="21"/>
        <v>5.5733333333333329E-3</v>
      </c>
      <c r="AS99" s="76"/>
      <c r="AT99" s="76"/>
      <c r="AU99" s="76"/>
      <c r="AV99" s="76"/>
      <c r="AW99" s="76"/>
      <c r="AX99" s="76"/>
      <c r="AY99" s="76"/>
      <c r="AZ99" s="76"/>
      <c r="BA99" s="76"/>
      <c r="BB99" s="76"/>
    </row>
    <row r="100" spans="1:54">
      <c r="A100" s="23">
        <v>0.77600000000000002</v>
      </c>
      <c r="B100" s="24">
        <v>96</v>
      </c>
      <c r="C100" s="64">
        <v>1</v>
      </c>
      <c r="D100" s="65">
        <v>1.0000000000000009E-2</v>
      </c>
      <c r="E100" s="65">
        <v>-9.999999999999995E-3</v>
      </c>
      <c r="F100" s="65">
        <v>0</v>
      </c>
      <c r="G100" s="65">
        <v>-1.0000000000000009E-2</v>
      </c>
      <c r="H100" s="65">
        <v>0</v>
      </c>
      <c r="I100" s="25"/>
      <c r="J100" s="65">
        <v>0</v>
      </c>
      <c r="K100" s="65">
        <v>0</v>
      </c>
      <c r="L100" s="65">
        <v>0</v>
      </c>
      <c r="M100" s="65">
        <v>0</v>
      </c>
      <c r="N100" s="65">
        <v>0</v>
      </c>
      <c r="O100" s="25"/>
      <c r="P100" s="65">
        <v>0</v>
      </c>
      <c r="Q100" s="65">
        <v>0</v>
      </c>
      <c r="R100" s="65">
        <v>0</v>
      </c>
      <c r="S100" s="65">
        <v>0</v>
      </c>
      <c r="T100" s="65">
        <v>-1.0000000000000009E-2</v>
      </c>
      <c r="U100" s="25"/>
      <c r="V100" s="65">
        <v>1.47</v>
      </c>
      <c r="W100" s="65">
        <v>6.9999999999999993E-2</v>
      </c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</row>
    <row r="101" spans="1:54">
      <c r="A101" s="23">
        <v>0.78400000000000003</v>
      </c>
      <c r="B101" s="24">
        <v>97</v>
      </c>
      <c r="C101" s="64">
        <v>2</v>
      </c>
      <c r="D101" s="65">
        <v>1.0000000000000009E-2</v>
      </c>
      <c r="E101" s="65">
        <v>-9.999999999999995E-3</v>
      </c>
      <c r="F101" s="65">
        <v>1.0000000000000009E-2</v>
      </c>
      <c r="G101" s="65">
        <v>0</v>
      </c>
      <c r="H101" s="65">
        <v>0</v>
      </c>
      <c r="I101" s="25"/>
      <c r="J101" s="65">
        <v>0</v>
      </c>
      <c r="K101" s="65">
        <v>0</v>
      </c>
      <c r="L101" s="65">
        <v>1.0000000000000002E-2</v>
      </c>
      <c r="M101" s="65">
        <v>0</v>
      </c>
      <c r="N101" s="65">
        <v>0</v>
      </c>
      <c r="O101" s="25"/>
      <c r="P101" s="65">
        <v>0</v>
      </c>
      <c r="Q101" s="65">
        <v>-1.0000000000000009E-2</v>
      </c>
      <c r="R101" s="65">
        <v>0</v>
      </c>
      <c r="S101" s="65">
        <v>0</v>
      </c>
      <c r="T101" s="65">
        <v>-1.0000000000000009E-2</v>
      </c>
      <c r="U101" s="25"/>
      <c r="V101" s="65">
        <v>0.71</v>
      </c>
      <c r="W101" s="65">
        <v>0.19</v>
      </c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</row>
    <row r="102" spans="1:54">
      <c r="A102" s="23">
        <v>0.79200000000000004</v>
      </c>
      <c r="B102" s="24">
        <v>98</v>
      </c>
      <c r="C102" s="64">
        <v>3</v>
      </c>
      <c r="D102" s="65">
        <v>1.0000000000000009E-2</v>
      </c>
      <c r="E102" s="65">
        <v>-9.999999999999995E-3</v>
      </c>
      <c r="F102" s="65">
        <v>1.0000000000000009E-2</v>
      </c>
      <c r="G102" s="65">
        <v>0</v>
      </c>
      <c r="H102" s="65">
        <v>0</v>
      </c>
      <c r="I102" s="25"/>
      <c r="J102" s="65">
        <v>0</v>
      </c>
      <c r="K102" s="65">
        <v>0</v>
      </c>
      <c r="L102" s="65">
        <v>0</v>
      </c>
      <c r="M102" s="65">
        <v>1.0000000000000002E-2</v>
      </c>
      <c r="N102" s="65">
        <v>0</v>
      </c>
      <c r="O102" s="25"/>
      <c r="P102" s="65">
        <v>0</v>
      </c>
      <c r="Q102" s="65">
        <v>0</v>
      </c>
      <c r="R102" s="65">
        <v>0</v>
      </c>
      <c r="S102" s="65">
        <v>0</v>
      </c>
      <c r="T102" s="65">
        <v>-1.0000000000000009E-2</v>
      </c>
      <c r="U102" s="25"/>
      <c r="V102" s="65">
        <v>0</v>
      </c>
      <c r="W102" s="65">
        <v>0.26</v>
      </c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</row>
    <row r="103" spans="1:54">
      <c r="A103" s="23">
        <v>0.8</v>
      </c>
      <c r="B103" s="24">
        <v>99</v>
      </c>
      <c r="C103" s="64">
        <v>4</v>
      </c>
      <c r="D103" s="65">
        <v>1.0000000000000009E-2</v>
      </c>
      <c r="E103" s="65">
        <v>-9.999999999999995E-3</v>
      </c>
      <c r="F103" s="65">
        <v>1.0000000000000009E-2</v>
      </c>
      <c r="G103" s="65">
        <v>0</v>
      </c>
      <c r="H103" s="65">
        <v>0</v>
      </c>
      <c r="I103" s="25"/>
      <c r="J103" s="65">
        <v>0</v>
      </c>
      <c r="K103" s="65">
        <v>0</v>
      </c>
      <c r="L103" s="65">
        <v>0</v>
      </c>
      <c r="M103" s="65">
        <v>0</v>
      </c>
      <c r="N103" s="65">
        <v>0</v>
      </c>
      <c r="O103" s="25"/>
      <c r="P103" s="65">
        <v>0</v>
      </c>
      <c r="Q103" s="65">
        <v>0</v>
      </c>
      <c r="R103" s="65">
        <v>0</v>
      </c>
      <c r="S103" s="65">
        <v>0</v>
      </c>
      <c r="T103" s="65">
        <v>-1.0000000000000009E-2</v>
      </c>
      <c r="U103" s="25"/>
      <c r="V103" s="65">
        <v>0.12</v>
      </c>
      <c r="W103" s="65">
        <v>0.24</v>
      </c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</row>
    <row r="104" spans="1:54">
      <c r="A104" s="23">
        <v>0.80800000000000005</v>
      </c>
      <c r="B104" s="24">
        <v>100</v>
      </c>
      <c r="C104" s="66">
        <v>0</v>
      </c>
      <c r="D104" s="67">
        <v>1.0000000000000009E-2</v>
      </c>
      <c r="E104" s="67">
        <v>-9.999999999999995E-3</v>
      </c>
      <c r="F104" s="67">
        <v>1.0000000000000009E-2</v>
      </c>
      <c r="G104" s="67">
        <v>0</v>
      </c>
      <c r="H104" s="67">
        <v>0</v>
      </c>
      <c r="I104" s="25"/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25"/>
      <c r="P104" s="67">
        <v>0</v>
      </c>
      <c r="Q104" s="67">
        <v>0</v>
      </c>
      <c r="R104" s="67">
        <v>0</v>
      </c>
      <c r="S104" s="67">
        <v>1.0000000000000009E-2</v>
      </c>
      <c r="T104" s="67">
        <v>0</v>
      </c>
      <c r="U104" s="25"/>
      <c r="V104" s="67">
        <v>-0.05</v>
      </c>
      <c r="W104" s="67">
        <v>0</v>
      </c>
      <c r="Y104" s="76">
        <f t="shared" si="18"/>
        <v>5.3333333333333381E-5</v>
      </c>
      <c r="Z104" s="76">
        <f t="shared" si="22"/>
        <v>-4.2666666666666661E-4</v>
      </c>
      <c r="AA104" s="76">
        <f t="shared" si="23"/>
        <v>3.200000000000003E-4</v>
      </c>
      <c r="AB104" s="76">
        <f t="shared" si="24"/>
        <v>0</v>
      </c>
      <c r="AC104" s="76">
        <f t="shared" si="25"/>
        <v>-8.0000000000000074E-5</v>
      </c>
      <c r="AD104" s="76"/>
      <c r="AE104" s="76">
        <f t="shared" si="26"/>
        <v>1.0666666666666668E-4</v>
      </c>
      <c r="AF104" s="76">
        <f t="shared" si="27"/>
        <v>0</v>
      </c>
      <c r="AG104" s="76">
        <f t="shared" si="28"/>
        <v>5.333333333333334E-5</v>
      </c>
      <c r="AH104" s="76">
        <f t="shared" si="29"/>
        <v>0</v>
      </c>
      <c r="AI104" s="76">
        <f t="shared" si="30"/>
        <v>-5.333333333333334E-5</v>
      </c>
      <c r="AJ104" s="76"/>
      <c r="AK104" s="76">
        <f t="shared" si="31"/>
        <v>5.3333333333333381E-5</v>
      </c>
      <c r="AL104" s="76">
        <f t="shared" si="32"/>
        <v>-5.3333333333333381E-5</v>
      </c>
      <c r="AM104" s="76">
        <f t="shared" si="33"/>
        <v>-5.3333333333333381E-5</v>
      </c>
      <c r="AN104" s="76">
        <f t="shared" si="34"/>
        <v>-8.0000000000000074E-5</v>
      </c>
      <c r="AO104" s="76">
        <f t="shared" si="19"/>
        <v>-2.933333333333336E-4</v>
      </c>
      <c r="AP104" s="76"/>
      <c r="AQ104" s="76">
        <f t="shared" si="20"/>
        <v>-7.4666666666666675E-4</v>
      </c>
      <c r="AR104" s="76">
        <f t="shared" si="21"/>
        <v>-4.5866666666666668E-3</v>
      </c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</row>
    <row r="105" spans="1:54">
      <c r="A105" s="23">
        <v>0.81599999999999995</v>
      </c>
      <c r="B105" s="24">
        <v>101</v>
      </c>
      <c r="C105" s="66">
        <v>1</v>
      </c>
      <c r="D105" s="67">
        <v>0</v>
      </c>
      <c r="E105" s="67">
        <v>-9.999999999999995E-3</v>
      </c>
      <c r="F105" s="67">
        <v>1.0000000000000009E-2</v>
      </c>
      <c r="G105" s="67">
        <v>0</v>
      </c>
      <c r="H105" s="67">
        <v>0</v>
      </c>
      <c r="I105" s="25"/>
      <c r="J105" s="67">
        <v>0</v>
      </c>
      <c r="K105" s="67">
        <v>0</v>
      </c>
      <c r="L105" s="67">
        <v>0</v>
      </c>
      <c r="M105" s="67">
        <v>0</v>
      </c>
      <c r="N105" s="67">
        <v>-1.0000000000000002E-2</v>
      </c>
      <c r="O105" s="25"/>
      <c r="P105" s="67">
        <v>0</v>
      </c>
      <c r="Q105" s="67">
        <v>0</v>
      </c>
      <c r="R105" s="67">
        <v>0</v>
      </c>
      <c r="S105" s="67">
        <v>-1.0000000000000009E-2</v>
      </c>
      <c r="T105" s="67">
        <v>-1.0000000000000009E-2</v>
      </c>
      <c r="U105" s="25"/>
      <c r="V105" s="67">
        <v>-0.03</v>
      </c>
      <c r="W105" s="67">
        <v>-0.11000000000000001</v>
      </c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</row>
    <row r="106" spans="1:54">
      <c r="A106" s="23">
        <v>0.82399999999999995</v>
      </c>
      <c r="B106" s="24">
        <v>102</v>
      </c>
      <c r="C106" s="66">
        <v>2</v>
      </c>
      <c r="D106" s="67">
        <v>0</v>
      </c>
      <c r="E106" s="67">
        <v>-9.999999999999995E-3</v>
      </c>
      <c r="F106" s="67">
        <v>1.0000000000000009E-2</v>
      </c>
      <c r="G106" s="67">
        <v>0</v>
      </c>
      <c r="H106" s="67">
        <v>-1.0000000000000009E-2</v>
      </c>
      <c r="I106" s="25"/>
      <c r="J106" s="67">
        <v>0</v>
      </c>
      <c r="K106" s="67">
        <v>0</v>
      </c>
      <c r="L106" s="67">
        <v>1.0000000000000002E-2</v>
      </c>
      <c r="M106" s="67">
        <v>0</v>
      </c>
      <c r="N106" s="67">
        <v>1.0000000000000002E-2</v>
      </c>
      <c r="O106" s="25"/>
      <c r="P106" s="67">
        <v>1.0000000000000009E-2</v>
      </c>
      <c r="Q106" s="67">
        <v>-1.0000000000000009E-2</v>
      </c>
      <c r="R106" s="67">
        <v>-1.0000000000000009E-2</v>
      </c>
      <c r="S106" s="67">
        <v>0</v>
      </c>
      <c r="T106" s="67">
        <v>-1.0000000000000009E-2</v>
      </c>
      <c r="U106" s="25"/>
      <c r="V106" s="67">
        <v>1.9999999999999997E-2</v>
      </c>
      <c r="W106" s="67">
        <v>-0.19</v>
      </c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</row>
    <row r="107" spans="1:54">
      <c r="A107" s="23">
        <v>0.83199999999999996</v>
      </c>
      <c r="B107" s="24">
        <v>103</v>
      </c>
      <c r="C107" s="66">
        <v>3</v>
      </c>
      <c r="D107" s="67">
        <v>0</v>
      </c>
      <c r="E107" s="67">
        <v>-2.0000000000000004E-2</v>
      </c>
      <c r="F107" s="67">
        <v>1.0000000000000009E-2</v>
      </c>
      <c r="G107" s="67">
        <v>0</v>
      </c>
      <c r="H107" s="67">
        <v>0</v>
      </c>
      <c r="I107" s="25"/>
      <c r="J107" s="67">
        <v>1.0000000000000002E-2</v>
      </c>
      <c r="K107" s="67">
        <v>0</v>
      </c>
      <c r="L107" s="67">
        <v>0</v>
      </c>
      <c r="M107" s="67">
        <v>0</v>
      </c>
      <c r="N107" s="67">
        <v>0</v>
      </c>
      <c r="O107" s="25"/>
      <c r="P107" s="67">
        <v>0</v>
      </c>
      <c r="Q107" s="67">
        <v>0</v>
      </c>
      <c r="R107" s="67">
        <v>0</v>
      </c>
      <c r="S107" s="67">
        <v>0</v>
      </c>
      <c r="T107" s="67">
        <v>-1.0000000000000009E-2</v>
      </c>
      <c r="U107" s="25"/>
      <c r="V107" s="67">
        <v>-4.0000000000000008E-2</v>
      </c>
      <c r="W107" s="67">
        <v>-0.19</v>
      </c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</row>
    <row r="108" spans="1:54">
      <c r="A108" s="23">
        <v>0.84</v>
      </c>
      <c r="B108" s="24">
        <v>104</v>
      </c>
      <c r="C108" s="66">
        <v>4</v>
      </c>
      <c r="D108" s="67">
        <v>1.0000000000000009E-2</v>
      </c>
      <c r="E108" s="67">
        <v>-9.999999999999995E-3</v>
      </c>
      <c r="F108" s="67">
        <v>1.0000000000000009E-2</v>
      </c>
      <c r="G108" s="67">
        <v>0</v>
      </c>
      <c r="H108" s="67">
        <v>-1.0000000000000009E-2</v>
      </c>
      <c r="I108" s="25"/>
      <c r="J108" s="67">
        <v>0</v>
      </c>
      <c r="K108" s="67">
        <v>0</v>
      </c>
      <c r="L108" s="67">
        <v>0</v>
      </c>
      <c r="M108" s="67">
        <v>0</v>
      </c>
      <c r="N108" s="67">
        <v>0</v>
      </c>
      <c r="O108" s="25"/>
      <c r="P108" s="67">
        <v>0</v>
      </c>
      <c r="Q108" s="67">
        <v>0</v>
      </c>
      <c r="R108" s="67">
        <v>0</v>
      </c>
      <c r="S108" s="67">
        <v>0</v>
      </c>
      <c r="T108" s="67">
        <v>-1.0000000000000009E-2</v>
      </c>
      <c r="U108" s="25"/>
      <c r="V108" s="67">
        <v>9.999999999999995E-3</v>
      </c>
      <c r="W108" s="67">
        <v>-0.14000000000000001</v>
      </c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</row>
    <row r="109" spans="1:54">
      <c r="A109" s="23">
        <v>0.84799999999999998</v>
      </c>
      <c r="B109" s="24">
        <v>105</v>
      </c>
      <c r="C109" s="68">
        <v>0</v>
      </c>
      <c r="D109" s="69">
        <v>0</v>
      </c>
      <c r="E109" s="69">
        <v>-2.0000000000000004E-2</v>
      </c>
      <c r="F109" s="69">
        <v>1.0000000000000009E-2</v>
      </c>
      <c r="G109" s="69">
        <v>0</v>
      </c>
      <c r="H109" s="69">
        <v>0</v>
      </c>
      <c r="I109" s="25"/>
      <c r="J109" s="69">
        <v>0</v>
      </c>
      <c r="K109" s="69">
        <v>1.0000000000000002E-2</v>
      </c>
      <c r="L109" s="69">
        <v>0</v>
      </c>
      <c r="M109" s="69">
        <v>0</v>
      </c>
      <c r="N109" s="69">
        <v>0</v>
      </c>
      <c r="O109" s="25"/>
      <c r="P109" s="69">
        <v>0</v>
      </c>
      <c r="Q109" s="69">
        <v>0</v>
      </c>
      <c r="R109" s="69">
        <v>-1.0000000000000009E-2</v>
      </c>
      <c r="S109" s="69">
        <v>0</v>
      </c>
      <c r="T109" s="69">
        <v>-1.0000000000000009E-2</v>
      </c>
      <c r="U109" s="25"/>
      <c r="V109" s="69">
        <v>1.9999999999999997E-2</v>
      </c>
      <c r="W109" s="69">
        <v>-0.11000000000000001</v>
      </c>
      <c r="Y109" s="76">
        <f t="shared" si="18"/>
        <v>2.933333333333336E-4</v>
      </c>
      <c r="Z109" s="76">
        <f t="shared" si="22"/>
        <v>-3.9999999999999991E-4</v>
      </c>
      <c r="AA109" s="76">
        <f t="shared" si="23"/>
        <v>2.666666666666669E-4</v>
      </c>
      <c r="AB109" s="76">
        <f t="shared" si="24"/>
        <v>-1.0666666666666676E-4</v>
      </c>
      <c r="AC109" s="76">
        <f t="shared" si="25"/>
        <v>0</v>
      </c>
      <c r="AD109" s="76"/>
      <c r="AE109" s="76">
        <f t="shared" si="26"/>
        <v>0</v>
      </c>
      <c r="AF109" s="76">
        <f t="shared" si="27"/>
        <v>2.666666666666667E-5</v>
      </c>
      <c r="AG109" s="76">
        <f t="shared" si="28"/>
        <v>0</v>
      </c>
      <c r="AH109" s="76">
        <f t="shared" si="29"/>
        <v>0</v>
      </c>
      <c r="AI109" s="76">
        <f t="shared" si="30"/>
        <v>0</v>
      </c>
      <c r="AJ109" s="76"/>
      <c r="AK109" s="76">
        <f t="shared" si="31"/>
        <v>0</v>
      </c>
      <c r="AL109" s="76">
        <f t="shared" si="32"/>
        <v>0</v>
      </c>
      <c r="AM109" s="76">
        <f t="shared" si="33"/>
        <v>-8.0000000000000074E-5</v>
      </c>
      <c r="AN109" s="76">
        <f t="shared" si="34"/>
        <v>1.6000000000000015E-4</v>
      </c>
      <c r="AO109" s="76">
        <f t="shared" si="19"/>
        <v>-2.933333333333336E-4</v>
      </c>
      <c r="AP109" s="76"/>
      <c r="AQ109" s="76">
        <f t="shared" si="20"/>
        <v>-3.2000000000000019E-4</v>
      </c>
      <c r="AR109" s="76">
        <f t="shared" si="21"/>
        <v>-5.2266666666666677E-3</v>
      </c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</row>
    <row r="110" spans="1:54">
      <c r="A110" s="23">
        <v>0.85599999999999998</v>
      </c>
      <c r="B110" s="24">
        <v>106</v>
      </c>
      <c r="C110" s="68">
        <v>1</v>
      </c>
      <c r="D110" s="69">
        <v>1.0000000000000009E-2</v>
      </c>
      <c r="E110" s="69">
        <v>-9.999999999999995E-3</v>
      </c>
      <c r="F110" s="69">
        <v>1.0000000000000009E-2</v>
      </c>
      <c r="G110" s="69">
        <v>0</v>
      </c>
      <c r="H110" s="69">
        <v>0</v>
      </c>
      <c r="I110" s="25"/>
      <c r="J110" s="69">
        <v>0</v>
      </c>
      <c r="K110" s="69">
        <v>0</v>
      </c>
      <c r="L110" s="69">
        <v>0</v>
      </c>
      <c r="M110" s="69">
        <v>0</v>
      </c>
      <c r="N110" s="69">
        <v>0</v>
      </c>
      <c r="O110" s="25"/>
      <c r="P110" s="69">
        <v>0</v>
      </c>
      <c r="Q110" s="69">
        <v>0</v>
      </c>
      <c r="R110" s="69">
        <v>0</v>
      </c>
      <c r="S110" s="69">
        <v>1.0000000000000009E-2</v>
      </c>
      <c r="T110" s="69">
        <v>-1.0000000000000009E-2</v>
      </c>
      <c r="U110" s="25"/>
      <c r="V110" s="69">
        <v>-2.0000000000000004E-2</v>
      </c>
      <c r="W110" s="69">
        <v>-0.1</v>
      </c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</row>
    <row r="111" spans="1:54">
      <c r="A111" s="23">
        <v>0.86399999999999999</v>
      </c>
      <c r="B111" s="24">
        <v>107</v>
      </c>
      <c r="C111" s="68">
        <v>2</v>
      </c>
      <c r="D111" s="69">
        <v>1.0000000000000009E-2</v>
      </c>
      <c r="E111" s="69">
        <v>-2.0000000000000004E-2</v>
      </c>
      <c r="F111" s="69">
        <v>0</v>
      </c>
      <c r="G111" s="69">
        <v>0</v>
      </c>
      <c r="H111" s="69">
        <v>0</v>
      </c>
      <c r="I111" s="25"/>
      <c r="J111" s="69">
        <v>0</v>
      </c>
      <c r="K111" s="69">
        <v>0</v>
      </c>
      <c r="L111" s="69">
        <v>0</v>
      </c>
      <c r="M111" s="69">
        <v>0</v>
      </c>
      <c r="N111" s="69">
        <v>0</v>
      </c>
      <c r="O111" s="25"/>
      <c r="P111" s="69">
        <v>0</v>
      </c>
      <c r="Q111" s="69">
        <v>0</v>
      </c>
      <c r="R111" s="69">
        <v>-1.0000000000000009E-2</v>
      </c>
      <c r="S111" s="69">
        <v>1.0000000000000009E-2</v>
      </c>
      <c r="T111" s="69">
        <v>-1.0000000000000009E-2</v>
      </c>
      <c r="U111" s="25"/>
      <c r="V111" s="69">
        <v>-1.0000000000000009E-2</v>
      </c>
      <c r="W111" s="69">
        <v>-0.19</v>
      </c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</row>
    <row r="112" spans="1:54">
      <c r="A112" s="23">
        <v>0.872</v>
      </c>
      <c r="B112" s="24">
        <v>108</v>
      </c>
      <c r="C112" s="68">
        <v>3</v>
      </c>
      <c r="D112" s="69">
        <v>1.0000000000000009E-2</v>
      </c>
      <c r="E112" s="69">
        <v>-9.999999999999995E-3</v>
      </c>
      <c r="F112" s="69">
        <v>1.0000000000000009E-2</v>
      </c>
      <c r="G112" s="69">
        <v>-1.0000000000000009E-2</v>
      </c>
      <c r="H112" s="69">
        <v>0</v>
      </c>
      <c r="I112" s="25"/>
      <c r="J112" s="69">
        <v>0</v>
      </c>
      <c r="K112" s="69">
        <v>0</v>
      </c>
      <c r="L112" s="69">
        <v>0</v>
      </c>
      <c r="M112" s="69">
        <v>0</v>
      </c>
      <c r="N112" s="69">
        <v>0</v>
      </c>
      <c r="O112" s="25"/>
      <c r="P112" s="69">
        <v>0</v>
      </c>
      <c r="Q112" s="69">
        <v>0</v>
      </c>
      <c r="R112" s="69">
        <v>0</v>
      </c>
      <c r="S112" s="69">
        <v>0</v>
      </c>
      <c r="T112" s="69">
        <v>-1.0000000000000009E-2</v>
      </c>
      <c r="U112" s="25"/>
      <c r="V112" s="69">
        <v>-1.0000000000000009E-2</v>
      </c>
      <c r="W112" s="69">
        <v>-0.21000000000000002</v>
      </c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</row>
    <row r="113" spans="1:54">
      <c r="A113" s="23">
        <v>0.88</v>
      </c>
      <c r="B113" s="24">
        <v>109</v>
      </c>
      <c r="C113" s="68">
        <v>4</v>
      </c>
      <c r="D113" s="69">
        <v>1.0000000000000009E-2</v>
      </c>
      <c r="E113" s="69">
        <v>-9.999999999999995E-3</v>
      </c>
      <c r="F113" s="69">
        <v>1.0000000000000009E-2</v>
      </c>
      <c r="G113" s="69">
        <v>0</v>
      </c>
      <c r="H113" s="69">
        <v>0</v>
      </c>
      <c r="I113" s="25"/>
      <c r="J113" s="69">
        <v>0</v>
      </c>
      <c r="K113" s="69">
        <v>0</v>
      </c>
      <c r="L113" s="69">
        <v>0</v>
      </c>
      <c r="M113" s="69">
        <v>0</v>
      </c>
      <c r="N113" s="69">
        <v>0</v>
      </c>
      <c r="O113" s="25"/>
      <c r="P113" s="69">
        <v>0</v>
      </c>
      <c r="Q113" s="69">
        <v>0</v>
      </c>
      <c r="R113" s="69">
        <v>0</v>
      </c>
      <c r="S113" s="69">
        <v>0</v>
      </c>
      <c r="T113" s="69">
        <v>0</v>
      </c>
      <c r="U113" s="25"/>
      <c r="V113" s="69">
        <v>0</v>
      </c>
      <c r="W113" s="69">
        <v>-0.22999999999999998</v>
      </c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</row>
    <row r="114" spans="1:54">
      <c r="A114" s="23">
        <v>0.88800000000000001</v>
      </c>
      <c r="B114" s="24">
        <v>110</v>
      </c>
      <c r="C114" s="70">
        <v>0</v>
      </c>
      <c r="D114" s="71">
        <v>1.0000000000000009E-2</v>
      </c>
      <c r="E114" s="71">
        <v>-2.0000000000000004E-2</v>
      </c>
      <c r="F114" s="71">
        <v>0</v>
      </c>
      <c r="G114" s="71">
        <v>0</v>
      </c>
      <c r="H114" s="71">
        <v>0</v>
      </c>
      <c r="I114" s="25"/>
      <c r="J114" s="71">
        <v>0</v>
      </c>
      <c r="K114" s="71">
        <v>0</v>
      </c>
      <c r="L114" s="71">
        <v>0</v>
      </c>
      <c r="M114" s="71">
        <v>0</v>
      </c>
      <c r="N114" s="71">
        <v>0</v>
      </c>
      <c r="O114" s="25"/>
      <c r="P114" s="71">
        <v>0</v>
      </c>
      <c r="Q114" s="71">
        <v>0</v>
      </c>
      <c r="R114" s="71">
        <v>-1.0000000000000009E-2</v>
      </c>
      <c r="S114" s="71">
        <v>1.0000000000000009E-2</v>
      </c>
      <c r="T114" s="71">
        <v>-1.0000000000000009E-2</v>
      </c>
      <c r="U114" s="25"/>
      <c r="V114" s="71">
        <v>0</v>
      </c>
      <c r="W114" s="71">
        <v>-0.24</v>
      </c>
      <c r="Y114" s="76">
        <f t="shared" si="18"/>
        <v>3.200000000000003E-4</v>
      </c>
      <c r="Z114" s="76">
        <f t="shared" si="22"/>
        <v>-3.4666666666666651E-4</v>
      </c>
      <c r="AA114" s="76">
        <f t="shared" si="23"/>
        <v>2.933333333333336E-4</v>
      </c>
      <c r="AB114" s="76">
        <f t="shared" si="24"/>
        <v>-2.1333333333333352E-4</v>
      </c>
      <c r="AC114" s="76">
        <f t="shared" si="25"/>
        <v>-1.3333333333333345E-4</v>
      </c>
      <c r="AD114" s="76"/>
      <c r="AE114" s="76">
        <f t="shared" si="26"/>
        <v>0</v>
      </c>
      <c r="AF114" s="76">
        <f t="shared" si="27"/>
        <v>1.0666666666666668E-4</v>
      </c>
      <c r="AG114" s="76">
        <f t="shared" si="28"/>
        <v>1.0666666666666668E-4</v>
      </c>
      <c r="AH114" s="76">
        <f t="shared" si="29"/>
        <v>-1.0666666666666668E-4</v>
      </c>
      <c r="AI114" s="76">
        <f t="shared" si="30"/>
        <v>1.0666666666666668E-4</v>
      </c>
      <c r="AJ114" s="76"/>
      <c r="AK114" s="76">
        <f t="shared" si="31"/>
        <v>0</v>
      </c>
      <c r="AL114" s="76">
        <f t="shared" si="32"/>
        <v>0</v>
      </c>
      <c r="AM114" s="76">
        <f t="shared" si="33"/>
        <v>-1.3333333333333345E-4</v>
      </c>
      <c r="AN114" s="76">
        <f t="shared" si="34"/>
        <v>1.3333333333333345E-4</v>
      </c>
      <c r="AO114" s="76">
        <f t="shared" si="19"/>
        <v>-2.666666666666669E-4</v>
      </c>
      <c r="AP114" s="76"/>
      <c r="AQ114" s="76">
        <f t="shared" si="20"/>
        <v>1.8666666666666658E-4</v>
      </c>
      <c r="AR114" s="76">
        <f t="shared" si="21"/>
        <v>-7.3866666666666672E-3</v>
      </c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</row>
    <row r="115" spans="1:54">
      <c r="A115" s="23">
        <v>0.89600000000000002</v>
      </c>
      <c r="B115" s="24">
        <v>111</v>
      </c>
      <c r="C115" s="70">
        <v>1</v>
      </c>
      <c r="D115" s="71">
        <v>1.0000000000000009E-2</v>
      </c>
      <c r="E115" s="71">
        <v>-9.999999999999995E-3</v>
      </c>
      <c r="F115" s="71">
        <v>1.0000000000000009E-2</v>
      </c>
      <c r="G115" s="71">
        <v>-1.0000000000000009E-2</v>
      </c>
      <c r="H115" s="71">
        <v>0</v>
      </c>
      <c r="I115" s="25"/>
      <c r="J115" s="71">
        <v>0</v>
      </c>
      <c r="K115" s="71">
        <v>0</v>
      </c>
      <c r="L115" s="71">
        <v>0</v>
      </c>
      <c r="M115" s="71">
        <v>0</v>
      </c>
      <c r="N115" s="71">
        <v>1.0000000000000002E-2</v>
      </c>
      <c r="O115" s="25"/>
      <c r="P115" s="71">
        <v>0</v>
      </c>
      <c r="Q115" s="71">
        <v>0</v>
      </c>
      <c r="R115" s="71">
        <v>-1.0000000000000009E-2</v>
      </c>
      <c r="S115" s="71">
        <v>1.0000000000000009E-2</v>
      </c>
      <c r="T115" s="71">
        <v>-1.0000000000000009E-2</v>
      </c>
      <c r="U115" s="25"/>
      <c r="V115" s="71">
        <v>9.999999999999995E-3</v>
      </c>
      <c r="W115" s="71">
        <v>-0.21000000000000002</v>
      </c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</row>
    <row r="116" spans="1:54">
      <c r="A116" s="23">
        <v>0.90400000000000003</v>
      </c>
      <c r="B116" s="24">
        <v>112</v>
      </c>
      <c r="C116" s="70">
        <v>2</v>
      </c>
      <c r="D116" s="71">
        <v>1.0000000000000009E-2</v>
      </c>
      <c r="E116" s="71">
        <v>-9.999999999999995E-3</v>
      </c>
      <c r="F116" s="71">
        <v>1.0000000000000009E-2</v>
      </c>
      <c r="G116" s="71">
        <v>0</v>
      </c>
      <c r="H116" s="71">
        <v>0</v>
      </c>
      <c r="I116" s="25"/>
      <c r="J116" s="71">
        <v>0</v>
      </c>
      <c r="K116" s="71">
        <v>0</v>
      </c>
      <c r="L116" s="71">
        <v>0</v>
      </c>
      <c r="M116" s="71">
        <v>0</v>
      </c>
      <c r="N116" s="71">
        <v>0</v>
      </c>
      <c r="O116" s="25"/>
      <c r="P116" s="71">
        <v>0</v>
      </c>
      <c r="Q116" s="71">
        <v>0</v>
      </c>
      <c r="R116" s="71">
        <v>0</v>
      </c>
      <c r="S116" s="71">
        <v>0</v>
      </c>
      <c r="T116" s="71">
        <v>0</v>
      </c>
      <c r="U116" s="25"/>
      <c r="V116" s="71">
        <v>9.999999999999995E-3</v>
      </c>
      <c r="W116" s="71">
        <v>-0.14000000000000001</v>
      </c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</row>
    <row r="117" spans="1:54">
      <c r="A117" s="23">
        <v>0.91200000000000003</v>
      </c>
      <c r="B117" s="24">
        <v>113</v>
      </c>
      <c r="C117" s="70">
        <v>3</v>
      </c>
      <c r="D117" s="71">
        <v>1.0000000000000009E-2</v>
      </c>
      <c r="E117" s="71">
        <v>-9.999999999999995E-3</v>
      </c>
      <c r="F117" s="71">
        <v>1.0000000000000009E-2</v>
      </c>
      <c r="G117" s="71">
        <v>-1.0000000000000009E-2</v>
      </c>
      <c r="H117" s="71">
        <v>-1.0000000000000009E-2</v>
      </c>
      <c r="I117" s="25"/>
      <c r="J117" s="71">
        <v>0</v>
      </c>
      <c r="K117" s="71">
        <v>1.0000000000000002E-2</v>
      </c>
      <c r="L117" s="71">
        <v>1.0000000000000002E-2</v>
      </c>
      <c r="M117" s="71">
        <v>-1.0000000000000002E-2</v>
      </c>
      <c r="N117" s="71">
        <v>0</v>
      </c>
      <c r="O117" s="25"/>
      <c r="P117" s="71">
        <v>0</v>
      </c>
      <c r="Q117" s="71">
        <v>0</v>
      </c>
      <c r="R117" s="71">
        <v>0</v>
      </c>
      <c r="S117" s="71">
        <v>0</v>
      </c>
      <c r="T117" s="71">
        <v>-1.0000000000000009E-2</v>
      </c>
      <c r="U117" s="25"/>
      <c r="V117" s="71">
        <v>0</v>
      </c>
      <c r="W117" s="71">
        <v>-0.26</v>
      </c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</row>
    <row r="118" spans="1:54">
      <c r="A118" s="23">
        <v>0.92</v>
      </c>
      <c r="B118" s="24">
        <v>114</v>
      </c>
      <c r="C118" s="70">
        <v>4</v>
      </c>
      <c r="D118" s="71">
        <v>1.0000000000000009E-2</v>
      </c>
      <c r="E118" s="71">
        <v>-9.999999999999995E-3</v>
      </c>
      <c r="F118" s="71">
        <v>1.0000000000000009E-2</v>
      </c>
      <c r="G118" s="71">
        <v>0</v>
      </c>
      <c r="H118" s="71">
        <v>-1.0000000000000009E-2</v>
      </c>
      <c r="I118" s="25"/>
      <c r="J118" s="71">
        <v>0</v>
      </c>
      <c r="K118" s="71">
        <v>0</v>
      </c>
      <c r="L118" s="71">
        <v>0</v>
      </c>
      <c r="M118" s="71">
        <v>0</v>
      </c>
      <c r="N118" s="71">
        <v>0</v>
      </c>
      <c r="O118" s="25"/>
      <c r="P118" s="71">
        <v>0</v>
      </c>
      <c r="Q118" s="71">
        <v>0</v>
      </c>
      <c r="R118" s="71">
        <v>0</v>
      </c>
      <c r="S118" s="71">
        <v>0</v>
      </c>
      <c r="T118" s="71">
        <v>-1.0000000000000009E-2</v>
      </c>
      <c r="U118" s="25"/>
      <c r="V118" s="71">
        <v>9.999999999999995E-3</v>
      </c>
      <c r="W118" s="71">
        <v>-0.37</v>
      </c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</row>
    <row r="119" spans="1:54">
      <c r="A119" s="23">
        <v>0.92800000000000005</v>
      </c>
      <c r="B119" s="24">
        <v>115</v>
      </c>
      <c r="C119" s="72">
        <v>0</v>
      </c>
      <c r="D119" s="73">
        <v>1.0000000000000009E-2</v>
      </c>
      <c r="E119" s="73">
        <v>-9.999999999999995E-3</v>
      </c>
      <c r="F119" s="73">
        <v>1.0000000000000009E-2</v>
      </c>
      <c r="G119" s="73">
        <v>-1.0000000000000009E-2</v>
      </c>
      <c r="H119" s="73">
        <v>-1.0000000000000009E-2</v>
      </c>
      <c r="I119" s="25"/>
      <c r="J119" s="73">
        <v>0</v>
      </c>
      <c r="K119" s="73">
        <v>0</v>
      </c>
      <c r="L119" s="73">
        <v>0</v>
      </c>
      <c r="M119" s="73">
        <v>0</v>
      </c>
      <c r="N119" s="73">
        <v>0</v>
      </c>
      <c r="O119" s="25"/>
      <c r="P119" s="73">
        <v>1.0000000000000009E-2</v>
      </c>
      <c r="Q119" s="73">
        <v>0</v>
      </c>
      <c r="R119" s="73">
        <v>0</v>
      </c>
      <c r="S119" s="73">
        <v>0</v>
      </c>
      <c r="T119" s="73">
        <v>-1.0000000000000009E-2</v>
      </c>
      <c r="U119" s="25"/>
      <c r="V119" s="73">
        <v>0</v>
      </c>
      <c r="W119" s="73">
        <v>-0.37</v>
      </c>
      <c r="Y119" s="76">
        <f t="shared" si="18"/>
        <v>2.1333333333333352E-4</v>
      </c>
      <c r="Z119" s="76">
        <f t="shared" si="22"/>
        <v>-3.1999999999999981E-4</v>
      </c>
      <c r="AA119" s="76">
        <f t="shared" si="23"/>
        <v>3.200000000000003E-4</v>
      </c>
      <c r="AB119" s="76">
        <f t="shared" si="24"/>
        <v>-2.666666666666669E-5</v>
      </c>
      <c r="AC119" s="76">
        <f t="shared" si="25"/>
        <v>-2.666666666666669E-5</v>
      </c>
      <c r="AD119" s="76"/>
      <c r="AE119" s="76">
        <f t="shared" si="26"/>
        <v>0</v>
      </c>
      <c r="AF119" s="76">
        <f t="shared" si="27"/>
        <v>0</v>
      </c>
      <c r="AG119" s="76">
        <f t="shared" si="28"/>
        <v>0</v>
      </c>
      <c r="AH119" s="76">
        <f t="shared" si="29"/>
        <v>-1.0666666666666668E-4</v>
      </c>
      <c r="AI119" s="76">
        <f t="shared" si="30"/>
        <v>0</v>
      </c>
      <c r="AJ119" s="76"/>
      <c r="AK119" s="76">
        <f t="shared" si="31"/>
        <v>2.666666666666669E-5</v>
      </c>
      <c r="AL119" s="76">
        <f t="shared" si="32"/>
        <v>1.0666666666666676E-4</v>
      </c>
      <c r="AM119" s="76">
        <f t="shared" si="33"/>
        <v>1.0666666666666676E-4</v>
      </c>
      <c r="AN119" s="76">
        <f t="shared" si="34"/>
        <v>-1.0666666666666676E-4</v>
      </c>
      <c r="AO119" s="76">
        <f t="shared" si="19"/>
        <v>-3.200000000000003E-4</v>
      </c>
      <c r="AP119" s="76"/>
      <c r="AQ119" s="76">
        <f t="shared" si="20"/>
        <v>0</v>
      </c>
      <c r="AR119" s="76">
        <f t="shared" si="21"/>
        <v>-1.2266666666666665E-2</v>
      </c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</row>
    <row r="120" spans="1:54">
      <c r="A120" s="23">
        <v>0.93600000000000005</v>
      </c>
      <c r="B120" s="24">
        <v>116</v>
      </c>
      <c r="C120" s="72">
        <v>1</v>
      </c>
      <c r="D120" s="73">
        <v>0</v>
      </c>
      <c r="E120" s="73">
        <v>-9.999999999999995E-3</v>
      </c>
      <c r="F120" s="73">
        <v>1.0000000000000009E-2</v>
      </c>
      <c r="G120" s="73">
        <v>0</v>
      </c>
      <c r="H120" s="73">
        <v>0</v>
      </c>
      <c r="I120" s="25"/>
      <c r="J120" s="73">
        <v>0</v>
      </c>
      <c r="K120" s="73">
        <v>0</v>
      </c>
      <c r="L120" s="73">
        <v>0</v>
      </c>
      <c r="M120" s="73">
        <v>-1.0000000000000002E-2</v>
      </c>
      <c r="N120" s="73">
        <v>0</v>
      </c>
      <c r="O120" s="25"/>
      <c r="P120" s="73">
        <v>0</v>
      </c>
      <c r="Q120" s="73">
        <v>0</v>
      </c>
      <c r="R120" s="73">
        <v>0</v>
      </c>
      <c r="S120" s="73">
        <v>0</v>
      </c>
      <c r="T120" s="73">
        <v>-1.0000000000000009E-2</v>
      </c>
      <c r="U120" s="25"/>
      <c r="V120" s="73">
        <v>0</v>
      </c>
      <c r="W120" s="73">
        <v>-0.35</v>
      </c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</row>
    <row r="121" spans="1:54">
      <c r="A121" s="23">
        <v>0.94399999999999995</v>
      </c>
      <c r="B121" s="24">
        <v>117</v>
      </c>
      <c r="C121" s="72">
        <v>2</v>
      </c>
      <c r="D121" s="73">
        <v>1.0000000000000009E-2</v>
      </c>
      <c r="E121" s="73">
        <v>-9.999999999999995E-3</v>
      </c>
      <c r="F121" s="73">
        <v>1.0000000000000009E-2</v>
      </c>
      <c r="G121" s="73">
        <v>0</v>
      </c>
      <c r="H121" s="73">
        <v>0</v>
      </c>
      <c r="I121" s="25"/>
      <c r="J121" s="73">
        <v>0</v>
      </c>
      <c r="K121" s="73">
        <v>0</v>
      </c>
      <c r="L121" s="73">
        <v>0</v>
      </c>
      <c r="M121" s="73">
        <v>0</v>
      </c>
      <c r="N121" s="73">
        <v>0</v>
      </c>
      <c r="O121" s="25"/>
      <c r="P121" s="73">
        <v>0</v>
      </c>
      <c r="Q121" s="73">
        <v>0</v>
      </c>
      <c r="R121" s="73">
        <v>0</v>
      </c>
      <c r="S121" s="73">
        <v>0</v>
      </c>
      <c r="T121" s="73">
        <v>-1.0000000000000009E-2</v>
      </c>
      <c r="U121" s="25"/>
      <c r="V121" s="73">
        <v>0</v>
      </c>
      <c r="W121" s="73">
        <v>-0.4</v>
      </c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</row>
    <row r="122" spans="1:54">
      <c r="A122" s="23">
        <v>0.95199999999999996</v>
      </c>
      <c r="B122" s="24">
        <v>118</v>
      </c>
      <c r="C122" s="72">
        <v>3</v>
      </c>
      <c r="D122" s="73">
        <v>1.0000000000000009E-2</v>
      </c>
      <c r="E122" s="73">
        <v>-9.999999999999995E-3</v>
      </c>
      <c r="F122" s="73">
        <v>1.0000000000000009E-2</v>
      </c>
      <c r="G122" s="73">
        <v>0</v>
      </c>
      <c r="H122" s="73">
        <v>0</v>
      </c>
      <c r="I122" s="25"/>
      <c r="J122" s="73">
        <v>0</v>
      </c>
      <c r="K122" s="73">
        <v>0</v>
      </c>
      <c r="L122" s="73">
        <v>0</v>
      </c>
      <c r="M122" s="73">
        <v>0</v>
      </c>
      <c r="N122" s="73">
        <v>0</v>
      </c>
      <c r="O122" s="25"/>
      <c r="P122" s="73">
        <v>0</v>
      </c>
      <c r="Q122" s="73">
        <v>1.0000000000000009E-2</v>
      </c>
      <c r="R122" s="73">
        <v>1.0000000000000009E-2</v>
      </c>
      <c r="S122" s="73">
        <v>-1.0000000000000009E-2</v>
      </c>
      <c r="T122" s="73">
        <v>-1.0000000000000009E-2</v>
      </c>
      <c r="U122" s="25"/>
      <c r="V122" s="73">
        <v>0</v>
      </c>
      <c r="W122" s="73">
        <v>-0.41</v>
      </c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</row>
    <row r="123" spans="1:54">
      <c r="A123" s="23">
        <v>0.96</v>
      </c>
      <c r="B123" s="24">
        <v>119</v>
      </c>
      <c r="C123" s="72">
        <v>4</v>
      </c>
      <c r="D123" s="73">
        <v>1.0000000000000009E-2</v>
      </c>
      <c r="E123" s="73">
        <v>-9.999999999999995E-3</v>
      </c>
      <c r="F123" s="73">
        <v>1.0000000000000009E-2</v>
      </c>
      <c r="G123" s="73">
        <v>0</v>
      </c>
      <c r="H123" s="73">
        <v>0</v>
      </c>
      <c r="I123" s="25"/>
      <c r="J123" s="73">
        <v>0</v>
      </c>
      <c r="K123" s="73">
        <v>0</v>
      </c>
      <c r="L123" s="73">
        <v>0</v>
      </c>
      <c r="M123" s="73">
        <v>0</v>
      </c>
      <c r="N123" s="73">
        <v>0</v>
      </c>
      <c r="O123" s="25"/>
      <c r="P123" s="73">
        <v>0</v>
      </c>
      <c r="Q123" s="73">
        <v>0</v>
      </c>
      <c r="R123" s="73">
        <v>0</v>
      </c>
      <c r="S123" s="73">
        <v>0</v>
      </c>
      <c r="T123" s="73">
        <v>-1.0000000000000009E-2</v>
      </c>
      <c r="U123" s="25"/>
      <c r="V123" s="73">
        <v>0</v>
      </c>
      <c r="W123" s="73">
        <v>-0.39</v>
      </c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</row>
    <row r="124" spans="1:54">
      <c r="A124" s="23">
        <v>0.96799999999999997</v>
      </c>
      <c r="B124" s="24">
        <v>120</v>
      </c>
      <c r="C124" s="74">
        <v>0</v>
      </c>
      <c r="D124" s="75">
        <v>1.0000000000000009E-2</v>
      </c>
      <c r="E124" s="75">
        <v>-9.999999999999995E-3</v>
      </c>
      <c r="F124" s="75">
        <v>1.0000000000000009E-2</v>
      </c>
      <c r="G124" s="75">
        <v>0</v>
      </c>
      <c r="H124" s="75">
        <v>0</v>
      </c>
      <c r="I124" s="25"/>
      <c r="J124" s="75">
        <v>0</v>
      </c>
      <c r="K124" s="75">
        <v>0</v>
      </c>
      <c r="L124" s="75">
        <v>0</v>
      </c>
      <c r="M124" s="75">
        <v>0</v>
      </c>
      <c r="N124" s="75">
        <v>0</v>
      </c>
      <c r="O124" s="25"/>
      <c r="P124" s="75">
        <v>0</v>
      </c>
      <c r="Q124" s="75">
        <v>0</v>
      </c>
      <c r="R124" s="75">
        <v>0</v>
      </c>
      <c r="S124" s="75">
        <v>0</v>
      </c>
      <c r="T124" s="75">
        <v>0</v>
      </c>
      <c r="U124" s="25"/>
      <c r="V124" s="75">
        <v>9.999999999999995E-3</v>
      </c>
      <c r="W124" s="75">
        <v>-0.48000000000000004</v>
      </c>
      <c r="Y124" s="76">
        <f t="shared" si="18"/>
        <v>2.933333333333336E-4</v>
      </c>
      <c r="Z124" s="76">
        <f t="shared" si="22"/>
        <v>-3.1999999999999981E-4</v>
      </c>
      <c r="AA124" s="76">
        <f t="shared" si="23"/>
        <v>1.3333333333333345E-4</v>
      </c>
      <c r="AB124" s="76">
        <f t="shared" si="24"/>
        <v>-2.666666666666669E-5</v>
      </c>
      <c r="AC124" s="76">
        <f t="shared" si="25"/>
        <v>1.0666666666666661E-4</v>
      </c>
      <c r="AD124" s="76"/>
      <c r="AE124" s="76">
        <f t="shared" si="26"/>
        <v>0</v>
      </c>
      <c r="AF124" s="76">
        <f t="shared" si="27"/>
        <v>0</v>
      </c>
      <c r="AG124" s="76">
        <f t="shared" si="28"/>
        <v>5.333333333333334E-5</v>
      </c>
      <c r="AH124" s="76">
        <f t="shared" si="29"/>
        <v>0</v>
      </c>
      <c r="AI124" s="76">
        <f t="shared" si="30"/>
        <v>0</v>
      </c>
      <c r="AJ124" s="76"/>
      <c r="AK124" s="76">
        <f t="shared" si="31"/>
        <v>-1.0666666666666676E-4</v>
      </c>
      <c r="AL124" s="76">
        <f t="shared" si="32"/>
        <v>0</v>
      </c>
      <c r="AM124" s="76">
        <f t="shared" si="33"/>
        <v>0</v>
      </c>
      <c r="AN124" s="76">
        <f t="shared" si="34"/>
        <v>2.666666666666669E-5</v>
      </c>
      <c r="AO124" s="76">
        <f t="shared" si="19"/>
        <v>-2.933333333333336E-4</v>
      </c>
      <c r="AP124" s="76"/>
      <c r="AQ124" s="76">
        <f t="shared" si="20"/>
        <v>2.1333333333333322E-4</v>
      </c>
      <c r="AR124" s="76">
        <f>(0.008/3)*(W124+(4*(W125+W127))+(2*W126)+W128)</f>
        <v>-1.4373333333333335E-2</v>
      </c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</row>
    <row r="125" spans="1:54">
      <c r="A125" s="23">
        <v>0.97599999999999998</v>
      </c>
      <c r="B125" s="24">
        <v>121</v>
      </c>
      <c r="C125" s="74">
        <v>1</v>
      </c>
      <c r="D125" s="75">
        <v>1.0000000000000009E-2</v>
      </c>
      <c r="E125" s="75">
        <v>-9.999999999999995E-3</v>
      </c>
      <c r="F125" s="75">
        <v>0</v>
      </c>
      <c r="G125" s="75">
        <v>0</v>
      </c>
      <c r="H125" s="75">
        <v>0</v>
      </c>
      <c r="I125" s="25"/>
      <c r="J125" s="75">
        <v>0</v>
      </c>
      <c r="K125" s="75">
        <v>0</v>
      </c>
      <c r="L125" s="75">
        <v>0</v>
      </c>
      <c r="M125" s="75">
        <v>0</v>
      </c>
      <c r="N125" s="75">
        <v>0</v>
      </c>
      <c r="O125" s="25"/>
      <c r="P125" s="75">
        <v>0</v>
      </c>
      <c r="Q125" s="75">
        <v>0</v>
      </c>
      <c r="R125" s="75">
        <v>0</v>
      </c>
      <c r="S125" s="75">
        <v>0</v>
      </c>
      <c r="T125" s="75">
        <v>-1.0000000000000009E-2</v>
      </c>
      <c r="U125" s="25"/>
      <c r="V125" s="75">
        <v>0</v>
      </c>
      <c r="W125" s="75">
        <v>-0.48000000000000004</v>
      </c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</row>
    <row r="126" spans="1:54">
      <c r="A126" s="23">
        <v>0.98399999999999999</v>
      </c>
      <c r="B126" s="24">
        <v>122</v>
      </c>
      <c r="C126" s="74">
        <v>2</v>
      </c>
      <c r="D126" s="75">
        <v>1.0000000000000009E-2</v>
      </c>
      <c r="E126" s="75">
        <v>-9.999999999999995E-3</v>
      </c>
      <c r="F126" s="75">
        <v>0</v>
      </c>
      <c r="G126" s="75">
        <v>0</v>
      </c>
      <c r="H126" s="75">
        <v>0</v>
      </c>
      <c r="I126" s="25"/>
      <c r="J126" s="75">
        <v>0</v>
      </c>
      <c r="K126" s="75">
        <v>0</v>
      </c>
      <c r="L126" s="75">
        <v>1.0000000000000002E-2</v>
      </c>
      <c r="M126" s="75">
        <v>0</v>
      </c>
      <c r="N126" s="75">
        <v>0</v>
      </c>
      <c r="O126" s="25"/>
      <c r="P126" s="75">
        <v>0</v>
      </c>
      <c r="Q126" s="75">
        <v>0</v>
      </c>
      <c r="R126" s="75">
        <v>0</v>
      </c>
      <c r="S126" s="75">
        <v>0</v>
      </c>
      <c r="T126" s="75">
        <v>-1.0000000000000009E-2</v>
      </c>
      <c r="U126" s="25"/>
      <c r="V126" s="75">
        <v>9.999999999999995E-3</v>
      </c>
      <c r="W126" s="75">
        <v>-0.47000000000000003</v>
      </c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</row>
    <row r="127" spans="1:54">
      <c r="A127" s="23">
        <v>0.99199999999999999</v>
      </c>
      <c r="B127" s="24">
        <v>123</v>
      </c>
      <c r="C127" s="74">
        <v>3</v>
      </c>
      <c r="D127" s="75">
        <v>1.0000000000000009E-2</v>
      </c>
      <c r="E127" s="75">
        <v>-9.999999999999995E-3</v>
      </c>
      <c r="F127" s="75">
        <v>1.0000000000000009E-2</v>
      </c>
      <c r="G127" s="75">
        <v>0</v>
      </c>
      <c r="H127" s="75">
        <v>9.999999999999995E-3</v>
      </c>
      <c r="I127" s="25"/>
      <c r="J127" s="75">
        <v>0</v>
      </c>
      <c r="K127" s="75">
        <v>0</v>
      </c>
      <c r="L127" s="75">
        <v>0</v>
      </c>
      <c r="M127" s="75">
        <v>0</v>
      </c>
      <c r="N127" s="75">
        <v>0</v>
      </c>
      <c r="O127" s="25"/>
      <c r="P127" s="75">
        <v>-1.0000000000000009E-2</v>
      </c>
      <c r="Q127" s="75">
        <v>0</v>
      </c>
      <c r="R127" s="75">
        <v>0</v>
      </c>
      <c r="S127" s="75">
        <v>0</v>
      </c>
      <c r="T127" s="75">
        <v>-1.0000000000000009E-2</v>
      </c>
      <c r="U127" s="25"/>
      <c r="V127" s="75">
        <v>9.999999999999995E-3</v>
      </c>
      <c r="W127" s="75">
        <v>-0.41</v>
      </c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</row>
    <row r="128" spans="1:54">
      <c r="A128" s="23">
        <v>1</v>
      </c>
      <c r="B128" s="24">
        <v>124</v>
      </c>
      <c r="C128" s="74">
        <v>4</v>
      </c>
      <c r="D128" s="75">
        <v>0</v>
      </c>
      <c r="E128" s="75">
        <v>-9.999999999999995E-3</v>
      </c>
      <c r="F128" s="75">
        <v>0</v>
      </c>
      <c r="G128" s="75">
        <v>-1.0000000000000009E-2</v>
      </c>
      <c r="H128" s="75">
        <v>0</v>
      </c>
      <c r="I128" s="25"/>
      <c r="J128" s="75">
        <v>0</v>
      </c>
      <c r="K128" s="75">
        <v>0</v>
      </c>
      <c r="L128" s="75">
        <v>0</v>
      </c>
      <c r="M128" s="75">
        <v>0</v>
      </c>
      <c r="N128" s="75">
        <v>0</v>
      </c>
      <c r="O128" s="25"/>
      <c r="P128" s="75">
        <v>0</v>
      </c>
      <c r="Q128" s="75">
        <v>0</v>
      </c>
      <c r="R128" s="75">
        <v>0</v>
      </c>
      <c r="S128" s="75">
        <v>1.0000000000000009E-2</v>
      </c>
      <c r="T128" s="75">
        <v>-1.0000000000000009E-2</v>
      </c>
      <c r="U128" s="25"/>
      <c r="V128" s="75">
        <v>9.999999999999995E-3</v>
      </c>
      <c r="W128" s="75">
        <v>-0.41</v>
      </c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</row>
    <row r="132" spans="3:44">
      <c r="D132" s="77" t="s">
        <v>6</v>
      </c>
      <c r="E132" s="77" t="s">
        <v>6</v>
      </c>
      <c r="F132" s="77" t="s">
        <v>6</v>
      </c>
      <c r="G132" s="77" t="s">
        <v>6</v>
      </c>
      <c r="H132" s="77" t="s">
        <v>6</v>
      </c>
      <c r="I132" s="78"/>
      <c r="J132" s="77" t="s">
        <v>7</v>
      </c>
      <c r="K132" s="77" t="s">
        <v>7</v>
      </c>
      <c r="L132" s="77" t="s">
        <v>7</v>
      </c>
      <c r="M132" s="77" t="s">
        <v>7</v>
      </c>
      <c r="N132" s="77" t="s">
        <v>7</v>
      </c>
      <c r="O132" s="78"/>
      <c r="P132" s="77" t="s">
        <v>8</v>
      </c>
      <c r="Q132" s="77" t="s">
        <v>8</v>
      </c>
      <c r="R132" s="77" t="s">
        <v>8</v>
      </c>
      <c r="S132" s="77" t="s">
        <v>8</v>
      </c>
      <c r="T132" s="77" t="s">
        <v>8</v>
      </c>
      <c r="U132" s="78"/>
      <c r="V132" s="77" t="s">
        <v>6</v>
      </c>
      <c r="W132" s="79" t="s">
        <v>7</v>
      </c>
      <c r="Y132" s="23">
        <f>(0.04/3)*(D133+(4*(D134+D136+D138+D140+D142+D144+D146+D148+D150+D152+D154+D156))+(2*(D135+D137+D139+D141+D143+D145+D147+D149+D151+D153+D155))+D157)</f>
        <v>2.552888888888892E-4</v>
      </c>
      <c r="Z132" s="23">
        <f t="shared" ref="Z132:AR132" si="35">(0.04/3)*(E133+(4*(E134+E136+E138+E140+E142+E144+E146+E148+E150+E152+E154+E156))+(2*(E135+E137+E139+E141+E143+E145+E147+E149+E151+E153+E155))+E157)</f>
        <v>-3.5519999999999996E-4</v>
      </c>
      <c r="AA132" s="23">
        <f t="shared" si="35"/>
        <v>2.7875555555555587E-4</v>
      </c>
      <c r="AB132" s="23">
        <f t="shared" si="35"/>
        <v>-8.7111111111111197E-5</v>
      </c>
      <c r="AC132" s="23">
        <f t="shared" si="35"/>
        <v>-5.4044444444444504E-5</v>
      </c>
      <c r="AD132" s="23"/>
      <c r="AE132" s="23">
        <f t="shared" si="35"/>
        <v>1.4222222222222224E-5</v>
      </c>
      <c r="AF132" s="23">
        <f t="shared" si="35"/>
        <v>2.2755555555555561E-5</v>
      </c>
      <c r="AG132" s="23">
        <f t="shared" si="35"/>
        <v>1.777777777777778E-5</v>
      </c>
      <c r="AH132" s="23">
        <f t="shared" si="35"/>
        <v>-3.2000000000000003E-6</v>
      </c>
      <c r="AI132" s="23">
        <f t="shared" si="35"/>
        <v>-4.2666666666666676E-6</v>
      </c>
      <c r="AJ132" s="23"/>
      <c r="AK132" s="23">
        <f t="shared" si="35"/>
        <v>-1.9200000000000016E-5</v>
      </c>
      <c r="AL132" s="23">
        <f t="shared" si="35"/>
        <v>-4.3022222222222261E-5</v>
      </c>
      <c r="AM132" s="23">
        <f t="shared" si="35"/>
        <v>-4.1244444444444484E-5</v>
      </c>
      <c r="AN132" s="23">
        <f t="shared" si="35"/>
        <v>5.4400000000000042E-5</v>
      </c>
      <c r="AO132" s="23">
        <f t="shared" si="35"/>
        <v>-2.3537777777777802E-4</v>
      </c>
      <c r="AP132" s="23"/>
      <c r="AQ132" s="23">
        <f t="shared" si="35"/>
        <v>3.0254222222222227E-3</v>
      </c>
      <c r="AR132" s="23">
        <f t="shared" si="35"/>
        <v>3.8759111111111109E-3</v>
      </c>
    </row>
    <row r="133" spans="3:44">
      <c r="C133" s="24">
        <v>0</v>
      </c>
      <c r="D133" s="80">
        <v>1.3333333333333345E-4</v>
      </c>
      <c r="E133" s="80">
        <v>-2.9333333333333316E-4</v>
      </c>
      <c r="F133" s="81">
        <v>1.8666666666666682E-4</v>
      </c>
      <c r="G133" s="81">
        <v>0</v>
      </c>
      <c r="H133" s="81">
        <v>0</v>
      </c>
      <c r="I133" s="81"/>
      <c r="J133" s="81">
        <v>1.0666666666666668E-4</v>
      </c>
      <c r="K133" s="82">
        <v>0</v>
      </c>
      <c r="L133" s="81">
        <v>0</v>
      </c>
      <c r="M133" s="81">
        <v>2.666666666666667E-5</v>
      </c>
      <c r="N133" s="81">
        <v>0</v>
      </c>
      <c r="O133" s="81"/>
      <c r="P133" s="81">
        <v>0</v>
      </c>
      <c r="Q133" s="82">
        <v>-1.3333333333333345E-4</v>
      </c>
      <c r="R133" s="81">
        <v>0</v>
      </c>
      <c r="S133" s="81">
        <v>5.3333333333333381E-5</v>
      </c>
      <c r="T133" s="81">
        <v>-2.933333333333336E-4</v>
      </c>
      <c r="U133" s="81"/>
      <c r="V133" s="81">
        <v>2.6666666666666653E-5</v>
      </c>
      <c r="W133" s="82">
        <v>2.6666666666666652E-4</v>
      </c>
      <c r="Y133" s="23"/>
    </row>
    <row r="134" spans="3:44">
      <c r="C134" s="24">
        <v>1</v>
      </c>
      <c r="D134" s="80">
        <v>1.6000000000000015E-4</v>
      </c>
      <c r="E134" s="80">
        <v>-4.7999999999999996E-4</v>
      </c>
      <c r="F134" s="81">
        <v>3.4666666666666694E-4</v>
      </c>
      <c r="G134" s="81">
        <v>0</v>
      </c>
      <c r="H134" s="81">
        <v>-1.6000000000000015E-4</v>
      </c>
      <c r="I134" s="81"/>
      <c r="J134" s="81">
        <v>1.0666666666666668E-4</v>
      </c>
      <c r="K134" s="82">
        <v>0</v>
      </c>
      <c r="L134" s="81">
        <v>0</v>
      </c>
      <c r="M134" s="81">
        <v>0</v>
      </c>
      <c r="N134" s="81">
        <v>5.333333333333334E-5</v>
      </c>
      <c r="O134" s="81"/>
      <c r="P134" s="81">
        <v>0</v>
      </c>
      <c r="Q134" s="82">
        <v>-2.666666666666669E-5</v>
      </c>
      <c r="R134" s="81">
        <v>0</v>
      </c>
      <c r="S134" s="81">
        <v>0</v>
      </c>
      <c r="T134" s="81">
        <v>-3.200000000000003E-4</v>
      </c>
      <c r="U134" s="81"/>
      <c r="V134" s="81">
        <v>-8.2666666666666674E-4</v>
      </c>
      <c r="W134" s="82">
        <v>-7.4014868308343767E-20</v>
      </c>
      <c r="Y134" s="23"/>
    </row>
    <row r="135" spans="3:44">
      <c r="C135" s="24">
        <v>2</v>
      </c>
      <c r="D135" s="80">
        <v>3.200000000000003E-4</v>
      </c>
      <c r="E135" s="80">
        <v>-4.2666666666666661E-4</v>
      </c>
      <c r="F135" s="81">
        <v>3.200000000000003E-4</v>
      </c>
      <c r="G135" s="81">
        <v>-2.6666666666666673E-4</v>
      </c>
      <c r="H135" s="81">
        <v>0</v>
      </c>
      <c r="I135" s="81"/>
      <c r="J135" s="81">
        <v>0</v>
      </c>
      <c r="K135" s="82">
        <v>0</v>
      </c>
      <c r="L135" s="81">
        <v>1.0666666666666668E-4</v>
      </c>
      <c r="M135" s="81">
        <v>-2.666666666666667E-5</v>
      </c>
      <c r="N135" s="81">
        <v>0</v>
      </c>
      <c r="O135" s="81"/>
      <c r="P135" s="81">
        <v>-8.0000000000000074E-5</v>
      </c>
      <c r="Q135" s="82">
        <v>-1.3333333333333345E-4</v>
      </c>
      <c r="R135" s="81">
        <v>-2.666666666666669E-5</v>
      </c>
      <c r="S135" s="81">
        <v>2.666666666666669E-5</v>
      </c>
      <c r="T135" s="81">
        <v>-1.3333333333333345E-4</v>
      </c>
      <c r="U135" s="81"/>
      <c r="V135" s="81">
        <v>2.9333333333333316E-4</v>
      </c>
      <c r="W135" s="82">
        <v>1.8933333333333332E-3</v>
      </c>
      <c r="Y135" s="23"/>
    </row>
    <row r="136" spans="3:44">
      <c r="C136" s="24">
        <v>3</v>
      </c>
      <c r="D136" s="80">
        <v>2.933333333333336E-4</v>
      </c>
      <c r="E136" s="80">
        <v>-3.1999999999999986E-4</v>
      </c>
      <c r="F136" s="81">
        <v>2.933333333333336E-4</v>
      </c>
      <c r="G136" s="81">
        <v>-2.933333333333336E-4</v>
      </c>
      <c r="H136" s="81">
        <v>-1.0666666666666676E-4</v>
      </c>
      <c r="I136" s="81"/>
      <c r="J136" s="81">
        <v>-2.666666666666667E-5</v>
      </c>
      <c r="K136" s="82">
        <v>1.0666666666666668E-4</v>
      </c>
      <c r="L136" s="81">
        <v>0</v>
      </c>
      <c r="M136" s="81">
        <v>-5.333333333333334E-5</v>
      </c>
      <c r="N136" s="81">
        <v>-1.0666666666666668E-4</v>
      </c>
      <c r="O136" s="81"/>
      <c r="P136" s="81">
        <v>0</v>
      </c>
      <c r="Q136" s="82">
        <v>-1.0666666666666676E-4</v>
      </c>
      <c r="R136" s="81">
        <v>0</v>
      </c>
      <c r="S136" s="81">
        <v>2.666666666666669E-5</v>
      </c>
      <c r="T136" s="81">
        <v>-2.666666666666669E-4</v>
      </c>
      <c r="U136" s="81"/>
      <c r="V136" s="81">
        <v>1.7333333333333333E-3</v>
      </c>
      <c r="W136" s="82">
        <v>2.453333333333333E-3</v>
      </c>
      <c r="Y136" s="23"/>
    </row>
    <row r="137" spans="3:44">
      <c r="C137" s="24">
        <v>4</v>
      </c>
      <c r="D137" s="80">
        <v>2.400000000000002E-4</v>
      </c>
      <c r="E137" s="80">
        <v>-3.9999999999999991E-4</v>
      </c>
      <c r="F137" s="81">
        <v>3.200000000000003E-4</v>
      </c>
      <c r="G137" s="81">
        <v>-1.3333333333333345E-4</v>
      </c>
      <c r="H137" s="81">
        <v>0</v>
      </c>
      <c r="I137" s="81"/>
      <c r="J137" s="81">
        <v>1.0666666666666668E-4</v>
      </c>
      <c r="K137" s="82">
        <v>1.0666666666666668E-4</v>
      </c>
      <c r="L137" s="81">
        <v>0</v>
      </c>
      <c r="M137" s="81">
        <v>0</v>
      </c>
      <c r="N137" s="81">
        <v>1.0666666666666668E-4</v>
      </c>
      <c r="O137" s="81"/>
      <c r="P137" s="81">
        <v>0</v>
      </c>
      <c r="Q137" s="82">
        <v>0</v>
      </c>
      <c r="R137" s="81">
        <v>-2.666666666666669E-5</v>
      </c>
      <c r="S137" s="81">
        <v>0</v>
      </c>
      <c r="T137" s="81">
        <v>-2.933333333333336E-4</v>
      </c>
      <c r="U137" s="81"/>
      <c r="V137" s="81">
        <v>2.1599999999999996E-3</v>
      </c>
      <c r="W137" s="82">
        <v>1.5999999999999993E-4</v>
      </c>
      <c r="Y137" s="23"/>
    </row>
    <row r="138" spans="3:44">
      <c r="C138" s="24">
        <v>5</v>
      </c>
      <c r="D138" s="80">
        <v>3.200000000000003E-4</v>
      </c>
      <c r="E138" s="80">
        <v>-3.7333333333333321E-4</v>
      </c>
      <c r="F138" s="81">
        <v>3.200000000000003E-4</v>
      </c>
      <c r="G138" s="81">
        <v>0</v>
      </c>
      <c r="H138" s="81">
        <v>0</v>
      </c>
      <c r="I138" s="81"/>
      <c r="J138" s="81">
        <v>2.666666666666667E-5</v>
      </c>
      <c r="K138" s="82">
        <v>0</v>
      </c>
      <c r="L138" s="81">
        <v>0</v>
      </c>
      <c r="M138" s="81">
        <v>5.333333333333334E-5</v>
      </c>
      <c r="N138" s="81">
        <v>0</v>
      </c>
      <c r="O138" s="81"/>
      <c r="P138" s="81">
        <v>0</v>
      </c>
      <c r="Q138" s="82">
        <v>-1.3333333333333345E-4</v>
      </c>
      <c r="R138" s="81">
        <v>-1.0666666666666676E-4</v>
      </c>
      <c r="S138" s="81">
        <v>0</v>
      </c>
      <c r="T138" s="81">
        <v>-2.666666666666669E-4</v>
      </c>
      <c r="U138" s="81"/>
      <c r="V138" s="81">
        <v>6.0799999999999995E-3</v>
      </c>
      <c r="W138" s="82">
        <v>-1.7866666666666667E-3</v>
      </c>
      <c r="Y138" s="23"/>
    </row>
    <row r="139" spans="3:44">
      <c r="C139" s="24">
        <v>6</v>
      </c>
      <c r="D139" s="80">
        <v>3.200000000000003E-4</v>
      </c>
      <c r="E139" s="80">
        <v>-3.7333333333333321E-4</v>
      </c>
      <c r="F139" s="81">
        <v>3.200000000000003E-4</v>
      </c>
      <c r="G139" s="81">
        <v>-1.3333333333333345E-4</v>
      </c>
      <c r="H139" s="81">
        <v>-1.3333333333333348E-4</v>
      </c>
      <c r="I139" s="81"/>
      <c r="J139" s="81">
        <v>2.666666666666667E-5</v>
      </c>
      <c r="K139" s="82">
        <v>0</v>
      </c>
      <c r="L139" s="81">
        <v>0</v>
      </c>
      <c r="M139" s="81">
        <v>-1.0666666666666668E-4</v>
      </c>
      <c r="N139" s="81">
        <v>-2.666666666666667E-5</v>
      </c>
      <c r="O139" s="81"/>
      <c r="P139" s="81">
        <v>-5.3333333333333381E-5</v>
      </c>
      <c r="Q139" s="82">
        <v>0</v>
      </c>
      <c r="R139" s="81">
        <v>0</v>
      </c>
      <c r="S139" s="81">
        <v>0</v>
      </c>
      <c r="T139" s="81">
        <v>-3.200000000000003E-4</v>
      </c>
      <c r="U139" s="81"/>
      <c r="V139" s="81">
        <v>-1.0133333333333335E-3</v>
      </c>
      <c r="W139" s="82">
        <v>-6.2400000000000008E-3</v>
      </c>
      <c r="Y139" s="23"/>
    </row>
    <row r="140" spans="3:44">
      <c r="C140" s="24">
        <v>7</v>
      </c>
      <c r="D140" s="80">
        <v>2.1333333333333352E-4</v>
      </c>
      <c r="E140" s="80">
        <v>-3.4666666666666651E-4</v>
      </c>
      <c r="F140" s="81">
        <v>3.200000000000003E-4</v>
      </c>
      <c r="G140" s="81">
        <v>0</v>
      </c>
      <c r="H140" s="81">
        <v>0</v>
      </c>
      <c r="I140" s="81"/>
      <c r="J140" s="81">
        <v>0</v>
      </c>
      <c r="K140" s="82">
        <v>0</v>
      </c>
      <c r="L140" s="81">
        <v>0</v>
      </c>
      <c r="M140" s="81">
        <v>0</v>
      </c>
      <c r="N140" s="81">
        <v>0</v>
      </c>
      <c r="O140" s="81"/>
      <c r="P140" s="81">
        <v>0</v>
      </c>
      <c r="Q140" s="82">
        <v>2.666666666666669E-5</v>
      </c>
      <c r="R140" s="81">
        <v>-1.3333333333333345E-4</v>
      </c>
      <c r="S140" s="81">
        <v>2.666666666666669E-5</v>
      </c>
      <c r="T140" s="81">
        <v>-2.666666666666669E-4</v>
      </c>
      <c r="U140" s="81"/>
      <c r="V140" s="81">
        <v>1.4400000000000001E-3</v>
      </c>
      <c r="W140" s="82">
        <v>-4.7999999999999996E-3</v>
      </c>
      <c r="Y140" s="23"/>
    </row>
    <row r="141" spans="3:44">
      <c r="C141" s="24">
        <v>8</v>
      </c>
      <c r="D141" s="80">
        <v>3.200000000000003E-4</v>
      </c>
      <c r="E141" s="80">
        <v>-3.1999999999999981E-4</v>
      </c>
      <c r="F141" s="81">
        <v>8.0000000000000074E-5</v>
      </c>
      <c r="G141" s="81">
        <v>-1.0666666666666676E-4</v>
      </c>
      <c r="H141" s="81">
        <v>0</v>
      </c>
      <c r="I141" s="81"/>
      <c r="J141" s="81">
        <v>0</v>
      </c>
      <c r="K141" s="82">
        <v>1.0666666666666668E-4</v>
      </c>
      <c r="L141" s="81">
        <v>0</v>
      </c>
      <c r="M141" s="81">
        <v>1.3333333333333337E-4</v>
      </c>
      <c r="N141" s="81">
        <v>2.666666666666667E-5</v>
      </c>
      <c r="O141" s="81"/>
      <c r="P141" s="81">
        <v>0</v>
      </c>
      <c r="Q141" s="82">
        <v>0</v>
      </c>
      <c r="R141" s="81">
        <v>-8.0000000000000074E-5</v>
      </c>
      <c r="S141" s="81">
        <v>1.3333333333333345E-4</v>
      </c>
      <c r="T141" s="81">
        <v>-2.400000000000002E-4</v>
      </c>
      <c r="U141" s="81"/>
      <c r="V141" s="81">
        <v>2.8E-3</v>
      </c>
      <c r="W141" s="82">
        <v>-4.1599999999999996E-3</v>
      </c>
      <c r="Y141" s="23"/>
    </row>
    <row r="142" spans="3:44">
      <c r="C142" s="24">
        <v>9</v>
      </c>
      <c r="D142" s="80">
        <v>2.1333333333333352E-4</v>
      </c>
      <c r="E142" s="80">
        <v>-3.1999999999999981E-4</v>
      </c>
      <c r="F142" s="81">
        <v>2.933333333333336E-4</v>
      </c>
      <c r="G142" s="81">
        <v>0</v>
      </c>
      <c r="H142" s="81">
        <v>0</v>
      </c>
      <c r="I142" s="81"/>
      <c r="J142" s="81">
        <v>0</v>
      </c>
      <c r="K142" s="82">
        <v>0</v>
      </c>
      <c r="L142" s="81">
        <v>2.666666666666667E-5</v>
      </c>
      <c r="M142" s="81">
        <v>2.666666666666667E-5</v>
      </c>
      <c r="N142" s="81">
        <v>-2.666666666666667E-5</v>
      </c>
      <c r="O142" s="81"/>
      <c r="P142" s="81">
        <v>-1.3333333333333345E-4</v>
      </c>
      <c r="Q142" s="82">
        <v>0</v>
      </c>
      <c r="R142" s="81">
        <v>-2.666666666666669E-5</v>
      </c>
      <c r="S142" s="81">
        <v>1.8666666666666682E-4</v>
      </c>
      <c r="T142" s="81">
        <v>-2.666666666666669E-4</v>
      </c>
      <c r="U142" s="81"/>
      <c r="V142" s="81">
        <v>2.6933333333333332E-3</v>
      </c>
      <c r="W142" s="82">
        <v>4.293333333333333E-3</v>
      </c>
      <c r="Y142" s="23"/>
    </row>
    <row r="143" spans="3:44">
      <c r="C143" s="24">
        <v>10</v>
      </c>
      <c r="D143" s="80">
        <v>3.200000000000003E-4</v>
      </c>
      <c r="E143" s="80">
        <v>-3.7333333333333321E-4</v>
      </c>
      <c r="F143" s="81">
        <v>3.200000000000003E-4</v>
      </c>
      <c r="G143" s="81">
        <v>-2.1333333333333352E-4</v>
      </c>
      <c r="H143" s="81">
        <v>2.6666666666666541E-5</v>
      </c>
      <c r="I143" s="81"/>
      <c r="J143" s="81">
        <v>-1.0666666666666668E-4</v>
      </c>
      <c r="K143" s="82">
        <v>2.666666666666667E-5</v>
      </c>
      <c r="L143" s="81">
        <v>0</v>
      </c>
      <c r="M143" s="81">
        <v>-2.666666666666667E-5</v>
      </c>
      <c r="N143" s="81">
        <v>0</v>
      </c>
      <c r="O143" s="81"/>
      <c r="P143" s="81">
        <v>0</v>
      </c>
      <c r="Q143" s="82">
        <v>0</v>
      </c>
      <c r="R143" s="81">
        <v>-1.6000000000000015E-4</v>
      </c>
      <c r="S143" s="81">
        <v>-2.666666666666669E-5</v>
      </c>
      <c r="T143" s="81">
        <v>-1.8666666666666682E-4</v>
      </c>
      <c r="U143" s="81"/>
      <c r="V143" s="81">
        <v>5.0666666666666664E-3</v>
      </c>
      <c r="W143" s="82">
        <v>1.0506666666666666E-2</v>
      </c>
      <c r="Y143" s="23"/>
    </row>
    <row r="144" spans="3:44">
      <c r="C144" s="24">
        <v>11</v>
      </c>
      <c r="D144" s="80">
        <v>3.200000000000003E-4</v>
      </c>
      <c r="E144" s="80">
        <v>-3.1999999999999981E-4</v>
      </c>
      <c r="F144" s="81">
        <v>2.933333333333336E-4</v>
      </c>
      <c r="G144" s="81">
        <v>-2.666666666666669E-4</v>
      </c>
      <c r="H144" s="81">
        <v>-3.4666666666666694E-4</v>
      </c>
      <c r="I144" s="81"/>
      <c r="J144" s="81">
        <v>0</v>
      </c>
      <c r="K144" s="82">
        <v>5.333333333333334E-5</v>
      </c>
      <c r="L144" s="81">
        <v>0</v>
      </c>
      <c r="M144" s="81">
        <v>0</v>
      </c>
      <c r="N144" s="81">
        <v>0</v>
      </c>
      <c r="O144" s="81"/>
      <c r="P144" s="81">
        <v>0</v>
      </c>
      <c r="Q144" s="82">
        <v>0</v>
      </c>
      <c r="R144" s="81">
        <v>0</v>
      </c>
      <c r="S144" s="81">
        <v>0</v>
      </c>
      <c r="T144" s="81">
        <v>-2.933333333333336E-4</v>
      </c>
      <c r="U144" s="81"/>
      <c r="V144" s="81">
        <v>-3.0400000000000002E-3</v>
      </c>
      <c r="W144" s="82">
        <v>1.5573333333333333E-2</v>
      </c>
      <c r="Y144" s="23"/>
    </row>
    <row r="145" spans="3:44">
      <c r="C145" s="24">
        <v>12</v>
      </c>
      <c r="D145" s="80">
        <v>2.933333333333336E-4</v>
      </c>
      <c r="E145" s="80">
        <v>-3.1999999999999981E-4</v>
      </c>
      <c r="F145" s="81">
        <v>2.1333333333333352E-4</v>
      </c>
      <c r="G145" s="81">
        <v>-1.0666666666666676E-4</v>
      </c>
      <c r="H145" s="81">
        <v>-2.666666666666669E-5</v>
      </c>
      <c r="I145" s="81"/>
      <c r="J145" s="81">
        <v>2.666666666666667E-5</v>
      </c>
      <c r="K145" s="82">
        <v>2.666666666666667E-5</v>
      </c>
      <c r="L145" s="81">
        <v>5.333333333333334E-5</v>
      </c>
      <c r="M145" s="81">
        <v>1.0666666666666668E-4</v>
      </c>
      <c r="N145" s="81">
        <v>0</v>
      </c>
      <c r="O145" s="81"/>
      <c r="P145" s="81">
        <v>-5.3333333333333381E-5</v>
      </c>
      <c r="Q145" s="82">
        <v>-1.6000000000000015E-4</v>
      </c>
      <c r="R145" s="81">
        <v>-1.3333333333333345E-4</v>
      </c>
      <c r="S145" s="81">
        <v>1.8666666666666682E-4</v>
      </c>
      <c r="T145" s="81">
        <v>-1.6000000000000015E-4</v>
      </c>
      <c r="U145" s="81"/>
      <c r="V145" s="81">
        <v>-7.7333333333333355E-4</v>
      </c>
      <c r="W145" s="82">
        <v>1.8826666666666669E-2</v>
      </c>
      <c r="Y145" s="23"/>
    </row>
    <row r="146" spans="3:44">
      <c r="C146" s="24">
        <v>13</v>
      </c>
      <c r="D146" s="80">
        <v>2.1333333333333352E-4</v>
      </c>
      <c r="E146" s="80">
        <v>-3.4666666666666651E-4</v>
      </c>
      <c r="F146" s="81">
        <v>3.200000000000003E-4</v>
      </c>
      <c r="G146" s="81">
        <v>-5.3333333333333381E-5</v>
      </c>
      <c r="H146" s="81">
        <v>0</v>
      </c>
      <c r="I146" s="81"/>
      <c r="J146" s="81">
        <v>0</v>
      </c>
      <c r="K146" s="82">
        <v>0</v>
      </c>
      <c r="L146" s="81">
        <v>0</v>
      </c>
      <c r="M146" s="81">
        <v>-1.0666666666666668E-4</v>
      </c>
      <c r="N146" s="81">
        <v>0</v>
      </c>
      <c r="O146" s="81"/>
      <c r="P146" s="81">
        <v>0</v>
      </c>
      <c r="Q146" s="82">
        <v>-1.3333333333333345E-4</v>
      </c>
      <c r="R146" s="81">
        <v>-1.0666666666666676E-4</v>
      </c>
      <c r="S146" s="81">
        <v>1.0666666666666676E-4</v>
      </c>
      <c r="T146" s="81">
        <v>-5.3333333333333381E-5</v>
      </c>
      <c r="U146" s="81"/>
      <c r="V146" s="81">
        <v>9.0666666666666673E-3</v>
      </c>
      <c r="W146" s="82">
        <v>2.0746666666666667E-2</v>
      </c>
      <c r="Y146" s="23"/>
    </row>
    <row r="147" spans="3:44">
      <c r="C147" s="24">
        <v>14</v>
      </c>
      <c r="D147" s="80">
        <v>1.8666666666666682E-4</v>
      </c>
      <c r="E147" s="80">
        <v>-4.5333333333333326E-4</v>
      </c>
      <c r="F147" s="81">
        <v>3.200000000000003E-4</v>
      </c>
      <c r="G147" s="81">
        <v>0</v>
      </c>
      <c r="H147" s="81">
        <v>0</v>
      </c>
      <c r="I147" s="81"/>
      <c r="J147" s="81">
        <v>1.0666666666666668E-4</v>
      </c>
      <c r="K147" s="82">
        <v>5.333333333333334E-5</v>
      </c>
      <c r="L147" s="81">
        <v>-5.333333333333334E-5</v>
      </c>
      <c r="M147" s="81">
        <v>2.666666666666667E-5</v>
      </c>
      <c r="N147" s="81">
        <v>0</v>
      </c>
      <c r="O147" s="81"/>
      <c r="P147" s="81">
        <v>0</v>
      </c>
      <c r="Q147" s="82">
        <v>0</v>
      </c>
      <c r="R147" s="81">
        <v>-1.0666666666666676E-4</v>
      </c>
      <c r="S147" s="81">
        <v>5.3333333333333381E-5</v>
      </c>
      <c r="T147" s="81">
        <v>-1.8666666666666682E-4</v>
      </c>
      <c r="U147" s="81"/>
      <c r="V147" s="81">
        <v>2.0799999999999998E-3</v>
      </c>
      <c r="W147" s="82">
        <v>1.9893333333333329E-2</v>
      </c>
      <c r="Y147" s="23"/>
    </row>
    <row r="148" spans="3:44">
      <c r="C148" s="24">
        <v>15</v>
      </c>
      <c r="D148" s="80">
        <v>2.933333333333336E-4</v>
      </c>
      <c r="E148" s="80">
        <v>-3.4666666666666651E-4</v>
      </c>
      <c r="F148" s="81">
        <v>3.200000000000003E-4</v>
      </c>
      <c r="G148" s="81">
        <v>-1.0666666666666676E-4</v>
      </c>
      <c r="H148" s="81">
        <v>-1.0666666666666676E-4</v>
      </c>
      <c r="I148" s="81"/>
      <c r="J148" s="81">
        <v>0</v>
      </c>
      <c r="K148" s="82">
        <v>0</v>
      </c>
      <c r="L148" s="81">
        <v>1.0666666666666668E-4</v>
      </c>
      <c r="M148" s="81">
        <v>0</v>
      </c>
      <c r="N148" s="81">
        <v>-2.666666666666667E-5</v>
      </c>
      <c r="O148" s="81"/>
      <c r="P148" s="81">
        <v>0</v>
      </c>
      <c r="Q148" s="82">
        <v>-1.0666666666666676E-4</v>
      </c>
      <c r="R148" s="81">
        <v>0</v>
      </c>
      <c r="S148" s="81">
        <v>2.666666666666669E-5</v>
      </c>
      <c r="T148" s="81">
        <v>-1.6000000000000015E-4</v>
      </c>
      <c r="U148" s="81"/>
      <c r="V148" s="81">
        <v>7.0133333333333332E-3</v>
      </c>
      <c r="W148" s="82">
        <v>1.6106666666666665E-2</v>
      </c>
      <c r="Y148" s="23"/>
    </row>
    <row r="149" spans="3:44">
      <c r="C149" s="24">
        <v>16</v>
      </c>
      <c r="D149" s="80">
        <v>3.200000000000003E-4</v>
      </c>
      <c r="E149" s="80">
        <v>-3.1999999999999981E-4</v>
      </c>
      <c r="F149" s="81">
        <v>3.200000000000003E-4</v>
      </c>
      <c r="G149" s="81">
        <v>-1.3333333333333345E-4</v>
      </c>
      <c r="H149" s="81">
        <v>0</v>
      </c>
      <c r="I149" s="81"/>
      <c r="J149" s="81">
        <v>0</v>
      </c>
      <c r="K149" s="82">
        <v>0</v>
      </c>
      <c r="L149" s="81">
        <v>0</v>
      </c>
      <c r="M149" s="81">
        <v>0</v>
      </c>
      <c r="N149" s="81">
        <v>0</v>
      </c>
      <c r="O149" s="81"/>
      <c r="P149" s="81">
        <v>-5.3333333333333381E-5</v>
      </c>
      <c r="Q149" s="82">
        <v>-8.0000000000000074E-5</v>
      </c>
      <c r="R149" s="81">
        <v>0</v>
      </c>
      <c r="S149" s="81">
        <v>5.3333333333333381E-5</v>
      </c>
      <c r="T149" s="81">
        <v>-2.1333333333333352E-4</v>
      </c>
      <c r="U149" s="81"/>
      <c r="V149" s="81">
        <v>2.9599999999999995E-3</v>
      </c>
      <c r="W149" s="82">
        <v>1.4719999999999999E-2</v>
      </c>
      <c r="Y149" s="23"/>
    </row>
    <row r="150" spans="3:44">
      <c r="C150" s="24">
        <v>17</v>
      </c>
      <c r="D150" s="80">
        <v>3.200000000000003E-4</v>
      </c>
      <c r="E150" s="80">
        <v>-5.8666666666666676E-4</v>
      </c>
      <c r="F150" s="81">
        <v>3.200000000000003E-4</v>
      </c>
      <c r="G150" s="81">
        <v>0</v>
      </c>
      <c r="H150" s="81">
        <v>-1.0666666666666676E-4</v>
      </c>
      <c r="I150" s="81"/>
      <c r="J150" s="81">
        <v>0</v>
      </c>
      <c r="K150" s="82">
        <v>0</v>
      </c>
      <c r="L150" s="81">
        <v>0</v>
      </c>
      <c r="M150" s="81">
        <v>0</v>
      </c>
      <c r="N150" s="81">
        <v>-5.333333333333334E-5</v>
      </c>
      <c r="O150" s="81"/>
      <c r="P150" s="81">
        <v>-1.3333333333333345E-4</v>
      </c>
      <c r="Q150" s="82">
        <v>-1.0666666666666676E-4</v>
      </c>
      <c r="R150" s="81">
        <v>-5.3333333333333381E-5</v>
      </c>
      <c r="S150" s="81">
        <v>1.6000000000000015E-4</v>
      </c>
      <c r="T150" s="81">
        <v>-2.1333333333333352E-4</v>
      </c>
      <c r="U150" s="81"/>
      <c r="V150" s="81">
        <v>5.0933333333333334E-3</v>
      </c>
      <c r="W150" s="82">
        <v>1.0053333333333333E-2</v>
      </c>
      <c r="Y150" s="23"/>
    </row>
    <row r="151" spans="3:44">
      <c r="C151" s="24">
        <v>18</v>
      </c>
      <c r="D151" s="80">
        <v>3.200000000000003E-4</v>
      </c>
      <c r="E151" s="80">
        <v>-2.9333333333333322E-4</v>
      </c>
      <c r="F151" s="81">
        <v>2.666666666666669E-4</v>
      </c>
      <c r="G151" s="81">
        <v>-2.666666666666669E-5</v>
      </c>
      <c r="H151" s="81">
        <v>-2.666666666666669E-5</v>
      </c>
      <c r="I151" s="81"/>
      <c r="J151" s="81">
        <v>0</v>
      </c>
      <c r="K151" s="82">
        <v>0</v>
      </c>
      <c r="L151" s="81">
        <v>0</v>
      </c>
      <c r="M151" s="81">
        <v>2.666666666666667E-5</v>
      </c>
      <c r="N151" s="81">
        <v>0</v>
      </c>
      <c r="O151" s="81"/>
      <c r="P151" s="81">
        <v>0</v>
      </c>
      <c r="Q151" s="82">
        <v>-5.3333333333333381E-5</v>
      </c>
      <c r="R151" s="81">
        <v>-2.666666666666669E-5</v>
      </c>
      <c r="S151" s="81">
        <v>2.933333333333336E-4</v>
      </c>
      <c r="T151" s="81">
        <v>-1.6000000000000015E-4</v>
      </c>
      <c r="U151" s="81"/>
      <c r="V151" s="81">
        <v>9.5999999999999992E-4</v>
      </c>
      <c r="W151" s="82">
        <v>7.3333333333333341E-3</v>
      </c>
      <c r="Y151" s="23"/>
    </row>
    <row r="152" spans="3:44">
      <c r="C152" s="24">
        <v>19</v>
      </c>
      <c r="D152" s="80">
        <v>3.200000000000003E-4</v>
      </c>
      <c r="E152" s="80">
        <v>-3.1999999999999981E-4</v>
      </c>
      <c r="F152" s="81">
        <v>1.8666666666666682E-4</v>
      </c>
      <c r="G152" s="81">
        <v>-1.0666666666666676E-4</v>
      </c>
      <c r="H152" s="81">
        <v>0</v>
      </c>
      <c r="I152" s="81"/>
      <c r="J152" s="81">
        <v>0</v>
      </c>
      <c r="K152" s="82">
        <v>2.666666666666667E-5</v>
      </c>
      <c r="L152" s="81">
        <v>5.333333333333334E-5</v>
      </c>
      <c r="M152" s="81">
        <v>1.0666666666666668E-4</v>
      </c>
      <c r="N152" s="81">
        <v>0</v>
      </c>
      <c r="O152" s="81"/>
      <c r="P152" s="81">
        <v>0</v>
      </c>
      <c r="Q152" s="82">
        <v>-5.3333333333333381E-5</v>
      </c>
      <c r="R152" s="81">
        <v>0</v>
      </c>
      <c r="S152" s="81">
        <v>2.666666666666669E-5</v>
      </c>
      <c r="T152" s="81">
        <v>-3.200000000000003E-4</v>
      </c>
      <c r="U152" s="81"/>
      <c r="V152" s="81">
        <v>2.0746666666666667E-2</v>
      </c>
      <c r="W152" s="82">
        <v>5.5733333333333329E-3</v>
      </c>
      <c r="Y152" s="23"/>
    </row>
    <row r="153" spans="3:44">
      <c r="C153" s="24">
        <v>20</v>
      </c>
      <c r="D153" s="80">
        <v>5.3333333333333381E-5</v>
      </c>
      <c r="E153" s="80">
        <v>-4.2666666666666661E-4</v>
      </c>
      <c r="F153" s="81">
        <v>3.200000000000003E-4</v>
      </c>
      <c r="G153" s="81">
        <v>0</v>
      </c>
      <c r="H153" s="81">
        <v>-8.0000000000000074E-5</v>
      </c>
      <c r="I153" s="81"/>
      <c r="J153" s="81">
        <v>1.0666666666666668E-4</v>
      </c>
      <c r="K153" s="82">
        <v>0</v>
      </c>
      <c r="L153" s="81">
        <v>5.333333333333334E-5</v>
      </c>
      <c r="M153" s="81">
        <v>0</v>
      </c>
      <c r="N153" s="81">
        <v>-5.333333333333334E-5</v>
      </c>
      <c r="O153" s="81"/>
      <c r="P153" s="81">
        <v>5.3333333333333381E-5</v>
      </c>
      <c r="Q153" s="82">
        <v>-5.3333333333333381E-5</v>
      </c>
      <c r="R153" s="81">
        <v>-5.3333333333333381E-5</v>
      </c>
      <c r="S153" s="81">
        <v>-8.0000000000000074E-5</v>
      </c>
      <c r="T153" s="81">
        <v>-2.933333333333336E-4</v>
      </c>
      <c r="U153" s="81"/>
      <c r="V153" s="81">
        <v>-7.4666666666666675E-4</v>
      </c>
      <c r="W153" s="82">
        <v>-4.5866666666666668E-3</v>
      </c>
      <c r="Y153" s="23"/>
    </row>
    <row r="154" spans="3:44">
      <c r="C154" s="24">
        <v>21</v>
      </c>
      <c r="D154" s="80">
        <v>2.933333333333336E-4</v>
      </c>
      <c r="E154" s="80">
        <v>-3.9999999999999991E-4</v>
      </c>
      <c r="F154" s="81">
        <v>2.666666666666669E-4</v>
      </c>
      <c r="G154" s="81">
        <v>-1.0666666666666676E-4</v>
      </c>
      <c r="H154" s="81">
        <v>0</v>
      </c>
      <c r="I154" s="81"/>
      <c r="J154" s="81">
        <v>0</v>
      </c>
      <c r="K154" s="82">
        <v>2.666666666666667E-5</v>
      </c>
      <c r="L154" s="81">
        <v>0</v>
      </c>
      <c r="M154" s="81">
        <v>0</v>
      </c>
      <c r="N154" s="81">
        <v>0</v>
      </c>
      <c r="O154" s="81"/>
      <c r="P154" s="81">
        <v>0</v>
      </c>
      <c r="Q154" s="82">
        <v>0</v>
      </c>
      <c r="R154" s="81">
        <v>-8.0000000000000074E-5</v>
      </c>
      <c r="S154" s="81">
        <v>1.6000000000000015E-4</v>
      </c>
      <c r="T154" s="81">
        <v>-2.933333333333336E-4</v>
      </c>
      <c r="U154" s="81"/>
      <c r="V154" s="81">
        <v>-3.2000000000000019E-4</v>
      </c>
      <c r="W154" s="82">
        <v>-5.2266666666666677E-3</v>
      </c>
      <c r="Y154" s="23"/>
    </row>
    <row r="155" spans="3:44">
      <c r="C155" s="24">
        <v>22</v>
      </c>
      <c r="D155" s="80">
        <v>3.200000000000003E-4</v>
      </c>
      <c r="E155" s="80">
        <v>-3.4666666666666651E-4</v>
      </c>
      <c r="F155" s="81">
        <v>2.933333333333336E-4</v>
      </c>
      <c r="G155" s="81">
        <v>-2.1333333333333352E-4</v>
      </c>
      <c r="H155" s="81">
        <v>-1.3333333333333345E-4</v>
      </c>
      <c r="I155" s="81"/>
      <c r="J155" s="81">
        <v>0</v>
      </c>
      <c r="K155" s="82">
        <v>1.0666666666666668E-4</v>
      </c>
      <c r="L155" s="81">
        <v>1.0666666666666668E-4</v>
      </c>
      <c r="M155" s="81">
        <v>-1.0666666666666668E-4</v>
      </c>
      <c r="N155" s="81">
        <v>1.0666666666666668E-4</v>
      </c>
      <c r="O155" s="81"/>
      <c r="P155" s="81">
        <v>0</v>
      </c>
      <c r="Q155" s="82">
        <v>0</v>
      </c>
      <c r="R155" s="81">
        <v>-1.3333333333333345E-4</v>
      </c>
      <c r="S155" s="81">
        <v>1.3333333333333345E-4</v>
      </c>
      <c r="T155" s="81">
        <v>-2.666666666666669E-4</v>
      </c>
      <c r="U155" s="81"/>
      <c r="V155" s="81">
        <v>1.8666666666666658E-4</v>
      </c>
      <c r="W155" s="82">
        <v>-7.3866666666666672E-3</v>
      </c>
      <c r="Y155" s="23"/>
    </row>
    <row r="156" spans="3:44">
      <c r="C156" s="24">
        <v>23</v>
      </c>
      <c r="D156" s="80">
        <v>2.1333333333333352E-4</v>
      </c>
      <c r="E156" s="80">
        <v>-3.1999999999999981E-4</v>
      </c>
      <c r="F156" s="81">
        <v>3.200000000000003E-4</v>
      </c>
      <c r="G156" s="81">
        <v>-2.666666666666669E-5</v>
      </c>
      <c r="H156" s="81">
        <v>-2.666666666666669E-5</v>
      </c>
      <c r="I156" s="81"/>
      <c r="J156" s="81">
        <v>0</v>
      </c>
      <c r="K156" s="82">
        <v>0</v>
      </c>
      <c r="L156" s="81">
        <v>0</v>
      </c>
      <c r="M156" s="81">
        <v>-1.0666666666666668E-4</v>
      </c>
      <c r="N156" s="81">
        <v>0</v>
      </c>
      <c r="O156" s="81"/>
      <c r="P156" s="81">
        <v>2.666666666666669E-5</v>
      </c>
      <c r="Q156" s="82">
        <v>1.0666666666666676E-4</v>
      </c>
      <c r="R156" s="81">
        <v>1.0666666666666676E-4</v>
      </c>
      <c r="S156" s="81">
        <v>-1.0666666666666676E-4</v>
      </c>
      <c r="T156" s="81">
        <v>-3.200000000000003E-4</v>
      </c>
      <c r="U156" s="81"/>
      <c r="V156" s="81">
        <v>0</v>
      </c>
      <c r="W156" s="82">
        <v>-1.2266666666666665E-2</v>
      </c>
      <c r="Y156" s="23"/>
    </row>
    <row r="157" spans="3:44">
      <c r="C157" s="24">
        <v>24</v>
      </c>
      <c r="D157" s="80">
        <v>2.933333333333336E-4</v>
      </c>
      <c r="E157" s="80">
        <v>-3.1999999999999981E-4</v>
      </c>
      <c r="F157" s="81">
        <v>1.3333333333333345E-4</v>
      </c>
      <c r="G157" s="81">
        <v>-2.666666666666669E-5</v>
      </c>
      <c r="H157" s="81">
        <v>1.0666666666666661E-4</v>
      </c>
      <c r="I157" s="81"/>
      <c r="J157" s="81">
        <v>0</v>
      </c>
      <c r="K157" s="82">
        <v>0</v>
      </c>
      <c r="L157" s="81">
        <v>5.333333333333334E-5</v>
      </c>
      <c r="M157" s="81">
        <v>0</v>
      </c>
      <c r="N157" s="81">
        <v>0</v>
      </c>
      <c r="O157" s="81"/>
      <c r="P157" s="81">
        <v>-1.0666666666666676E-4</v>
      </c>
      <c r="Q157" s="82">
        <v>0</v>
      </c>
      <c r="R157" s="81">
        <v>0</v>
      </c>
      <c r="S157" s="81">
        <v>2.666666666666669E-5</v>
      </c>
      <c r="T157" s="81">
        <v>-2.933333333333336E-4</v>
      </c>
      <c r="U157" s="81"/>
      <c r="V157" s="81">
        <v>2.1333333333333322E-4</v>
      </c>
      <c r="W157" s="82">
        <v>-1.4373333333333335E-2</v>
      </c>
      <c r="Y157" s="23"/>
    </row>
    <row r="158" spans="3:44">
      <c r="Y158" s="23">
        <f>(0.04/3)*(D159+(4*(D160+D162+D164+D166+D168+D170+D172+D174+D176+D178+D180+D182))+(2*(D161+D163+D165+D167+D169+D171+D173+D175+D177+D179+D181))+D183)</f>
        <v>2.5043840000000023E-3</v>
      </c>
      <c r="Z158" s="23">
        <f t="shared" ref="Z158:AQ158" si="36">(0.04/3)*(E159+(4*(E160+E162+E164+E166+E168+E170+E172+E174+E176+E178+E180+E182))+(2*(E161+E163+E165+E167+E169+E171+E173+E175+E177+E179+E181))+E183)</f>
        <v>-3.4845119999999991E-3</v>
      </c>
      <c r="AA158" s="23">
        <f t="shared" si="36"/>
        <v>2.7345920000000027E-3</v>
      </c>
      <c r="AB158" s="23">
        <f t="shared" si="36"/>
        <v>-8.5456000000000095E-4</v>
      </c>
      <c r="AC158" s="23">
        <f t="shared" si="36"/>
        <v>-5.3017600000000058E-4</v>
      </c>
      <c r="AD158" s="23"/>
      <c r="AE158" s="23">
        <f t="shared" si="36"/>
        <v>1.3952000000000005E-4</v>
      </c>
      <c r="AF158" s="23">
        <f t="shared" si="36"/>
        <v>2.2323200000000007E-4</v>
      </c>
      <c r="AG158" s="23">
        <f t="shared" si="36"/>
        <v>1.7440000000000006E-4</v>
      </c>
      <c r="AH158" s="23">
        <f t="shared" si="36"/>
        <v>-3.1392000000000014E-5</v>
      </c>
      <c r="AI158" s="23">
        <f t="shared" si="36"/>
        <v>-4.1856000000000014E-5</v>
      </c>
      <c r="AJ158" s="23"/>
      <c r="AK158" s="23">
        <f t="shared" si="36"/>
        <v>-1.8835200000000019E-4</v>
      </c>
      <c r="AL158" s="23">
        <f t="shared" si="36"/>
        <v>-4.2204800000000044E-4</v>
      </c>
      <c r="AM158" s="23">
        <f t="shared" si="36"/>
        <v>-4.0460800000000037E-4</v>
      </c>
      <c r="AN158" s="23">
        <f t="shared" si="36"/>
        <v>5.3366400000000053E-4</v>
      </c>
      <c r="AO158" s="23">
        <f t="shared" si="36"/>
        <v>-2.3090560000000025E-3</v>
      </c>
      <c r="AP158" s="23"/>
      <c r="AQ158" s="23">
        <f t="shared" si="36"/>
        <v>2.9679391999999995E-2</v>
      </c>
      <c r="AR158" s="23">
        <f>(0.04/3)*(W159+(4*(W160+W162+W164+W166+W168+W170+W172+W174+W176+W178+W180+W182))+(2*(W161+W163+W165+W167+W169+W171+W173+W175+W177+W179+W181))+W183)</f>
        <v>3.8022687999999999E-2</v>
      </c>
    </row>
    <row r="159" spans="3:44">
      <c r="C159" s="24">
        <v>0</v>
      </c>
      <c r="D159" s="83">
        <f>9.81*D133</f>
        <v>1.3080000000000012E-3</v>
      </c>
      <c r="E159" s="83">
        <f t="shared" ref="E159:T174" si="37">9.81*E133</f>
        <v>-2.8775999999999984E-3</v>
      </c>
      <c r="F159" s="83">
        <f t="shared" si="37"/>
        <v>1.8312000000000016E-3</v>
      </c>
      <c r="G159" s="83">
        <f t="shared" si="37"/>
        <v>0</v>
      </c>
      <c r="H159" s="83">
        <f t="shared" si="37"/>
        <v>0</v>
      </c>
      <c r="I159" s="83"/>
      <c r="J159" s="83">
        <f t="shared" si="37"/>
        <v>1.0464000000000003E-3</v>
      </c>
      <c r="K159" s="83">
        <f t="shared" si="37"/>
        <v>0</v>
      </c>
      <c r="L159" s="83">
        <f t="shared" si="37"/>
        <v>0</v>
      </c>
      <c r="M159" s="83">
        <f t="shared" si="37"/>
        <v>2.6160000000000007E-4</v>
      </c>
      <c r="N159" s="83">
        <f t="shared" si="37"/>
        <v>0</v>
      </c>
      <c r="O159" s="83"/>
      <c r="P159" s="83">
        <f t="shared" si="37"/>
        <v>0</v>
      </c>
      <c r="Q159" s="83">
        <f t="shared" si="37"/>
        <v>-1.3080000000000012E-3</v>
      </c>
      <c r="R159" s="83">
        <f t="shared" si="37"/>
        <v>0</v>
      </c>
      <c r="S159" s="83">
        <f t="shared" si="37"/>
        <v>5.2320000000000047E-4</v>
      </c>
      <c r="T159" s="83">
        <f t="shared" si="37"/>
        <v>-2.8776000000000027E-3</v>
      </c>
      <c r="U159" s="83"/>
      <c r="V159" s="83">
        <f>9.81*V133</f>
        <v>2.6159999999999985E-4</v>
      </c>
      <c r="W159" s="83">
        <f t="shared" ref="W159:W174" si="38">9.81*W133</f>
        <v>2.6159999999999985E-3</v>
      </c>
      <c r="Y159" s="23"/>
    </row>
    <row r="160" spans="3:44">
      <c r="C160" s="24">
        <v>1</v>
      </c>
      <c r="D160" s="83">
        <f t="shared" ref="D160:S183" si="39">9.81*D134</f>
        <v>1.5696000000000015E-3</v>
      </c>
      <c r="E160" s="83">
        <f t="shared" si="39"/>
        <v>-4.7088E-3</v>
      </c>
      <c r="F160" s="83">
        <f t="shared" si="39"/>
        <v>3.4008000000000029E-3</v>
      </c>
      <c r="G160" s="83">
        <f t="shared" si="39"/>
        <v>0</v>
      </c>
      <c r="H160" s="83">
        <f t="shared" si="39"/>
        <v>-1.5696000000000015E-3</v>
      </c>
      <c r="I160" s="83"/>
      <c r="J160" s="83">
        <f t="shared" si="39"/>
        <v>1.0464000000000003E-3</v>
      </c>
      <c r="K160" s="83">
        <f t="shared" si="39"/>
        <v>0</v>
      </c>
      <c r="L160" s="83">
        <f t="shared" si="39"/>
        <v>0</v>
      </c>
      <c r="M160" s="83">
        <f t="shared" si="39"/>
        <v>0</v>
      </c>
      <c r="N160" s="83">
        <f t="shared" si="39"/>
        <v>5.2320000000000014E-4</v>
      </c>
      <c r="O160" s="83"/>
      <c r="P160" s="83">
        <f t="shared" si="39"/>
        <v>0</v>
      </c>
      <c r="Q160" s="83">
        <f t="shared" si="39"/>
        <v>-2.6160000000000023E-4</v>
      </c>
      <c r="R160" s="83">
        <f t="shared" si="39"/>
        <v>0</v>
      </c>
      <c r="S160" s="83">
        <f t="shared" si="39"/>
        <v>0</v>
      </c>
      <c r="T160" s="83">
        <f t="shared" si="37"/>
        <v>-3.139200000000003E-3</v>
      </c>
      <c r="U160" s="83"/>
      <c r="V160" s="83">
        <f t="shared" ref="V160:W160" si="40">9.81*V134</f>
        <v>-8.1096000000000015E-3</v>
      </c>
      <c r="W160" s="83">
        <f t="shared" si="40"/>
        <v>-7.2608585810485236E-19</v>
      </c>
    </row>
    <row r="161" spans="3:23">
      <c r="C161" s="24">
        <v>2</v>
      </c>
      <c r="D161" s="83">
        <f t="shared" si="39"/>
        <v>3.139200000000003E-3</v>
      </c>
      <c r="E161" s="83">
        <f t="shared" si="37"/>
        <v>-4.1855999999999994E-3</v>
      </c>
      <c r="F161" s="83">
        <f t="shared" si="37"/>
        <v>3.139200000000003E-3</v>
      </c>
      <c r="G161" s="83">
        <f t="shared" si="37"/>
        <v>-2.6160000000000007E-3</v>
      </c>
      <c r="H161" s="83">
        <f t="shared" si="37"/>
        <v>0</v>
      </c>
      <c r="I161" s="83"/>
      <c r="J161" s="83">
        <f t="shared" si="37"/>
        <v>0</v>
      </c>
      <c r="K161" s="83">
        <f t="shared" si="37"/>
        <v>0</v>
      </c>
      <c r="L161" s="83">
        <f t="shared" si="37"/>
        <v>1.0464000000000003E-3</v>
      </c>
      <c r="M161" s="83">
        <f t="shared" si="37"/>
        <v>-2.6160000000000007E-4</v>
      </c>
      <c r="N161" s="83">
        <f t="shared" si="37"/>
        <v>0</v>
      </c>
      <c r="O161" s="83"/>
      <c r="P161" s="83">
        <f t="shared" si="37"/>
        <v>-7.8480000000000075E-4</v>
      </c>
      <c r="Q161" s="83">
        <f t="shared" si="37"/>
        <v>-1.3080000000000012E-3</v>
      </c>
      <c r="R161" s="83">
        <f t="shared" si="37"/>
        <v>-2.6160000000000023E-4</v>
      </c>
      <c r="S161" s="83">
        <f t="shared" si="37"/>
        <v>2.6160000000000023E-4</v>
      </c>
      <c r="T161" s="83">
        <f t="shared" si="37"/>
        <v>-1.3080000000000012E-3</v>
      </c>
      <c r="U161" s="83"/>
      <c r="V161" s="83">
        <f t="shared" ref="V161" si="41">9.81*V135</f>
        <v>2.8775999999999984E-3</v>
      </c>
      <c r="W161" s="83">
        <f t="shared" si="38"/>
        <v>1.8573599999999999E-2</v>
      </c>
    </row>
    <row r="162" spans="3:23">
      <c r="C162" s="24">
        <v>3</v>
      </c>
      <c r="D162" s="83">
        <f t="shared" si="39"/>
        <v>2.8776000000000027E-3</v>
      </c>
      <c r="E162" s="83">
        <f t="shared" si="37"/>
        <v>-3.1391999999999987E-3</v>
      </c>
      <c r="F162" s="83">
        <f t="shared" si="37"/>
        <v>2.8776000000000027E-3</v>
      </c>
      <c r="G162" s="83">
        <f t="shared" si="37"/>
        <v>-2.8776000000000027E-3</v>
      </c>
      <c r="H162" s="83">
        <f t="shared" si="37"/>
        <v>-1.0464000000000009E-3</v>
      </c>
      <c r="I162" s="83"/>
      <c r="J162" s="83">
        <f t="shared" si="37"/>
        <v>-2.6160000000000007E-4</v>
      </c>
      <c r="K162" s="83">
        <f t="shared" si="37"/>
        <v>1.0464000000000003E-3</v>
      </c>
      <c r="L162" s="83">
        <f t="shared" si="37"/>
        <v>0</v>
      </c>
      <c r="M162" s="83">
        <f t="shared" si="37"/>
        <v>-5.2320000000000014E-4</v>
      </c>
      <c r="N162" s="83">
        <f t="shared" si="37"/>
        <v>-1.0464000000000003E-3</v>
      </c>
      <c r="O162" s="83"/>
      <c r="P162" s="83">
        <f t="shared" si="37"/>
        <v>0</v>
      </c>
      <c r="Q162" s="83">
        <f t="shared" si="37"/>
        <v>-1.0464000000000009E-3</v>
      </c>
      <c r="R162" s="83">
        <f t="shared" si="37"/>
        <v>0</v>
      </c>
      <c r="S162" s="83">
        <f t="shared" si="37"/>
        <v>2.6160000000000023E-4</v>
      </c>
      <c r="T162" s="83">
        <f t="shared" si="37"/>
        <v>-2.6160000000000024E-3</v>
      </c>
      <c r="U162" s="83"/>
      <c r="V162" s="83">
        <f t="shared" ref="V162" si="42">9.81*V136</f>
        <v>1.7004000000000002E-2</v>
      </c>
      <c r="W162" s="83">
        <f t="shared" si="38"/>
        <v>2.4067199999999997E-2</v>
      </c>
    </row>
    <row r="163" spans="3:23">
      <c r="C163" s="24">
        <v>4</v>
      </c>
      <c r="D163" s="83">
        <f t="shared" si="39"/>
        <v>2.3544000000000022E-3</v>
      </c>
      <c r="E163" s="83">
        <f t="shared" si="37"/>
        <v>-3.9239999999999995E-3</v>
      </c>
      <c r="F163" s="83">
        <f t="shared" si="37"/>
        <v>3.139200000000003E-3</v>
      </c>
      <c r="G163" s="83">
        <f t="shared" si="37"/>
        <v>-1.3080000000000012E-3</v>
      </c>
      <c r="H163" s="83">
        <f t="shared" si="37"/>
        <v>0</v>
      </c>
      <c r="I163" s="83"/>
      <c r="J163" s="83">
        <f t="shared" si="37"/>
        <v>1.0464000000000003E-3</v>
      </c>
      <c r="K163" s="83">
        <f t="shared" si="37"/>
        <v>1.0464000000000003E-3</v>
      </c>
      <c r="L163" s="83">
        <f t="shared" si="37"/>
        <v>0</v>
      </c>
      <c r="M163" s="83">
        <f t="shared" si="37"/>
        <v>0</v>
      </c>
      <c r="N163" s="83">
        <f t="shared" si="37"/>
        <v>1.0464000000000003E-3</v>
      </c>
      <c r="O163" s="83"/>
      <c r="P163" s="83">
        <f t="shared" si="37"/>
        <v>0</v>
      </c>
      <c r="Q163" s="83">
        <f t="shared" si="37"/>
        <v>0</v>
      </c>
      <c r="R163" s="83">
        <f t="shared" si="37"/>
        <v>-2.6160000000000023E-4</v>
      </c>
      <c r="S163" s="83">
        <f t="shared" si="37"/>
        <v>0</v>
      </c>
      <c r="T163" s="83">
        <f t="shared" si="37"/>
        <v>-2.8776000000000027E-3</v>
      </c>
      <c r="U163" s="83"/>
      <c r="V163" s="83">
        <f t="shared" ref="V163" si="43">9.81*V137</f>
        <v>2.1189599999999996E-2</v>
      </c>
      <c r="W163" s="83">
        <f t="shared" si="38"/>
        <v>1.5695999999999993E-3</v>
      </c>
    </row>
    <row r="164" spans="3:23">
      <c r="C164" s="24">
        <v>5</v>
      </c>
      <c r="D164" s="83">
        <f t="shared" si="39"/>
        <v>3.139200000000003E-3</v>
      </c>
      <c r="E164" s="83">
        <f t="shared" si="37"/>
        <v>-3.6623999999999988E-3</v>
      </c>
      <c r="F164" s="83">
        <f t="shared" si="37"/>
        <v>3.139200000000003E-3</v>
      </c>
      <c r="G164" s="83">
        <f t="shared" si="37"/>
        <v>0</v>
      </c>
      <c r="H164" s="83">
        <f t="shared" si="37"/>
        <v>0</v>
      </c>
      <c r="I164" s="83"/>
      <c r="J164" s="83">
        <f t="shared" si="37"/>
        <v>2.6160000000000007E-4</v>
      </c>
      <c r="K164" s="83">
        <f t="shared" si="37"/>
        <v>0</v>
      </c>
      <c r="L164" s="83">
        <f t="shared" si="37"/>
        <v>0</v>
      </c>
      <c r="M164" s="83">
        <f t="shared" si="37"/>
        <v>5.2320000000000014E-4</v>
      </c>
      <c r="N164" s="83">
        <f t="shared" si="37"/>
        <v>0</v>
      </c>
      <c r="O164" s="83"/>
      <c r="P164" s="83">
        <f t="shared" si="37"/>
        <v>0</v>
      </c>
      <c r="Q164" s="83">
        <f t="shared" si="37"/>
        <v>-1.3080000000000012E-3</v>
      </c>
      <c r="R164" s="83">
        <f t="shared" si="37"/>
        <v>-1.0464000000000009E-3</v>
      </c>
      <c r="S164" s="83">
        <f t="shared" si="37"/>
        <v>0</v>
      </c>
      <c r="T164" s="83">
        <f t="shared" si="37"/>
        <v>-2.6160000000000024E-3</v>
      </c>
      <c r="U164" s="83"/>
      <c r="V164" s="83">
        <f t="shared" ref="V164" si="44">9.81*V138</f>
        <v>5.9644799999999998E-2</v>
      </c>
      <c r="W164" s="83">
        <f t="shared" si="38"/>
        <v>-1.75272E-2</v>
      </c>
    </row>
    <row r="165" spans="3:23">
      <c r="C165" s="24">
        <v>6</v>
      </c>
      <c r="D165" s="83">
        <f t="shared" si="39"/>
        <v>3.139200000000003E-3</v>
      </c>
      <c r="E165" s="83">
        <f t="shared" si="37"/>
        <v>-3.6623999999999988E-3</v>
      </c>
      <c r="F165" s="83">
        <f t="shared" si="37"/>
        <v>3.139200000000003E-3</v>
      </c>
      <c r="G165" s="83">
        <f t="shared" si="37"/>
        <v>-1.3080000000000012E-3</v>
      </c>
      <c r="H165" s="83">
        <f t="shared" si="37"/>
        <v>-1.3080000000000014E-3</v>
      </c>
      <c r="I165" s="83"/>
      <c r="J165" s="83">
        <f t="shared" si="37"/>
        <v>2.6160000000000007E-4</v>
      </c>
      <c r="K165" s="83">
        <f t="shared" si="37"/>
        <v>0</v>
      </c>
      <c r="L165" s="83">
        <f t="shared" si="37"/>
        <v>0</v>
      </c>
      <c r="M165" s="83">
        <f t="shared" si="37"/>
        <v>-1.0464000000000003E-3</v>
      </c>
      <c r="N165" s="83">
        <f t="shared" si="37"/>
        <v>-2.6160000000000007E-4</v>
      </c>
      <c r="O165" s="83"/>
      <c r="P165" s="83">
        <f t="shared" si="37"/>
        <v>-5.2320000000000047E-4</v>
      </c>
      <c r="Q165" s="83">
        <f t="shared" si="37"/>
        <v>0</v>
      </c>
      <c r="R165" s="83">
        <f t="shared" si="37"/>
        <v>0</v>
      </c>
      <c r="S165" s="83">
        <f t="shared" si="37"/>
        <v>0</v>
      </c>
      <c r="T165" s="83">
        <f t="shared" si="37"/>
        <v>-3.139200000000003E-3</v>
      </c>
      <c r="U165" s="83"/>
      <c r="V165" s="83">
        <f t="shared" ref="V165" si="45">9.81*V139</f>
        <v>-9.9408000000000031E-3</v>
      </c>
      <c r="W165" s="83">
        <f t="shared" si="38"/>
        <v>-6.1214400000000009E-2</v>
      </c>
    </row>
    <row r="166" spans="3:23">
      <c r="C166" s="24">
        <v>7</v>
      </c>
      <c r="D166" s="83">
        <f t="shared" si="39"/>
        <v>2.0928000000000019E-3</v>
      </c>
      <c r="E166" s="83">
        <f t="shared" si="37"/>
        <v>-3.4007999999999985E-3</v>
      </c>
      <c r="F166" s="83">
        <f t="shared" si="37"/>
        <v>3.139200000000003E-3</v>
      </c>
      <c r="G166" s="83">
        <f t="shared" si="37"/>
        <v>0</v>
      </c>
      <c r="H166" s="83">
        <f t="shared" si="37"/>
        <v>0</v>
      </c>
      <c r="I166" s="83"/>
      <c r="J166" s="83">
        <f t="shared" si="37"/>
        <v>0</v>
      </c>
      <c r="K166" s="83">
        <f t="shared" si="37"/>
        <v>0</v>
      </c>
      <c r="L166" s="83">
        <f t="shared" si="37"/>
        <v>0</v>
      </c>
      <c r="M166" s="83">
        <f t="shared" si="37"/>
        <v>0</v>
      </c>
      <c r="N166" s="83">
        <f t="shared" si="37"/>
        <v>0</v>
      </c>
      <c r="O166" s="83"/>
      <c r="P166" s="83">
        <f t="shared" si="37"/>
        <v>0</v>
      </c>
      <c r="Q166" s="83">
        <f t="shared" si="37"/>
        <v>2.6160000000000023E-4</v>
      </c>
      <c r="R166" s="83">
        <f t="shared" si="37"/>
        <v>-1.3080000000000012E-3</v>
      </c>
      <c r="S166" s="83">
        <f t="shared" si="37"/>
        <v>2.6160000000000023E-4</v>
      </c>
      <c r="T166" s="83">
        <f t="shared" si="37"/>
        <v>-2.6160000000000024E-3</v>
      </c>
      <c r="U166" s="83"/>
      <c r="V166" s="83">
        <f t="shared" ref="V166" si="46">9.81*V140</f>
        <v>1.4126400000000001E-2</v>
      </c>
      <c r="W166" s="83">
        <f t="shared" si="38"/>
        <v>-4.7087999999999998E-2</v>
      </c>
    </row>
    <row r="167" spans="3:23">
      <c r="C167" s="24">
        <v>8</v>
      </c>
      <c r="D167" s="83">
        <f t="shared" si="39"/>
        <v>3.139200000000003E-3</v>
      </c>
      <c r="E167" s="83">
        <f t="shared" si="37"/>
        <v>-3.1391999999999982E-3</v>
      </c>
      <c r="F167" s="83">
        <f t="shared" si="37"/>
        <v>7.8480000000000075E-4</v>
      </c>
      <c r="G167" s="83">
        <f t="shared" si="37"/>
        <v>-1.0464000000000009E-3</v>
      </c>
      <c r="H167" s="83">
        <f t="shared" si="37"/>
        <v>0</v>
      </c>
      <c r="I167" s="83"/>
      <c r="J167" s="83">
        <f t="shared" si="37"/>
        <v>0</v>
      </c>
      <c r="K167" s="83">
        <f t="shared" si="37"/>
        <v>1.0464000000000003E-3</v>
      </c>
      <c r="L167" s="83">
        <f t="shared" si="37"/>
        <v>0</v>
      </c>
      <c r="M167" s="83">
        <f t="shared" si="37"/>
        <v>1.3080000000000004E-3</v>
      </c>
      <c r="N167" s="83">
        <f t="shared" si="37"/>
        <v>2.6160000000000007E-4</v>
      </c>
      <c r="O167" s="83"/>
      <c r="P167" s="83">
        <f t="shared" si="37"/>
        <v>0</v>
      </c>
      <c r="Q167" s="83">
        <f t="shared" si="37"/>
        <v>0</v>
      </c>
      <c r="R167" s="83">
        <f t="shared" si="37"/>
        <v>-7.8480000000000075E-4</v>
      </c>
      <c r="S167" s="83">
        <f t="shared" si="37"/>
        <v>1.3080000000000012E-3</v>
      </c>
      <c r="T167" s="83">
        <f t="shared" si="37"/>
        <v>-2.3544000000000022E-3</v>
      </c>
      <c r="U167" s="83"/>
      <c r="V167" s="83">
        <f t="shared" ref="V167" si="47">9.81*V141</f>
        <v>2.7468000000000003E-2</v>
      </c>
      <c r="W167" s="83">
        <f t="shared" si="38"/>
        <v>-4.0809600000000001E-2</v>
      </c>
    </row>
    <row r="168" spans="3:23">
      <c r="C168" s="24">
        <v>9</v>
      </c>
      <c r="D168" s="83">
        <f t="shared" si="39"/>
        <v>2.0928000000000019E-3</v>
      </c>
      <c r="E168" s="83">
        <f t="shared" si="37"/>
        <v>-3.1391999999999982E-3</v>
      </c>
      <c r="F168" s="83">
        <f t="shared" si="37"/>
        <v>2.8776000000000027E-3</v>
      </c>
      <c r="G168" s="83">
        <f t="shared" si="37"/>
        <v>0</v>
      </c>
      <c r="H168" s="83">
        <f t="shared" si="37"/>
        <v>0</v>
      </c>
      <c r="I168" s="83"/>
      <c r="J168" s="83">
        <f t="shared" si="37"/>
        <v>0</v>
      </c>
      <c r="K168" s="83">
        <f t="shared" si="37"/>
        <v>0</v>
      </c>
      <c r="L168" s="83">
        <f t="shared" si="37"/>
        <v>2.6160000000000007E-4</v>
      </c>
      <c r="M168" s="83">
        <f t="shared" si="37"/>
        <v>2.6160000000000007E-4</v>
      </c>
      <c r="N168" s="83">
        <f t="shared" si="37"/>
        <v>-2.6160000000000007E-4</v>
      </c>
      <c r="O168" s="83"/>
      <c r="P168" s="83">
        <f t="shared" si="37"/>
        <v>-1.3080000000000012E-3</v>
      </c>
      <c r="Q168" s="83">
        <f t="shared" si="37"/>
        <v>0</v>
      </c>
      <c r="R168" s="83">
        <f t="shared" si="37"/>
        <v>-2.6160000000000023E-4</v>
      </c>
      <c r="S168" s="83">
        <f t="shared" si="37"/>
        <v>1.8312000000000016E-3</v>
      </c>
      <c r="T168" s="83">
        <f t="shared" si="37"/>
        <v>-2.6160000000000024E-3</v>
      </c>
      <c r="U168" s="83"/>
      <c r="V168" s="83">
        <f t="shared" ref="V168" si="48">9.81*V142</f>
        <v>2.64216E-2</v>
      </c>
      <c r="W168" s="83">
        <f t="shared" si="38"/>
        <v>4.2117599999999998E-2</v>
      </c>
    </row>
    <row r="169" spans="3:23">
      <c r="C169" s="24">
        <v>10</v>
      </c>
      <c r="D169" s="83">
        <f t="shared" si="39"/>
        <v>3.139200000000003E-3</v>
      </c>
      <c r="E169" s="83">
        <f t="shared" si="37"/>
        <v>-3.6623999999999988E-3</v>
      </c>
      <c r="F169" s="83">
        <f t="shared" si="37"/>
        <v>3.139200000000003E-3</v>
      </c>
      <c r="G169" s="83">
        <f t="shared" si="37"/>
        <v>-2.0928000000000019E-3</v>
      </c>
      <c r="H169" s="83">
        <f t="shared" si="37"/>
        <v>2.6159999999999877E-4</v>
      </c>
      <c r="I169" s="83"/>
      <c r="J169" s="83">
        <f t="shared" si="37"/>
        <v>-1.0464000000000003E-3</v>
      </c>
      <c r="K169" s="83">
        <f t="shared" si="37"/>
        <v>2.6160000000000007E-4</v>
      </c>
      <c r="L169" s="83">
        <f t="shared" si="37"/>
        <v>0</v>
      </c>
      <c r="M169" s="83">
        <f t="shared" si="37"/>
        <v>-2.6160000000000007E-4</v>
      </c>
      <c r="N169" s="83">
        <f t="shared" si="37"/>
        <v>0</v>
      </c>
      <c r="O169" s="83"/>
      <c r="P169" s="83">
        <f t="shared" si="37"/>
        <v>0</v>
      </c>
      <c r="Q169" s="83">
        <f t="shared" si="37"/>
        <v>0</v>
      </c>
      <c r="R169" s="83">
        <f t="shared" si="37"/>
        <v>-1.5696000000000015E-3</v>
      </c>
      <c r="S169" s="83">
        <f t="shared" si="37"/>
        <v>-2.6160000000000023E-4</v>
      </c>
      <c r="T169" s="83">
        <f t="shared" si="37"/>
        <v>-1.8312000000000016E-3</v>
      </c>
      <c r="U169" s="83"/>
      <c r="V169" s="83">
        <f t="shared" ref="V169" si="49">9.81*V143</f>
        <v>4.9703999999999998E-2</v>
      </c>
      <c r="W169" s="83">
        <f t="shared" si="38"/>
        <v>0.10307039999999999</v>
      </c>
    </row>
    <row r="170" spans="3:23">
      <c r="C170" s="24">
        <v>11</v>
      </c>
      <c r="D170" s="83">
        <f t="shared" si="39"/>
        <v>3.139200000000003E-3</v>
      </c>
      <c r="E170" s="83">
        <f t="shared" si="37"/>
        <v>-3.1391999999999982E-3</v>
      </c>
      <c r="F170" s="83">
        <f t="shared" si="37"/>
        <v>2.8776000000000027E-3</v>
      </c>
      <c r="G170" s="83">
        <f t="shared" si="37"/>
        <v>-2.6160000000000024E-3</v>
      </c>
      <c r="H170" s="83">
        <f t="shared" si="37"/>
        <v>-3.4008000000000029E-3</v>
      </c>
      <c r="I170" s="83"/>
      <c r="J170" s="83">
        <f t="shared" si="37"/>
        <v>0</v>
      </c>
      <c r="K170" s="83">
        <f t="shared" si="37"/>
        <v>5.2320000000000014E-4</v>
      </c>
      <c r="L170" s="83">
        <f t="shared" si="37"/>
        <v>0</v>
      </c>
      <c r="M170" s="83">
        <f t="shared" si="37"/>
        <v>0</v>
      </c>
      <c r="N170" s="83">
        <f t="shared" si="37"/>
        <v>0</v>
      </c>
      <c r="O170" s="83"/>
      <c r="P170" s="83">
        <f t="shared" si="37"/>
        <v>0</v>
      </c>
      <c r="Q170" s="83">
        <f t="shared" si="37"/>
        <v>0</v>
      </c>
      <c r="R170" s="83">
        <f t="shared" si="37"/>
        <v>0</v>
      </c>
      <c r="S170" s="83">
        <f t="shared" si="37"/>
        <v>0</v>
      </c>
      <c r="T170" s="83">
        <f t="shared" si="37"/>
        <v>-2.8776000000000027E-3</v>
      </c>
      <c r="U170" s="83"/>
      <c r="V170" s="83">
        <f t="shared" ref="V170" si="50">9.81*V144</f>
        <v>-2.9822400000000002E-2</v>
      </c>
      <c r="W170" s="83">
        <f t="shared" si="38"/>
        <v>0.1527744</v>
      </c>
    </row>
    <row r="171" spans="3:23">
      <c r="C171" s="24">
        <v>12</v>
      </c>
      <c r="D171" s="83">
        <f t="shared" si="39"/>
        <v>2.8776000000000027E-3</v>
      </c>
      <c r="E171" s="83">
        <f t="shared" si="37"/>
        <v>-3.1391999999999982E-3</v>
      </c>
      <c r="F171" s="83">
        <f t="shared" si="37"/>
        <v>2.0928000000000019E-3</v>
      </c>
      <c r="G171" s="83">
        <f t="shared" si="37"/>
        <v>-1.0464000000000009E-3</v>
      </c>
      <c r="H171" s="83">
        <f t="shared" si="37"/>
        <v>-2.6160000000000023E-4</v>
      </c>
      <c r="I171" s="83"/>
      <c r="J171" s="83">
        <f t="shared" si="37"/>
        <v>2.6160000000000007E-4</v>
      </c>
      <c r="K171" s="83">
        <f t="shared" si="37"/>
        <v>2.6160000000000007E-4</v>
      </c>
      <c r="L171" s="83">
        <f t="shared" si="37"/>
        <v>5.2320000000000014E-4</v>
      </c>
      <c r="M171" s="83">
        <f t="shared" si="37"/>
        <v>1.0464000000000003E-3</v>
      </c>
      <c r="N171" s="83">
        <f t="shared" si="37"/>
        <v>0</v>
      </c>
      <c r="O171" s="83"/>
      <c r="P171" s="83">
        <f t="shared" si="37"/>
        <v>-5.2320000000000047E-4</v>
      </c>
      <c r="Q171" s="83">
        <f t="shared" si="37"/>
        <v>-1.5696000000000015E-3</v>
      </c>
      <c r="R171" s="83">
        <f t="shared" si="37"/>
        <v>-1.3080000000000012E-3</v>
      </c>
      <c r="S171" s="83">
        <f t="shared" si="37"/>
        <v>1.8312000000000016E-3</v>
      </c>
      <c r="T171" s="83">
        <f t="shared" si="37"/>
        <v>-1.5696000000000015E-3</v>
      </c>
      <c r="U171" s="83"/>
      <c r="V171" s="83">
        <f t="shared" ref="V171" si="51">9.81*V145</f>
        <v>-7.5864000000000027E-3</v>
      </c>
      <c r="W171" s="83">
        <f t="shared" si="38"/>
        <v>0.18468960000000004</v>
      </c>
    </row>
    <row r="172" spans="3:23">
      <c r="C172" s="24">
        <v>13</v>
      </c>
      <c r="D172" s="83">
        <f t="shared" si="39"/>
        <v>2.0928000000000019E-3</v>
      </c>
      <c r="E172" s="83">
        <f t="shared" si="37"/>
        <v>-3.4007999999999985E-3</v>
      </c>
      <c r="F172" s="83">
        <f t="shared" si="37"/>
        <v>3.139200000000003E-3</v>
      </c>
      <c r="G172" s="83">
        <f t="shared" si="37"/>
        <v>-5.2320000000000047E-4</v>
      </c>
      <c r="H172" s="83">
        <f t="shared" si="37"/>
        <v>0</v>
      </c>
      <c r="I172" s="83"/>
      <c r="J172" s="83">
        <f t="shared" si="37"/>
        <v>0</v>
      </c>
      <c r="K172" s="83">
        <f t="shared" si="37"/>
        <v>0</v>
      </c>
      <c r="L172" s="83">
        <f t="shared" si="37"/>
        <v>0</v>
      </c>
      <c r="M172" s="83">
        <f t="shared" si="37"/>
        <v>-1.0464000000000003E-3</v>
      </c>
      <c r="N172" s="83">
        <f t="shared" si="37"/>
        <v>0</v>
      </c>
      <c r="O172" s="83"/>
      <c r="P172" s="83">
        <f t="shared" si="37"/>
        <v>0</v>
      </c>
      <c r="Q172" s="83">
        <f t="shared" si="37"/>
        <v>-1.3080000000000012E-3</v>
      </c>
      <c r="R172" s="83">
        <f t="shared" si="37"/>
        <v>-1.0464000000000009E-3</v>
      </c>
      <c r="S172" s="83">
        <f t="shared" si="37"/>
        <v>1.0464000000000009E-3</v>
      </c>
      <c r="T172" s="83">
        <f t="shared" si="37"/>
        <v>-5.2320000000000047E-4</v>
      </c>
      <c r="U172" s="83"/>
      <c r="V172" s="83">
        <f t="shared" ref="V172" si="52">9.81*V146</f>
        <v>8.8944000000000009E-2</v>
      </c>
      <c r="W172" s="83">
        <f t="shared" si="38"/>
        <v>0.20352480000000001</v>
      </c>
    </row>
    <row r="173" spans="3:23">
      <c r="C173" s="24">
        <v>14</v>
      </c>
      <c r="D173" s="83">
        <f t="shared" si="39"/>
        <v>1.8312000000000016E-3</v>
      </c>
      <c r="E173" s="83">
        <f t="shared" si="37"/>
        <v>-4.4471999999999992E-3</v>
      </c>
      <c r="F173" s="83">
        <f t="shared" si="37"/>
        <v>3.139200000000003E-3</v>
      </c>
      <c r="G173" s="83">
        <f t="shared" si="37"/>
        <v>0</v>
      </c>
      <c r="H173" s="83">
        <f t="shared" si="37"/>
        <v>0</v>
      </c>
      <c r="I173" s="83"/>
      <c r="J173" s="83">
        <f t="shared" si="37"/>
        <v>1.0464000000000003E-3</v>
      </c>
      <c r="K173" s="83">
        <f t="shared" si="37"/>
        <v>5.2320000000000014E-4</v>
      </c>
      <c r="L173" s="83">
        <f t="shared" si="37"/>
        <v>-5.2320000000000014E-4</v>
      </c>
      <c r="M173" s="83">
        <f t="shared" si="37"/>
        <v>2.6160000000000007E-4</v>
      </c>
      <c r="N173" s="83">
        <f t="shared" si="37"/>
        <v>0</v>
      </c>
      <c r="O173" s="83"/>
      <c r="P173" s="83">
        <f t="shared" si="37"/>
        <v>0</v>
      </c>
      <c r="Q173" s="83">
        <f t="shared" si="37"/>
        <v>0</v>
      </c>
      <c r="R173" s="83">
        <f t="shared" si="37"/>
        <v>-1.0464000000000009E-3</v>
      </c>
      <c r="S173" s="83">
        <f t="shared" si="37"/>
        <v>5.2320000000000047E-4</v>
      </c>
      <c r="T173" s="83">
        <f t="shared" si="37"/>
        <v>-1.8312000000000016E-3</v>
      </c>
      <c r="U173" s="83"/>
      <c r="V173" s="83">
        <f t="shared" ref="V173" si="53">9.81*V147</f>
        <v>2.0404800000000001E-2</v>
      </c>
      <c r="W173" s="83">
        <f t="shared" si="38"/>
        <v>0.19515359999999995</v>
      </c>
    </row>
    <row r="174" spans="3:23">
      <c r="C174" s="24">
        <v>15</v>
      </c>
      <c r="D174" s="83">
        <f t="shared" si="39"/>
        <v>2.8776000000000027E-3</v>
      </c>
      <c r="E174" s="83">
        <f t="shared" si="37"/>
        <v>-3.4007999999999985E-3</v>
      </c>
      <c r="F174" s="83">
        <f t="shared" si="37"/>
        <v>3.139200000000003E-3</v>
      </c>
      <c r="G174" s="83">
        <f t="shared" si="37"/>
        <v>-1.0464000000000009E-3</v>
      </c>
      <c r="H174" s="83">
        <f t="shared" si="37"/>
        <v>-1.0464000000000009E-3</v>
      </c>
      <c r="I174" s="83"/>
      <c r="J174" s="83">
        <f t="shared" si="37"/>
        <v>0</v>
      </c>
      <c r="K174" s="83">
        <f t="shared" si="37"/>
        <v>0</v>
      </c>
      <c r="L174" s="83">
        <f t="shared" si="37"/>
        <v>1.0464000000000003E-3</v>
      </c>
      <c r="M174" s="83">
        <f t="shared" si="37"/>
        <v>0</v>
      </c>
      <c r="N174" s="83">
        <f t="shared" si="37"/>
        <v>-2.6160000000000007E-4</v>
      </c>
      <c r="O174" s="83"/>
      <c r="P174" s="83">
        <f t="shared" si="37"/>
        <v>0</v>
      </c>
      <c r="Q174" s="83">
        <f t="shared" si="37"/>
        <v>-1.0464000000000009E-3</v>
      </c>
      <c r="R174" s="83">
        <f t="shared" si="37"/>
        <v>0</v>
      </c>
      <c r="S174" s="83">
        <f t="shared" si="37"/>
        <v>2.6160000000000023E-4</v>
      </c>
      <c r="T174" s="83">
        <f t="shared" ref="E174:T183" si="54">9.81*T148</f>
        <v>-1.5696000000000015E-3</v>
      </c>
      <c r="U174" s="83"/>
      <c r="V174" s="83">
        <f t="shared" ref="V174" si="55">9.81*V148</f>
        <v>6.8800800000000009E-2</v>
      </c>
      <c r="W174" s="83">
        <f t="shared" si="38"/>
        <v>0.15800639999999999</v>
      </c>
    </row>
    <row r="175" spans="3:23">
      <c r="C175" s="24">
        <v>16</v>
      </c>
      <c r="D175" s="83">
        <f t="shared" si="39"/>
        <v>3.139200000000003E-3</v>
      </c>
      <c r="E175" s="83">
        <f t="shared" si="54"/>
        <v>-3.1391999999999982E-3</v>
      </c>
      <c r="F175" s="83">
        <f t="shared" si="54"/>
        <v>3.139200000000003E-3</v>
      </c>
      <c r="G175" s="83">
        <f t="shared" si="54"/>
        <v>-1.3080000000000012E-3</v>
      </c>
      <c r="H175" s="83">
        <f t="shared" si="54"/>
        <v>0</v>
      </c>
      <c r="I175" s="83"/>
      <c r="J175" s="83">
        <f t="shared" si="54"/>
        <v>0</v>
      </c>
      <c r="K175" s="83">
        <f t="shared" si="54"/>
        <v>0</v>
      </c>
      <c r="L175" s="83">
        <f t="shared" si="54"/>
        <v>0</v>
      </c>
      <c r="M175" s="83">
        <f t="shared" si="54"/>
        <v>0</v>
      </c>
      <c r="N175" s="83">
        <f t="shared" si="54"/>
        <v>0</v>
      </c>
      <c r="O175" s="83"/>
      <c r="P175" s="83">
        <f t="shared" si="54"/>
        <v>-5.2320000000000047E-4</v>
      </c>
      <c r="Q175" s="83">
        <f t="shared" si="54"/>
        <v>-7.8480000000000075E-4</v>
      </c>
      <c r="R175" s="83">
        <f t="shared" si="54"/>
        <v>0</v>
      </c>
      <c r="S175" s="83">
        <f t="shared" si="54"/>
        <v>5.2320000000000047E-4</v>
      </c>
      <c r="T175" s="83">
        <f t="shared" si="54"/>
        <v>-2.0928000000000019E-3</v>
      </c>
      <c r="U175" s="83"/>
      <c r="V175" s="83">
        <f t="shared" ref="V175:W175" si="56">9.81*V149</f>
        <v>2.9037599999999997E-2</v>
      </c>
      <c r="W175" s="83">
        <f t="shared" si="56"/>
        <v>0.14440319999999998</v>
      </c>
    </row>
    <row r="176" spans="3:23">
      <c r="C176" s="24">
        <v>17</v>
      </c>
      <c r="D176" s="83">
        <f t="shared" si="39"/>
        <v>3.139200000000003E-3</v>
      </c>
      <c r="E176" s="83">
        <f t="shared" si="54"/>
        <v>-5.7552000000000011E-3</v>
      </c>
      <c r="F176" s="83">
        <f t="shared" si="54"/>
        <v>3.139200000000003E-3</v>
      </c>
      <c r="G176" s="83">
        <f t="shared" si="54"/>
        <v>0</v>
      </c>
      <c r="H176" s="83">
        <f t="shared" si="54"/>
        <v>-1.0464000000000009E-3</v>
      </c>
      <c r="I176" s="83"/>
      <c r="J176" s="83">
        <f t="shared" si="54"/>
        <v>0</v>
      </c>
      <c r="K176" s="83">
        <f t="shared" si="54"/>
        <v>0</v>
      </c>
      <c r="L176" s="83">
        <f t="shared" si="54"/>
        <v>0</v>
      </c>
      <c r="M176" s="83">
        <f t="shared" si="54"/>
        <v>0</v>
      </c>
      <c r="N176" s="83">
        <f t="shared" si="54"/>
        <v>-5.2320000000000014E-4</v>
      </c>
      <c r="O176" s="83"/>
      <c r="P176" s="83">
        <f t="shared" si="54"/>
        <v>-1.3080000000000012E-3</v>
      </c>
      <c r="Q176" s="83">
        <f t="shared" si="54"/>
        <v>-1.0464000000000009E-3</v>
      </c>
      <c r="R176" s="83">
        <f t="shared" si="54"/>
        <v>-5.2320000000000047E-4</v>
      </c>
      <c r="S176" s="83">
        <f t="shared" si="54"/>
        <v>1.5696000000000015E-3</v>
      </c>
      <c r="T176" s="83">
        <f t="shared" si="54"/>
        <v>-2.0928000000000019E-3</v>
      </c>
      <c r="U176" s="83"/>
      <c r="V176" s="83">
        <f t="shared" ref="V176:W176" si="57">9.81*V150</f>
        <v>4.9965600000000006E-2</v>
      </c>
      <c r="W176" s="83">
        <f t="shared" si="57"/>
        <v>9.8623199999999994E-2</v>
      </c>
    </row>
    <row r="177" spans="3:23">
      <c r="C177" s="24">
        <v>18</v>
      </c>
      <c r="D177" s="83">
        <f t="shared" si="39"/>
        <v>3.139200000000003E-3</v>
      </c>
      <c r="E177" s="83">
        <f t="shared" si="54"/>
        <v>-2.8775999999999988E-3</v>
      </c>
      <c r="F177" s="83">
        <f t="shared" si="54"/>
        <v>2.6160000000000024E-3</v>
      </c>
      <c r="G177" s="83">
        <f t="shared" si="54"/>
        <v>-2.6160000000000023E-4</v>
      </c>
      <c r="H177" s="83">
        <f t="shared" si="54"/>
        <v>-2.6160000000000023E-4</v>
      </c>
      <c r="I177" s="83"/>
      <c r="J177" s="83">
        <f t="shared" si="54"/>
        <v>0</v>
      </c>
      <c r="K177" s="83">
        <f t="shared" si="54"/>
        <v>0</v>
      </c>
      <c r="L177" s="83">
        <f t="shared" si="54"/>
        <v>0</v>
      </c>
      <c r="M177" s="83">
        <f t="shared" si="54"/>
        <v>2.6160000000000007E-4</v>
      </c>
      <c r="N177" s="83">
        <f t="shared" si="54"/>
        <v>0</v>
      </c>
      <c r="O177" s="83"/>
      <c r="P177" s="83">
        <f t="shared" si="54"/>
        <v>0</v>
      </c>
      <c r="Q177" s="83">
        <f t="shared" si="54"/>
        <v>-5.2320000000000047E-4</v>
      </c>
      <c r="R177" s="83">
        <f t="shared" si="54"/>
        <v>-2.6160000000000023E-4</v>
      </c>
      <c r="S177" s="83">
        <f t="shared" si="54"/>
        <v>2.8776000000000027E-3</v>
      </c>
      <c r="T177" s="83">
        <f t="shared" si="54"/>
        <v>-1.5696000000000015E-3</v>
      </c>
      <c r="U177" s="83"/>
      <c r="V177" s="83">
        <f t="shared" ref="V177:W177" si="58">9.81*V151</f>
        <v>9.4175999999999999E-3</v>
      </c>
      <c r="W177" s="83">
        <f t="shared" si="58"/>
        <v>7.1940000000000004E-2</v>
      </c>
    </row>
    <row r="178" spans="3:23">
      <c r="C178" s="24">
        <v>19</v>
      </c>
      <c r="D178" s="83">
        <f t="shared" si="39"/>
        <v>3.139200000000003E-3</v>
      </c>
      <c r="E178" s="83">
        <f t="shared" si="54"/>
        <v>-3.1391999999999982E-3</v>
      </c>
      <c r="F178" s="83">
        <f t="shared" si="54"/>
        <v>1.8312000000000016E-3</v>
      </c>
      <c r="G178" s="83">
        <f t="shared" si="54"/>
        <v>-1.0464000000000009E-3</v>
      </c>
      <c r="H178" s="83">
        <f t="shared" si="54"/>
        <v>0</v>
      </c>
      <c r="I178" s="83"/>
      <c r="J178" s="83">
        <f t="shared" si="54"/>
        <v>0</v>
      </c>
      <c r="K178" s="83">
        <f t="shared" si="54"/>
        <v>2.6160000000000007E-4</v>
      </c>
      <c r="L178" s="83">
        <f t="shared" si="54"/>
        <v>5.2320000000000014E-4</v>
      </c>
      <c r="M178" s="83">
        <f t="shared" si="54"/>
        <v>1.0464000000000003E-3</v>
      </c>
      <c r="N178" s="83">
        <f t="shared" si="54"/>
        <v>0</v>
      </c>
      <c r="O178" s="83"/>
      <c r="P178" s="83">
        <f t="shared" si="54"/>
        <v>0</v>
      </c>
      <c r="Q178" s="83">
        <f t="shared" si="54"/>
        <v>-5.2320000000000047E-4</v>
      </c>
      <c r="R178" s="83">
        <f t="shared" si="54"/>
        <v>0</v>
      </c>
      <c r="S178" s="83">
        <f t="shared" si="54"/>
        <v>2.6160000000000023E-4</v>
      </c>
      <c r="T178" s="83">
        <f t="shared" si="54"/>
        <v>-3.139200000000003E-3</v>
      </c>
      <c r="U178" s="83"/>
      <c r="V178" s="83">
        <f t="shared" ref="V178:W178" si="59">9.81*V152</f>
        <v>0.20352480000000001</v>
      </c>
      <c r="W178" s="83">
        <f t="shared" si="59"/>
        <v>5.4674399999999998E-2</v>
      </c>
    </row>
    <row r="179" spans="3:23">
      <c r="C179" s="24">
        <v>20</v>
      </c>
      <c r="D179" s="83">
        <f t="shared" si="39"/>
        <v>5.2320000000000047E-4</v>
      </c>
      <c r="E179" s="83">
        <f t="shared" si="54"/>
        <v>-4.1855999999999994E-3</v>
      </c>
      <c r="F179" s="83">
        <f t="shared" si="54"/>
        <v>3.139200000000003E-3</v>
      </c>
      <c r="G179" s="83">
        <f t="shared" si="54"/>
        <v>0</v>
      </c>
      <c r="H179" s="83">
        <f t="shared" si="54"/>
        <v>-7.8480000000000075E-4</v>
      </c>
      <c r="I179" s="83"/>
      <c r="J179" s="83">
        <f t="shared" si="54"/>
        <v>1.0464000000000003E-3</v>
      </c>
      <c r="K179" s="83">
        <f t="shared" si="54"/>
        <v>0</v>
      </c>
      <c r="L179" s="83">
        <f t="shared" si="54"/>
        <v>5.2320000000000014E-4</v>
      </c>
      <c r="M179" s="83">
        <f t="shared" si="54"/>
        <v>0</v>
      </c>
      <c r="N179" s="83">
        <f t="shared" si="54"/>
        <v>-5.2320000000000014E-4</v>
      </c>
      <c r="O179" s="83"/>
      <c r="P179" s="83">
        <f t="shared" si="54"/>
        <v>5.2320000000000047E-4</v>
      </c>
      <c r="Q179" s="83">
        <f t="shared" si="54"/>
        <v>-5.2320000000000047E-4</v>
      </c>
      <c r="R179" s="83">
        <f t="shared" si="54"/>
        <v>-5.2320000000000047E-4</v>
      </c>
      <c r="S179" s="83">
        <f t="shared" si="54"/>
        <v>-7.8480000000000075E-4</v>
      </c>
      <c r="T179" s="83">
        <f t="shared" si="54"/>
        <v>-2.8776000000000027E-3</v>
      </c>
      <c r="U179" s="83"/>
      <c r="V179" s="83">
        <f t="shared" ref="V179:W179" si="60">9.81*V153</f>
        <v>-7.3248000000000011E-3</v>
      </c>
      <c r="W179" s="83">
        <f t="shared" si="60"/>
        <v>-4.4995200000000006E-2</v>
      </c>
    </row>
    <row r="180" spans="3:23">
      <c r="C180" s="24">
        <v>21</v>
      </c>
      <c r="D180" s="83">
        <f t="shared" si="39"/>
        <v>2.8776000000000027E-3</v>
      </c>
      <c r="E180" s="83">
        <f t="shared" si="54"/>
        <v>-3.9239999999999995E-3</v>
      </c>
      <c r="F180" s="83">
        <f t="shared" si="54"/>
        <v>2.6160000000000024E-3</v>
      </c>
      <c r="G180" s="83">
        <f t="shared" si="54"/>
        <v>-1.0464000000000009E-3</v>
      </c>
      <c r="H180" s="83">
        <f t="shared" si="54"/>
        <v>0</v>
      </c>
      <c r="I180" s="83"/>
      <c r="J180" s="83">
        <f t="shared" si="54"/>
        <v>0</v>
      </c>
      <c r="K180" s="83">
        <f t="shared" si="54"/>
        <v>2.6160000000000007E-4</v>
      </c>
      <c r="L180" s="83">
        <f t="shared" si="54"/>
        <v>0</v>
      </c>
      <c r="M180" s="83">
        <f t="shared" si="54"/>
        <v>0</v>
      </c>
      <c r="N180" s="83">
        <f t="shared" si="54"/>
        <v>0</v>
      </c>
      <c r="O180" s="83"/>
      <c r="P180" s="83">
        <f t="shared" si="54"/>
        <v>0</v>
      </c>
      <c r="Q180" s="83">
        <f t="shared" si="54"/>
        <v>0</v>
      </c>
      <c r="R180" s="83">
        <f t="shared" si="54"/>
        <v>-7.8480000000000075E-4</v>
      </c>
      <c r="S180" s="83">
        <f t="shared" si="54"/>
        <v>1.5696000000000015E-3</v>
      </c>
      <c r="T180" s="83">
        <f t="shared" si="54"/>
        <v>-2.8776000000000027E-3</v>
      </c>
      <c r="U180" s="83"/>
      <c r="V180" s="83">
        <f t="shared" ref="V180:W180" si="61">9.81*V154</f>
        <v>-3.1392000000000021E-3</v>
      </c>
      <c r="W180" s="83">
        <f t="shared" si="61"/>
        <v>-5.1273600000000009E-2</v>
      </c>
    </row>
    <row r="181" spans="3:23">
      <c r="C181" s="24">
        <v>22</v>
      </c>
      <c r="D181" s="83">
        <f t="shared" si="39"/>
        <v>3.139200000000003E-3</v>
      </c>
      <c r="E181" s="83">
        <f t="shared" si="54"/>
        <v>-3.4007999999999985E-3</v>
      </c>
      <c r="F181" s="83">
        <f t="shared" si="54"/>
        <v>2.8776000000000027E-3</v>
      </c>
      <c r="G181" s="83">
        <f t="shared" si="54"/>
        <v>-2.0928000000000019E-3</v>
      </c>
      <c r="H181" s="83">
        <f t="shared" si="54"/>
        <v>-1.3080000000000012E-3</v>
      </c>
      <c r="I181" s="83"/>
      <c r="J181" s="83">
        <f t="shared" si="54"/>
        <v>0</v>
      </c>
      <c r="K181" s="83">
        <f t="shared" si="54"/>
        <v>1.0464000000000003E-3</v>
      </c>
      <c r="L181" s="83">
        <f t="shared" si="54"/>
        <v>1.0464000000000003E-3</v>
      </c>
      <c r="M181" s="83">
        <f t="shared" si="54"/>
        <v>-1.0464000000000003E-3</v>
      </c>
      <c r="N181" s="83">
        <f t="shared" si="54"/>
        <v>1.0464000000000003E-3</v>
      </c>
      <c r="O181" s="83"/>
      <c r="P181" s="83">
        <f t="shared" si="54"/>
        <v>0</v>
      </c>
      <c r="Q181" s="83">
        <f t="shared" si="54"/>
        <v>0</v>
      </c>
      <c r="R181" s="83">
        <f t="shared" si="54"/>
        <v>-1.3080000000000012E-3</v>
      </c>
      <c r="S181" s="83">
        <f t="shared" si="54"/>
        <v>1.3080000000000012E-3</v>
      </c>
      <c r="T181" s="83">
        <f t="shared" si="54"/>
        <v>-2.6160000000000024E-3</v>
      </c>
      <c r="U181" s="83"/>
      <c r="V181" s="83">
        <f t="shared" ref="V181:W181" si="62">9.81*V155</f>
        <v>1.8311999999999992E-3</v>
      </c>
      <c r="W181" s="83">
        <f t="shared" si="62"/>
        <v>-7.2463200000000005E-2</v>
      </c>
    </row>
    <row r="182" spans="3:23">
      <c r="C182" s="24">
        <v>23</v>
      </c>
      <c r="D182" s="83">
        <f t="shared" si="39"/>
        <v>2.0928000000000019E-3</v>
      </c>
      <c r="E182" s="83">
        <f t="shared" si="54"/>
        <v>-3.1391999999999982E-3</v>
      </c>
      <c r="F182" s="83">
        <f t="shared" si="54"/>
        <v>3.139200000000003E-3</v>
      </c>
      <c r="G182" s="83">
        <f t="shared" si="54"/>
        <v>-2.6160000000000023E-4</v>
      </c>
      <c r="H182" s="83">
        <f t="shared" si="54"/>
        <v>-2.6160000000000023E-4</v>
      </c>
      <c r="I182" s="83"/>
      <c r="J182" s="83">
        <f t="shared" si="54"/>
        <v>0</v>
      </c>
      <c r="K182" s="83">
        <f t="shared" si="54"/>
        <v>0</v>
      </c>
      <c r="L182" s="83">
        <f t="shared" si="54"/>
        <v>0</v>
      </c>
      <c r="M182" s="83">
        <f t="shared" si="54"/>
        <v>-1.0464000000000003E-3</v>
      </c>
      <c r="N182" s="83">
        <f t="shared" si="54"/>
        <v>0</v>
      </c>
      <c r="O182" s="83"/>
      <c r="P182" s="83">
        <f t="shared" si="54"/>
        <v>2.6160000000000023E-4</v>
      </c>
      <c r="Q182" s="83">
        <f t="shared" si="54"/>
        <v>1.0464000000000009E-3</v>
      </c>
      <c r="R182" s="83">
        <f t="shared" si="54"/>
        <v>1.0464000000000009E-3</v>
      </c>
      <c r="S182" s="83">
        <f t="shared" si="54"/>
        <v>-1.0464000000000009E-3</v>
      </c>
      <c r="T182" s="83">
        <f t="shared" si="54"/>
        <v>-3.139200000000003E-3</v>
      </c>
      <c r="U182" s="83"/>
      <c r="V182" s="83">
        <f t="shared" ref="V182:W182" si="63">9.81*V156</f>
        <v>0</v>
      </c>
      <c r="W182" s="83">
        <f t="shared" si="63"/>
        <v>-0.120336</v>
      </c>
    </row>
    <row r="183" spans="3:23">
      <c r="C183" s="24">
        <v>24</v>
      </c>
      <c r="D183" s="83">
        <f t="shared" si="39"/>
        <v>2.8776000000000027E-3</v>
      </c>
      <c r="E183" s="83">
        <f t="shared" si="54"/>
        <v>-3.1391999999999982E-3</v>
      </c>
      <c r="F183" s="83">
        <f t="shared" si="54"/>
        <v>1.3080000000000012E-3</v>
      </c>
      <c r="G183" s="83">
        <f t="shared" si="54"/>
        <v>-2.6160000000000023E-4</v>
      </c>
      <c r="H183" s="83">
        <f t="shared" si="54"/>
        <v>1.0463999999999994E-3</v>
      </c>
      <c r="I183" s="83"/>
      <c r="J183" s="83">
        <f t="shared" si="54"/>
        <v>0</v>
      </c>
      <c r="K183" s="83">
        <f t="shared" si="54"/>
        <v>0</v>
      </c>
      <c r="L183" s="83">
        <f t="shared" si="54"/>
        <v>5.2320000000000014E-4</v>
      </c>
      <c r="M183" s="83">
        <f t="shared" si="54"/>
        <v>0</v>
      </c>
      <c r="N183" s="83">
        <f t="shared" si="54"/>
        <v>0</v>
      </c>
      <c r="O183" s="83"/>
      <c r="P183" s="83">
        <f t="shared" si="54"/>
        <v>-1.0464000000000009E-3</v>
      </c>
      <c r="Q183" s="83">
        <f t="shared" si="54"/>
        <v>0</v>
      </c>
      <c r="R183" s="83">
        <f t="shared" si="54"/>
        <v>0</v>
      </c>
      <c r="S183" s="83">
        <f t="shared" si="54"/>
        <v>2.6160000000000023E-4</v>
      </c>
      <c r="T183" s="83">
        <f t="shared" si="54"/>
        <v>-2.8776000000000027E-3</v>
      </c>
      <c r="U183" s="83"/>
      <c r="V183" s="83">
        <f t="shared" ref="V183:W183" si="64">9.81*V157</f>
        <v>2.0927999999999988E-3</v>
      </c>
      <c r="W183" s="83">
        <f t="shared" si="64"/>
        <v>-0.14100240000000003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V126"/>
  <sheetViews>
    <sheetView topLeftCell="B1" workbookViewId="0">
      <selection activeCell="H70" sqref="H1:H1048576"/>
    </sheetView>
  </sheetViews>
  <sheetFormatPr defaultRowHeight="15"/>
  <sheetData>
    <row r="2" spans="2:22">
      <c r="B2" s="26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5"/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5"/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5"/>
      <c r="U2" s="27">
        <v>0</v>
      </c>
      <c r="V2" s="27">
        <v>0</v>
      </c>
    </row>
    <row r="3" spans="2:22">
      <c r="B3" s="26">
        <v>1</v>
      </c>
      <c r="C3" s="27">
        <v>0</v>
      </c>
      <c r="D3" s="27">
        <v>-9.999999999999995E-3</v>
      </c>
      <c r="E3" s="27">
        <v>0</v>
      </c>
      <c r="F3" s="27">
        <v>0</v>
      </c>
      <c r="G3" s="27">
        <v>0</v>
      </c>
      <c r="H3" s="25"/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5"/>
      <c r="O3" s="27">
        <v>0</v>
      </c>
      <c r="P3" s="27">
        <v>0</v>
      </c>
      <c r="Q3" s="27">
        <v>0</v>
      </c>
      <c r="R3" s="27">
        <v>0</v>
      </c>
      <c r="S3" s="27">
        <v>-1.0000000000000009E-2</v>
      </c>
      <c r="T3" s="25"/>
      <c r="U3" s="27">
        <v>0</v>
      </c>
      <c r="V3" s="27">
        <v>9.999999999999995E-3</v>
      </c>
    </row>
    <row r="4" spans="2:22">
      <c r="B4" s="26">
        <v>2</v>
      </c>
      <c r="C4" s="27">
        <v>0</v>
      </c>
      <c r="D4" s="27">
        <v>-9.999999999999995E-3</v>
      </c>
      <c r="E4" s="27">
        <v>1.0000000000000009E-2</v>
      </c>
      <c r="F4" s="27">
        <v>0</v>
      </c>
      <c r="G4" s="27">
        <v>0</v>
      </c>
      <c r="H4" s="25"/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5"/>
      <c r="O4" s="27">
        <v>0</v>
      </c>
      <c r="P4" s="27">
        <v>0</v>
      </c>
      <c r="Q4" s="27">
        <v>0</v>
      </c>
      <c r="R4" s="27">
        <v>1.0000000000000009E-2</v>
      </c>
      <c r="S4" s="27">
        <v>-1.0000000000000009E-2</v>
      </c>
      <c r="T4" s="25"/>
      <c r="U4" s="27">
        <v>0</v>
      </c>
      <c r="V4" s="27">
        <v>9.999999999999995E-3</v>
      </c>
    </row>
    <row r="5" spans="2:22">
      <c r="B5" s="26">
        <v>3</v>
      </c>
      <c r="C5" s="27">
        <v>1.0000000000000009E-2</v>
      </c>
      <c r="D5" s="27">
        <v>-9.999999999999995E-3</v>
      </c>
      <c r="E5" s="27">
        <v>1.0000000000000009E-2</v>
      </c>
      <c r="F5" s="27">
        <v>0</v>
      </c>
      <c r="G5" s="27">
        <v>0</v>
      </c>
      <c r="H5" s="25"/>
      <c r="I5" s="27">
        <v>1.0000000000000002E-2</v>
      </c>
      <c r="J5" s="27">
        <v>0</v>
      </c>
      <c r="K5" s="27">
        <v>0</v>
      </c>
      <c r="L5" s="27">
        <v>0</v>
      </c>
      <c r="M5" s="27">
        <v>0</v>
      </c>
      <c r="N5" s="25"/>
      <c r="O5" s="27">
        <v>0</v>
      </c>
      <c r="P5" s="27">
        <v>-1.0000000000000009E-2</v>
      </c>
      <c r="Q5" s="27">
        <v>0</v>
      </c>
      <c r="R5" s="27">
        <v>0</v>
      </c>
      <c r="S5" s="27">
        <v>-1.0000000000000009E-2</v>
      </c>
      <c r="T5" s="25"/>
      <c r="U5" s="27">
        <v>0</v>
      </c>
      <c r="V5" s="27">
        <v>9.999999999999995E-3</v>
      </c>
    </row>
    <row r="6" spans="2:22">
      <c r="B6" s="26">
        <v>4</v>
      </c>
      <c r="C6" s="27">
        <v>1.0000000000000009E-2</v>
      </c>
      <c r="D6" s="27">
        <v>-9.999999999999995E-3</v>
      </c>
      <c r="E6" s="27">
        <v>1.0000000000000009E-2</v>
      </c>
      <c r="F6" s="27">
        <v>0</v>
      </c>
      <c r="G6" s="27">
        <v>0</v>
      </c>
      <c r="H6" s="25"/>
      <c r="I6" s="27">
        <v>0</v>
      </c>
      <c r="J6" s="27">
        <v>0</v>
      </c>
      <c r="K6" s="27">
        <v>0</v>
      </c>
      <c r="L6" s="27">
        <v>1.0000000000000002E-2</v>
      </c>
      <c r="M6" s="27">
        <v>0</v>
      </c>
      <c r="N6" s="25"/>
      <c r="O6" s="27">
        <v>0</v>
      </c>
      <c r="P6" s="27">
        <v>-1.0000000000000009E-2</v>
      </c>
      <c r="Q6" s="27">
        <v>0</v>
      </c>
      <c r="R6" s="27">
        <v>0</v>
      </c>
      <c r="S6" s="27">
        <v>-1.0000000000000009E-2</v>
      </c>
      <c r="T6" s="25"/>
      <c r="U6" s="27">
        <v>9.999999999999995E-3</v>
      </c>
      <c r="V6" s="27">
        <v>0</v>
      </c>
    </row>
    <row r="7" spans="2:22">
      <c r="B7" s="28">
        <v>0</v>
      </c>
      <c r="C7" s="29">
        <v>1.0000000000000009E-2</v>
      </c>
      <c r="D7" s="29">
        <v>-9.999999999999995E-3</v>
      </c>
      <c r="E7" s="29">
        <v>2.0000000000000004E-2</v>
      </c>
      <c r="F7" s="29">
        <v>0</v>
      </c>
      <c r="G7" s="29">
        <v>-1.0000000000000009E-2</v>
      </c>
      <c r="H7" s="25"/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5"/>
      <c r="O7" s="29">
        <v>0</v>
      </c>
      <c r="P7" s="29">
        <v>0</v>
      </c>
      <c r="Q7" s="29">
        <v>0</v>
      </c>
      <c r="R7" s="29">
        <v>0</v>
      </c>
      <c r="S7" s="29">
        <v>-1.0000000000000009E-2</v>
      </c>
      <c r="T7" s="25"/>
      <c r="U7" s="29">
        <v>9.999999999999995E-3</v>
      </c>
      <c r="V7" s="29">
        <v>0</v>
      </c>
    </row>
    <row r="8" spans="2:22">
      <c r="B8" s="28">
        <v>1</v>
      </c>
      <c r="C8" s="29">
        <v>1.0000000000000009E-2</v>
      </c>
      <c r="D8" s="29">
        <v>-9.999999999999995E-3</v>
      </c>
      <c r="E8" s="29">
        <v>1.0000000000000009E-2</v>
      </c>
      <c r="F8" s="29">
        <v>0</v>
      </c>
      <c r="G8" s="29">
        <v>0</v>
      </c>
      <c r="H8" s="25"/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5"/>
      <c r="O8" s="29">
        <v>0</v>
      </c>
      <c r="P8" s="29">
        <v>0</v>
      </c>
      <c r="Q8" s="29">
        <v>0</v>
      </c>
      <c r="R8" s="29">
        <v>0</v>
      </c>
      <c r="S8" s="29">
        <v>-1.0000000000000009E-2</v>
      </c>
      <c r="T8" s="25"/>
      <c r="U8" s="29">
        <v>-0.06</v>
      </c>
      <c r="V8" s="29">
        <v>1.9999999999999997E-2</v>
      </c>
    </row>
    <row r="9" spans="2:22">
      <c r="B9" s="28">
        <v>2</v>
      </c>
      <c r="C9" s="29">
        <v>0</v>
      </c>
      <c r="D9" s="29">
        <v>-2.0000000000000004E-2</v>
      </c>
      <c r="E9" s="29">
        <v>1.0000000000000009E-2</v>
      </c>
      <c r="F9" s="29">
        <v>0</v>
      </c>
      <c r="G9" s="29">
        <v>0</v>
      </c>
      <c r="H9" s="25"/>
      <c r="I9" s="29">
        <v>0</v>
      </c>
      <c r="J9" s="29">
        <v>0</v>
      </c>
      <c r="K9" s="29">
        <v>0</v>
      </c>
      <c r="L9" s="29">
        <v>0</v>
      </c>
      <c r="M9" s="29">
        <v>1.0000000000000002E-2</v>
      </c>
      <c r="N9" s="25"/>
      <c r="O9" s="29">
        <v>0</v>
      </c>
      <c r="P9" s="29">
        <v>0</v>
      </c>
      <c r="Q9" s="29">
        <v>0</v>
      </c>
      <c r="R9" s="29">
        <v>0</v>
      </c>
      <c r="S9" s="29">
        <v>-1.0000000000000009E-2</v>
      </c>
      <c r="T9" s="25"/>
      <c r="U9" s="29">
        <v>-0.1</v>
      </c>
      <c r="V9" s="29">
        <v>0</v>
      </c>
    </row>
    <row r="10" spans="2:22">
      <c r="B10" s="28">
        <v>3</v>
      </c>
      <c r="C10" s="29">
        <v>0</v>
      </c>
      <c r="D10" s="29">
        <v>-2.0000000000000004E-2</v>
      </c>
      <c r="E10" s="29">
        <v>1.0000000000000009E-2</v>
      </c>
      <c r="F10" s="29">
        <v>0</v>
      </c>
      <c r="G10" s="29">
        <v>-1.0000000000000009E-2</v>
      </c>
      <c r="H10" s="25"/>
      <c r="I10" s="29">
        <v>1.0000000000000002E-2</v>
      </c>
      <c r="J10" s="29">
        <v>0</v>
      </c>
      <c r="K10" s="29">
        <v>0</v>
      </c>
      <c r="L10" s="29">
        <v>0</v>
      </c>
      <c r="M10" s="29">
        <v>0</v>
      </c>
      <c r="N10" s="25"/>
      <c r="O10" s="29">
        <v>0</v>
      </c>
      <c r="P10" s="29">
        <v>0</v>
      </c>
      <c r="Q10" s="29">
        <v>0</v>
      </c>
      <c r="R10" s="29">
        <v>0</v>
      </c>
      <c r="S10" s="29">
        <v>-1.0000000000000009E-2</v>
      </c>
      <c r="T10" s="25"/>
      <c r="U10" s="29">
        <v>1.9999999999999997E-2</v>
      </c>
      <c r="V10" s="29">
        <v>-2.0000000000000004E-2</v>
      </c>
    </row>
    <row r="11" spans="2:22">
      <c r="B11" s="28">
        <v>4</v>
      </c>
      <c r="C11" s="29">
        <v>1.0000000000000009E-2</v>
      </c>
      <c r="D11" s="29">
        <v>-9.999999999999995E-3</v>
      </c>
      <c r="E11" s="29">
        <v>1.0000000000000009E-2</v>
      </c>
      <c r="F11" s="29">
        <v>0</v>
      </c>
      <c r="G11" s="29">
        <v>-1.0000000000000009E-2</v>
      </c>
      <c r="H11" s="25"/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5"/>
      <c r="O11" s="29">
        <v>0</v>
      </c>
      <c r="P11" s="29">
        <v>-1.0000000000000009E-2</v>
      </c>
      <c r="Q11" s="29">
        <v>0</v>
      </c>
      <c r="R11" s="29">
        <v>0</v>
      </c>
      <c r="S11" s="29">
        <v>-1.0000000000000009E-2</v>
      </c>
      <c r="T11" s="25"/>
      <c r="U11" s="29">
        <v>3.9999999999999994E-2</v>
      </c>
      <c r="V11" s="29">
        <v>0</v>
      </c>
    </row>
    <row r="12" spans="2:22">
      <c r="B12" s="30">
        <v>0</v>
      </c>
      <c r="C12" s="31">
        <v>1.0000000000000009E-2</v>
      </c>
      <c r="D12" s="31">
        <v>-9.999999999999995E-3</v>
      </c>
      <c r="E12" s="31">
        <v>1.0000000000000009E-2</v>
      </c>
      <c r="F12" s="31">
        <v>0</v>
      </c>
      <c r="G12" s="31">
        <v>0</v>
      </c>
      <c r="H12" s="25"/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25"/>
      <c r="O12" s="31">
        <v>0</v>
      </c>
      <c r="P12" s="31">
        <v>-1.0000000000000009E-2</v>
      </c>
      <c r="Q12" s="31">
        <v>0</v>
      </c>
      <c r="R12" s="31">
        <v>0</v>
      </c>
      <c r="S12" s="31">
        <v>0</v>
      </c>
      <c r="T12" s="25"/>
      <c r="U12" s="31">
        <v>0.11</v>
      </c>
      <c r="V12" s="31">
        <v>3.9999999999999994E-2</v>
      </c>
    </row>
    <row r="13" spans="2:22">
      <c r="B13" s="30">
        <v>1</v>
      </c>
      <c r="C13" s="31">
        <v>1.0000000000000009E-2</v>
      </c>
      <c r="D13" s="31">
        <v>-9.999999999999995E-3</v>
      </c>
      <c r="E13" s="31">
        <v>1.0000000000000009E-2</v>
      </c>
      <c r="F13" s="31">
        <v>0</v>
      </c>
      <c r="G13" s="31">
        <v>0</v>
      </c>
      <c r="H13" s="25"/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25"/>
      <c r="O13" s="31">
        <v>0</v>
      </c>
      <c r="P13" s="31">
        <v>0</v>
      </c>
      <c r="Q13" s="31">
        <v>0</v>
      </c>
      <c r="R13" s="31">
        <v>0</v>
      </c>
      <c r="S13" s="31">
        <v>-1.0000000000000009E-2</v>
      </c>
      <c r="T13" s="25"/>
      <c r="U13" s="31">
        <v>9.999999999999995E-3</v>
      </c>
      <c r="V13" s="31">
        <v>3.9999999999999994E-2</v>
      </c>
    </row>
    <row r="14" spans="2:22">
      <c r="B14" s="30">
        <v>2</v>
      </c>
      <c r="C14" s="31">
        <v>1.0000000000000009E-2</v>
      </c>
      <c r="D14" s="31">
        <v>-9.999999999999995E-3</v>
      </c>
      <c r="E14" s="31">
        <v>1.0000000000000009E-2</v>
      </c>
      <c r="F14" s="31">
        <v>-1.0000000000000009E-2</v>
      </c>
      <c r="G14" s="31">
        <v>0</v>
      </c>
      <c r="H14" s="25"/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25"/>
      <c r="O14" s="31">
        <v>-1.0000000000000009E-2</v>
      </c>
      <c r="P14" s="31">
        <v>0</v>
      </c>
      <c r="Q14" s="31">
        <v>0</v>
      </c>
      <c r="R14" s="31">
        <v>0</v>
      </c>
      <c r="S14" s="31">
        <v>0</v>
      </c>
      <c r="T14" s="25"/>
      <c r="U14" s="31">
        <v>9.999999999999995E-3</v>
      </c>
      <c r="V14" s="31">
        <v>0.06</v>
      </c>
    </row>
    <row r="15" spans="2:22">
      <c r="B15" s="30">
        <v>3</v>
      </c>
      <c r="C15" s="31">
        <v>1.0000000000000009E-2</v>
      </c>
      <c r="D15" s="31">
        <v>-2.0000000000000004E-2</v>
      </c>
      <c r="E15" s="31">
        <v>1.0000000000000009E-2</v>
      </c>
      <c r="F15" s="31">
        <v>-2.0000000000000004E-2</v>
      </c>
      <c r="G15" s="31">
        <v>0</v>
      </c>
      <c r="H15" s="25"/>
      <c r="I15" s="31">
        <v>0</v>
      </c>
      <c r="J15" s="31">
        <v>0</v>
      </c>
      <c r="K15" s="31">
        <v>1.0000000000000002E-2</v>
      </c>
      <c r="L15" s="31">
        <v>0</v>
      </c>
      <c r="M15" s="31">
        <v>0</v>
      </c>
      <c r="N15" s="25"/>
      <c r="O15" s="31">
        <v>0</v>
      </c>
      <c r="P15" s="31">
        <v>-1.0000000000000009E-2</v>
      </c>
      <c r="Q15" s="31">
        <v>0</v>
      </c>
      <c r="R15" s="31">
        <v>0</v>
      </c>
      <c r="S15" s="31">
        <v>0</v>
      </c>
      <c r="T15" s="25"/>
      <c r="U15" s="31">
        <v>-1.0000000000000009E-2</v>
      </c>
      <c r="V15" s="31">
        <v>0.08</v>
      </c>
    </row>
    <row r="16" spans="2:22">
      <c r="B16" s="30">
        <v>4</v>
      </c>
      <c r="C16" s="31">
        <v>1.0000000000000009E-2</v>
      </c>
      <c r="D16" s="31">
        <v>-9.999999999999995E-3</v>
      </c>
      <c r="E16" s="31">
        <v>1.0000000000000009E-2</v>
      </c>
      <c r="F16" s="31">
        <v>0</v>
      </c>
      <c r="G16" s="31">
        <v>0</v>
      </c>
      <c r="H16" s="25"/>
      <c r="I16" s="31">
        <v>0</v>
      </c>
      <c r="J16" s="31">
        <v>0</v>
      </c>
      <c r="K16" s="31">
        <v>0</v>
      </c>
      <c r="L16" s="31">
        <v>-1.0000000000000002E-2</v>
      </c>
      <c r="M16" s="31">
        <v>0</v>
      </c>
      <c r="N16" s="25"/>
      <c r="O16" s="31">
        <v>-1.0000000000000009E-2</v>
      </c>
      <c r="P16" s="31">
        <v>0</v>
      </c>
      <c r="Q16" s="31">
        <v>-1.0000000000000009E-2</v>
      </c>
      <c r="R16" s="31">
        <v>1.0000000000000009E-2</v>
      </c>
      <c r="S16" s="31">
        <v>-1.0000000000000009E-2</v>
      </c>
      <c r="T16" s="25"/>
      <c r="U16" s="31">
        <v>-2.0000000000000004E-2</v>
      </c>
      <c r="V16" s="31">
        <v>6.9999999999999993E-2</v>
      </c>
    </row>
    <row r="17" spans="2:22">
      <c r="B17" s="32">
        <v>0</v>
      </c>
      <c r="C17" s="33">
        <v>1.0000000000000009E-2</v>
      </c>
      <c r="D17" s="33">
        <v>0</v>
      </c>
      <c r="E17" s="33">
        <v>1.0000000000000009E-2</v>
      </c>
      <c r="F17" s="33">
        <v>-1.0000000000000009E-2</v>
      </c>
      <c r="G17" s="33">
        <v>0</v>
      </c>
      <c r="H17" s="25"/>
      <c r="I17" s="33">
        <v>-1.0000000000000002E-2</v>
      </c>
      <c r="J17" s="33">
        <v>0</v>
      </c>
      <c r="K17" s="33">
        <v>0</v>
      </c>
      <c r="L17" s="33">
        <v>0</v>
      </c>
      <c r="M17" s="33">
        <v>0</v>
      </c>
      <c r="N17" s="25"/>
      <c r="O17" s="33">
        <v>0</v>
      </c>
      <c r="P17" s="33">
        <v>0</v>
      </c>
      <c r="Q17" s="33">
        <v>0</v>
      </c>
      <c r="R17" s="33">
        <v>0</v>
      </c>
      <c r="S17" s="33">
        <v>-1.0000000000000009E-2</v>
      </c>
      <c r="T17" s="25"/>
      <c r="U17" s="33">
        <v>1.9999999999999997E-2</v>
      </c>
      <c r="V17" s="33">
        <v>6.9999999999999993E-2</v>
      </c>
    </row>
    <row r="18" spans="2:22">
      <c r="B18" s="32">
        <v>1</v>
      </c>
      <c r="C18" s="33">
        <v>1.0000000000000009E-2</v>
      </c>
      <c r="D18" s="33">
        <v>-9.999999999999995E-3</v>
      </c>
      <c r="E18" s="33">
        <v>1.0000000000000009E-2</v>
      </c>
      <c r="F18" s="33">
        <v>-1.0000000000000009E-2</v>
      </c>
      <c r="G18" s="33">
        <v>0</v>
      </c>
      <c r="H18" s="25"/>
      <c r="I18" s="33">
        <v>0</v>
      </c>
      <c r="J18" s="33">
        <v>0</v>
      </c>
      <c r="K18" s="33">
        <v>0</v>
      </c>
      <c r="L18" s="33">
        <v>0</v>
      </c>
      <c r="M18" s="33">
        <v>-1.0000000000000002E-2</v>
      </c>
      <c r="N18" s="25"/>
      <c r="O18" s="33">
        <v>0</v>
      </c>
      <c r="P18" s="33">
        <v>-1.0000000000000009E-2</v>
      </c>
      <c r="Q18" s="33">
        <v>0</v>
      </c>
      <c r="R18" s="33">
        <v>0</v>
      </c>
      <c r="S18" s="33">
        <v>-1.0000000000000009E-2</v>
      </c>
      <c r="T18" s="25"/>
      <c r="U18" s="33">
        <v>-0.03</v>
      </c>
      <c r="V18" s="33">
        <v>4.9999999999999996E-2</v>
      </c>
    </row>
    <row r="19" spans="2:22">
      <c r="B19" s="32">
        <v>2</v>
      </c>
      <c r="C19" s="33">
        <v>1.0000000000000009E-2</v>
      </c>
      <c r="D19" s="33">
        <v>-9.999999999999995E-3</v>
      </c>
      <c r="E19" s="33">
        <v>1.0000000000000009E-2</v>
      </c>
      <c r="F19" s="33">
        <v>-1.0000000000000009E-2</v>
      </c>
      <c r="G19" s="33">
        <v>0</v>
      </c>
      <c r="H19" s="25"/>
      <c r="I19" s="33">
        <v>0</v>
      </c>
      <c r="J19" s="33">
        <v>0</v>
      </c>
      <c r="K19" s="33">
        <v>0</v>
      </c>
      <c r="L19" s="33">
        <v>-1.0000000000000002E-2</v>
      </c>
      <c r="M19" s="33">
        <v>0</v>
      </c>
      <c r="N19" s="25"/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25"/>
      <c r="U19" s="33">
        <v>-1.0000000000000009E-2</v>
      </c>
      <c r="V19" s="33">
        <v>4.9999999999999996E-2</v>
      </c>
    </row>
    <row r="20" spans="2:22">
      <c r="B20" s="32">
        <v>3</v>
      </c>
      <c r="C20" s="33">
        <v>1.0000000000000009E-2</v>
      </c>
      <c r="D20" s="33">
        <v>-9.999999999999995E-3</v>
      </c>
      <c r="E20" s="33">
        <v>1.0000000000000009E-2</v>
      </c>
      <c r="F20" s="33">
        <v>-1.0000000000000009E-2</v>
      </c>
      <c r="G20" s="33">
        <v>-1.0000000000000009E-2</v>
      </c>
      <c r="H20" s="25"/>
      <c r="I20" s="33">
        <v>0</v>
      </c>
      <c r="J20" s="33">
        <v>1.0000000000000002E-2</v>
      </c>
      <c r="K20" s="33">
        <v>0</v>
      </c>
      <c r="L20" s="33">
        <v>0</v>
      </c>
      <c r="M20" s="33">
        <v>0</v>
      </c>
      <c r="N20" s="25"/>
      <c r="O20" s="33">
        <v>0</v>
      </c>
      <c r="P20" s="33">
        <v>0</v>
      </c>
      <c r="Q20" s="33">
        <v>0</v>
      </c>
      <c r="R20" s="33">
        <v>0</v>
      </c>
      <c r="S20" s="33">
        <v>-1.0000000000000009E-2</v>
      </c>
      <c r="T20" s="25"/>
      <c r="U20" s="33">
        <v>0.16</v>
      </c>
      <c r="V20" s="33">
        <v>0.12</v>
      </c>
    </row>
    <row r="21" spans="2:22">
      <c r="B21" s="32">
        <v>4</v>
      </c>
      <c r="C21" s="33">
        <v>0</v>
      </c>
      <c r="D21" s="33">
        <v>-2.0000000000000004E-2</v>
      </c>
      <c r="E21" s="33">
        <v>0</v>
      </c>
      <c r="F21" s="33">
        <v>0</v>
      </c>
      <c r="G21" s="33">
        <v>0</v>
      </c>
      <c r="H21" s="25"/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25"/>
      <c r="O21" s="33">
        <v>0</v>
      </c>
      <c r="P21" s="33">
        <v>0</v>
      </c>
      <c r="Q21" s="33">
        <v>0</v>
      </c>
      <c r="R21" s="33">
        <v>1.0000000000000009E-2</v>
      </c>
      <c r="S21" s="33">
        <v>-1.0000000000000009E-2</v>
      </c>
      <c r="T21" s="25"/>
      <c r="U21" s="33">
        <v>0.13</v>
      </c>
      <c r="V21" s="33">
        <v>6.9999999999999993E-2</v>
      </c>
    </row>
    <row r="22" spans="2:22">
      <c r="B22" s="34">
        <v>0</v>
      </c>
      <c r="C22" s="35">
        <v>0</v>
      </c>
      <c r="D22" s="35">
        <v>-9.999999999999995E-3</v>
      </c>
      <c r="E22" s="35">
        <v>1.0000000000000009E-2</v>
      </c>
      <c r="F22" s="35">
        <v>-1.0000000000000009E-2</v>
      </c>
      <c r="G22" s="35">
        <v>0</v>
      </c>
      <c r="H22" s="25"/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25"/>
      <c r="O22" s="35">
        <v>0</v>
      </c>
      <c r="P22" s="35">
        <v>0</v>
      </c>
      <c r="Q22" s="35">
        <v>-1.0000000000000009E-2</v>
      </c>
      <c r="R22" s="35">
        <v>0</v>
      </c>
      <c r="S22" s="35">
        <v>-1.0000000000000009E-2</v>
      </c>
      <c r="T22" s="25"/>
      <c r="U22" s="35">
        <v>0.1</v>
      </c>
      <c r="V22" s="35">
        <v>1.9999999999999997E-2</v>
      </c>
    </row>
    <row r="23" spans="2:22">
      <c r="B23" s="34">
        <v>1</v>
      </c>
      <c r="C23" s="35">
        <v>1.0000000000000009E-2</v>
      </c>
      <c r="D23" s="35">
        <v>-9.999999999999995E-3</v>
      </c>
      <c r="E23" s="35">
        <v>1.0000000000000009E-2</v>
      </c>
      <c r="F23" s="35">
        <v>0</v>
      </c>
      <c r="G23" s="35">
        <v>0</v>
      </c>
      <c r="H23" s="25"/>
      <c r="I23" s="35">
        <v>1.0000000000000002E-2</v>
      </c>
      <c r="J23" s="35">
        <v>0</v>
      </c>
      <c r="K23" s="35">
        <v>0</v>
      </c>
      <c r="L23" s="35">
        <v>0</v>
      </c>
      <c r="M23" s="35">
        <v>0</v>
      </c>
      <c r="N23" s="25"/>
      <c r="O23" s="35">
        <v>0</v>
      </c>
      <c r="P23" s="35">
        <v>0</v>
      </c>
      <c r="Q23" s="35">
        <v>0</v>
      </c>
      <c r="R23" s="35">
        <v>0</v>
      </c>
      <c r="S23" s="35">
        <v>-1.0000000000000009E-2</v>
      </c>
      <c r="T23" s="25"/>
      <c r="U23" s="35">
        <v>0.09</v>
      </c>
      <c r="V23" s="35">
        <v>-0.03</v>
      </c>
    </row>
    <row r="24" spans="2:22">
      <c r="B24" s="34">
        <v>2</v>
      </c>
      <c r="C24" s="35">
        <v>0</v>
      </c>
      <c r="D24" s="35">
        <v>-2.0000000000000004E-2</v>
      </c>
      <c r="E24" s="35">
        <v>1.0000000000000009E-2</v>
      </c>
      <c r="F24" s="35">
        <v>0</v>
      </c>
      <c r="G24" s="35">
        <v>0</v>
      </c>
      <c r="H24" s="25"/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25"/>
      <c r="O24" s="35">
        <v>0</v>
      </c>
      <c r="P24" s="35">
        <v>0</v>
      </c>
      <c r="Q24" s="35">
        <v>0</v>
      </c>
      <c r="R24" s="35">
        <v>0</v>
      </c>
      <c r="S24" s="35">
        <v>-1.0000000000000009E-2</v>
      </c>
      <c r="T24" s="25"/>
      <c r="U24" s="35">
        <v>0.16</v>
      </c>
      <c r="V24" s="35">
        <v>1.9999999999999997E-2</v>
      </c>
    </row>
    <row r="25" spans="2:22">
      <c r="B25" s="34">
        <v>3</v>
      </c>
      <c r="C25" s="35">
        <v>1.0000000000000009E-2</v>
      </c>
      <c r="D25" s="35">
        <v>-9.999999999999995E-3</v>
      </c>
      <c r="E25" s="35">
        <v>1.0000000000000009E-2</v>
      </c>
      <c r="F25" s="35">
        <v>-1.0000000000000009E-2</v>
      </c>
      <c r="G25" s="35">
        <v>0</v>
      </c>
      <c r="H25" s="25"/>
      <c r="I25" s="35">
        <v>0</v>
      </c>
      <c r="J25" s="35">
        <v>1.0000000000000002E-2</v>
      </c>
      <c r="K25" s="35">
        <v>0</v>
      </c>
      <c r="L25" s="35">
        <v>0</v>
      </c>
      <c r="M25" s="35">
        <v>1.0000000000000002E-2</v>
      </c>
      <c r="N25" s="25"/>
      <c r="O25" s="35">
        <v>0</v>
      </c>
      <c r="P25" s="35">
        <v>0</v>
      </c>
      <c r="Q25" s="35">
        <v>0</v>
      </c>
      <c r="R25" s="35">
        <v>0</v>
      </c>
      <c r="S25" s="35">
        <v>-1.0000000000000009E-2</v>
      </c>
      <c r="T25" s="25"/>
      <c r="U25" s="35">
        <v>1.9999999999999997E-2</v>
      </c>
      <c r="V25" s="35">
        <v>9.999999999999995E-3</v>
      </c>
    </row>
    <row r="26" spans="2:22">
      <c r="B26" s="34">
        <v>4</v>
      </c>
      <c r="C26" s="35">
        <v>1.0000000000000009E-2</v>
      </c>
      <c r="D26" s="35">
        <v>-2.0000000000000004E-2</v>
      </c>
      <c r="E26" s="35">
        <v>1.0000000000000009E-2</v>
      </c>
      <c r="F26" s="35">
        <v>0</v>
      </c>
      <c r="G26" s="35">
        <v>0</v>
      </c>
      <c r="H26" s="25"/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25"/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25"/>
      <c r="U26" s="35">
        <v>-0.05</v>
      </c>
      <c r="V26" s="35">
        <v>0.08</v>
      </c>
    </row>
    <row r="27" spans="2:22">
      <c r="B27" s="36">
        <v>0</v>
      </c>
      <c r="C27" s="37">
        <v>1.0000000000000009E-2</v>
      </c>
      <c r="D27" s="37">
        <v>-9.999999999999995E-3</v>
      </c>
      <c r="E27" s="37">
        <v>1.0000000000000009E-2</v>
      </c>
      <c r="F27" s="37">
        <v>0</v>
      </c>
      <c r="G27" s="37">
        <v>0</v>
      </c>
      <c r="H27" s="25"/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25"/>
      <c r="O27" s="37">
        <v>0</v>
      </c>
      <c r="P27" s="37">
        <v>0</v>
      </c>
      <c r="Q27" s="37">
        <v>0</v>
      </c>
      <c r="R27" s="37">
        <v>0</v>
      </c>
      <c r="S27" s="37">
        <v>-1.0000000000000009E-2</v>
      </c>
      <c r="T27" s="25"/>
      <c r="U27" s="37">
        <v>9.999999999999995E-3</v>
      </c>
      <c r="V27" s="37">
        <v>3.9999999999999994E-2</v>
      </c>
    </row>
    <row r="28" spans="2:22">
      <c r="B28" s="36">
        <v>1</v>
      </c>
      <c r="C28" s="37">
        <v>1.0000000000000009E-2</v>
      </c>
      <c r="D28" s="37">
        <v>-9.999999999999995E-3</v>
      </c>
      <c r="E28" s="37">
        <v>1.0000000000000009E-2</v>
      </c>
      <c r="F28" s="37">
        <v>0</v>
      </c>
      <c r="G28" s="37">
        <v>0</v>
      </c>
      <c r="H28" s="25"/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25"/>
      <c r="O28" s="37">
        <v>0</v>
      </c>
      <c r="P28" s="37">
        <v>0</v>
      </c>
      <c r="Q28" s="37">
        <v>0</v>
      </c>
      <c r="R28" s="37">
        <v>0</v>
      </c>
      <c r="S28" s="37">
        <v>-1.0000000000000009E-2</v>
      </c>
      <c r="T28" s="25"/>
      <c r="U28" s="37">
        <v>0.25</v>
      </c>
      <c r="V28" s="37">
        <v>-0.06</v>
      </c>
    </row>
    <row r="29" spans="2:22">
      <c r="B29" s="36">
        <v>2</v>
      </c>
      <c r="C29" s="37">
        <v>1.0000000000000009E-2</v>
      </c>
      <c r="D29" s="37">
        <v>-2.0000000000000004E-2</v>
      </c>
      <c r="E29" s="37">
        <v>1.0000000000000009E-2</v>
      </c>
      <c r="F29" s="37">
        <v>0</v>
      </c>
      <c r="G29" s="37">
        <v>0</v>
      </c>
      <c r="H29" s="25"/>
      <c r="I29" s="37">
        <v>0</v>
      </c>
      <c r="J29" s="37">
        <v>0</v>
      </c>
      <c r="K29" s="37">
        <v>0</v>
      </c>
      <c r="L29" s="37">
        <v>1.0000000000000002E-2</v>
      </c>
      <c r="M29" s="37">
        <v>0</v>
      </c>
      <c r="N29" s="25"/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25"/>
      <c r="U29" s="37">
        <v>0.16999999999999998</v>
      </c>
      <c r="V29" s="37">
        <v>-0.11000000000000001</v>
      </c>
    </row>
    <row r="30" spans="2:22">
      <c r="B30" s="36">
        <v>3</v>
      </c>
      <c r="C30" s="37">
        <v>1.0000000000000009E-2</v>
      </c>
      <c r="D30" s="37">
        <v>-9.999999999999995E-3</v>
      </c>
      <c r="E30" s="37">
        <v>1.0000000000000009E-2</v>
      </c>
      <c r="F30" s="37">
        <v>0</v>
      </c>
      <c r="G30" s="37">
        <v>0</v>
      </c>
      <c r="H30" s="25"/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25"/>
      <c r="O30" s="37">
        <v>0</v>
      </c>
      <c r="P30" s="37">
        <v>-1.0000000000000009E-2</v>
      </c>
      <c r="Q30" s="37">
        <v>-1.0000000000000009E-2</v>
      </c>
      <c r="R30" s="37">
        <v>0</v>
      </c>
      <c r="S30" s="37">
        <v>-1.0000000000000009E-2</v>
      </c>
      <c r="T30" s="25"/>
      <c r="U30" s="37">
        <v>0.18</v>
      </c>
      <c r="V30" s="37">
        <v>-0.03</v>
      </c>
    </row>
    <row r="31" spans="2:22">
      <c r="B31" s="36">
        <v>4</v>
      </c>
      <c r="C31" s="37">
        <v>1.0000000000000009E-2</v>
      </c>
      <c r="D31" s="37">
        <v>-9.999999999999995E-3</v>
      </c>
      <c r="E31" s="37">
        <v>1.0000000000000009E-2</v>
      </c>
      <c r="F31" s="37">
        <v>0</v>
      </c>
      <c r="G31" s="37">
        <v>0</v>
      </c>
      <c r="H31" s="25"/>
      <c r="I31" s="37">
        <v>1.0000000000000002E-2</v>
      </c>
      <c r="J31" s="37">
        <v>0</v>
      </c>
      <c r="K31" s="37">
        <v>0</v>
      </c>
      <c r="L31" s="37">
        <v>0</v>
      </c>
      <c r="M31" s="37">
        <v>0</v>
      </c>
      <c r="N31" s="25"/>
      <c r="O31" s="37">
        <v>0</v>
      </c>
      <c r="P31" s="37">
        <v>-1.0000000000000009E-2</v>
      </c>
      <c r="Q31" s="37">
        <v>0</v>
      </c>
      <c r="R31" s="37">
        <v>0</v>
      </c>
      <c r="S31" s="37">
        <v>-1.0000000000000009E-2</v>
      </c>
      <c r="T31" s="25"/>
      <c r="U31" s="37">
        <v>0.21</v>
      </c>
      <c r="V31" s="37">
        <v>-0.13</v>
      </c>
    </row>
    <row r="32" spans="2:22">
      <c r="B32" s="38">
        <v>0</v>
      </c>
      <c r="C32" s="39">
        <v>1.0000000000000009E-2</v>
      </c>
      <c r="D32" s="39">
        <v>-9.999999999999995E-3</v>
      </c>
      <c r="E32" s="39">
        <v>1.0000000000000009E-2</v>
      </c>
      <c r="F32" s="39">
        <v>-1.0000000000000009E-2</v>
      </c>
      <c r="G32" s="39">
        <v>9.999999999999995E-3</v>
      </c>
      <c r="H32" s="25"/>
      <c r="I32" s="39">
        <v>0</v>
      </c>
      <c r="J32" s="39">
        <v>0</v>
      </c>
      <c r="K32" s="39">
        <v>0</v>
      </c>
      <c r="L32" s="39">
        <v>0</v>
      </c>
      <c r="M32" s="39">
        <v>-1.0000000000000002E-2</v>
      </c>
      <c r="N32" s="25"/>
      <c r="O32" s="39">
        <v>0</v>
      </c>
      <c r="P32" s="39">
        <v>0</v>
      </c>
      <c r="Q32" s="39">
        <v>0</v>
      </c>
      <c r="R32" s="39">
        <v>0</v>
      </c>
      <c r="S32" s="39">
        <v>-1.0000000000000009E-2</v>
      </c>
      <c r="T32" s="25"/>
      <c r="U32" s="39">
        <v>-0.12</v>
      </c>
      <c r="V32" s="39">
        <v>-0.09</v>
      </c>
    </row>
    <row r="33" spans="2:22">
      <c r="B33" s="38">
        <v>1</v>
      </c>
      <c r="C33" s="39">
        <v>1.0000000000000009E-2</v>
      </c>
      <c r="D33" s="39">
        <v>-9.999999999999995E-3</v>
      </c>
      <c r="E33" s="39">
        <v>1.0000000000000009E-2</v>
      </c>
      <c r="F33" s="39">
        <v>-1.0000000000000009E-2</v>
      </c>
      <c r="G33" s="39">
        <v>0</v>
      </c>
      <c r="H33" s="25"/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25"/>
      <c r="O33" s="39">
        <v>0</v>
      </c>
      <c r="P33" s="39">
        <v>0</v>
      </c>
      <c r="Q33" s="39">
        <v>0</v>
      </c>
      <c r="R33" s="39">
        <v>0</v>
      </c>
      <c r="S33" s="39">
        <v>-1.0000000000000009E-2</v>
      </c>
      <c r="T33" s="25"/>
      <c r="U33" s="39">
        <v>9.999999999999995E-3</v>
      </c>
      <c r="V33" s="39">
        <v>-0.11000000000000001</v>
      </c>
    </row>
    <row r="34" spans="2:22">
      <c r="B34" s="38">
        <v>2</v>
      </c>
      <c r="C34" s="39">
        <v>1.0000000000000009E-2</v>
      </c>
      <c r="D34" s="39">
        <v>-2.0000000000000004E-2</v>
      </c>
      <c r="E34" s="39">
        <v>1.0000000000000009E-2</v>
      </c>
      <c r="F34" s="39">
        <v>0</v>
      </c>
      <c r="G34" s="39">
        <v>-1.0000000000000009E-2</v>
      </c>
      <c r="H34" s="25"/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25"/>
      <c r="O34" s="39">
        <v>-1.0000000000000009E-2</v>
      </c>
      <c r="P34" s="39">
        <v>0</v>
      </c>
      <c r="Q34" s="39">
        <v>0</v>
      </c>
      <c r="R34" s="39">
        <v>0</v>
      </c>
      <c r="S34" s="39">
        <v>-1.0000000000000009E-2</v>
      </c>
      <c r="T34" s="25"/>
      <c r="U34" s="39">
        <v>0.13</v>
      </c>
      <c r="V34" s="39">
        <v>-0.27</v>
      </c>
    </row>
    <row r="35" spans="2:22">
      <c r="B35" s="38">
        <v>3</v>
      </c>
      <c r="C35" s="39">
        <v>1.0000000000000009E-2</v>
      </c>
      <c r="D35" s="39">
        <v>-9.999999999999995E-3</v>
      </c>
      <c r="E35" s="39">
        <v>1.0000000000000009E-2</v>
      </c>
      <c r="F35" s="39">
        <v>0</v>
      </c>
      <c r="G35" s="39">
        <v>-1.0000000000000009E-2</v>
      </c>
      <c r="H35" s="25"/>
      <c r="I35" s="39">
        <v>0</v>
      </c>
      <c r="J35" s="39">
        <v>0</v>
      </c>
      <c r="K35" s="39">
        <v>0</v>
      </c>
      <c r="L35" s="39">
        <v>-1.0000000000000002E-2</v>
      </c>
      <c r="M35" s="39">
        <v>0</v>
      </c>
      <c r="N35" s="25"/>
      <c r="O35" s="39">
        <v>0</v>
      </c>
      <c r="P35" s="39">
        <v>0</v>
      </c>
      <c r="Q35" s="39">
        <v>0</v>
      </c>
      <c r="R35" s="39">
        <v>0</v>
      </c>
      <c r="S35" s="39">
        <v>-1.0000000000000009E-2</v>
      </c>
      <c r="T35" s="25"/>
      <c r="U35" s="39">
        <v>-0.12</v>
      </c>
      <c r="V35" s="39">
        <v>-0.26</v>
      </c>
    </row>
    <row r="36" spans="2:22">
      <c r="B36" s="38">
        <v>4</v>
      </c>
      <c r="C36" s="39">
        <v>1.0000000000000009E-2</v>
      </c>
      <c r="D36" s="39">
        <v>-9.999999999999995E-3</v>
      </c>
      <c r="E36" s="39">
        <v>1.0000000000000009E-2</v>
      </c>
      <c r="F36" s="39">
        <v>0</v>
      </c>
      <c r="G36" s="39">
        <v>0</v>
      </c>
      <c r="H36" s="25"/>
      <c r="I36" s="39">
        <v>1.0000000000000002E-2</v>
      </c>
      <c r="J36" s="39">
        <v>0</v>
      </c>
      <c r="K36" s="39">
        <v>0</v>
      </c>
      <c r="L36" s="39">
        <v>0</v>
      </c>
      <c r="M36" s="39">
        <v>0</v>
      </c>
      <c r="N36" s="25"/>
      <c r="O36" s="39">
        <v>0</v>
      </c>
      <c r="P36" s="39">
        <v>0</v>
      </c>
      <c r="Q36" s="39">
        <v>0</v>
      </c>
      <c r="R36" s="39">
        <v>0</v>
      </c>
      <c r="S36" s="39">
        <v>-1.0000000000000009E-2</v>
      </c>
      <c r="T36" s="25"/>
      <c r="U36" s="39">
        <v>-8.0000000000000016E-2</v>
      </c>
      <c r="V36" s="39">
        <v>-0.22999999999999998</v>
      </c>
    </row>
    <row r="37" spans="2:22">
      <c r="B37" s="40">
        <v>0</v>
      </c>
      <c r="C37" s="41">
        <v>1.0000000000000009E-2</v>
      </c>
      <c r="D37" s="41">
        <v>-2.0000000000000004E-2</v>
      </c>
      <c r="E37" s="41">
        <v>1.0000000000000009E-2</v>
      </c>
      <c r="F37" s="41">
        <v>0</v>
      </c>
      <c r="G37" s="41">
        <v>0</v>
      </c>
      <c r="H37" s="25"/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25"/>
      <c r="O37" s="41">
        <v>0</v>
      </c>
      <c r="P37" s="41">
        <v>1.0000000000000009E-2</v>
      </c>
      <c r="Q37" s="41">
        <v>0</v>
      </c>
      <c r="R37" s="41">
        <v>0</v>
      </c>
      <c r="S37" s="41">
        <v>0</v>
      </c>
      <c r="T37" s="25"/>
      <c r="U37" s="41">
        <v>0.21</v>
      </c>
      <c r="V37" s="41">
        <v>-0.22999999999999998</v>
      </c>
    </row>
    <row r="38" spans="2:22">
      <c r="B38" s="40">
        <v>1</v>
      </c>
      <c r="C38" s="41">
        <v>0</v>
      </c>
      <c r="D38" s="41">
        <v>-9.999999999999995E-3</v>
      </c>
      <c r="E38" s="41">
        <v>1.0000000000000009E-2</v>
      </c>
      <c r="F38" s="41">
        <v>0</v>
      </c>
      <c r="G38" s="41">
        <v>0</v>
      </c>
      <c r="H38" s="25"/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25"/>
      <c r="O38" s="41">
        <v>0</v>
      </c>
      <c r="P38" s="41">
        <v>0</v>
      </c>
      <c r="Q38" s="41">
        <v>0</v>
      </c>
      <c r="R38" s="41">
        <v>0</v>
      </c>
      <c r="S38" s="41">
        <v>-1.0000000000000009E-2</v>
      </c>
      <c r="T38" s="25"/>
      <c r="U38" s="41">
        <v>0.03</v>
      </c>
      <c r="V38" s="41">
        <v>-0.09</v>
      </c>
    </row>
    <row r="39" spans="2:22">
      <c r="B39" s="40">
        <v>2</v>
      </c>
      <c r="C39" s="41">
        <v>1.0000000000000009E-2</v>
      </c>
      <c r="D39" s="41">
        <v>-9.999999999999995E-3</v>
      </c>
      <c r="E39" s="41">
        <v>1.0000000000000009E-2</v>
      </c>
      <c r="F39" s="41">
        <v>0</v>
      </c>
      <c r="G39" s="41">
        <v>0</v>
      </c>
      <c r="H39" s="25"/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25"/>
      <c r="O39" s="41">
        <v>0</v>
      </c>
      <c r="P39" s="41">
        <v>0</v>
      </c>
      <c r="Q39" s="41">
        <v>0</v>
      </c>
      <c r="R39" s="41">
        <v>0</v>
      </c>
      <c r="S39" s="41">
        <v>-1.0000000000000009E-2</v>
      </c>
      <c r="T39" s="25"/>
      <c r="U39" s="41">
        <v>1.9999999999999997E-2</v>
      </c>
      <c r="V39" s="41">
        <v>-0.17</v>
      </c>
    </row>
    <row r="40" spans="2:22">
      <c r="B40" s="40">
        <v>3</v>
      </c>
      <c r="C40" s="41">
        <v>1.0000000000000009E-2</v>
      </c>
      <c r="D40" s="41">
        <v>-9.999999999999995E-3</v>
      </c>
      <c r="E40" s="41">
        <v>1.0000000000000009E-2</v>
      </c>
      <c r="F40" s="41">
        <v>0</v>
      </c>
      <c r="G40" s="41">
        <v>0</v>
      </c>
      <c r="H40" s="25"/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25"/>
      <c r="O40" s="41">
        <v>0</v>
      </c>
      <c r="P40" s="41">
        <v>0</v>
      </c>
      <c r="Q40" s="41">
        <v>-1.0000000000000009E-2</v>
      </c>
      <c r="R40" s="41">
        <v>0</v>
      </c>
      <c r="S40" s="41">
        <v>-1.0000000000000009E-2</v>
      </c>
      <c r="T40" s="25"/>
      <c r="U40" s="41">
        <v>-0.05</v>
      </c>
      <c r="V40" s="41">
        <v>-0.18</v>
      </c>
    </row>
    <row r="41" spans="2:22">
      <c r="B41" s="40">
        <v>4</v>
      </c>
      <c r="C41" s="41">
        <v>1.0000000000000009E-2</v>
      </c>
      <c r="D41" s="41">
        <v>-9.999999999999995E-3</v>
      </c>
      <c r="E41" s="41">
        <v>1.0000000000000009E-2</v>
      </c>
      <c r="F41" s="41">
        <v>0</v>
      </c>
      <c r="G41" s="41">
        <v>0</v>
      </c>
      <c r="H41" s="25"/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25"/>
      <c r="O41" s="41">
        <v>0</v>
      </c>
      <c r="P41" s="41">
        <v>0</v>
      </c>
      <c r="Q41" s="41">
        <v>-1.0000000000000009E-2</v>
      </c>
      <c r="R41" s="41">
        <v>1.0000000000000009E-2</v>
      </c>
      <c r="S41" s="41">
        <v>0</v>
      </c>
      <c r="T41" s="25"/>
      <c r="U41" s="41">
        <v>0.37</v>
      </c>
      <c r="V41" s="41">
        <v>-0.15</v>
      </c>
    </row>
    <row r="42" spans="2:22">
      <c r="B42" s="42">
        <v>0</v>
      </c>
      <c r="C42" s="43">
        <v>1.0000000000000009E-2</v>
      </c>
      <c r="D42" s="43">
        <v>-9.999999999999995E-3</v>
      </c>
      <c r="E42" s="43">
        <v>0</v>
      </c>
      <c r="F42" s="43">
        <v>0</v>
      </c>
      <c r="G42" s="43">
        <v>0</v>
      </c>
      <c r="H42" s="25"/>
      <c r="I42" s="43">
        <v>0</v>
      </c>
      <c r="J42" s="43">
        <v>0</v>
      </c>
      <c r="K42" s="43">
        <v>0</v>
      </c>
      <c r="L42" s="43">
        <v>1.0000000000000002E-2</v>
      </c>
      <c r="M42" s="43">
        <v>1.0000000000000002E-2</v>
      </c>
      <c r="N42" s="25"/>
      <c r="O42" s="43">
        <v>0</v>
      </c>
      <c r="P42" s="43">
        <v>0</v>
      </c>
      <c r="Q42" s="43">
        <v>0</v>
      </c>
      <c r="R42" s="43">
        <v>1.0000000000000009E-2</v>
      </c>
      <c r="S42" s="43">
        <v>-1.0000000000000009E-2</v>
      </c>
      <c r="T42" s="25"/>
      <c r="U42" s="43">
        <v>-0.03</v>
      </c>
      <c r="V42" s="43">
        <v>-0.17</v>
      </c>
    </row>
    <row r="43" spans="2:22">
      <c r="B43" s="42">
        <v>1</v>
      </c>
      <c r="C43" s="43">
        <v>1.0000000000000009E-2</v>
      </c>
      <c r="D43" s="43">
        <v>-9.999999999999995E-3</v>
      </c>
      <c r="E43" s="43">
        <v>0</v>
      </c>
      <c r="F43" s="43">
        <v>0</v>
      </c>
      <c r="G43" s="43">
        <v>0</v>
      </c>
      <c r="H43" s="25"/>
      <c r="I43" s="43">
        <v>0</v>
      </c>
      <c r="J43" s="43">
        <v>1.0000000000000002E-2</v>
      </c>
      <c r="K43" s="43">
        <v>0</v>
      </c>
      <c r="L43" s="43">
        <v>1.0000000000000002E-2</v>
      </c>
      <c r="M43" s="43">
        <v>0</v>
      </c>
      <c r="N43" s="25"/>
      <c r="O43" s="43">
        <v>0</v>
      </c>
      <c r="P43" s="43">
        <v>0</v>
      </c>
      <c r="Q43" s="43">
        <v>0</v>
      </c>
      <c r="R43" s="43">
        <v>1.0000000000000009E-2</v>
      </c>
      <c r="S43" s="43">
        <v>-1.0000000000000009E-2</v>
      </c>
      <c r="T43" s="25"/>
      <c r="U43" s="43">
        <v>-8.0000000000000016E-2</v>
      </c>
      <c r="V43" s="43">
        <v>-0.09</v>
      </c>
    </row>
    <row r="44" spans="2:22">
      <c r="B44" s="42">
        <v>2</v>
      </c>
      <c r="C44" s="43">
        <v>1.0000000000000009E-2</v>
      </c>
      <c r="D44" s="43">
        <v>-9.999999999999995E-3</v>
      </c>
      <c r="E44" s="43">
        <v>1.0000000000000009E-2</v>
      </c>
      <c r="F44" s="43">
        <v>0</v>
      </c>
      <c r="G44" s="43">
        <v>0</v>
      </c>
      <c r="H44" s="25"/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25"/>
      <c r="O44" s="43">
        <v>0</v>
      </c>
      <c r="P44" s="43">
        <v>0</v>
      </c>
      <c r="Q44" s="43">
        <v>-1.0000000000000009E-2</v>
      </c>
      <c r="R44" s="43">
        <v>0</v>
      </c>
      <c r="S44" s="43">
        <v>0</v>
      </c>
      <c r="T44" s="25"/>
      <c r="U44" s="43">
        <v>0.14000000000000001</v>
      </c>
      <c r="V44" s="43">
        <v>-0.12</v>
      </c>
    </row>
    <row r="45" spans="2:22">
      <c r="B45" s="42">
        <v>3</v>
      </c>
      <c r="C45" s="43">
        <v>1.0000000000000009E-2</v>
      </c>
      <c r="D45" s="43">
        <v>-9.999999999999995E-3</v>
      </c>
      <c r="E45" s="43">
        <v>0</v>
      </c>
      <c r="F45" s="43">
        <v>-1.0000000000000009E-2</v>
      </c>
      <c r="G45" s="43">
        <v>0</v>
      </c>
      <c r="H45" s="25"/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25"/>
      <c r="O45" s="43">
        <v>0</v>
      </c>
      <c r="P45" s="43">
        <v>0</v>
      </c>
      <c r="Q45" s="43">
        <v>0</v>
      </c>
      <c r="R45" s="43">
        <v>0</v>
      </c>
      <c r="S45" s="43">
        <v>-1.0000000000000009E-2</v>
      </c>
      <c r="T45" s="25"/>
      <c r="U45" s="43">
        <v>0.23</v>
      </c>
      <c r="V45" s="43">
        <v>-0.19</v>
      </c>
    </row>
    <row r="46" spans="2:22">
      <c r="B46" s="42">
        <v>4</v>
      </c>
      <c r="C46" s="43">
        <v>1.0000000000000009E-2</v>
      </c>
      <c r="D46" s="43">
        <v>-9.999999999999995E-3</v>
      </c>
      <c r="E46" s="43">
        <v>1.0000000000000009E-2</v>
      </c>
      <c r="F46" s="43">
        <v>0</v>
      </c>
      <c r="G46" s="43">
        <v>0</v>
      </c>
      <c r="H46" s="25"/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25"/>
      <c r="O46" s="43">
        <v>0</v>
      </c>
      <c r="P46" s="43">
        <v>0</v>
      </c>
      <c r="Q46" s="43">
        <v>-1.0000000000000009E-2</v>
      </c>
      <c r="R46" s="43">
        <v>0</v>
      </c>
      <c r="S46" s="43">
        <v>0</v>
      </c>
      <c r="T46" s="25"/>
      <c r="U46" s="43">
        <v>0.2</v>
      </c>
      <c r="V46" s="43">
        <v>-0.03</v>
      </c>
    </row>
    <row r="47" spans="2:22">
      <c r="B47" s="44">
        <v>0</v>
      </c>
      <c r="C47" s="45">
        <v>1.0000000000000009E-2</v>
      </c>
      <c r="D47" s="45">
        <v>-9.999999999999995E-3</v>
      </c>
      <c r="E47" s="45">
        <v>0</v>
      </c>
      <c r="F47" s="45">
        <v>0</v>
      </c>
      <c r="G47" s="45">
        <v>0</v>
      </c>
      <c r="H47" s="25"/>
      <c r="I47" s="45">
        <v>0</v>
      </c>
      <c r="J47" s="45">
        <v>0</v>
      </c>
      <c r="K47" s="45">
        <v>0</v>
      </c>
      <c r="L47" s="45">
        <v>1.0000000000000002E-2</v>
      </c>
      <c r="M47" s="45">
        <v>0</v>
      </c>
      <c r="N47" s="25"/>
      <c r="O47" s="45">
        <v>-1.0000000000000009E-2</v>
      </c>
      <c r="P47" s="45">
        <v>0</v>
      </c>
      <c r="Q47" s="45">
        <v>-1.0000000000000009E-2</v>
      </c>
      <c r="R47" s="45">
        <v>1.0000000000000009E-2</v>
      </c>
      <c r="S47" s="45">
        <v>-1.0000000000000009E-2</v>
      </c>
      <c r="T47" s="25"/>
      <c r="U47" s="45">
        <v>6.9999999999999993E-2</v>
      </c>
      <c r="V47" s="45">
        <v>0.03</v>
      </c>
    </row>
    <row r="48" spans="2:22">
      <c r="B48" s="44">
        <v>1</v>
      </c>
      <c r="C48" s="45">
        <v>0</v>
      </c>
      <c r="D48" s="45">
        <v>-9.999999999999995E-3</v>
      </c>
      <c r="E48" s="45">
        <v>1.0000000000000009E-2</v>
      </c>
      <c r="F48" s="45">
        <v>0</v>
      </c>
      <c r="G48" s="45">
        <v>0</v>
      </c>
      <c r="H48" s="25"/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25"/>
      <c r="O48" s="45">
        <v>0</v>
      </c>
      <c r="P48" s="45">
        <v>0</v>
      </c>
      <c r="Q48" s="45">
        <v>0</v>
      </c>
      <c r="R48" s="45">
        <v>1.0000000000000009E-2</v>
      </c>
      <c r="S48" s="45">
        <v>-1.0000000000000009E-2</v>
      </c>
      <c r="T48" s="25"/>
      <c r="U48" s="45">
        <v>0.09</v>
      </c>
      <c r="V48" s="45">
        <v>0.11</v>
      </c>
    </row>
    <row r="49" spans="2:22">
      <c r="B49" s="44">
        <v>2</v>
      </c>
      <c r="C49" s="45">
        <v>1.0000000000000009E-2</v>
      </c>
      <c r="D49" s="45">
        <v>-9.999999999999995E-3</v>
      </c>
      <c r="E49" s="45">
        <v>1.0000000000000009E-2</v>
      </c>
      <c r="F49" s="45">
        <v>0</v>
      </c>
      <c r="G49" s="45">
        <v>0</v>
      </c>
      <c r="H49" s="25"/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25"/>
      <c r="O49" s="45">
        <v>0</v>
      </c>
      <c r="P49" s="45">
        <v>0</v>
      </c>
      <c r="Q49" s="45">
        <v>0</v>
      </c>
      <c r="R49" s="45">
        <v>1.0000000000000009E-2</v>
      </c>
      <c r="S49" s="45">
        <v>0</v>
      </c>
      <c r="T49" s="25"/>
      <c r="U49" s="45">
        <v>1.9999999999999997E-2</v>
      </c>
      <c r="V49" s="45">
        <v>0.16999999999999998</v>
      </c>
    </row>
    <row r="50" spans="2:22">
      <c r="B50" s="44">
        <v>3</v>
      </c>
      <c r="C50" s="45">
        <v>1.0000000000000009E-2</v>
      </c>
      <c r="D50" s="45">
        <v>-9.999999999999995E-3</v>
      </c>
      <c r="E50" s="45">
        <v>1.0000000000000009E-2</v>
      </c>
      <c r="F50" s="45">
        <v>0</v>
      </c>
      <c r="G50" s="45">
        <v>0</v>
      </c>
      <c r="H50" s="25"/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25"/>
      <c r="O50" s="45">
        <v>-1.0000000000000009E-2</v>
      </c>
      <c r="P50" s="45">
        <v>0</v>
      </c>
      <c r="Q50" s="45">
        <v>0</v>
      </c>
      <c r="R50" s="45">
        <v>0</v>
      </c>
      <c r="S50" s="45">
        <v>-1.0000000000000009E-2</v>
      </c>
      <c r="T50" s="25"/>
      <c r="U50" s="45">
        <v>0.09</v>
      </c>
      <c r="V50" s="45">
        <v>0.16</v>
      </c>
    </row>
    <row r="51" spans="2:22">
      <c r="B51" s="44">
        <v>4</v>
      </c>
      <c r="C51" s="45">
        <v>1.0000000000000009E-2</v>
      </c>
      <c r="D51" s="45">
        <v>-9.999999999999995E-3</v>
      </c>
      <c r="E51" s="45">
        <v>1.0000000000000009E-2</v>
      </c>
      <c r="F51" s="45">
        <v>0</v>
      </c>
      <c r="G51" s="45">
        <v>0</v>
      </c>
      <c r="H51" s="25"/>
      <c r="I51" s="45">
        <v>0</v>
      </c>
      <c r="J51" s="45">
        <v>0</v>
      </c>
      <c r="K51" s="45">
        <v>1.0000000000000002E-2</v>
      </c>
      <c r="L51" s="45">
        <v>0</v>
      </c>
      <c r="M51" s="45">
        <v>-1.0000000000000002E-2</v>
      </c>
      <c r="N51" s="25"/>
      <c r="O51" s="45">
        <v>0</v>
      </c>
      <c r="P51" s="45">
        <v>0</v>
      </c>
      <c r="Q51" s="45">
        <v>0</v>
      </c>
      <c r="R51" s="45">
        <v>0</v>
      </c>
      <c r="S51" s="45">
        <v>-1.0000000000000009E-2</v>
      </c>
      <c r="T51" s="25"/>
      <c r="U51" s="45">
        <v>0.18</v>
      </c>
      <c r="V51" s="45">
        <v>0.16</v>
      </c>
    </row>
    <row r="52" spans="2:22">
      <c r="B52" s="46">
        <v>0</v>
      </c>
      <c r="C52" s="47">
        <v>1.0000000000000009E-2</v>
      </c>
      <c r="D52" s="47">
        <v>-9.999999999999995E-3</v>
      </c>
      <c r="E52" s="47">
        <v>1.0000000000000009E-2</v>
      </c>
      <c r="F52" s="47">
        <v>-1.0000000000000009E-2</v>
      </c>
      <c r="G52" s="47">
        <v>0</v>
      </c>
      <c r="H52" s="25"/>
      <c r="I52" s="47">
        <v>0</v>
      </c>
      <c r="J52" s="47">
        <v>0</v>
      </c>
      <c r="K52" s="47">
        <v>0</v>
      </c>
      <c r="L52" s="47">
        <v>-1.0000000000000002E-2</v>
      </c>
      <c r="M52" s="47">
        <v>0</v>
      </c>
      <c r="N52" s="25"/>
      <c r="O52" s="47">
        <v>0</v>
      </c>
      <c r="P52" s="47">
        <v>0</v>
      </c>
      <c r="Q52" s="47">
        <v>-1.0000000000000009E-2</v>
      </c>
      <c r="R52" s="47">
        <v>0</v>
      </c>
      <c r="S52" s="47">
        <v>0</v>
      </c>
      <c r="T52" s="25"/>
      <c r="U52" s="47">
        <v>0.23</v>
      </c>
      <c r="V52" s="47">
        <v>0.29000000000000004</v>
      </c>
    </row>
    <row r="53" spans="2:22">
      <c r="B53" s="46">
        <v>1</v>
      </c>
      <c r="C53" s="47">
        <v>1.0000000000000009E-2</v>
      </c>
      <c r="D53" s="47">
        <v>-9.999999999999995E-3</v>
      </c>
      <c r="E53" s="47">
        <v>1.0000000000000009E-2</v>
      </c>
      <c r="F53" s="47">
        <v>0</v>
      </c>
      <c r="G53" s="47">
        <v>0</v>
      </c>
      <c r="H53" s="25"/>
      <c r="I53" s="47">
        <v>-1.0000000000000002E-2</v>
      </c>
      <c r="J53" s="47">
        <v>0</v>
      </c>
      <c r="K53" s="47">
        <v>0</v>
      </c>
      <c r="L53" s="47">
        <v>0</v>
      </c>
      <c r="M53" s="47">
        <v>0</v>
      </c>
      <c r="N53" s="25"/>
      <c r="O53" s="47">
        <v>0</v>
      </c>
      <c r="P53" s="47">
        <v>0</v>
      </c>
      <c r="Q53" s="47">
        <v>-1.0000000000000009E-2</v>
      </c>
      <c r="R53" s="47">
        <v>0</v>
      </c>
      <c r="S53" s="47">
        <v>-1.0000000000000009E-2</v>
      </c>
      <c r="T53" s="25"/>
      <c r="U53" s="47">
        <v>0.11</v>
      </c>
      <c r="V53" s="47">
        <v>0.36</v>
      </c>
    </row>
    <row r="54" spans="2:22">
      <c r="B54" s="46">
        <v>2</v>
      </c>
      <c r="C54" s="47">
        <v>1.0000000000000009E-2</v>
      </c>
      <c r="D54" s="47">
        <v>-2.0000000000000004E-2</v>
      </c>
      <c r="E54" s="47">
        <v>1.0000000000000009E-2</v>
      </c>
      <c r="F54" s="47">
        <v>-1.0000000000000009E-2</v>
      </c>
      <c r="G54" s="47">
        <v>-1.0000000000000009E-2</v>
      </c>
      <c r="H54" s="25"/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25"/>
      <c r="O54" s="47">
        <v>0</v>
      </c>
      <c r="P54" s="47">
        <v>0</v>
      </c>
      <c r="Q54" s="47">
        <v>0</v>
      </c>
      <c r="R54" s="47">
        <v>-1.0000000000000009E-2</v>
      </c>
      <c r="S54" s="47">
        <v>-1.0000000000000009E-2</v>
      </c>
      <c r="T54" s="25"/>
      <c r="U54" s="47">
        <v>-0.14000000000000001</v>
      </c>
      <c r="V54" s="47">
        <v>0.25</v>
      </c>
    </row>
    <row r="55" spans="2:22">
      <c r="B55" s="46">
        <v>3</v>
      </c>
      <c r="C55" s="47">
        <v>1.0000000000000009E-2</v>
      </c>
      <c r="D55" s="47">
        <v>-9.999999999999995E-3</v>
      </c>
      <c r="E55" s="47">
        <v>1.0000000000000009E-2</v>
      </c>
      <c r="F55" s="47">
        <v>-1.0000000000000009E-2</v>
      </c>
      <c r="G55" s="47">
        <v>9.999999999999995E-3</v>
      </c>
      <c r="H55" s="25"/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25"/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25"/>
      <c r="U55" s="47">
        <v>0.32</v>
      </c>
      <c r="V55" s="47">
        <v>0.32</v>
      </c>
    </row>
    <row r="56" spans="2:22">
      <c r="B56" s="46">
        <v>4</v>
      </c>
      <c r="C56" s="47">
        <v>1.0000000000000009E-2</v>
      </c>
      <c r="D56" s="47">
        <v>-9.999999999999995E-3</v>
      </c>
      <c r="E56" s="47">
        <v>1.0000000000000009E-2</v>
      </c>
      <c r="F56" s="47">
        <v>-1.0000000000000009E-2</v>
      </c>
      <c r="G56" s="47">
        <v>-1.0000000000000009E-2</v>
      </c>
      <c r="H56" s="25"/>
      <c r="I56" s="47">
        <v>0</v>
      </c>
      <c r="J56" s="47">
        <v>1.0000000000000002E-2</v>
      </c>
      <c r="K56" s="47">
        <v>0</v>
      </c>
      <c r="L56" s="47">
        <v>0</v>
      </c>
      <c r="M56" s="47">
        <v>0</v>
      </c>
      <c r="N56" s="25"/>
      <c r="O56" s="47">
        <v>0</v>
      </c>
      <c r="P56" s="47">
        <v>0</v>
      </c>
      <c r="Q56" s="47">
        <v>-1.0000000000000009E-2</v>
      </c>
      <c r="R56" s="47">
        <v>1.0000000000000009E-2</v>
      </c>
      <c r="S56" s="47">
        <v>-1.0000000000000009E-2</v>
      </c>
      <c r="T56" s="25"/>
      <c r="U56" s="47">
        <v>0.23</v>
      </c>
      <c r="V56" s="47">
        <v>0.43</v>
      </c>
    </row>
    <row r="57" spans="2:22">
      <c r="B57" s="48">
        <v>0</v>
      </c>
      <c r="C57" s="49">
        <v>1.0000000000000009E-2</v>
      </c>
      <c r="D57" s="49">
        <v>-9.999999999999995E-3</v>
      </c>
      <c r="E57" s="49">
        <v>1.0000000000000009E-2</v>
      </c>
      <c r="F57" s="49">
        <v>-1.0000000000000009E-2</v>
      </c>
      <c r="G57" s="49">
        <v>-1.0000000000000009E-2</v>
      </c>
      <c r="H57" s="25"/>
      <c r="I57" s="49">
        <v>0</v>
      </c>
      <c r="J57" s="49">
        <v>0</v>
      </c>
      <c r="K57" s="49">
        <v>0</v>
      </c>
      <c r="L57" s="49">
        <v>0</v>
      </c>
      <c r="M57" s="49">
        <v>1.0000000000000002E-2</v>
      </c>
      <c r="N57" s="25"/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25"/>
      <c r="U57" s="49">
        <v>0.6399999999999999</v>
      </c>
      <c r="V57" s="49">
        <v>0.51</v>
      </c>
    </row>
    <row r="58" spans="2:22">
      <c r="B58" s="48">
        <v>1</v>
      </c>
      <c r="C58" s="49">
        <v>1.0000000000000009E-2</v>
      </c>
      <c r="D58" s="49">
        <v>-9.999999999999995E-3</v>
      </c>
      <c r="E58" s="49">
        <v>1.0000000000000009E-2</v>
      </c>
      <c r="F58" s="49">
        <v>-1.0000000000000009E-2</v>
      </c>
      <c r="G58" s="49">
        <v>-1.0000000000000009E-2</v>
      </c>
      <c r="H58" s="25"/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25"/>
      <c r="O58" s="49">
        <v>0</v>
      </c>
      <c r="P58" s="49">
        <v>0</v>
      </c>
      <c r="Q58" s="49">
        <v>0</v>
      </c>
      <c r="R58" s="49">
        <v>0</v>
      </c>
      <c r="S58" s="49">
        <v>-1.0000000000000009E-2</v>
      </c>
      <c r="T58" s="25"/>
      <c r="U58" s="49">
        <v>-0.22999999999999998</v>
      </c>
      <c r="V58" s="49">
        <v>0.45</v>
      </c>
    </row>
    <row r="59" spans="2:22">
      <c r="B59" s="48">
        <v>2</v>
      </c>
      <c r="C59" s="49">
        <v>1.0000000000000009E-2</v>
      </c>
      <c r="D59" s="49">
        <v>-9.999999999999995E-3</v>
      </c>
      <c r="E59" s="49">
        <v>1.0000000000000009E-2</v>
      </c>
      <c r="F59" s="49">
        <v>0</v>
      </c>
      <c r="G59" s="49">
        <v>-1.0000000000000009E-2</v>
      </c>
      <c r="H59" s="25"/>
      <c r="I59" s="49">
        <v>0</v>
      </c>
      <c r="J59" s="49">
        <v>1.0000000000000002E-2</v>
      </c>
      <c r="K59" s="49">
        <v>0</v>
      </c>
      <c r="L59" s="49">
        <v>0</v>
      </c>
      <c r="M59" s="49">
        <v>-1.0000000000000002E-2</v>
      </c>
      <c r="N59" s="25"/>
      <c r="O59" s="49">
        <v>0</v>
      </c>
      <c r="P59" s="49">
        <v>0</v>
      </c>
      <c r="Q59" s="49">
        <v>0</v>
      </c>
      <c r="R59" s="49">
        <v>0</v>
      </c>
      <c r="S59" s="49">
        <v>-1.0000000000000009E-2</v>
      </c>
      <c r="T59" s="25"/>
      <c r="U59" s="49">
        <v>-0.16</v>
      </c>
      <c r="V59" s="49">
        <v>0.5</v>
      </c>
    </row>
    <row r="60" spans="2:22">
      <c r="B60" s="48">
        <v>3</v>
      </c>
      <c r="C60" s="49">
        <v>1.0000000000000009E-2</v>
      </c>
      <c r="D60" s="49">
        <v>-9.999999999999995E-3</v>
      </c>
      <c r="E60" s="49">
        <v>1.0000000000000009E-2</v>
      </c>
      <c r="F60" s="49">
        <v>-1.0000000000000009E-2</v>
      </c>
      <c r="G60" s="49">
        <v>-1.0000000000000009E-2</v>
      </c>
      <c r="H60" s="25"/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25"/>
      <c r="O60" s="49">
        <v>0</v>
      </c>
      <c r="P60" s="49">
        <v>0</v>
      </c>
      <c r="Q60" s="49">
        <v>0</v>
      </c>
      <c r="R60" s="49">
        <v>0</v>
      </c>
      <c r="S60" s="49">
        <v>-1.0000000000000009E-2</v>
      </c>
      <c r="T60" s="25"/>
      <c r="U60" s="49">
        <v>-0.15</v>
      </c>
      <c r="V60" s="49">
        <v>0.5</v>
      </c>
    </row>
    <row r="61" spans="2:22">
      <c r="B61" s="48">
        <v>4</v>
      </c>
      <c r="C61" s="49">
        <v>1.0000000000000009E-2</v>
      </c>
      <c r="D61" s="49">
        <v>-9.999999999999995E-3</v>
      </c>
      <c r="E61" s="49">
        <v>0</v>
      </c>
      <c r="F61" s="49">
        <v>-1.0000000000000009E-2</v>
      </c>
      <c r="G61" s="49">
        <v>-2.0000000000000004E-2</v>
      </c>
      <c r="H61" s="25"/>
      <c r="I61" s="49">
        <v>0</v>
      </c>
      <c r="J61" s="49">
        <v>0</v>
      </c>
      <c r="K61" s="49">
        <v>0</v>
      </c>
      <c r="L61" s="49">
        <v>0</v>
      </c>
      <c r="M61" s="49">
        <v>1.0000000000000002E-2</v>
      </c>
      <c r="N61" s="25"/>
      <c r="O61" s="49">
        <v>0</v>
      </c>
      <c r="P61" s="49">
        <v>0</v>
      </c>
      <c r="Q61" s="49">
        <v>0</v>
      </c>
      <c r="R61" s="49">
        <v>0</v>
      </c>
      <c r="S61" s="49">
        <v>-1.0000000000000009E-2</v>
      </c>
      <c r="T61" s="25"/>
      <c r="U61" s="49">
        <v>0.06</v>
      </c>
      <c r="V61" s="49">
        <v>0.53</v>
      </c>
    </row>
    <row r="62" spans="2:22">
      <c r="B62" s="50">
        <v>0</v>
      </c>
      <c r="C62" s="51">
        <v>1.0000000000000009E-2</v>
      </c>
      <c r="D62" s="51">
        <v>-9.999999999999995E-3</v>
      </c>
      <c r="E62" s="51">
        <v>1.0000000000000009E-2</v>
      </c>
      <c r="F62" s="51">
        <v>0</v>
      </c>
      <c r="G62" s="51">
        <v>-1.0000000000000009E-2</v>
      </c>
      <c r="H62" s="25"/>
      <c r="I62" s="51">
        <v>1.0000000000000002E-2</v>
      </c>
      <c r="J62" s="51">
        <v>0</v>
      </c>
      <c r="K62" s="51">
        <v>0</v>
      </c>
      <c r="L62" s="51">
        <v>0</v>
      </c>
      <c r="M62" s="51">
        <v>0</v>
      </c>
      <c r="N62" s="25"/>
      <c r="O62" s="51">
        <v>0</v>
      </c>
      <c r="P62" s="51">
        <v>0</v>
      </c>
      <c r="Q62" s="51">
        <v>0</v>
      </c>
      <c r="R62" s="51">
        <v>1.0000000000000009E-2</v>
      </c>
      <c r="S62" s="51">
        <v>-1.0000000000000009E-2</v>
      </c>
      <c r="T62" s="25"/>
      <c r="U62" s="51">
        <v>4.9999999999999996E-2</v>
      </c>
      <c r="V62" s="51">
        <v>0.56000000000000005</v>
      </c>
    </row>
    <row r="63" spans="2:22">
      <c r="B63" s="50">
        <v>1</v>
      </c>
      <c r="C63" s="51">
        <v>1.0000000000000009E-2</v>
      </c>
      <c r="D63" s="51">
        <v>-9.999999999999995E-3</v>
      </c>
      <c r="E63" s="51">
        <v>1.0000000000000009E-2</v>
      </c>
      <c r="F63" s="51">
        <v>-1.0000000000000009E-2</v>
      </c>
      <c r="G63" s="51">
        <v>0</v>
      </c>
      <c r="H63" s="25"/>
      <c r="I63" s="51">
        <v>0</v>
      </c>
      <c r="J63" s="51">
        <v>0</v>
      </c>
      <c r="K63" s="51">
        <v>0</v>
      </c>
      <c r="L63" s="51">
        <v>1.0000000000000002E-2</v>
      </c>
      <c r="M63" s="51">
        <v>0</v>
      </c>
      <c r="N63" s="25"/>
      <c r="O63" s="51">
        <v>0</v>
      </c>
      <c r="P63" s="51">
        <v>-1.0000000000000009E-2</v>
      </c>
      <c r="Q63" s="51">
        <v>0</v>
      </c>
      <c r="R63" s="51">
        <v>1.0000000000000009E-2</v>
      </c>
      <c r="S63" s="51">
        <v>-1.0000000000000009E-2</v>
      </c>
      <c r="T63" s="25"/>
      <c r="U63" s="51">
        <v>-0.11000000000000001</v>
      </c>
      <c r="V63" s="51">
        <v>0.56000000000000005</v>
      </c>
    </row>
    <row r="64" spans="2:22">
      <c r="B64" s="50">
        <v>2</v>
      </c>
      <c r="C64" s="51">
        <v>1.0000000000000009E-2</v>
      </c>
      <c r="D64" s="51">
        <v>-9.999999999999995E-3</v>
      </c>
      <c r="E64" s="51">
        <v>1.0000000000000009E-2</v>
      </c>
      <c r="F64" s="51">
        <v>0</v>
      </c>
      <c r="G64" s="51">
        <v>0</v>
      </c>
      <c r="H64" s="25"/>
      <c r="I64" s="51">
        <v>0</v>
      </c>
      <c r="J64" s="51">
        <v>0</v>
      </c>
      <c r="K64" s="51">
        <v>1.0000000000000002E-2</v>
      </c>
      <c r="L64" s="51">
        <v>0</v>
      </c>
      <c r="M64" s="51">
        <v>0</v>
      </c>
      <c r="N64" s="25"/>
      <c r="O64" s="51">
        <v>-1.0000000000000009E-2</v>
      </c>
      <c r="P64" s="51">
        <v>-1.0000000000000009E-2</v>
      </c>
      <c r="Q64" s="51">
        <v>0</v>
      </c>
      <c r="R64" s="51">
        <v>1.0000000000000009E-2</v>
      </c>
      <c r="S64" s="51">
        <v>0</v>
      </c>
      <c r="T64" s="25"/>
      <c r="U64" s="51">
        <v>-8.0000000000000016E-2</v>
      </c>
      <c r="V64" s="51">
        <v>0.58000000000000007</v>
      </c>
    </row>
    <row r="65" spans="2:22">
      <c r="B65" s="50">
        <v>3</v>
      </c>
      <c r="C65" s="51">
        <v>1.0000000000000009E-2</v>
      </c>
      <c r="D65" s="51">
        <v>-9.999999999999995E-3</v>
      </c>
      <c r="E65" s="51">
        <v>0</v>
      </c>
      <c r="F65" s="51">
        <v>0</v>
      </c>
      <c r="G65" s="51">
        <v>0</v>
      </c>
      <c r="H65" s="25"/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25"/>
      <c r="O65" s="51">
        <v>0</v>
      </c>
      <c r="P65" s="51">
        <v>0</v>
      </c>
      <c r="Q65" s="51">
        <v>-1.0000000000000009E-2</v>
      </c>
      <c r="R65" s="51">
        <v>0</v>
      </c>
      <c r="S65" s="51">
        <v>0</v>
      </c>
      <c r="T65" s="25"/>
      <c r="U65" s="51">
        <v>0.03</v>
      </c>
      <c r="V65" s="51">
        <v>0.6100000000000001</v>
      </c>
    </row>
    <row r="66" spans="2:22">
      <c r="B66" s="50">
        <v>4</v>
      </c>
      <c r="C66" s="51">
        <v>0</v>
      </c>
      <c r="D66" s="51">
        <v>-9.999999999999995E-3</v>
      </c>
      <c r="E66" s="51">
        <v>1.0000000000000009E-2</v>
      </c>
      <c r="F66" s="51">
        <v>0</v>
      </c>
      <c r="G66" s="51">
        <v>0</v>
      </c>
      <c r="H66" s="25"/>
      <c r="I66" s="51">
        <v>0</v>
      </c>
      <c r="J66" s="51">
        <v>1.0000000000000002E-2</v>
      </c>
      <c r="K66" s="51">
        <v>0</v>
      </c>
      <c r="L66" s="51">
        <v>0</v>
      </c>
      <c r="M66" s="51">
        <v>0</v>
      </c>
      <c r="N66" s="25"/>
      <c r="O66" s="51">
        <v>0</v>
      </c>
      <c r="P66" s="51">
        <v>0</v>
      </c>
      <c r="Q66" s="51">
        <v>-1.0000000000000009E-2</v>
      </c>
      <c r="R66" s="51">
        <v>0</v>
      </c>
      <c r="S66" s="51">
        <v>-1.0000000000000009E-2</v>
      </c>
      <c r="T66" s="25"/>
      <c r="U66" s="51">
        <v>0.14000000000000001</v>
      </c>
      <c r="V66" s="51">
        <v>0.65999999999999992</v>
      </c>
    </row>
    <row r="67" spans="2:22">
      <c r="B67" s="52">
        <v>0</v>
      </c>
      <c r="C67" s="53">
        <v>1.0000000000000009E-2</v>
      </c>
      <c r="D67" s="53">
        <v>-2.0000000000000004E-2</v>
      </c>
      <c r="E67" s="53">
        <v>1.0000000000000009E-2</v>
      </c>
      <c r="F67" s="53">
        <v>0</v>
      </c>
      <c r="G67" s="53">
        <v>0</v>
      </c>
      <c r="H67" s="25"/>
      <c r="I67" s="53">
        <v>0</v>
      </c>
      <c r="J67" s="53">
        <v>0</v>
      </c>
      <c r="K67" s="53">
        <v>0</v>
      </c>
      <c r="L67" s="53">
        <v>0</v>
      </c>
      <c r="M67" s="53">
        <v>-1.0000000000000002E-2</v>
      </c>
      <c r="N67" s="25"/>
      <c r="O67" s="53">
        <v>0</v>
      </c>
      <c r="P67" s="53">
        <v>0</v>
      </c>
      <c r="Q67" s="53">
        <v>0</v>
      </c>
      <c r="R67" s="53">
        <v>0</v>
      </c>
      <c r="S67" s="53">
        <v>-1.0000000000000009E-2</v>
      </c>
      <c r="T67" s="25"/>
      <c r="U67" s="53">
        <v>-0.2</v>
      </c>
      <c r="V67" s="53">
        <v>0.7</v>
      </c>
    </row>
    <row r="68" spans="2:22">
      <c r="B68" s="52">
        <v>1</v>
      </c>
      <c r="C68" s="53">
        <v>1.0000000000000009E-2</v>
      </c>
      <c r="D68" s="53">
        <v>-9.999999999999995E-3</v>
      </c>
      <c r="E68" s="53">
        <v>1.0000000000000009E-2</v>
      </c>
      <c r="F68" s="53">
        <v>0</v>
      </c>
      <c r="G68" s="53">
        <v>0</v>
      </c>
      <c r="H68" s="25"/>
      <c r="I68" s="53">
        <v>0</v>
      </c>
      <c r="J68" s="53">
        <v>0</v>
      </c>
      <c r="K68" s="53">
        <v>0</v>
      </c>
      <c r="L68" s="53">
        <v>-1.0000000000000002E-2</v>
      </c>
      <c r="M68" s="53">
        <v>0</v>
      </c>
      <c r="N68" s="25"/>
      <c r="O68" s="53">
        <v>0</v>
      </c>
      <c r="P68" s="53">
        <v>-1.0000000000000009E-2</v>
      </c>
      <c r="Q68" s="53">
        <v>-1.0000000000000009E-2</v>
      </c>
      <c r="R68" s="53">
        <v>1.0000000000000009E-2</v>
      </c>
      <c r="S68" s="53">
        <v>0</v>
      </c>
      <c r="T68" s="25"/>
      <c r="U68" s="53">
        <v>0.5</v>
      </c>
      <c r="V68" s="53">
        <v>0.66999999999999993</v>
      </c>
    </row>
    <row r="69" spans="2:22">
      <c r="B69" s="52">
        <v>2</v>
      </c>
      <c r="C69" s="53">
        <v>1.0000000000000009E-2</v>
      </c>
      <c r="D69" s="53">
        <v>-9.999999999999995E-3</v>
      </c>
      <c r="E69" s="53">
        <v>1.0000000000000009E-2</v>
      </c>
      <c r="F69" s="53">
        <v>-1.0000000000000009E-2</v>
      </c>
      <c r="G69" s="53">
        <v>0</v>
      </c>
      <c r="H69" s="25"/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25"/>
      <c r="O69" s="53">
        <v>0</v>
      </c>
      <c r="P69" s="53">
        <v>0</v>
      </c>
      <c r="Q69" s="53">
        <v>0</v>
      </c>
      <c r="R69" s="53">
        <v>0</v>
      </c>
      <c r="S69" s="53">
        <v>0</v>
      </c>
      <c r="T69" s="25"/>
      <c r="U69" s="53">
        <v>3.9999999999999994E-2</v>
      </c>
      <c r="V69" s="53">
        <v>0.62999999999999989</v>
      </c>
    </row>
    <row r="70" spans="2:22">
      <c r="B70" s="52">
        <v>3</v>
      </c>
      <c r="C70" s="53">
        <v>0</v>
      </c>
      <c r="D70" s="53">
        <v>-9.999999999999995E-3</v>
      </c>
      <c r="E70" s="53">
        <v>1.0000000000000009E-2</v>
      </c>
      <c r="F70" s="53">
        <v>0</v>
      </c>
      <c r="G70" s="53">
        <v>0</v>
      </c>
      <c r="H70" s="25"/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25"/>
      <c r="O70" s="53">
        <v>0</v>
      </c>
      <c r="P70" s="53">
        <v>0</v>
      </c>
      <c r="Q70" s="53">
        <v>0</v>
      </c>
      <c r="R70" s="53">
        <v>0</v>
      </c>
      <c r="S70" s="53">
        <v>0</v>
      </c>
      <c r="T70" s="25"/>
      <c r="U70" s="53">
        <v>0.32</v>
      </c>
      <c r="V70" s="53">
        <v>0.62000000000000011</v>
      </c>
    </row>
    <row r="71" spans="2:22">
      <c r="B71" s="52">
        <v>4</v>
      </c>
      <c r="C71" s="53">
        <v>1.0000000000000009E-2</v>
      </c>
      <c r="D71" s="53">
        <v>-9.999999999999995E-3</v>
      </c>
      <c r="E71" s="53">
        <v>1.0000000000000009E-2</v>
      </c>
      <c r="F71" s="53">
        <v>0</v>
      </c>
      <c r="G71" s="53">
        <v>0</v>
      </c>
      <c r="H71" s="25"/>
      <c r="I71" s="53">
        <v>0</v>
      </c>
      <c r="J71" s="53">
        <v>0</v>
      </c>
      <c r="K71" s="53">
        <v>0</v>
      </c>
      <c r="L71" s="53">
        <v>0</v>
      </c>
      <c r="M71" s="53">
        <v>1.0000000000000002E-2</v>
      </c>
      <c r="N71" s="25"/>
      <c r="O71" s="53">
        <v>0</v>
      </c>
      <c r="P71" s="53">
        <v>-1.0000000000000009E-2</v>
      </c>
      <c r="Q71" s="53">
        <v>0</v>
      </c>
      <c r="R71" s="53">
        <v>0</v>
      </c>
      <c r="S71" s="53">
        <v>-1.0000000000000009E-2</v>
      </c>
      <c r="T71" s="25"/>
      <c r="U71" s="53">
        <v>0.24</v>
      </c>
      <c r="V71" s="53">
        <v>0.65999999999999992</v>
      </c>
    </row>
    <row r="72" spans="2:22">
      <c r="B72" s="54">
        <v>0</v>
      </c>
      <c r="C72" s="55">
        <v>1.0000000000000009E-2</v>
      </c>
      <c r="D72" s="55">
        <v>-2.0000000000000004E-2</v>
      </c>
      <c r="E72" s="55">
        <v>1.0000000000000009E-2</v>
      </c>
      <c r="F72" s="55">
        <v>0</v>
      </c>
      <c r="G72" s="55">
        <v>0</v>
      </c>
      <c r="H72" s="25"/>
      <c r="I72" s="55">
        <v>0</v>
      </c>
      <c r="J72" s="55">
        <v>0</v>
      </c>
      <c r="K72" s="55">
        <v>0</v>
      </c>
      <c r="L72" s="55">
        <v>1.0000000000000002E-2</v>
      </c>
      <c r="M72" s="55">
        <v>0</v>
      </c>
      <c r="N72" s="25"/>
      <c r="O72" s="55">
        <v>0</v>
      </c>
      <c r="P72" s="55">
        <v>0</v>
      </c>
      <c r="Q72" s="55">
        <v>0</v>
      </c>
      <c r="R72" s="55">
        <v>1.0000000000000009E-2</v>
      </c>
      <c r="S72" s="55">
        <v>-1.0000000000000009E-2</v>
      </c>
      <c r="T72" s="25"/>
      <c r="U72" s="55">
        <v>-0.16</v>
      </c>
      <c r="V72" s="55">
        <v>0.67999999999999994</v>
      </c>
    </row>
    <row r="73" spans="2:22">
      <c r="B73" s="54">
        <v>1</v>
      </c>
      <c r="C73" s="55">
        <v>1.0000000000000009E-2</v>
      </c>
      <c r="D73" s="55">
        <v>-9.999999999999995E-3</v>
      </c>
      <c r="E73" s="55">
        <v>1.0000000000000009E-2</v>
      </c>
      <c r="F73" s="55">
        <v>0</v>
      </c>
      <c r="G73" s="55">
        <v>0</v>
      </c>
      <c r="H73" s="25"/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25"/>
      <c r="O73" s="55">
        <v>0</v>
      </c>
      <c r="P73" s="55">
        <v>0</v>
      </c>
      <c r="Q73" s="55">
        <v>0</v>
      </c>
      <c r="R73" s="55">
        <v>0</v>
      </c>
      <c r="S73" s="55">
        <v>-1.0000000000000009E-2</v>
      </c>
      <c r="T73" s="25"/>
      <c r="U73" s="55">
        <v>0.08</v>
      </c>
      <c r="V73" s="55">
        <v>0.6399999999999999</v>
      </c>
    </row>
    <row r="74" spans="2:22">
      <c r="B74" s="54">
        <v>2</v>
      </c>
      <c r="C74" s="55">
        <v>1.0000000000000009E-2</v>
      </c>
      <c r="D74" s="55">
        <v>-9.999999999999995E-3</v>
      </c>
      <c r="E74" s="55">
        <v>1.0000000000000009E-2</v>
      </c>
      <c r="F74" s="55">
        <v>0</v>
      </c>
      <c r="G74" s="55">
        <v>0</v>
      </c>
      <c r="H74" s="25"/>
      <c r="I74" s="55">
        <v>0</v>
      </c>
      <c r="J74" s="55">
        <v>1.0000000000000002E-2</v>
      </c>
      <c r="K74" s="55">
        <v>-1.0000000000000002E-2</v>
      </c>
      <c r="L74" s="55">
        <v>0</v>
      </c>
      <c r="M74" s="55">
        <v>0</v>
      </c>
      <c r="N74" s="25"/>
      <c r="O74" s="55">
        <v>0</v>
      </c>
      <c r="P74" s="55">
        <v>0</v>
      </c>
      <c r="Q74" s="55">
        <v>0</v>
      </c>
      <c r="R74" s="55">
        <v>0</v>
      </c>
      <c r="S74" s="55">
        <v>-1.0000000000000009E-2</v>
      </c>
      <c r="T74" s="25"/>
      <c r="U74" s="55">
        <v>1.9999999999999997E-2</v>
      </c>
      <c r="V74" s="55">
        <v>0.59000000000000008</v>
      </c>
    </row>
    <row r="75" spans="2:22">
      <c r="B75" s="54">
        <v>3</v>
      </c>
      <c r="C75" s="55">
        <v>0</v>
      </c>
      <c r="D75" s="55">
        <v>-2.0000000000000004E-2</v>
      </c>
      <c r="E75" s="55">
        <v>1.0000000000000009E-2</v>
      </c>
      <c r="F75" s="55">
        <v>0</v>
      </c>
      <c r="G75" s="55">
        <v>0</v>
      </c>
      <c r="H75" s="25"/>
      <c r="I75" s="55">
        <v>1.0000000000000002E-2</v>
      </c>
      <c r="J75" s="55">
        <v>0</v>
      </c>
      <c r="K75" s="55">
        <v>0</v>
      </c>
      <c r="L75" s="55">
        <v>0</v>
      </c>
      <c r="M75" s="55">
        <v>0</v>
      </c>
      <c r="N75" s="25"/>
      <c r="O75" s="55">
        <v>0</v>
      </c>
      <c r="P75" s="55">
        <v>0</v>
      </c>
      <c r="Q75" s="55">
        <v>-1.0000000000000009E-2</v>
      </c>
      <c r="R75" s="55">
        <v>0</v>
      </c>
      <c r="S75" s="55">
        <v>0</v>
      </c>
      <c r="T75" s="25"/>
      <c r="U75" s="55">
        <v>0.12</v>
      </c>
      <c r="V75" s="55">
        <v>0.6100000000000001</v>
      </c>
    </row>
    <row r="76" spans="2:22">
      <c r="B76" s="54">
        <v>4</v>
      </c>
      <c r="C76" s="55">
        <v>0</v>
      </c>
      <c r="D76" s="55">
        <v>-9.999999999999995E-3</v>
      </c>
      <c r="E76" s="55">
        <v>1.0000000000000009E-2</v>
      </c>
      <c r="F76" s="55">
        <v>0</v>
      </c>
      <c r="G76" s="55">
        <v>0</v>
      </c>
      <c r="H76" s="25"/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25"/>
      <c r="O76" s="55">
        <v>0</v>
      </c>
      <c r="P76" s="55">
        <v>0</v>
      </c>
      <c r="Q76" s="55">
        <v>0</v>
      </c>
      <c r="R76" s="55">
        <v>1.0000000000000009E-2</v>
      </c>
      <c r="S76" s="55">
        <v>0</v>
      </c>
      <c r="T76" s="25"/>
      <c r="U76" s="55">
        <v>0.1</v>
      </c>
      <c r="V76" s="55">
        <v>0.60000000000000009</v>
      </c>
    </row>
    <row r="77" spans="2:22">
      <c r="B77" s="56">
        <v>0</v>
      </c>
      <c r="C77" s="57">
        <v>1.0000000000000009E-2</v>
      </c>
      <c r="D77" s="57">
        <v>-9.999999999999995E-3</v>
      </c>
      <c r="E77" s="57">
        <v>1.0000000000000009E-2</v>
      </c>
      <c r="F77" s="57">
        <v>0</v>
      </c>
      <c r="G77" s="57">
        <v>0</v>
      </c>
      <c r="H77" s="25"/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25"/>
      <c r="O77" s="57">
        <v>0</v>
      </c>
      <c r="P77" s="57">
        <v>0</v>
      </c>
      <c r="Q77" s="57">
        <v>0</v>
      </c>
      <c r="R77" s="57">
        <v>1.0000000000000009E-2</v>
      </c>
      <c r="S77" s="57">
        <v>-1.0000000000000009E-2</v>
      </c>
      <c r="T77" s="25"/>
      <c r="U77" s="57">
        <v>0.55000000000000004</v>
      </c>
      <c r="V77" s="57">
        <v>0.58000000000000007</v>
      </c>
    </row>
    <row r="78" spans="2:22">
      <c r="B78" s="56">
        <v>1</v>
      </c>
      <c r="C78" s="57">
        <v>1.0000000000000009E-2</v>
      </c>
      <c r="D78" s="57">
        <v>-9.999999999999995E-3</v>
      </c>
      <c r="E78" s="57">
        <v>1.0000000000000009E-2</v>
      </c>
      <c r="F78" s="57">
        <v>0</v>
      </c>
      <c r="G78" s="57">
        <v>-1.0000000000000009E-2</v>
      </c>
      <c r="H78" s="25"/>
      <c r="I78" s="57">
        <v>0</v>
      </c>
      <c r="J78" s="57">
        <v>0</v>
      </c>
      <c r="K78" s="57">
        <v>1.0000000000000002E-2</v>
      </c>
      <c r="L78" s="57">
        <v>0</v>
      </c>
      <c r="M78" s="57">
        <v>0</v>
      </c>
      <c r="N78" s="25"/>
      <c r="O78" s="57">
        <v>0</v>
      </c>
      <c r="P78" s="57">
        <v>0</v>
      </c>
      <c r="Q78" s="57">
        <v>0</v>
      </c>
      <c r="R78" s="57">
        <v>0</v>
      </c>
      <c r="S78" s="57">
        <v>-1.0000000000000009E-2</v>
      </c>
      <c r="T78" s="25"/>
      <c r="U78" s="57">
        <v>0.26</v>
      </c>
      <c r="V78" s="57">
        <v>0.51</v>
      </c>
    </row>
    <row r="79" spans="2:22">
      <c r="B79" s="56">
        <v>2</v>
      </c>
      <c r="C79" s="57">
        <v>1.0000000000000009E-2</v>
      </c>
      <c r="D79" s="57">
        <v>-9.999999999999995E-3</v>
      </c>
      <c r="E79" s="57">
        <v>1.0000000000000009E-2</v>
      </c>
      <c r="F79" s="57">
        <v>0</v>
      </c>
      <c r="G79" s="57">
        <v>0</v>
      </c>
      <c r="H79" s="25"/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25"/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25"/>
      <c r="U79" s="57">
        <v>0.62999999999999989</v>
      </c>
      <c r="V79" s="57">
        <v>0.47</v>
      </c>
    </row>
    <row r="80" spans="2:22">
      <c r="B80" s="56">
        <v>3</v>
      </c>
      <c r="C80" s="57">
        <v>1.0000000000000009E-2</v>
      </c>
      <c r="D80" s="57">
        <v>-9.999999999999995E-3</v>
      </c>
      <c r="E80" s="57">
        <v>1.0000000000000009E-2</v>
      </c>
      <c r="F80" s="57">
        <v>-1.0000000000000009E-2</v>
      </c>
      <c r="G80" s="57">
        <v>0</v>
      </c>
      <c r="H80" s="25"/>
      <c r="I80" s="57">
        <v>0</v>
      </c>
      <c r="J80" s="57">
        <v>0</v>
      </c>
      <c r="K80" s="57">
        <v>0</v>
      </c>
      <c r="L80" s="57">
        <v>0</v>
      </c>
      <c r="M80" s="57">
        <v>0</v>
      </c>
      <c r="N80" s="25"/>
      <c r="O80" s="57">
        <v>0</v>
      </c>
      <c r="P80" s="57">
        <v>-1.0000000000000009E-2</v>
      </c>
      <c r="Q80" s="57">
        <v>0</v>
      </c>
      <c r="R80" s="57">
        <v>0</v>
      </c>
      <c r="S80" s="57">
        <v>0</v>
      </c>
      <c r="T80" s="25"/>
      <c r="U80" s="57">
        <v>-0.05</v>
      </c>
      <c r="V80" s="57">
        <v>0.49</v>
      </c>
    </row>
    <row r="81" spans="2:22">
      <c r="B81" s="56">
        <v>4</v>
      </c>
      <c r="C81" s="57">
        <v>0</v>
      </c>
      <c r="D81" s="57">
        <v>-2.0000000000000004E-2</v>
      </c>
      <c r="E81" s="57">
        <v>1.0000000000000009E-2</v>
      </c>
      <c r="F81" s="57">
        <v>0</v>
      </c>
      <c r="G81" s="57">
        <v>0</v>
      </c>
      <c r="H81" s="25"/>
      <c r="I81" s="57">
        <v>0</v>
      </c>
      <c r="J81" s="57">
        <v>0</v>
      </c>
      <c r="K81" s="57">
        <v>0</v>
      </c>
      <c r="L81" s="57">
        <v>0</v>
      </c>
      <c r="M81" s="57">
        <v>-1.0000000000000002E-2</v>
      </c>
      <c r="N81" s="25"/>
      <c r="O81" s="57">
        <v>0</v>
      </c>
      <c r="P81" s="57">
        <v>0</v>
      </c>
      <c r="Q81" s="57">
        <v>0</v>
      </c>
      <c r="R81" s="57">
        <v>0</v>
      </c>
      <c r="S81" s="57">
        <v>-1.0000000000000009E-2</v>
      </c>
      <c r="T81" s="25"/>
      <c r="U81" s="57">
        <v>-2.0000000000000004E-2</v>
      </c>
      <c r="V81" s="57">
        <v>0.52</v>
      </c>
    </row>
    <row r="82" spans="2:22">
      <c r="B82" s="58">
        <v>0</v>
      </c>
      <c r="C82" s="59">
        <v>1.0000000000000009E-2</v>
      </c>
      <c r="D82" s="59">
        <v>-9.999999999999995E-3</v>
      </c>
      <c r="E82" s="59">
        <v>1.0000000000000009E-2</v>
      </c>
      <c r="F82" s="59">
        <v>0</v>
      </c>
      <c r="G82" s="59">
        <v>0</v>
      </c>
      <c r="H82" s="25"/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25"/>
      <c r="O82" s="59">
        <v>-1.0000000000000009E-2</v>
      </c>
      <c r="P82" s="59">
        <v>0</v>
      </c>
      <c r="Q82" s="59">
        <v>0</v>
      </c>
      <c r="R82" s="59">
        <v>1.0000000000000009E-2</v>
      </c>
      <c r="S82" s="59">
        <v>-1.0000000000000009E-2</v>
      </c>
      <c r="T82" s="25"/>
      <c r="U82" s="59">
        <v>9.999999999999995E-3</v>
      </c>
      <c r="V82" s="59">
        <v>0.49</v>
      </c>
    </row>
    <row r="83" spans="2:22">
      <c r="B83" s="58">
        <v>1</v>
      </c>
      <c r="C83" s="59">
        <v>1.0000000000000009E-2</v>
      </c>
      <c r="D83" s="59">
        <v>-9.999999999999995E-3</v>
      </c>
      <c r="E83" s="59">
        <v>1.0000000000000009E-2</v>
      </c>
      <c r="F83" s="59">
        <v>0</v>
      </c>
      <c r="G83" s="59">
        <v>0</v>
      </c>
      <c r="H83" s="25"/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25"/>
      <c r="O83" s="59">
        <v>0</v>
      </c>
      <c r="P83" s="59">
        <v>0</v>
      </c>
      <c r="Q83" s="59">
        <v>0</v>
      </c>
      <c r="R83" s="59">
        <v>1.0000000000000009E-2</v>
      </c>
      <c r="S83" s="59">
        <v>-1.0000000000000009E-2</v>
      </c>
      <c r="T83" s="25"/>
      <c r="U83" s="59">
        <v>-8.0000000000000016E-2</v>
      </c>
      <c r="V83" s="59">
        <v>0.48</v>
      </c>
    </row>
    <row r="84" spans="2:22">
      <c r="B84" s="58">
        <v>2</v>
      </c>
      <c r="C84" s="59">
        <v>1.0000000000000009E-2</v>
      </c>
      <c r="D84" s="59">
        <v>-9.999999999999995E-3</v>
      </c>
      <c r="E84" s="59">
        <v>1.0000000000000009E-2</v>
      </c>
      <c r="F84" s="59">
        <v>0</v>
      </c>
      <c r="G84" s="59">
        <v>0</v>
      </c>
      <c r="H84" s="25"/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25"/>
      <c r="O84" s="59">
        <v>0</v>
      </c>
      <c r="P84" s="59">
        <v>-1.0000000000000009E-2</v>
      </c>
      <c r="Q84" s="59">
        <v>0</v>
      </c>
      <c r="R84" s="59">
        <v>0</v>
      </c>
      <c r="S84" s="59">
        <v>-1.0000000000000009E-2</v>
      </c>
      <c r="T84" s="25"/>
      <c r="U84" s="59">
        <v>0.16</v>
      </c>
      <c r="V84" s="59">
        <v>0.52</v>
      </c>
    </row>
    <row r="85" spans="2:22">
      <c r="B85" s="58">
        <v>3</v>
      </c>
      <c r="C85" s="59">
        <v>1.0000000000000009E-2</v>
      </c>
      <c r="D85" s="59">
        <v>-9.999999999999995E-3</v>
      </c>
      <c r="E85" s="59">
        <v>1.0000000000000009E-2</v>
      </c>
      <c r="F85" s="59">
        <v>-1.0000000000000009E-2</v>
      </c>
      <c r="G85" s="59">
        <v>0</v>
      </c>
      <c r="H85" s="25"/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25"/>
      <c r="O85" s="59">
        <v>0</v>
      </c>
      <c r="P85" s="59">
        <v>0</v>
      </c>
      <c r="Q85" s="59">
        <v>0</v>
      </c>
      <c r="R85" s="59">
        <v>-1.0000000000000009E-2</v>
      </c>
      <c r="S85" s="59">
        <v>0</v>
      </c>
      <c r="T85" s="25"/>
      <c r="U85" s="59">
        <v>0.24</v>
      </c>
      <c r="V85" s="59">
        <v>0.39</v>
      </c>
    </row>
    <row r="86" spans="2:22">
      <c r="B86" s="58">
        <v>4</v>
      </c>
      <c r="C86" s="59">
        <v>1.0000000000000009E-2</v>
      </c>
      <c r="D86" s="59">
        <v>-9.999999999999995E-3</v>
      </c>
      <c r="E86" s="59">
        <v>1.0000000000000009E-2</v>
      </c>
      <c r="F86" s="59">
        <v>-1.0000000000000009E-2</v>
      </c>
      <c r="G86" s="59">
        <v>0</v>
      </c>
      <c r="H86" s="25"/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25"/>
      <c r="O86" s="59">
        <v>-1.0000000000000009E-2</v>
      </c>
      <c r="P86" s="59">
        <v>-1.0000000000000009E-2</v>
      </c>
      <c r="Q86" s="59">
        <v>0</v>
      </c>
      <c r="R86" s="59">
        <v>1.0000000000000009E-2</v>
      </c>
      <c r="S86" s="59">
        <v>-1.0000000000000009E-2</v>
      </c>
      <c r="T86" s="25"/>
      <c r="U86" s="59">
        <v>0.14000000000000001</v>
      </c>
      <c r="V86" s="59">
        <v>0.51</v>
      </c>
    </row>
    <row r="87" spans="2:22">
      <c r="B87" s="60">
        <v>0</v>
      </c>
      <c r="C87" s="61">
        <v>1.0000000000000009E-2</v>
      </c>
      <c r="D87" s="61">
        <v>-9.999999999999995E-3</v>
      </c>
      <c r="E87" s="61">
        <v>1.0000000000000009E-2</v>
      </c>
      <c r="F87" s="61">
        <v>0</v>
      </c>
      <c r="G87" s="61">
        <v>0</v>
      </c>
      <c r="H87" s="25"/>
      <c r="I87" s="61">
        <v>0</v>
      </c>
      <c r="J87" s="61">
        <v>0</v>
      </c>
      <c r="K87" s="61">
        <v>0</v>
      </c>
      <c r="L87" s="61">
        <v>0</v>
      </c>
      <c r="M87" s="61">
        <v>0</v>
      </c>
      <c r="N87" s="25"/>
      <c r="O87" s="61">
        <v>0</v>
      </c>
      <c r="P87" s="61">
        <v>0</v>
      </c>
      <c r="Q87" s="61">
        <v>0</v>
      </c>
      <c r="R87" s="61">
        <v>0</v>
      </c>
      <c r="S87" s="61">
        <v>-1.0000000000000009E-2</v>
      </c>
      <c r="T87" s="25"/>
      <c r="U87" s="61">
        <v>0.33</v>
      </c>
      <c r="V87" s="61">
        <v>0.48</v>
      </c>
    </row>
    <row r="88" spans="2:22">
      <c r="B88" s="60">
        <v>1</v>
      </c>
      <c r="C88" s="61">
        <v>1.0000000000000009E-2</v>
      </c>
      <c r="D88" s="61">
        <v>-2.0000000000000004E-2</v>
      </c>
      <c r="E88" s="61">
        <v>1.0000000000000009E-2</v>
      </c>
      <c r="F88" s="61">
        <v>0</v>
      </c>
      <c r="G88" s="61">
        <v>-1.0000000000000009E-2</v>
      </c>
      <c r="H88" s="25"/>
      <c r="I88" s="61">
        <v>0</v>
      </c>
      <c r="J88" s="61">
        <v>0</v>
      </c>
      <c r="K88" s="61">
        <v>0</v>
      </c>
      <c r="L88" s="61">
        <v>0</v>
      </c>
      <c r="M88" s="61">
        <v>0</v>
      </c>
      <c r="N88" s="25"/>
      <c r="O88" s="61">
        <v>-1.0000000000000009E-2</v>
      </c>
      <c r="P88" s="61">
        <v>-1.0000000000000009E-2</v>
      </c>
      <c r="Q88" s="61">
        <v>0</v>
      </c>
      <c r="R88" s="61">
        <v>0</v>
      </c>
      <c r="S88" s="61">
        <v>-1.0000000000000009E-2</v>
      </c>
      <c r="T88" s="25"/>
      <c r="U88" s="61">
        <v>0.25</v>
      </c>
      <c r="V88" s="61">
        <v>0.4</v>
      </c>
    </row>
    <row r="89" spans="2:22">
      <c r="B89" s="60">
        <v>2</v>
      </c>
      <c r="C89" s="61">
        <v>1.0000000000000009E-2</v>
      </c>
      <c r="D89" s="61">
        <v>-2.0000000000000004E-2</v>
      </c>
      <c r="E89" s="61">
        <v>1.0000000000000009E-2</v>
      </c>
      <c r="F89" s="61">
        <v>0</v>
      </c>
      <c r="G89" s="61">
        <v>0</v>
      </c>
      <c r="H89" s="25"/>
      <c r="I89" s="61">
        <v>0</v>
      </c>
      <c r="J89" s="61">
        <v>0</v>
      </c>
      <c r="K89" s="61">
        <v>0</v>
      </c>
      <c r="L89" s="61">
        <v>0</v>
      </c>
      <c r="M89" s="61">
        <v>-1.0000000000000002E-2</v>
      </c>
      <c r="N89" s="25"/>
      <c r="O89" s="61">
        <v>0</v>
      </c>
      <c r="P89" s="61">
        <v>0</v>
      </c>
      <c r="Q89" s="61">
        <v>-1.0000000000000009E-2</v>
      </c>
      <c r="R89" s="61">
        <v>1.0000000000000009E-2</v>
      </c>
      <c r="S89" s="61">
        <v>-1.0000000000000009E-2</v>
      </c>
      <c r="T89" s="25"/>
      <c r="U89" s="61">
        <v>-0.33</v>
      </c>
      <c r="V89" s="61">
        <v>0.26</v>
      </c>
    </row>
    <row r="90" spans="2:22">
      <c r="B90" s="60">
        <v>3</v>
      </c>
      <c r="C90" s="61">
        <v>1.0000000000000009E-2</v>
      </c>
      <c r="D90" s="61">
        <v>-2.0000000000000004E-2</v>
      </c>
      <c r="E90" s="61">
        <v>1.0000000000000009E-2</v>
      </c>
      <c r="F90" s="61">
        <v>0</v>
      </c>
      <c r="G90" s="61">
        <v>0</v>
      </c>
      <c r="H90" s="25"/>
      <c r="I90" s="61">
        <v>0</v>
      </c>
      <c r="J90" s="61">
        <v>0</v>
      </c>
      <c r="K90" s="61">
        <v>0</v>
      </c>
      <c r="L90" s="61">
        <v>0</v>
      </c>
      <c r="M90" s="61">
        <v>0</v>
      </c>
      <c r="N90" s="25"/>
      <c r="O90" s="61">
        <v>0</v>
      </c>
      <c r="P90" s="61">
        <v>0</v>
      </c>
      <c r="Q90" s="61">
        <v>0</v>
      </c>
      <c r="R90" s="61">
        <v>1.0000000000000009E-2</v>
      </c>
      <c r="S90" s="61">
        <v>0</v>
      </c>
      <c r="T90" s="25"/>
      <c r="U90" s="61">
        <v>0.32</v>
      </c>
      <c r="V90" s="61">
        <v>0.24</v>
      </c>
    </row>
    <row r="91" spans="2:22">
      <c r="B91" s="60">
        <v>4</v>
      </c>
      <c r="C91" s="61">
        <v>1.0000000000000009E-2</v>
      </c>
      <c r="D91" s="61">
        <v>-9.999999999999995E-3</v>
      </c>
      <c r="E91" s="61">
        <v>1.0000000000000009E-2</v>
      </c>
      <c r="F91" s="61">
        <v>0</v>
      </c>
      <c r="G91" s="61">
        <v>0</v>
      </c>
      <c r="H91" s="25"/>
      <c r="I91" s="61">
        <v>0</v>
      </c>
      <c r="J91" s="61">
        <v>0</v>
      </c>
      <c r="K91" s="61">
        <v>0</v>
      </c>
      <c r="L91" s="61">
        <v>0</v>
      </c>
      <c r="M91" s="61">
        <v>0</v>
      </c>
      <c r="N91" s="25"/>
      <c r="O91" s="61">
        <v>-1.0000000000000009E-2</v>
      </c>
      <c r="P91" s="61">
        <v>0</v>
      </c>
      <c r="Q91" s="61">
        <v>0</v>
      </c>
      <c r="R91" s="61">
        <v>0</v>
      </c>
      <c r="S91" s="61">
        <v>-1.0000000000000009E-2</v>
      </c>
      <c r="T91" s="25"/>
      <c r="U91" s="61">
        <v>-4.0000000000000008E-2</v>
      </c>
      <c r="V91" s="61">
        <v>0.21</v>
      </c>
    </row>
    <row r="92" spans="2:22">
      <c r="B92" s="62">
        <v>0</v>
      </c>
      <c r="C92" s="63">
        <v>1.0000000000000009E-2</v>
      </c>
      <c r="D92" s="63">
        <v>-2.0000000000000004E-2</v>
      </c>
      <c r="E92" s="63">
        <v>1.0000000000000009E-2</v>
      </c>
      <c r="F92" s="63">
        <v>-1.0000000000000009E-2</v>
      </c>
      <c r="G92" s="63">
        <v>-1.0000000000000009E-2</v>
      </c>
      <c r="H92" s="25"/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25"/>
      <c r="O92" s="63">
        <v>0</v>
      </c>
      <c r="P92" s="63">
        <v>-1.0000000000000009E-2</v>
      </c>
      <c r="Q92" s="63">
        <v>-1.0000000000000009E-2</v>
      </c>
      <c r="R92" s="63">
        <v>1.0000000000000009E-2</v>
      </c>
      <c r="S92" s="63">
        <v>-1.0000000000000009E-2</v>
      </c>
      <c r="T92" s="25"/>
      <c r="U92" s="63">
        <v>-0.2</v>
      </c>
      <c r="V92" s="63">
        <v>0.33</v>
      </c>
    </row>
    <row r="93" spans="2:22">
      <c r="B93" s="62">
        <v>1</v>
      </c>
      <c r="C93" s="63">
        <v>1.0000000000000009E-2</v>
      </c>
      <c r="D93" s="63">
        <v>-9.999999999999995E-3</v>
      </c>
      <c r="E93" s="63">
        <v>1.0000000000000009E-2</v>
      </c>
      <c r="F93" s="63">
        <v>0</v>
      </c>
      <c r="G93" s="63">
        <v>0</v>
      </c>
      <c r="H93" s="25"/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25"/>
      <c r="O93" s="63">
        <v>0</v>
      </c>
      <c r="P93" s="63">
        <v>0</v>
      </c>
      <c r="Q93" s="63">
        <v>0</v>
      </c>
      <c r="R93" s="63">
        <v>1.0000000000000009E-2</v>
      </c>
      <c r="S93" s="63">
        <v>0</v>
      </c>
      <c r="T93" s="25"/>
      <c r="U93" s="63">
        <v>-8.0000000000000016E-2</v>
      </c>
      <c r="V93" s="63">
        <v>0.34</v>
      </c>
    </row>
    <row r="94" spans="2:22">
      <c r="B94" s="62">
        <v>2</v>
      </c>
      <c r="C94" s="63">
        <v>1.0000000000000009E-2</v>
      </c>
      <c r="D94" s="63">
        <v>0</v>
      </c>
      <c r="E94" s="63">
        <v>0</v>
      </c>
      <c r="F94" s="63">
        <v>0</v>
      </c>
      <c r="G94" s="63">
        <v>0</v>
      </c>
      <c r="H94" s="25"/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25"/>
      <c r="O94" s="63">
        <v>0</v>
      </c>
      <c r="P94" s="63">
        <v>0</v>
      </c>
      <c r="Q94" s="63">
        <v>0</v>
      </c>
      <c r="R94" s="63">
        <v>1.0000000000000009E-2</v>
      </c>
      <c r="S94" s="63">
        <v>0</v>
      </c>
      <c r="T94" s="25"/>
      <c r="U94" s="63">
        <v>-7.0000000000000007E-2</v>
      </c>
      <c r="V94" s="63">
        <v>0.12</v>
      </c>
    </row>
    <row r="95" spans="2:22">
      <c r="B95" s="62">
        <v>3</v>
      </c>
      <c r="C95" s="63">
        <v>1.0000000000000009E-2</v>
      </c>
      <c r="D95" s="63">
        <v>-9.999999999999995E-3</v>
      </c>
      <c r="E95" s="63">
        <v>1.0000000000000009E-2</v>
      </c>
      <c r="F95" s="63">
        <v>0</v>
      </c>
      <c r="G95" s="63">
        <v>0</v>
      </c>
      <c r="H95" s="25"/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25"/>
      <c r="O95" s="63">
        <v>0</v>
      </c>
      <c r="P95" s="63">
        <v>0</v>
      </c>
      <c r="Q95" s="63">
        <v>0</v>
      </c>
      <c r="R95" s="63">
        <v>1.0000000000000009E-2</v>
      </c>
      <c r="S95" s="63">
        <v>-1.0000000000000009E-2</v>
      </c>
      <c r="T95" s="25"/>
      <c r="U95" s="63">
        <v>0</v>
      </c>
      <c r="V95" s="63">
        <v>0.15</v>
      </c>
    </row>
    <row r="96" spans="2:22">
      <c r="B96" s="62">
        <v>4</v>
      </c>
      <c r="C96" s="63">
        <v>1.0000000000000009E-2</v>
      </c>
      <c r="D96" s="63">
        <v>-9.999999999999995E-3</v>
      </c>
      <c r="E96" s="63">
        <v>1.0000000000000009E-2</v>
      </c>
      <c r="F96" s="63">
        <v>0</v>
      </c>
      <c r="G96" s="63">
        <v>0</v>
      </c>
      <c r="H96" s="25"/>
      <c r="I96" s="63">
        <v>0</v>
      </c>
      <c r="J96" s="63">
        <v>0</v>
      </c>
      <c r="K96" s="63">
        <v>0</v>
      </c>
      <c r="L96" s="63">
        <v>1.0000000000000002E-2</v>
      </c>
      <c r="M96" s="63">
        <v>0</v>
      </c>
      <c r="N96" s="25"/>
      <c r="O96" s="63">
        <v>0</v>
      </c>
      <c r="P96" s="63">
        <v>-1.0000000000000009E-2</v>
      </c>
      <c r="Q96" s="63">
        <v>0</v>
      </c>
      <c r="R96" s="63">
        <v>0</v>
      </c>
      <c r="S96" s="63">
        <v>-1.0000000000000009E-2</v>
      </c>
      <c r="T96" s="25"/>
      <c r="U96" s="63">
        <v>1.02</v>
      </c>
      <c r="V96" s="63">
        <v>0.22</v>
      </c>
    </row>
    <row r="97" spans="2:22">
      <c r="B97" s="64">
        <v>0</v>
      </c>
      <c r="C97" s="65">
        <v>1.0000000000000009E-2</v>
      </c>
      <c r="D97" s="65">
        <v>-9.999999999999995E-3</v>
      </c>
      <c r="E97" s="65">
        <v>0</v>
      </c>
      <c r="F97" s="65">
        <v>0</v>
      </c>
      <c r="G97" s="65">
        <v>0</v>
      </c>
      <c r="H97" s="25"/>
      <c r="I97" s="65">
        <v>0</v>
      </c>
      <c r="J97" s="65">
        <v>1.0000000000000002E-2</v>
      </c>
      <c r="K97" s="65">
        <v>0</v>
      </c>
      <c r="L97" s="65">
        <v>0</v>
      </c>
      <c r="M97" s="65">
        <v>0</v>
      </c>
      <c r="N97" s="25"/>
      <c r="O97" s="65">
        <v>0</v>
      </c>
      <c r="P97" s="65">
        <v>0</v>
      </c>
      <c r="Q97" s="65">
        <v>0</v>
      </c>
      <c r="R97" s="65">
        <v>1.0000000000000009E-2</v>
      </c>
      <c r="S97" s="65">
        <v>-1.0000000000000009E-2</v>
      </c>
      <c r="T97" s="25"/>
      <c r="U97" s="65">
        <v>0.36</v>
      </c>
      <c r="V97" s="65">
        <v>0.15</v>
      </c>
    </row>
    <row r="98" spans="2:22">
      <c r="B98" s="64">
        <v>1</v>
      </c>
      <c r="C98" s="65">
        <v>1.0000000000000009E-2</v>
      </c>
      <c r="D98" s="65">
        <v>-9.999999999999995E-3</v>
      </c>
      <c r="E98" s="65">
        <v>0</v>
      </c>
      <c r="F98" s="65">
        <v>-1.0000000000000009E-2</v>
      </c>
      <c r="G98" s="65">
        <v>0</v>
      </c>
      <c r="H98" s="25"/>
      <c r="I98" s="65">
        <v>0</v>
      </c>
      <c r="J98" s="65">
        <v>0</v>
      </c>
      <c r="K98" s="65">
        <v>0</v>
      </c>
      <c r="L98" s="65">
        <v>0</v>
      </c>
      <c r="M98" s="65">
        <v>0</v>
      </c>
      <c r="N98" s="25"/>
      <c r="O98" s="65">
        <v>0</v>
      </c>
      <c r="P98" s="65">
        <v>0</v>
      </c>
      <c r="Q98" s="65">
        <v>0</v>
      </c>
      <c r="R98" s="65">
        <v>0</v>
      </c>
      <c r="S98" s="65">
        <v>-1.0000000000000009E-2</v>
      </c>
      <c r="T98" s="25"/>
      <c r="U98" s="65">
        <v>1.47</v>
      </c>
      <c r="V98" s="65">
        <v>6.9999999999999993E-2</v>
      </c>
    </row>
    <row r="99" spans="2:22">
      <c r="B99" s="64">
        <v>2</v>
      </c>
      <c r="C99" s="65">
        <v>1.0000000000000009E-2</v>
      </c>
      <c r="D99" s="65">
        <v>-9.999999999999995E-3</v>
      </c>
      <c r="E99" s="65">
        <v>1.0000000000000009E-2</v>
      </c>
      <c r="F99" s="65">
        <v>0</v>
      </c>
      <c r="G99" s="65">
        <v>0</v>
      </c>
      <c r="H99" s="25"/>
      <c r="I99" s="65">
        <v>0</v>
      </c>
      <c r="J99" s="65">
        <v>0</v>
      </c>
      <c r="K99" s="65">
        <v>1.0000000000000002E-2</v>
      </c>
      <c r="L99" s="65">
        <v>0</v>
      </c>
      <c r="M99" s="65">
        <v>0</v>
      </c>
      <c r="N99" s="25"/>
      <c r="O99" s="65">
        <v>0</v>
      </c>
      <c r="P99" s="65">
        <v>-1.0000000000000009E-2</v>
      </c>
      <c r="Q99" s="65">
        <v>0</v>
      </c>
      <c r="R99" s="65">
        <v>0</v>
      </c>
      <c r="S99" s="65">
        <v>-1.0000000000000009E-2</v>
      </c>
      <c r="T99" s="25"/>
      <c r="U99" s="65">
        <v>0.71</v>
      </c>
      <c r="V99" s="65">
        <v>0.19</v>
      </c>
    </row>
    <row r="100" spans="2:22">
      <c r="B100" s="64">
        <v>3</v>
      </c>
      <c r="C100" s="65">
        <v>1.0000000000000009E-2</v>
      </c>
      <c r="D100" s="65">
        <v>-9.999999999999995E-3</v>
      </c>
      <c r="E100" s="65">
        <v>1.0000000000000009E-2</v>
      </c>
      <c r="F100" s="65">
        <v>0</v>
      </c>
      <c r="G100" s="65">
        <v>0</v>
      </c>
      <c r="H100" s="25"/>
      <c r="I100" s="65">
        <v>0</v>
      </c>
      <c r="J100" s="65">
        <v>0</v>
      </c>
      <c r="K100" s="65">
        <v>0</v>
      </c>
      <c r="L100" s="65">
        <v>1.0000000000000002E-2</v>
      </c>
      <c r="M100" s="65">
        <v>0</v>
      </c>
      <c r="N100" s="25"/>
      <c r="O100" s="65">
        <v>0</v>
      </c>
      <c r="P100" s="65">
        <v>0</v>
      </c>
      <c r="Q100" s="65">
        <v>0</v>
      </c>
      <c r="R100" s="65">
        <v>0</v>
      </c>
      <c r="S100" s="65">
        <v>-1.0000000000000009E-2</v>
      </c>
      <c r="T100" s="25"/>
      <c r="U100" s="65">
        <v>0</v>
      </c>
      <c r="V100" s="65">
        <v>0.26</v>
      </c>
    </row>
    <row r="101" spans="2:22">
      <c r="B101" s="64">
        <v>4</v>
      </c>
      <c r="C101" s="65">
        <v>1.0000000000000009E-2</v>
      </c>
      <c r="D101" s="65">
        <v>-9.999999999999995E-3</v>
      </c>
      <c r="E101" s="65">
        <v>1.0000000000000009E-2</v>
      </c>
      <c r="F101" s="65">
        <v>0</v>
      </c>
      <c r="G101" s="65">
        <v>0</v>
      </c>
      <c r="H101" s="25"/>
      <c r="I101" s="65">
        <v>0</v>
      </c>
      <c r="J101" s="65">
        <v>0</v>
      </c>
      <c r="K101" s="65">
        <v>0</v>
      </c>
      <c r="L101" s="65">
        <v>0</v>
      </c>
      <c r="M101" s="65">
        <v>0</v>
      </c>
      <c r="N101" s="25"/>
      <c r="O101" s="65">
        <v>0</v>
      </c>
      <c r="P101" s="65">
        <v>0</v>
      </c>
      <c r="Q101" s="65">
        <v>0</v>
      </c>
      <c r="R101" s="65">
        <v>0</v>
      </c>
      <c r="S101" s="65">
        <v>-1.0000000000000009E-2</v>
      </c>
      <c r="T101" s="25"/>
      <c r="U101" s="65">
        <v>0.12</v>
      </c>
      <c r="V101" s="65">
        <v>0.24</v>
      </c>
    </row>
    <row r="102" spans="2:22">
      <c r="B102" s="66">
        <v>0</v>
      </c>
      <c r="C102" s="67">
        <v>1.0000000000000009E-2</v>
      </c>
      <c r="D102" s="67">
        <v>-9.999999999999995E-3</v>
      </c>
      <c r="E102" s="67">
        <v>1.0000000000000009E-2</v>
      </c>
      <c r="F102" s="67">
        <v>0</v>
      </c>
      <c r="G102" s="67">
        <v>0</v>
      </c>
      <c r="H102" s="25"/>
      <c r="I102" s="67">
        <v>0</v>
      </c>
      <c r="J102" s="67">
        <v>0</v>
      </c>
      <c r="K102" s="67">
        <v>0</v>
      </c>
      <c r="L102" s="67">
        <v>0</v>
      </c>
      <c r="M102" s="67">
        <v>0</v>
      </c>
      <c r="N102" s="25"/>
      <c r="O102" s="67">
        <v>0</v>
      </c>
      <c r="P102" s="67">
        <v>0</v>
      </c>
      <c r="Q102" s="67">
        <v>0</v>
      </c>
      <c r="R102" s="67">
        <v>1.0000000000000009E-2</v>
      </c>
      <c r="S102" s="67">
        <v>0</v>
      </c>
      <c r="T102" s="25"/>
      <c r="U102" s="67">
        <v>-0.05</v>
      </c>
      <c r="V102" s="67">
        <v>0</v>
      </c>
    </row>
    <row r="103" spans="2:22">
      <c r="B103" s="66">
        <v>1</v>
      </c>
      <c r="C103" s="67">
        <v>0</v>
      </c>
      <c r="D103" s="67">
        <v>-9.999999999999995E-3</v>
      </c>
      <c r="E103" s="67">
        <v>1.0000000000000009E-2</v>
      </c>
      <c r="F103" s="67">
        <v>0</v>
      </c>
      <c r="G103" s="67">
        <v>0</v>
      </c>
      <c r="H103" s="25"/>
      <c r="I103" s="67">
        <v>0</v>
      </c>
      <c r="J103" s="67">
        <v>0</v>
      </c>
      <c r="K103" s="67">
        <v>0</v>
      </c>
      <c r="L103" s="67">
        <v>0</v>
      </c>
      <c r="M103" s="67">
        <v>-1.0000000000000002E-2</v>
      </c>
      <c r="N103" s="25"/>
      <c r="O103" s="67">
        <v>0</v>
      </c>
      <c r="P103" s="67">
        <v>0</v>
      </c>
      <c r="Q103" s="67">
        <v>0</v>
      </c>
      <c r="R103" s="67">
        <v>-1.0000000000000009E-2</v>
      </c>
      <c r="S103" s="67">
        <v>-1.0000000000000009E-2</v>
      </c>
      <c r="T103" s="25"/>
      <c r="U103" s="67">
        <v>-0.03</v>
      </c>
      <c r="V103" s="67">
        <v>-0.11000000000000001</v>
      </c>
    </row>
    <row r="104" spans="2:22">
      <c r="B104" s="66">
        <v>2</v>
      </c>
      <c r="C104" s="67">
        <v>0</v>
      </c>
      <c r="D104" s="67">
        <v>-9.999999999999995E-3</v>
      </c>
      <c r="E104" s="67">
        <v>1.0000000000000009E-2</v>
      </c>
      <c r="F104" s="67">
        <v>0</v>
      </c>
      <c r="G104" s="67">
        <v>-1.0000000000000009E-2</v>
      </c>
      <c r="H104" s="25"/>
      <c r="I104" s="67">
        <v>0</v>
      </c>
      <c r="J104" s="67">
        <v>0</v>
      </c>
      <c r="K104" s="67">
        <v>1.0000000000000002E-2</v>
      </c>
      <c r="L104" s="67">
        <v>0</v>
      </c>
      <c r="M104" s="67">
        <v>1.0000000000000002E-2</v>
      </c>
      <c r="N104" s="25"/>
      <c r="O104" s="67">
        <v>1.0000000000000009E-2</v>
      </c>
      <c r="P104" s="67">
        <v>-1.0000000000000009E-2</v>
      </c>
      <c r="Q104" s="67">
        <v>-1.0000000000000009E-2</v>
      </c>
      <c r="R104" s="67">
        <v>0</v>
      </c>
      <c r="S104" s="67">
        <v>-1.0000000000000009E-2</v>
      </c>
      <c r="T104" s="25"/>
      <c r="U104" s="67">
        <v>1.9999999999999997E-2</v>
      </c>
      <c r="V104" s="67">
        <v>-0.19</v>
      </c>
    </row>
    <row r="105" spans="2:22">
      <c r="B105" s="66">
        <v>3</v>
      </c>
      <c r="C105" s="67">
        <v>0</v>
      </c>
      <c r="D105" s="67">
        <v>-2.0000000000000004E-2</v>
      </c>
      <c r="E105" s="67">
        <v>1.0000000000000009E-2</v>
      </c>
      <c r="F105" s="67">
        <v>0</v>
      </c>
      <c r="G105" s="67">
        <v>0</v>
      </c>
      <c r="H105" s="25"/>
      <c r="I105" s="67">
        <v>1.0000000000000002E-2</v>
      </c>
      <c r="J105" s="67">
        <v>0</v>
      </c>
      <c r="K105" s="67">
        <v>0</v>
      </c>
      <c r="L105" s="67">
        <v>0</v>
      </c>
      <c r="M105" s="67">
        <v>0</v>
      </c>
      <c r="N105" s="25"/>
      <c r="O105" s="67">
        <v>0</v>
      </c>
      <c r="P105" s="67">
        <v>0</v>
      </c>
      <c r="Q105" s="67">
        <v>0</v>
      </c>
      <c r="R105" s="67">
        <v>0</v>
      </c>
      <c r="S105" s="67">
        <v>-1.0000000000000009E-2</v>
      </c>
      <c r="T105" s="25"/>
      <c r="U105" s="67">
        <v>-4.0000000000000008E-2</v>
      </c>
      <c r="V105" s="67">
        <v>-0.19</v>
      </c>
    </row>
    <row r="106" spans="2:22">
      <c r="B106" s="66">
        <v>4</v>
      </c>
      <c r="C106" s="67">
        <v>1.0000000000000009E-2</v>
      </c>
      <c r="D106" s="67">
        <v>-9.999999999999995E-3</v>
      </c>
      <c r="E106" s="67">
        <v>1.0000000000000009E-2</v>
      </c>
      <c r="F106" s="67">
        <v>0</v>
      </c>
      <c r="G106" s="67">
        <v>-1.0000000000000009E-2</v>
      </c>
      <c r="H106" s="25"/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25"/>
      <c r="O106" s="67">
        <v>0</v>
      </c>
      <c r="P106" s="67">
        <v>0</v>
      </c>
      <c r="Q106" s="67">
        <v>0</v>
      </c>
      <c r="R106" s="67">
        <v>0</v>
      </c>
      <c r="S106" s="67">
        <v>-1.0000000000000009E-2</v>
      </c>
      <c r="T106" s="25"/>
      <c r="U106" s="67">
        <v>9.999999999999995E-3</v>
      </c>
      <c r="V106" s="67">
        <v>-0.14000000000000001</v>
      </c>
    </row>
    <row r="107" spans="2:22">
      <c r="B107" s="68">
        <v>0</v>
      </c>
      <c r="C107" s="69">
        <v>0</v>
      </c>
      <c r="D107" s="69">
        <v>-2.0000000000000004E-2</v>
      </c>
      <c r="E107" s="69">
        <v>1.0000000000000009E-2</v>
      </c>
      <c r="F107" s="69">
        <v>0</v>
      </c>
      <c r="G107" s="69">
        <v>0</v>
      </c>
      <c r="H107" s="25"/>
      <c r="I107" s="69">
        <v>0</v>
      </c>
      <c r="J107" s="69">
        <v>1.0000000000000002E-2</v>
      </c>
      <c r="K107" s="69">
        <v>0</v>
      </c>
      <c r="L107" s="69">
        <v>0</v>
      </c>
      <c r="M107" s="69">
        <v>0</v>
      </c>
      <c r="N107" s="25"/>
      <c r="O107" s="69">
        <v>0</v>
      </c>
      <c r="P107" s="69">
        <v>0</v>
      </c>
      <c r="Q107" s="69">
        <v>-1.0000000000000009E-2</v>
      </c>
      <c r="R107" s="69">
        <v>0</v>
      </c>
      <c r="S107" s="69">
        <v>-1.0000000000000009E-2</v>
      </c>
      <c r="T107" s="25"/>
      <c r="U107" s="69">
        <v>1.9999999999999997E-2</v>
      </c>
      <c r="V107" s="69">
        <v>-0.11000000000000001</v>
      </c>
    </row>
    <row r="108" spans="2:22">
      <c r="B108" s="68">
        <v>1</v>
      </c>
      <c r="C108" s="69">
        <v>1.0000000000000009E-2</v>
      </c>
      <c r="D108" s="69">
        <v>-9.999999999999995E-3</v>
      </c>
      <c r="E108" s="69">
        <v>1.0000000000000009E-2</v>
      </c>
      <c r="F108" s="69">
        <v>0</v>
      </c>
      <c r="G108" s="69">
        <v>0</v>
      </c>
      <c r="H108" s="25"/>
      <c r="I108" s="69">
        <v>0</v>
      </c>
      <c r="J108" s="69">
        <v>0</v>
      </c>
      <c r="K108" s="69">
        <v>0</v>
      </c>
      <c r="L108" s="69">
        <v>0</v>
      </c>
      <c r="M108" s="69">
        <v>0</v>
      </c>
      <c r="N108" s="25"/>
      <c r="O108" s="69">
        <v>0</v>
      </c>
      <c r="P108" s="69">
        <v>0</v>
      </c>
      <c r="Q108" s="69">
        <v>0</v>
      </c>
      <c r="R108" s="69">
        <v>1.0000000000000009E-2</v>
      </c>
      <c r="S108" s="69">
        <v>-1.0000000000000009E-2</v>
      </c>
      <c r="T108" s="25"/>
      <c r="U108" s="69">
        <v>-2.0000000000000004E-2</v>
      </c>
      <c r="V108" s="69">
        <v>-0.1</v>
      </c>
    </row>
    <row r="109" spans="2:22">
      <c r="B109" s="68">
        <v>2</v>
      </c>
      <c r="C109" s="69">
        <v>1.0000000000000009E-2</v>
      </c>
      <c r="D109" s="69">
        <v>-2.0000000000000004E-2</v>
      </c>
      <c r="E109" s="69">
        <v>0</v>
      </c>
      <c r="F109" s="69">
        <v>0</v>
      </c>
      <c r="G109" s="69">
        <v>0</v>
      </c>
      <c r="H109" s="25"/>
      <c r="I109" s="69">
        <v>0</v>
      </c>
      <c r="J109" s="69">
        <v>0</v>
      </c>
      <c r="K109" s="69">
        <v>0</v>
      </c>
      <c r="L109" s="69">
        <v>0</v>
      </c>
      <c r="M109" s="69">
        <v>0</v>
      </c>
      <c r="N109" s="25"/>
      <c r="O109" s="69">
        <v>0</v>
      </c>
      <c r="P109" s="69">
        <v>0</v>
      </c>
      <c r="Q109" s="69">
        <v>-1.0000000000000009E-2</v>
      </c>
      <c r="R109" s="69">
        <v>1.0000000000000009E-2</v>
      </c>
      <c r="S109" s="69">
        <v>-1.0000000000000009E-2</v>
      </c>
      <c r="T109" s="25"/>
      <c r="U109" s="69">
        <v>-1.0000000000000009E-2</v>
      </c>
      <c r="V109" s="69">
        <v>-0.19</v>
      </c>
    </row>
    <row r="110" spans="2:22">
      <c r="B110" s="68">
        <v>3</v>
      </c>
      <c r="C110" s="69">
        <v>1.0000000000000009E-2</v>
      </c>
      <c r="D110" s="69">
        <v>-9.999999999999995E-3</v>
      </c>
      <c r="E110" s="69">
        <v>1.0000000000000009E-2</v>
      </c>
      <c r="F110" s="69">
        <v>-1.0000000000000009E-2</v>
      </c>
      <c r="G110" s="69">
        <v>0</v>
      </c>
      <c r="H110" s="25"/>
      <c r="I110" s="69">
        <v>0</v>
      </c>
      <c r="J110" s="69">
        <v>0</v>
      </c>
      <c r="K110" s="69">
        <v>0</v>
      </c>
      <c r="L110" s="69">
        <v>0</v>
      </c>
      <c r="M110" s="69">
        <v>0</v>
      </c>
      <c r="N110" s="25"/>
      <c r="O110" s="69">
        <v>0</v>
      </c>
      <c r="P110" s="69">
        <v>0</v>
      </c>
      <c r="Q110" s="69">
        <v>0</v>
      </c>
      <c r="R110" s="69">
        <v>0</v>
      </c>
      <c r="S110" s="69">
        <v>-1.0000000000000009E-2</v>
      </c>
      <c r="T110" s="25"/>
      <c r="U110" s="69">
        <v>-1.0000000000000009E-2</v>
      </c>
      <c r="V110" s="69">
        <v>-0.21000000000000002</v>
      </c>
    </row>
    <row r="111" spans="2:22">
      <c r="B111" s="68">
        <v>4</v>
      </c>
      <c r="C111" s="69">
        <v>1.0000000000000009E-2</v>
      </c>
      <c r="D111" s="69">
        <v>-9.999999999999995E-3</v>
      </c>
      <c r="E111" s="69">
        <v>1.0000000000000009E-2</v>
      </c>
      <c r="F111" s="69">
        <v>0</v>
      </c>
      <c r="G111" s="69">
        <v>0</v>
      </c>
      <c r="H111" s="25"/>
      <c r="I111" s="69">
        <v>0</v>
      </c>
      <c r="J111" s="69">
        <v>0</v>
      </c>
      <c r="K111" s="69">
        <v>0</v>
      </c>
      <c r="L111" s="69">
        <v>0</v>
      </c>
      <c r="M111" s="69">
        <v>0</v>
      </c>
      <c r="N111" s="25"/>
      <c r="O111" s="69">
        <v>0</v>
      </c>
      <c r="P111" s="69">
        <v>0</v>
      </c>
      <c r="Q111" s="69">
        <v>0</v>
      </c>
      <c r="R111" s="69">
        <v>0</v>
      </c>
      <c r="S111" s="69">
        <v>0</v>
      </c>
      <c r="T111" s="25"/>
      <c r="U111" s="69">
        <v>0</v>
      </c>
      <c r="V111" s="69">
        <v>-0.22999999999999998</v>
      </c>
    </row>
    <row r="112" spans="2:22">
      <c r="B112" s="70">
        <v>0</v>
      </c>
      <c r="C112" s="71">
        <v>1.0000000000000009E-2</v>
      </c>
      <c r="D112" s="71">
        <v>-2.0000000000000004E-2</v>
      </c>
      <c r="E112" s="71">
        <v>0</v>
      </c>
      <c r="F112" s="71">
        <v>0</v>
      </c>
      <c r="G112" s="71">
        <v>0</v>
      </c>
      <c r="H112" s="25"/>
      <c r="I112" s="71">
        <v>0</v>
      </c>
      <c r="J112" s="71">
        <v>0</v>
      </c>
      <c r="K112" s="71">
        <v>0</v>
      </c>
      <c r="L112" s="71">
        <v>0</v>
      </c>
      <c r="M112" s="71">
        <v>0</v>
      </c>
      <c r="N112" s="25"/>
      <c r="O112" s="71">
        <v>0</v>
      </c>
      <c r="P112" s="71">
        <v>0</v>
      </c>
      <c r="Q112" s="71">
        <v>-1.0000000000000009E-2</v>
      </c>
      <c r="R112" s="71">
        <v>1.0000000000000009E-2</v>
      </c>
      <c r="S112" s="71">
        <v>-1.0000000000000009E-2</v>
      </c>
      <c r="T112" s="25"/>
      <c r="U112" s="71">
        <v>0</v>
      </c>
      <c r="V112" s="71">
        <v>-0.24</v>
      </c>
    </row>
    <row r="113" spans="2:22">
      <c r="B113" s="70">
        <v>1</v>
      </c>
      <c r="C113" s="71">
        <v>1.0000000000000009E-2</v>
      </c>
      <c r="D113" s="71">
        <v>-9.999999999999995E-3</v>
      </c>
      <c r="E113" s="71">
        <v>1.0000000000000009E-2</v>
      </c>
      <c r="F113" s="71">
        <v>-1.0000000000000009E-2</v>
      </c>
      <c r="G113" s="71">
        <v>0</v>
      </c>
      <c r="H113" s="25"/>
      <c r="I113" s="71">
        <v>0</v>
      </c>
      <c r="J113" s="71">
        <v>0</v>
      </c>
      <c r="K113" s="71">
        <v>0</v>
      </c>
      <c r="L113" s="71">
        <v>0</v>
      </c>
      <c r="M113" s="71">
        <v>1.0000000000000002E-2</v>
      </c>
      <c r="N113" s="25"/>
      <c r="O113" s="71">
        <v>0</v>
      </c>
      <c r="P113" s="71">
        <v>0</v>
      </c>
      <c r="Q113" s="71">
        <v>-1.0000000000000009E-2</v>
      </c>
      <c r="R113" s="71">
        <v>1.0000000000000009E-2</v>
      </c>
      <c r="S113" s="71">
        <v>-1.0000000000000009E-2</v>
      </c>
      <c r="T113" s="25"/>
      <c r="U113" s="71">
        <v>9.999999999999995E-3</v>
      </c>
      <c r="V113" s="71">
        <v>-0.21000000000000002</v>
      </c>
    </row>
    <row r="114" spans="2:22">
      <c r="B114" s="70">
        <v>2</v>
      </c>
      <c r="C114" s="71">
        <v>1.0000000000000009E-2</v>
      </c>
      <c r="D114" s="71">
        <v>-9.999999999999995E-3</v>
      </c>
      <c r="E114" s="71">
        <v>1.0000000000000009E-2</v>
      </c>
      <c r="F114" s="71">
        <v>0</v>
      </c>
      <c r="G114" s="71">
        <v>0</v>
      </c>
      <c r="H114" s="25"/>
      <c r="I114" s="71">
        <v>0</v>
      </c>
      <c r="J114" s="71">
        <v>0</v>
      </c>
      <c r="K114" s="71">
        <v>0</v>
      </c>
      <c r="L114" s="71">
        <v>0</v>
      </c>
      <c r="M114" s="71">
        <v>0</v>
      </c>
      <c r="N114" s="25"/>
      <c r="O114" s="71">
        <v>0</v>
      </c>
      <c r="P114" s="71">
        <v>0</v>
      </c>
      <c r="Q114" s="71">
        <v>0</v>
      </c>
      <c r="R114" s="71">
        <v>0</v>
      </c>
      <c r="S114" s="71">
        <v>0</v>
      </c>
      <c r="T114" s="25"/>
      <c r="U114" s="71">
        <v>9.999999999999995E-3</v>
      </c>
      <c r="V114" s="71">
        <v>-0.14000000000000001</v>
      </c>
    </row>
    <row r="115" spans="2:22">
      <c r="B115" s="70">
        <v>3</v>
      </c>
      <c r="C115" s="71">
        <v>1.0000000000000009E-2</v>
      </c>
      <c r="D115" s="71">
        <v>-9.999999999999995E-3</v>
      </c>
      <c r="E115" s="71">
        <v>1.0000000000000009E-2</v>
      </c>
      <c r="F115" s="71">
        <v>-1.0000000000000009E-2</v>
      </c>
      <c r="G115" s="71">
        <v>-1.0000000000000009E-2</v>
      </c>
      <c r="H115" s="25"/>
      <c r="I115" s="71">
        <v>0</v>
      </c>
      <c r="J115" s="71">
        <v>1.0000000000000002E-2</v>
      </c>
      <c r="K115" s="71">
        <v>1.0000000000000002E-2</v>
      </c>
      <c r="L115" s="71">
        <v>-1.0000000000000002E-2</v>
      </c>
      <c r="M115" s="71">
        <v>0</v>
      </c>
      <c r="N115" s="25"/>
      <c r="O115" s="71">
        <v>0</v>
      </c>
      <c r="P115" s="71">
        <v>0</v>
      </c>
      <c r="Q115" s="71">
        <v>0</v>
      </c>
      <c r="R115" s="71">
        <v>0</v>
      </c>
      <c r="S115" s="71">
        <v>-1.0000000000000009E-2</v>
      </c>
      <c r="T115" s="25"/>
      <c r="U115" s="71">
        <v>0</v>
      </c>
      <c r="V115" s="71">
        <v>-0.26</v>
      </c>
    </row>
    <row r="116" spans="2:22">
      <c r="B116" s="70">
        <v>4</v>
      </c>
      <c r="C116" s="71">
        <v>1.0000000000000009E-2</v>
      </c>
      <c r="D116" s="71">
        <v>-9.999999999999995E-3</v>
      </c>
      <c r="E116" s="71">
        <v>1.0000000000000009E-2</v>
      </c>
      <c r="F116" s="71">
        <v>0</v>
      </c>
      <c r="G116" s="71">
        <v>-1.0000000000000009E-2</v>
      </c>
      <c r="H116" s="25"/>
      <c r="I116" s="71">
        <v>0</v>
      </c>
      <c r="J116" s="71">
        <v>0</v>
      </c>
      <c r="K116" s="71">
        <v>0</v>
      </c>
      <c r="L116" s="71">
        <v>0</v>
      </c>
      <c r="M116" s="71">
        <v>0</v>
      </c>
      <c r="N116" s="25"/>
      <c r="O116" s="71">
        <v>0</v>
      </c>
      <c r="P116" s="71">
        <v>0</v>
      </c>
      <c r="Q116" s="71">
        <v>0</v>
      </c>
      <c r="R116" s="71">
        <v>0</v>
      </c>
      <c r="S116" s="71">
        <v>-1.0000000000000009E-2</v>
      </c>
      <c r="T116" s="25"/>
      <c r="U116" s="71">
        <v>9.999999999999995E-3</v>
      </c>
      <c r="V116" s="71">
        <v>-0.37</v>
      </c>
    </row>
    <row r="117" spans="2:22">
      <c r="B117" s="72">
        <v>0</v>
      </c>
      <c r="C117" s="73">
        <v>1.0000000000000009E-2</v>
      </c>
      <c r="D117" s="73">
        <v>-9.999999999999995E-3</v>
      </c>
      <c r="E117" s="73">
        <v>1.0000000000000009E-2</v>
      </c>
      <c r="F117" s="73">
        <v>-1.0000000000000009E-2</v>
      </c>
      <c r="G117" s="73">
        <v>-1.0000000000000009E-2</v>
      </c>
      <c r="H117" s="25"/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25"/>
      <c r="O117" s="73">
        <v>1.0000000000000009E-2</v>
      </c>
      <c r="P117" s="73">
        <v>0</v>
      </c>
      <c r="Q117" s="73">
        <v>0</v>
      </c>
      <c r="R117" s="73">
        <v>0</v>
      </c>
      <c r="S117" s="73">
        <v>-1.0000000000000009E-2</v>
      </c>
      <c r="T117" s="25"/>
      <c r="U117" s="73">
        <v>0</v>
      </c>
      <c r="V117" s="73">
        <v>-0.37</v>
      </c>
    </row>
    <row r="118" spans="2:22">
      <c r="B118" s="72">
        <v>1</v>
      </c>
      <c r="C118" s="73">
        <v>0</v>
      </c>
      <c r="D118" s="73">
        <v>-9.999999999999995E-3</v>
      </c>
      <c r="E118" s="73">
        <v>1.0000000000000009E-2</v>
      </c>
      <c r="F118" s="73">
        <v>0</v>
      </c>
      <c r="G118" s="73">
        <v>0</v>
      </c>
      <c r="H118" s="25"/>
      <c r="I118" s="73">
        <v>0</v>
      </c>
      <c r="J118" s="73">
        <v>0</v>
      </c>
      <c r="K118" s="73">
        <v>0</v>
      </c>
      <c r="L118" s="73">
        <v>-1.0000000000000002E-2</v>
      </c>
      <c r="M118" s="73">
        <v>0</v>
      </c>
      <c r="N118" s="25"/>
      <c r="O118" s="73">
        <v>0</v>
      </c>
      <c r="P118" s="73">
        <v>0</v>
      </c>
      <c r="Q118" s="73">
        <v>0</v>
      </c>
      <c r="R118" s="73">
        <v>0</v>
      </c>
      <c r="S118" s="73">
        <v>-1.0000000000000009E-2</v>
      </c>
      <c r="T118" s="25"/>
      <c r="U118" s="73">
        <v>0</v>
      </c>
      <c r="V118" s="73">
        <v>-0.35</v>
      </c>
    </row>
    <row r="119" spans="2:22">
      <c r="B119" s="72">
        <v>2</v>
      </c>
      <c r="C119" s="73">
        <v>1.0000000000000009E-2</v>
      </c>
      <c r="D119" s="73">
        <v>-9.999999999999995E-3</v>
      </c>
      <c r="E119" s="73">
        <v>1.0000000000000009E-2</v>
      </c>
      <c r="F119" s="73">
        <v>0</v>
      </c>
      <c r="G119" s="73">
        <v>0</v>
      </c>
      <c r="H119" s="25"/>
      <c r="I119" s="73">
        <v>0</v>
      </c>
      <c r="J119" s="73">
        <v>0</v>
      </c>
      <c r="K119" s="73">
        <v>0</v>
      </c>
      <c r="L119" s="73">
        <v>0</v>
      </c>
      <c r="M119" s="73">
        <v>0</v>
      </c>
      <c r="N119" s="25"/>
      <c r="O119" s="73">
        <v>0</v>
      </c>
      <c r="P119" s="73">
        <v>0</v>
      </c>
      <c r="Q119" s="73">
        <v>0</v>
      </c>
      <c r="R119" s="73">
        <v>0</v>
      </c>
      <c r="S119" s="73">
        <v>-1.0000000000000009E-2</v>
      </c>
      <c r="T119" s="25"/>
      <c r="U119" s="73">
        <v>0</v>
      </c>
      <c r="V119" s="73">
        <v>-0.4</v>
      </c>
    </row>
    <row r="120" spans="2:22">
      <c r="B120" s="72">
        <v>3</v>
      </c>
      <c r="C120" s="73">
        <v>1.0000000000000009E-2</v>
      </c>
      <c r="D120" s="73">
        <v>-9.999999999999995E-3</v>
      </c>
      <c r="E120" s="73">
        <v>1.0000000000000009E-2</v>
      </c>
      <c r="F120" s="73">
        <v>0</v>
      </c>
      <c r="G120" s="73">
        <v>0</v>
      </c>
      <c r="H120" s="25"/>
      <c r="I120" s="73">
        <v>0</v>
      </c>
      <c r="J120" s="73">
        <v>0</v>
      </c>
      <c r="K120" s="73">
        <v>0</v>
      </c>
      <c r="L120" s="73">
        <v>0</v>
      </c>
      <c r="M120" s="73">
        <v>0</v>
      </c>
      <c r="N120" s="25"/>
      <c r="O120" s="73">
        <v>0</v>
      </c>
      <c r="P120" s="73">
        <v>1.0000000000000009E-2</v>
      </c>
      <c r="Q120" s="73">
        <v>1.0000000000000009E-2</v>
      </c>
      <c r="R120" s="73">
        <v>-1.0000000000000009E-2</v>
      </c>
      <c r="S120" s="73">
        <v>-1.0000000000000009E-2</v>
      </c>
      <c r="T120" s="25"/>
      <c r="U120" s="73">
        <v>0</v>
      </c>
      <c r="V120" s="73">
        <v>-0.41</v>
      </c>
    </row>
    <row r="121" spans="2:22">
      <c r="B121" s="72">
        <v>4</v>
      </c>
      <c r="C121" s="73">
        <v>1.0000000000000009E-2</v>
      </c>
      <c r="D121" s="73">
        <v>-9.999999999999995E-3</v>
      </c>
      <c r="E121" s="73">
        <v>1.0000000000000009E-2</v>
      </c>
      <c r="F121" s="73">
        <v>0</v>
      </c>
      <c r="G121" s="73">
        <v>0</v>
      </c>
      <c r="H121" s="25"/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25"/>
      <c r="O121" s="73">
        <v>0</v>
      </c>
      <c r="P121" s="73">
        <v>0</v>
      </c>
      <c r="Q121" s="73">
        <v>0</v>
      </c>
      <c r="R121" s="73">
        <v>0</v>
      </c>
      <c r="S121" s="73">
        <v>-1.0000000000000009E-2</v>
      </c>
      <c r="T121" s="25"/>
      <c r="U121" s="73">
        <v>0</v>
      </c>
      <c r="V121" s="73">
        <v>-0.39</v>
      </c>
    </row>
    <row r="122" spans="2:22">
      <c r="B122" s="74">
        <v>0</v>
      </c>
      <c r="C122" s="75">
        <v>1.0000000000000009E-2</v>
      </c>
      <c r="D122" s="75">
        <v>-9.999999999999995E-3</v>
      </c>
      <c r="E122" s="75">
        <v>1.0000000000000009E-2</v>
      </c>
      <c r="F122" s="75">
        <v>0</v>
      </c>
      <c r="G122" s="75">
        <v>0</v>
      </c>
      <c r="H122" s="25"/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25"/>
      <c r="O122" s="75">
        <v>0</v>
      </c>
      <c r="P122" s="75">
        <v>0</v>
      </c>
      <c r="Q122" s="75">
        <v>0</v>
      </c>
      <c r="R122" s="75">
        <v>0</v>
      </c>
      <c r="S122" s="75">
        <v>0</v>
      </c>
      <c r="T122" s="25"/>
      <c r="U122" s="75">
        <v>9.999999999999995E-3</v>
      </c>
      <c r="V122" s="75">
        <v>-0.48000000000000004</v>
      </c>
    </row>
    <row r="123" spans="2:22">
      <c r="B123" s="74">
        <v>1</v>
      </c>
      <c r="C123" s="75">
        <v>1.0000000000000009E-2</v>
      </c>
      <c r="D123" s="75">
        <v>-9.999999999999995E-3</v>
      </c>
      <c r="E123" s="75">
        <v>0</v>
      </c>
      <c r="F123" s="75">
        <v>0</v>
      </c>
      <c r="G123" s="75">
        <v>0</v>
      </c>
      <c r="H123" s="25"/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25"/>
      <c r="O123" s="75">
        <v>0</v>
      </c>
      <c r="P123" s="75">
        <v>0</v>
      </c>
      <c r="Q123" s="75">
        <v>0</v>
      </c>
      <c r="R123" s="75">
        <v>0</v>
      </c>
      <c r="S123" s="75">
        <v>-1.0000000000000009E-2</v>
      </c>
      <c r="T123" s="25"/>
      <c r="U123" s="75">
        <v>0</v>
      </c>
      <c r="V123" s="75">
        <v>-0.48000000000000004</v>
      </c>
    </row>
    <row r="124" spans="2:22">
      <c r="B124" s="74">
        <v>2</v>
      </c>
      <c r="C124" s="75">
        <v>1.0000000000000009E-2</v>
      </c>
      <c r="D124" s="75">
        <v>-9.999999999999995E-3</v>
      </c>
      <c r="E124" s="75">
        <v>0</v>
      </c>
      <c r="F124" s="75">
        <v>0</v>
      </c>
      <c r="G124" s="75">
        <v>0</v>
      </c>
      <c r="H124" s="25"/>
      <c r="I124" s="75">
        <v>0</v>
      </c>
      <c r="J124" s="75">
        <v>0</v>
      </c>
      <c r="K124" s="75">
        <v>1.0000000000000002E-2</v>
      </c>
      <c r="L124" s="75">
        <v>0</v>
      </c>
      <c r="M124" s="75">
        <v>0</v>
      </c>
      <c r="N124" s="25"/>
      <c r="O124" s="75">
        <v>0</v>
      </c>
      <c r="P124" s="75">
        <v>0</v>
      </c>
      <c r="Q124" s="75">
        <v>0</v>
      </c>
      <c r="R124" s="75">
        <v>0</v>
      </c>
      <c r="S124" s="75">
        <v>-1.0000000000000009E-2</v>
      </c>
      <c r="T124" s="25"/>
      <c r="U124" s="75">
        <v>9.999999999999995E-3</v>
      </c>
      <c r="V124" s="75">
        <v>-0.47000000000000003</v>
      </c>
    </row>
    <row r="125" spans="2:22">
      <c r="B125" s="74">
        <v>3</v>
      </c>
      <c r="C125" s="75">
        <v>1.0000000000000009E-2</v>
      </c>
      <c r="D125" s="75">
        <v>-9.999999999999995E-3</v>
      </c>
      <c r="E125" s="75">
        <v>1.0000000000000009E-2</v>
      </c>
      <c r="F125" s="75">
        <v>0</v>
      </c>
      <c r="G125" s="75">
        <v>9.999999999999995E-3</v>
      </c>
      <c r="H125" s="25"/>
      <c r="I125" s="75">
        <v>0</v>
      </c>
      <c r="J125" s="75">
        <v>0</v>
      </c>
      <c r="K125" s="75">
        <v>0</v>
      </c>
      <c r="L125" s="75">
        <v>0</v>
      </c>
      <c r="M125" s="75">
        <v>0</v>
      </c>
      <c r="N125" s="25"/>
      <c r="O125" s="75">
        <v>-1.0000000000000009E-2</v>
      </c>
      <c r="P125" s="75">
        <v>0</v>
      </c>
      <c r="Q125" s="75">
        <v>0</v>
      </c>
      <c r="R125" s="75">
        <v>0</v>
      </c>
      <c r="S125" s="75">
        <v>-1.0000000000000009E-2</v>
      </c>
      <c r="T125" s="25"/>
      <c r="U125" s="75">
        <v>9.999999999999995E-3</v>
      </c>
      <c r="V125" s="75">
        <v>-0.41</v>
      </c>
    </row>
    <row r="126" spans="2:22">
      <c r="B126" s="74">
        <v>4</v>
      </c>
      <c r="C126" s="75">
        <v>0</v>
      </c>
      <c r="D126" s="75">
        <v>-9.999999999999995E-3</v>
      </c>
      <c r="E126" s="75">
        <v>0</v>
      </c>
      <c r="F126" s="75">
        <v>-1.0000000000000009E-2</v>
      </c>
      <c r="G126" s="75">
        <v>0</v>
      </c>
      <c r="H126" s="25"/>
      <c r="I126" s="75">
        <v>0</v>
      </c>
      <c r="J126" s="75">
        <v>0</v>
      </c>
      <c r="K126" s="75">
        <v>0</v>
      </c>
      <c r="L126" s="75">
        <v>0</v>
      </c>
      <c r="M126" s="75">
        <v>0</v>
      </c>
      <c r="N126" s="25"/>
      <c r="O126" s="75">
        <v>0</v>
      </c>
      <c r="P126" s="75">
        <v>0</v>
      </c>
      <c r="Q126" s="75">
        <v>0</v>
      </c>
      <c r="R126" s="75">
        <v>1.0000000000000009E-2</v>
      </c>
      <c r="S126" s="75">
        <v>-1.0000000000000009E-2</v>
      </c>
      <c r="T126" s="25"/>
      <c r="U126" s="75">
        <v>9.999999999999995E-3</v>
      </c>
      <c r="V126" s="75">
        <v>-0.41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126"/>
  <sheetViews>
    <sheetView workbookViewId="0">
      <selection activeCell="H9" sqref="H9"/>
    </sheetView>
  </sheetViews>
  <sheetFormatPr defaultRowHeight="15"/>
  <cols>
    <col min="2" max="6" width="9.140625" style="76"/>
    <col min="8" max="10" width="9.140625" customWidth="1"/>
  </cols>
  <sheetData>
    <row r="2" spans="1:18">
      <c r="A2" s="84">
        <v>0</v>
      </c>
      <c r="B2" s="85">
        <v>0</v>
      </c>
      <c r="C2" s="85">
        <v>0</v>
      </c>
      <c r="D2" s="85">
        <v>0</v>
      </c>
      <c r="E2" s="85">
        <v>0</v>
      </c>
      <c r="F2" s="85">
        <v>0</v>
      </c>
      <c r="H2">
        <f>0.008*(SUM(B2:B26))</f>
        <v>1.3341600000000012E-2</v>
      </c>
      <c r="I2">
        <f t="shared" ref="I2:J2" si="0">0.008*(SUM(C2:C26))</f>
        <v>-2.2759199999999997E-2</v>
      </c>
      <c r="J2">
        <f t="shared" si="0"/>
        <v>1.8050400000000015E-2</v>
      </c>
      <c r="K2">
        <f>0.008*(SUM(E2:E26))</f>
        <v>-7.0632000000000047E-3</v>
      </c>
      <c r="L2">
        <f>0.008*(SUM(F2:F26))</f>
        <v>-3.139200000000003E-3</v>
      </c>
      <c r="N2">
        <f>0.2*(SUM(H2:H6))</f>
        <v>1.6323840000000017E-2</v>
      </c>
      <c r="O2">
        <f t="shared" ref="O2:R2" si="1">0.2*(SUM(I2:I6))</f>
        <v>-2.2602239999999999E-2</v>
      </c>
      <c r="P2">
        <f t="shared" si="1"/>
        <v>1.7108640000000019E-2</v>
      </c>
      <c r="Q2">
        <f t="shared" si="1"/>
        <v>-5.0227200000000048E-3</v>
      </c>
      <c r="R2">
        <f t="shared" si="1"/>
        <v>-3.1392000000000039E-3</v>
      </c>
    </row>
    <row r="3" spans="1:18">
      <c r="A3" s="84">
        <v>1</v>
      </c>
      <c r="B3" s="85">
        <v>0</v>
      </c>
      <c r="C3" s="85">
        <v>-9.8099999999999951E-2</v>
      </c>
      <c r="D3" s="85">
        <v>0</v>
      </c>
      <c r="E3" s="85">
        <v>0</v>
      </c>
      <c r="F3" s="85">
        <v>0</v>
      </c>
      <c r="H3">
        <f>0.008*(SUM(B27:B51))</f>
        <v>1.8050400000000019E-2</v>
      </c>
      <c r="I3">
        <f t="shared" ref="I3:J3" si="2">0.008*(SUM(C27:C51))</f>
        <v>-2.1974399999999995E-2</v>
      </c>
      <c r="J3">
        <f t="shared" si="2"/>
        <v>1.6480800000000018E-2</v>
      </c>
      <c r="K3">
        <f>0.008*(SUM(E27:E51))</f>
        <v>-2.3544000000000022E-3</v>
      </c>
      <c r="L3">
        <f>0.008*(SUM(F27:F51))</f>
        <v>-7.8480000000000184E-4</v>
      </c>
    </row>
    <row r="4" spans="1:18">
      <c r="A4" s="84">
        <v>2</v>
      </c>
      <c r="B4" s="85">
        <v>0</v>
      </c>
      <c r="C4" s="85">
        <v>-9.8099999999999951E-2</v>
      </c>
      <c r="D4" s="85">
        <v>9.810000000000009E-2</v>
      </c>
      <c r="E4" s="85">
        <v>0</v>
      </c>
      <c r="F4" s="85">
        <v>0</v>
      </c>
      <c r="H4">
        <f>0.008*(SUM(B52:B76))</f>
        <v>1.6480800000000018E-2</v>
      </c>
      <c r="I4">
        <f t="shared" ref="I4:J4" si="3">0.008*(SUM(C52:C76))</f>
        <v>-2.2759199999999997E-2</v>
      </c>
      <c r="J4">
        <f t="shared" si="3"/>
        <v>1.8050400000000019E-2</v>
      </c>
      <c r="K4">
        <f>0.008*(SUM(E52:E76))</f>
        <v>-7.8480000000000077E-3</v>
      </c>
      <c r="L4">
        <f>0.008*(SUM(F52:F76))</f>
        <v>-6.2784000000000052E-3</v>
      </c>
    </row>
    <row r="5" spans="1:18">
      <c r="A5" s="84">
        <v>3</v>
      </c>
      <c r="B5" s="85">
        <v>9.810000000000009E-2</v>
      </c>
      <c r="C5" s="85">
        <v>-9.8099999999999951E-2</v>
      </c>
      <c r="D5" s="85">
        <v>9.810000000000009E-2</v>
      </c>
      <c r="E5" s="85">
        <v>0</v>
      </c>
      <c r="F5" s="85">
        <v>0</v>
      </c>
      <c r="H5">
        <f>0.008*(SUM(B77:B101))</f>
        <v>1.8835200000000017E-2</v>
      </c>
      <c r="I5">
        <f t="shared" ref="I5:J5" si="4">0.008*(SUM(C77:C101))</f>
        <v>-2.27592E-2</v>
      </c>
      <c r="J5">
        <f t="shared" si="4"/>
        <v>1.7265600000000016E-2</v>
      </c>
      <c r="K5">
        <f>0.008*(SUM(E77:E101))</f>
        <v>-3.9240000000000039E-3</v>
      </c>
      <c r="L5">
        <f>0.008*(SUM(F77:F101))</f>
        <v>-2.3544000000000022E-3</v>
      </c>
    </row>
    <row r="6" spans="1:18">
      <c r="A6" s="84">
        <v>4</v>
      </c>
      <c r="B6" s="85">
        <v>9.810000000000009E-2</v>
      </c>
      <c r="C6" s="85">
        <v>-9.8099999999999951E-2</v>
      </c>
      <c r="D6" s="85">
        <v>9.810000000000009E-2</v>
      </c>
      <c r="E6" s="85">
        <v>0</v>
      </c>
      <c r="F6" s="85">
        <v>0</v>
      </c>
      <c r="H6">
        <f>0.008*(SUM(B102:B126))</f>
        <v>1.4911200000000013E-2</v>
      </c>
      <c r="I6">
        <f t="shared" ref="I6:J6" si="5">0.008*(SUM(C102:C126))</f>
        <v>-2.2759199999999997E-2</v>
      </c>
      <c r="J6">
        <f t="shared" si="5"/>
        <v>1.5696000000000015E-2</v>
      </c>
      <c r="K6">
        <f>0.008*(SUM(E102:E126))</f>
        <v>-3.9240000000000039E-3</v>
      </c>
      <c r="L6">
        <f>0.008*(SUM(F102:F126))</f>
        <v>-3.1392000000000039E-3</v>
      </c>
    </row>
    <row r="7" spans="1:18">
      <c r="A7" s="84">
        <v>5</v>
      </c>
      <c r="B7" s="85">
        <v>9.810000000000009E-2</v>
      </c>
      <c r="C7" s="85">
        <v>-9.8099999999999951E-2</v>
      </c>
      <c r="D7" s="85">
        <v>0.19620000000000004</v>
      </c>
      <c r="E7" s="85">
        <v>0</v>
      </c>
      <c r="F7" s="85">
        <v>-9.810000000000009E-2</v>
      </c>
    </row>
    <row r="8" spans="1:18">
      <c r="A8" s="84">
        <v>6</v>
      </c>
      <c r="B8" s="85">
        <v>9.810000000000009E-2</v>
      </c>
      <c r="C8" s="85">
        <v>-9.8099999999999951E-2</v>
      </c>
      <c r="D8" s="85">
        <v>9.810000000000009E-2</v>
      </c>
      <c r="E8" s="85">
        <v>0</v>
      </c>
      <c r="F8" s="85">
        <v>0</v>
      </c>
    </row>
    <row r="9" spans="1:18">
      <c r="A9" s="84">
        <v>7</v>
      </c>
      <c r="B9" s="85">
        <v>0</v>
      </c>
      <c r="C9" s="85">
        <v>-0.19620000000000004</v>
      </c>
      <c r="D9" s="85">
        <v>9.810000000000009E-2</v>
      </c>
      <c r="E9" s="85">
        <v>0</v>
      </c>
      <c r="F9" s="85">
        <v>0</v>
      </c>
      <c r="H9">
        <f>0.008*(SUM(B2:B126))</f>
        <v>8.1619200000000294E-2</v>
      </c>
    </row>
    <row r="10" spans="1:18">
      <c r="A10" s="84">
        <v>8</v>
      </c>
      <c r="B10" s="85">
        <v>0</v>
      </c>
      <c r="C10" s="85">
        <v>-0.19620000000000004</v>
      </c>
      <c r="D10" s="85">
        <v>9.810000000000009E-2</v>
      </c>
      <c r="E10" s="85">
        <v>0</v>
      </c>
      <c r="F10" s="85">
        <v>-9.810000000000009E-2</v>
      </c>
    </row>
    <row r="11" spans="1:18">
      <c r="A11" s="84">
        <v>9</v>
      </c>
      <c r="B11" s="85">
        <v>9.810000000000009E-2</v>
      </c>
      <c r="C11" s="85">
        <v>-9.8099999999999951E-2</v>
      </c>
      <c r="D11" s="85">
        <v>9.810000000000009E-2</v>
      </c>
      <c r="E11" s="85">
        <v>0</v>
      </c>
      <c r="F11" s="85">
        <v>-9.810000000000009E-2</v>
      </c>
    </row>
    <row r="12" spans="1:18">
      <c r="A12" s="84">
        <v>10</v>
      </c>
      <c r="B12" s="85">
        <v>9.810000000000009E-2</v>
      </c>
      <c r="C12" s="85">
        <v>-9.8099999999999951E-2</v>
      </c>
      <c r="D12" s="85">
        <v>9.810000000000009E-2</v>
      </c>
      <c r="E12" s="85">
        <v>0</v>
      </c>
      <c r="F12" s="85">
        <v>0</v>
      </c>
    </row>
    <row r="13" spans="1:18">
      <c r="A13" s="84">
        <v>11</v>
      </c>
      <c r="B13" s="85">
        <v>9.810000000000009E-2</v>
      </c>
      <c r="C13" s="85">
        <v>-9.8099999999999951E-2</v>
      </c>
      <c r="D13" s="85">
        <v>9.810000000000009E-2</v>
      </c>
      <c r="E13" s="85">
        <v>0</v>
      </c>
      <c r="F13" s="85">
        <v>0</v>
      </c>
    </row>
    <row r="14" spans="1:18">
      <c r="A14" s="84">
        <v>12</v>
      </c>
      <c r="B14" s="85">
        <v>9.810000000000009E-2</v>
      </c>
      <c r="C14" s="85">
        <v>-9.8099999999999951E-2</v>
      </c>
      <c r="D14" s="85">
        <v>9.810000000000009E-2</v>
      </c>
      <c r="E14" s="85">
        <v>-9.810000000000009E-2</v>
      </c>
      <c r="F14" s="85">
        <v>0</v>
      </c>
    </row>
    <row r="15" spans="1:18">
      <c r="A15" s="84">
        <v>13</v>
      </c>
      <c r="B15" s="85">
        <v>9.810000000000009E-2</v>
      </c>
      <c r="C15" s="85">
        <v>-0.19620000000000004</v>
      </c>
      <c r="D15" s="85">
        <v>9.810000000000009E-2</v>
      </c>
      <c r="E15" s="85">
        <v>-0.19620000000000004</v>
      </c>
      <c r="F15" s="85">
        <v>0</v>
      </c>
    </row>
    <row r="16" spans="1:18">
      <c r="A16" s="84">
        <v>14</v>
      </c>
      <c r="B16" s="85">
        <v>9.810000000000009E-2</v>
      </c>
      <c r="C16" s="85">
        <v>-9.8099999999999951E-2</v>
      </c>
      <c r="D16" s="85">
        <v>9.810000000000009E-2</v>
      </c>
      <c r="E16" s="85">
        <v>0</v>
      </c>
      <c r="F16" s="85">
        <v>0</v>
      </c>
    </row>
    <row r="17" spans="1:6">
      <c r="A17" s="84">
        <v>15</v>
      </c>
      <c r="B17" s="85">
        <v>9.810000000000009E-2</v>
      </c>
      <c r="C17" s="85">
        <v>0</v>
      </c>
      <c r="D17" s="85">
        <v>9.810000000000009E-2</v>
      </c>
      <c r="E17" s="85">
        <v>-9.810000000000009E-2</v>
      </c>
      <c r="F17" s="85">
        <v>0</v>
      </c>
    </row>
    <row r="18" spans="1:6">
      <c r="A18" s="84">
        <v>16</v>
      </c>
      <c r="B18" s="85">
        <v>9.810000000000009E-2</v>
      </c>
      <c r="C18" s="85">
        <v>-9.8099999999999951E-2</v>
      </c>
      <c r="D18" s="85">
        <v>9.810000000000009E-2</v>
      </c>
      <c r="E18" s="85">
        <v>-9.810000000000009E-2</v>
      </c>
      <c r="F18" s="85">
        <v>0</v>
      </c>
    </row>
    <row r="19" spans="1:6">
      <c r="A19" s="84">
        <v>17</v>
      </c>
      <c r="B19" s="85">
        <v>9.810000000000009E-2</v>
      </c>
      <c r="C19" s="85">
        <v>-9.8099999999999951E-2</v>
      </c>
      <c r="D19" s="85">
        <v>9.810000000000009E-2</v>
      </c>
      <c r="E19" s="85">
        <v>-9.810000000000009E-2</v>
      </c>
      <c r="F19" s="85">
        <v>0</v>
      </c>
    </row>
    <row r="20" spans="1:6">
      <c r="A20" s="84">
        <v>18</v>
      </c>
      <c r="B20" s="85">
        <v>9.810000000000009E-2</v>
      </c>
      <c r="C20" s="85">
        <v>-9.8099999999999951E-2</v>
      </c>
      <c r="D20" s="85">
        <v>9.810000000000009E-2</v>
      </c>
      <c r="E20" s="85">
        <v>-9.810000000000009E-2</v>
      </c>
      <c r="F20" s="85">
        <v>-9.810000000000009E-2</v>
      </c>
    </row>
    <row r="21" spans="1:6">
      <c r="A21" s="84">
        <v>19</v>
      </c>
      <c r="B21" s="85">
        <v>0</v>
      </c>
      <c r="C21" s="85">
        <v>-0.19620000000000004</v>
      </c>
      <c r="D21" s="85">
        <v>0</v>
      </c>
      <c r="E21" s="85">
        <v>0</v>
      </c>
      <c r="F21" s="85">
        <v>0</v>
      </c>
    </row>
    <row r="22" spans="1:6">
      <c r="A22" s="84">
        <v>20</v>
      </c>
      <c r="B22" s="85">
        <v>0</v>
      </c>
      <c r="C22" s="85">
        <v>-9.8099999999999951E-2</v>
      </c>
      <c r="D22" s="85">
        <v>9.810000000000009E-2</v>
      </c>
      <c r="E22" s="85">
        <v>-9.810000000000009E-2</v>
      </c>
      <c r="F22" s="85">
        <v>0</v>
      </c>
    </row>
    <row r="23" spans="1:6">
      <c r="A23" s="84">
        <v>21</v>
      </c>
      <c r="B23" s="85">
        <v>9.810000000000009E-2</v>
      </c>
      <c r="C23" s="85">
        <v>-9.8099999999999951E-2</v>
      </c>
      <c r="D23" s="85">
        <v>9.810000000000009E-2</v>
      </c>
      <c r="E23" s="85">
        <v>0</v>
      </c>
      <c r="F23" s="85">
        <v>0</v>
      </c>
    </row>
    <row r="24" spans="1:6">
      <c r="A24" s="84">
        <v>22</v>
      </c>
      <c r="B24" s="85">
        <v>0</v>
      </c>
      <c r="C24" s="85">
        <v>-0.19620000000000004</v>
      </c>
      <c r="D24" s="85">
        <v>9.810000000000009E-2</v>
      </c>
      <c r="E24" s="85">
        <v>0</v>
      </c>
      <c r="F24" s="85">
        <v>0</v>
      </c>
    </row>
    <row r="25" spans="1:6">
      <c r="A25" s="84">
        <v>23</v>
      </c>
      <c r="B25" s="85">
        <v>9.810000000000009E-2</v>
      </c>
      <c r="C25" s="85">
        <v>-9.8099999999999951E-2</v>
      </c>
      <c r="D25" s="85">
        <v>9.810000000000009E-2</v>
      </c>
      <c r="E25" s="85">
        <v>-9.810000000000009E-2</v>
      </c>
      <c r="F25" s="85">
        <v>0</v>
      </c>
    </row>
    <row r="26" spans="1:6">
      <c r="A26" s="84">
        <v>24</v>
      </c>
      <c r="B26" s="85">
        <v>9.810000000000009E-2</v>
      </c>
      <c r="C26" s="85">
        <v>-0.19620000000000004</v>
      </c>
      <c r="D26" s="85">
        <v>9.810000000000009E-2</v>
      </c>
      <c r="E26" s="85">
        <v>0</v>
      </c>
      <c r="F26" s="85">
        <v>0</v>
      </c>
    </row>
    <row r="27" spans="1:6">
      <c r="A27" s="86">
        <v>0</v>
      </c>
      <c r="B27" s="87">
        <v>9.810000000000009E-2</v>
      </c>
      <c r="C27" s="87">
        <v>-9.8099999999999951E-2</v>
      </c>
      <c r="D27" s="87">
        <v>9.810000000000009E-2</v>
      </c>
      <c r="E27" s="87">
        <v>0</v>
      </c>
      <c r="F27" s="87">
        <v>0</v>
      </c>
    </row>
    <row r="28" spans="1:6">
      <c r="A28" s="86">
        <v>1</v>
      </c>
      <c r="B28" s="87">
        <v>9.810000000000009E-2</v>
      </c>
      <c r="C28" s="87">
        <v>-9.8099999999999951E-2</v>
      </c>
      <c r="D28" s="87">
        <v>9.810000000000009E-2</v>
      </c>
      <c r="E28" s="87">
        <v>0</v>
      </c>
      <c r="F28" s="87">
        <v>0</v>
      </c>
    </row>
    <row r="29" spans="1:6">
      <c r="A29" s="86">
        <v>2</v>
      </c>
      <c r="B29" s="87">
        <v>9.810000000000009E-2</v>
      </c>
      <c r="C29" s="87">
        <v>-0.19620000000000004</v>
      </c>
      <c r="D29" s="87">
        <v>9.810000000000009E-2</v>
      </c>
      <c r="E29" s="87">
        <v>0</v>
      </c>
      <c r="F29" s="87">
        <v>0</v>
      </c>
    </row>
    <row r="30" spans="1:6">
      <c r="A30" s="86">
        <v>3</v>
      </c>
      <c r="B30" s="87">
        <v>9.810000000000009E-2</v>
      </c>
      <c r="C30" s="87">
        <v>-9.8099999999999951E-2</v>
      </c>
      <c r="D30" s="87">
        <v>9.810000000000009E-2</v>
      </c>
      <c r="E30" s="87">
        <v>0</v>
      </c>
      <c r="F30" s="87">
        <v>0</v>
      </c>
    </row>
    <row r="31" spans="1:6">
      <c r="A31" s="86">
        <v>4</v>
      </c>
      <c r="B31" s="87">
        <v>9.810000000000009E-2</v>
      </c>
      <c r="C31" s="87">
        <v>-9.8099999999999951E-2</v>
      </c>
      <c r="D31" s="87">
        <v>9.810000000000009E-2</v>
      </c>
      <c r="E31" s="87">
        <v>0</v>
      </c>
      <c r="F31" s="87">
        <v>0</v>
      </c>
    </row>
    <row r="32" spans="1:6">
      <c r="A32" s="86">
        <v>5</v>
      </c>
      <c r="B32" s="87">
        <v>9.810000000000009E-2</v>
      </c>
      <c r="C32" s="87">
        <v>-9.8099999999999951E-2</v>
      </c>
      <c r="D32" s="87">
        <v>9.810000000000009E-2</v>
      </c>
      <c r="E32" s="87">
        <v>-9.810000000000009E-2</v>
      </c>
      <c r="F32" s="87">
        <v>9.8099999999999951E-2</v>
      </c>
    </row>
    <row r="33" spans="1:6">
      <c r="A33" s="86">
        <v>6</v>
      </c>
      <c r="B33" s="87">
        <v>9.810000000000009E-2</v>
      </c>
      <c r="C33" s="87">
        <v>-9.8099999999999951E-2</v>
      </c>
      <c r="D33" s="87">
        <v>9.810000000000009E-2</v>
      </c>
      <c r="E33" s="87">
        <v>-9.810000000000009E-2</v>
      </c>
      <c r="F33" s="87">
        <v>0</v>
      </c>
    </row>
    <row r="34" spans="1:6">
      <c r="A34" s="86">
        <v>7</v>
      </c>
      <c r="B34" s="87">
        <v>9.810000000000009E-2</v>
      </c>
      <c r="C34" s="87">
        <v>-0.19620000000000004</v>
      </c>
      <c r="D34" s="87">
        <v>9.810000000000009E-2</v>
      </c>
      <c r="E34" s="87">
        <v>0</v>
      </c>
      <c r="F34" s="87">
        <v>-9.810000000000009E-2</v>
      </c>
    </row>
    <row r="35" spans="1:6">
      <c r="A35" s="86">
        <v>8</v>
      </c>
      <c r="B35" s="87">
        <v>9.810000000000009E-2</v>
      </c>
      <c r="C35" s="87">
        <v>-9.8099999999999951E-2</v>
      </c>
      <c r="D35" s="87">
        <v>9.810000000000009E-2</v>
      </c>
      <c r="E35" s="87">
        <v>0</v>
      </c>
      <c r="F35" s="87">
        <v>-9.810000000000009E-2</v>
      </c>
    </row>
    <row r="36" spans="1:6">
      <c r="A36" s="86">
        <v>9</v>
      </c>
      <c r="B36" s="87">
        <v>9.810000000000009E-2</v>
      </c>
      <c r="C36" s="87">
        <v>-9.8099999999999951E-2</v>
      </c>
      <c r="D36" s="87">
        <v>9.810000000000009E-2</v>
      </c>
      <c r="E36" s="87">
        <v>0</v>
      </c>
      <c r="F36" s="87">
        <v>0</v>
      </c>
    </row>
    <row r="37" spans="1:6">
      <c r="A37" s="86">
        <v>10</v>
      </c>
      <c r="B37" s="87">
        <v>9.810000000000009E-2</v>
      </c>
      <c r="C37" s="87">
        <v>-0.19620000000000004</v>
      </c>
      <c r="D37" s="87">
        <v>9.810000000000009E-2</v>
      </c>
      <c r="E37" s="87">
        <v>0</v>
      </c>
      <c r="F37" s="87">
        <v>0</v>
      </c>
    </row>
    <row r="38" spans="1:6">
      <c r="A38" s="86">
        <v>11</v>
      </c>
      <c r="B38" s="87">
        <v>0</v>
      </c>
      <c r="C38" s="87">
        <v>-9.8099999999999951E-2</v>
      </c>
      <c r="D38" s="87">
        <v>9.810000000000009E-2</v>
      </c>
      <c r="E38" s="87">
        <v>0</v>
      </c>
      <c r="F38" s="87">
        <v>0</v>
      </c>
    </row>
    <row r="39" spans="1:6">
      <c r="A39" s="86">
        <v>12</v>
      </c>
      <c r="B39" s="87">
        <v>9.810000000000009E-2</v>
      </c>
      <c r="C39" s="87">
        <v>-9.8099999999999951E-2</v>
      </c>
      <c r="D39" s="87">
        <v>9.810000000000009E-2</v>
      </c>
      <c r="E39" s="87">
        <v>0</v>
      </c>
      <c r="F39" s="87">
        <v>0</v>
      </c>
    </row>
    <row r="40" spans="1:6">
      <c r="A40" s="86">
        <v>13</v>
      </c>
      <c r="B40" s="87">
        <v>9.810000000000009E-2</v>
      </c>
      <c r="C40" s="87">
        <v>-9.8099999999999951E-2</v>
      </c>
      <c r="D40" s="87">
        <v>9.810000000000009E-2</v>
      </c>
      <c r="E40" s="87">
        <v>0</v>
      </c>
      <c r="F40" s="87">
        <v>0</v>
      </c>
    </row>
    <row r="41" spans="1:6">
      <c r="A41" s="86">
        <v>14</v>
      </c>
      <c r="B41" s="87">
        <v>9.810000000000009E-2</v>
      </c>
      <c r="C41" s="87">
        <v>-9.8099999999999951E-2</v>
      </c>
      <c r="D41" s="87">
        <v>9.810000000000009E-2</v>
      </c>
      <c r="E41" s="87">
        <v>0</v>
      </c>
      <c r="F41" s="87">
        <v>0</v>
      </c>
    </row>
    <row r="42" spans="1:6">
      <c r="A42" s="86">
        <v>15</v>
      </c>
      <c r="B42" s="87">
        <v>9.810000000000009E-2</v>
      </c>
      <c r="C42" s="87">
        <v>-9.8099999999999951E-2</v>
      </c>
      <c r="D42" s="87">
        <v>0</v>
      </c>
      <c r="E42" s="87">
        <v>0</v>
      </c>
      <c r="F42" s="87">
        <v>0</v>
      </c>
    </row>
    <row r="43" spans="1:6">
      <c r="A43" s="86">
        <v>16</v>
      </c>
      <c r="B43" s="87">
        <v>9.810000000000009E-2</v>
      </c>
      <c r="C43" s="87">
        <v>-9.8099999999999951E-2</v>
      </c>
      <c r="D43" s="87">
        <v>0</v>
      </c>
      <c r="E43" s="87">
        <v>0</v>
      </c>
      <c r="F43" s="87">
        <v>0</v>
      </c>
    </row>
    <row r="44" spans="1:6">
      <c r="A44" s="86">
        <v>17</v>
      </c>
      <c r="B44" s="87">
        <v>9.810000000000009E-2</v>
      </c>
      <c r="C44" s="87">
        <v>-9.8099999999999951E-2</v>
      </c>
      <c r="D44" s="87">
        <v>9.810000000000009E-2</v>
      </c>
      <c r="E44" s="87">
        <v>0</v>
      </c>
      <c r="F44" s="87">
        <v>0</v>
      </c>
    </row>
    <row r="45" spans="1:6">
      <c r="A45" s="86">
        <v>18</v>
      </c>
      <c r="B45" s="87">
        <v>9.810000000000009E-2</v>
      </c>
      <c r="C45" s="87">
        <v>-9.8099999999999951E-2</v>
      </c>
      <c r="D45" s="87">
        <v>0</v>
      </c>
      <c r="E45" s="87">
        <v>-9.810000000000009E-2</v>
      </c>
      <c r="F45" s="87">
        <v>0</v>
      </c>
    </row>
    <row r="46" spans="1:6">
      <c r="A46" s="86">
        <v>19</v>
      </c>
      <c r="B46" s="87">
        <v>9.810000000000009E-2</v>
      </c>
      <c r="C46" s="87">
        <v>-9.8099999999999951E-2</v>
      </c>
      <c r="D46" s="87">
        <v>9.810000000000009E-2</v>
      </c>
      <c r="E46" s="87">
        <v>0</v>
      </c>
      <c r="F46" s="87">
        <v>0</v>
      </c>
    </row>
    <row r="47" spans="1:6">
      <c r="A47" s="86">
        <v>20</v>
      </c>
      <c r="B47" s="87">
        <v>9.810000000000009E-2</v>
      </c>
      <c r="C47" s="87">
        <v>-9.8099999999999951E-2</v>
      </c>
      <c r="D47" s="87">
        <v>0</v>
      </c>
      <c r="E47" s="87">
        <v>0</v>
      </c>
      <c r="F47" s="87">
        <v>0</v>
      </c>
    </row>
    <row r="48" spans="1:6">
      <c r="A48" s="86">
        <v>21</v>
      </c>
      <c r="B48" s="87">
        <v>0</v>
      </c>
      <c r="C48" s="87">
        <v>-9.8099999999999951E-2</v>
      </c>
      <c r="D48" s="87">
        <v>9.810000000000009E-2</v>
      </c>
      <c r="E48" s="87">
        <v>0</v>
      </c>
      <c r="F48" s="87">
        <v>0</v>
      </c>
    </row>
    <row r="49" spans="1:6">
      <c r="A49" s="86">
        <v>22</v>
      </c>
      <c r="B49" s="87">
        <v>9.810000000000009E-2</v>
      </c>
      <c r="C49" s="87">
        <v>-9.8099999999999951E-2</v>
      </c>
      <c r="D49" s="87">
        <v>9.810000000000009E-2</v>
      </c>
      <c r="E49" s="87">
        <v>0</v>
      </c>
      <c r="F49" s="87">
        <v>0</v>
      </c>
    </row>
    <row r="50" spans="1:6">
      <c r="A50" s="86">
        <v>23</v>
      </c>
      <c r="B50" s="87">
        <v>9.810000000000009E-2</v>
      </c>
      <c r="C50" s="87">
        <v>-9.8099999999999951E-2</v>
      </c>
      <c r="D50" s="87">
        <v>9.810000000000009E-2</v>
      </c>
      <c r="E50" s="87">
        <v>0</v>
      </c>
      <c r="F50" s="87">
        <v>0</v>
      </c>
    </row>
    <row r="51" spans="1:6">
      <c r="A51" s="86">
        <v>24</v>
      </c>
      <c r="B51" s="87">
        <v>9.810000000000009E-2</v>
      </c>
      <c r="C51" s="87">
        <v>-9.8099999999999951E-2</v>
      </c>
      <c r="D51" s="87">
        <v>9.810000000000009E-2</v>
      </c>
      <c r="E51" s="87">
        <v>0</v>
      </c>
      <c r="F51" s="87">
        <v>0</v>
      </c>
    </row>
    <row r="52" spans="1:6">
      <c r="A52" s="88">
        <v>0</v>
      </c>
      <c r="B52" s="89">
        <v>9.810000000000009E-2</v>
      </c>
      <c r="C52" s="89">
        <v>-9.8099999999999951E-2</v>
      </c>
      <c r="D52" s="89">
        <v>9.810000000000009E-2</v>
      </c>
      <c r="E52" s="89">
        <v>-9.810000000000009E-2</v>
      </c>
      <c r="F52" s="89">
        <v>0</v>
      </c>
    </row>
    <row r="53" spans="1:6">
      <c r="A53" s="88">
        <v>1</v>
      </c>
      <c r="B53" s="89">
        <v>9.810000000000009E-2</v>
      </c>
      <c r="C53" s="89">
        <v>-9.8099999999999951E-2</v>
      </c>
      <c r="D53" s="89">
        <v>9.810000000000009E-2</v>
      </c>
      <c r="E53" s="89">
        <v>0</v>
      </c>
      <c r="F53" s="89">
        <v>0</v>
      </c>
    </row>
    <row r="54" spans="1:6">
      <c r="A54" s="88">
        <v>2</v>
      </c>
      <c r="B54" s="89">
        <v>9.810000000000009E-2</v>
      </c>
      <c r="C54" s="89">
        <v>-0.19620000000000004</v>
      </c>
      <c r="D54" s="89">
        <v>9.810000000000009E-2</v>
      </c>
      <c r="E54" s="89">
        <v>-9.810000000000009E-2</v>
      </c>
      <c r="F54" s="89">
        <v>-9.810000000000009E-2</v>
      </c>
    </row>
    <row r="55" spans="1:6">
      <c r="A55" s="88">
        <v>3</v>
      </c>
      <c r="B55" s="89">
        <v>9.810000000000009E-2</v>
      </c>
      <c r="C55" s="89">
        <v>-9.8099999999999951E-2</v>
      </c>
      <c r="D55" s="89">
        <v>9.810000000000009E-2</v>
      </c>
      <c r="E55" s="89">
        <v>-9.810000000000009E-2</v>
      </c>
      <c r="F55" s="89">
        <v>9.8099999999999951E-2</v>
      </c>
    </row>
    <row r="56" spans="1:6">
      <c r="A56" s="88">
        <v>4</v>
      </c>
      <c r="B56" s="89">
        <v>9.810000000000009E-2</v>
      </c>
      <c r="C56" s="89">
        <v>-9.8099999999999951E-2</v>
      </c>
      <c r="D56" s="89">
        <v>9.810000000000009E-2</v>
      </c>
      <c r="E56" s="89">
        <v>-9.810000000000009E-2</v>
      </c>
      <c r="F56" s="89">
        <v>-9.810000000000009E-2</v>
      </c>
    </row>
    <row r="57" spans="1:6">
      <c r="A57" s="88">
        <v>5</v>
      </c>
      <c r="B57" s="89">
        <v>9.810000000000009E-2</v>
      </c>
      <c r="C57" s="89">
        <v>-9.8099999999999951E-2</v>
      </c>
      <c r="D57" s="89">
        <v>9.810000000000009E-2</v>
      </c>
      <c r="E57" s="89">
        <v>-9.810000000000009E-2</v>
      </c>
      <c r="F57" s="89">
        <v>-9.810000000000009E-2</v>
      </c>
    </row>
    <row r="58" spans="1:6">
      <c r="A58" s="88">
        <v>6</v>
      </c>
      <c r="B58" s="89">
        <v>9.810000000000009E-2</v>
      </c>
      <c r="C58" s="89">
        <v>-9.8099999999999951E-2</v>
      </c>
      <c r="D58" s="89">
        <v>9.810000000000009E-2</v>
      </c>
      <c r="E58" s="89">
        <v>-9.810000000000009E-2</v>
      </c>
      <c r="F58" s="89">
        <v>-9.810000000000009E-2</v>
      </c>
    </row>
    <row r="59" spans="1:6">
      <c r="A59" s="88">
        <v>7</v>
      </c>
      <c r="B59" s="89">
        <v>9.810000000000009E-2</v>
      </c>
      <c r="C59" s="89">
        <v>-9.8099999999999951E-2</v>
      </c>
      <c r="D59" s="89">
        <v>9.810000000000009E-2</v>
      </c>
      <c r="E59" s="89">
        <v>0</v>
      </c>
      <c r="F59" s="89">
        <v>-9.810000000000009E-2</v>
      </c>
    </row>
    <row r="60" spans="1:6">
      <c r="A60" s="88">
        <v>8</v>
      </c>
      <c r="B60" s="89">
        <v>9.810000000000009E-2</v>
      </c>
      <c r="C60" s="89">
        <v>-9.8099999999999951E-2</v>
      </c>
      <c r="D60" s="89">
        <v>9.810000000000009E-2</v>
      </c>
      <c r="E60" s="89">
        <v>-9.810000000000009E-2</v>
      </c>
      <c r="F60" s="89">
        <v>-9.810000000000009E-2</v>
      </c>
    </row>
    <row r="61" spans="1:6">
      <c r="A61" s="88">
        <v>9</v>
      </c>
      <c r="B61" s="89">
        <v>9.810000000000009E-2</v>
      </c>
      <c r="C61" s="89">
        <v>-9.8099999999999951E-2</v>
      </c>
      <c r="D61" s="89">
        <v>0</v>
      </c>
      <c r="E61" s="89">
        <v>-9.810000000000009E-2</v>
      </c>
      <c r="F61" s="89">
        <v>-0.19620000000000004</v>
      </c>
    </row>
    <row r="62" spans="1:6">
      <c r="A62" s="88">
        <v>10</v>
      </c>
      <c r="B62" s="89">
        <v>9.810000000000009E-2</v>
      </c>
      <c r="C62" s="89">
        <v>-9.8099999999999951E-2</v>
      </c>
      <c r="D62" s="89">
        <v>9.810000000000009E-2</v>
      </c>
      <c r="E62" s="89">
        <v>0</v>
      </c>
      <c r="F62" s="89">
        <v>-9.810000000000009E-2</v>
      </c>
    </row>
    <row r="63" spans="1:6">
      <c r="A63" s="88">
        <v>11</v>
      </c>
      <c r="B63" s="89">
        <v>9.810000000000009E-2</v>
      </c>
      <c r="C63" s="89">
        <v>-9.8099999999999951E-2</v>
      </c>
      <c r="D63" s="89">
        <v>9.810000000000009E-2</v>
      </c>
      <c r="E63" s="89">
        <v>-9.810000000000009E-2</v>
      </c>
      <c r="F63" s="89">
        <v>0</v>
      </c>
    </row>
    <row r="64" spans="1:6">
      <c r="A64" s="88">
        <v>12</v>
      </c>
      <c r="B64" s="89">
        <v>9.810000000000009E-2</v>
      </c>
      <c r="C64" s="89">
        <v>-9.8099999999999951E-2</v>
      </c>
      <c r="D64" s="89">
        <v>9.810000000000009E-2</v>
      </c>
      <c r="E64" s="89">
        <v>0</v>
      </c>
      <c r="F64" s="89">
        <v>0</v>
      </c>
    </row>
    <row r="65" spans="1:6">
      <c r="A65" s="88">
        <v>13</v>
      </c>
      <c r="B65" s="89">
        <v>9.810000000000009E-2</v>
      </c>
      <c r="C65" s="89">
        <v>-9.8099999999999951E-2</v>
      </c>
      <c r="D65" s="89">
        <v>0</v>
      </c>
      <c r="E65" s="89">
        <v>0</v>
      </c>
      <c r="F65" s="89">
        <v>0</v>
      </c>
    </row>
    <row r="66" spans="1:6">
      <c r="A66" s="88">
        <v>14</v>
      </c>
      <c r="B66" s="89">
        <v>0</v>
      </c>
      <c r="C66" s="89">
        <v>-9.8099999999999951E-2</v>
      </c>
      <c r="D66" s="89">
        <v>9.810000000000009E-2</v>
      </c>
      <c r="E66" s="89">
        <v>0</v>
      </c>
      <c r="F66" s="89">
        <v>0</v>
      </c>
    </row>
    <row r="67" spans="1:6">
      <c r="A67" s="88">
        <v>15</v>
      </c>
      <c r="B67" s="89">
        <v>9.810000000000009E-2</v>
      </c>
      <c r="C67" s="89">
        <v>-0.19620000000000004</v>
      </c>
      <c r="D67" s="89">
        <v>9.810000000000009E-2</v>
      </c>
      <c r="E67" s="89">
        <v>0</v>
      </c>
      <c r="F67" s="89">
        <v>0</v>
      </c>
    </row>
    <row r="68" spans="1:6">
      <c r="A68" s="88">
        <v>16</v>
      </c>
      <c r="B68" s="89">
        <v>9.810000000000009E-2</v>
      </c>
      <c r="C68" s="89">
        <v>-9.8099999999999951E-2</v>
      </c>
      <c r="D68" s="89">
        <v>9.810000000000009E-2</v>
      </c>
      <c r="E68" s="89">
        <v>0</v>
      </c>
      <c r="F68" s="89">
        <v>0</v>
      </c>
    </row>
    <row r="69" spans="1:6">
      <c r="A69" s="88">
        <v>17</v>
      </c>
      <c r="B69" s="89">
        <v>9.810000000000009E-2</v>
      </c>
      <c r="C69" s="89">
        <v>-9.8099999999999951E-2</v>
      </c>
      <c r="D69" s="89">
        <v>9.810000000000009E-2</v>
      </c>
      <c r="E69" s="89">
        <v>-9.810000000000009E-2</v>
      </c>
      <c r="F69" s="89">
        <v>0</v>
      </c>
    </row>
    <row r="70" spans="1:6">
      <c r="A70" s="88">
        <v>18</v>
      </c>
      <c r="B70" s="89">
        <v>0</v>
      </c>
      <c r="C70" s="89">
        <v>-9.8099999999999951E-2</v>
      </c>
      <c r="D70" s="89">
        <v>9.810000000000009E-2</v>
      </c>
      <c r="E70" s="89">
        <v>0</v>
      </c>
      <c r="F70" s="89">
        <v>0</v>
      </c>
    </row>
    <row r="71" spans="1:6">
      <c r="A71" s="88">
        <v>19</v>
      </c>
      <c r="B71" s="89">
        <v>9.810000000000009E-2</v>
      </c>
      <c r="C71" s="89">
        <v>-9.8099999999999951E-2</v>
      </c>
      <c r="D71" s="89">
        <v>9.810000000000009E-2</v>
      </c>
      <c r="E71" s="89">
        <v>0</v>
      </c>
      <c r="F71" s="89">
        <v>0</v>
      </c>
    </row>
    <row r="72" spans="1:6">
      <c r="A72" s="88">
        <v>20</v>
      </c>
      <c r="B72" s="89">
        <v>9.810000000000009E-2</v>
      </c>
      <c r="C72" s="89">
        <v>-0.19620000000000004</v>
      </c>
      <c r="D72" s="89">
        <v>9.810000000000009E-2</v>
      </c>
      <c r="E72" s="89">
        <v>0</v>
      </c>
      <c r="F72" s="89">
        <v>0</v>
      </c>
    </row>
    <row r="73" spans="1:6">
      <c r="A73" s="88">
        <v>21</v>
      </c>
      <c r="B73" s="89">
        <v>9.810000000000009E-2</v>
      </c>
      <c r="C73" s="89">
        <v>-9.8099999999999951E-2</v>
      </c>
      <c r="D73" s="89">
        <v>9.810000000000009E-2</v>
      </c>
      <c r="E73" s="89">
        <v>0</v>
      </c>
      <c r="F73" s="89">
        <v>0</v>
      </c>
    </row>
    <row r="74" spans="1:6">
      <c r="A74" s="88">
        <v>22</v>
      </c>
      <c r="B74" s="89">
        <v>9.810000000000009E-2</v>
      </c>
      <c r="C74" s="89">
        <v>-9.8099999999999951E-2</v>
      </c>
      <c r="D74" s="89">
        <v>9.810000000000009E-2</v>
      </c>
      <c r="E74" s="89">
        <v>0</v>
      </c>
      <c r="F74" s="89">
        <v>0</v>
      </c>
    </row>
    <row r="75" spans="1:6">
      <c r="A75" s="88">
        <v>23</v>
      </c>
      <c r="B75" s="89">
        <v>0</v>
      </c>
      <c r="C75" s="89">
        <v>-0.19620000000000004</v>
      </c>
      <c r="D75" s="89">
        <v>9.810000000000009E-2</v>
      </c>
      <c r="E75" s="89">
        <v>0</v>
      </c>
      <c r="F75" s="89">
        <v>0</v>
      </c>
    </row>
    <row r="76" spans="1:6">
      <c r="A76" s="88">
        <v>24</v>
      </c>
      <c r="B76" s="89">
        <v>0</v>
      </c>
      <c r="C76" s="89">
        <v>-9.8099999999999951E-2</v>
      </c>
      <c r="D76" s="89">
        <v>9.810000000000009E-2</v>
      </c>
      <c r="E76" s="89">
        <v>0</v>
      </c>
      <c r="F76" s="89">
        <v>0</v>
      </c>
    </row>
    <row r="77" spans="1:6">
      <c r="A77" s="90">
        <v>0</v>
      </c>
      <c r="B77" s="91">
        <v>9.810000000000009E-2</v>
      </c>
      <c r="C77" s="91">
        <v>-9.8099999999999951E-2</v>
      </c>
      <c r="D77" s="91">
        <v>9.810000000000009E-2</v>
      </c>
      <c r="E77" s="91">
        <v>0</v>
      </c>
      <c r="F77" s="91">
        <v>0</v>
      </c>
    </row>
    <row r="78" spans="1:6">
      <c r="A78" s="90">
        <v>1</v>
      </c>
      <c r="B78" s="91">
        <v>9.810000000000009E-2</v>
      </c>
      <c r="C78" s="91">
        <v>-9.8099999999999951E-2</v>
      </c>
      <c r="D78" s="91">
        <v>9.810000000000009E-2</v>
      </c>
      <c r="E78" s="91">
        <v>0</v>
      </c>
      <c r="F78" s="91">
        <v>-9.810000000000009E-2</v>
      </c>
    </row>
    <row r="79" spans="1:6">
      <c r="A79" s="90">
        <v>2</v>
      </c>
      <c r="B79" s="91">
        <v>9.810000000000009E-2</v>
      </c>
      <c r="C79" s="91">
        <v>-9.8099999999999951E-2</v>
      </c>
      <c r="D79" s="91">
        <v>9.810000000000009E-2</v>
      </c>
      <c r="E79" s="91">
        <v>0</v>
      </c>
      <c r="F79" s="91">
        <v>0</v>
      </c>
    </row>
    <row r="80" spans="1:6">
      <c r="A80" s="90">
        <v>3</v>
      </c>
      <c r="B80" s="91">
        <v>9.810000000000009E-2</v>
      </c>
      <c r="C80" s="91">
        <v>-9.8099999999999951E-2</v>
      </c>
      <c r="D80" s="91">
        <v>9.810000000000009E-2</v>
      </c>
      <c r="E80" s="91">
        <v>-9.810000000000009E-2</v>
      </c>
      <c r="F80" s="91">
        <v>0</v>
      </c>
    </row>
    <row r="81" spans="1:6">
      <c r="A81" s="90">
        <v>4</v>
      </c>
      <c r="B81" s="91">
        <v>0</v>
      </c>
      <c r="C81" s="91">
        <v>-0.19620000000000004</v>
      </c>
      <c r="D81" s="91">
        <v>9.810000000000009E-2</v>
      </c>
      <c r="E81" s="91">
        <v>0</v>
      </c>
      <c r="F81" s="91">
        <v>0</v>
      </c>
    </row>
    <row r="82" spans="1:6">
      <c r="A82" s="90">
        <v>5</v>
      </c>
      <c r="B82" s="91">
        <v>9.810000000000009E-2</v>
      </c>
      <c r="C82" s="91">
        <v>-9.8099999999999951E-2</v>
      </c>
      <c r="D82" s="91">
        <v>9.810000000000009E-2</v>
      </c>
      <c r="E82" s="91">
        <v>0</v>
      </c>
      <c r="F82" s="91">
        <v>0</v>
      </c>
    </row>
    <row r="83" spans="1:6">
      <c r="A83" s="90">
        <v>6</v>
      </c>
      <c r="B83" s="91">
        <v>9.810000000000009E-2</v>
      </c>
      <c r="C83" s="91">
        <v>-9.8099999999999951E-2</v>
      </c>
      <c r="D83" s="91">
        <v>9.810000000000009E-2</v>
      </c>
      <c r="E83" s="91">
        <v>0</v>
      </c>
      <c r="F83" s="91">
        <v>0</v>
      </c>
    </row>
    <row r="84" spans="1:6">
      <c r="A84" s="90">
        <v>7</v>
      </c>
      <c r="B84" s="91">
        <v>9.810000000000009E-2</v>
      </c>
      <c r="C84" s="91">
        <v>-9.8099999999999951E-2</v>
      </c>
      <c r="D84" s="91">
        <v>9.810000000000009E-2</v>
      </c>
      <c r="E84" s="91">
        <v>0</v>
      </c>
      <c r="F84" s="91">
        <v>0</v>
      </c>
    </row>
    <row r="85" spans="1:6">
      <c r="A85" s="90">
        <v>8</v>
      </c>
      <c r="B85" s="91">
        <v>9.810000000000009E-2</v>
      </c>
      <c r="C85" s="91">
        <v>-9.8099999999999951E-2</v>
      </c>
      <c r="D85" s="91">
        <v>9.810000000000009E-2</v>
      </c>
      <c r="E85" s="91">
        <v>-9.810000000000009E-2</v>
      </c>
      <c r="F85" s="91">
        <v>0</v>
      </c>
    </row>
    <row r="86" spans="1:6">
      <c r="A86" s="90">
        <v>9</v>
      </c>
      <c r="B86" s="91">
        <v>9.810000000000009E-2</v>
      </c>
      <c r="C86" s="91">
        <v>-9.8099999999999951E-2</v>
      </c>
      <c r="D86" s="91">
        <v>9.810000000000009E-2</v>
      </c>
      <c r="E86" s="91">
        <v>-9.810000000000009E-2</v>
      </c>
      <c r="F86" s="91">
        <v>0</v>
      </c>
    </row>
    <row r="87" spans="1:6">
      <c r="A87" s="90">
        <v>10</v>
      </c>
      <c r="B87" s="91">
        <v>9.810000000000009E-2</v>
      </c>
      <c r="C87" s="91">
        <v>-9.8099999999999951E-2</v>
      </c>
      <c r="D87" s="91">
        <v>9.810000000000009E-2</v>
      </c>
      <c r="E87" s="91">
        <v>0</v>
      </c>
      <c r="F87" s="91">
        <v>0</v>
      </c>
    </row>
    <row r="88" spans="1:6">
      <c r="A88" s="90">
        <v>11</v>
      </c>
      <c r="B88" s="91">
        <v>9.810000000000009E-2</v>
      </c>
      <c r="C88" s="91">
        <v>-0.19620000000000004</v>
      </c>
      <c r="D88" s="91">
        <v>9.810000000000009E-2</v>
      </c>
      <c r="E88" s="91">
        <v>0</v>
      </c>
      <c r="F88" s="91">
        <v>-9.810000000000009E-2</v>
      </c>
    </row>
    <row r="89" spans="1:6">
      <c r="A89" s="90">
        <v>12</v>
      </c>
      <c r="B89" s="91">
        <v>9.810000000000009E-2</v>
      </c>
      <c r="C89" s="91">
        <v>-0.19620000000000004</v>
      </c>
      <c r="D89" s="91">
        <v>9.810000000000009E-2</v>
      </c>
      <c r="E89" s="91">
        <v>0</v>
      </c>
      <c r="F89" s="91">
        <v>0</v>
      </c>
    </row>
    <row r="90" spans="1:6">
      <c r="A90" s="90">
        <v>13</v>
      </c>
      <c r="B90" s="91">
        <v>9.810000000000009E-2</v>
      </c>
      <c r="C90" s="91">
        <v>-0.19620000000000004</v>
      </c>
      <c r="D90" s="91">
        <v>9.810000000000009E-2</v>
      </c>
      <c r="E90" s="91">
        <v>0</v>
      </c>
      <c r="F90" s="91">
        <v>0</v>
      </c>
    </row>
    <row r="91" spans="1:6">
      <c r="A91" s="90">
        <v>14</v>
      </c>
      <c r="B91" s="91">
        <v>9.810000000000009E-2</v>
      </c>
      <c r="C91" s="91">
        <v>-9.8099999999999951E-2</v>
      </c>
      <c r="D91" s="91">
        <v>9.810000000000009E-2</v>
      </c>
      <c r="E91" s="91">
        <v>0</v>
      </c>
      <c r="F91" s="91">
        <v>0</v>
      </c>
    </row>
    <row r="92" spans="1:6">
      <c r="A92" s="90">
        <v>15</v>
      </c>
      <c r="B92" s="91">
        <v>9.810000000000009E-2</v>
      </c>
      <c r="C92" s="91">
        <v>-0.19620000000000004</v>
      </c>
      <c r="D92" s="91">
        <v>9.810000000000009E-2</v>
      </c>
      <c r="E92" s="91">
        <v>-9.810000000000009E-2</v>
      </c>
      <c r="F92" s="91">
        <v>-9.810000000000009E-2</v>
      </c>
    </row>
    <row r="93" spans="1:6">
      <c r="A93" s="90">
        <v>16</v>
      </c>
      <c r="B93" s="91">
        <v>9.810000000000009E-2</v>
      </c>
      <c r="C93" s="91">
        <v>-9.8099999999999951E-2</v>
      </c>
      <c r="D93" s="91">
        <v>9.810000000000009E-2</v>
      </c>
      <c r="E93" s="91">
        <v>0</v>
      </c>
      <c r="F93" s="91">
        <v>0</v>
      </c>
    </row>
    <row r="94" spans="1:6">
      <c r="A94" s="90">
        <v>17</v>
      </c>
      <c r="B94" s="91">
        <v>9.810000000000009E-2</v>
      </c>
      <c r="C94" s="91">
        <v>0</v>
      </c>
      <c r="D94" s="91">
        <v>0</v>
      </c>
      <c r="E94" s="91">
        <v>0</v>
      </c>
      <c r="F94" s="91">
        <v>0</v>
      </c>
    </row>
    <row r="95" spans="1:6">
      <c r="A95" s="90">
        <v>18</v>
      </c>
      <c r="B95" s="91">
        <v>9.810000000000009E-2</v>
      </c>
      <c r="C95" s="91">
        <v>-9.8099999999999951E-2</v>
      </c>
      <c r="D95" s="91">
        <v>9.810000000000009E-2</v>
      </c>
      <c r="E95" s="91">
        <v>0</v>
      </c>
      <c r="F95" s="91">
        <v>0</v>
      </c>
    </row>
    <row r="96" spans="1:6">
      <c r="A96" s="90">
        <v>19</v>
      </c>
      <c r="B96" s="91">
        <v>9.810000000000009E-2</v>
      </c>
      <c r="C96" s="91">
        <v>-9.8099999999999951E-2</v>
      </c>
      <c r="D96" s="91">
        <v>9.810000000000009E-2</v>
      </c>
      <c r="E96" s="91">
        <v>0</v>
      </c>
      <c r="F96" s="91">
        <v>0</v>
      </c>
    </row>
    <row r="97" spans="1:6">
      <c r="A97" s="90">
        <v>20</v>
      </c>
      <c r="B97" s="91">
        <v>9.810000000000009E-2</v>
      </c>
      <c r="C97" s="91">
        <v>-9.8099999999999951E-2</v>
      </c>
      <c r="D97" s="91">
        <v>0</v>
      </c>
      <c r="E97" s="91">
        <v>0</v>
      </c>
      <c r="F97" s="91">
        <v>0</v>
      </c>
    </row>
    <row r="98" spans="1:6">
      <c r="A98" s="90">
        <v>21</v>
      </c>
      <c r="B98" s="91">
        <v>9.810000000000009E-2</v>
      </c>
      <c r="C98" s="91">
        <v>-9.8099999999999951E-2</v>
      </c>
      <c r="D98" s="91">
        <v>0</v>
      </c>
      <c r="E98" s="91">
        <v>-9.810000000000009E-2</v>
      </c>
      <c r="F98" s="91">
        <v>0</v>
      </c>
    </row>
    <row r="99" spans="1:6">
      <c r="A99" s="90">
        <v>22</v>
      </c>
      <c r="B99" s="91">
        <v>9.810000000000009E-2</v>
      </c>
      <c r="C99" s="91">
        <v>-9.8099999999999951E-2</v>
      </c>
      <c r="D99" s="91">
        <v>9.810000000000009E-2</v>
      </c>
      <c r="E99" s="91">
        <v>0</v>
      </c>
      <c r="F99" s="91">
        <v>0</v>
      </c>
    </row>
    <row r="100" spans="1:6">
      <c r="A100" s="90">
        <v>23</v>
      </c>
      <c r="B100" s="91">
        <v>9.810000000000009E-2</v>
      </c>
      <c r="C100" s="91">
        <v>-9.8099999999999951E-2</v>
      </c>
      <c r="D100" s="91">
        <v>9.810000000000009E-2</v>
      </c>
      <c r="E100" s="91">
        <v>0</v>
      </c>
      <c r="F100" s="91">
        <v>0</v>
      </c>
    </row>
    <row r="101" spans="1:6">
      <c r="A101" s="90">
        <v>24</v>
      </c>
      <c r="B101" s="91">
        <v>9.810000000000009E-2</v>
      </c>
      <c r="C101" s="91">
        <v>-9.8099999999999951E-2</v>
      </c>
      <c r="D101" s="91">
        <v>9.810000000000009E-2</v>
      </c>
      <c r="E101" s="91">
        <v>0</v>
      </c>
      <c r="F101" s="91">
        <v>0</v>
      </c>
    </row>
    <row r="102" spans="1:6">
      <c r="A102" s="92">
        <v>0</v>
      </c>
      <c r="B102" s="93">
        <v>9.810000000000009E-2</v>
      </c>
      <c r="C102" s="93">
        <v>-9.8099999999999951E-2</v>
      </c>
      <c r="D102" s="93">
        <v>9.810000000000009E-2</v>
      </c>
      <c r="E102" s="93">
        <v>0</v>
      </c>
      <c r="F102" s="93">
        <v>0</v>
      </c>
    </row>
    <row r="103" spans="1:6">
      <c r="A103" s="92">
        <v>1</v>
      </c>
      <c r="B103" s="93">
        <v>0</v>
      </c>
      <c r="C103" s="93">
        <v>-9.8099999999999951E-2</v>
      </c>
      <c r="D103" s="93">
        <v>9.810000000000009E-2</v>
      </c>
      <c r="E103" s="93">
        <v>0</v>
      </c>
      <c r="F103" s="93">
        <v>0</v>
      </c>
    </row>
    <row r="104" spans="1:6">
      <c r="A104" s="92">
        <v>2</v>
      </c>
      <c r="B104" s="93">
        <v>0</v>
      </c>
      <c r="C104" s="93">
        <v>-9.8099999999999951E-2</v>
      </c>
      <c r="D104" s="93">
        <v>9.810000000000009E-2</v>
      </c>
      <c r="E104" s="93">
        <v>0</v>
      </c>
      <c r="F104" s="93">
        <v>-9.810000000000009E-2</v>
      </c>
    </row>
    <row r="105" spans="1:6">
      <c r="A105" s="92">
        <v>3</v>
      </c>
      <c r="B105" s="93">
        <v>0</v>
      </c>
      <c r="C105" s="93">
        <v>-0.19620000000000004</v>
      </c>
      <c r="D105" s="93">
        <v>9.810000000000009E-2</v>
      </c>
      <c r="E105" s="93">
        <v>0</v>
      </c>
      <c r="F105" s="93">
        <v>0</v>
      </c>
    </row>
    <row r="106" spans="1:6">
      <c r="A106" s="92">
        <v>4</v>
      </c>
      <c r="B106" s="93">
        <v>9.810000000000009E-2</v>
      </c>
      <c r="C106" s="93">
        <v>-9.8099999999999951E-2</v>
      </c>
      <c r="D106" s="93">
        <v>9.810000000000009E-2</v>
      </c>
      <c r="E106" s="93">
        <v>0</v>
      </c>
      <c r="F106" s="93">
        <v>-9.810000000000009E-2</v>
      </c>
    </row>
    <row r="107" spans="1:6">
      <c r="A107" s="92">
        <v>5</v>
      </c>
      <c r="B107" s="93">
        <v>0</v>
      </c>
      <c r="C107" s="93">
        <v>-0.19620000000000004</v>
      </c>
      <c r="D107" s="93">
        <v>9.810000000000009E-2</v>
      </c>
      <c r="E107" s="93">
        <v>0</v>
      </c>
      <c r="F107" s="93">
        <v>0</v>
      </c>
    </row>
    <row r="108" spans="1:6">
      <c r="A108" s="92">
        <v>6</v>
      </c>
      <c r="B108" s="93">
        <v>9.810000000000009E-2</v>
      </c>
      <c r="C108" s="93">
        <v>-9.8099999999999951E-2</v>
      </c>
      <c r="D108" s="93">
        <v>9.810000000000009E-2</v>
      </c>
      <c r="E108" s="93">
        <v>0</v>
      </c>
      <c r="F108" s="93">
        <v>0</v>
      </c>
    </row>
    <row r="109" spans="1:6">
      <c r="A109" s="92">
        <v>7</v>
      </c>
      <c r="B109" s="93">
        <v>9.810000000000009E-2</v>
      </c>
      <c r="C109" s="93">
        <v>-0.19620000000000004</v>
      </c>
      <c r="D109" s="93">
        <v>0</v>
      </c>
      <c r="E109" s="93">
        <v>0</v>
      </c>
      <c r="F109" s="93">
        <v>0</v>
      </c>
    </row>
    <row r="110" spans="1:6">
      <c r="A110" s="92">
        <v>8</v>
      </c>
      <c r="B110" s="93">
        <v>9.810000000000009E-2</v>
      </c>
      <c r="C110" s="93">
        <v>-9.8099999999999951E-2</v>
      </c>
      <c r="D110" s="93">
        <v>9.810000000000009E-2</v>
      </c>
      <c r="E110" s="93">
        <v>-9.810000000000009E-2</v>
      </c>
      <c r="F110" s="93">
        <v>0</v>
      </c>
    </row>
    <row r="111" spans="1:6">
      <c r="A111" s="92">
        <v>9</v>
      </c>
      <c r="B111" s="93">
        <v>9.810000000000009E-2</v>
      </c>
      <c r="C111" s="93">
        <v>-9.8099999999999951E-2</v>
      </c>
      <c r="D111" s="93">
        <v>9.810000000000009E-2</v>
      </c>
      <c r="E111" s="93">
        <v>0</v>
      </c>
      <c r="F111" s="93">
        <v>0</v>
      </c>
    </row>
    <row r="112" spans="1:6">
      <c r="A112" s="92">
        <v>10</v>
      </c>
      <c r="B112" s="93">
        <v>9.810000000000009E-2</v>
      </c>
      <c r="C112" s="93">
        <v>-0.19620000000000004</v>
      </c>
      <c r="D112" s="93">
        <v>0</v>
      </c>
      <c r="E112" s="93">
        <v>0</v>
      </c>
      <c r="F112" s="93">
        <v>0</v>
      </c>
    </row>
    <row r="113" spans="1:6">
      <c r="A113" s="92">
        <v>11</v>
      </c>
      <c r="B113" s="93">
        <v>9.810000000000009E-2</v>
      </c>
      <c r="C113" s="93">
        <v>-9.8099999999999951E-2</v>
      </c>
      <c r="D113" s="93">
        <v>9.810000000000009E-2</v>
      </c>
      <c r="E113" s="93">
        <v>-9.810000000000009E-2</v>
      </c>
      <c r="F113" s="93">
        <v>0</v>
      </c>
    </row>
    <row r="114" spans="1:6">
      <c r="A114" s="92">
        <v>12</v>
      </c>
      <c r="B114" s="93">
        <v>9.810000000000009E-2</v>
      </c>
      <c r="C114" s="93">
        <v>-9.8099999999999951E-2</v>
      </c>
      <c r="D114" s="93">
        <v>9.810000000000009E-2</v>
      </c>
      <c r="E114" s="93">
        <v>0</v>
      </c>
      <c r="F114" s="93">
        <v>0</v>
      </c>
    </row>
    <row r="115" spans="1:6">
      <c r="A115" s="92">
        <v>13</v>
      </c>
      <c r="B115" s="93">
        <v>9.810000000000009E-2</v>
      </c>
      <c r="C115" s="93">
        <v>-9.8099999999999951E-2</v>
      </c>
      <c r="D115" s="93">
        <v>9.810000000000009E-2</v>
      </c>
      <c r="E115" s="93">
        <v>-9.810000000000009E-2</v>
      </c>
      <c r="F115" s="93">
        <v>-9.810000000000009E-2</v>
      </c>
    </row>
    <row r="116" spans="1:6">
      <c r="A116" s="92">
        <v>14</v>
      </c>
      <c r="B116" s="93">
        <v>9.810000000000009E-2</v>
      </c>
      <c r="C116" s="93">
        <v>-9.8099999999999951E-2</v>
      </c>
      <c r="D116" s="93">
        <v>9.810000000000009E-2</v>
      </c>
      <c r="E116" s="93">
        <v>0</v>
      </c>
      <c r="F116" s="93">
        <v>-9.810000000000009E-2</v>
      </c>
    </row>
    <row r="117" spans="1:6">
      <c r="A117" s="92">
        <v>15</v>
      </c>
      <c r="B117" s="93">
        <v>9.810000000000009E-2</v>
      </c>
      <c r="C117" s="93">
        <v>-9.8099999999999951E-2</v>
      </c>
      <c r="D117" s="93">
        <v>9.810000000000009E-2</v>
      </c>
      <c r="E117" s="93">
        <v>-9.810000000000009E-2</v>
      </c>
      <c r="F117" s="93">
        <v>-9.810000000000009E-2</v>
      </c>
    </row>
    <row r="118" spans="1:6">
      <c r="A118" s="92">
        <v>16</v>
      </c>
      <c r="B118" s="93">
        <v>0</v>
      </c>
      <c r="C118" s="93">
        <v>-9.8099999999999951E-2</v>
      </c>
      <c r="D118" s="93">
        <v>9.810000000000009E-2</v>
      </c>
      <c r="E118" s="93">
        <v>0</v>
      </c>
      <c r="F118" s="93">
        <v>0</v>
      </c>
    </row>
    <row r="119" spans="1:6">
      <c r="A119" s="92">
        <v>17</v>
      </c>
      <c r="B119" s="93">
        <v>9.810000000000009E-2</v>
      </c>
      <c r="C119" s="93">
        <v>-9.8099999999999951E-2</v>
      </c>
      <c r="D119" s="93">
        <v>9.810000000000009E-2</v>
      </c>
      <c r="E119" s="93">
        <v>0</v>
      </c>
      <c r="F119" s="93">
        <v>0</v>
      </c>
    </row>
    <row r="120" spans="1:6">
      <c r="A120" s="92">
        <v>18</v>
      </c>
      <c r="B120" s="93">
        <v>9.810000000000009E-2</v>
      </c>
      <c r="C120" s="93">
        <v>-9.8099999999999951E-2</v>
      </c>
      <c r="D120" s="93">
        <v>9.810000000000009E-2</v>
      </c>
      <c r="E120" s="93">
        <v>0</v>
      </c>
      <c r="F120" s="93">
        <v>0</v>
      </c>
    </row>
    <row r="121" spans="1:6">
      <c r="A121" s="92">
        <v>19</v>
      </c>
      <c r="B121" s="93">
        <v>9.810000000000009E-2</v>
      </c>
      <c r="C121" s="93">
        <v>-9.8099999999999951E-2</v>
      </c>
      <c r="D121" s="93">
        <v>9.810000000000009E-2</v>
      </c>
      <c r="E121" s="93">
        <v>0</v>
      </c>
      <c r="F121" s="93">
        <v>0</v>
      </c>
    </row>
    <row r="122" spans="1:6">
      <c r="A122" s="92">
        <v>20</v>
      </c>
      <c r="B122" s="93">
        <v>9.810000000000009E-2</v>
      </c>
      <c r="C122" s="93">
        <v>-9.8099999999999951E-2</v>
      </c>
      <c r="D122" s="93">
        <v>9.810000000000009E-2</v>
      </c>
      <c r="E122" s="93">
        <v>0</v>
      </c>
      <c r="F122" s="93">
        <v>0</v>
      </c>
    </row>
    <row r="123" spans="1:6">
      <c r="A123" s="92">
        <v>21</v>
      </c>
      <c r="B123" s="93">
        <v>9.810000000000009E-2</v>
      </c>
      <c r="C123" s="93">
        <v>-9.8099999999999951E-2</v>
      </c>
      <c r="D123" s="93">
        <v>0</v>
      </c>
      <c r="E123" s="93">
        <v>0</v>
      </c>
      <c r="F123" s="93">
        <v>0</v>
      </c>
    </row>
    <row r="124" spans="1:6">
      <c r="A124" s="92">
        <v>22</v>
      </c>
      <c r="B124" s="93">
        <v>9.810000000000009E-2</v>
      </c>
      <c r="C124" s="93">
        <v>-9.8099999999999951E-2</v>
      </c>
      <c r="D124" s="93">
        <v>0</v>
      </c>
      <c r="E124" s="93">
        <v>0</v>
      </c>
      <c r="F124" s="93">
        <v>0</v>
      </c>
    </row>
    <row r="125" spans="1:6">
      <c r="A125" s="92">
        <v>23</v>
      </c>
      <c r="B125" s="93">
        <v>9.810000000000009E-2</v>
      </c>
      <c r="C125" s="93">
        <v>-9.8099999999999951E-2</v>
      </c>
      <c r="D125" s="93">
        <v>9.810000000000009E-2</v>
      </c>
      <c r="E125" s="93">
        <v>0</v>
      </c>
      <c r="F125" s="93">
        <v>9.8099999999999951E-2</v>
      </c>
    </row>
    <row r="126" spans="1:6">
      <c r="A126" s="92">
        <v>24</v>
      </c>
      <c r="B126" s="93">
        <v>0</v>
      </c>
      <c r="C126" s="93">
        <v>-9.8099999999999951E-2</v>
      </c>
      <c r="D126" s="93">
        <v>0</v>
      </c>
      <c r="E126" s="93">
        <v>-9.810000000000009E-2</v>
      </c>
      <c r="F126" s="93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AI18"/>
  <sheetViews>
    <sheetView showGridLines="0" zoomScale="98" zoomScaleNormal="98" workbookViewId="0">
      <selection activeCell="B2" sqref="B2:AJ18"/>
    </sheetView>
  </sheetViews>
  <sheetFormatPr defaultRowHeight="15"/>
  <cols>
    <col min="1" max="1" width="17.140625" customWidth="1"/>
    <col min="2" max="2" width="1.85546875" customWidth="1"/>
    <col min="3" max="12" width="2.7109375" customWidth="1"/>
    <col min="13" max="27" width="2.7109375" style="1" customWidth="1"/>
    <col min="28" max="28" width="12.5703125" customWidth="1"/>
    <col min="29" max="33" width="10.7109375" style="1" customWidth="1"/>
    <col min="34" max="34" width="13" customWidth="1"/>
    <col min="35" max="35" width="7.85546875" customWidth="1"/>
    <col min="36" max="36" width="2" customWidth="1"/>
  </cols>
  <sheetData>
    <row r="1" spans="3:35" ht="3.75" customHeight="1"/>
    <row r="2" spans="3:35" ht="18" customHeight="1">
      <c r="C2" s="109" t="s">
        <v>11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C2" s="109" t="s">
        <v>12</v>
      </c>
      <c r="AD2" s="109"/>
      <c r="AE2" s="109"/>
      <c r="AF2" s="109"/>
      <c r="AG2" s="109"/>
      <c r="AI2" s="1" t="s">
        <v>13</v>
      </c>
    </row>
    <row r="3" spans="3:35" ht="18.75">
      <c r="C3" s="101">
        <v>0</v>
      </c>
      <c r="D3" s="101">
        <v>1</v>
      </c>
      <c r="E3" s="101">
        <v>2</v>
      </c>
      <c r="F3" s="101">
        <v>3</v>
      </c>
      <c r="G3" s="101">
        <v>4</v>
      </c>
      <c r="H3" s="101">
        <v>5</v>
      </c>
      <c r="I3" s="101">
        <v>6</v>
      </c>
      <c r="J3" s="101">
        <v>7</v>
      </c>
      <c r="K3" s="101">
        <v>8</v>
      </c>
      <c r="L3" s="101">
        <v>9</v>
      </c>
      <c r="M3" s="103">
        <v>10</v>
      </c>
      <c r="N3" s="103">
        <v>11</v>
      </c>
      <c r="O3" s="103">
        <v>12</v>
      </c>
      <c r="P3" s="103">
        <v>13</v>
      </c>
      <c r="Q3" s="103">
        <v>14</v>
      </c>
      <c r="R3" s="103">
        <v>15</v>
      </c>
      <c r="S3" s="103">
        <v>16</v>
      </c>
      <c r="T3" s="103">
        <v>17</v>
      </c>
      <c r="U3" s="103">
        <v>18</v>
      </c>
      <c r="V3" s="103">
        <v>19</v>
      </c>
      <c r="W3" s="103">
        <v>20</v>
      </c>
      <c r="X3" s="103">
        <v>21</v>
      </c>
      <c r="Y3" s="103">
        <v>22</v>
      </c>
      <c r="Z3" s="103">
        <v>23</v>
      </c>
      <c r="AA3" s="103">
        <v>24</v>
      </c>
      <c r="AC3" s="103">
        <v>0</v>
      </c>
      <c r="AD3" s="103">
        <v>1</v>
      </c>
      <c r="AE3" s="103">
        <v>2</v>
      </c>
      <c r="AF3" s="103">
        <v>3</v>
      </c>
      <c r="AG3" s="103">
        <v>4</v>
      </c>
      <c r="AI3" s="103">
        <v>0</v>
      </c>
    </row>
    <row r="4" spans="3:35">
      <c r="C4" s="106">
        <v>0</v>
      </c>
      <c r="D4" s="106">
        <v>1</v>
      </c>
      <c r="E4" s="106">
        <v>2</v>
      </c>
      <c r="F4" s="106">
        <v>3</v>
      </c>
      <c r="G4" s="106">
        <v>4</v>
      </c>
      <c r="H4" s="106">
        <v>5</v>
      </c>
      <c r="I4" s="106">
        <v>6</v>
      </c>
      <c r="J4" s="106">
        <v>7</v>
      </c>
      <c r="K4" s="106">
        <v>8</v>
      </c>
      <c r="L4" s="106">
        <v>9</v>
      </c>
      <c r="M4" s="107">
        <v>10</v>
      </c>
      <c r="N4" s="107">
        <v>11</v>
      </c>
      <c r="O4" s="107">
        <v>12</v>
      </c>
      <c r="P4" s="107">
        <v>13</v>
      </c>
      <c r="Q4" s="107">
        <v>14</v>
      </c>
      <c r="R4" s="107">
        <v>15</v>
      </c>
      <c r="S4" s="107">
        <v>16</v>
      </c>
      <c r="T4" s="107">
        <v>17</v>
      </c>
      <c r="U4" s="107">
        <v>18</v>
      </c>
      <c r="V4" s="107">
        <v>19</v>
      </c>
      <c r="W4" s="107">
        <v>20</v>
      </c>
      <c r="X4" s="107">
        <v>21</v>
      </c>
      <c r="Y4" s="107">
        <v>22</v>
      </c>
      <c r="Z4" s="107">
        <v>23</v>
      </c>
      <c r="AA4" s="107">
        <v>24</v>
      </c>
      <c r="AB4" t="s">
        <v>14</v>
      </c>
      <c r="AC4" s="108">
        <v>0</v>
      </c>
      <c r="AD4" s="108">
        <v>1</v>
      </c>
      <c r="AE4" s="108">
        <v>2</v>
      </c>
      <c r="AF4" s="108">
        <v>3</v>
      </c>
      <c r="AG4" s="108">
        <v>4</v>
      </c>
      <c r="AH4" t="s">
        <v>15</v>
      </c>
      <c r="AI4" s="108">
        <v>0</v>
      </c>
    </row>
    <row r="5" spans="3:35" ht="7.5" customHeight="1">
      <c r="C5" s="105"/>
      <c r="D5" s="97"/>
      <c r="E5" s="97"/>
      <c r="F5" s="97"/>
      <c r="G5" s="97"/>
      <c r="H5" s="97"/>
      <c r="I5" s="97"/>
      <c r="J5" s="97"/>
      <c r="K5" s="97"/>
      <c r="L5" s="97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C5" s="94"/>
      <c r="AD5" s="95"/>
      <c r="AE5" s="95"/>
      <c r="AF5" s="95"/>
      <c r="AG5" s="95"/>
    </row>
    <row r="6" spans="3:35" ht="15.75">
      <c r="C6" s="98" t="s">
        <v>10</v>
      </c>
      <c r="AC6" s="104" t="s">
        <v>10</v>
      </c>
    </row>
    <row r="7" spans="3:35" s="100" customFormat="1" ht="18.75">
      <c r="C7" s="101">
        <v>25</v>
      </c>
      <c r="D7" s="101">
        <v>26</v>
      </c>
      <c r="E7" s="101">
        <v>27</v>
      </c>
      <c r="F7" s="101">
        <v>28</v>
      </c>
      <c r="G7" s="101">
        <v>29</v>
      </c>
      <c r="H7" s="101">
        <v>30</v>
      </c>
      <c r="I7" s="101">
        <v>31</v>
      </c>
      <c r="J7" s="101">
        <v>32</v>
      </c>
      <c r="K7" s="101">
        <v>33</v>
      </c>
      <c r="L7" s="101">
        <v>34</v>
      </c>
      <c r="M7" s="103">
        <v>35</v>
      </c>
      <c r="N7" s="103">
        <v>36</v>
      </c>
      <c r="O7" s="103">
        <v>37</v>
      </c>
      <c r="P7" s="103">
        <v>38</v>
      </c>
      <c r="Q7" s="103">
        <v>39</v>
      </c>
      <c r="R7" s="103">
        <v>40</v>
      </c>
      <c r="S7" s="103">
        <v>41</v>
      </c>
      <c r="T7" s="103">
        <v>42</v>
      </c>
      <c r="U7" s="103">
        <v>43</v>
      </c>
      <c r="V7" s="103">
        <v>44</v>
      </c>
      <c r="W7" s="103">
        <v>45</v>
      </c>
      <c r="X7" s="103">
        <v>46</v>
      </c>
      <c r="Y7" s="103">
        <v>47</v>
      </c>
      <c r="Z7" s="103">
        <v>48</v>
      </c>
      <c r="AA7" s="103">
        <v>49</v>
      </c>
      <c r="AC7" s="102"/>
      <c r="AD7" s="102"/>
      <c r="AE7" s="102"/>
      <c r="AF7" s="102"/>
      <c r="AG7" s="102"/>
    </row>
    <row r="8" spans="3:35">
      <c r="C8" s="106">
        <v>0</v>
      </c>
      <c r="D8" s="106">
        <v>1</v>
      </c>
      <c r="E8" s="106">
        <v>2</v>
      </c>
      <c r="F8" s="106">
        <v>3</v>
      </c>
      <c r="G8" s="106">
        <v>4</v>
      </c>
      <c r="H8" s="106">
        <v>5</v>
      </c>
      <c r="I8" s="106">
        <v>6</v>
      </c>
      <c r="J8" s="106">
        <v>7</v>
      </c>
      <c r="K8" s="106">
        <v>8</v>
      </c>
      <c r="L8" s="106">
        <v>9</v>
      </c>
      <c r="M8" s="107">
        <v>10</v>
      </c>
      <c r="N8" s="107">
        <v>11</v>
      </c>
      <c r="O8" s="107">
        <v>12</v>
      </c>
      <c r="P8" s="107">
        <v>13</v>
      </c>
      <c r="Q8" s="107">
        <v>14</v>
      </c>
      <c r="R8" s="107">
        <v>15</v>
      </c>
      <c r="S8" s="107">
        <v>16</v>
      </c>
      <c r="T8" s="107">
        <v>17</v>
      </c>
      <c r="U8" s="107">
        <v>18</v>
      </c>
      <c r="V8" s="107">
        <v>19</v>
      </c>
      <c r="W8" s="107">
        <v>20</v>
      </c>
      <c r="X8" s="107">
        <v>21</v>
      </c>
      <c r="Y8" s="107">
        <v>22</v>
      </c>
      <c r="Z8" s="107">
        <v>23</v>
      </c>
      <c r="AA8" s="107">
        <v>24</v>
      </c>
      <c r="AB8" t="s">
        <v>14</v>
      </c>
    </row>
    <row r="9" spans="3:35">
      <c r="C9" s="99"/>
      <c r="D9" s="99"/>
      <c r="E9" s="99"/>
      <c r="F9" s="99"/>
      <c r="G9" s="99"/>
      <c r="H9" s="99"/>
      <c r="I9" s="99"/>
      <c r="J9" s="99"/>
      <c r="K9" s="99"/>
      <c r="L9" s="99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</row>
    <row r="10" spans="3:35" s="100" customFormat="1" ht="18.75">
      <c r="C10" s="101">
        <v>50</v>
      </c>
      <c r="D10" s="101">
        <v>51</v>
      </c>
      <c r="E10" s="101">
        <v>52</v>
      </c>
      <c r="F10" s="101">
        <v>53</v>
      </c>
      <c r="G10" s="101">
        <v>54</v>
      </c>
      <c r="H10" s="101">
        <v>55</v>
      </c>
      <c r="I10" s="101">
        <v>56</v>
      </c>
      <c r="J10" s="101">
        <v>57</v>
      </c>
      <c r="K10" s="101">
        <v>58</v>
      </c>
      <c r="L10" s="101">
        <v>59</v>
      </c>
      <c r="M10" s="103">
        <v>60</v>
      </c>
      <c r="N10" s="103">
        <v>61</v>
      </c>
      <c r="O10" s="103">
        <v>62</v>
      </c>
      <c r="P10" s="103">
        <v>63</v>
      </c>
      <c r="Q10" s="103">
        <v>64</v>
      </c>
      <c r="R10" s="103">
        <v>65</v>
      </c>
      <c r="S10" s="103">
        <v>66</v>
      </c>
      <c r="T10" s="103">
        <v>67</v>
      </c>
      <c r="U10" s="103">
        <v>68</v>
      </c>
      <c r="V10" s="103">
        <v>69</v>
      </c>
      <c r="W10" s="103">
        <v>70</v>
      </c>
      <c r="X10" s="103">
        <v>71</v>
      </c>
      <c r="Y10" s="103">
        <v>72</v>
      </c>
      <c r="Z10" s="103">
        <v>73</v>
      </c>
      <c r="AA10" s="103">
        <v>74</v>
      </c>
      <c r="AC10" s="102"/>
      <c r="AD10" s="102"/>
      <c r="AE10" s="102"/>
      <c r="AF10" s="102"/>
      <c r="AG10" s="102"/>
    </row>
    <row r="11" spans="3:35">
      <c r="C11" s="106">
        <v>0</v>
      </c>
      <c r="D11" s="106">
        <v>1</v>
      </c>
      <c r="E11" s="106">
        <v>2</v>
      </c>
      <c r="F11" s="106">
        <v>3</v>
      </c>
      <c r="G11" s="106">
        <v>4</v>
      </c>
      <c r="H11" s="106">
        <v>5</v>
      </c>
      <c r="I11" s="106">
        <v>6</v>
      </c>
      <c r="J11" s="106">
        <v>7</v>
      </c>
      <c r="K11" s="106">
        <v>8</v>
      </c>
      <c r="L11" s="106">
        <v>9</v>
      </c>
      <c r="M11" s="107">
        <v>10</v>
      </c>
      <c r="N11" s="107">
        <v>11</v>
      </c>
      <c r="O11" s="107">
        <v>12</v>
      </c>
      <c r="P11" s="107">
        <v>13</v>
      </c>
      <c r="Q11" s="107">
        <v>14</v>
      </c>
      <c r="R11" s="107">
        <v>15</v>
      </c>
      <c r="S11" s="107">
        <v>16</v>
      </c>
      <c r="T11" s="107">
        <v>17</v>
      </c>
      <c r="U11" s="107">
        <v>18</v>
      </c>
      <c r="V11" s="107">
        <v>19</v>
      </c>
      <c r="W11" s="107">
        <v>20</v>
      </c>
      <c r="X11" s="107">
        <v>21</v>
      </c>
      <c r="Y11" s="107">
        <v>22</v>
      </c>
      <c r="Z11" s="107">
        <v>23</v>
      </c>
      <c r="AA11" s="107">
        <v>24</v>
      </c>
      <c r="AB11" t="s">
        <v>14</v>
      </c>
    </row>
    <row r="13" spans="3:35" s="100" customFormat="1" ht="18.75">
      <c r="C13" s="101">
        <v>75</v>
      </c>
      <c r="D13" s="101">
        <v>76</v>
      </c>
      <c r="E13" s="101">
        <v>77</v>
      </c>
      <c r="F13" s="101">
        <v>78</v>
      </c>
      <c r="G13" s="101">
        <v>79</v>
      </c>
      <c r="H13" s="101">
        <v>80</v>
      </c>
      <c r="I13" s="101">
        <v>81</v>
      </c>
      <c r="J13" s="101">
        <v>82</v>
      </c>
      <c r="K13" s="101">
        <v>83</v>
      </c>
      <c r="L13" s="101">
        <v>84</v>
      </c>
      <c r="M13" s="103">
        <v>85</v>
      </c>
      <c r="N13" s="103">
        <v>86</v>
      </c>
      <c r="O13" s="103">
        <v>87</v>
      </c>
      <c r="P13" s="103">
        <v>88</v>
      </c>
      <c r="Q13" s="103">
        <v>89</v>
      </c>
      <c r="R13" s="103">
        <v>90</v>
      </c>
      <c r="S13" s="103">
        <v>91</v>
      </c>
      <c r="T13" s="103">
        <v>92</v>
      </c>
      <c r="U13" s="103">
        <v>93</v>
      </c>
      <c r="V13" s="103">
        <v>94</v>
      </c>
      <c r="W13" s="103">
        <v>95</v>
      </c>
      <c r="X13" s="103">
        <v>96</v>
      </c>
      <c r="Y13" s="103">
        <v>97</v>
      </c>
      <c r="Z13" s="103">
        <v>98</v>
      </c>
      <c r="AA13" s="103">
        <v>99</v>
      </c>
      <c r="AC13" s="102"/>
      <c r="AD13" s="102"/>
      <c r="AE13" s="102"/>
      <c r="AF13" s="102"/>
      <c r="AG13" s="102"/>
    </row>
    <row r="14" spans="3:35">
      <c r="C14" s="106">
        <v>0</v>
      </c>
      <c r="D14" s="106">
        <v>1</v>
      </c>
      <c r="E14" s="106">
        <v>2</v>
      </c>
      <c r="F14" s="106">
        <v>3</v>
      </c>
      <c r="G14" s="106">
        <v>4</v>
      </c>
      <c r="H14" s="106">
        <v>5</v>
      </c>
      <c r="I14" s="106">
        <v>6</v>
      </c>
      <c r="J14" s="106">
        <v>7</v>
      </c>
      <c r="K14" s="106">
        <v>8</v>
      </c>
      <c r="L14" s="106">
        <v>9</v>
      </c>
      <c r="M14" s="107">
        <v>10</v>
      </c>
      <c r="N14" s="107">
        <v>11</v>
      </c>
      <c r="O14" s="107">
        <v>12</v>
      </c>
      <c r="P14" s="107">
        <v>13</v>
      </c>
      <c r="Q14" s="107">
        <v>14</v>
      </c>
      <c r="R14" s="107">
        <v>15</v>
      </c>
      <c r="S14" s="107">
        <v>16</v>
      </c>
      <c r="T14" s="107">
        <v>17</v>
      </c>
      <c r="U14" s="107">
        <v>18</v>
      </c>
      <c r="V14" s="107">
        <v>19</v>
      </c>
      <c r="W14" s="107">
        <v>20</v>
      </c>
      <c r="X14" s="107">
        <v>21</v>
      </c>
      <c r="Y14" s="107">
        <v>22</v>
      </c>
      <c r="Z14" s="107">
        <v>23</v>
      </c>
      <c r="AA14" s="107">
        <v>24</v>
      </c>
      <c r="AB14" t="s">
        <v>14</v>
      </c>
    </row>
    <row r="16" spans="3:35" s="100" customFormat="1" ht="24">
      <c r="C16" s="101">
        <v>100</v>
      </c>
      <c r="D16" s="101">
        <v>101</v>
      </c>
      <c r="E16" s="101">
        <v>102</v>
      </c>
      <c r="F16" s="101">
        <v>103</v>
      </c>
      <c r="G16" s="101">
        <v>104</v>
      </c>
      <c r="H16" s="101">
        <v>105</v>
      </c>
      <c r="I16" s="101">
        <v>106</v>
      </c>
      <c r="J16" s="101">
        <v>107</v>
      </c>
      <c r="K16" s="101">
        <v>108</v>
      </c>
      <c r="L16" s="101">
        <v>109</v>
      </c>
      <c r="M16" s="103">
        <v>110</v>
      </c>
      <c r="N16" s="103">
        <v>111</v>
      </c>
      <c r="O16" s="103">
        <v>112</v>
      </c>
      <c r="P16" s="103">
        <v>113</v>
      </c>
      <c r="Q16" s="103">
        <v>114</v>
      </c>
      <c r="R16" s="103">
        <v>115</v>
      </c>
      <c r="S16" s="103">
        <v>116</v>
      </c>
      <c r="T16" s="103">
        <v>117</v>
      </c>
      <c r="U16" s="103">
        <v>118</v>
      </c>
      <c r="V16" s="103">
        <v>119</v>
      </c>
      <c r="W16" s="103">
        <v>120</v>
      </c>
      <c r="X16" s="103">
        <v>121</v>
      </c>
      <c r="Y16" s="103">
        <v>122</v>
      </c>
      <c r="Z16" s="103">
        <v>123</v>
      </c>
      <c r="AA16" s="103">
        <v>124</v>
      </c>
      <c r="AC16" s="102"/>
      <c r="AD16" s="102"/>
      <c r="AE16" s="102"/>
      <c r="AF16" s="102"/>
      <c r="AG16" s="102"/>
    </row>
    <row r="17" spans="3:28">
      <c r="C17" s="106">
        <v>0</v>
      </c>
      <c r="D17" s="106">
        <v>1</v>
      </c>
      <c r="E17" s="106">
        <v>2</v>
      </c>
      <c r="F17" s="106">
        <v>3</v>
      </c>
      <c r="G17" s="106">
        <v>4</v>
      </c>
      <c r="H17" s="106">
        <v>5</v>
      </c>
      <c r="I17" s="106">
        <v>6</v>
      </c>
      <c r="J17" s="106">
        <v>7</v>
      </c>
      <c r="K17" s="106">
        <v>8</v>
      </c>
      <c r="L17" s="106">
        <v>9</v>
      </c>
      <c r="M17" s="107">
        <v>10</v>
      </c>
      <c r="N17" s="107">
        <v>11</v>
      </c>
      <c r="O17" s="107">
        <v>12</v>
      </c>
      <c r="P17" s="107">
        <v>13</v>
      </c>
      <c r="Q17" s="107">
        <v>14</v>
      </c>
      <c r="R17" s="107">
        <v>15</v>
      </c>
      <c r="S17" s="107">
        <v>16</v>
      </c>
      <c r="T17" s="107">
        <v>17</v>
      </c>
      <c r="U17" s="107">
        <v>18</v>
      </c>
      <c r="V17" s="107">
        <v>19</v>
      </c>
      <c r="W17" s="107">
        <v>20</v>
      </c>
      <c r="X17" s="107">
        <v>21</v>
      </c>
      <c r="Y17" s="107">
        <v>22</v>
      </c>
      <c r="Z17" s="107">
        <v>23</v>
      </c>
      <c r="AA17" s="107">
        <v>24</v>
      </c>
      <c r="AB17" t="s">
        <v>14</v>
      </c>
    </row>
    <row r="18" spans="3:28" ht="7.5" customHeight="1"/>
  </sheetData>
  <mergeCells count="2">
    <mergeCell ref="C2:AA2"/>
    <mergeCell ref="AC2:AG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Dwi Kurniawan</cp:lastModifiedBy>
  <dcterms:created xsi:type="dcterms:W3CDTF">2013-01-27T04:26:21Z</dcterms:created>
  <dcterms:modified xsi:type="dcterms:W3CDTF">2013-05-17T06:53:05Z</dcterms:modified>
</cp:coreProperties>
</file>